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960654c330fd7df/Documents/Data Base Master/"/>
    </mc:Choice>
  </mc:AlternateContent>
  <xr:revisionPtr revIDLastSave="10045" documentId="8_{900C321B-5757-4160-8663-57BF77A6CF91}" xr6:coauthVersionLast="47" xr6:coauthVersionMax="47" xr10:uidLastSave="{C626424E-A530-4156-8F28-2BA2FE09B96E}"/>
  <bookViews>
    <workbookView xWindow="-120" yWindow="-120" windowWidth="20730" windowHeight="11040" tabRatio="653" activeTab="2" xr2:uid="{00000000-000D-0000-FFFF-FFFF00000000}"/>
  </bookViews>
  <sheets>
    <sheet name="DASBOR" sheetId="22" r:id="rId1"/>
    <sheet name="Sheet3" sheetId="40" r:id="rId2"/>
    <sheet name="Master" sheetId="19" r:id="rId3"/>
    <sheet name="Sheet1" sheetId="39" r:id="rId4"/>
    <sheet name="Mahrom" sheetId="38" r:id="rId5"/>
    <sheet name="Sheet4" sheetId="37" r:id="rId6"/>
    <sheet name="Cek Data SPM" sheetId="34" r:id="rId7"/>
    <sheet name="Sheet2" sheetId="33" r:id="rId8"/>
    <sheet name="Residu Wustho" sheetId="14" r:id="rId9"/>
    <sheet name="Residu Ulya" sheetId="12" r:id="rId10"/>
  </sheets>
  <definedNames>
    <definedName name="_xlnm._FilterDatabase" localSheetId="6" hidden="1">'Cek Data SPM'!$A$2:$O$690</definedName>
    <definedName name="_xlnm._FilterDatabase" localSheetId="2" hidden="1">Master!$N$783:$N$784</definedName>
    <definedName name="_xlnm._FilterDatabase" localSheetId="9" hidden="1">'Residu Ulya'!$A$2:$H$225</definedName>
    <definedName name="_xlnm._FilterDatabase" localSheetId="8" hidden="1">'Residu Wustho'!$A$1:$H$335</definedName>
    <definedName name="_xlnm._FilterDatabase" localSheetId="7" hidden="1">Sheet2!$A$2:$J$38</definedName>
    <definedName name="_xlchart.v5.0" hidden="1">Sheet3!$A$73</definedName>
    <definedName name="_xlchart.v5.1" hidden="1">Sheet3!$A$74:$A$80</definedName>
    <definedName name="_xlchart.v5.2" hidden="1">Sheet3!$B$73</definedName>
    <definedName name="_xlchart.v5.3" hidden="1">Sheet3!$B$74:$B$80</definedName>
    <definedName name="_xlnm.Print_Area" localSheetId="6">'Cek Data SPM'!$A$1:$O$614</definedName>
    <definedName name="_xlnm.Print_Area" localSheetId="4">Mahrom!$A$1:$G$69</definedName>
    <definedName name="_xlnm.Print_Area" localSheetId="2">Master!$A$1:$K$619</definedName>
    <definedName name="_xlnm.Print_Titles" localSheetId="6">'Cek Data SPM'!$2:$2</definedName>
    <definedName name="_xlnm.Print_Titles" localSheetId="4">Mahrom!$1:$2</definedName>
    <definedName name="_xlnm.Print_Titles" localSheetId="9">'Residu Ulya'!$2:$2</definedName>
    <definedName name="_xlnm.Print_Titles" localSheetId="8">'Residu Wustho'!$1:$1</definedName>
  </definedNames>
  <calcPr calcId="191028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4" l="1"/>
  <c r="D11" i="34"/>
  <c r="CM8" i="19"/>
  <c r="B75" i="40"/>
  <c r="B76" i="40"/>
  <c r="B77" i="40"/>
  <c r="B78" i="40"/>
  <c r="B79" i="40"/>
  <c r="B80" i="40"/>
  <c r="B74" i="40"/>
  <c r="N7" i="22"/>
  <c r="J7" i="22"/>
  <c r="R7" i="22"/>
  <c r="F7" i="22"/>
  <c r="D5" i="34"/>
  <c r="CM9" i="19"/>
  <c r="CM10" i="19"/>
  <c r="CM11" i="19"/>
  <c r="CM12" i="19"/>
  <c r="CM13" i="19"/>
  <c r="CM14" i="19"/>
  <c r="CM15" i="19"/>
  <c r="CM16" i="19"/>
  <c r="CM17" i="19"/>
  <c r="CM18" i="19"/>
  <c r="CM19" i="19"/>
  <c r="CM20" i="19"/>
  <c r="CM21" i="19"/>
  <c r="CM22" i="19"/>
  <c r="CM23" i="19"/>
  <c r="CM24" i="19"/>
  <c r="CM25" i="19"/>
  <c r="CM26" i="19"/>
  <c r="CM27" i="19"/>
  <c r="CM28" i="19"/>
  <c r="CM29" i="19"/>
  <c r="CM30" i="19"/>
  <c r="CM31" i="19"/>
  <c r="CM32" i="19"/>
  <c r="CM33" i="19"/>
  <c r="CM34" i="19"/>
  <c r="CM35" i="19"/>
  <c r="CM36" i="19"/>
  <c r="CM37" i="19"/>
  <c r="CM38" i="19"/>
  <c r="CM39" i="19"/>
  <c r="CM40" i="19"/>
  <c r="CM41" i="19"/>
  <c r="CM42" i="19"/>
  <c r="CM43" i="19"/>
  <c r="CM44" i="19"/>
  <c r="CM45" i="19"/>
  <c r="CM46" i="19"/>
  <c r="CM47" i="19"/>
  <c r="CM48" i="19"/>
  <c r="CM49" i="19"/>
  <c r="CM50" i="19"/>
  <c r="CM51" i="19"/>
  <c r="CM52" i="19"/>
  <c r="CM53" i="19"/>
  <c r="CM54" i="19"/>
  <c r="CM55" i="19"/>
  <c r="CM56" i="19"/>
  <c r="CM57" i="19"/>
  <c r="CM58" i="19"/>
  <c r="CM59" i="19"/>
  <c r="CM60" i="19"/>
  <c r="CM61" i="19"/>
  <c r="CM62" i="19"/>
  <c r="CM63" i="19"/>
  <c r="CM64" i="19"/>
  <c r="CM65" i="19"/>
  <c r="CM66" i="19"/>
  <c r="CM67" i="19"/>
  <c r="CM68" i="19"/>
  <c r="CM69" i="19"/>
  <c r="CM70" i="19"/>
  <c r="CM71" i="19"/>
  <c r="CM72" i="19"/>
  <c r="CM73" i="19"/>
  <c r="CM74" i="19"/>
  <c r="CM75" i="19"/>
  <c r="CM76" i="19"/>
  <c r="CM77" i="19"/>
  <c r="CM78" i="19"/>
  <c r="CM79" i="19"/>
  <c r="CM80" i="19"/>
  <c r="CM81" i="19"/>
  <c r="CM82" i="19"/>
  <c r="CM83" i="19"/>
  <c r="CM84" i="19"/>
  <c r="CM85" i="19"/>
  <c r="CM86" i="19"/>
  <c r="CM87" i="19"/>
  <c r="CM88" i="19"/>
  <c r="CM89" i="19"/>
  <c r="CM90" i="19"/>
  <c r="CM91" i="19"/>
  <c r="CM92" i="19"/>
  <c r="CM93" i="19"/>
  <c r="CM94" i="19"/>
  <c r="CM95" i="19"/>
  <c r="CM96" i="19"/>
  <c r="CM97" i="19"/>
  <c r="CM98" i="19"/>
  <c r="CM99" i="19"/>
  <c r="CM100" i="19"/>
  <c r="CM101" i="19"/>
  <c r="CM102" i="19"/>
  <c r="CM103" i="19"/>
  <c r="CM104" i="19"/>
  <c r="CM105" i="19"/>
  <c r="CM106" i="19"/>
  <c r="CM107" i="19"/>
  <c r="CM108" i="19"/>
  <c r="CM109" i="19"/>
  <c r="CM110" i="19"/>
  <c r="CM111" i="19"/>
  <c r="CM112" i="19"/>
  <c r="CM113" i="19"/>
  <c r="CM114" i="19"/>
  <c r="CM115" i="19"/>
  <c r="CM116" i="19"/>
  <c r="CM117" i="19"/>
  <c r="CM118" i="19"/>
  <c r="CM119" i="19"/>
  <c r="CM120" i="19"/>
  <c r="CM121" i="19"/>
  <c r="CM122" i="19"/>
  <c r="CM123" i="19"/>
  <c r="CM124" i="19"/>
  <c r="CM125" i="19"/>
  <c r="CM126" i="19"/>
  <c r="CM127" i="19"/>
  <c r="CM128" i="19"/>
  <c r="CM129" i="19"/>
  <c r="CM130" i="19"/>
  <c r="CM131" i="19"/>
  <c r="CM132" i="19"/>
  <c r="CM133" i="19"/>
  <c r="CM134" i="19"/>
  <c r="CM135" i="19"/>
  <c r="CM136" i="19"/>
  <c r="CM137" i="19"/>
  <c r="CM138" i="19"/>
  <c r="CM139" i="19"/>
  <c r="CM140" i="19"/>
  <c r="CM141" i="19"/>
  <c r="CM142" i="19"/>
  <c r="CM143" i="19"/>
  <c r="CM144" i="19"/>
  <c r="CM145" i="19"/>
  <c r="CM146" i="19"/>
  <c r="CM147" i="19"/>
  <c r="CM148" i="19"/>
  <c r="CM149" i="19"/>
  <c r="CM150" i="19"/>
  <c r="CM151" i="19"/>
  <c r="CM152" i="19"/>
  <c r="CM153" i="19"/>
  <c r="CM154" i="19"/>
  <c r="CM155" i="19"/>
  <c r="CM156" i="19"/>
  <c r="CM157" i="19"/>
  <c r="CM158" i="19"/>
  <c r="CM159" i="19"/>
  <c r="CM160" i="19"/>
  <c r="CM161" i="19"/>
  <c r="CM162" i="19"/>
  <c r="CM163" i="19"/>
  <c r="CM164" i="19"/>
  <c r="CM165" i="19"/>
  <c r="CM166" i="19"/>
  <c r="CM167" i="19"/>
  <c r="CM168" i="19"/>
  <c r="CM169" i="19"/>
  <c r="CM170" i="19"/>
  <c r="CM171" i="19"/>
  <c r="CM172" i="19"/>
  <c r="CM173" i="19"/>
  <c r="CM174" i="19"/>
  <c r="CM175" i="19"/>
  <c r="CM176" i="19"/>
  <c r="CM177" i="19"/>
  <c r="CM178" i="19"/>
  <c r="CM179" i="19"/>
  <c r="CM180" i="19"/>
  <c r="CM181" i="19"/>
  <c r="CM182" i="19"/>
  <c r="CM183" i="19"/>
  <c r="CM184" i="19"/>
  <c r="CM185" i="19"/>
  <c r="CM186" i="19"/>
  <c r="CM187" i="19"/>
  <c r="CM188" i="19"/>
  <c r="CM189" i="19"/>
  <c r="CM190" i="19"/>
  <c r="CM191" i="19"/>
  <c r="CM192" i="19"/>
  <c r="CM193" i="19"/>
  <c r="CM194" i="19"/>
  <c r="CM195" i="19"/>
  <c r="CM196" i="19"/>
  <c r="CM197" i="19"/>
  <c r="CM198" i="19"/>
  <c r="CM199" i="19"/>
  <c r="CM200" i="19"/>
  <c r="CM201" i="19"/>
  <c r="CM202" i="19"/>
  <c r="CM203" i="19"/>
  <c r="CM204" i="19"/>
  <c r="CM205" i="19"/>
  <c r="CM206" i="19"/>
  <c r="CM207" i="19"/>
  <c r="CM208" i="19"/>
  <c r="CM209" i="19"/>
  <c r="CM210" i="19"/>
  <c r="CM211" i="19"/>
  <c r="CM212" i="19"/>
  <c r="CM213" i="19"/>
  <c r="CM214" i="19"/>
  <c r="CM215" i="19"/>
  <c r="CM216" i="19"/>
  <c r="CM217" i="19"/>
  <c r="CM218" i="19"/>
  <c r="CM219" i="19"/>
  <c r="CM220" i="19"/>
  <c r="CM221" i="19"/>
  <c r="CM222" i="19"/>
  <c r="CM223" i="19"/>
  <c r="CM224" i="19"/>
  <c r="CM225" i="19"/>
  <c r="CM226" i="19"/>
  <c r="CM227" i="19"/>
  <c r="CM228" i="19"/>
  <c r="CM229" i="19"/>
  <c r="CM230" i="19"/>
  <c r="CM231" i="19"/>
  <c r="CM232" i="19"/>
  <c r="CM233" i="19"/>
  <c r="CM234" i="19"/>
  <c r="CM235" i="19"/>
  <c r="CM236" i="19"/>
  <c r="CM237" i="19"/>
  <c r="CM238" i="19"/>
  <c r="CM239" i="19"/>
  <c r="CM240" i="19"/>
  <c r="CM241" i="19"/>
  <c r="CM242" i="19"/>
  <c r="CM243" i="19"/>
  <c r="CM244" i="19"/>
  <c r="CM245" i="19"/>
  <c r="CM246" i="19"/>
  <c r="CM247" i="19"/>
  <c r="CM248" i="19"/>
  <c r="CM249" i="19"/>
  <c r="CM250" i="19"/>
  <c r="CM251" i="19"/>
  <c r="CM252" i="19"/>
  <c r="CM253" i="19"/>
  <c r="CM254" i="19"/>
  <c r="CM255" i="19"/>
  <c r="CM256" i="19"/>
  <c r="CM257" i="19"/>
  <c r="CM258" i="19"/>
  <c r="CM259" i="19"/>
  <c r="CM260" i="19"/>
  <c r="CM261" i="19"/>
  <c r="CM262" i="19"/>
  <c r="CM263" i="19"/>
  <c r="CM264" i="19"/>
  <c r="CM265" i="19"/>
  <c r="CM266" i="19"/>
  <c r="CM267" i="19"/>
  <c r="CM268" i="19"/>
  <c r="CM269" i="19"/>
  <c r="CM270" i="19"/>
  <c r="CM271" i="19"/>
  <c r="CM272" i="19"/>
  <c r="CM273" i="19"/>
  <c r="CM274" i="19"/>
  <c r="CM275" i="19"/>
  <c r="CM276" i="19"/>
  <c r="CM277" i="19"/>
  <c r="CM278" i="19"/>
  <c r="CM279" i="19"/>
  <c r="CM280" i="19"/>
  <c r="CM281" i="19"/>
  <c r="CM282" i="19"/>
  <c r="CM283" i="19"/>
  <c r="CM284" i="19"/>
  <c r="CM285" i="19"/>
  <c r="CM286" i="19"/>
  <c r="CM287" i="19"/>
  <c r="CM288" i="19"/>
  <c r="CM289" i="19"/>
  <c r="CM290" i="19"/>
  <c r="CM291" i="19"/>
  <c r="CM292" i="19"/>
  <c r="CM293" i="19"/>
  <c r="CM294" i="19"/>
  <c r="CM295" i="19"/>
  <c r="CM296" i="19"/>
  <c r="CM297" i="19"/>
  <c r="CM298" i="19"/>
  <c r="CM299" i="19"/>
  <c r="CM300" i="19"/>
  <c r="CM301" i="19"/>
  <c r="CM302" i="19"/>
  <c r="CM303" i="19"/>
  <c r="CM304" i="19"/>
  <c r="CM305" i="19"/>
  <c r="CM306" i="19"/>
  <c r="CM307" i="19"/>
  <c r="CM308" i="19"/>
  <c r="CM309" i="19"/>
  <c r="CM310" i="19"/>
  <c r="CM311" i="19"/>
  <c r="CM312" i="19"/>
  <c r="CM313" i="19"/>
  <c r="CM314" i="19"/>
  <c r="CM315" i="19"/>
  <c r="CM316" i="19"/>
  <c r="CM317" i="19"/>
  <c r="CM318" i="19"/>
  <c r="CM319" i="19"/>
  <c r="CM320" i="19"/>
  <c r="CM321" i="19"/>
  <c r="CM322" i="19"/>
  <c r="CM323" i="19"/>
  <c r="CM324" i="19"/>
  <c r="CM325" i="19"/>
  <c r="CM326" i="19"/>
  <c r="CM327" i="19"/>
  <c r="CM328" i="19"/>
  <c r="CM329" i="19"/>
  <c r="CM330" i="19"/>
  <c r="CM331" i="19"/>
  <c r="CM332" i="19"/>
  <c r="CM333" i="19"/>
  <c r="CM334" i="19"/>
  <c r="CM335" i="19"/>
  <c r="CM336" i="19"/>
  <c r="CM337" i="19"/>
  <c r="CM338" i="19"/>
  <c r="CM339" i="19"/>
  <c r="CM340" i="19"/>
  <c r="CM341" i="19"/>
  <c r="CM342" i="19"/>
  <c r="CM343" i="19"/>
  <c r="CM344" i="19"/>
  <c r="CM345" i="19"/>
  <c r="CM346" i="19"/>
  <c r="CM347" i="19"/>
  <c r="CM348" i="19"/>
  <c r="CM349" i="19"/>
  <c r="CM350" i="19"/>
  <c r="CM351" i="19"/>
  <c r="CM352" i="19"/>
  <c r="CM353" i="19"/>
  <c r="CM354" i="19"/>
  <c r="CM355" i="19"/>
  <c r="CM356" i="19"/>
  <c r="CM357" i="19"/>
  <c r="CM358" i="19"/>
  <c r="CM359" i="19"/>
  <c r="CM360" i="19"/>
  <c r="CM361" i="19"/>
  <c r="CM362" i="19"/>
  <c r="CM363" i="19"/>
  <c r="CM364" i="19"/>
  <c r="CM365" i="19"/>
  <c r="CM366" i="19"/>
  <c r="CM367" i="19"/>
  <c r="CM368" i="19"/>
  <c r="CM369" i="19"/>
  <c r="CM370" i="19"/>
  <c r="CM371" i="19"/>
  <c r="CM372" i="19"/>
  <c r="CM373" i="19"/>
  <c r="CM374" i="19"/>
  <c r="CM375" i="19"/>
  <c r="CM376" i="19"/>
  <c r="CM377" i="19"/>
  <c r="CM378" i="19"/>
  <c r="CM379" i="19"/>
  <c r="CM380" i="19"/>
  <c r="CM381" i="19"/>
  <c r="CM382" i="19"/>
  <c r="CM383" i="19"/>
  <c r="CM384" i="19"/>
  <c r="CM385" i="19"/>
  <c r="CM386" i="19"/>
  <c r="CM387" i="19"/>
  <c r="CM388" i="19"/>
  <c r="CM389" i="19"/>
  <c r="CM390" i="19"/>
  <c r="CM391" i="19"/>
  <c r="CM392" i="19"/>
  <c r="CM393" i="19"/>
  <c r="CM394" i="19"/>
  <c r="CM395" i="19"/>
  <c r="CM396" i="19"/>
  <c r="CM397" i="19"/>
  <c r="CM398" i="19"/>
  <c r="CM399" i="19"/>
  <c r="CM400" i="19"/>
  <c r="CM401" i="19"/>
  <c r="CM402" i="19"/>
  <c r="CM403" i="19"/>
  <c r="CM404" i="19"/>
  <c r="CM405" i="19"/>
  <c r="CM406" i="19"/>
  <c r="CM407" i="19"/>
  <c r="CM408" i="19"/>
  <c r="CM409" i="19"/>
  <c r="CM410" i="19"/>
  <c r="CM411" i="19"/>
  <c r="CM412" i="19"/>
  <c r="CM413" i="19"/>
  <c r="CM414" i="19"/>
  <c r="CM415" i="19"/>
  <c r="CM416" i="19"/>
  <c r="CM417" i="19"/>
  <c r="CM418" i="19"/>
  <c r="CM419" i="19"/>
  <c r="CM420" i="19"/>
  <c r="CM421" i="19"/>
  <c r="CM422" i="19"/>
  <c r="CM423" i="19"/>
  <c r="CM424" i="19"/>
  <c r="CM425" i="19"/>
  <c r="CM426" i="19"/>
  <c r="CM427" i="19"/>
  <c r="CM428" i="19"/>
  <c r="CM429" i="19"/>
  <c r="CM430" i="19"/>
  <c r="CM431" i="19"/>
  <c r="CM432" i="19"/>
  <c r="CM433" i="19"/>
  <c r="CM434" i="19"/>
  <c r="CM435" i="19"/>
  <c r="CM436" i="19"/>
  <c r="CM437" i="19"/>
  <c r="CM438" i="19"/>
  <c r="CM439" i="19"/>
  <c r="CM440" i="19"/>
  <c r="CM441" i="19"/>
  <c r="CM442" i="19"/>
  <c r="CM443" i="19"/>
  <c r="CM444" i="19"/>
  <c r="CM445" i="19"/>
  <c r="CM446" i="19"/>
  <c r="CM447" i="19"/>
  <c r="CM448" i="19"/>
  <c r="CM449" i="19"/>
  <c r="CM450" i="19"/>
  <c r="CM451" i="19"/>
  <c r="CM452" i="19"/>
  <c r="CM453" i="19"/>
  <c r="CM454" i="19"/>
  <c r="CM455" i="19"/>
  <c r="CM456" i="19"/>
  <c r="CM457" i="19"/>
  <c r="CM458" i="19"/>
  <c r="CM459" i="19"/>
  <c r="CM460" i="19"/>
  <c r="CM461" i="19"/>
  <c r="CM462" i="19"/>
  <c r="CM463" i="19"/>
  <c r="CM464" i="19"/>
  <c r="CM465" i="19"/>
  <c r="CM466" i="19"/>
  <c r="CM467" i="19"/>
  <c r="CM468" i="19"/>
  <c r="CM469" i="19"/>
  <c r="CM470" i="19"/>
  <c r="CM471" i="19"/>
  <c r="CM472" i="19"/>
  <c r="CM473" i="19"/>
  <c r="CM474" i="19"/>
  <c r="CM475" i="19"/>
  <c r="CM476" i="19"/>
  <c r="CM477" i="19"/>
  <c r="CM478" i="19"/>
  <c r="CM479" i="19"/>
  <c r="CM480" i="19"/>
  <c r="CM481" i="19"/>
  <c r="CM482" i="19"/>
  <c r="CM483" i="19"/>
  <c r="CM484" i="19"/>
  <c r="CM485" i="19"/>
  <c r="CM486" i="19"/>
  <c r="CM487" i="19"/>
  <c r="CM488" i="19"/>
  <c r="CM489" i="19"/>
  <c r="CM490" i="19"/>
  <c r="CM491" i="19"/>
  <c r="CM492" i="19"/>
  <c r="CM493" i="19"/>
  <c r="CM494" i="19"/>
  <c r="CM495" i="19"/>
  <c r="CM496" i="19"/>
  <c r="CM497" i="19"/>
  <c r="CM498" i="19"/>
  <c r="CM499" i="19"/>
  <c r="CM500" i="19"/>
  <c r="CM501" i="19"/>
  <c r="CM502" i="19"/>
  <c r="CM503" i="19"/>
  <c r="CM504" i="19"/>
  <c r="CM505" i="19"/>
  <c r="CM506" i="19"/>
  <c r="CM507" i="19"/>
  <c r="CM508" i="19"/>
  <c r="CM509" i="19"/>
  <c r="CM510" i="19"/>
  <c r="CM511" i="19"/>
  <c r="CM512" i="19"/>
  <c r="CM513" i="19"/>
  <c r="CM514" i="19"/>
  <c r="CM515" i="19"/>
  <c r="CM516" i="19"/>
  <c r="CM517" i="19"/>
  <c r="CM518" i="19"/>
  <c r="CM519" i="19"/>
  <c r="CM520" i="19"/>
  <c r="CM521" i="19"/>
  <c r="CM522" i="19"/>
  <c r="CM523" i="19"/>
  <c r="CM524" i="19"/>
  <c r="CM525" i="19"/>
  <c r="CM526" i="19"/>
  <c r="CM527" i="19"/>
  <c r="CM528" i="19"/>
  <c r="CM529" i="19"/>
  <c r="CM530" i="19"/>
  <c r="CM531" i="19"/>
  <c r="CM532" i="19"/>
  <c r="CM533" i="19"/>
  <c r="CM534" i="19"/>
  <c r="CM535" i="19"/>
  <c r="CM536" i="19"/>
  <c r="CM537" i="19"/>
  <c r="CM538" i="19"/>
  <c r="CM539" i="19"/>
  <c r="CM540" i="19"/>
  <c r="CM541" i="19"/>
  <c r="CM542" i="19"/>
  <c r="CM543" i="19"/>
  <c r="CM544" i="19"/>
  <c r="CM545" i="19"/>
  <c r="CM546" i="19"/>
  <c r="CM547" i="19"/>
  <c r="CM548" i="19"/>
  <c r="CM549" i="19"/>
  <c r="CM550" i="19"/>
  <c r="CM551" i="19"/>
  <c r="CM552" i="19"/>
  <c r="CM553" i="19"/>
  <c r="CM554" i="19"/>
  <c r="CM555" i="19"/>
  <c r="CM556" i="19"/>
  <c r="CM557" i="19"/>
  <c r="CM558" i="19"/>
  <c r="CM559" i="19"/>
  <c r="CM560" i="19"/>
  <c r="CM561" i="19"/>
  <c r="CM562" i="19"/>
  <c r="CM563" i="19"/>
  <c r="CM564" i="19"/>
  <c r="CM565" i="19"/>
  <c r="CM566" i="19"/>
  <c r="CM567" i="19"/>
  <c r="CM568" i="19"/>
  <c r="CM569" i="19"/>
  <c r="CM570" i="19"/>
  <c r="CM571" i="19"/>
  <c r="CM572" i="19"/>
  <c r="CM573" i="19"/>
  <c r="CM574" i="19"/>
  <c r="CM575" i="19"/>
  <c r="CM576" i="19"/>
  <c r="CM577" i="19"/>
  <c r="CM578" i="19"/>
  <c r="CM579" i="19"/>
  <c r="CM580" i="19"/>
  <c r="CM581" i="19"/>
  <c r="CM582" i="19"/>
  <c r="CM583" i="19"/>
  <c r="CM584" i="19"/>
  <c r="CM585" i="19"/>
  <c r="CM586" i="19"/>
  <c r="CM587" i="19"/>
  <c r="CM588" i="19"/>
  <c r="CM589" i="19"/>
  <c r="CM590" i="19"/>
  <c r="CM591" i="19"/>
  <c r="CM592" i="19"/>
  <c r="CM593" i="19"/>
  <c r="CM594" i="19"/>
  <c r="CM595" i="19"/>
  <c r="CM596" i="19"/>
  <c r="CM597" i="19"/>
  <c r="CM598" i="19"/>
  <c r="CM599" i="19"/>
  <c r="CM600" i="19"/>
  <c r="CM601" i="19"/>
  <c r="CM602" i="19"/>
  <c r="CM603" i="19"/>
  <c r="CM604" i="19"/>
  <c r="CM605" i="19"/>
  <c r="CM606" i="19"/>
  <c r="CM607" i="19"/>
  <c r="CM608" i="19"/>
  <c r="CM609" i="19"/>
  <c r="CM610" i="19"/>
  <c r="CM611" i="19"/>
  <c r="CM612" i="19"/>
  <c r="CM613" i="19"/>
  <c r="CM614" i="19"/>
  <c r="CM615" i="19"/>
  <c r="CM616" i="19"/>
  <c r="CM617" i="19"/>
  <c r="CM618" i="19"/>
  <c r="CM619" i="19"/>
  <c r="CM620" i="19"/>
  <c r="CM621" i="19"/>
  <c r="CM622" i="19"/>
  <c r="CM623" i="19"/>
  <c r="CM624" i="19"/>
  <c r="CM625" i="19"/>
  <c r="CM626" i="19"/>
  <c r="CM627" i="19"/>
  <c r="CM628" i="19"/>
  <c r="CM629" i="19"/>
  <c r="CM630" i="19"/>
  <c r="CM631" i="19"/>
  <c r="CM632" i="19"/>
  <c r="CM633" i="19"/>
  <c r="CM634" i="19"/>
  <c r="CM635" i="19"/>
  <c r="CM636" i="19"/>
  <c r="CM637" i="19"/>
  <c r="CM638" i="19"/>
  <c r="CM639" i="19"/>
  <c r="CM640" i="19"/>
  <c r="CM641" i="19"/>
  <c r="CM642" i="19"/>
  <c r="CM643" i="19"/>
  <c r="CM644" i="19"/>
  <c r="CM645" i="19"/>
  <c r="CM646" i="19"/>
  <c r="CM647" i="19"/>
  <c r="CM648" i="19"/>
  <c r="CM649" i="19"/>
  <c r="CM650" i="19"/>
  <c r="CM651" i="19"/>
  <c r="CM652" i="19"/>
  <c r="CM653" i="19"/>
  <c r="CM654" i="19"/>
  <c r="CM655" i="19"/>
  <c r="CM656" i="19"/>
  <c r="CM657" i="19"/>
  <c r="CM658" i="19"/>
  <c r="CM659" i="19"/>
  <c r="CM660" i="19"/>
  <c r="CM661" i="19"/>
  <c r="CM662" i="19"/>
  <c r="CM663" i="19"/>
  <c r="CM664" i="19"/>
  <c r="CM665" i="19"/>
  <c r="CM666" i="19"/>
  <c r="CM667" i="19"/>
  <c r="CM668" i="19"/>
  <c r="CM669" i="19"/>
  <c r="CM670" i="19"/>
  <c r="CM671" i="19"/>
  <c r="CM672" i="19"/>
  <c r="CM673" i="19"/>
  <c r="CM674" i="19"/>
  <c r="CM675" i="19"/>
  <c r="CM676" i="19"/>
  <c r="CM677" i="19"/>
  <c r="CM678" i="19"/>
  <c r="CM679" i="19"/>
  <c r="CM680" i="19"/>
  <c r="CM681" i="19"/>
  <c r="CM682" i="19"/>
  <c r="CM683" i="19"/>
  <c r="CM684" i="19"/>
  <c r="CM685" i="19"/>
  <c r="CM686" i="19"/>
  <c r="CM687" i="19"/>
  <c r="CM688" i="19"/>
  <c r="CM689" i="19"/>
  <c r="CM690" i="19"/>
  <c r="CM691" i="19"/>
  <c r="CM692" i="19"/>
  <c r="CM693" i="19"/>
  <c r="CM694" i="19"/>
  <c r="CM695" i="19"/>
  <c r="CM696" i="19"/>
  <c r="CM697" i="19"/>
  <c r="CM698" i="19"/>
  <c r="CM699" i="19"/>
  <c r="CM700" i="19"/>
  <c r="CM701" i="19"/>
  <c r="CM702" i="19"/>
  <c r="CM703" i="19"/>
  <c r="CM704" i="19"/>
  <c r="CM705" i="19"/>
  <c r="CM706" i="19"/>
  <c r="CM707" i="19"/>
  <c r="CM708" i="19"/>
  <c r="CM709" i="19"/>
  <c r="CM710" i="19"/>
  <c r="CM711" i="19"/>
  <c r="CM712" i="19"/>
  <c r="CM713" i="19"/>
  <c r="CM714" i="19"/>
  <c r="CM715" i="19"/>
  <c r="CM716" i="19"/>
  <c r="CM717" i="19"/>
  <c r="CM718" i="19"/>
  <c r="CM719" i="19"/>
  <c r="CM720" i="19"/>
  <c r="CM721" i="19"/>
  <c r="CM722" i="19"/>
  <c r="CM723" i="19"/>
  <c r="CM724" i="19"/>
  <c r="CM725" i="19"/>
  <c r="CM726" i="19"/>
  <c r="CM727" i="19"/>
  <c r="CM728" i="19"/>
  <c r="CM729" i="19"/>
  <c r="CM730" i="19"/>
  <c r="CM731" i="19"/>
  <c r="CM732" i="19"/>
  <c r="CM733" i="19"/>
  <c r="CM734" i="19"/>
  <c r="CM735" i="19"/>
  <c r="CM736" i="19"/>
  <c r="CM737" i="19"/>
  <c r="CM738" i="19"/>
  <c r="CM739" i="19"/>
  <c r="CM740" i="19"/>
  <c r="CM741" i="19"/>
  <c r="CM742" i="19"/>
  <c r="CM743" i="19"/>
  <c r="CM744" i="19"/>
  <c r="CM745" i="19"/>
  <c r="CM746" i="19"/>
  <c r="CM747" i="19"/>
  <c r="CM748" i="19"/>
  <c r="CM749" i="19"/>
  <c r="CM750" i="19"/>
  <c r="CM751" i="19"/>
  <c r="CM752" i="19"/>
  <c r="CM753" i="19"/>
  <c r="CM754" i="19"/>
  <c r="CM755" i="19"/>
  <c r="CM756" i="19"/>
  <c r="CM757" i="19"/>
  <c r="CM758" i="19"/>
  <c r="CM759" i="19"/>
  <c r="CM760" i="19"/>
  <c r="CM761" i="19"/>
  <c r="CM762" i="19"/>
  <c r="CM763" i="19"/>
  <c r="CM764" i="19"/>
  <c r="CM765" i="19"/>
  <c r="CM766" i="19"/>
  <c r="CM767" i="19"/>
  <c r="CM768" i="19"/>
  <c r="CM769" i="19"/>
  <c r="CM770" i="19"/>
  <c r="CM771" i="19"/>
  <c r="CM772" i="19"/>
  <c r="CM773" i="19"/>
  <c r="CM774" i="19"/>
  <c r="CM775" i="19"/>
  <c r="CM776" i="19"/>
  <c r="CM777" i="19"/>
  <c r="CM778" i="19"/>
  <c r="CM779" i="19"/>
  <c r="CM780" i="19"/>
  <c r="CM781" i="19"/>
  <c r="CM782" i="19"/>
  <c r="CM783" i="19"/>
  <c r="I37" i="38"/>
  <c r="I48" i="38"/>
  <c r="I19" i="38"/>
  <c r="I8" i="38"/>
  <c r="I4" i="38"/>
  <c r="I40" i="38"/>
  <c r="I39" i="38"/>
  <c r="I56" i="38"/>
  <c r="I34" i="38"/>
  <c r="I23" i="38"/>
  <c r="I16" i="38"/>
  <c r="I15" i="38"/>
  <c r="I44" i="38"/>
  <c r="I9" i="38"/>
  <c r="I20" i="38"/>
  <c r="I12" i="38"/>
  <c r="I66" i="38"/>
  <c r="I58" i="38"/>
  <c r="I5" i="38"/>
  <c r="I64" i="38"/>
  <c r="I47" i="38"/>
  <c r="I10" i="38"/>
  <c r="I57" i="38"/>
  <c r="I14" i="38"/>
  <c r="I63" i="38"/>
  <c r="I18" i="38"/>
  <c r="I13" i="38"/>
  <c r="I67" i="38"/>
  <c r="I29" i="38"/>
  <c r="I36" i="38"/>
  <c r="I35" i="38"/>
  <c r="I51" i="38"/>
  <c r="I41" i="38"/>
  <c r="I3" i="38"/>
  <c r="I65" i="38"/>
  <c r="I6" i="38"/>
  <c r="I33" i="38"/>
  <c r="I45" i="38"/>
  <c r="I62" i="38"/>
  <c r="I43" i="38"/>
  <c r="I7" i="38"/>
  <c r="I32" i="38"/>
  <c r="I30" i="38"/>
  <c r="I42" i="38"/>
  <c r="I24" i="38"/>
  <c r="I26" i="38"/>
  <c r="I21" i="38"/>
  <c r="I25" i="38"/>
  <c r="I59" i="38"/>
  <c r="I46" i="38"/>
  <c r="I17" i="38"/>
  <c r="I53" i="38"/>
  <c r="I68" i="38"/>
  <c r="I69" i="38"/>
  <c r="I11" i="38"/>
  <c r="I27" i="38"/>
  <c r="I50" i="38"/>
  <c r="I52" i="38"/>
  <c r="I61" i="38"/>
  <c r="I60" i="38"/>
  <c r="I38" i="38"/>
  <c r="I55" i="38"/>
  <c r="I54" i="38"/>
  <c r="I22" i="38"/>
  <c r="I31" i="38"/>
  <c r="I49" i="38"/>
  <c r="H37" i="38"/>
  <c r="H48" i="38"/>
  <c r="H19" i="38"/>
  <c r="H8" i="38"/>
  <c r="H4" i="38"/>
  <c r="H40" i="38"/>
  <c r="H39" i="38"/>
  <c r="H56" i="38"/>
  <c r="H34" i="38"/>
  <c r="H23" i="38"/>
  <c r="H16" i="38"/>
  <c r="H15" i="38"/>
  <c r="H44" i="38"/>
  <c r="H9" i="38"/>
  <c r="H20" i="38"/>
  <c r="H12" i="38"/>
  <c r="H66" i="38"/>
  <c r="H58" i="38"/>
  <c r="H5" i="38"/>
  <c r="H64" i="38"/>
  <c r="H47" i="38"/>
  <c r="H10" i="38"/>
  <c r="H57" i="38"/>
  <c r="H14" i="38"/>
  <c r="H63" i="38"/>
  <c r="H18" i="38"/>
  <c r="H13" i="38"/>
  <c r="H67" i="38"/>
  <c r="H29" i="38"/>
  <c r="H36" i="38"/>
  <c r="H35" i="38"/>
  <c r="H51" i="38"/>
  <c r="H41" i="38"/>
  <c r="H3" i="38"/>
  <c r="H65" i="38"/>
  <c r="H6" i="38"/>
  <c r="H33" i="38"/>
  <c r="H45" i="38"/>
  <c r="H62" i="38"/>
  <c r="H43" i="38"/>
  <c r="H7" i="38"/>
  <c r="H32" i="38"/>
  <c r="H30" i="38"/>
  <c r="H42" i="38"/>
  <c r="H24" i="38"/>
  <c r="H26" i="38"/>
  <c r="H21" i="38"/>
  <c r="H25" i="38"/>
  <c r="H59" i="38"/>
  <c r="H46" i="38"/>
  <c r="H17" i="38"/>
  <c r="H53" i="38"/>
  <c r="H68" i="38"/>
  <c r="H69" i="38"/>
  <c r="H11" i="38"/>
  <c r="H27" i="38"/>
  <c r="H50" i="38"/>
  <c r="H52" i="38"/>
  <c r="H61" i="38"/>
  <c r="H60" i="38"/>
  <c r="H38" i="38"/>
  <c r="H55" i="38"/>
  <c r="H54" i="38"/>
  <c r="H22" i="38"/>
  <c r="H31" i="38"/>
  <c r="H49" i="38"/>
  <c r="C37" i="38"/>
  <c r="C48" i="38"/>
  <c r="C19" i="38"/>
  <c r="C8" i="38"/>
  <c r="C4" i="38"/>
  <c r="C40" i="38"/>
  <c r="C39" i="38"/>
  <c r="C56" i="38"/>
  <c r="C34" i="38"/>
  <c r="C23" i="38"/>
  <c r="C16" i="38"/>
  <c r="C15" i="38"/>
  <c r="C44" i="38"/>
  <c r="C9" i="38"/>
  <c r="C20" i="38"/>
  <c r="C12" i="38"/>
  <c r="C66" i="38"/>
  <c r="C58" i="38"/>
  <c r="C5" i="38"/>
  <c r="C64" i="38"/>
  <c r="C47" i="38"/>
  <c r="C10" i="38"/>
  <c r="C57" i="38"/>
  <c r="C14" i="38"/>
  <c r="C63" i="38"/>
  <c r="C18" i="38"/>
  <c r="C13" i="38"/>
  <c r="C67" i="38"/>
  <c r="C29" i="38"/>
  <c r="C36" i="38"/>
  <c r="C35" i="38"/>
  <c r="C51" i="38"/>
  <c r="C41" i="38"/>
  <c r="C3" i="38"/>
  <c r="C65" i="38"/>
  <c r="C6" i="38"/>
  <c r="C33" i="38"/>
  <c r="C45" i="38"/>
  <c r="C62" i="38"/>
  <c r="C43" i="38"/>
  <c r="C7" i="38"/>
  <c r="C32" i="38"/>
  <c r="C30" i="38"/>
  <c r="C42" i="38"/>
  <c r="C24" i="38"/>
  <c r="C26" i="38"/>
  <c r="C21" i="38"/>
  <c r="C25" i="38"/>
  <c r="C59" i="38"/>
  <c r="C46" i="38"/>
  <c r="C17" i="38"/>
  <c r="C53" i="38"/>
  <c r="C68" i="38"/>
  <c r="C69" i="38"/>
  <c r="C11" i="38"/>
  <c r="C27" i="38"/>
  <c r="C50" i="38"/>
  <c r="C52" i="38"/>
  <c r="C61" i="38"/>
  <c r="C60" i="38"/>
  <c r="C38" i="38"/>
  <c r="C55" i="38"/>
  <c r="C54" i="38"/>
  <c r="C22" i="38"/>
  <c r="C31" i="38"/>
  <c r="C49" i="38"/>
  <c r="I28" i="38"/>
  <c r="H28" i="38"/>
  <c r="C28" i="38"/>
  <c r="A559" i="19"/>
  <c r="CL559" i="19"/>
  <c r="A521" i="19"/>
  <c r="CL521" i="19"/>
  <c r="A783" i="19"/>
  <c r="A498" i="19"/>
  <c r="CL498" i="19"/>
  <c r="CL9" i="19"/>
  <c r="CL10" i="19"/>
  <c r="CL11" i="19"/>
  <c r="CL12" i="19"/>
  <c r="CL13" i="19"/>
  <c r="CL14" i="19"/>
  <c r="CL15" i="19"/>
  <c r="CL16" i="19"/>
  <c r="CL17" i="19"/>
  <c r="CL18" i="19"/>
  <c r="CL19" i="19"/>
  <c r="CL20" i="19"/>
  <c r="CL21" i="19"/>
  <c r="CL22" i="19"/>
  <c r="CL23" i="19"/>
  <c r="CL24" i="19"/>
  <c r="CL25" i="19"/>
  <c r="CL26" i="19"/>
  <c r="CL27" i="19"/>
  <c r="CL28" i="19"/>
  <c r="CL29" i="19"/>
  <c r="CL30" i="19"/>
  <c r="CL31" i="19"/>
  <c r="CL32" i="19"/>
  <c r="CL33" i="19"/>
  <c r="CL34" i="19"/>
  <c r="CL35" i="19"/>
  <c r="CL36" i="19"/>
  <c r="CL682" i="19"/>
  <c r="CL37" i="19"/>
  <c r="CL38" i="19"/>
  <c r="CL39" i="19"/>
  <c r="CL40" i="19"/>
  <c r="CL41" i="19"/>
  <c r="CL42" i="19"/>
  <c r="CL43" i="19"/>
  <c r="CL44" i="19"/>
  <c r="CL45" i="19"/>
  <c r="CL46" i="19"/>
  <c r="CL47" i="19"/>
  <c r="CL48" i="19"/>
  <c r="CL49" i="19"/>
  <c r="CL50" i="19"/>
  <c r="CL51" i="19"/>
  <c r="CL52" i="19"/>
  <c r="CL53" i="19"/>
  <c r="CL54" i="19"/>
  <c r="CL55" i="19"/>
  <c r="CL684" i="19"/>
  <c r="CL58" i="19"/>
  <c r="CL59" i="19"/>
  <c r="CL60" i="19"/>
  <c r="CL61" i="19"/>
  <c r="CL62" i="19"/>
  <c r="CL63" i="19"/>
  <c r="CL64" i="19"/>
  <c r="CL65" i="19"/>
  <c r="CL66" i="19"/>
  <c r="CL67" i="19"/>
  <c r="CL68" i="19"/>
  <c r="CL69" i="19"/>
  <c r="CL70" i="19"/>
  <c r="CL71" i="19"/>
  <c r="CL72" i="19"/>
  <c r="CL73" i="19"/>
  <c r="CL74" i="19"/>
  <c r="CL75" i="19"/>
  <c r="CL76" i="19"/>
  <c r="CL77" i="19"/>
  <c r="CL78" i="19"/>
  <c r="CL79" i="19"/>
  <c r="CL80" i="19"/>
  <c r="CL56" i="19"/>
  <c r="CL81" i="19"/>
  <c r="CL57" i="19"/>
  <c r="CL82" i="19"/>
  <c r="CL83" i="19"/>
  <c r="CL84" i="19"/>
  <c r="CL85" i="19"/>
  <c r="CL86" i="19"/>
  <c r="CL87" i="19"/>
  <c r="CL88" i="19"/>
  <c r="CL89" i="19"/>
  <c r="CL90" i="19"/>
  <c r="CL91" i="19"/>
  <c r="CL92" i="19"/>
  <c r="CL93" i="19"/>
  <c r="CL94" i="19"/>
  <c r="CL95" i="19"/>
  <c r="CL96" i="19"/>
  <c r="CL97" i="19"/>
  <c r="CL98" i="19"/>
  <c r="CL99" i="19"/>
  <c r="CL100" i="19"/>
  <c r="CL101" i="19"/>
  <c r="CL102" i="19"/>
  <c r="CL103" i="19"/>
  <c r="CL104" i="19"/>
  <c r="CL105" i="19"/>
  <c r="CL106" i="19"/>
  <c r="CL107" i="19"/>
  <c r="CL108" i="19"/>
  <c r="CL109" i="19"/>
  <c r="CL110" i="19"/>
  <c r="CL111" i="19"/>
  <c r="CL112" i="19"/>
  <c r="CL113" i="19"/>
  <c r="CL114" i="19"/>
  <c r="CL115" i="19"/>
  <c r="CL116" i="19"/>
  <c r="CL117" i="19"/>
  <c r="CL118" i="19"/>
  <c r="CL119" i="19"/>
  <c r="CL120" i="19"/>
  <c r="CL121" i="19"/>
  <c r="CL122" i="19"/>
  <c r="CL123" i="19"/>
  <c r="CL124" i="19"/>
  <c r="CL125" i="19"/>
  <c r="CL126" i="19"/>
  <c r="CL127" i="19"/>
  <c r="CL128" i="19"/>
  <c r="CL129" i="19"/>
  <c r="CL130" i="19"/>
  <c r="CL131" i="19"/>
  <c r="CL132" i="19"/>
  <c r="CL133" i="19"/>
  <c r="CL134" i="19"/>
  <c r="CL135" i="19"/>
  <c r="CL136" i="19"/>
  <c r="CL137" i="19"/>
  <c r="CL138" i="19"/>
  <c r="CL139" i="19"/>
  <c r="CL140" i="19"/>
  <c r="CL141" i="19"/>
  <c r="CL142" i="19"/>
  <c r="CL143" i="19"/>
  <c r="CL144" i="19"/>
  <c r="CL145" i="19"/>
  <c r="CL146" i="19"/>
  <c r="CL147" i="19"/>
  <c r="CL148" i="19"/>
  <c r="CL149" i="19"/>
  <c r="CL150" i="19"/>
  <c r="CL151" i="19"/>
  <c r="CL152" i="19"/>
  <c r="CL153" i="19"/>
  <c r="CL154" i="19"/>
  <c r="CL155" i="19"/>
  <c r="CL156" i="19"/>
  <c r="CL157" i="19"/>
  <c r="CL158" i="19"/>
  <c r="CL159" i="19"/>
  <c r="CL160" i="19"/>
  <c r="CL161" i="19"/>
  <c r="CL162" i="19"/>
  <c r="CL163" i="19"/>
  <c r="CL164" i="19"/>
  <c r="CL165" i="19"/>
  <c r="CL166" i="19"/>
  <c r="CL167" i="19"/>
  <c r="CL168" i="19"/>
  <c r="CL169" i="19"/>
  <c r="CL170" i="19"/>
  <c r="CL171" i="19"/>
  <c r="CL172" i="19"/>
  <c r="CL173" i="19"/>
  <c r="CL174" i="19"/>
  <c r="CL175" i="19"/>
  <c r="CL176" i="19"/>
  <c r="CL177" i="19"/>
  <c r="CL178" i="19"/>
  <c r="CL179" i="19"/>
  <c r="CL180" i="19"/>
  <c r="CL181" i="19"/>
  <c r="CL724" i="19"/>
  <c r="CL182" i="19"/>
  <c r="CL183" i="19"/>
  <c r="CL184" i="19"/>
  <c r="CL185" i="19"/>
  <c r="CL186" i="19"/>
  <c r="CL187" i="19"/>
  <c r="CL188" i="19"/>
  <c r="CL189" i="19"/>
  <c r="CL190" i="19"/>
  <c r="CL191" i="19"/>
  <c r="CL192" i="19"/>
  <c r="CL193" i="19"/>
  <c r="CL194" i="19"/>
  <c r="CL195" i="19"/>
  <c r="CL196" i="19"/>
  <c r="CL197" i="19"/>
  <c r="CL198" i="19"/>
  <c r="CL199" i="19"/>
  <c r="CL200" i="19"/>
  <c r="CL201" i="19"/>
  <c r="CL202" i="19"/>
  <c r="CL203" i="19"/>
  <c r="CL204" i="19"/>
  <c r="CL205" i="19"/>
  <c r="CL206" i="19"/>
  <c r="CL207" i="19"/>
  <c r="CL208" i="19"/>
  <c r="CL209" i="19"/>
  <c r="CL210" i="19"/>
  <c r="CL211" i="19"/>
  <c r="CL212" i="19"/>
  <c r="CL213" i="19"/>
  <c r="CL214" i="19"/>
  <c r="CL215" i="19"/>
  <c r="CL216" i="19"/>
  <c r="CL217" i="19"/>
  <c r="CL736" i="19"/>
  <c r="CL218" i="19"/>
  <c r="CL219" i="19"/>
  <c r="CL220" i="19"/>
  <c r="CL221" i="19"/>
  <c r="CL222" i="19"/>
  <c r="CL223" i="19"/>
  <c r="CL224" i="19"/>
  <c r="CL225" i="19"/>
  <c r="CL226" i="19"/>
  <c r="CL227" i="19"/>
  <c r="CL228" i="19"/>
  <c r="CL229" i="19"/>
  <c r="CL230" i="19"/>
  <c r="CL231" i="19"/>
  <c r="CL232" i="19"/>
  <c r="CL233" i="19"/>
  <c r="CL234" i="19"/>
  <c r="CL235" i="19"/>
  <c r="CL236" i="19"/>
  <c r="CL237" i="19"/>
  <c r="CL238" i="19"/>
  <c r="CL239" i="19"/>
  <c r="CL240" i="19"/>
  <c r="CL241" i="19"/>
  <c r="CL242" i="19"/>
  <c r="CL243" i="19"/>
  <c r="CL244" i="19"/>
  <c r="CL245" i="19"/>
  <c r="CL246" i="19"/>
  <c r="CL247" i="19"/>
  <c r="CL248" i="19"/>
  <c r="CL249" i="19"/>
  <c r="CL250" i="19"/>
  <c r="CL251" i="19"/>
  <c r="CL252" i="19"/>
  <c r="CL253" i="19"/>
  <c r="CL254" i="19"/>
  <c r="CL255" i="19"/>
  <c r="CL256" i="19"/>
  <c r="CL257" i="19"/>
  <c r="CL258" i="19"/>
  <c r="CL259" i="19"/>
  <c r="CL260" i="19"/>
  <c r="CL261" i="19"/>
  <c r="CL262" i="19"/>
  <c r="CL263" i="19"/>
  <c r="CL264" i="19"/>
  <c r="CL265" i="19"/>
  <c r="CL266" i="19"/>
  <c r="CL267" i="19"/>
  <c r="CL268" i="19"/>
  <c r="CL269" i="19"/>
  <c r="CL270" i="19"/>
  <c r="CL271" i="19"/>
  <c r="CL272" i="19"/>
  <c r="CL273" i="19"/>
  <c r="CL274" i="19"/>
  <c r="CL275" i="19"/>
  <c r="CL276" i="19"/>
  <c r="CL277" i="19"/>
  <c r="CL278" i="19"/>
  <c r="CL279" i="19"/>
  <c r="CL280" i="19"/>
  <c r="CL281" i="19"/>
  <c r="CL282" i="19"/>
  <c r="CL283" i="19"/>
  <c r="CL284" i="19"/>
  <c r="CL285" i="19"/>
  <c r="CL286" i="19"/>
  <c r="CL287" i="19"/>
  <c r="CL288" i="19"/>
  <c r="CL289" i="19"/>
  <c r="CL290" i="19"/>
  <c r="CL291" i="19"/>
  <c r="CL292" i="19"/>
  <c r="CL293" i="19"/>
  <c r="CL294" i="19"/>
  <c r="CL295" i="19"/>
  <c r="CL296" i="19"/>
  <c r="CL297" i="19"/>
  <c r="CL298" i="19"/>
  <c r="CL299" i="19"/>
  <c r="CL300" i="19"/>
  <c r="CL301" i="19"/>
  <c r="CL302" i="19"/>
  <c r="CL303" i="19"/>
  <c r="CL304" i="19"/>
  <c r="CL305" i="19"/>
  <c r="CL306" i="19"/>
  <c r="CL307" i="19"/>
  <c r="CL308" i="19"/>
  <c r="CL309" i="19"/>
  <c r="CL310" i="19"/>
  <c r="CL311" i="19"/>
  <c r="CL312" i="19"/>
  <c r="CL313" i="19"/>
  <c r="CL314" i="19"/>
  <c r="CL315" i="19"/>
  <c r="CL316" i="19"/>
  <c r="CL317" i="19"/>
  <c r="CL318" i="19"/>
  <c r="CL319" i="19"/>
  <c r="CL320" i="19"/>
  <c r="CL321" i="19"/>
  <c r="CL322" i="19"/>
  <c r="CL323" i="19"/>
  <c r="CL324" i="19"/>
  <c r="CL325" i="19"/>
  <c r="CL326" i="19"/>
  <c r="CL327" i="19"/>
  <c r="CL328" i="19"/>
  <c r="CL329" i="19"/>
  <c r="CL330" i="19"/>
  <c r="CL331" i="19"/>
  <c r="CL332" i="19"/>
  <c r="CL333" i="19"/>
  <c r="CL334" i="19"/>
  <c r="CL335" i="19"/>
  <c r="CL336" i="19"/>
  <c r="CL337" i="19"/>
  <c r="CL338" i="19"/>
  <c r="CL339" i="19"/>
  <c r="CL340" i="19"/>
  <c r="CL341" i="19"/>
  <c r="CL342" i="19"/>
  <c r="CL343" i="19"/>
  <c r="CL344" i="19"/>
  <c r="CL345" i="19"/>
  <c r="CL346" i="19"/>
  <c r="CL347" i="19"/>
  <c r="CL348" i="19"/>
  <c r="CL349" i="19"/>
  <c r="CL350" i="19"/>
  <c r="CL351" i="19"/>
  <c r="CL352" i="19"/>
  <c r="CL353" i="19"/>
  <c r="CL354" i="19"/>
  <c r="CL355" i="19"/>
  <c r="CL356" i="19"/>
  <c r="CL357" i="19"/>
  <c r="CL358" i="19"/>
  <c r="CL359" i="19"/>
  <c r="CL360" i="19"/>
  <c r="CL361" i="19"/>
  <c r="CL362" i="19"/>
  <c r="CL363" i="19"/>
  <c r="CL364" i="19"/>
  <c r="CL365" i="19"/>
  <c r="CL366" i="19"/>
  <c r="CL367" i="19"/>
  <c r="CL368" i="19"/>
  <c r="CL369" i="19"/>
  <c r="CL370" i="19"/>
  <c r="CL371" i="19"/>
  <c r="CL372" i="19"/>
  <c r="CL373" i="19"/>
  <c r="CL374" i="19"/>
  <c r="CL375" i="19"/>
  <c r="CL376" i="19"/>
  <c r="CL377" i="19"/>
  <c r="CL378" i="19"/>
  <c r="CL379" i="19"/>
  <c r="CL380" i="19"/>
  <c r="CL381" i="19"/>
  <c r="CL382" i="19"/>
  <c r="CL383" i="19"/>
  <c r="CL384" i="19"/>
  <c r="CL385" i="19"/>
  <c r="CL386" i="19"/>
  <c r="CL387" i="19"/>
  <c r="CL388" i="19"/>
  <c r="CL389" i="19"/>
  <c r="CL390" i="19"/>
  <c r="CL391" i="19"/>
  <c r="CL392" i="19"/>
  <c r="CL393" i="19"/>
  <c r="CL394" i="19"/>
  <c r="CL395" i="19"/>
  <c r="CL396" i="19"/>
  <c r="CL397" i="19"/>
  <c r="CL398" i="19"/>
  <c r="CL399" i="19"/>
  <c r="CL400" i="19"/>
  <c r="CL401" i="19"/>
  <c r="CL402" i="19"/>
  <c r="CL403" i="19"/>
  <c r="CL404" i="19"/>
  <c r="CL405" i="19"/>
  <c r="CL406" i="19"/>
  <c r="CL407" i="19"/>
  <c r="CL408" i="19"/>
  <c r="CL409" i="19"/>
  <c r="CL410" i="19"/>
  <c r="CL411" i="19"/>
  <c r="CL412" i="19"/>
  <c r="CL413" i="19"/>
  <c r="CL414" i="19"/>
  <c r="CL415" i="19"/>
  <c r="CL416" i="19"/>
  <c r="CL417" i="19"/>
  <c r="CL418" i="19"/>
  <c r="CL419" i="19"/>
  <c r="CL420" i="19"/>
  <c r="CL421" i="19"/>
  <c r="CL422" i="19"/>
  <c r="CL423" i="19"/>
  <c r="CL424" i="19"/>
  <c r="CL425" i="19"/>
  <c r="CL426" i="19"/>
  <c r="CL427" i="19"/>
  <c r="CL428" i="19"/>
  <c r="CL429" i="19"/>
  <c r="CL430" i="19"/>
  <c r="CL431" i="19"/>
  <c r="CL432" i="19"/>
  <c r="CL433" i="19"/>
  <c r="CL434" i="19"/>
  <c r="CL435" i="19"/>
  <c r="CL436" i="19"/>
  <c r="CL437" i="19"/>
  <c r="CL438" i="19"/>
  <c r="CL439" i="19"/>
  <c r="CL440" i="19"/>
  <c r="CL441" i="19"/>
  <c r="CL442" i="19"/>
  <c r="CL443" i="19"/>
  <c r="CL444" i="19"/>
  <c r="CL445" i="19"/>
  <c r="CL446" i="19"/>
  <c r="CL447" i="19"/>
  <c r="CL448" i="19"/>
  <c r="CL449" i="19"/>
  <c r="CL450" i="19"/>
  <c r="CL451" i="19"/>
  <c r="CL452" i="19"/>
  <c r="CL453" i="19"/>
  <c r="CL454" i="19"/>
  <c r="CL455" i="19"/>
  <c r="CL456" i="19"/>
  <c r="CL457" i="19"/>
  <c r="CL458" i="19"/>
  <c r="CL459" i="19"/>
  <c r="CL460" i="19"/>
  <c r="CL461" i="19"/>
  <c r="CL462" i="19"/>
  <c r="CL463" i="19"/>
  <c r="CL464" i="19"/>
  <c r="CL465" i="19"/>
  <c r="CL466" i="19"/>
  <c r="CL467" i="19"/>
  <c r="CL468" i="19"/>
  <c r="CL469" i="19"/>
  <c r="CL470" i="19"/>
  <c r="CL471" i="19"/>
  <c r="CL472" i="19"/>
  <c r="CL473" i="19"/>
  <c r="CL474" i="19"/>
  <c r="CL475" i="19"/>
  <c r="CL476" i="19"/>
  <c r="CL477" i="19"/>
  <c r="CL478" i="19"/>
  <c r="CL479" i="19"/>
  <c r="CL480" i="19"/>
  <c r="CL481" i="19"/>
  <c r="CL482" i="19"/>
  <c r="CL483" i="19"/>
  <c r="CL484" i="19"/>
  <c r="CL485" i="19"/>
  <c r="CL486" i="19"/>
  <c r="CL487" i="19"/>
  <c r="CL488" i="19"/>
  <c r="CL489" i="19"/>
  <c r="CL490" i="19"/>
  <c r="CL491" i="19"/>
  <c r="CL492" i="19"/>
  <c r="CL493" i="19"/>
  <c r="CL494" i="19"/>
  <c r="CL495" i="19"/>
  <c r="CL496" i="19"/>
  <c r="CL497" i="19"/>
  <c r="CL499" i="19"/>
  <c r="CL500" i="19"/>
  <c r="CL501" i="19"/>
  <c r="CL502" i="19"/>
  <c r="CL503" i="19"/>
  <c r="CL504" i="19"/>
  <c r="CL505" i="19"/>
  <c r="CL506" i="19"/>
  <c r="CL507" i="19"/>
  <c r="CL508" i="19"/>
  <c r="CL509" i="19"/>
  <c r="CL510" i="19"/>
  <c r="CL511" i="19"/>
  <c r="CL512" i="19"/>
  <c r="CL513" i="19"/>
  <c r="CL514" i="19"/>
  <c r="CL515" i="19"/>
  <c r="CL516" i="19"/>
  <c r="CL517" i="19"/>
  <c r="CL518" i="19"/>
  <c r="CL519" i="19"/>
  <c r="CL520" i="19"/>
  <c r="CL522" i="19"/>
  <c r="CL523" i="19"/>
  <c r="CL774" i="19"/>
  <c r="CL524" i="19"/>
  <c r="CL525" i="19"/>
  <c r="CL526" i="19"/>
  <c r="CL527" i="19"/>
  <c r="CL528" i="19"/>
  <c r="CL776" i="19"/>
  <c r="CL529" i="19"/>
  <c r="CL530" i="19"/>
  <c r="CL531" i="19"/>
  <c r="CL532" i="19"/>
  <c r="CL533" i="19"/>
  <c r="CL534" i="19"/>
  <c r="CL535" i="19"/>
  <c r="CL536" i="19"/>
  <c r="CL537" i="19"/>
  <c r="CL538" i="19"/>
  <c r="CL539" i="19"/>
  <c r="CL540" i="19"/>
  <c r="CL541" i="19"/>
  <c r="CL542" i="19"/>
  <c r="CL543" i="19"/>
  <c r="CL544" i="19"/>
  <c r="CL545" i="19"/>
  <c r="CL546" i="19"/>
  <c r="CL547" i="19"/>
  <c r="CL548" i="19"/>
  <c r="CL549" i="19"/>
  <c r="CL550" i="19"/>
  <c r="CL551" i="19"/>
  <c r="CL552" i="19"/>
  <c r="CL553" i="19"/>
  <c r="CL562" i="19"/>
  <c r="CL554" i="19"/>
  <c r="CL555" i="19"/>
  <c r="CL556" i="19"/>
  <c r="CL557" i="19"/>
  <c r="CL558" i="19"/>
  <c r="CL560" i="19"/>
  <c r="CL561" i="19"/>
  <c r="CL563" i="19"/>
  <c r="CL564" i="19"/>
  <c r="CL565" i="19"/>
  <c r="CL566" i="19"/>
  <c r="CL567" i="19"/>
  <c r="CL568" i="19"/>
  <c r="CL569" i="19"/>
  <c r="CL570" i="19"/>
  <c r="CL571" i="19"/>
  <c r="CL572" i="19"/>
  <c r="CL573" i="19"/>
  <c r="CL574" i="19"/>
  <c r="CL575" i="19"/>
  <c r="CL576" i="19"/>
  <c r="CL577" i="19"/>
  <c r="CL578" i="19"/>
  <c r="CL579" i="19"/>
  <c r="CL580" i="19"/>
  <c r="CL581" i="19"/>
  <c r="CL582" i="19"/>
  <c r="CL583" i="19"/>
  <c r="CL584" i="19"/>
  <c r="CL585" i="19"/>
  <c r="CL586" i="19"/>
  <c r="CL587" i="19"/>
  <c r="CL588" i="19"/>
  <c r="CL589" i="19"/>
  <c r="CL590" i="19"/>
  <c r="CL591" i="19"/>
  <c r="CL592" i="19"/>
  <c r="CL593" i="19"/>
  <c r="CL594" i="19"/>
  <c r="CL595" i="19"/>
  <c r="CL596" i="19"/>
  <c r="CL597" i="19"/>
  <c r="CL598" i="19"/>
  <c r="CL599" i="19"/>
  <c r="CL600" i="19"/>
  <c r="CL601" i="19"/>
  <c r="CL602" i="19"/>
  <c r="CL603" i="19"/>
  <c r="CL604" i="19"/>
  <c r="CL605" i="19"/>
  <c r="CL606" i="19"/>
  <c r="CL607" i="19"/>
  <c r="CL608" i="19"/>
  <c r="CL609" i="19"/>
  <c r="CL610" i="19"/>
  <c r="CL611" i="19"/>
  <c r="CL612" i="19"/>
  <c r="CL613" i="19"/>
  <c r="CL614" i="19"/>
  <c r="CL615" i="19"/>
  <c r="CL616" i="19"/>
  <c r="CL617" i="19"/>
  <c r="CL618" i="19"/>
  <c r="CL619" i="19"/>
  <c r="CL620" i="19"/>
  <c r="CL621" i="19"/>
  <c r="CL623" i="19"/>
  <c r="CL622" i="19"/>
  <c r="CL624" i="19"/>
  <c r="CL625" i="19"/>
  <c r="CL626" i="19"/>
  <c r="CL627" i="19"/>
  <c r="CL628" i="19"/>
  <c r="CL629" i="19"/>
  <c r="CL630" i="19"/>
  <c r="CL631" i="19"/>
  <c r="CL632" i="19"/>
  <c r="CL633" i="19"/>
  <c r="CL634" i="19"/>
  <c r="CL635" i="19"/>
  <c r="CL636" i="19"/>
  <c r="CL637" i="19"/>
  <c r="CL638" i="19"/>
  <c r="CL639" i="19"/>
  <c r="CL640" i="19"/>
  <c r="CL641" i="19"/>
  <c r="CL642" i="19"/>
  <c r="CL643" i="19"/>
  <c r="CL644" i="19"/>
  <c r="CL645" i="19"/>
  <c r="CL646" i="19"/>
  <c r="CL647" i="19"/>
  <c r="CL648" i="19"/>
  <c r="CL649" i="19"/>
  <c r="CL650" i="19"/>
  <c r="CL651" i="19"/>
  <c r="CL652" i="19"/>
  <c r="CL653" i="19"/>
  <c r="CL654" i="19"/>
  <c r="CL655" i="19"/>
  <c r="CL656" i="19"/>
  <c r="CL657" i="19"/>
  <c r="CL658" i="19"/>
  <c r="CL659" i="19"/>
  <c r="CL660" i="19"/>
  <c r="CL661" i="19"/>
  <c r="CL662" i="19"/>
  <c r="CL663" i="19"/>
  <c r="CL664" i="19"/>
  <c r="CL665" i="19"/>
  <c r="CL666" i="19"/>
  <c r="CL667" i="19"/>
  <c r="CL668" i="19"/>
  <c r="CL669" i="19"/>
  <c r="CL670" i="19"/>
  <c r="CL671" i="19"/>
  <c r="CL672" i="19"/>
  <c r="CL673" i="19"/>
  <c r="CL674" i="19"/>
  <c r="CL675" i="19"/>
  <c r="CL676" i="19"/>
  <c r="CL677" i="19"/>
  <c r="CL678" i="19"/>
  <c r="CL679" i="19"/>
  <c r="CL680" i="19"/>
  <c r="CL681" i="19"/>
  <c r="CL683" i="19"/>
  <c r="CL685" i="19"/>
  <c r="CL686" i="19"/>
  <c r="CL687" i="19"/>
  <c r="CL688" i="19"/>
  <c r="CL689" i="19"/>
  <c r="CL690" i="19"/>
  <c r="CL691" i="19"/>
  <c r="CL692" i="19"/>
  <c r="CL693" i="19"/>
  <c r="CL694" i="19"/>
  <c r="CL695" i="19"/>
  <c r="CL696" i="19"/>
  <c r="CL697" i="19"/>
  <c r="CL698" i="19"/>
  <c r="CL699" i="19"/>
  <c r="CL700" i="19"/>
  <c r="CL701" i="19"/>
  <c r="CL702" i="19"/>
  <c r="CL703" i="19"/>
  <c r="CL704" i="19"/>
  <c r="CL705" i="19"/>
  <c r="CL706" i="19"/>
  <c r="CL707" i="19"/>
  <c r="CL708" i="19"/>
  <c r="CL709" i="19"/>
  <c r="CL710" i="19"/>
  <c r="CL711" i="19"/>
  <c r="CL712" i="19"/>
  <c r="CL713" i="19"/>
  <c r="CL714" i="19"/>
  <c r="CL715" i="19"/>
  <c r="CL716" i="19"/>
  <c r="CL717" i="19"/>
  <c r="CL718" i="19"/>
  <c r="CL719" i="19"/>
  <c r="CL720" i="19"/>
  <c r="CL721" i="19"/>
  <c r="CL722" i="19"/>
  <c r="CL723" i="19"/>
  <c r="CL725" i="19"/>
  <c r="CL726" i="19"/>
  <c r="CL727" i="19"/>
  <c r="CL728" i="19"/>
  <c r="CL729" i="19"/>
  <c r="CL730" i="19"/>
  <c r="CL731" i="19"/>
  <c r="CL732" i="19"/>
  <c r="CL733" i="19"/>
  <c r="CL734" i="19"/>
  <c r="CL735" i="19"/>
  <c r="CL737" i="19"/>
  <c r="CL738" i="19"/>
  <c r="CL739" i="19"/>
  <c r="CL740" i="19"/>
  <c r="CL741" i="19"/>
  <c r="CL742" i="19"/>
  <c r="CL743" i="19"/>
  <c r="CL744" i="19"/>
  <c r="CL745" i="19"/>
  <c r="CL746" i="19"/>
  <c r="CL747" i="19"/>
  <c r="CL748" i="19"/>
  <c r="CL749" i="19"/>
  <c r="CL750" i="19"/>
  <c r="CL751" i="19"/>
  <c r="CL752" i="19"/>
  <c r="CL753" i="19"/>
  <c r="CL754" i="19"/>
  <c r="CL755" i="19"/>
  <c r="CL756" i="19"/>
  <c r="CL757" i="19"/>
  <c r="CL758" i="19"/>
  <c r="CL759" i="19"/>
  <c r="CL760" i="19"/>
  <c r="CL761" i="19"/>
  <c r="CL762" i="19"/>
  <c r="CL763" i="19"/>
  <c r="CL764" i="19"/>
  <c r="CL765" i="19"/>
  <c r="CL766" i="19"/>
  <c r="CL767" i="19"/>
  <c r="CL768" i="19"/>
  <c r="CL769" i="19"/>
  <c r="CL770" i="19"/>
  <c r="CL771" i="19"/>
  <c r="CL772" i="19"/>
  <c r="CL773" i="19"/>
  <c r="CL775" i="19"/>
  <c r="CL777" i="19"/>
  <c r="CL778" i="19"/>
  <c r="CL779" i="19"/>
  <c r="CL780" i="19"/>
  <c r="CL781" i="19"/>
  <c r="CL782" i="19"/>
  <c r="CL783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682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684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56" i="19"/>
  <c r="A81" i="19"/>
  <c r="A57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724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736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A315" i="19"/>
  <c r="A316" i="19"/>
  <c r="A317" i="19"/>
  <c r="A318" i="19"/>
  <c r="A319" i="19"/>
  <c r="A320" i="19"/>
  <c r="A321" i="19"/>
  <c r="A322" i="19"/>
  <c r="A323" i="19"/>
  <c r="A324" i="19"/>
  <c r="A325" i="19"/>
  <c r="A326" i="19"/>
  <c r="A327" i="19"/>
  <c r="A328" i="19"/>
  <c r="A329" i="19"/>
  <c r="A330" i="19"/>
  <c r="A331" i="19"/>
  <c r="A332" i="19"/>
  <c r="A333" i="19"/>
  <c r="A334" i="19"/>
  <c r="A335" i="19"/>
  <c r="A336" i="19"/>
  <c r="A337" i="19"/>
  <c r="A338" i="19"/>
  <c r="A339" i="19"/>
  <c r="A340" i="19"/>
  <c r="A341" i="19"/>
  <c r="A342" i="19"/>
  <c r="A343" i="19"/>
  <c r="A344" i="19"/>
  <c r="A345" i="19"/>
  <c r="A346" i="19"/>
  <c r="A347" i="19"/>
  <c r="A348" i="19"/>
  <c r="A349" i="19"/>
  <c r="A350" i="19"/>
  <c r="A351" i="19"/>
  <c r="A352" i="19"/>
  <c r="A353" i="19"/>
  <c r="A354" i="19"/>
  <c r="A355" i="19"/>
  <c r="A356" i="19"/>
  <c r="A357" i="19"/>
  <c r="A358" i="19"/>
  <c r="A359" i="19"/>
  <c r="A360" i="19"/>
  <c r="A361" i="19"/>
  <c r="A362" i="19"/>
  <c r="A363" i="19"/>
  <c r="A364" i="19"/>
  <c r="A365" i="19"/>
  <c r="A366" i="19"/>
  <c r="A367" i="19"/>
  <c r="A368" i="19"/>
  <c r="A369" i="19"/>
  <c r="A370" i="19"/>
  <c r="A371" i="19"/>
  <c r="A372" i="19"/>
  <c r="A373" i="19"/>
  <c r="A374" i="19"/>
  <c r="A375" i="19"/>
  <c r="A376" i="19"/>
  <c r="A377" i="19"/>
  <c r="A378" i="19"/>
  <c r="A379" i="19"/>
  <c r="A380" i="19"/>
  <c r="A381" i="19"/>
  <c r="A382" i="19"/>
  <c r="A383" i="19"/>
  <c r="A384" i="19"/>
  <c r="A385" i="19"/>
  <c r="A386" i="19"/>
  <c r="A387" i="19"/>
  <c r="A388" i="19"/>
  <c r="A389" i="19"/>
  <c r="A390" i="19"/>
  <c r="A391" i="19"/>
  <c r="A392" i="19"/>
  <c r="A393" i="19"/>
  <c r="A394" i="19"/>
  <c r="A395" i="19"/>
  <c r="A396" i="19"/>
  <c r="A397" i="19"/>
  <c r="A398" i="19"/>
  <c r="A399" i="19"/>
  <c r="A400" i="19"/>
  <c r="A401" i="19"/>
  <c r="A402" i="19"/>
  <c r="A403" i="19"/>
  <c r="A404" i="19"/>
  <c r="A405" i="19"/>
  <c r="A406" i="19"/>
  <c r="A407" i="19"/>
  <c r="A408" i="19"/>
  <c r="A409" i="19"/>
  <c r="A410" i="19"/>
  <c r="A411" i="19"/>
  <c r="A412" i="19"/>
  <c r="A413" i="19"/>
  <c r="A414" i="19"/>
  <c r="A415" i="19"/>
  <c r="A416" i="19"/>
  <c r="A417" i="19"/>
  <c r="A418" i="19"/>
  <c r="A419" i="19"/>
  <c r="A420" i="19"/>
  <c r="A421" i="19"/>
  <c r="A422" i="19"/>
  <c r="A423" i="19"/>
  <c r="A424" i="19"/>
  <c r="A425" i="19"/>
  <c r="A426" i="19"/>
  <c r="A427" i="19"/>
  <c r="A428" i="19"/>
  <c r="A429" i="19"/>
  <c r="A430" i="19"/>
  <c r="A431" i="19"/>
  <c r="A432" i="19"/>
  <c r="A433" i="19"/>
  <c r="A434" i="19"/>
  <c r="A435" i="19"/>
  <c r="A436" i="19"/>
  <c r="A437" i="19"/>
  <c r="A438" i="19"/>
  <c r="A439" i="19"/>
  <c r="A440" i="19"/>
  <c r="A441" i="19"/>
  <c r="A442" i="19"/>
  <c r="A443" i="19"/>
  <c r="A444" i="19"/>
  <c r="A445" i="19"/>
  <c r="A446" i="19"/>
  <c r="A447" i="19"/>
  <c r="A448" i="19"/>
  <c r="A449" i="19"/>
  <c r="A450" i="19"/>
  <c r="A451" i="19"/>
  <c r="A452" i="19"/>
  <c r="A453" i="19"/>
  <c r="A454" i="19"/>
  <c r="A455" i="19"/>
  <c r="A456" i="19"/>
  <c r="A457" i="19"/>
  <c r="A458" i="19"/>
  <c r="A459" i="19"/>
  <c r="A460" i="19"/>
  <c r="A461" i="19"/>
  <c r="A462" i="19"/>
  <c r="A463" i="19"/>
  <c r="A464" i="19"/>
  <c r="A465" i="19"/>
  <c r="A466" i="19"/>
  <c r="A467" i="19"/>
  <c r="A468" i="19"/>
  <c r="A469" i="19"/>
  <c r="A470" i="19"/>
  <c r="A471" i="19"/>
  <c r="A472" i="19"/>
  <c r="A473" i="19"/>
  <c r="A474" i="19"/>
  <c r="A475" i="19"/>
  <c r="A476" i="19"/>
  <c r="A477" i="19"/>
  <c r="A478" i="19"/>
  <c r="A479" i="19"/>
  <c r="A480" i="19"/>
  <c r="A481" i="19"/>
  <c r="A482" i="19"/>
  <c r="A483" i="19"/>
  <c r="A484" i="19"/>
  <c r="A485" i="19"/>
  <c r="A486" i="19"/>
  <c r="A487" i="19"/>
  <c r="A488" i="19"/>
  <c r="A489" i="19"/>
  <c r="A490" i="19"/>
  <c r="A491" i="19"/>
  <c r="A492" i="19"/>
  <c r="A493" i="19"/>
  <c r="A494" i="19"/>
  <c r="A495" i="19"/>
  <c r="A496" i="19"/>
  <c r="A497" i="19"/>
  <c r="A499" i="19"/>
  <c r="A500" i="19"/>
  <c r="A501" i="19"/>
  <c r="A502" i="19"/>
  <c r="A503" i="19"/>
  <c r="A504" i="19"/>
  <c r="A505" i="19"/>
  <c r="A506" i="19"/>
  <c r="A507" i="19"/>
  <c r="A508" i="19"/>
  <c r="A509" i="19"/>
  <c r="A510" i="19"/>
  <c r="A511" i="19"/>
  <c r="A512" i="19"/>
  <c r="A513" i="19"/>
  <c r="A514" i="19"/>
  <c r="A515" i="19"/>
  <c r="A516" i="19"/>
  <c r="A517" i="19"/>
  <c r="A518" i="19"/>
  <c r="A519" i="19"/>
  <c r="A520" i="19"/>
  <c r="A522" i="19"/>
  <c r="A523" i="19"/>
  <c r="A774" i="19"/>
  <c r="A524" i="19"/>
  <c r="A525" i="19"/>
  <c r="A526" i="19"/>
  <c r="A527" i="19"/>
  <c r="A528" i="19"/>
  <c r="A776" i="19"/>
  <c r="A529" i="19"/>
  <c r="A530" i="19"/>
  <c r="A531" i="19"/>
  <c r="A532" i="19"/>
  <c r="A533" i="19"/>
  <c r="A534" i="19"/>
  <c r="A535" i="19"/>
  <c r="A536" i="19"/>
  <c r="A537" i="19"/>
  <c r="A538" i="19"/>
  <c r="A539" i="19"/>
  <c r="A540" i="19"/>
  <c r="A541" i="19"/>
  <c r="A542" i="19"/>
  <c r="A543" i="19"/>
  <c r="A544" i="19"/>
  <c r="A545" i="19"/>
  <c r="A546" i="19"/>
  <c r="A547" i="19"/>
  <c r="A548" i="19"/>
  <c r="A549" i="19"/>
  <c r="A550" i="19"/>
  <c r="A551" i="19"/>
  <c r="A552" i="19"/>
  <c r="A553" i="19"/>
  <c r="A562" i="19"/>
  <c r="A554" i="19"/>
  <c r="A555" i="19"/>
  <c r="A556" i="19"/>
  <c r="A557" i="19"/>
  <c r="A558" i="19"/>
  <c r="A560" i="19"/>
  <c r="A561" i="19"/>
  <c r="A563" i="19"/>
  <c r="A564" i="19"/>
  <c r="A565" i="19"/>
  <c r="A566" i="19"/>
  <c r="A567" i="19"/>
  <c r="A568" i="19"/>
  <c r="A569" i="19"/>
  <c r="A570" i="19"/>
  <c r="A571" i="19"/>
  <c r="A572" i="19"/>
  <c r="A573" i="19"/>
  <c r="A574" i="19"/>
  <c r="A575" i="19"/>
  <c r="A576" i="19"/>
  <c r="A577" i="19"/>
  <c r="A578" i="19"/>
  <c r="A579" i="19"/>
  <c r="A580" i="19"/>
  <c r="A581" i="19"/>
  <c r="A582" i="19"/>
  <c r="A583" i="19"/>
  <c r="A584" i="19"/>
  <c r="A585" i="19"/>
  <c r="A586" i="19"/>
  <c r="A587" i="19"/>
  <c r="A588" i="19"/>
  <c r="A589" i="19"/>
  <c r="A590" i="19"/>
  <c r="A591" i="19"/>
  <c r="A592" i="19"/>
  <c r="A593" i="19"/>
  <c r="A594" i="19"/>
  <c r="A595" i="19"/>
  <c r="A596" i="19"/>
  <c r="A597" i="19"/>
  <c r="A598" i="19"/>
  <c r="A599" i="19"/>
  <c r="A600" i="19"/>
  <c r="A601" i="19"/>
  <c r="A602" i="19"/>
  <c r="A603" i="19"/>
  <c r="A604" i="19"/>
  <c r="A605" i="19"/>
  <c r="A606" i="19"/>
  <c r="A607" i="19"/>
  <c r="A608" i="19"/>
  <c r="A609" i="19"/>
  <c r="A610" i="19"/>
  <c r="A611" i="19"/>
  <c r="A612" i="19"/>
  <c r="A613" i="19"/>
  <c r="A614" i="19"/>
  <c r="A615" i="19"/>
  <c r="A616" i="19"/>
  <c r="A617" i="19"/>
  <c r="A618" i="19"/>
  <c r="A619" i="19"/>
  <c r="A620" i="19"/>
  <c r="A621" i="19"/>
  <c r="A623" i="19"/>
  <c r="A622" i="19"/>
  <c r="A624" i="19"/>
  <c r="A625" i="19"/>
  <c r="A626" i="19"/>
  <c r="A627" i="19"/>
  <c r="A628" i="19"/>
  <c r="A629" i="19"/>
  <c r="A630" i="19"/>
  <c r="A631" i="19"/>
  <c r="A632" i="19"/>
  <c r="A633" i="19"/>
  <c r="A634" i="19"/>
  <c r="A635" i="19"/>
  <c r="A636" i="19"/>
  <c r="A637" i="19"/>
  <c r="A638" i="19"/>
  <c r="A639" i="19"/>
  <c r="A640" i="19"/>
  <c r="A641" i="19"/>
  <c r="A642" i="19"/>
  <c r="A643" i="19"/>
  <c r="A644" i="19"/>
  <c r="A645" i="19"/>
  <c r="A646" i="19"/>
  <c r="A647" i="19"/>
  <c r="A648" i="19"/>
  <c r="A649" i="19"/>
  <c r="A650" i="19"/>
  <c r="A651" i="19"/>
  <c r="A652" i="19"/>
  <c r="A653" i="19"/>
  <c r="A654" i="19"/>
  <c r="A655" i="19"/>
  <c r="A656" i="19"/>
  <c r="A657" i="19"/>
  <c r="A658" i="19"/>
  <c r="A659" i="19"/>
  <c r="A660" i="19"/>
  <c r="A661" i="19"/>
  <c r="A662" i="19"/>
  <c r="A663" i="19"/>
  <c r="A664" i="19"/>
  <c r="A665" i="19"/>
  <c r="A666" i="19"/>
  <c r="A667" i="19"/>
  <c r="A668" i="19"/>
  <c r="A669" i="19"/>
  <c r="A670" i="19"/>
  <c r="A671" i="19"/>
  <c r="A672" i="19"/>
  <c r="A673" i="19"/>
  <c r="A674" i="19"/>
  <c r="A675" i="19"/>
  <c r="A676" i="19"/>
  <c r="A677" i="19"/>
  <c r="A678" i="19"/>
  <c r="A679" i="19"/>
  <c r="A680" i="19"/>
  <c r="A681" i="19"/>
  <c r="A683" i="19"/>
  <c r="A685" i="19"/>
  <c r="A686" i="19"/>
  <c r="A687" i="19"/>
  <c r="A688" i="19"/>
  <c r="A689" i="19"/>
  <c r="A690" i="19"/>
  <c r="A691" i="19"/>
  <c r="A692" i="19"/>
  <c r="A693" i="19"/>
  <c r="A694" i="19"/>
  <c r="A695" i="19"/>
  <c r="A696" i="19"/>
  <c r="A697" i="19"/>
  <c r="A698" i="19"/>
  <c r="A699" i="19"/>
  <c r="A700" i="19"/>
  <c r="A701" i="19"/>
  <c r="A702" i="19"/>
  <c r="A703" i="19"/>
  <c r="A704" i="19"/>
  <c r="A705" i="19"/>
  <c r="A706" i="19"/>
  <c r="A707" i="19"/>
  <c r="A708" i="19"/>
  <c r="A709" i="19"/>
  <c r="A710" i="19"/>
  <c r="A711" i="19"/>
  <c r="A712" i="19"/>
  <c r="A713" i="19"/>
  <c r="A714" i="19"/>
  <c r="A715" i="19"/>
  <c r="A716" i="19"/>
  <c r="A717" i="19"/>
  <c r="A718" i="19"/>
  <c r="A719" i="19"/>
  <c r="A720" i="19"/>
  <c r="A721" i="19"/>
  <c r="A722" i="19"/>
  <c r="A723" i="19"/>
  <c r="A725" i="19"/>
  <c r="A726" i="19"/>
  <c r="A727" i="19"/>
  <c r="A728" i="19"/>
  <c r="A729" i="19"/>
  <c r="A730" i="19"/>
  <c r="A731" i="19"/>
  <c r="A732" i="19"/>
  <c r="A733" i="19"/>
  <c r="A734" i="19"/>
  <c r="A735" i="19"/>
  <c r="A737" i="19"/>
  <c r="A738" i="19"/>
  <c r="A739" i="19"/>
  <c r="A740" i="19"/>
  <c r="A741" i="19"/>
  <c r="A742" i="19"/>
  <c r="A743" i="19"/>
  <c r="A744" i="19"/>
  <c r="A745" i="19"/>
  <c r="A746" i="19"/>
  <c r="A747" i="19"/>
  <c r="A748" i="19"/>
  <c r="A749" i="19"/>
  <c r="A750" i="19"/>
  <c r="A751" i="19"/>
  <c r="A752" i="19"/>
  <c r="A753" i="19"/>
  <c r="A754" i="19"/>
  <c r="A755" i="19"/>
  <c r="A756" i="19"/>
  <c r="A757" i="19"/>
  <c r="A758" i="19"/>
  <c r="A759" i="19"/>
  <c r="A760" i="19"/>
  <c r="A761" i="19"/>
  <c r="A762" i="19"/>
  <c r="A763" i="19"/>
  <c r="A764" i="19"/>
  <c r="A765" i="19"/>
  <c r="A766" i="19"/>
  <c r="A767" i="19"/>
  <c r="A768" i="19"/>
  <c r="A769" i="19"/>
  <c r="A770" i="19"/>
  <c r="A771" i="19"/>
  <c r="A772" i="19"/>
  <c r="A773" i="19"/>
  <c r="A775" i="19"/>
  <c r="A777" i="19"/>
  <c r="A778" i="19"/>
  <c r="A779" i="19"/>
  <c r="A780" i="19"/>
  <c r="A781" i="19"/>
  <c r="A782" i="19"/>
  <c r="A9" i="19"/>
  <c r="F266" i="34"/>
  <c r="F267" i="34"/>
  <c r="F268" i="34"/>
  <c r="F269" i="34"/>
  <c r="F270" i="34"/>
  <c r="F271" i="34"/>
  <c r="F272" i="34"/>
  <c r="F273" i="34"/>
  <c r="F274" i="34"/>
  <c r="F275" i="34"/>
  <c r="F276" i="34"/>
  <c r="F277" i="34"/>
  <c r="F278" i="34"/>
  <c r="F279" i="34"/>
  <c r="F280" i="34"/>
  <c r="F281" i="34"/>
  <c r="F282" i="34"/>
  <c r="F283" i="34"/>
  <c r="F284" i="34"/>
  <c r="F285" i="34"/>
  <c r="F286" i="34"/>
  <c r="F287" i="34"/>
  <c r="F288" i="34"/>
  <c r="F289" i="34"/>
  <c r="F290" i="34"/>
  <c r="F291" i="34"/>
  <c r="F292" i="34"/>
  <c r="F293" i="34"/>
  <c r="F294" i="34"/>
  <c r="F295" i="34"/>
  <c r="F296" i="34"/>
  <c r="F297" i="34"/>
  <c r="F298" i="34"/>
  <c r="F299" i="34"/>
  <c r="F300" i="34"/>
  <c r="F301" i="34"/>
  <c r="F302" i="34"/>
  <c r="F303" i="34"/>
  <c r="F304" i="34"/>
  <c r="F305" i="34"/>
  <c r="F306" i="34"/>
  <c r="F307" i="34"/>
  <c r="F308" i="34"/>
  <c r="F309" i="34"/>
  <c r="F310" i="34"/>
  <c r="F311" i="34"/>
  <c r="F312" i="34"/>
  <c r="F313" i="34"/>
  <c r="F314" i="34"/>
  <c r="F315" i="34"/>
  <c r="F316" i="34"/>
  <c r="F317" i="34"/>
  <c r="F318" i="34"/>
  <c r="F319" i="34"/>
  <c r="F320" i="34"/>
  <c r="F321" i="34"/>
  <c r="F322" i="34"/>
  <c r="F323" i="34"/>
  <c r="F324" i="34"/>
  <c r="F325" i="34"/>
  <c r="F326" i="34"/>
  <c r="F327" i="34"/>
  <c r="F328" i="34"/>
  <c r="F329" i="34"/>
  <c r="F330" i="34"/>
  <c r="F331" i="34"/>
  <c r="F332" i="34"/>
  <c r="F333" i="34"/>
  <c r="F334" i="34"/>
  <c r="F335" i="34"/>
  <c r="F336" i="34"/>
  <c r="F337" i="34"/>
  <c r="F338" i="34"/>
  <c r="F339" i="34"/>
  <c r="F340" i="34"/>
  <c r="F341" i="34"/>
  <c r="F342" i="34"/>
  <c r="F343" i="34"/>
  <c r="F344" i="34"/>
  <c r="F345" i="34"/>
  <c r="F346" i="34"/>
  <c r="F347" i="34"/>
  <c r="F348" i="34"/>
  <c r="F349" i="34"/>
  <c r="F350" i="34"/>
  <c r="F351" i="34"/>
  <c r="F352" i="34"/>
  <c r="F353" i="34"/>
  <c r="F354" i="34"/>
  <c r="F355" i="34"/>
  <c r="F356" i="34"/>
  <c r="F357" i="34"/>
  <c r="F358" i="34"/>
  <c r="F359" i="34"/>
  <c r="F360" i="34"/>
  <c r="F361" i="34"/>
  <c r="F362" i="34"/>
  <c r="F363" i="34"/>
  <c r="F364" i="34"/>
  <c r="F365" i="34"/>
  <c r="F366" i="34"/>
  <c r="F367" i="34"/>
  <c r="F368" i="34"/>
  <c r="F369" i="34"/>
  <c r="F370" i="34"/>
  <c r="F371" i="34"/>
  <c r="F372" i="34"/>
  <c r="F373" i="34"/>
  <c r="F374" i="34"/>
  <c r="F375" i="34"/>
  <c r="F376" i="34"/>
  <c r="F377" i="34"/>
  <c r="F378" i="34"/>
  <c r="F379" i="34"/>
  <c r="F380" i="34"/>
  <c r="F381" i="34"/>
  <c r="F382" i="34"/>
  <c r="F383" i="34"/>
  <c r="F384" i="34"/>
  <c r="F385" i="34"/>
  <c r="F386" i="34"/>
  <c r="F387" i="34"/>
  <c r="F388" i="34"/>
  <c r="F389" i="34"/>
  <c r="F390" i="34"/>
  <c r="F391" i="34"/>
  <c r="F392" i="34"/>
  <c r="F393" i="34"/>
  <c r="F394" i="34"/>
  <c r="F395" i="34"/>
  <c r="F396" i="34"/>
  <c r="F397" i="34"/>
  <c r="F398" i="34"/>
  <c r="F399" i="34"/>
  <c r="F400" i="34"/>
  <c r="F401" i="34"/>
  <c r="F402" i="34"/>
  <c r="F403" i="34"/>
  <c r="F404" i="34"/>
  <c r="F405" i="34"/>
  <c r="F406" i="34"/>
  <c r="F407" i="34"/>
  <c r="F408" i="34"/>
  <c r="F409" i="34"/>
  <c r="F410" i="34"/>
  <c r="F411" i="34"/>
  <c r="F412" i="34"/>
  <c r="F413" i="34"/>
  <c r="F414" i="34"/>
  <c r="F415" i="34"/>
  <c r="F416" i="34"/>
  <c r="F417" i="34"/>
  <c r="F418" i="34"/>
  <c r="F419" i="34"/>
  <c r="F420" i="34"/>
  <c r="F421" i="34"/>
  <c r="F422" i="34"/>
  <c r="F423" i="34"/>
  <c r="F424" i="34"/>
  <c r="F425" i="34"/>
  <c r="F426" i="34"/>
  <c r="F427" i="34"/>
  <c r="F428" i="34"/>
  <c r="F429" i="34"/>
  <c r="F430" i="34"/>
  <c r="F431" i="34"/>
  <c r="F432" i="34"/>
  <c r="F433" i="34"/>
  <c r="F434" i="34"/>
  <c r="F435" i="34"/>
  <c r="F436" i="34"/>
  <c r="F437" i="34"/>
  <c r="F438" i="34"/>
  <c r="F439" i="34"/>
  <c r="F440" i="34"/>
  <c r="F441" i="34"/>
  <c r="F442" i="34"/>
  <c r="F443" i="34"/>
  <c r="F444" i="34"/>
  <c r="F445" i="34"/>
  <c r="F446" i="34"/>
  <c r="F447" i="34"/>
  <c r="F448" i="34"/>
  <c r="F449" i="34"/>
  <c r="F450" i="34"/>
  <c r="F451" i="34"/>
  <c r="F452" i="34"/>
  <c r="F453" i="34"/>
  <c r="F454" i="34"/>
  <c r="F455" i="34"/>
  <c r="F456" i="34"/>
  <c r="F457" i="34"/>
  <c r="F458" i="34"/>
  <c r="F459" i="34"/>
  <c r="F460" i="34"/>
  <c r="F461" i="34"/>
  <c r="F462" i="34"/>
  <c r="F463" i="34"/>
  <c r="F464" i="34"/>
  <c r="F465" i="34"/>
  <c r="F466" i="34"/>
  <c r="F467" i="34"/>
  <c r="F468" i="34"/>
  <c r="F469" i="34"/>
  <c r="F470" i="34"/>
  <c r="F471" i="34"/>
  <c r="F472" i="34"/>
  <c r="F473" i="34"/>
  <c r="F474" i="34"/>
  <c r="F475" i="34"/>
  <c r="F476" i="34"/>
  <c r="F477" i="34"/>
  <c r="F478" i="34"/>
  <c r="F479" i="34"/>
  <c r="F480" i="34"/>
  <c r="F481" i="34"/>
  <c r="F482" i="34"/>
  <c r="F483" i="34"/>
  <c r="F484" i="34"/>
  <c r="F485" i="34"/>
  <c r="F486" i="34"/>
  <c r="F487" i="34"/>
  <c r="F488" i="34"/>
  <c r="F489" i="34"/>
  <c r="F490" i="34"/>
  <c r="F491" i="34"/>
  <c r="F492" i="34"/>
  <c r="F493" i="34"/>
  <c r="F494" i="34"/>
  <c r="F495" i="34"/>
  <c r="F496" i="34"/>
  <c r="F497" i="34"/>
  <c r="F498" i="34"/>
  <c r="F499" i="34"/>
  <c r="F500" i="34"/>
  <c r="F501" i="34"/>
  <c r="F502" i="34"/>
  <c r="F503" i="34"/>
  <c r="F504" i="34"/>
  <c r="F505" i="34"/>
  <c r="F506" i="34"/>
  <c r="F507" i="34"/>
  <c r="F508" i="34"/>
  <c r="F509" i="34"/>
  <c r="F510" i="34"/>
  <c r="F511" i="34"/>
  <c r="F512" i="34"/>
  <c r="F513" i="34"/>
  <c r="F514" i="34"/>
  <c r="F515" i="34"/>
  <c r="F516" i="34"/>
  <c r="F517" i="34"/>
  <c r="F518" i="34"/>
  <c r="F519" i="34"/>
  <c r="F520" i="34"/>
  <c r="F521" i="34"/>
  <c r="F522" i="34"/>
  <c r="F523" i="34"/>
  <c r="F524" i="34"/>
  <c r="F525" i="34"/>
  <c r="F526" i="34"/>
  <c r="F527" i="34"/>
  <c r="F528" i="34"/>
  <c r="F529" i="34"/>
  <c r="F530" i="34"/>
  <c r="F531" i="34"/>
  <c r="F532" i="34"/>
  <c r="F533" i="34"/>
  <c r="F534" i="34"/>
  <c r="F535" i="34"/>
  <c r="F536" i="34"/>
  <c r="F537" i="34"/>
  <c r="F538" i="34"/>
  <c r="F539" i="34"/>
  <c r="F540" i="34"/>
  <c r="F541" i="34"/>
  <c r="F542" i="34"/>
  <c r="F543" i="34"/>
  <c r="F544" i="34"/>
  <c r="F545" i="34"/>
  <c r="F546" i="34"/>
  <c r="F547" i="34"/>
  <c r="F548" i="34"/>
  <c r="F549" i="34"/>
  <c r="F550" i="34"/>
  <c r="F551" i="34"/>
  <c r="F552" i="34"/>
  <c r="F553" i="34"/>
  <c r="F554" i="34"/>
  <c r="F555" i="34"/>
  <c r="F556" i="34"/>
  <c r="F557" i="34"/>
  <c r="F558" i="34"/>
  <c r="F559" i="34"/>
  <c r="F560" i="34"/>
  <c r="F561" i="34"/>
  <c r="F562" i="34"/>
  <c r="F563" i="34"/>
  <c r="F564" i="34"/>
  <c r="F565" i="34"/>
  <c r="F566" i="34"/>
  <c r="F567" i="34"/>
  <c r="F568" i="34"/>
  <c r="F569" i="34"/>
  <c r="F570" i="34"/>
  <c r="F571" i="34"/>
  <c r="F572" i="34"/>
  <c r="F573" i="34"/>
  <c r="F574" i="34"/>
  <c r="F575" i="34"/>
  <c r="F576" i="34"/>
  <c r="F577" i="34"/>
  <c r="F578" i="34"/>
  <c r="F579" i="34"/>
  <c r="F580" i="34"/>
  <c r="F581" i="34"/>
  <c r="F582" i="34"/>
  <c r="F583" i="34"/>
  <c r="F584" i="34"/>
  <c r="F585" i="34"/>
  <c r="F586" i="34"/>
  <c r="F587" i="34"/>
  <c r="F588" i="34"/>
  <c r="F589" i="34"/>
  <c r="F590" i="34"/>
  <c r="F591" i="34"/>
  <c r="F592" i="34"/>
  <c r="F593" i="34"/>
  <c r="F594" i="34"/>
  <c r="F595" i="34"/>
  <c r="F596" i="34"/>
  <c r="F597" i="34"/>
  <c r="F598" i="34"/>
  <c r="F599" i="34"/>
  <c r="F600" i="34"/>
  <c r="F601" i="34"/>
  <c r="F602" i="34"/>
  <c r="F603" i="34"/>
  <c r="F604" i="34"/>
  <c r="F605" i="34"/>
  <c r="F606" i="34"/>
  <c r="F607" i="34"/>
  <c r="F608" i="34"/>
  <c r="F609" i="34"/>
  <c r="F610" i="34"/>
  <c r="F611" i="34"/>
  <c r="F612" i="34"/>
  <c r="F613" i="34"/>
  <c r="F614" i="34"/>
  <c r="F615" i="34"/>
  <c r="F616" i="34"/>
  <c r="F617" i="34"/>
  <c r="F618" i="34"/>
  <c r="F619" i="34"/>
  <c r="F620" i="34"/>
  <c r="F621" i="34"/>
  <c r="F622" i="34"/>
  <c r="F623" i="34"/>
  <c r="F624" i="34"/>
  <c r="F625" i="34"/>
  <c r="F626" i="34"/>
  <c r="F627" i="34"/>
  <c r="F628" i="34"/>
  <c r="F629" i="34"/>
  <c r="F630" i="34"/>
  <c r="F631" i="34"/>
  <c r="F632" i="34"/>
  <c r="F633" i="34"/>
  <c r="F634" i="34"/>
  <c r="F635" i="34"/>
  <c r="F636" i="34"/>
  <c r="F637" i="34"/>
  <c r="F638" i="34"/>
  <c r="F639" i="34"/>
  <c r="F640" i="34"/>
  <c r="F641" i="34"/>
  <c r="F642" i="34"/>
  <c r="F643" i="34"/>
  <c r="F644" i="34"/>
  <c r="F645" i="34"/>
  <c r="F646" i="34"/>
  <c r="F647" i="34"/>
  <c r="F648" i="34"/>
  <c r="F649" i="34"/>
  <c r="F650" i="34"/>
  <c r="F651" i="34"/>
  <c r="F652" i="34"/>
  <c r="F653" i="34"/>
  <c r="F654" i="34"/>
  <c r="F655" i="34"/>
  <c r="F656" i="34"/>
  <c r="F657" i="34"/>
  <c r="F658" i="34"/>
  <c r="F659" i="34"/>
  <c r="F660" i="34"/>
  <c r="F661" i="34"/>
  <c r="F662" i="34"/>
  <c r="F663" i="34"/>
  <c r="F664" i="34"/>
  <c r="F665" i="34"/>
  <c r="F666" i="34"/>
  <c r="F667" i="34"/>
  <c r="F668" i="34"/>
  <c r="F669" i="34"/>
  <c r="F670" i="34"/>
  <c r="F671" i="34"/>
  <c r="F672" i="34"/>
  <c r="F673" i="34"/>
  <c r="F674" i="34"/>
  <c r="F675" i="34"/>
  <c r="F676" i="34"/>
  <c r="F677" i="34"/>
  <c r="F678" i="34"/>
  <c r="F679" i="34"/>
  <c r="F680" i="34"/>
  <c r="F681" i="34"/>
  <c r="F682" i="34"/>
  <c r="F683" i="34"/>
  <c r="F684" i="34"/>
  <c r="F685" i="34"/>
  <c r="F686" i="34"/>
  <c r="F687" i="34"/>
  <c r="F688" i="34"/>
  <c r="F689" i="34"/>
  <c r="F690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91" i="34"/>
  <c r="F92" i="34"/>
  <c r="F93" i="34"/>
  <c r="F94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F109" i="34"/>
  <c r="F110" i="34"/>
  <c r="F111" i="34"/>
  <c r="F112" i="34"/>
  <c r="F113" i="34"/>
  <c r="F114" i="34"/>
  <c r="F115" i="34"/>
  <c r="F116" i="34"/>
  <c r="F117" i="34"/>
  <c r="F118" i="34"/>
  <c r="F119" i="34"/>
  <c r="F120" i="34"/>
  <c r="F121" i="34"/>
  <c r="F122" i="34"/>
  <c r="F123" i="34"/>
  <c r="F124" i="34"/>
  <c r="F125" i="34"/>
  <c r="F126" i="34"/>
  <c r="F127" i="34"/>
  <c r="F128" i="34"/>
  <c r="F129" i="34"/>
  <c r="F130" i="34"/>
  <c r="F131" i="34"/>
  <c r="F132" i="34"/>
  <c r="F133" i="34"/>
  <c r="F134" i="34"/>
  <c r="F135" i="34"/>
  <c r="F136" i="34"/>
  <c r="F137" i="34"/>
  <c r="F138" i="34"/>
  <c r="F139" i="34"/>
  <c r="F140" i="34"/>
  <c r="F141" i="34"/>
  <c r="F142" i="34"/>
  <c r="F143" i="34"/>
  <c r="F144" i="34"/>
  <c r="F145" i="34"/>
  <c r="F146" i="34"/>
  <c r="F147" i="34"/>
  <c r="F148" i="34"/>
  <c r="F149" i="34"/>
  <c r="F150" i="34"/>
  <c r="F151" i="34"/>
  <c r="F152" i="34"/>
  <c r="F153" i="34"/>
  <c r="F154" i="34"/>
  <c r="F155" i="34"/>
  <c r="F156" i="34"/>
  <c r="F157" i="34"/>
  <c r="F158" i="34"/>
  <c r="F159" i="34"/>
  <c r="F160" i="34"/>
  <c r="F161" i="34"/>
  <c r="F162" i="34"/>
  <c r="F163" i="34"/>
  <c r="F164" i="34"/>
  <c r="F165" i="34"/>
  <c r="F166" i="34"/>
  <c r="F167" i="34"/>
  <c r="F168" i="34"/>
  <c r="F169" i="34"/>
  <c r="F170" i="34"/>
  <c r="F171" i="34"/>
  <c r="F172" i="34"/>
  <c r="F173" i="34"/>
  <c r="F174" i="34"/>
  <c r="F175" i="34"/>
  <c r="F176" i="34"/>
  <c r="F177" i="34"/>
  <c r="F178" i="34"/>
  <c r="F179" i="34"/>
  <c r="F180" i="34"/>
  <c r="F181" i="34"/>
  <c r="F182" i="34"/>
  <c r="F183" i="34"/>
  <c r="F184" i="34"/>
  <c r="F185" i="34"/>
  <c r="F186" i="34"/>
  <c r="F187" i="34"/>
  <c r="F188" i="34"/>
  <c r="F189" i="34"/>
  <c r="F190" i="34"/>
  <c r="F191" i="34"/>
  <c r="F192" i="34"/>
  <c r="F193" i="34"/>
  <c r="F194" i="34"/>
  <c r="F195" i="34"/>
  <c r="F196" i="34"/>
  <c r="F197" i="34"/>
  <c r="F198" i="34"/>
  <c r="F199" i="34"/>
  <c r="F200" i="34"/>
  <c r="F201" i="34"/>
  <c r="F202" i="34"/>
  <c r="F203" i="34"/>
  <c r="F204" i="34"/>
  <c r="F205" i="34"/>
  <c r="F206" i="34"/>
  <c r="F207" i="34"/>
  <c r="F208" i="34"/>
  <c r="F209" i="34"/>
  <c r="F210" i="34"/>
  <c r="F211" i="34"/>
  <c r="F212" i="34"/>
  <c r="F213" i="34"/>
  <c r="F214" i="34"/>
  <c r="F215" i="34"/>
  <c r="F216" i="34"/>
  <c r="F217" i="34"/>
  <c r="F218" i="34"/>
  <c r="F219" i="34"/>
  <c r="F220" i="34"/>
  <c r="F221" i="34"/>
  <c r="F222" i="34"/>
  <c r="F223" i="34"/>
  <c r="F224" i="34"/>
  <c r="F225" i="34"/>
  <c r="F226" i="34"/>
  <c r="F227" i="34"/>
  <c r="F228" i="34"/>
  <c r="F229" i="34"/>
  <c r="F230" i="34"/>
  <c r="F231" i="34"/>
  <c r="F232" i="34"/>
  <c r="F233" i="34"/>
  <c r="F234" i="34"/>
  <c r="F235" i="34"/>
  <c r="F236" i="34"/>
  <c r="F237" i="34"/>
  <c r="F238" i="34"/>
  <c r="F239" i="34"/>
  <c r="F240" i="34"/>
  <c r="F241" i="34"/>
  <c r="F242" i="34"/>
  <c r="F243" i="34"/>
  <c r="F244" i="34"/>
  <c r="F245" i="34"/>
  <c r="F246" i="34"/>
  <c r="F247" i="34"/>
  <c r="F248" i="34"/>
  <c r="F249" i="34"/>
  <c r="F250" i="34"/>
  <c r="F251" i="34"/>
  <c r="F252" i="34"/>
  <c r="F253" i="34"/>
  <c r="F254" i="34"/>
  <c r="F255" i="34"/>
  <c r="F256" i="34"/>
  <c r="F257" i="34"/>
  <c r="F258" i="34"/>
  <c r="F259" i="34"/>
  <c r="F260" i="34"/>
  <c r="F261" i="34"/>
  <c r="F262" i="34"/>
  <c r="F263" i="34"/>
  <c r="F264" i="34"/>
  <c r="F265" i="34"/>
  <c r="F3" i="34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H161" i="34"/>
  <c r="H162" i="34"/>
  <c r="H163" i="34"/>
  <c r="H164" i="34"/>
  <c r="H165" i="34"/>
  <c r="H166" i="34"/>
  <c r="H167" i="34"/>
  <c r="H168" i="34"/>
  <c r="H169" i="34"/>
  <c r="H170" i="34"/>
  <c r="H171" i="34"/>
  <c r="H172" i="34"/>
  <c r="H173" i="34"/>
  <c r="H174" i="34"/>
  <c r="H175" i="34"/>
  <c r="H176" i="34"/>
  <c r="H177" i="34"/>
  <c r="H178" i="34"/>
  <c r="H179" i="34"/>
  <c r="H180" i="34"/>
  <c r="H181" i="34"/>
  <c r="H182" i="34"/>
  <c r="H183" i="34"/>
  <c r="H184" i="34"/>
  <c r="H185" i="34"/>
  <c r="H186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29" i="34"/>
  <c r="H230" i="34"/>
  <c r="H231" i="34"/>
  <c r="H232" i="34"/>
  <c r="H233" i="34"/>
  <c r="H234" i="34"/>
  <c r="H235" i="34"/>
  <c r="H236" i="34"/>
  <c r="H237" i="34"/>
  <c r="H238" i="34"/>
  <c r="H239" i="34"/>
  <c r="H240" i="34"/>
  <c r="H241" i="34"/>
  <c r="H242" i="34"/>
  <c r="H243" i="34"/>
  <c r="H244" i="34"/>
  <c r="H245" i="34"/>
  <c r="H246" i="34"/>
  <c r="H247" i="34"/>
  <c r="H248" i="34"/>
  <c r="H249" i="34"/>
  <c r="H250" i="34"/>
  <c r="H251" i="34"/>
  <c r="H252" i="34"/>
  <c r="H253" i="34"/>
  <c r="H254" i="34"/>
  <c r="H255" i="34"/>
  <c r="H256" i="34"/>
  <c r="H257" i="34"/>
  <c r="H258" i="34"/>
  <c r="H259" i="34"/>
  <c r="H260" i="34"/>
  <c r="H261" i="34"/>
  <c r="H262" i="34"/>
  <c r="H263" i="34"/>
  <c r="H264" i="34"/>
  <c r="H265" i="34"/>
  <c r="H266" i="34"/>
  <c r="H267" i="34"/>
  <c r="H268" i="34"/>
  <c r="H269" i="34"/>
  <c r="H270" i="34"/>
  <c r="H271" i="34"/>
  <c r="H272" i="34"/>
  <c r="H273" i="34"/>
  <c r="H274" i="34"/>
  <c r="H275" i="34"/>
  <c r="H276" i="34"/>
  <c r="H277" i="34"/>
  <c r="H278" i="34"/>
  <c r="H279" i="34"/>
  <c r="H280" i="34"/>
  <c r="H281" i="34"/>
  <c r="H282" i="34"/>
  <c r="H283" i="34"/>
  <c r="H284" i="34"/>
  <c r="H285" i="34"/>
  <c r="H286" i="34"/>
  <c r="H287" i="34"/>
  <c r="H288" i="34"/>
  <c r="H289" i="34"/>
  <c r="H290" i="34"/>
  <c r="H291" i="34"/>
  <c r="H292" i="34"/>
  <c r="H293" i="34"/>
  <c r="H294" i="34"/>
  <c r="H295" i="34"/>
  <c r="H296" i="34"/>
  <c r="H297" i="34"/>
  <c r="H298" i="34"/>
  <c r="H299" i="34"/>
  <c r="H300" i="34"/>
  <c r="H301" i="34"/>
  <c r="H302" i="34"/>
  <c r="H303" i="34"/>
  <c r="H304" i="34"/>
  <c r="H305" i="34"/>
  <c r="H306" i="34"/>
  <c r="H307" i="34"/>
  <c r="H308" i="34"/>
  <c r="H309" i="34"/>
  <c r="H310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5" i="34"/>
  <c r="H326" i="34"/>
  <c r="H327" i="34"/>
  <c r="H328" i="34"/>
  <c r="H329" i="34"/>
  <c r="H330" i="34"/>
  <c r="H331" i="34"/>
  <c r="H332" i="34"/>
  <c r="H333" i="34"/>
  <c r="H334" i="34"/>
  <c r="H335" i="34"/>
  <c r="H336" i="34"/>
  <c r="H337" i="34"/>
  <c r="H338" i="34"/>
  <c r="H339" i="34"/>
  <c r="H340" i="34"/>
  <c r="H341" i="34"/>
  <c r="H342" i="34"/>
  <c r="H343" i="34"/>
  <c r="H344" i="34"/>
  <c r="H345" i="34"/>
  <c r="H346" i="34"/>
  <c r="H347" i="34"/>
  <c r="H348" i="34"/>
  <c r="H349" i="34"/>
  <c r="H350" i="34"/>
  <c r="H351" i="34"/>
  <c r="H352" i="34"/>
  <c r="H353" i="34"/>
  <c r="H354" i="34"/>
  <c r="H355" i="34"/>
  <c r="H356" i="34"/>
  <c r="H357" i="34"/>
  <c r="H358" i="34"/>
  <c r="H359" i="34"/>
  <c r="H360" i="34"/>
  <c r="H361" i="34"/>
  <c r="H362" i="34"/>
  <c r="H363" i="34"/>
  <c r="H364" i="34"/>
  <c r="H36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1" i="34"/>
  <c r="H382" i="34"/>
  <c r="H383" i="34"/>
  <c r="H384" i="34"/>
  <c r="H385" i="34"/>
  <c r="H386" i="34"/>
  <c r="H387" i="34"/>
  <c r="H388" i="34"/>
  <c r="H389" i="34"/>
  <c r="H390" i="34"/>
  <c r="H391" i="34"/>
  <c r="H392" i="34"/>
  <c r="H393" i="34"/>
  <c r="H394" i="34"/>
  <c r="H395" i="34"/>
  <c r="H396" i="34"/>
  <c r="H397" i="34"/>
  <c r="H398" i="34"/>
  <c r="H399" i="34"/>
  <c r="H400" i="34"/>
  <c r="H401" i="34"/>
  <c r="H402" i="34"/>
  <c r="H403" i="34"/>
  <c r="H404" i="34"/>
  <c r="H405" i="34"/>
  <c r="H406" i="34"/>
  <c r="H407" i="34"/>
  <c r="H408" i="34"/>
  <c r="H409" i="34"/>
  <c r="H410" i="34"/>
  <c r="H411" i="34"/>
  <c r="H412" i="34"/>
  <c r="H413" i="34"/>
  <c r="H414" i="34"/>
  <c r="H415" i="34"/>
  <c r="H416" i="34"/>
  <c r="H417" i="34"/>
  <c r="H418" i="34"/>
  <c r="H419" i="34"/>
  <c r="H420" i="34"/>
  <c r="H42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37" i="34"/>
  <c r="H438" i="34"/>
  <c r="H439" i="34"/>
  <c r="H440" i="34"/>
  <c r="H441" i="34"/>
  <c r="H442" i="34"/>
  <c r="H443" i="34"/>
  <c r="H444" i="34"/>
  <c r="H445" i="34"/>
  <c r="H446" i="34"/>
  <c r="H447" i="34"/>
  <c r="H448" i="34"/>
  <c r="H449" i="34"/>
  <c r="H450" i="34"/>
  <c r="H451" i="34"/>
  <c r="H452" i="34"/>
  <c r="H453" i="34"/>
  <c r="H454" i="34"/>
  <c r="H455" i="34"/>
  <c r="H456" i="34"/>
  <c r="H457" i="34"/>
  <c r="H458" i="34"/>
  <c r="H459" i="34"/>
  <c r="H460" i="34"/>
  <c r="H461" i="34"/>
  <c r="H462" i="34"/>
  <c r="H463" i="34"/>
  <c r="H464" i="34"/>
  <c r="H465" i="34"/>
  <c r="H466" i="34"/>
  <c r="H467" i="34"/>
  <c r="H468" i="34"/>
  <c r="H469" i="34"/>
  <c r="H470" i="34"/>
  <c r="H471" i="34"/>
  <c r="H472" i="34"/>
  <c r="H473" i="34"/>
  <c r="H474" i="34"/>
  <c r="H475" i="34"/>
  <c r="H476" i="34"/>
  <c r="H47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3" i="34"/>
  <c r="H494" i="34"/>
  <c r="H495" i="34"/>
  <c r="H496" i="34"/>
  <c r="H497" i="34"/>
  <c r="H498" i="34"/>
  <c r="H499" i="34"/>
  <c r="H500" i="34"/>
  <c r="H501" i="34"/>
  <c r="H502" i="34"/>
  <c r="H503" i="34"/>
  <c r="H504" i="34"/>
  <c r="H505" i="34"/>
  <c r="H506" i="34"/>
  <c r="H507" i="34"/>
  <c r="H508" i="34"/>
  <c r="H509" i="34"/>
  <c r="H510" i="34"/>
  <c r="H511" i="34"/>
  <c r="H512" i="34"/>
  <c r="H513" i="34"/>
  <c r="H514" i="34"/>
  <c r="H515" i="34"/>
  <c r="H516" i="34"/>
  <c r="H517" i="34"/>
  <c r="H518" i="34"/>
  <c r="H519" i="34"/>
  <c r="H520" i="34"/>
  <c r="H521" i="34"/>
  <c r="H522" i="34"/>
  <c r="H523" i="34"/>
  <c r="H524" i="34"/>
  <c r="H525" i="34"/>
  <c r="H526" i="34"/>
  <c r="H527" i="34"/>
  <c r="H528" i="34"/>
  <c r="H529" i="34"/>
  <c r="H530" i="34"/>
  <c r="H531" i="34"/>
  <c r="H532" i="34"/>
  <c r="H533" i="34"/>
  <c r="H534" i="34"/>
  <c r="H535" i="34"/>
  <c r="H536" i="34"/>
  <c r="H540" i="34"/>
  <c r="H543" i="34"/>
  <c r="H584" i="34"/>
  <c r="H585" i="34"/>
  <c r="H586" i="34"/>
  <c r="H587" i="34"/>
  <c r="H588" i="34"/>
  <c r="H589" i="34"/>
  <c r="H590" i="34"/>
  <c r="H591" i="34"/>
  <c r="H592" i="34"/>
  <c r="H593" i="34"/>
  <c r="H594" i="34"/>
  <c r="H595" i="34"/>
  <c r="H596" i="34"/>
  <c r="H597" i="34"/>
  <c r="H598" i="34"/>
  <c r="H599" i="34"/>
  <c r="H600" i="34"/>
  <c r="H601" i="34"/>
  <c r="H602" i="34"/>
  <c r="H603" i="34"/>
  <c r="H604" i="34"/>
  <c r="H605" i="34"/>
  <c r="H606" i="34"/>
  <c r="H607" i="34"/>
  <c r="H608" i="34"/>
  <c r="H609" i="34"/>
  <c r="H610" i="34"/>
  <c r="H611" i="34"/>
  <c r="H612" i="34"/>
  <c r="H613" i="34"/>
  <c r="H614" i="34"/>
  <c r="H615" i="34"/>
  <c r="H616" i="34"/>
  <c r="H617" i="34"/>
  <c r="H618" i="34"/>
  <c r="H619" i="34"/>
  <c r="H620" i="34"/>
  <c r="H621" i="34"/>
  <c r="H622" i="34"/>
  <c r="H623" i="34"/>
  <c r="H624" i="34"/>
  <c r="H625" i="34"/>
  <c r="H626" i="34"/>
  <c r="H627" i="34"/>
  <c r="H628" i="34"/>
  <c r="H629" i="34"/>
  <c r="H630" i="34"/>
  <c r="H631" i="34"/>
  <c r="H632" i="34"/>
  <c r="H633" i="34"/>
  <c r="H634" i="34"/>
  <c r="H635" i="34"/>
  <c r="H636" i="34"/>
  <c r="H637" i="34"/>
  <c r="H638" i="34"/>
  <c r="H639" i="34"/>
  <c r="H640" i="34"/>
  <c r="H641" i="34"/>
  <c r="H642" i="34"/>
  <c r="H643" i="34"/>
  <c r="H644" i="34"/>
  <c r="H645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1" i="34"/>
  <c r="H662" i="34"/>
  <c r="H663" i="34"/>
  <c r="H664" i="34"/>
  <c r="H665" i="34"/>
  <c r="H666" i="34"/>
  <c r="H667" i="34"/>
  <c r="H668" i="34"/>
  <c r="H669" i="34"/>
  <c r="H670" i="34"/>
  <c r="H671" i="34"/>
  <c r="H672" i="34"/>
  <c r="H673" i="34"/>
  <c r="H674" i="34"/>
  <c r="H675" i="34"/>
  <c r="H676" i="34"/>
  <c r="H677" i="34"/>
  <c r="H678" i="34"/>
  <c r="H679" i="34"/>
  <c r="H680" i="34"/>
  <c r="H681" i="34"/>
  <c r="H682" i="34"/>
  <c r="H683" i="34"/>
  <c r="G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4" i="34"/>
  <c r="G65" i="34"/>
  <c r="G66" i="34"/>
  <c r="G67" i="34"/>
  <c r="G68" i="34"/>
  <c r="G69" i="34"/>
  <c r="G70" i="34"/>
  <c r="G71" i="34"/>
  <c r="G72" i="34"/>
  <c r="G73" i="34"/>
  <c r="G74" i="34"/>
  <c r="G75" i="34"/>
  <c r="G76" i="34"/>
  <c r="G77" i="34"/>
  <c r="G78" i="34"/>
  <c r="G79" i="34"/>
  <c r="G80" i="34"/>
  <c r="G81" i="34"/>
  <c r="G82" i="34"/>
  <c r="G83" i="34"/>
  <c r="G84" i="34"/>
  <c r="G85" i="34"/>
  <c r="G86" i="34"/>
  <c r="G87" i="34"/>
  <c r="G88" i="34"/>
  <c r="G89" i="34"/>
  <c r="G90" i="34"/>
  <c r="G91" i="34"/>
  <c r="G92" i="34"/>
  <c r="G93" i="34"/>
  <c r="G94" i="34"/>
  <c r="G95" i="34"/>
  <c r="G96" i="34"/>
  <c r="G97" i="34"/>
  <c r="G98" i="34"/>
  <c r="G99" i="34"/>
  <c r="G100" i="34"/>
  <c r="G101" i="34"/>
  <c r="G102" i="34"/>
  <c r="G103" i="34"/>
  <c r="G104" i="34"/>
  <c r="G105" i="34"/>
  <c r="G106" i="34"/>
  <c r="G107" i="34"/>
  <c r="G108" i="34"/>
  <c r="G109" i="34"/>
  <c r="G110" i="34"/>
  <c r="G111" i="34"/>
  <c r="G112" i="34"/>
  <c r="G113" i="34"/>
  <c r="G114" i="34"/>
  <c r="G115" i="34"/>
  <c r="G116" i="34"/>
  <c r="G117" i="34"/>
  <c r="G118" i="34"/>
  <c r="G119" i="34"/>
  <c r="G120" i="34"/>
  <c r="G121" i="34"/>
  <c r="G122" i="34"/>
  <c r="G123" i="34"/>
  <c r="G124" i="34"/>
  <c r="G125" i="34"/>
  <c r="G126" i="34"/>
  <c r="G127" i="34"/>
  <c r="G128" i="34"/>
  <c r="G129" i="34"/>
  <c r="G130" i="34"/>
  <c r="G131" i="34"/>
  <c r="G132" i="34"/>
  <c r="G133" i="34"/>
  <c r="G134" i="34"/>
  <c r="G135" i="34"/>
  <c r="G136" i="34"/>
  <c r="G137" i="34"/>
  <c r="G138" i="34"/>
  <c r="G139" i="34"/>
  <c r="G140" i="34"/>
  <c r="G141" i="34"/>
  <c r="G142" i="34"/>
  <c r="G143" i="34"/>
  <c r="G144" i="34"/>
  <c r="G145" i="34"/>
  <c r="G146" i="34"/>
  <c r="G147" i="34"/>
  <c r="G148" i="34"/>
  <c r="G149" i="34"/>
  <c r="G150" i="34"/>
  <c r="G151" i="34"/>
  <c r="G152" i="34"/>
  <c r="G153" i="34"/>
  <c r="G154" i="34"/>
  <c r="G155" i="34"/>
  <c r="G156" i="34"/>
  <c r="G157" i="34"/>
  <c r="G158" i="34"/>
  <c r="G159" i="34"/>
  <c r="G160" i="34"/>
  <c r="G161" i="34"/>
  <c r="G162" i="34"/>
  <c r="G163" i="34"/>
  <c r="G164" i="34"/>
  <c r="G165" i="34"/>
  <c r="G166" i="34"/>
  <c r="G167" i="34"/>
  <c r="G168" i="34"/>
  <c r="G169" i="34"/>
  <c r="G170" i="34"/>
  <c r="G171" i="34"/>
  <c r="G172" i="34"/>
  <c r="G173" i="34"/>
  <c r="G174" i="34"/>
  <c r="G175" i="34"/>
  <c r="G176" i="34"/>
  <c r="G177" i="34"/>
  <c r="G178" i="34"/>
  <c r="G179" i="34"/>
  <c r="G180" i="34"/>
  <c r="G181" i="34"/>
  <c r="G182" i="34"/>
  <c r="G183" i="34"/>
  <c r="G184" i="34"/>
  <c r="G185" i="34"/>
  <c r="G186" i="34"/>
  <c r="G187" i="34"/>
  <c r="G188" i="34"/>
  <c r="G189" i="34"/>
  <c r="G190" i="34"/>
  <c r="G191" i="34"/>
  <c r="G192" i="34"/>
  <c r="G193" i="34"/>
  <c r="G194" i="34"/>
  <c r="G195" i="34"/>
  <c r="G196" i="34"/>
  <c r="G197" i="34"/>
  <c r="G198" i="34"/>
  <c r="G199" i="34"/>
  <c r="G200" i="34"/>
  <c r="G201" i="34"/>
  <c r="G202" i="34"/>
  <c r="G203" i="34"/>
  <c r="G204" i="34"/>
  <c r="G205" i="34"/>
  <c r="G206" i="34"/>
  <c r="G207" i="34"/>
  <c r="G208" i="34"/>
  <c r="G209" i="34"/>
  <c r="G210" i="34"/>
  <c r="G211" i="34"/>
  <c r="G212" i="34"/>
  <c r="G213" i="34"/>
  <c r="G214" i="34"/>
  <c r="G215" i="34"/>
  <c r="G216" i="34"/>
  <c r="G217" i="34"/>
  <c r="G218" i="34"/>
  <c r="G219" i="34"/>
  <c r="G220" i="34"/>
  <c r="G221" i="34"/>
  <c r="G222" i="34"/>
  <c r="G223" i="34"/>
  <c r="G224" i="34"/>
  <c r="G225" i="34"/>
  <c r="G226" i="34"/>
  <c r="G227" i="34"/>
  <c r="G228" i="34"/>
  <c r="G229" i="34"/>
  <c r="G230" i="34"/>
  <c r="G231" i="34"/>
  <c r="G232" i="34"/>
  <c r="G233" i="34"/>
  <c r="G234" i="34"/>
  <c r="G235" i="34"/>
  <c r="G236" i="34"/>
  <c r="G237" i="34"/>
  <c r="G238" i="34"/>
  <c r="G239" i="34"/>
  <c r="G240" i="34"/>
  <c r="G241" i="34"/>
  <c r="G242" i="34"/>
  <c r="G243" i="34"/>
  <c r="G244" i="34"/>
  <c r="G245" i="34"/>
  <c r="G246" i="34"/>
  <c r="G247" i="34"/>
  <c r="G248" i="34"/>
  <c r="G249" i="34"/>
  <c r="G250" i="34"/>
  <c r="G251" i="34"/>
  <c r="G252" i="34"/>
  <c r="G253" i="34"/>
  <c r="G254" i="34"/>
  <c r="G255" i="34"/>
  <c r="G256" i="34"/>
  <c r="G257" i="34"/>
  <c r="G258" i="34"/>
  <c r="G259" i="34"/>
  <c r="G260" i="34"/>
  <c r="G261" i="34"/>
  <c r="G262" i="34"/>
  <c r="G263" i="34"/>
  <c r="G264" i="34"/>
  <c r="G265" i="34"/>
  <c r="G266" i="34"/>
  <c r="G267" i="34"/>
  <c r="G268" i="34"/>
  <c r="G269" i="34"/>
  <c r="G270" i="34"/>
  <c r="G271" i="34"/>
  <c r="G272" i="34"/>
  <c r="G273" i="34"/>
  <c r="G274" i="34"/>
  <c r="G275" i="34"/>
  <c r="G276" i="34"/>
  <c r="G277" i="34"/>
  <c r="G278" i="34"/>
  <c r="G279" i="34"/>
  <c r="G280" i="34"/>
  <c r="G281" i="34"/>
  <c r="G282" i="34"/>
  <c r="G283" i="34"/>
  <c r="G284" i="34"/>
  <c r="G285" i="34"/>
  <c r="G286" i="34"/>
  <c r="G287" i="34"/>
  <c r="G288" i="34"/>
  <c r="G289" i="34"/>
  <c r="G290" i="34"/>
  <c r="G291" i="34"/>
  <c r="G292" i="34"/>
  <c r="G293" i="34"/>
  <c r="G294" i="34"/>
  <c r="G295" i="34"/>
  <c r="G296" i="34"/>
  <c r="G297" i="34"/>
  <c r="G298" i="34"/>
  <c r="G299" i="34"/>
  <c r="G300" i="34"/>
  <c r="G301" i="34"/>
  <c r="G302" i="34"/>
  <c r="G303" i="34"/>
  <c r="G304" i="34"/>
  <c r="G305" i="34"/>
  <c r="G306" i="34"/>
  <c r="G307" i="34"/>
  <c r="G308" i="34"/>
  <c r="G309" i="34"/>
  <c r="G310" i="34"/>
  <c r="G311" i="34"/>
  <c r="G312" i="34"/>
  <c r="G313" i="34"/>
  <c r="G314" i="34"/>
  <c r="G315" i="34"/>
  <c r="G316" i="34"/>
  <c r="G317" i="34"/>
  <c r="G318" i="34"/>
  <c r="G319" i="34"/>
  <c r="G320" i="34"/>
  <c r="G321" i="34"/>
  <c r="G322" i="34"/>
  <c r="G323" i="34"/>
  <c r="G324" i="34"/>
  <c r="G325" i="34"/>
  <c r="G326" i="34"/>
  <c r="G327" i="34"/>
  <c r="G328" i="34"/>
  <c r="G329" i="34"/>
  <c r="G330" i="34"/>
  <c r="G331" i="34"/>
  <c r="G332" i="34"/>
  <c r="G333" i="34"/>
  <c r="G334" i="34"/>
  <c r="G335" i="34"/>
  <c r="G336" i="34"/>
  <c r="G337" i="34"/>
  <c r="G338" i="34"/>
  <c r="G339" i="34"/>
  <c r="G340" i="34"/>
  <c r="G341" i="34"/>
  <c r="G342" i="34"/>
  <c r="G343" i="34"/>
  <c r="G344" i="34"/>
  <c r="G345" i="34"/>
  <c r="G346" i="34"/>
  <c r="G347" i="34"/>
  <c r="G348" i="34"/>
  <c r="G349" i="34"/>
  <c r="G350" i="34"/>
  <c r="G351" i="34"/>
  <c r="G352" i="34"/>
  <c r="G353" i="34"/>
  <c r="G354" i="34"/>
  <c r="G355" i="34"/>
  <c r="G356" i="34"/>
  <c r="G357" i="34"/>
  <c r="G358" i="34"/>
  <c r="G359" i="34"/>
  <c r="G360" i="34"/>
  <c r="G361" i="34"/>
  <c r="G362" i="34"/>
  <c r="G363" i="34"/>
  <c r="G364" i="34"/>
  <c r="G365" i="34"/>
  <c r="G366" i="34"/>
  <c r="G367" i="34"/>
  <c r="G368" i="34"/>
  <c r="G369" i="34"/>
  <c r="G370" i="34"/>
  <c r="G371" i="34"/>
  <c r="G372" i="34"/>
  <c r="G373" i="34"/>
  <c r="G374" i="34"/>
  <c r="G375" i="34"/>
  <c r="G376" i="34"/>
  <c r="G377" i="34"/>
  <c r="G378" i="34"/>
  <c r="G379" i="34"/>
  <c r="G380" i="34"/>
  <c r="G381" i="34"/>
  <c r="G382" i="34"/>
  <c r="G383" i="34"/>
  <c r="G384" i="34"/>
  <c r="G385" i="34"/>
  <c r="G386" i="34"/>
  <c r="G387" i="34"/>
  <c r="G388" i="34"/>
  <c r="G389" i="34"/>
  <c r="G390" i="34"/>
  <c r="G391" i="34"/>
  <c r="G392" i="34"/>
  <c r="G393" i="34"/>
  <c r="G394" i="34"/>
  <c r="G395" i="34"/>
  <c r="G396" i="34"/>
  <c r="G397" i="34"/>
  <c r="G398" i="34"/>
  <c r="G399" i="34"/>
  <c r="G400" i="34"/>
  <c r="G401" i="34"/>
  <c r="G402" i="34"/>
  <c r="G403" i="34"/>
  <c r="G404" i="34"/>
  <c r="G405" i="34"/>
  <c r="G406" i="34"/>
  <c r="G407" i="34"/>
  <c r="G408" i="34"/>
  <c r="G409" i="34"/>
  <c r="G410" i="34"/>
  <c r="G411" i="34"/>
  <c r="G412" i="34"/>
  <c r="G413" i="34"/>
  <c r="G414" i="34"/>
  <c r="G415" i="34"/>
  <c r="G416" i="34"/>
  <c r="G417" i="34"/>
  <c r="G418" i="34"/>
  <c r="G419" i="34"/>
  <c r="G420" i="34"/>
  <c r="G421" i="34"/>
  <c r="G422" i="34"/>
  <c r="G423" i="34"/>
  <c r="G424" i="34"/>
  <c r="G425" i="34"/>
  <c r="G426" i="34"/>
  <c r="G427" i="34"/>
  <c r="G428" i="34"/>
  <c r="G429" i="34"/>
  <c r="G430" i="34"/>
  <c r="G431" i="34"/>
  <c r="G432" i="34"/>
  <c r="G433" i="34"/>
  <c r="G434" i="34"/>
  <c r="G435" i="34"/>
  <c r="G436" i="34"/>
  <c r="G437" i="34"/>
  <c r="G438" i="34"/>
  <c r="G439" i="34"/>
  <c r="G440" i="34"/>
  <c r="G441" i="34"/>
  <c r="G442" i="34"/>
  <c r="G443" i="34"/>
  <c r="G444" i="34"/>
  <c r="G445" i="34"/>
  <c r="G446" i="34"/>
  <c r="G447" i="34"/>
  <c r="G448" i="34"/>
  <c r="G449" i="34"/>
  <c r="G450" i="34"/>
  <c r="G451" i="34"/>
  <c r="G452" i="34"/>
  <c r="G453" i="34"/>
  <c r="G454" i="34"/>
  <c r="G455" i="34"/>
  <c r="G456" i="34"/>
  <c r="G457" i="34"/>
  <c r="G458" i="34"/>
  <c r="G459" i="34"/>
  <c r="G460" i="34"/>
  <c r="G461" i="34"/>
  <c r="G462" i="34"/>
  <c r="G463" i="34"/>
  <c r="G464" i="34"/>
  <c r="G465" i="34"/>
  <c r="G466" i="34"/>
  <c r="G467" i="34"/>
  <c r="G468" i="34"/>
  <c r="G469" i="34"/>
  <c r="G470" i="34"/>
  <c r="G471" i="34"/>
  <c r="G472" i="34"/>
  <c r="G473" i="34"/>
  <c r="G474" i="34"/>
  <c r="G475" i="34"/>
  <c r="G476" i="34"/>
  <c r="G477" i="34"/>
  <c r="G478" i="34"/>
  <c r="G479" i="34"/>
  <c r="G480" i="34"/>
  <c r="G481" i="34"/>
  <c r="G482" i="34"/>
  <c r="G483" i="34"/>
  <c r="G484" i="34"/>
  <c r="G485" i="34"/>
  <c r="G486" i="34"/>
  <c r="G487" i="34"/>
  <c r="G488" i="34"/>
  <c r="G489" i="34"/>
  <c r="G490" i="34"/>
  <c r="G491" i="34"/>
  <c r="G492" i="34"/>
  <c r="G493" i="34"/>
  <c r="G494" i="34"/>
  <c r="G495" i="34"/>
  <c r="G496" i="34"/>
  <c r="G497" i="34"/>
  <c r="G498" i="34"/>
  <c r="G499" i="34"/>
  <c r="G500" i="34"/>
  <c r="G501" i="34"/>
  <c r="G502" i="34"/>
  <c r="G503" i="34"/>
  <c r="G504" i="34"/>
  <c r="G505" i="34"/>
  <c r="G506" i="34"/>
  <c r="G507" i="34"/>
  <c r="G508" i="34"/>
  <c r="G509" i="34"/>
  <c r="G510" i="34"/>
  <c r="G511" i="34"/>
  <c r="G512" i="34"/>
  <c r="G513" i="34"/>
  <c r="G514" i="34"/>
  <c r="G515" i="34"/>
  <c r="G516" i="34"/>
  <c r="G517" i="34"/>
  <c r="G518" i="34"/>
  <c r="G519" i="34"/>
  <c r="G520" i="34"/>
  <c r="G521" i="34"/>
  <c r="G522" i="34"/>
  <c r="G523" i="34"/>
  <c r="G524" i="34"/>
  <c r="G525" i="34"/>
  <c r="G526" i="34"/>
  <c r="G527" i="34"/>
  <c r="G528" i="34"/>
  <c r="G529" i="34"/>
  <c r="G530" i="34"/>
  <c r="G531" i="34"/>
  <c r="G532" i="34"/>
  <c r="G533" i="34"/>
  <c r="G534" i="34"/>
  <c r="G535" i="34"/>
  <c r="G536" i="34"/>
  <c r="G540" i="34"/>
  <c r="G543" i="34"/>
  <c r="G584" i="34"/>
  <c r="G585" i="34"/>
  <c r="G586" i="34"/>
  <c r="G587" i="34"/>
  <c r="G588" i="34"/>
  <c r="G589" i="34"/>
  <c r="G590" i="34"/>
  <c r="G591" i="34"/>
  <c r="G592" i="34"/>
  <c r="G593" i="34"/>
  <c r="G594" i="34"/>
  <c r="G595" i="34"/>
  <c r="G596" i="34"/>
  <c r="G597" i="34"/>
  <c r="G598" i="34"/>
  <c r="G599" i="34"/>
  <c r="G600" i="34"/>
  <c r="G601" i="34"/>
  <c r="G602" i="34"/>
  <c r="G603" i="34"/>
  <c r="G604" i="34"/>
  <c r="G605" i="34"/>
  <c r="G606" i="34"/>
  <c r="G607" i="34"/>
  <c r="G608" i="34"/>
  <c r="G609" i="34"/>
  <c r="G610" i="34"/>
  <c r="G611" i="34"/>
  <c r="G612" i="34"/>
  <c r="G613" i="34"/>
  <c r="G614" i="34"/>
  <c r="G615" i="34"/>
  <c r="G616" i="34"/>
  <c r="G617" i="34"/>
  <c r="G618" i="34"/>
  <c r="G619" i="34"/>
  <c r="G620" i="34"/>
  <c r="G621" i="34"/>
  <c r="G622" i="34"/>
  <c r="G623" i="34"/>
  <c r="G624" i="34"/>
  <c r="G625" i="34"/>
  <c r="G626" i="34"/>
  <c r="G627" i="34"/>
  <c r="G628" i="34"/>
  <c r="G629" i="34"/>
  <c r="G630" i="34"/>
  <c r="G631" i="34"/>
  <c r="G632" i="34"/>
  <c r="G633" i="34"/>
  <c r="G634" i="34"/>
  <c r="G635" i="34"/>
  <c r="G636" i="34"/>
  <c r="G637" i="34"/>
  <c r="G638" i="34"/>
  <c r="G639" i="34"/>
  <c r="G640" i="34"/>
  <c r="G641" i="34"/>
  <c r="G642" i="34"/>
  <c r="G643" i="34"/>
  <c r="G644" i="34"/>
  <c r="G645" i="34"/>
  <c r="G646" i="34"/>
  <c r="G647" i="34"/>
  <c r="G648" i="34"/>
  <c r="G649" i="34"/>
  <c r="G650" i="34"/>
  <c r="G651" i="34"/>
  <c r="G652" i="34"/>
  <c r="G653" i="34"/>
  <c r="G654" i="34"/>
  <c r="G655" i="34"/>
  <c r="G656" i="34"/>
  <c r="G657" i="34"/>
  <c r="G658" i="34"/>
  <c r="G659" i="34"/>
  <c r="G660" i="34"/>
  <c r="G661" i="34"/>
  <c r="G662" i="34"/>
  <c r="G663" i="34"/>
  <c r="G664" i="34"/>
  <c r="G665" i="34"/>
  <c r="G666" i="34"/>
  <c r="G667" i="34"/>
  <c r="G668" i="34"/>
  <c r="G669" i="34"/>
  <c r="G670" i="34"/>
  <c r="G671" i="34"/>
  <c r="G672" i="34"/>
  <c r="G673" i="34"/>
  <c r="G674" i="34"/>
  <c r="G675" i="34"/>
  <c r="G676" i="34"/>
  <c r="G677" i="34"/>
  <c r="G678" i="34"/>
  <c r="G679" i="34"/>
  <c r="G680" i="34"/>
  <c r="G681" i="34"/>
  <c r="G682" i="34"/>
  <c r="G683" i="34"/>
  <c r="G684" i="34"/>
  <c r="G685" i="34"/>
  <c r="G686" i="34"/>
  <c r="G687" i="34"/>
  <c r="G688" i="34"/>
  <c r="G689" i="34"/>
  <c r="G690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E159" i="34"/>
  <c r="E160" i="34"/>
  <c r="E161" i="34"/>
  <c r="E162" i="34"/>
  <c r="E163" i="34"/>
  <c r="E164" i="34"/>
  <c r="E165" i="34"/>
  <c r="E166" i="34"/>
  <c r="E167" i="34"/>
  <c r="E168" i="34"/>
  <c r="E169" i="34"/>
  <c r="E170" i="34"/>
  <c r="E171" i="34"/>
  <c r="E172" i="34"/>
  <c r="E173" i="34"/>
  <c r="E174" i="34"/>
  <c r="E175" i="34"/>
  <c r="E176" i="34"/>
  <c r="E177" i="34"/>
  <c r="E178" i="34"/>
  <c r="E179" i="34"/>
  <c r="E180" i="34"/>
  <c r="E181" i="34"/>
  <c r="E182" i="34"/>
  <c r="E183" i="34"/>
  <c r="E184" i="34"/>
  <c r="E185" i="34"/>
  <c r="E186" i="34"/>
  <c r="E187" i="34"/>
  <c r="E188" i="34"/>
  <c r="E189" i="34"/>
  <c r="E190" i="34"/>
  <c r="E191" i="34"/>
  <c r="E192" i="34"/>
  <c r="E193" i="34"/>
  <c r="E194" i="34"/>
  <c r="E195" i="34"/>
  <c r="E196" i="34"/>
  <c r="E197" i="34"/>
  <c r="E198" i="34"/>
  <c r="E199" i="34"/>
  <c r="E200" i="34"/>
  <c r="E201" i="34"/>
  <c r="E202" i="34"/>
  <c r="E203" i="34"/>
  <c r="E204" i="34"/>
  <c r="E205" i="34"/>
  <c r="E206" i="34"/>
  <c r="E207" i="34"/>
  <c r="E208" i="34"/>
  <c r="E209" i="34"/>
  <c r="E210" i="34"/>
  <c r="E211" i="34"/>
  <c r="E212" i="34"/>
  <c r="E213" i="34"/>
  <c r="E214" i="34"/>
  <c r="E215" i="34"/>
  <c r="E216" i="34"/>
  <c r="E217" i="34"/>
  <c r="E218" i="34"/>
  <c r="E219" i="34"/>
  <c r="E220" i="34"/>
  <c r="E221" i="34"/>
  <c r="E222" i="34"/>
  <c r="E223" i="34"/>
  <c r="E224" i="34"/>
  <c r="E225" i="34"/>
  <c r="E226" i="34"/>
  <c r="E227" i="34"/>
  <c r="E228" i="34"/>
  <c r="E229" i="34"/>
  <c r="E230" i="34"/>
  <c r="E231" i="34"/>
  <c r="E232" i="34"/>
  <c r="E233" i="34"/>
  <c r="E234" i="34"/>
  <c r="E235" i="34"/>
  <c r="E236" i="34"/>
  <c r="E237" i="34"/>
  <c r="E238" i="34"/>
  <c r="E239" i="34"/>
  <c r="E240" i="34"/>
  <c r="E241" i="34"/>
  <c r="E242" i="34"/>
  <c r="E243" i="34"/>
  <c r="E244" i="34"/>
  <c r="E245" i="34"/>
  <c r="E246" i="34"/>
  <c r="E247" i="34"/>
  <c r="E248" i="34"/>
  <c r="E249" i="34"/>
  <c r="E250" i="34"/>
  <c r="E251" i="34"/>
  <c r="E252" i="34"/>
  <c r="E253" i="34"/>
  <c r="E254" i="34"/>
  <c r="E255" i="34"/>
  <c r="E256" i="34"/>
  <c r="E257" i="34"/>
  <c r="E258" i="34"/>
  <c r="E259" i="34"/>
  <c r="E260" i="34"/>
  <c r="E261" i="34"/>
  <c r="E262" i="34"/>
  <c r="E263" i="34"/>
  <c r="E264" i="34"/>
  <c r="E265" i="34"/>
  <c r="E266" i="34"/>
  <c r="E267" i="34"/>
  <c r="E268" i="34"/>
  <c r="E269" i="34"/>
  <c r="E270" i="34"/>
  <c r="E271" i="34"/>
  <c r="E272" i="34"/>
  <c r="E273" i="34"/>
  <c r="E274" i="34"/>
  <c r="E275" i="34"/>
  <c r="E276" i="34"/>
  <c r="E277" i="34"/>
  <c r="E278" i="34"/>
  <c r="E279" i="34"/>
  <c r="E280" i="34"/>
  <c r="E281" i="34"/>
  <c r="E282" i="34"/>
  <c r="E283" i="34"/>
  <c r="E284" i="34"/>
  <c r="E285" i="34"/>
  <c r="E286" i="34"/>
  <c r="E287" i="34"/>
  <c r="E288" i="34"/>
  <c r="E289" i="34"/>
  <c r="E290" i="34"/>
  <c r="E291" i="34"/>
  <c r="E292" i="34"/>
  <c r="E293" i="34"/>
  <c r="E294" i="34"/>
  <c r="E295" i="34"/>
  <c r="E296" i="34"/>
  <c r="E297" i="34"/>
  <c r="E298" i="34"/>
  <c r="E299" i="34"/>
  <c r="E300" i="34"/>
  <c r="E301" i="34"/>
  <c r="E302" i="34"/>
  <c r="E303" i="34"/>
  <c r="E304" i="34"/>
  <c r="E305" i="34"/>
  <c r="E306" i="34"/>
  <c r="E307" i="34"/>
  <c r="E308" i="34"/>
  <c r="E309" i="34"/>
  <c r="E310" i="34"/>
  <c r="E311" i="34"/>
  <c r="E312" i="34"/>
  <c r="E313" i="34"/>
  <c r="E314" i="34"/>
  <c r="E315" i="34"/>
  <c r="E316" i="34"/>
  <c r="E317" i="34"/>
  <c r="E318" i="34"/>
  <c r="E319" i="34"/>
  <c r="E320" i="34"/>
  <c r="E321" i="34"/>
  <c r="E322" i="34"/>
  <c r="E323" i="34"/>
  <c r="E324" i="34"/>
  <c r="E325" i="34"/>
  <c r="E326" i="34"/>
  <c r="E327" i="34"/>
  <c r="E328" i="34"/>
  <c r="E329" i="34"/>
  <c r="E330" i="34"/>
  <c r="E331" i="34"/>
  <c r="E332" i="34"/>
  <c r="E333" i="34"/>
  <c r="E334" i="34"/>
  <c r="E335" i="34"/>
  <c r="E336" i="34"/>
  <c r="E337" i="34"/>
  <c r="E338" i="34"/>
  <c r="E339" i="34"/>
  <c r="E340" i="34"/>
  <c r="E341" i="34"/>
  <c r="E342" i="34"/>
  <c r="E343" i="34"/>
  <c r="E344" i="34"/>
  <c r="E345" i="34"/>
  <c r="E346" i="34"/>
  <c r="E347" i="34"/>
  <c r="E348" i="34"/>
  <c r="E349" i="34"/>
  <c r="E350" i="34"/>
  <c r="E351" i="34"/>
  <c r="E352" i="34"/>
  <c r="E353" i="34"/>
  <c r="E354" i="34"/>
  <c r="E355" i="34"/>
  <c r="E356" i="34"/>
  <c r="E357" i="34"/>
  <c r="E358" i="34"/>
  <c r="E359" i="34"/>
  <c r="E360" i="34"/>
  <c r="E361" i="34"/>
  <c r="E362" i="34"/>
  <c r="E363" i="34"/>
  <c r="E364" i="34"/>
  <c r="E365" i="34"/>
  <c r="E366" i="34"/>
  <c r="E367" i="34"/>
  <c r="E368" i="34"/>
  <c r="E369" i="34"/>
  <c r="E370" i="34"/>
  <c r="E371" i="34"/>
  <c r="E372" i="34"/>
  <c r="E373" i="34"/>
  <c r="E374" i="34"/>
  <c r="E375" i="34"/>
  <c r="E376" i="34"/>
  <c r="E377" i="34"/>
  <c r="E378" i="34"/>
  <c r="E379" i="34"/>
  <c r="E380" i="34"/>
  <c r="E381" i="34"/>
  <c r="E382" i="34"/>
  <c r="E383" i="34"/>
  <c r="E384" i="34"/>
  <c r="E385" i="34"/>
  <c r="E386" i="34"/>
  <c r="E387" i="34"/>
  <c r="E388" i="34"/>
  <c r="E389" i="34"/>
  <c r="E390" i="34"/>
  <c r="E391" i="34"/>
  <c r="E392" i="34"/>
  <c r="E393" i="34"/>
  <c r="E394" i="34"/>
  <c r="E395" i="34"/>
  <c r="E396" i="34"/>
  <c r="E397" i="34"/>
  <c r="E398" i="34"/>
  <c r="E399" i="34"/>
  <c r="E400" i="34"/>
  <c r="E401" i="34"/>
  <c r="E402" i="34"/>
  <c r="E403" i="34"/>
  <c r="E404" i="34"/>
  <c r="E405" i="34"/>
  <c r="E406" i="34"/>
  <c r="E407" i="34"/>
  <c r="E408" i="34"/>
  <c r="E409" i="34"/>
  <c r="E410" i="34"/>
  <c r="E411" i="34"/>
  <c r="E412" i="34"/>
  <c r="E413" i="34"/>
  <c r="E414" i="34"/>
  <c r="E415" i="34"/>
  <c r="E416" i="34"/>
  <c r="E417" i="34"/>
  <c r="E418" i="34"/>
  <c r="E419" i="34"/>
  <c r="E420" i="34"/>
  <c r="E421" i="34"/>
  <c r="E422" i="34"/>
  <c r="E423" i="34"/>
  <c r="E424" i="34"/>
  <c r="E425" i="34"/>
  <c r="E426" i="34"/>
  <c r="E427" i="34"/>
  <c r="E428" i="34"/>
  <c r="E429" i="34"/>
  <c r="E430" i="34"/>
  <c r="E431" i="34"/>
  <c r="E432" i="34"/>
  <c r="E433" i="34"/>
  <c r="E434" i="34"/>
  <c r="E435" i="34"/>
  <c r="E436" i="34"/>
  <c r="E437" i="34"/>
  <c r="E438" i="34"/>
  <c r="E439" i="34"/>
  <c r="E440" i="34"/>
  <c r="E441" i="34"/>
  <c r="E442" i="34"/>
  <c r="E443" i="34"/>
  <c r="E444" i="34"/>
  <c r="E445" i="34"/>
  <c r="E446" i="34"/>
  <c r="E447" i="34"/>
  <c r="E448" i="34"/>
  <c r="E449" i="34"/>
  <c r="E450" i="34"/>
  <c r="E451" i="34"/>
  <c r="E452" i="34"/>
  <c r="E453" i="34"/>
  <c r="E454" i="34"/>
  <c r="E455" i="34"/>
  <c r="E456" i="34"/>
  <c r="E457" i="34"/>
  <c r="E458" i="34"/>
  <c r="E459" i="34"/>
  <c r="E460" i="34"/>
  <c r="E461" i="34"/>
  <c r="E462" i="34"/>
  <c r="E463" i="34"/>
  <c r="E464" i="34"/>
  <c r="E465" i="34"/>
  <c r="E466" i="34"/>
  <c r="E467" i="34"/>
  <c r="E468" i="34"/>
  <c r="E469" i="34"/>
  <c r="E470" i="34"/>
  <c r="E471" i="34"/>
  <c r="E472" i="34"/>
  <c r="E473" i="34"/>
  <c r="E474" i="34"/>
  <c r="E475" i="34"/>
  <c r="E476" i="34"/>
  <c r="E477" i="34"/>
  <c r="E478" i="34"/>
  <c r="E479" i="34"/>
  <c r="E480" i="34"/>
  <c r="E481" i="34"/>
  <c r="E482" i="34"/>
  <c r="E483" i="34"/>
  <c r="E484" i="34"/>
  <c r="E485" i="34"/>
  <c r="E486" i="34"/>
  <c r="E487" i="34"/>
  <c r="E488" i="34"/>
  <c r="E489" i="34"/>
  <c r="E490" i="34"/>
  <c r="E491" i="34"/>
  <c r="E492" i="34"/>
  <c r="E493" i="34"/>
  <c r="E494" i="34"/>
  <c r="E495" i="34"/>
  <c r="E496" i="34"/>
  <c r="E497" i="34"/>
  <c r="E498" i="34"/>
  <c r="E499" i="34"/>
  <c r="E500" i="34"/>
  <c r="E501" i="34"/>
  <c r="E502" i="34"/>
  <c r="E503" i="34"/>
  <c r="E504" i="34"/>
  <c r="E505" i="34"/>
  <c r="E506" i="34"/>
  <c r="E507" i="34"/>
  <c r="E508" i="34"/>
  <c r="E509" i="34"/>
  <c r="E510" i="34"/>
  <c r="E511" i="34"/>
  <c r="E512" i="34"/>
  <c r="E513" i="34"/>
  <c r="E514" i="34"/>
  <c r="E515" i="34"/>
  <c r="E516" i="34"/>
  <c r="E517" i="34"/>
  <c r="E518" i="34"/>
  <c r="E519" i="34"/>
  <c r="E520" i="34"/>
  <c r="E521" i="34"/>
  <c r="E522" i="34"/>
  <c r="E523" i="34"/>
  <c r="E524" i="34"/>
  <c r="E525" i="34"/>
  <c r="E526" i="34"/>
  <c r="E527" i="34"/>
  <c r="E528" i="34"/>
  <c r="E529" i="34"/>
  <c r="E530" i="34"/>
  <c r="E531" i="34"/>
  <c r="E532" i="34"/>
  <c r="E533" i="34"/>
  <c r="E534" i="34"/>
  <c r="E535" i="34"/>
  <c r="E536" i="34"/>
  <c r="E537" i="34"/>
  <c r="E538" i="34"/>
  <c r="E539" i="34"/>
  <c r="E540" i="34"/>
  <c r="E541" i="34"/>
  <c r="E542" i="34"/>
  <c r="E543" i="34"/>
  <c r="E544" i="34"/>
  <c r="E545" i="34"/>
  <c r="E546" i="34"/>
  <c r="E547" i="34"/>
  <c r="E548" i="34"/>
  <c r="E549" i="34"/>
  <c r="E550" i="34"/>
  <c r="E551" i="34"/>
  <c r="E552" i="34"/>
  <c r="E553" i="34"/>
  <c r="E554" i="34"/>
  <c r="E555" i="34"/>
  <c r="E556" i="34"/>
  <c r="E557" i="34"/>
  <c r="E558" i="34"/>
  <c r="E559" i="34"/>
  <c r="E560" i="34"/>
  <c r="E561" i="34"/>
  <c r="E562" i="34"/>
  <c r="E563" i="34"/>
  <c r="E564" i="34"/>
  <c r="E565" i="34"/>
  <c r="E566" i="34"/>
  <c r="E567" i="34"/>
  <c r="E568" i="34"/>
  <c r="E569" i="34"/>
  <c r="E570" i="34"/>
  <c r="E571" i="34"/>
  <c r="E572" i="34"/>
  <c r="E573" i="34"/>
  <c r="E574" i="34"/>
  <c r="E575" i="34"/>
  <c r="E576" i="34"/>
  <c r="E577" i="34"/>
  <c r="E578" i="34"/>
  <c r="E579" i="34"/>
  <c r="E580" i="34"/>
  <c r="E581" i="34"/>
  <c r="E582" i="34"/>
  <c r="E583" i="34"/>
  <c r="E584" i="34"/>
  <c r="E585" i="34"/>
  <c r="E586" i="34"/>
  <c r="E587" i="34"/>
  <c r="E588" i="34"/>
  <c r="E589" i="34"/>
  <c r="E590" i="34"/>
  <c r="E591" i="34"/>
  <c r="E592" i="34"/>
  <c r="E593" i="34"/>
  <c r="E594" i="34"/>
  <c r="E595" i="34"/>
  <c r="E596" i="34"/>
  <c r="E597" i="34"/>
  <c r="E598" i="34"/>
  <c r="E599" i="34"/>
  <c r="E600" i="34"/>
  <c r="E601" i="34"/>
  <c r="E602" i="34"/>
  <c r="E603" i="34"/>
  <c r="E604" i="34"/>
  <c r="E605" i="34"/>
  <c r="E606" i="34"/>
  <c r="E607" i="34"/>
  <c r="E608" i="34"/>
  <c r="E609" i="34"/>
  <c r="E610" i="34"/>
  <c r="E611" i="34"/>
  <c r="E612" i="34"/>
  <c r="E613" i="34"/>
  <c r="E614" i="34"/>
  <c r="E615" i="34"/>
  <c r="E616" i="34"/>
  <c r="E617" i="34"/>
  <c r="E618" i="34"/>
  <c r="E619" i="34"/>
  <c r="E620" i="34"/>
  <c r="E621" i="34"/>
  <c r="E622" i="34"/>
  <c r="E623" i="34"/>
  <c r="E624" i="34"/>
  <c r="E625" i="34"/>
  <c r="E626" i="34"/>
  <c r="E627" i="34"/>
  <c r="E628" i="34"/>
  <c r="E629" i="34"/>
  <c r="E630" i="34"/>
  <c r="E631" i="34"/>
  <c r="E632" i="34"/>
  <c r="E633" i="34"/>
  <c r="E634" i="34"/>
  <c r="E635" i="34"/>
  <c r="E636" i="34"/>
  <c r="E637" i="34"/>
  <c r="E638" i="34"/>
  <c r="E639" i="34"/>
  <c r="E640" i="34"/>
  <c r="E641" i="34"/>
  <c r="E642" i="34"/>
  <c r="E643" i="34"/>
  <c r="E644" i="34"/>
  <c r="E645" i="34"/>
  <c r="E646" i="34"/>
  <c r="E647" i="34"/>
  <c r="E648" i="34"/>
  <c r="E649" i="34"/>
  <c r="E650" i="34"/>
  <c r="E651" i="34"/>
  <c r="E652" i="34"/>
  <c r="E653" i="34"/>
  <c r="E654" i="34"/>
  <c r="E655" i="34"/>
  <c r="E656" i="34"/>
  <c r="E657" i="34"/>
  <c r="E658" i="34"/>
  <c r="E659" i="34"/>
  <c r="E660" i="34"/>
  <c r="E661" i="34"/>
  <c r="E662" i="34"/>
  <c r="E663" i="34"/>
  <c r="E664" i="34"/>
  <c r="E665" i="34"/>
  <c r="E666" i="34"/>
  <c r="E667" i="34"/>
  <c r="E668" i="34"/>
  <c r="E669" i="34"/>
  <c r="E670" i="34"/>
  <c r="E671" i="34"/>
  <c r="E672" i="34"/>
  <c r="E673" i="34"/>
  <c r="E674" i="34"/>
  <c r="E675" i="34"/>
  <c r="E676" i="34"/>
  <c r="E677" i="34"/>
  <c r="E678" i="34"/>
  <c r="E679" i="34"/>
  <c r="E680" i="34"/>
  <c r="E681" i="34"/>
  <c r="E682" i="34"/>
  <c r="E683" i="34"/>
  <c r="E684" i="34"/>
  <c r="E685" i="34"/>
  <c r="E686" i="34"/>
  <c r="E687" i="34"/>
  <c r="E688" i="34"/>
  <c r="E689" i="34"/>
  <c r="E690" i="34"/>
  <c r="D4" i="34"/>
  <c r="D6" i="34"/>
  <c r="D7" i="34"/>
  <c r="D8" i="34"/>
  <c r="D9" i="34"/>
  <c r="D10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1" i="34"/>
  <c r="D172" i="34"/>
  <c r="D173" i="34"/>
  <c r="D174" i="34"/>
  <c r="D175" i="34"/>
  <c r="D176" i="34"/>
  <c r="D177" i="34"/>
  <c r="D178" i="34"/>
  <c r="D179" i="34"/>
  <c r="D180" i="34"/>
  <c r="D181" i="34"/>
  <c r="D182" i="34"/>
  <c r="D183" i="34"/>
  <c r="D184" i="34"/>
  <c r="D185" i="34"/>
  <c r="D186" i="34"/>
  <c r="D187" i="34"/>
  <c r="D188" i="34"/>
  <c r="D189" i="34"/>
  <c r="D190" i="34"/>
  <c r="D191" i="34"/>
  <c r="D192" i="34"/>
  <c r="D193" i="34"/>
  <c r="D194" i="34"/>
  <c r="D195" i="34"/>
  <c r="D196" i="34"/>
  <c r="D197" i="34"/>
  <c r="D198" i="34"/>
  <c r="D199" i="34"/>
  <c r="D200" i="34"/>
  <c r="D201" i="34"/>
  <c r="D202" i="34"/>
  <c r="D203" i="34"/>
  <c r="D204" i="34"/>
  <c r="D205" i="34"/>
  <c r="D206" i="34"/>
  <c r="D207" i="34"/>
  <c r="D208" i="34"/>
  <c r="D209" i="34"/>
  <c r="D210" i="34"/>
  <c r="D211" i="34"/>
  <c r="D212" i="34"/>
  <c r="D213" i="34"/>
  <c r="D214" i="34"/>
  <c r="D215" i="34"/>
  <c r="D216" i="34"/>
  <c r="D217" i="34"/>
  <c r="D218" i="34"/>
  <c r="D219" i="34"/>
  <c r="D220" i="34"/>
  <c r="D221" i="34"/>
  <c r="D222" i="34"/>
  <c r="D223" i="34"/>
  <c r="D224" i="34"/>
  <c r="D225" i="34"/>
  <c r="D226" i="34"/>
  <c r="D227" i="34"/>
  <c r="D228" i="34"/>
  <c r="D229" i="34"/>
  <c r="D230" i="34"/>
  <c r="D231" i="34"/>
  <c r="D232" i="34"/>
  <c r="D233" i="34"/>
  <c r="D234" i="34"/>
  <c r="D235" i="34"/>
  <c r="D236" i="34"/>
  <c r="D237" i="34"/>
  <c r="D238" i="34"/>
  <c r="D239" i="34"/>
  <c r="D240" i="34"/>
  <c r="D241" i="34"/>
  <c r="D242" i="34"/>
  <c r="D243" i="34"/>
  <c r="D244" i="34"/>
  <c r="D245" i="34"/>
  <c r="D246" i="34"/>
  <c r="D247" i="34"/>
  <c r="D248" i="34"/>
  <c r="D249" i="34"/>
  <c r="D250" i="34"/>
  <c r="D251" i="34"/>
  <c r="D252" i="34"/>
  <c r="D253" i="34"/>
  <c r="D254" i="34"/>
  <c r="D255" i="34"/>
  <c r="D256" i="34"/>
  <c r="D257" i="34"/>
  <c r="D258" i="34"/>
  <c r="D259" i="34"/>
  <c r="D260" i="34"/>
  <c r="D261" i="34"/>
  <c r="D262" i="34"/>
  <c r="D263" i="34"/>
  <c r="D264" i="34"/>
  <c r="D265" i="34"/>
  <c r="D266" i="34"/>
  <c r="D267" i="34"/>
  <c r="D268" i="34"/>
  <c r="D269" i="34"/>
  <c r="D270" i="34"/>
  <c r="D271" i="34"/>
  <c r="D272" i="34"/>
  <c r="D273" i="34"/>
  <c r="D274" i="34"/>
  <c r="D275" i="34"/>
  <c r="D276" i="34"/>
  <c r="D277" i="34"/>
  <c r="D278" i="34"/>
  <c r="D279" i="34"/>
  <c r="D280" i="34"/>
  <c r="D281" i="34"/>
  <c r="D282" i="34"/>
  <c r="D283" i="34"/>
  <c r="D284" i="34"/>
  <c r="D285" i="34"/>
  <c r="D286" i="34"/>
  <c r="D287" i="34"/>
  <c r="D288" i="34"/>
  <c r="D289" i="34"/>
  <c r="D290" i="34"/>
  <c r="D291" i="34"/>
  <c r="D292" i="34"/>
  <c r="D293" i="34"/>
  <c r="D294" i="34"/>
  <c r="D295" i="34"/>
  <c r="D296" i="34"/>
  <c r="D297" i="34"/>
  <c r="D298" i="34"/>
  <c r="D299" i="34"/>
  <c r="D300" i="34"/>
  <c r="D301" i="34"/>
  <c r="D302" i="34"/>
  <c r="D303" i="34"/>
  <c r="D304" i="34"/>
  <c r="D305" i="34"/>
  <c r="D306" i="34"/>
  <c r="D307" i="34"/>
  <c r="D308" i="34"/>
  <c r="D309" i="34"/>
  <c r="D310" i="34"/>
  <c r="D311" i="34"/>
  <c r="D312" i="34"/>
  <c r="D313" i="34"/>
  <c r="D314" i="34"/>
  <c r="D315" i="34"/>
  <c r="D316" i="34"/>
  <c r="D317" i="34"/>
  <c r="D318" i="34"/>
  <c r="D319" i="34"/>
  <c r="D320" i="34"/>
  <c r="D321" i="34"/>
  <c r="D322" i="34"/>
  <c r="D323" i="34"/>
  <c r="D324" i="34"/>
  <c r="D325" i="34"/>
  <c r="D326" i="34"/>
  <c r="D327" i="34"/>
  <c r="D328" i="34"/>
  <c r="D329" i="34"/>
  <c r="D330" i="34"/>
  <c r="D331" i="34"/>
  <c r="D332" i="34"/>
  <c r="D333" i="34"/>
  <c r="D334" i="34"/>
  <c r="D335" i="34"/>
  <c r="D336" i="34"/>
  <c r="D337" i="34"/>
  <c r="D338" i="34"/>
  <c r="D339" i="34"/>
  <c r="D340" i="34"/>
  <c r="D341" i="34"/>
  <c r="D342" i="34"/>
  <c r="D343" i="34"/>
  <c r="D344" i="34"/>
  <c r="D345" i="34"/>
  <c r="D346" i="34"/>
  <c r="D347" i="34"/>
  <c r="D348" i="34"/>
  <c r="D349" i="34"/>
  <c r="D350" i="34"/>
  <c r="D351" i="34"/>
  <c r="D352" i="34"/>
  <c r="D353" i="34"/>
  <c r="D354" i="34"/>
  <c r="D355" i="34"/>
  <c r="D356" i="34"/>
  <c r="D357" i="34"/>
  <c r="D358" i="34"/>
  <c r="D359" i="34"/>
  <c r="D360" i="34"/>
  <c r="D361" i="34"/>
  <c r="D362" i="34"/>
  <c r="D363" i="34"/>
  <c r="D364" i="34"/>
  <c r="D365" i="34"/>
  <c r="D366" i="34"/>
  <c r="D367" i="34"/>
  <c r="D368" i="34"/>
  <c r="D369" i="34"/>
  <c r="D370" i="34"/>
  <c r="D371" i="34"/>
  <c r="D372" i="34"/>
  <c r="D373" i="34"/>
  <c r="D374" i="34"/>
  <c r="D375" i="34"/>
  <c r="D376" i="34"/>
  <c r="D377" i="34"/>
  <c r="D378" i="34"/>
  <c r="D379" i="34"/>
  <c r="D380" i="34"/>
  <c r="D381" i="34"/>
  <c r="D382" i="34"/>
  <c r="D383" i="34"/>
  <c r="D384" i="34"/>
  <c r="D385" i="34"/>
  <c r="D386" i="34"/>
  <c r="D387" i="34"/>
  <c r="D388" i="34"/>
  <c r="D389" i="34"/>
  <c r="D390" i="34"/>
  <c r="D391" i="34"/>
  <c r="D392" i="34"/>
  <c r="D393" i="34"/>
  <c r="D394" i="34"/>
  <c r="D395" i="34"/>
  <c r="D396" i="34"/>
  <c r="D397" i="34"/>
  <c r="D398" i="34"/>
  <c r="D399" i="34"/>
  <c r="D400" i="34"/>
  <c r="D401" i="34"/>
  <c r="D402" i="34"/>
  <c r="D403" i="34"/>
  <c r="D404" i="34"/>
  <c r="D405" i="34"/>
  <c r="D406" i="34"/>
  <c r="D407" i="34"/>
  <c r="D408" i="34"/>
  <c r="D409" i="34"/>
  <c r="D410" i="34"/>
  <c r="D411" i="34"/>
  <c r="D412" i="34"/>
  <c r="D413" i="34"/>
  <c r="D414" i="34"/>
  <c r="D415" i="34"/>
  <c r="D416" i="34"/>
  <c r="D417" i="34"/>
  <c r="D418" i="34"/>
  <c r="D419" i="34"/>
  <c r="D420" i="34"/>
  <c r="D421" i="34"/>
  <c r="D422" i="34"/>
  <c r="D423" i="34"/>
  <c r="D424" i="34"/>
  <c r="D425" i="34"/>
  <c r="D426" i="34"/>
  <c r="D427" i="34"/>
  <c r="D428" i="34"/>
  <c r="D429" i="34"/>
  <c r="D430" i="34"/>
  <c r="D431" i="34"/>
  <c r="D432" i="34"/>
  <c r="D433" i="34"/>
  <c r="D434" i="34"/>
  <c r="D435" i="34"/>
  <c r="D436" i="34"/>
  <c r="D437" i="34"/>
  <c r="D438" i="34"/>
  <c r="D439" i="34"/>
  <c r="D440" i="34"/>
  <c r="D441" i="34"/>
  <c r="D442" i="34"/>
  <c r="D443" i="34"/>
  <c r="D444" i="34"/>
  <c r="D445" i="34"/>
  <c r="D446" i="34"/>
  <c r="D447" i="34"/>
  <c r="D448" i="34"/>
  <c r="D449" i="34"/>
  <c r="D450" i="34"/>
  <c r="D451" i="34"/>
  <c r="D452" i="34"/>
  <c r="D453" i="34"/>
  <c r="D454" i="34"/>
  <c r="D455" i="34"/>
  <c r="D456" i="34"/>
  <c r="D457" i="34"/>
  <c r="D458" i="34"/>
  <c r="D459" i="34"/>
  <c r="D460" i="34"/>
  <c r="D461" i="34"/>
  <c r="D462" i="34"/>
  <c r="D463" i="34"/>
  <c r="D464" i="34"/>
  <c r="D465" i="34"/>
  <c r="D466" i="34"/>
  <c r="D467" i="34"/>
  <c r="D468" i="34"/>
  <c r="D469" i="34"/>
  <c r="D470" i="34"/>
  <c r="D471" i="34"/>
  <c r="D472" i="34"/>
  <c r="D473" i="34"/>
  <c r="D474" i="34"/>
  <c r="D475" i="34"/>
  <c r="D476" i="34"/>
  <c r="D477" i="34"/>
  <c r="D478" i="34"/>
  <c r="D479" i="34"/>
  <c r="D480" i="34"/>
  <c r="D481" i="34"/>
  <c r="D482" i="34"/>
  <c r="D483" i="34"/>
  <c r="D484" i="34"/>
  <c r="D485" i="34"/>
  <c r="D486" i="34"/>
  <c r="D487" i="34"/>
  <c r="D488" i="34"/>
  <c r="D489" i="34"/>
  <c r="D490" i="34"/>
  <c r="D491" i="34"/>
  <c r="D492" i="34"/>
  <c r="D493" i="34"/>
  <c r="D494" i="34"/>
  <c r="D495" i="34"/>
  <c r="D496" i="34"/>
  <c r="D497" i="34"/>
  <c r="D498" i="34"/>
  <c r="D499" i="34"/>
  <c r="D500" i="34"/>
  <c r="D501" i="34"/>
  <c r="D502" i="34"/>
  <c r="D503" i="34"/>
  <c r="D504" i="34"/>
  <c r="D505" i="34"/>
  <c r="D506" i="34"/>
  <c r="D507" i="34"/>
  <c r="D508" i="34"/>
  <c r="D509" i="34"/>
  <c r="D510" i="34"/>
  <c r="D511" i="34"/>
  <c r="D512" i="34"/>
  <c r="D513" i="34"/>
  <c r="D514" i="34"/>
  <c r="D515" i="34"/>
  <c r="D516" i="34"/>
  <c r="D517" i="34"/>
  <c r="D518" i="34"/>
  <c r="D519" i="34"/>
  <c r="D520" i="34"/>
  <c r="D521" i="34"/>
  <c r="D522" i="34"/>
  <c r="D523" i="34"/>
  <c r="D524" i="34"/>
  <c r="D525" i="34"/>
  <c r="D526" i="34"/>
  <c r="D527" i="34"/>
  <c r="D528" i="34"/>
  <c r="D529" i="34"/>
  <c r="D530" i="34"/>
  <c r="D531" i="34"/>
  <c r="D532" i="34"/>
  <c r="D533" i="34"/>
  <c r="D534" i="34"/>
  <c r="D535" i="34"/>
  <c r="D536" i="34"/>
  <c r="D537" i="34"/>
  <c r="D538" i="34"/>
  <c r="D539" i="34"/>
  <c r="D540" i="34"/>
  <c r="D541" i="34"/>
  <c r="D542" i="34"/>
  <c r="D543" i="34"/>
  <c r="D544" i="34"/>
  <c r="D545" i="34"/>
  <c r="D546" i="34"/>
  <c r="D547" i="34"/>
  <c r="D548" i="34"/>
  <c r="D549" i="34"/>
  <c r="D550" i="34"/>
  <c r="D551" i="34"/>
  <c r="D552" i="34"/>
  <c r="D553" i="34"/>
  <c r="D554" i="34"/>
  <c r="D555" i="34"/>
  <c r="D556" i="34"/>
  <c r="D557" i="34"/>
  <c r="D558" i="34"/>
  <c r="D559" i="34"/>
  <c r="D560" i="34"/>
  <c r="D561" i="34"/>
  <c r="D562" i="34"/>
  <c r="D563" i="34"/>
  <c r="D564" i="34"/>
  <c r="D565" i="34"/>
  <c r="D566" i="34"/>
  <c r="D567" i="34"/>
  <c r="D568" i="34"/>
  <c r="D569" i="34"/>
  <c r="D570" i="34"/>
  <c r="D571" i="34"/>
  <c r="D572" i="34"/>
  <c r="D573" i="34"/>
  <c r="D574" i="34"/>
  <c r="D575" i="34"/>
  <c r="D576" i="34"/>
  <c r="D577" i="34"/>
  <c r="D578" i="34"/>
  <c r="D579" i="34"/>
  <c r="D580" i="34"/>
  <c r="D581" i="34"/>
  <c r="D582" i="34"/>
  <c r="D583" i="34"/>
  <c r="D584" i="34"/>
  <c r="D585" i="34"/>
  <c r="D586" i="34"/>
  <c r="D587" i="34"/>
  <c r="D588" i="34"/>
  <c r="D589" i="34"/>
  <c r="D590" i="34"/>
  <c r="D591" i="34"/>
  <c r="D592" i="34"/>
  <c r="D593" i="34"/>
  <c r="D594" i="34"/>
  <c r="D595" i="34"/>
  <c r="D596" i="34"/>
  <c r="D597" i="34"/>
  <c r="D598" i="34"/>
  <c r="D599" i="34"/>
  <c r="D600" i="34"/>
  <c r="D601" i="34"/>
  <c r="D602" i="34"/>
  <c r="D603" i="34"/>
  <c r="D604" i="34"/>
  <c r="D605" i="34"/>
  <c r="D606" i="34"/>
  <c r="D607" i="34"/>
  <c r="D608" i="34"/>
  <c r="D609" i="34"/>
  <c r="D610" i="34"/>
  <c r="D611" i="34"/>
  <c r="D612" i="34"/>
  <c r="D613" i="34"/>
  <c r="D614" i="34"/>
  <c r="D615" i="34"/>
  <c r="D616" i="34"/>
  <c r="D617" i="34"/>
  <c r="D618" i="34"/>
  <c r="D619" i="34"/>
  <c r="D620" i="34"/>
  <c r="D621" i="34"/>
  <c r="D622" i="34"/>
  <c r="D623" i="34"/>
  <c r="D624" i="34"/>
  <c r="D625" i="34"/>
  <c r="D626" i="34"/>
  <c r="D627" i="34"/>
  <c r="D628" i="34"/>
  <c r="D629" i="34"/>
  <c r="D630" i="34"/>
  <c r="D631" i="34"/>
  <c r="D632" i="34"/>
  <c r="D633" i="34"/>
  <c r="D634" i="34"/>
  <c r="D635" i="34"/>
  <c r="D636" i="34"/>
  <c r="D637" i="34"/>
  <c r="D638" i="34"/>
  <c r="D639" i="34"/>
  <c r="D640" i="34"/>
  <c r="D641" i="34"/>
  <c r="D642" i="34"/>
  <c r="D643" i="34"/>
  <c r="D644" i="34"/>
  <c r="D645" i="34"/>
  <c r="D646" i="34"/>
  <c r="D647" i="34"/>
  <c r="D648" i="34"/>
  <c r="D649" i="34"/>
  <c r="D650" i="34"/>
  <c r="D651" i="34"/>
  <c r="D652" i="34"/>
  <c r="D653" i="34"/>
  <c r="D654" i="34"/>
  <c r="D655" i="34"/>
  <c r="D656" i="34"/>
  <c r="D657" i="34"/>
  <c r="D658" i="34"/>
  <c r="D659" i="34"/>
  <c r="D660" i="34"/>
  <c r="D661" i="34"/>
  <c r="D662" i="34"/>
  <c r="D663" i="34"/>
  <c r="D664" i="34"/>
  <c r="D665" i="34"/>
  <c r="D666" i="34"/>
  <c r="D667" i="34"/>
  <c r="D668" i="34"/>
  <c r="D669" i="34"/>
  <c r="D670" i="34"/>
  <c r="D671" i="34"/>
  <c r="D672" i="34"/>
  <c r="D673" i="34"/>
  <c r="D674" i="34"/>
  <c r="D675" i="34"/>
  <c r="D676" i="34"/>
  <c r="D677" i="34"/>
  <c r="D678" i="34"/>
  <c r="D679" i="34"/>
  <c r="D680" i="34"/>
  <c r="D681" i="34"/>
  <c r="D682" i="34"/>
  <c r="D683" i="34"/>
  <c r="D684" i="34"/>
  <c r="D685" i="34"/>
  <c r="D686" i="34"/>
  <c r="D687" i="34"/>
  <c r="D688" i="34"/>
  <c r="D689" i="34"/>
  <c r="D690" i="34"/>
  <c r="C3" i="34"/>
  <c r="C4" i="34"/>
  <c r="C5" i="34"/>
  <c r="A71" i="34" s="1"/>
  <c r="C6" i="34"/>
  <c r="A471" i="34" s="1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230" i="34"/>
  <c r="C231" i="34"/>
  <c r="C232" i="34"/>
  <c r="C233" i="34"/>
  <c r="C234" i="34"/>
  <c r="C235" i="34"/>
  <c r="C236" i="34"/>
  <c r="C237" i="34"/>
  <c r="C238" i="34"/>
  <c r="C239" i="34"/>
  <c r="C240" i="34"/>
  <c r="C241" i="34"/>
  <c r="C242" i="34"/>
  <c r="C243" i="34"/>
  <c r="C244" i="34"/>
  <c r="C245" i="34"/>
  <c r="C246" i="34"/>
  <c r="C247" i="34"/>
  <c r="C248" i="34"/>
  <c r="C249" i="34"/>
  <c r="C250" i="34"/>
  <c r="C251" i="34"/>
  <c r="C252" i="34"/>
  <c r="C253" i="34"/>
  <c r="C254" i="34"/>
  <c r="C255" i="34"/>
  <c r="C256" i="34"/>
  <c r="C257" i="34"/>
  <c r="C258" i="34"/>
  <c r="C259" i="34"/>
  <c r="C260" i="34"/>
  <c r="C261" i="34"/>
  <c r="C262" i="34"/>
  <c r="C263" i="34"/>
  <c r="C264" i="34"/>
  <c r="C265" i="34"/>
  <c r="C266" i="34"/>
  <c r="C267" i="34"/>
  <c r="C268" i="34"/>
  <c r="C269" i="34"/>
  <c r="C270" i="34"/>
  <c r="C271" i="34"/>
  <c r="C272" i="34"/>
  <c r="C273" i="34"/>
  <c r="C274" i="34"/>
  <c r="C275" i="34"/>
  <c r="C276" i="34"/>
  <c r="C277" i="34"/>
  <c r="C278" i="34"/>
  <c r="C279" i="34"/>
  <c r="C280" i="34"/>
  <c r="C281" i="34"/>
  <c r="C282" i="34"/>
  <c r="C283" i="34"/>
  <c r="C284" i="34"/>
  <c r="C285" i="34"/>
  <c r="C286" i="34"/>
  <c r="C287" i="34"/>
  <c r="C288" i="34"/>
  <c r="C289" i="34"/>
  <c r="C290" i="34"/>
  <c r="C291" i="34"/>
  <c r="C292" i="34"/>
  <c r="C293" i="34"/>
  <c r="C294" i="34"/>
  <c r="C295" i="34"/>
  <c r="C296" i="34"/>
  <c r="C297" i="34"/>
  <c r="C298" i="34"/>
  <c r="C299" i="34"/>
  <c r="C300" i="34"/>
  <c r="C301" i="34"/>
  <c r="C302" i="34"/>
  <c r="C303" i="34"/>
  <c r="C304" i="34"/>
  <c r="C305" i="34"/>
  <c r="C306" i="34"/>
  <c r="C307" i="34"/>
  <c r="C308" i="34"/>
  <c r="C309" i="34"/>
  <c r="C310" i="34"/>
  <c r="C311" i="34"/>
  <c r="C312" i="34"/>
  <c r="C313" i="34"/>
  <c r="C314" i="34"/>
  <c r="C315" i="34"/>
  <c r="C316" i="34"/>
  <c r="C317" i="34"/>
  <c r="C318" i="34"/>
  <c r="C319" i="34"/>
  <c r="C320" i="34"/>
  <c r="C321" i="34"/>
  <c r="C322" i="34"/>
  <c r="C323" i="34"/>
  <c r="C324" i="34"/>
  <c r="C325" i="34"/>
  <c r="C326" i="34"/>
  <c r="C327" i="34"/>
  <c r="C328" i="34"/>
  <c r="C329" i="34"/>
  <c r="C330" i="34"/>
  <c r="C331" i="34"/>
  <c r="C332" i="34"/>
  <c r="C333" i="34"/>
  <c r="C334" i="34"/>
  <c r="C335" i="34"/>
  <c r="C336" i="34"/>
  <c r="C337" i="34"/>
  <c r="C338" i="34"/>
  <c r="C339" i="34"/>
  <c r="C340" i="34"/>
  <c r="C341" i="34"/>
  <c r="C342" i="34"/>
  <c r="C343" i="34"/>
  <c r="C344" i="34"/>
  <c r="C345" i="34"/>
  <c r="C346" i="34"/>
  <c r="C347" i="34"/>
  <c r="C348" i="34"/>
  <c r="C349" i="34"/>
  <c r="C350" i="34"/>
  <c r="C351" i="34"/>
  <c r="C352" i="34"/>
  <c r="C353" i="34"/>
  <c r="C354" i="34"/>
  <c r="C355" i="34"/>
  <c r="C356" i="34"/>
  <c r="C357" i="34"/>
  <c r="C358" i="34"/>
  <c r="C359" i="34"/>
  <c r="C360" i="34"/>
  <c r="C361" i="34"/>
  <c r="C362" i="34"/>
  <c r="C363" i="34"/>
  <c r="C364" i="34"/>
  <c r="C365" i="34"/>
  <c r="C366" i="34"/>
  <c r="C367" i="34"/>
  <c r="C368" i="34"/>
  <c r="C369" i="34"/>
  <c r="C370" i="34"/>
  <c r="C371" i="34"/>
  <c r="C372" i="34"/>
  <c r="C373" i="34"/>
  <c r="C374" i="34"/>
  <c r="C375" i="34"/>
  <c r="C376" i="34"/>
  <c r="C377" i="34"/>
  <c r="C378" i="34"/>
  <c r="C379" i="34"/>
  <c r="C380" i="34"/>
  <c r="C381" i="34"/>
  <c r="C382" i="34"/>
  <c r="C383" i="34"/>
  <c r="C384" i="34"/>
  <c r="C385" i="34"/>
  <c r="C386" i="34"/>
  <c r="C387" i="34"/>
  <c r="C388" i="34"/>
  <c r="C389" i="34"/>
  <c r="C390" i="34"/>
  <c r="C391" i="34"/>
  <c r="C392" i="34"/>
  <c r="C393" i="34"/>
  <c r="C394" i="34"/>
  <c r="C395" i="34"/>
  <c r="C396" i="34"/>
  <c r="C397" i="34"/>
  <c r="C398" i="34"/>
  <c r="C399" i="34"/>
  <c r="C400" i="34"/>
  <c r="C401" i="34"/>
  <c r="C402" i="34"/>
  <c r="C403" i="34"/>
  <c r="C404" i="34"/>
  <c r="C405" i="34"/>
  <c r="C406" i="34"/>
  <c r="C407" i="34"/>
  <c r="C408" i="34"/>
  <c r="C409" i="34"/>
  <c r="C410" i="34"/>
  <c r="C411" i="34"/>
  <c r="C412" i="34"/>
  <c r="C413" i="34"/>
  <c r="C414" i="34"/>
  <c r="C415" i="34"/>
  <c r="C416" i="34"/>
  <c r="C417" i="34"/>
  <c r="C418" i="34"/>
  <c r="C419" i="34"/>
  <c r="C420" i="34"/>
  <c r="C421" i="34"/>
  <c r="C422" i="34"/>
  <c r="C423" i="34"/>
  <c r="C424" i="34"/>
  <c r="C425" i="34"/>
  <c r="C426" i="34"/>
  <c r="C427" i="34"/>
  <c r="C428" i="34"/>
  <c r="C429" i="34"/>
  <c r="C430" i="34"/>
  <c r="C431" i="34"/>
  <c r="C432" i="34"/>
  <c r="C433" i="34"/>
  <c r="C434" i="34"/>
  <c r="C435" i="34"/>
  <c r="C436" i="34"/>
  <c r="C437" i="34"/>
  <c r="C438" i="34"/>
  <c r="C439" i="34"/>
  <c r="C440" i="34"/>
  <c r="C441" i="34"/>
  <c r="C442" i="34"/>
  <c r="C443" i="34"/>
  <c r="C444" i="34"/>
  <c r="C445" i="34"/>
  <c r="C446" i="34"/>
  <c r="C447" i="34"/>
  <c r="C448" i="34"/>
  <c r="C449" i="34"/>
  <c r="C450" i="34"/>
  <c r="C451" i="34"/>
  <c r="C452" i="34"/>
  <c r="C453" i="34"/>
  <c r="C454" i="34"/>
  <c r="C455" i="34"/>
  <c r="C456" i="34"/>
  <c r="C457" i="34"/>
  <c r="C458" i="34"/>
  <c r="C459" i="34"/>
  <c r="C460" i="34"/>
  <c r="C461" i="34"/>
  <c r="C462" i="34"/>
  <c r="C463" i="34"/>
  <c r="C464" i="34"/>
  <c r="C465" i="34"/>
  <c r="C466" i="34"/>
  <c r="C467" i="34"/>
  <c r="C468" i="34"/>
  <c r="C469" i="34"/>
  <c r="C470" i="34"/>
  <c r="C471" i="34"/>
  <c r="C472" i="34"/>
  <c r="C473" i="34"/>
  <c r="C474" i="34"/>
  <c r="C475" i="34"/>
  <c r="C476" i="34"/>
  <c r="C477" i="34"/>
  <c r="C478" i="34"/>
  <c r="C479" i="34"/>
  <c r="C480" i="34"/>
  <c r="C481" i="34"/>
  <c r="C482" i="34"/>
  <c r="C483" i="34"/>
  <c r="C484" i="34"/>
  <c r="C485" i="34"/>
  <c r="C486" i="34"/>
  <c r="C487" i="34"/>
  <c r="C488" i="34"/>
  <c r="C489" i="34"/>
  <c r="C490" i="34"/>
  <c r="C491" i="34"/>
  <c r="C492" i="34"/>
  <c r="C493" i="34"/>
  <c r="C494" i="34"/>
  <c r="C495" i="34"/>
  <c r="C496" i="34"/>
  <c r="C497" i="34"/>
  <c r="C498" i="34"/>
  <c r="C499" i="34"/>
  <c r="C500" i="34"/>
  <c r="C501" i="34"/>
  <c r="C502" i="34"/>
  <c r="C503" i="34"/>
  <c r="C504" i="34"/>
  <c r="C505" i="34"/>
  <c r="C506" i="34"/>
  <c r="C507" i="34"/>
  <c r="C508" i="34"/>
  <c r="C509" i="34"/>
  <c r="C510" i="34"/>
  <c r="C511" i="34"/>
  <c r="C512" i="34"/>
  <c r="C513" i="34"/>
  <c r="C514" i="34"/>
  <c r="C515" i="34"/>
  <c r="C516" i="34"/>
  <c r="C517" i="34"/>
  <c r="C518" i="34"/>
  <c r="C519" i="34"/>
  <c r="C520" i="34"/>
  <c r="C521" i="34"/>
  <c r="C522" i="34"/>
  <c r="C523" i="34"/>
  <c r="C524" i="34"/>
  <c r="C525" i="34"/>
  <c r="C526" i="34"/>
  <c r="C527" i="34"/>
  <c r="C528" i="34"/>
  <c r="C529" i="34"/>
  <c r="C530" i="34"/>
  <c r="C531" i="34"/>
  <c r="C532" i="34"/>
  <c r="C533" i="34"/>
  <c r="C534" i="34"/>
  <c r="C535" i="34"/>
  <c r="C536" i="34"/>
  <c r="C537" i="34"/>
  <c r="C538" i="34"/>
  <c r="C539" i="34"/>
  <c r="C540" i="34"/>
  <c r="C541" i="34"/>
  <c r="C542" i="34"/>
  <c r="C543" i="34"/>
  <c r="C544" i="34"/>
  <c r="C545" i="34"/>
  <c r="C546" i="34"/>
  <c r="C547" i="34"/>
  <c r="C548" i="34"/>
  <c r="C549" i="34"/>
  <c r="C550" i="34"/>
  <c r="C551" i="34"/>
  <c r="C552" i="34"/>
  <c r="C553" i="34"/>
  <c r="C554" i="34"/>
  <c r="C555" i="34"/>
  <c r="C556" i="34"/>
  <c r="C557" i="34"/>
  <c r="C558" i="34"/>
  <c r="C559" i="34"/>
  <c r="C560" i="34"/>
  <c r="C561" i="34"/>
  <c r="C562" i="34"/>
  <c r="C563" i="34"/>
  <c r="C564" i="34"/>
  <c r="C565" i="34"/>
  <c r="C566" i="34"/>
  <c r="C567" i="34"/>
  <c r="C568" i="34"/>
  <c r="C569" i="34"/>
  <c r="C570" i="34"/>
  <c r="C571" i="34"/>
  <c r="C572" i="34"/>
  <c r="C573" i="34"/>
  <c r="C574" i="34"/>
  <c r="C575" i="34"/>
  <c r="C576" i="34"/>
  <c r="C577" i="34"/>
  <c r="C578" i="34"/>
  <c r="C579" i="34"/>
  <c r="C580" i="34"/>
  <c r="C581" i="34"/>
  <c r="C582" i="34"/>
  <c r="C583" i="34"/>
  <c r="C584" i="34"/>
  <c r="C585" i="34"/>
  <c r="C586" i="34"/>
  <c r="C587" i="34"/>
  <c r="C588" i="34"/>
  <c r="C589" i="34"/>
  <c r="C590" i="34"/>
  <c r="C591" i="34"/>
  <c r="C592" i="34"/>
  <c r="C593" i="34"/>
  <c r="C594" i="34"/>
  <c r="C595" i="34"/>
  <c r="C596" i="34"/>
  <c r="C597" i="34"/>
  <c r="C598" i="34"/>
  <c r="C599" i="34"/>
  <c r="C600" i="34"/>
  <c r="C601" i="34"/>
  <c r="C602" i="34"/>
  <c r="C603" i="34"/>
  <c r="C604" i="34"/>
  <c r="C605" i="34"/>
  <c r="C606" i="34"/>
  <c r="C607" i="34"/>
  <c r="C608" i="34"/>
  <c r="C609" i="34"/>
  <c r="C610" i="34"/>
  <c r="C611" i="34"/>
  <c r="C612" i="34"/>
  <c r="C613" i="34"/>
  <c r="C614" i="34"/>
  <c r="C615" i="34"/>
  <c r="C616" i="34"/>
  <c r="C617" i="34"/>
  <c r="C618" i="34"/>
  <c r="C619" i="34"/>
  <c r="C620" i="34"/>
  <c r="C621" i="34"/>
  <c r="C622" i="34"/>
  <c r="C623" i="34"/>
  <c r="C624" i="34"/>
  <c r="C625" i="34"/>
  <c r="C626" i="34"/>
  <c r="C627" i="34"/>
  <c r="C628" i="34"/>
  <c r="C629" i="34"/>
  <c r="C630" i="34"/>
  <c r="C631" i="34"/>
  <c r="C632" i="34"/>
  <c r="C633" i="34"/>
  <c r="C634" i="34"/>
  <c r="C635" i="34"/>
  <c r="C636" i="34"/>
  <c r="C637" i="34"/>
  <c r="C638" i="34"/>
  <c r="C639" i="34"/>
  <c r="C640" i="34"/>
  <c r="C641" i="34"/>
  <c r="C642" i="34"/>
  <c r="C643" i="34"/>
  <c r="C644" i="34"/>
  <c r="C645" i="34"/>
  <c r="C646" i="34"/>
  <c r="C647" i="34"/>
  <c r="C648" i="34"/>
  <c r="C649" i="34"/>
  <c r="C650" i="34"/>
  <c r="C651" i="34"/>
  <c r="C652" i="34"/>
  <c r="C653" i="34"/>
  <c r="C654" i="34"/>
  <c r="C655" i="34"/>
  <c r="C656" i="34"/>
  <c r="C657" i="34"/>
  <c r="C658" i="34"/>
  <c r="C659" i="34"/>
  <c r="C660" i="34"/>
  <c r="C661" i="34"/>
  <c r="C662" i="34"/>
  <c r="C663" i="34"/>
  <c r="C664" i="34"/>
  <c r="C665" i="34"/>
  <c r="C666" i="34"/>
  <c r="C667" i="34"/>
  <c r="C668" i="34"/>
  <c r="C669" i="34"/>
  <c r="C670" i="34"/>
  <c r="C671" i="34"/>
  <c r="C672" i="34"/>
  <c r="C673" i="34"/>
  <c r="C674" i="34"/>
  <c r="C675" i="34"/>
  <c r="C676" i="34"/>
  <c r="C677" i="34"/>
  <c r="C678" i="34"/>
  <c r="C679" i="34"/>
  <c r="C680" i="34"/>
  <c r="C681" i="34"/>
  <c r="C682" i="34"/>
  <c r="C683" i="34"/>
  <c r="C684" i="34"/>
  <c r="C685" i="34"/>
  <c r="C686" i="34"/>
  <c r="C687" i="34"/>
  <c r="C688" i="34"/>
  <c r="C689" i="34"/>
  <c r="C690" i="34"/>
  <c r="D25" i="33"/>
  <c r="D7" i="33"/>
  <c r="D26" i="33"/>
  <c r="D3" i="33"/>
  <c r="D27" i="33"/>
  <c r="D12" i="33"/>
  <c r="D13" i="33"/>
  <c r="D14" i="33"/>
  <c r="D21" i="33"/>
  <c r="D28" i="33"/>
  <c r="D29" i="33"/>
  <c r="D30" i="33"/>
  <c r="D15" i="33"/>
  <c r="D31" i="33"/>
  <c r="D9" i="33"/>
  <c r="D32" i="33"/>
  <c r="D33" i="33"/>
  <c r="D34" i="33"/>
  <c r="D16" i="33"/>
  <c r="D17" i="33"/>
  <c r="D22" i="33"/>
  <c r="D35" i="33"/>
  <c r="D36" i="33"/>
  <c r="D37" i="33"/>
  <c r="D38" i="33"/>
  <c r="D4" i="33"/>
  <c r="D5" i="33"/>
  <c r="D18" i="33"/>
  <c r="D8" i="33"/>
  <c r="D19" i="33"/>
  <c r="D10" i="33"/>
  <c r="D11" i="33"/>
  <c r="D20" i="33"/>
  <c r="D6" i="33"/>
  <c r="D23" i="33"/>
  <c r="D47" i="33"/>
  <c r="D39" i="33"/>
  <c r="D40" i="33"/>
  <c r="D41" i="33"/>
  <c r="D42" i="33"/>
  <c r="D43" i="33"/>
  <c r="D44" i="33"/>
  <c r="D45" i="33"/>
  <c r="D46" i="33"/>
  <c r="D24" i="33"/>
  <c r="G24" i="33"/>
  <c r="J25" i="33"/>
  <c r="J7" i="33"/>
  <c r="J26" i="33"/>
  <c r="J3" i="33"/>
  <c r="J27" i="33"/>
  <c r="J12" i="33"/>
  <c r="J13" i="33"/>
  <c r="J14" i="33"/>
  <c r="J21" i="33"/>
  <c r="J28" i="33"/>
  <c r="J29" i="33"/>
  <c r="J30" i="33"/>
  <c r="J15" i="33"/>
  <c r="J31" i="33"/>
  <c r="J9" i="33"/>
  <c r="J32" i="33"/>
  <c r="J33" i="33"/>
  <c r="J34" i="33"/>
  <c r="J16" i="33"/>
  <c r="J17" i="33"/>
  <c r="J22" i="33"/>
  <c r="J35" i="33"/>
  <c r="J36" i="33"/>
  <c r="J37" i="33"/>
  <c r="J38" i="33"/>
  <c r="J4" i="33"/>
  <c r="J5" i="33"/>
  <c r="J18" i="33"/>
  <c r="J8" i="33"/>
  <c r="J19" i="33"/>
  <c r="J10" i="33"/>
  <c r="J11" i="33"/>
  <c r="J20" i="33"/>
  <c r="J6" i="33"/>
  <c r="J23" i="33"/>
  <c r="J47" i="33"/>
  <c r="J39" i="33"/>
  <c r="J40" i="33"/>
  <c r="J41" i="33"/>
  <c r="J42" i="33"/>
  <c r="J43" i="33"/>
  <c r="J44" i="33"/>
  <c r="J45" i="33"/>
  <c r="J46" i="33"/>
  <c r="I39" i="33"/>
  <c r="I40" i="33"/>
  <c r="I41" i="33"/>
  <c r="I42" i="33"/>
  <c r="I43" i="33"/>
  <c r="I44" i="33"/>
  <c r="I45" i="33"/>
  <c r="I46" i="33"/>
  <c r="H39" i="33"/>
  <c r="H40" i="33"/>
  <c r="H41" i="33"/>
  <c r="H42" i="33"/>
  <c r="H43" i="33"/>
  <c r="H44" i="33"/>
  <c r="H45" i="33"/>
  <c r="H46" i="33"/>
  <c r="G39" i="33"/>
  <c r="G40" i="33"/>
  <c r="G41" i="33"/>
  <c r="G42" i="33"/>
  <c r="G43" i="33"/>
  <c r="G44" i="33"/>
  <c r="G45" i="33"/>
  <c r="G46" i="33"/>
  <c r="G47" i="33"/>
  <c r="I47" i="33"/>
  <c r="H47" i="33"/>
  <c r="J24" i="33"/>
  <c r="H25" i="33"/>
  <c r="I25" i="33"/>
  <c r="H26" i="33"/>
  <c r="I26" i="33"/>
  <c r="H27" i="33"/>
  <c r="I27" i="33"/>
  <c r="H28" i="33"/>
  <c r="I28" i="33"/>
  <c r="H29" i="33"/>
  <c r="I29" i="33"/>
  <c r="H30" i="33"/>
  <c r="I30" i="33"/>
  <c r="H31" i="33"/>
  <c r="I31" i="33"/>
  <c r="H32" i="33"/>
  <c r="I32" i="33"/>
  <c r="H33" i="33"/>
  <c r="I33" i="33"/>
  <c r="H34" i="33"/>
  <c r="I34" i="33"/>
  <c r="H35" i="33"/>
  <c r="I35" i="33"/>
  <c r="H36" i="33"/>
  <c r="I36" i="33"/>
  <c r="H37" i="33"/>
  <c r="I37" i="33"/>
  <c r="H38" i="33"/>
  <c r="I38" i="33"/>
  <c r="H21" i="33"/>
  <c r="I21" i="33"/>
  <c r="H22" i="33"/>
  <c r="I22" i="33"/>
  <c r="H23" i="33"/>
  <c r="I23" i="33"/>
  <c r="H12" i="33"/>
  <c r="I12" i="33"/>
  <c r="H13" i="33"/>
  <c r="I13" i="33"/>
  <c r="H14" i="33"/>
  <c r="I14" i="33"/>
  <c r="H15" i="33"/>
  <c r="I15" i="33"/>
  <c r="H16" i="33"/>
  <c r="I16" i="33"/>
  <c r="H17" i="33"/>
  <c r="I17" i="33"/>
  <c r="H18" i="33"/>
  <c r="I18" i="33"/>
  <c r="H19" i="33"/>
  <c r="I19" i="33"/>
  <c r="H20" i="33"/>
  <c r="I20" i="33"/>
  <c r="H9" i="33"/>
  <c r="I9" i="33"/>
  <c r="H10" i="33"/>
  <c r="I10" i="33"/>
  <c r="H11" i="33"/>
  <c r="I11" i="33"/>
  <c r="H7" i="33"/>
  <c r="I7" i="33"/>
  <c r="H8" i="33"/>
  <c r="I8" i="33"/>
  <c r="H3" i="33"/>
  <c r="I3" i="33"/>
  <c r="H4" i="33"/>
  <c r="I4" i="33"/>
  <c r="H5" i="33"/>
  <c r="I5" i="33"/>
  <c r="H6" i="33"/>
  <c r="I6" i="33"/>
  <c r="I24" i="33"/>
  <c r="H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21" i="33"/>
  <c r="G22" i="33"/>
  <c r="G23" i="33"/>
  <c r="G12" i="33"/>
  <c r="G13" i="33"/>
  <c r="G14" i="33"/>
  <c r="G15" i="33"/>
  <c r="G16" i="33"/>
  <c r="G17" i="33"/>
  <c r="G18" i="33"/>
  <c r="G19" i="33"/>
  <c r="G20" i="33"/>
  <c r="G9" i="33"/>
  <c r="G10" i="33"/>
  <c r="G11" i="33"/>
  <c r="G7" i="33"/>
  <c r="G8" i="33"/>
  <c r="G3" i="33"/>
  <c r="G4" i="33"/>
  <c r="G5" i="33"/>
  <c r="G6" i="33"/>
  <c r="CL8" i="19"/>
  <c r="U2" i="22"/>
  <c r="A8" i="19"/>
  <c r="A329" i="14"/>
  <c r="A330" i="14"/>
  <c r="A331" i="14"/>
  <c r="A332" i="14"/>
  <c r="A333" i="14"/>
  <c r="A334" i="14"/>
  <c r="A335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214" i="12"/>
  <c r="A226" i="12"/>
  <c r="A4" i="12"/>
  <c r="A27" i="12"/>
  <c r="A6" i="12"/>
  <c r="A7" i="12"/>
  <c r="A8" i="12"/>
  <c r="A9" i="12"/>
  <c r="A10" i="12"/>
  <c r="A11" i="12"/>
  <c r="A104" i="12"/>
  <c r="A5" i="12"/>
  <c r="A147" i="12"/>
  <c r="A15" i="12"/>
  <c r="A16" i="12"/>
  <c r="A17" i="12"/>
  <c r="A18" i="12"/>
  <c r="A149" i="12"/>
  <c r="A20" i="12"/>
  <c r="A21" i="12"/>
  <c r="A22" i="12"/>
  <c r="A23" i="12"/>
  <c r="A24" i="12"/>
  <c r="A25" i="12"/>
  <c r="A26" i="12"/>
  <c r="A109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83" i="12"/>
  <c r="A93" i="12"/>
  <c r="A45" i="12"/>
  <c r="A206" i="12"/>
  <c r="A47" i="12"/>
  <c r="A48" i="12"/>
  <c r="A49" i="12"/>
  <c r="A50" i="12"/>
  <c r="A51" i="12"/>
  <c r="A60" i="12"/>
  <c r="A53" i="12"/>
  <c r="A54" i="12"/>
  <c r="A55" i="12"/>
  <c r="A56" i="12"/>
  <c r="A57" i="12"/>
  <c r="A58" i="12"/>
  <c r="A12" i="12"/>
  <c r="A43" i="12"/>
  <c r="A61" i="12"/>
  <c r="A158" i="12"/>
  <c r="A63" i="12"/>
  <c r="A64" i="12"/>
  <c r="A161" i="12"/>
  <c r="A110" i="12"/>
  <c r="A67" i="12"/>
  <c r="A68" i="12"/>
  <c r="A69" i="12"/>
  <c r="A207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62" i="12"/>
  <c r="A84" i="12"/>
  <c r="A85" i="12"/>
  <c r="A86" i="12"/>
  <c r="A87" i="12"/>
  <c r="A88" i="12"/>
  <c r="A89" i="12"/>
  <c r="A90" i="12"/>
  <c r="A91" i="12"/>
  <c r="A92" i="12"/>
  <c r="A162" i="12"/>
  <c r="A94" i="12"/>
  <c r="A95" i="12"/>
  <c r="A44" i="12"/>
  <c r="A65" i="12"/>
  <c r="A98" i="12"/>
  <c r="A99" i="12"/>
  <c r="A100" i="12"/>
  <c r="A101" i="12"/>
  <c r="A102" i="12"/>
  <c r="A103" i="12"/>
  <c r="A46" i="12"/>
  <c r="A105" i="12"/>
  <c r="A106" i="12"/>
  <c r="A107" i="12"/>
  <c r="A108" i="12"/>
  <c r="A52" i="12"/>
  <c r="A66" i="12"/>
  <c r="A111" i="12"/>
  <c r="A112" i="12"/>
  <c r="A163" i="12"/>
  <c r="A114" i="12"/>
  <c r="A13" i="12"/>
  <c r="A116" i="12"/>
  <c r="A117" i="12"/>
  <c r="A118" i="12"/>
  <c r="A119" i="12"/>
  <c r="A120" i="12"/>
  <c r="A121" i="12"/>
  <c r="A122" i="12"/>
  <c r="A123" i="12"/>
  <c r="A124" i="12"/>
  <c r="A125" i="12"/>
  <c r="A126" i="12"/>
  <c r="A70" i="12"/>
  <c r="A113" i="12"/>
  <c r="A129" i="12"/>
  <c r="A115" i="12"/>
  <c r="A131" i="12"/>
  <c r="A132" i="12"/>
  <c r="A133" i="12"/>
  <c r="A134" i="12"/>
  <c r="A135" i="12"/>
  <c r="A136" i="12"/>
  <c r="A137" i="12"/>
  <c r="A127" i="12"/>
  <c r="A139" i="12"/>
  <c r="A140" i="12"/>
  <c r="A141" i="12"/>
  <c r="A211" i="12"/>
  <c r="A143" i="12"/>
  <c r="A128" i="12"/>
  <c r="A145" i="12"/>
  <c r="A146" i="12"/>
  <c r="A130" i="12"/>
  <c r="A148" i="12"/>
  <c r="A59" i="12"/>
  <c r="A150" i="12"/>
  <c r="A151" i="12"/>
  <c r="A152" i="12"/>
  <c r="A153" i="12"/>
  <c r="A154" i="12"/>
  <c r="A155" i="12"/>
  <c r="A156" i="12"/>
  <c r="A157" i="12"/>
  <c r="A164" i="12"/>
  <c r="A159" i="12"/>
  <c r="A160" i="12"/>
  <c r="A138" i="12"/>
  <c r="A216" i="12"/>
  <c r="A171" i="12"/>
  <c r="A177" i="12"/>
  <c r="A165" i="12"/>
  <c r="A166" i="12"/>
  <c r="A167" i="12"/>
  <c r="A168" i="12"/>
  <c r="A169" i="12"/>
  <c r="A170" i="12"/>
  <c r="A191" i="12"/>
  <c r="A172" i="12"/>
  <c r="A173" i="12"/>
  <c r="A174" i="12"/>
  <c r="A175" i="12"/>
  <c r="A176" i="12"/>
  <c r="A196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4" i="12"/>
  <c r="A192" i="12"/>
  <c r="A193" i="12"/>
  <c r="A194" i="12"/>
  <c r="A195" i="12"/>
  <c r="A142" i="12"/>
  <c r="A197" i="12"/>
  <c r="A198" i="12"/>
  <c r="A19" i="12"/>
  <c r="A200" i="12"/>
  <c r="A96" i="12"/>
  <c r="A202" i="12"/>
  <c r="A199" i="12"/>
  <c r="A204" i="12"/>
  <c r="A144" i="12"/>
  <c r="A201" i="12"/>
  <c r="A217" i="12"/>
  <c r="A208" i="12"/>
  <c r="A209" i="12"/>
  <c r="A210" i="12"/>
  <c r="A221" i="12"/>
  <c r="A212" i="12"/>
  <c r="A213" i="12"/>
  <c r="A215" i="12"/>
  <c r="A97" i="12"/>
  <c r="A203" i="12"/>
  <c r="A218" i="12"/>
  <c r="A219" i="12"/>
  <c r="A220" i="12"/>
  <c r="A205" i="12"/>
  <c r="A222" i="12"/>
  <c r="A223" i="12"/>
  <c r="A224" i="12"/>
  <c r="A225" i="12"/>
  <c r="A3" i="12"/>
  <c r="A4" i="34"/>
  <c r="A620" i="34"/>
  <c r="A335" i="34"/>
  <c r="A3" i="34"/>
  <c r="A446" i="34"/>
  <c r="A593" i="34"/>
  <c r="A100" i="34"/>
  <c r="A109" i="34"/>
  <c r="A498" i="34"/>
  <c r="A418" i="34"/>
  <c r="A556" i="34"/>
  <c r="A525" i="34"/>
  <c r="A12" i="34"/>
  <c r="A328" i="34"/>
  <c r="A160" i="34"/>
  <c r="A58" i="34"/>
  <c r="A654" i="34"/>
  <c r="A381" i="34"/>
  <c r="A646" i="34"/>
  <c r="A135" i="34"/>
  <c r="A21" i="34"/>
  <c r="A522" i="34"/>
  <c r="A484" i="34"/>
  <c r="A180" i="34"/>
  <c r="A617" i="34"/>
  <c r="A192" i="34"/>
  <c r="A141" i="34"/>
  <c r="A436" i="34"/>
  <c r="A14" i="34"/>
  <c r="A502" i="34"/>
  <c r="A358" i="34"/>
  <c r="A31" i="34"/>
  <c r="A455" i="34"/>
  <c r="A83" i="34"/>
  <c r="A283" i="34"/>
  <c r="A77" i="34"/>
  <c r="A324" i="34"/>
  <c r="A262" i="34"/>
  <c r="A649" i="34"/>
  <c r="A136" i="34"/>
  <c r="A226" i="34"/>
  <c r="A322" i="34"/>
  <c r="A466" i="34"/>
  <c r="A176" i="34"/>
  <c r="A496" i="34"/>
  <c r="A547" i="34"/>
  <c r="A477" i="34"/>
  <c r="A470" i="34"/>
  <c r="A267" i="34"/>
  <c r="A117" i="34"/>
  <c r="A130" i="34"/>
  <c r="A127" i="34"/>
  <c r="A179" i="34"/>
  <c r="A397" i="34"/>
  <c r="A648" i="34"/>
  <c r="A444" i="34"/>
  <c r="A28" i="34"/>
  <c r="A438" i="34"/>
  <c r="A263" i="34"/>
  <c r="A183" i="34"/>
  <c r="A526" i="34"/>
  <c r="A344" i="34"/>
  <c r="A204" i="34"/>
  <c r="A656" i="34"/>
  <c r="A367" i="34"/>
  <c r="A378" i="34"/>
  <c r="A125" i="34"/>
  <c r="A56" i="34"/>
  <c r="A140" i="34"/>
  <c r="A530" i="34"/>
  <c r="A362" i="34"/>
  <c r="A407" i="34"/>
  <c r="A66" i="34"/>
  <c r="A208" i="34"/>
  <c r="A536" i="34"/>
  <c r="A684" i="34"/>
  <c r="A182" i="34"/>
  <c r="A195" i="34"/>
  <c r="A608" i="34"/>
  <c r="A395" i="34"/>
  <c r="A495" i="34"/>
  <c r="A190" i="34"/>
  <c r="A443" i="34"/>
  <c r="A55" i="34"/>
  <c r="A205" i="34"/>
  <c r="A660" i="34"/>
  <c r="A385" i="34"/>
  <c r="A59" i="34"/>
  <c r="A122" i="34"/>
  <c r="A630" i="34"/>
  <c r="A215" i="34"/>
  <c r="A297" i="34"/>
  <c r="A490" i="34"/>
  <c r="A212" i="34"/>
  <c r="A48" i="34" l="1"/>
  <c r="A520" i="34"/>
  <c r="A318" i="34"/>
  <c r="A451" i="34"/>
  <c r="A459" i="34"/>
  <c r="A298" i="34"/>
  <c r="A467" i="34"/>
  <c r="A199" i="34"/>
  <c r="A25" i="34"/>
  <c r="A292" i="34"/>
  <c r="A265" i="34"/>
  <c r="A377" i="34"/>
  <c r="A541" i="34"/>
  <c r="A68" i="34"/>
  <c r="A309" i="34"/>
  <c r="A679" i="34"/>
  <c r="A609" i="34"/>
  <c r="A365" i="34"/>
  <c r="A327" i="34"/>
  <c r="A274" i="34"/>
  <c r="A120" i="34"/>
  <c r="A413" i="34"/>
  <c r="A594" i="34"/>
  <c r="A161" i="34"/>
  <c r="A400" i="34"/>
  <c r="A528" i="34"/>
  <c r="A299" i="34"/>
  <c r="A379" i="34"/>
  <c r="A405" i="34"/>
  <c r="A651" i="34"/>
  <c r="A458" i="34"/>
  <c r="A247" i="34"/>
  <c r="A661" i="34"/>
  <c r="A331" i="34"/>
  <c r="A89" i="34"/>
  <c r="A303" i="34"/>
  <c r="A97" i="34"/>
  <c r="A13" i="34"/>
  <c r="A439" i="34"/>
  <c r="A181" i="34"/>
  <c r="A131" i="34"/>
  <c r="A108" i="34"/>
  <c r="A119" i="34"/>
  <c r="A412" i="34"/>
  <c r="A22" i="34"/>
  <c r="A337" i="34"/>
  <c r="A278" i="34"/>
  <c r="A629" i="34"/>
  <c r="A402" i="34"/>
  <c r="A410" i="34"/>
  <c r="A587" i="34"/>
  <c r="A7" i="34"/>
  <c r="A348" i="34"/>
  <c r="A238" i="34"/>
  <c r="A351" i="34"/>
  <c r="A76" i="34"/>
  <c r="A398" i="34"/>
  <c r="A305" i="34"/>
  <c r="A392" i="34"/>
  <c r="A62" i="34"/>
  <c r="A675" i="34"/>
  <c r="A307" i="34"/>
  <c r="A518" i="34"/>
  <c r="A101" i="34"/>
  <c r="A343" i="34"/>
  <c r="A207" i="34"/>
  <c r="A453" i="34"/>
  <c r="A591" i="34"/>
  <c r="A480" i="34"/>
  <c r="A461" i="34"/>
  <c r="A338" i="34"/>
  <c r="A673" i="34"/>
  <c r="A41" i="34"/>
  <c r="A382" i="34"/>
  <c r="A230" i="34"/>
  <c r="A626" i="34"/>
  <c r="A457" i="34"/>
  <c r="A404" i="34"/>
  <c r="A614" i="34"/>
  <c r="A196" i="34"/>
  <c r="A408" i="34"/>
  <c r="A218" i="34"/>
  <c r="A624" i="34"/>
  <c r="A419" i="34"/>
  <c r="A310" i="34"/>
  <c r="A123" i="34"/>
  <c r="A104" i="34"/>
  <c r="A613" i="34"/>
  <c r="A618" i="34"/>
  <c r="A372" i="34"/>
  <c r="A118" i="34"/>
  <c r="A550" i="34"/>
  <c r="A686" i="34"/>
  <c r="A152" i="34"/>
  <c r="A143" i="34"/>
  <c r="A355" i="34"/>
  <c r="A276" i="34"/>
  <c r="A253" i="34"/>
  <c r="A623" i="34"/>
  <c r="A478" i="34"/>
  <c r="A88" i="34"/>
  <c r="A216" i="34"/>
  <c r="A627" i="34"/>
  <c r="A206" i="34"/>
  <c r="A612" i="34"/>
  <c r="A341" i="34"/>
  <c r="A287" i="34"/>
  <c r="A391" i="34"/>
  <c r="A70" i="34"/>
  <c r="A491" i="34"/>
  <c r="A597" i="34"/>
  <c r="A668" i="34"/>
  <c r="A567" i="34"/>
  <c r="A549" i="34"/>
  <c r="A611" i="34"/>
  <c r="A37" i="34"/>
  <c r="A615" i="34"/>
  <c r="A222" i="34"/>
  <c r="A166" i="34"/>
  <c r="A332" i="34"/>
  <c r="A460" i="34"/>
  <c r="A690" i="34"/>
  <c r="A621" i="34"/>
  <c r="A39" i="34"/>
  <c r="A388" i="34"/>
  <c r="A669" i="34"/>
  <c r="A551" i="34"/>
  <c r="A235" i="34"/>
  <c r="A111" i="34"/>
  <c r="A81" i="34"/>
  <c r="A45" i="34"/>
  <c r="A374" i="34"/>
  <c r="A663" i="34"/>
  <c r="A560" i="34"/>
  <c r="A426" i="34"/>
  <c r="A86" i="34"/>
  <c r="A359" i="34"/>
  <c r="A234" i="34"/>
  <c r="A677" i="34"/>
  <c r="A414" i="34"/>
  <c r="A364" i="34"/>
  <c r="A188" i="34"/>
  <c r="A422" i="34"/>
  <c r="A29" i="34"/>
  <c r="A146" i="34"/>
  <c r="A250" i="34"/>
  <c r="A450" i="34"/>
  <c r="A420" i="34"/>
  <c r="A607" i="34"/>
  <c r="A568" i="34"/>
  <c r="A636" i="34"/>
  <c r="A147" i="34"/>
  <c r="A46" i="34"/>
  <c r="A580" i="34"/>
  <c r="A17" i="34"/>
  <c r="A236" i="34"/>
  <c r="A481" i="34"/>
  <c r="A354" i="34"/>
  <c r="A40" i="34"/>
  <c r="A543" i="34"/>
  <c r="A616" i="34"/>
  <c r="A540" i="34"/>
  <c r="A472" i="34"/>
  <c r="A532" i="34"/>
  <c r="A544" i="34"/>
  <c r="A80" i="34"/>
  <c r="A156" i="34"/>
  <c r="A116" i="34"/>
  <c r="A251" i="34"/>
  <c r="A553" i="34"/>
  <c r="A463" i="34"/>
  <c r="A465" i="34"/>
  <c r="A546" i="34"/>
  <c r="A376" i="34"/>
  <c r="A245" i="34"/>
  <c r="A133" i="34"/>
  <c r="A590" i="34"/>
  <c r="A415" i="34"/>
  <c r="A246" i="34"/>
  <c r="A504" i="34"/>
  <c r="A94" i="34"/>
  <c r="A175" i="34"/>
  <c r="A79" i="34"/>
  <c r="A336" i="34"/>
  <c r="A340" i="34"/>
  <c r="A595" i="34"/>
  <c r="A239" i="34"/>
  <c r="A678" i="34"/>
  <c r="A441" i="34"/>
  <c r="A279" i="34"/>
  <c r="A572" i="34"/>
  <c r="A468" i="34"/>
  <c r="A666" i="34"/>
  <c r="A51" i="34"/>
  <c r="A162" i="34"/>
  <c r="A437" i="34"/>
  <c r="A665" i="34"/>
  <c r="A286" i="34"/>
  <c r="A394" i="34"/>
  <c r="A326" i="34"/>
  <c r="A356" i="34"/>
  <c r="A232" i="34"/>
  <c r="A369" i="34"/>
  <c r="A577" i="34"/>
  <c r="A584" i="34"/>
  <c r="A186" i="34"/>
  <c r="A126" i="34"/>
  <c r="A172" i="34"/>
  <c r="A633" i="34"/>
  <c r="A184" i="34"/>
  <c r="A99" i="34"/>
  <c r="A329" i="34"/>
  <c r="A431" i="34"/>
  <c r="A423" i="34"/>
  <c r="A315" i="34"/>
  <c r="A52" i="34"/>
  <c r="A403" i="34"/>
  <c r="A72" i="34"/>
  <c r="A604" i="34"/>
  <c r="A681" i="34"/>
  <c r="A445" i="34"/>
  <c r="A642" i="34"/>
  <c r="A75" i="34"/>
  <c r="A249" i="34"/>
  <c r="A662" i="34"/>
  <c r="A110" i="34"/>
  <c r="A47" i="34"/>
  <c r="A34" i="34"/>
  <c r="A50" i="34"/>
  <c r="A87" i="34"/>
  <c r="A373" i="34"/>
  <c r="A545" i="34"/>
  <c r="A36" i="34"/>
  <c r="A449" i="34"/>
  <c r="A317" i="34"/>
  <c r="A248" i="34"/>
  <c r="A61" i="34"/>
  <c r="A165" i="34"/>
  <c r="A349" i="34"/>
  <c r="A424" i="34"/>
  <c r="A473" i="34"/>
  <c r="A114" i="34"/>
  <c r="A237" i="34"/>
  <c r="A258" i="34"/>
  <c r="A644" i="34"/>
  <c r="A575" i="34"/>
  <c r="A223" i="34"/>
  <c r="A78" i="34"/>
  <c r="A576" i="34"/>
  <c r="A537" i="34"/>
  <c r="A432" i="34"/>
  <c r="A342" i="34"/>
  <c r="A655" i="34"/>
  <c r="A578" i="34"/>
  <c r="A321" i="34"/>
  <c r="A304" i="34"/>
  <c r="A24" i="34"/>
  <c r="A241" i="34"/>
  <c r="A606" i="34"/>
  <c r="A193" i="34"/>
  <c r="A301" i="34"/>
  <c r="A266" i="34"/>
  <c r="A320" i="34"/>
  <c r="A269" i="34"/>
  <c r="A137" i="34"/>
  <c r="A492" i="34"/>
  <c r="A389" i="34"/>
  <c r="A92" i="34"/>
  <c r="A57" i="34"/>
  <c r="A259" i="34"/>
  <c r="A105" i="34"/>
  <c r="A653" i="34"/>
  <c r="A167" i="34"/>
  <c r="A229" i="34"/>
  <c r="A542" i="34"/>
  <c r="A153" i="34"/>
  <c r="A529" i="34"/>
  <c r="A23" i="34"/>
  <c r="A43" i="34"/>
  <c r="A174" i="34"/>
  <c r="A430" i="34"/>
  <c r="A368" i="34"/>
  <c r="A325" i="34"/>
  <c r="A643" i="34"/>
  <c r="A273" i="34"/>
  <c r="A64" i="34"/>
  <c r="A294" i="34"/>
  <c r="A60" i="34"/>
  <c r="A639" i="34"/>
  <c r="A360" i="34"/>
  <c r="A555" i="34"/>
  <c r="A73" i="34"/>
  <c r="A191" i="34"/>
  <c r="A333" i="34"/>
  <c r="A667" i="34"/>
  <c r="A531" i="34"/>
  <c r="A291" i="34"/>
  <c r="A632" i="34"/>
  <c r="A35" i="34"/>
  <c r="A511" i="34"/>
  <c r="A676" i="34"/>
  <c r="A142" i="34"/>
  <c r="A440" i="34"/>
  <c r="A638" i="34"/>
  <c r="A240" i="34"/>
  <c r="A224" i="34"/>
  <c r="A475" i="34"/>
  <c r="A517" i="34"/>
  <c r="A219" i="34"/>
  <c r="A38" i="34"/>
  <c r="A26" i="34"/>
  <c r="A384" i="34"/>
  <c r="A113" i="34"/>
  <c r="A15" i="34"/>
  <c r="A306" i="34"/>
  <c r="A371" i="34"/>
  <c r="A74" i="34"/>
  <c r="A30" i="34"/>
  <c r="A198" i="34"/>
  <c r="A65" i="34"/>
  <c r="A319" i="34"/>
  <c r="A401" i="34"/>
  <c r="A189" i="34"/>
  <c r="A82" i="34"/>
  <c r="A561" i="34"/>
  <c r="A323" i="34"/>
  <c r="A447" i="34"/>
  <c r="A411" i="34"/>
  <c r="A558" i="34"/>
  <c r="A244" i="34"/>
  <c r="A539" i="34"/>
  <c r="A202" i="34"/>
  <c r="A95" i="34"/>
  <c r="A482" i="34"/>
  <c r="A42" i="34"/>
  <c r="A242" i="34"/>
  <c r="A448" i="34"/>
  <c r="A592" i="34"/>
  <c r="A54" i="34"/>
  <c r="A185" i="34"/>
  <c r="A425" i="34"/>
  <c r="A610" i="34"/>
  <c r="A20" i="34"/>
  <c r="A268" i="34"/>
  <c r="A650" i="34"/>
  <c r="A312" i="34"/>
  <c r="A631" i="34"/>
  <c r="A521" i="34"/>
  <c r="A124" i="34"/>
  <c r="A221" i="34"/>
  <c r="A157" i="34"/>
  <c r="A456" i="34"/>
  <c r="A201" i="34"/>
  <c r="A682" i="34"/>
  <c r="A619" i="34"/>
  <c r="A5" i="34"/>
  <c r="A260" i="34"/>
  <c r="A685" i="34"/>
  <c r="A220" i="34"/>
  <c r="A158" i="34"/>
  <c r="A564" i="34"/>
  <c r="A645" i="34"/>
  <c r="A214" i="34"/>
  <c r="A497" i="34"/>
  <c r="A494" i="34"/>
  <c r="A417" i="34"/>
  <c r="A589" i="34"/>
  <c r="A9" i="34"/>
  <c r="A476" i="34"/>
  <c r="A225" i="34"/>
  <c r="A380" i="34"/>
  <c r="A203" i="34"/>
  <c r="A434" i="34"/>
  <c r="A330" i="34"/>
  <c r="A290" i="34"/>
  <c r="A145" i="34"/>
  <c r="A506" i="34"/>
  <c r="A442" i="34"/>
  <c r="A32" i="34"/>
  <c r="A641" i="34"/>
  <c r="A483" i="34"/>
  <c r="A501" i="34"/>
  <c r="A96" i="34"/>
  <c r="A428" i="34"/>
  <c r="A44" i="34"/>
  <c r="A552" i="34"/>
  <c r="A261" i="34"/>
  <c r="A10" i="34"/>
  <c r="A159" i="34"/>
  <c r="A227" i="34"/>
  <c r="A563" i="34"/>
  <c r="A474" i="34"/>
  <c r="A282" i="34"/>
  <c r="A53" i="34"/>
  <c r="A277" i="34"/>
  <c r="A569" i="34"/>
  <c r="A524" i="34"/>
  <c r="A396" i="34"/>
  <c r="A300" i="34"/>
  <c r="A168" i="34"/>
  <c r="A178" i="34"/>
  <c r="A464" i="34"/>
  <c r="A657" i="34"/>
  <c r="A375" i="34"/>
  <c r="A479" i="34"/>
  <c r="A194" i="34"/>
  <c r="A386" i="34"/>
  <c r="A67" i="34"/>
  <c r="A634" i="34"/>
  <c r="A144" i="34"/>
  <c r="A635" i="34"/>
  <c r="A462" i="34"/>
  <c r="A164" i="34"/>
  <c r="A16" i="34"/>
  <c r="A302" i="34"/>
  <c r="A435" i="34"/>
  <c r="A366" i="34"/>
  <c r="A316" i="34"/>
  <c r="A187" i="34"/>
  <c r="A210" i="34"/>
  <c r="A285" i="34"/>
  <c r="A489" i="34"/>
  <c r="A399" i="34"/>
  <c r="A281" i="34"/>
  <c r="A98" i="34"/>
  <c r="A535" i="34"/>
  <c r="A574" i="34"/>
  <c r="A271" i="34"/>
  <c r="A308" i="34"/>
  <c r="A270" i="34"/>
  <c r="A63" i="34"/>
  <c r="A383" i="34"/>
  <c r="A427" i="34"/>
  <c r="A647" i="34"/>
  <c r="A85" i="34"/>
  <c r="A33" i="34"/>
  <c r="A421" i="34"/>
  <c r="A18" i="34"/>
  <c r="A151" i="34"/>
  <c r="A363" i="34"/>
  <c r="A605" i="34"/>
  <c r="A565" i="34"/>
  <c r="A512" i="34"/>
  <c r="A601" i="34"/>
  <c r="A527" i="34"/>
  <c r="A488" i="34"/>
  <c r="A628" i="34"/>
  <c r="A121" i="34"/>
  <c r="A671" i="34"/>
  <c r="A393" i="34"/>
  <c r="A314" i="34"/>
  <c r="A515" i="34"/>
  <c r="A603" i="34"/>
  <c r="A155" i="34"/>
  <c r="A138" i="34"/>
  <c r="A27" i="34"/>
  <c r="A523" i="34"/>
  <c r="A583" i="34"/>
  <c r="A350" i="34"/>
  <c r="A213" i="34"/>
  <c r="A197" i="34"/>
  <c r="A361" i="34"/>
  <c r="A493" i="34"/>
  <c r="A211" i="34"/>
  <c r="A8" i="34"/>
  <c r="A154" i="34"/>
  <c r="A169" i="34"/>
  <c r="A390" i="34"/>
  <c r="A622" i="34"/>
  <c r="A637" i="34"/>
  <c r="A625" i="34"/>
  <c r="A557" i="34"/>
  <c r="A652" i="34"/>
  <c r="A508" i="34"/>
  <c r="A150" i="34"/>
  <c r="A275" i="34"/>
  <c r="A514" i="34"/>
  <c r="A209" i="34"/>
  <c r="A519" i="34"/>
  <c r="A416" i="34"/>
  <c r="A538" i="34"/>
  <c r="A513" i="34"/>
  <c r="A139" i="34"/>
  <c r="A91" i="34"/>
  <c r="A499" i="34"/>
  <c r="A233" i="34"/>
  <c r="A346" i="34"/>
  <c r="A173" i="34"/>
  <c r="A664" i="34"/>
  <c r="A84" i="34"/>
  <c r="A688" i="34"/>
  <c r="A562" i="34"/>
  <c r="A11" i="34"/>
  <c r="A106" i="34"/>
  <c r="A505" i="34"/>
  <c r="A128" i="34"/>
  <c r="A6" i="34"/>
  <c r="A90" i="34"/>
  <c r="A559" i="34"/>
  <c r="A510" i="34"/>
  <c r="A334" i="34"/>
  <c r="A670" i="34"/>
  <c r="A352" i="34"/>
  <c r="A280" i="34"/>
  <c r="A370" i="34"/>
  <c r="A507" i="34"/>
  <c r="A217" i="34"/>
  <c r="A148" i="34"/>
  <c r="A255" i="34"/>
  <c r="A102" i="34"/>
  <c r="A254" i="34"/>
  <c r="A295" i="34"/>
  <c r="A129" i="34"/>
  <c r="A429" i="34"/>
  <c r="A658" i="34"/>
  <c r="A103" i="34"/>
  <c r="A357" i="34"/>
  <c r="A347" i="34"/>
  <c r="A599" i="34"/>
  <c r="A486" i="34"/>
  <c r="A284" i="34"/>
  <c r="A533" i="34"/>
  <c r="A19" i="34"/>
  <c r="A313" i="34"/>
  <c r="A296" i="34"/>
  <c r="A288" i="34"/>
  <c r="A49" i="34"/>
  <c r="A516" i="34"/>
  <c r="A170" i="34"/>
  <c r="A469" i="34"/>
  <c r="A406" i="34"/>
  <c r="A134" i="34"/>
  <c r="A680" i="34"/>
  <c r="A163" i="34"/>
  <c r="A602" i="34"/>
  <c r="A554" i="34"/>
  <c r="A579" i="34"/>
  <c r="A107" i="34"/>
  <c r="A454" i="34"/>
  <c r="A640" i="34"/>
  <c r="A177" i="34"/>
  <c r="A674" i="34"/>
  <c r="A596" i="34"/>
  <c r="A500" i="34"/>
  <c r="A452" i="34"/>
  <c r="A387" i="34"/>
  <c r="A582" i="34"/>
  <c r="A293" i="34"/>
  <c r="A600" i="34"/>
  <c r="A598" i="34"/>
  <c r="A200" i="34"/>
  <c r="A573" i="34"/>
  <c r="A149" i="34"/>
  <c r="A509" i="34"/>
  <c r="A687" i="34"/>
  <c r="A585" i="34"/>
  <c r="A228" i="34"/>
  <c r="A339" i="34"/>
  <c r="A571" i="34"/>
  <c r="A353" i="34"/>
  <c r="A345" i="34"/>
  <c r="A93" i="34"/>
  <c r="A581" i="34"/>
  <c r="A548" i="34"/>
  <c r="A534" i="34"/>
  <c r="A588" i="34"/>
  <c r="A409" i="34"/>
  <c r="A289" i="34"/>
  <c r="A570" i="34"/>
  <c r="A257" i="34"/>
  <c r="A433" i="34"/>
  <c r="A566" i="34"/>
  <c r="A272" i="34"/>
  <c r="A231" i="34"/>
  <c r="A264" i="34"/>
  <c r="A503" i="34"/>
  <c r="A487" i="34"/>
  <c r="A485" i="34"/>
  <c r="A586" i="34"/>
  <c r="A69" i="34"/>
  <c r="A252" i="34"/>
  <c r="A659" i="34"/>
  <c r="A689" i="34"/>
  <c r="A672" i="34"/>
  <c r="A243" i="34"/>
  <c r="A256" i="34"/>
  <c r="A683" i="34"/>
  <c r="A311" i="34"/>
  <c r="A132" i="34"/>
  <c r="A171" i="34"/>
  <c r="A115" i="34"/>
  <c r="A112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H115" authorId="0" shapeId="0" xr:uid="{F840CB8C-C4D6-45F1-B7D3-30BBB9615A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<sst xmlns="http://schemas.openxmlformats.org/spreadsheetml/2006/main" count="47439" uniqueCount="11308">
  <si>
    <t>Selamat Datang Azali Deva Muhammad</t>
  </si>
  <si>
    <t>Data Base</t>
  </si>
  <si>
    <t>Santri Aktif</t>
  </si>
  <si>
    <t>Pengabdian</t>
  </si>
  <si>
    <t>Alumni</t>
  </si>
  <si>
    <t>Walad Yatim</t>
  </si>
  <si>
    <t>Walad Piatu</t>
  </si>
  <si>
    <t>Asy-Syifa Wal Mahmuudiyyah</t>
  </si>
  <si>
    <t>Row Labels</t>
  </si>
  <si>
    <t>Aktif</t>
  </si>
  <si>
    <t>Waqof</t>
  </si>
  <si>
    <t>Grand Total</t>
  </si>
  <si>
    <t>1-A</t>
  </si>
  <si>
    <t>20-21</t>
  </si>
  <si>
    <t>21-22</t>
  </si>
  <si>
    <t>22-23</t>
  </si>
  <si>
    <t>23-24</t>
  </si>
  <si>
    <t>23-25</t>
  </si>
  <si>
    <t>24-25</t>
  </si>
  <si>
    <t>25-26</t>
  </si>
  <si>
    <t>1-B</t>
  </si>
  <si>
    <t>1-C</t>
  </si>
  <si>
    <t>1-D</t>
  </si>
  <si>
    <t>2-A</t>
  </si>
  <si>
    <t>2-B</t>
  </si>
  <si>
    <t>2-C</t>
  </si>
  <si>
    <t>2-D</t>
  </si>
  <si>
    <t>3-A</t>
  </si>
  <si>
    <t>3-B</t>
  </si>
  <si>
    <t>3-C</t>
  </si>
  <si>
    <t>4-A</t>
  </si>
  <si>
    <t>4-B</t>
  </si>
  <si>
    <t>4-C</t>
  </si>
  <si>
    <t>5-A</t>
  </si>
  <si>
    <t>5-B</t>
  </si>
  <si>
    <t>5-C</t>
  </si>
  <si>
    <t>6-A</t>
  </si>
  <si>
    <t>6-B</t>
  </si>
  <si>
    <t>Kelas Khusus</t>
  </si>
  <si>
    <t>Tamhidi A</t>
  </si>
  <si>
    <t>Tamhidi B</t>
  </si>
  <si>
    <t>Tamhidi C</t>
  </si>
  <si>
    <t>Provinsi</t>
  </si>
  <si>
    <t>Jumlah</t>
  </si>
  <si>
    <t>Banten</t>
  </si>
  <si>
    <t>Bengkulu</t>
  </si>
  <si>
    <t>Jawa Barat</t>
  </si>
  <si>
    <t>Jawa Tengah</t>
  </si>
  <si>
    <t>Lampung</t>
  </si>
  <si>
    <t>Sumatera Selatan</t>
  </si>
  <si>
    <t>Masih Hidup</t>
  </si>
  <si>
    <t>Sudah Meninggal</t>
  </si>
  <si>
    <t>Tidak Diketahui</t>
  </si>
  <si>
    <t>Cerai Hidup</t>
  </si>
  <si>
    <t>DATABASE</t>
  </si>
  <si>
    <t>SANTRI UNGGULAN</t>
  </si>
  <si>
    <t xml:space="preserve">PONDOK PESANTREN ISLAM INTERNASIONAL TERPADU </t>
  </si>
  <si>
    <t>ASY - SYIFAA WAL MAHMUUDIYYAH</t>
  </si>
  <si>
    <t>SUMEDANG - JAWA BARAT</t>
  </si>
  <si>
    <t>No</t>
  </si>
  <si>
    <t>Status</t>
  </si>
  <si>
    <t>Tahun Masuk</t>
  </si>
  <si>
    <t>Tahun Keluar</t>
  </si>
  <si>
    <t>Kelas</t>
  </si>
  <si>
    <t>Kelas Detail</t>
  </si>
  <si>
    <t>Emis</t>
  </si>
  <si>
    <t>Ulya / Wustho</t>
  </si>
  <si>
    <t>Rombel</t>
  </si>
  <si>
    <t>NIS</t>
  </si>
  <si>
    <t>Validasi</t>
  </si>
  <si>
    <t>Ket. Pencetakan Ijazah</t>
  </si>
  <si>
    <t>Kelulusan</t>
  </si>
  <si>
    <t>Nama lengkap</t>
  </si>
  <si>
    <t xml:space="preserve">Nama </t>
  </si>
  <si>
    <t>Nomer Induk Siswa Nasional</t>
  </si>
  <si>
    <t>Nomer Induk Kependudukan (NIK)</t>
  </si>
  <si>
    <t>Tempat lahir</t>
  </si>
  <si>
    <t>Tanggal Lahir</t>
  </si>
  <si>
    <t>Jenis Kelamin</t>
  </si>
  <si>
    <t>Anak ke-</t>
  </si>
  <si>
    <t>Jumlah Saudara</t>
  </si>
  <si>
    <t>Kebangsaan</t>
  </si>
  <si>
    <t>Golongan Darah</t>
  </si>
  <si>
    <t>Hobi</t>
  </si>
  <si>
    <t>Cita-Cita</t>
  </si>
  <si>
    <t>Pedidikan Terakhir</t>
  </si>
  <si>
    <t>Yang Membiayai Pesantren</t>
  </si>
  <si>
    <t>Kebutuhan Khusus</t>
  </si>
  <si>
    <t>Kebutuhan Disabilitas</t>
  </si>
  <si>
    <t>Nomer Kartu Keluarga</t>
  </si>
  <si>
    <t>Nama Kepala Keluarga</t>
  </si>
  <si>
    <t>Nama Ayah Kandung</t>
  </si>
  <si>
    <t>Status Ayah kandung</t>
  </si>
  <si>
    <t>Tempat Lahir Ayah kandung</t>
  </si>
  <si>
    <t>Tanggal Kelahiran Ayah Kandung</t>
  </si>
  <si>
    <t>NIK Ayah Kandung</t>
  </si>
  <si>
    <t>Pekerjaan Ayah</t>
  </si>
  <si>
    <t>Pendidikan Ayah</t>
  </si>
  <si>
    <t>Nomer Telepon Ayah</t>
  </si>
  <si>
    <t>Penghasilan Ayah</t>
  </si>
  <si>
    <t>Alamat Ayah</t>
  </si>
  <si>
    <t>RT/RW Ayah</t>
  </si>
  <si>
    <t>Desa/Kelurahan Ayah</t>
  </si>
  <si>
    <t>Kecamatan Ayah</t>
  </si>
  <si>
    <t>Kabupaten/Kota Ayah</t>
  </si>
  <si>
    <t>Provinsi Ayah</t>
  </si>
  <si>
    <t>Kode POS Ayah</t>
  </si>
  <si>
    <t>Nama Ibu Kandung</t>
  </si>
  <si>
    <t>Status Ibu Kandung</t>
  </si>
  <si>
    <t>Tempat Lahir Ibu Kandung</t>
  </si>
  <si>
    <t>Tanggal Kelahiran Ibu kandung</t>
  </si>
  <si>
    <t>NIK Ibu</t>
  </si>
  <si>
    <t>Pekerjaan Ibu</t>
  </si>
  <si>
    <t>Pendidikan Ibu</t>
  </si>
  <si>
    <t>Nomor Telepon Ibu</t>
  </si>
  <si>
    <t>Penghasilan Ibu</t>
  </si>
  <si>
    <t>Alamat Ibu</t>
  </si>
  <si>
    <t>Alamat Ibu Kandung</t>
  </si>
  <si>
    <t>RT/R Ibu</t>
  </si>
  <si>
    <t>Desa/Kelurahan Ibu</t>
  </si>
  <si>
    <t>Kecamatan Ibu</t>
  </si>
  <si>
    <t>Kabupaten/Kota Ibu</t>
  </si>
  <si>
    <t>Provinsi Ibu</t>
  </si>
  <si>
    <t>Kode POS Ibu</t>
  </si>
  <si>
    <t>Status Wali Santri</t>
  </si>
  <si>
    <t>Nama Wali</t>
  </si>
  <si>
    <t>Tempat Lahir Wali</t>
  </si>
  <si>
    <t>Tanggal Kelahiran Wali</t>
  </si>
  <si>
    <t>NIK Wali</t>
  </si>
  <si>
    <t>Pekerjaan Wali</t>
  </si>
  <si>
    <t>Pendidikan Wali</t>
  </si>
  <si>
    <t>Nomor Telepon Wali</t>
  </si>
  <si>
    <t>Penghasilan Wali</t>
  </si>
  <si>
    <t>Alamat Wali</t>
  </si>
  <si>
    <t>RT/RW Wali</t>
  </si>
  <si>
    <t>Desa/Kelurahan Wali</t>
  </si>
  <si>
    <t>Kecamatan Wali</t>
  </si>
  <si>
    <t>Kabupaten/Kota Wali</t>
  </si>
  <si>
    <t>Provinsi Wali</t>
  </si>
  <si>
    <t>Kode POS Wali</t>
  </si>
  <si>
    <t>Status Rumah</t>
  </si>
  <si>
    <t>Alamat Santri</t>
  </si>
  <si>
    <t>RT/RW Santri</t>
  </si>
  <si>
    <t>Desa/Kelurahan Santri</t>
  </si>
  <si>
    <t>Kecamatan Santri</t>
  </si>
  <si>
    <t>Kabupaten/Kota Santri</t>
  </si>
  <si>
    <t>Provinsi Santri</t>
  </si>
  <si>
    <t>Kode POS Santri</t>
  </si>
  <si>
    <t>Usia Santri</t>
  </si>
  <si>
    <t>Alamat Lengkap</t>
  </si>
  <si>
    <t xml:space="preserve"> </t>
  </si>
  <si>
    <t>v</t>
  </si>
  <si>
    <t>Abrisam Abbasy Upavasa Komara</t>
  </si>
  <si>
    <t>0117348496</t>
  </si>
  <si>
    <t>3204321808110005</t>
  </si>
  <si>
    <t>Bandung</t>
  </si>
  <si>
    <t>Laki-Laki</t>
  </si>
  <si>
    <t>WNI</t>
  </si>
  <si>
    <t>O</t>
  </si>
  <si>
    <t>Olahraga</t>
  </si>
  <si>
    <t>Pemain Sepak Bola</t>
  </si>
  <si>
    <t>SD Atau Sederajat</t>
  </si>
  <si>
    <t>Orang Tua</t>
  </si>
  <si>
    <t>Tidak Ada</t>
  </si>
  <si>
    <t>3204320310120146</t>
  </si>
  <si>
    <t>Fitra Amal Komara</t>
  </si>
  <si>
    <t>Kediri</t>
  </si>
  <si>
    <t>3204321307830001</t>
  </si>
  <si>
    <t>Karyawan Swasta</t>
  </si>
  <si>
    <t>Diploma 3</t>
  </si>
  <si>
    <t>082216886256</t>
  </si>
  <si>
    <t>&gt;= Rp. 5.000.001</t>
  </si>
  <si>
    <t>Kp. Kulalet No. 296</t>
  </si>
  <si>
    <t>06/09</t>
  </si>
  <si>
    <t>Bojongmalaka</t>
  </si>
  <si>
    <t>Baleendah</t>
  </si>
  <si>
    <t>Dara Susilawati</t>
  </si>
  <si>
    <t>3204324609880002</t>
  </si>
  <si>
    <t>Mengurus Rumah Tangga</t>
  </si>
  <si>
    <t>SLTA Atau Sederajat</t>
  </si>
  <si>
    <t>082116180020</t>
  </si>
  <si>
    <t>Sama Dengan Ayah Kandung</t>
  </si>
  <si>
    <t>Kabupaten Bandung</t>
  </si>
  <si>
    <t>Ahmad Sirojy Mubarok</t>
  </si>
  <si>
    <t>0104609042</t>
  </si>
  <si>
    <t>3211080710100003</t>
  </si>
  <si>
    <t>Sumedang</t>
  </si>
  <si>
    <t>Belum Di Test</t>
  </si>
  <si>
    <t>Tilawatil Quran &amp; Hadroh</t>
  </si>
  <si>
    <t>Qori Internasional</t>
  </si>
  <si>
    <t>3211180304120001</t>
  </si>
  <si>
    <t>Drs. H. Ia Kurnia</t>
  </si>
  <si>
    <t>3211082108680002</t>
  </si>
  <si>
    <t>Guru</t>
  </si>
  <si>
    <t>Diploma IV/Strata 1</t>
  </si>
  <si>
    <t>Rp. 3.00.001 - Rp. 5.00.000</t>
  </si>
  <si>
    <t>Dusun Nangewer</t>
  </si>
  <si>
    <t>001/002</t>
  </si>
  <si>
    <t>Mulyasari</t>
  </si>
  <si>
    <t>Sumedang Utara</t>
  </si>
  <si>
    <t>Hj. Tita Hartati</t>
  </si>
  <si>
    <t>3211086510740004</t>
  </si>
  <si>
    <t>PNS</t>
  </si>
  <si>
    <t>Diploma 4 Atau Starata I</t>
  </si>
  <si>
    <t>Ayah Kandung</t>
  </si>
  <si>
    <t>Kabupaten Sumedang</t>
  </si>
  <si>
    <t>Alfin Wahyudin Faulia</t>
  </si>
  <si>
    <t>3119745106</t>
  </si>
  <si>
    <t>3204441009110004</t>
  </si>
  <si>
    <t>Tni/Polri</t>
  </si>
  <si>
    <t>Sukiman</t>
  </si>
  <si>
    <t>3204440505780002</t>
  </si>
  <si>
    <t>Wiraswasta</t>
  </si>
  <si>
    <t>082117951106</t>
  </si>
  <si>
    <t>Rp. 2.000.001 - Rp. 3.000.000</t>
  </si>
  <si>
    <t>Kp. Babakan Peuteuy</t>
  </si>
  <si>
    <t>03/09</t>
  </si>
  <si>
    <t>Nagrak</t>
  </si>
  <si>
    <t>Cangkuang</t>
  </si>
  <si>
    <t>Ai Sri Yuliawati</t>
  </si>
  <si>
    <t>3204445111800002</t>
  </si>
  <si>
    <t>SLTP Atau Sederajat</t>
  </si>
  <si>
    <t>085923379700</t>
  </si>
  <si>
    <t>Ciluncat</t>
  </si>
  <si>
    <t>0117951106</t>
  </si>
  <si>
    <t>Milik Sendiri</t>
  </si>
  <si>
    <t>Alwi Habsyi</t>
  </si>
  <si>
    <t>0127170201</t>
  </si>
  <si>
    <t>3205142702120003</t>
  </si>
  <si>
    <t>Garut</t>
  </si>
  <si>
    <t>Agamawan</t>
  </si>
  <si>
    <t>Beasiswa Habib</t>
  </si>
  <si>
    <t>3205140709120012</t>
  </si>
  <si>
    <t>Hamzah Habsyi</t>
  </si>
  <si>
    <t>3205141005870006</t>
  </si>
  <si>
    <t>082118222518</t>
  </si>
  <si>
    <t>Kp. Cikujang</t>
  </si>
  <si>
    <t>02/05</t>
  </si>
  <si>
    <t>Cibunar</t>
  </si>
  <si>
    <t>Malangbong</t>
  </si>
  <si>
    <t>Aam Amirah</t>
  </si>
  <si>
    <t>3205147007900003</t>
  </si>
  <si>
    <t>000000000000</t>
  </si>
  <si>
    <t>Kp.Cikujang</t>
  </si>
  <si>
    <t>Kabupaten Garut</t>
  </si>
  <si>
    <t>Aufa Damar Galih</t>
  </si>
  <si>
    <t>0084072173</t>
  </si>
  <si>
    <t>1802042608080006</t>
  </si>
  <si>
    <t>Bekasi</t>
  </si>
  <si>
    <t>Sholawat</t>
  </si>
  <si>
    <t>Ulama</t>
  </si>
  <si>
    <t>Wali/Orang Tua Asuh</t>
  </si>
  <si>
    <t>1802042608140004</t>
  </si>
  <si>
    <t>Fatmawati</t>
  </si>
  <si>
    <t>Hendri Gunawan</t>
  </si>
  <si>
    <t>*</t>
  </si>
  <si>
    <t>01/02</t>
  </si>
  <si>
    <t>Komering Agung</t>
  </si>
  <si>
    <t>1802045408810002</t>
  </si>
  <si>
    <t>085279810645</t>
  </si>
  <si>
    <t>500K-1000K</t>
  </si>
  <si>
    <t>Lingkungan II</t>
  </si>
  <si>
    <t>Gunung Sugih</t>
  </si>
  <si>
    <t>Lampung Tengah</t>
  </si>
  <si>
    <t>Kabupaten Lampung Tengah</t>
  </si>
  <si>
    <t>Beril Hamizan Arrobani</t>
  </si>
  <si>
    <t>0105468801</t>
  </si>
  <si>
    <t>3273040303100001</t>
  </si>
  <si>
    <t>B</t>
  </si>
  <si>
    <t>Baca Sholawat</t>
  </si>
  <si>
    <t>Ulama Alloh</t>
  </si>
  <si>
    <t>3273040608107506</t>
  </si>
  <si>
    <t>Didin Dimyati</t>
  </si>
  <si>
    <t>3273040203780002</t>
  </si>
  <si>
    <t>Jl. Situgunting Timur</t>
  </si>
  <si>
    <t>001/008</t>
  </si>
  <si>
    <t>Suka Asih</t>
  </si>
  <si>
    <t>Bojongloa Kaler</t>
  </si>
  <si>
    <t>Kota Bandung</t>
  </si>
  <si>
    <t>Jawa barat</t>
  </si>
  <si>
    <t>Dewi Sondayani</t>
  </si>
  <si>
    <t>3273045512800002</t>
  </si>
  <si>
    <t>Daffa Fadhilah Kamil</t>
  </si>
  <si>
    <t>0124062592</t>
  </si>
  <si>
    <t>3211130302120009</t>
  </si>
  <si>
    <t>Kesenian</t>
  </si>
  <si>
    <t>Atlet</t>
  </si>
  <si>
    <t>3211131310080009</t>
  </si>
  <si>
    <t>G. Firmansyah</t>
  </si>
  <si>
    <t>3211131211710002</t>
  </si>
  <si>
    <t>081281790931</t>
  </si>
  <si>
    <t>Dusun Pasir Gede</t>
  </si>
  <si>
    <t>01/05</t>
  </si>
  <si>
    <t>Cimarias</t>
  </si>
  <si>
    <t>Pamulihan</t>
  </si>
  <si>
    <t>Riani Setiawati</t>
  </si>
  <si>
    <t>3111134307820009</t>
  </si>
  <si>
    <t>085215901937</t>
  </si>
  <si>
    <t>DARUL HUFADZ</t>
  </si>
  <si>
    <t>Fadly Raihan Sabil</t>
  </si>
  <si>
    <t>0754220911</t>
  </si>
  <si>
    <t>3204282209110005</t>
  </si>
  <si>
    <t>3204282505110667</t>
  </si>
  <si>
    <t>Adang Suhendar</t>
  </si>
  <si>
    <t>3204281307800003</t>
  </si>
  <si>
    <t>082214290545</t>
  </si>
  <si>
    <t>Rancaekek Permai Blok C3 No 40</t>
  </si>
  <si>
    <t>06/18</t>
  </si>
  <si>
    <t>RAancaekek Wetan</t>
  </si>
  <si>
    <t>Rancaekek</t>
  </si>
  <si>
    <t>Ratmi</t>
  </si>
  <si>
    <t>3204284910830297</t>
  </si>
  <si>
    <t>082129750661</t>
  </si>
  <si>
    <t>Rancaekek Wetan</t>
  </si>
  <si>
    <t>Raancaekek Wetan</t>
  </si>
  <si>
    <t>Fajri Ilham Fauzan</t>
  </si>
  <si>
    <t>3126512851</t>
  </si>
  <si>
    <t>3211181311120003</t>
  </si>
  <si>
    <t>Ab</t>
  </si>
  <si>
    <t>Membaca</t>
  </si>
  <si>
    <t>Penyebar Agama Islam</t>
  </si>
  <si>
    <t>3211182203066543</t>
  </si>
  <si>
    <t>Dudi Juhana</t>
  </si>
  <si>
    <t>3211181411730002</t>
  </si>
  <si>
    <t>Buruh Harian Lepas</t>
  </si>
  <si>
    <t>Dusun Cisero</t>
  </si>
  <si>
    <t>O3/06</t>
  </si>
  <si>
    <t>Rancamulya</t>
  </si>
  <si>
    <t>Ani Sumarni</t>
  </si>
  <si>
    <t>3211185101780001</t>
  </si>
  <si>
    <t>03/06</t>
  </si>
  <si>
    <t>Habiburrahman Al-Qayubi</t>
  </si>
  <si>
    <t>0124842170</t>
  </si>
  <si>
    <t>3273070105120001</t>
  </si>
  <si>
    <t>3273073009110013</t>
  </si>
  <si>
    <t>H. Kuswa</t>
  </si>
  <si>
    <t>Ciamis</t>
  </si>
  <si>
    <t>3273071901850011</t>
  </si>
  <si>
    <t>082121201313</t>
  </si>
  <si>
    <t>Jl. Sederhana No 29/61</t>
  </si>
  <si>
    <t>01/13</t>
  </si>
  <si>
    <t>Kelurahan Pasteur</t>
  </si>
  <si>
    <t>Sukajadi</t>
  </si>
  <si>
    <t>Raden Fitria Meylani</t>
  </si>
  <si>
    <t>3273076605870001</t>
  </si>
  <si>
    <t>085722229745</t>
  </si>
  <si>
    <t>Jl. Sederhana no 29/61</t>
  </si>
  <si>
    <t>H. Umar Bay</t>
  </si>
  <si>
    <t>04/07/1977</t>
  </si>
  <si>
    <t>085163728980</t>
  </si>
  <si>
    <t>Ibrohim Bajuri</t>
  </si>
  <si>
    <t>3124406449</t>
  </si>
  <si>
    <t>3204282302120003</t>
  </si>
  <si>
    <t>3211181008110012</t>
  </si>
  <si>
    <t>H. Wiharmat</t>
  </si>
  <si>
    <t>3204050501800013</t>
  </si>
  <si>
    <t>082319354663</t>
  </si>
  <si>
    <t>Rp. 500.001 - Rp. 1.000.000</t>
  </si>
  <si>
    <t>Sindang Hurip</t>
  </si>
  <si>
    <t>Jati Hurip</t>
  </si>
  <si>
    <t>Hj. Lilis Suminar</t>
  </si>
  <si>
    <t>3204055305840012</t>
  </si>
  <si>
    <t>082115208500</t>
  </si>
  <si>
    <t>H. Wilharmat</t>
  </si>
  <si>
    <t>M. Fahri Zahran Abdillah</t>
  </si>
  <si>
    <t>0121004689</t>
  </si>
  <si>
    <t>3203160912120002</t>
  </si>
  <si>
    <t>Cianjur</t>
  </si>
  <si>
    <t/>
  </si>
  <si>
    <t>3211131304170006</t>
  </si>
  <si>
    <t>Denda Hidayat</t>
  </si>
  <si>
    <t>Sukabumi</t>
  </si>
  <si>
    <t>3203162410840001</t>
  </si>
  <si>
    <t>082124522040</t>
  </si>
  <si>
    <t>Kp. Simpang</t>
  </si>
  <si>
    <t>04/01</t>
  </si>
  <si>
    <t>Haurngombong</t>
  </si>
  <si>
    <t>Siti Farida</t>
  </si>
  <si>
    <t>3203165909830001</t>
  </si>
  <si>
    <t>089531516762</t>
  </si>
  <si>
    <t>M. Rizky Wijaya</t>
  </si>
  <si>
    <t>0116199881</t>
  </si>
  <si>
    <t>3204371406110002</t>
  </si>
  <si>
    <t>3204372611080002</t>
  </si>
  <si>
    <t>Diat Mukhsin</t>
  </si>
  <si>
    <t>3204372307860013</t>
  </si>
  <si>
    <t>081809230243</t>
  </si>
  <si>
    <t>Kp. Cibolang</t>
  </si>
  <si>
    <t>02/08</t>
  </si>
  <si>
    <t>Cingcin</t>
  </si>
  <si>
    <t>Soreang</t>
  </si>
  <si>
    <t>Diah Agustina</t>
  </si>
  <si>
    <t>3204375908880013</t>
  </si>
  <si>
    <t>Kp.Cibolang</t>
  </si>
  <si>
    <t>02 / 08</t>
  </si>
  <si>
    <t>Diah agustina</t>
  </si>
  <si>
    <t>19/08/1988</t>
  </si>
  <si>
    <t>Ibu rumah tangga</t>
  </si>
  <si>
    <t>SLTP</t>
  </si>
  <si>
    <t>089620089439</t>
  </si>
  <si>
    <t>Mohamad Pebri Alpiana</t>
  </si>
  <si>
    <t>0095302308</t>
  </si>
  <si>
    <t>3203192602090002</t>
  </si>
  <si>
    <t>3203190707120008</t>
  </si>
  <si>
    <t>H. Ruhyat</t>
  </si>
  <si>
    <t>3203190710710004</t>
  </si>
  <si>
    <t>Buruh Harian</t>
  </si>
  <si>
    <t>085710738269</t>
  </si>
  <si>
    <t>Kp Padamamur</t>
  </si>
  <si>
    <t>03/05</t>
  </si>
  <si>
    <t>Padaluyu</t>
  </si>
  <si>
    <t>Tanggeung</t>
  </si>
  <si>
    <t>Siti Nuraisah</t>
  </si>
  <si>
    <t>3203194310760002</t>
  </si>
  <si>
    <t>085871708497</t>
  </si>
  <si>
    <t>&lt;= Rp. 500.000</t>
  </si>
  <si>
    <t>Kp padamamur</t>
  </si>
  <si>
    <t>003/005</t>
  </si>
  <si>
    <t>H ruhyat</t>
  </si>
  <si>
    <t>07/10/1971</t>
  </si>
  <si>
    <t>Buruh harian lepas</t>
  </si>
  <si>
    <t>Kp padamamaur</t>
  </si>
  <si>
    <t>Kabupaten Cianjur</t>
  </si>
  <si>
    <t>Muhamad Jangkar Jaelani Akbar</t>
  </si>
  <si>
    <t>3109715549</t>
  </si>
  <si>
    <t>3273171701100003</t>
  </si>
  <si>
    <t>Main Bola</t>
  </si>
  <si>
    <t>3273171809101048</t>
  </si>
  <si>
    <t>Enjang</t>
  </si>
  <si>
    <t>Udam Kusdomo (Alm)</t>
  </si>
  <si>
    <t>Imas Mintarsih (Alm)</t>
  </si>
  <si>
    <t>Beda Dengan Ayah Kandung</t>
  </si>
  <si>
    <t>Wiwin Wiarsih</t>
  </si>
  <si>
    <t>3273175109590001</t>
  </si>
  <si>
    <t>_</t>
  </si>
  <si>
    <t>D1</t>
  </si>
  <si>
    <t>08570387655</t>
  </si>
  <si>
    <t>Jl. Karasak - cibintinu No 31</t>
  </si>
  <si>
    <t>08/05</t>
  </si>
  <si>
    <t>Kebonlega</t>
  </si>
  <si>
    <t>Bojongloa kidul</t>
  </si>
  <si>
    <t>Jl. Karasak Cibintinu No. 31</t>
  </si>
  <si>
    <t>Kebon Lega</t>
  </si>
  <si>
    <t>Bojongloa Kidul</t>
  </si>
  <si>
    <t>Muhamad Ma'Aruuf Karkhi</t>
  </si>
  <si>
    <t>0129140739</t>
  </si>
  <si>
    <t>3205200802120002</t>
  </si>
  <si>
    <t>3205202302120004</t>
  </si>
  <si>
    <t>Nana Maulana</t>
  </si>
  <si>
    <t>3205220311870005</t>
  </si>
  <si>
    <t>081221851073</t>
  </si>
  <si>
    <t>Dususn Mekarjaya</t>
  </si>
  <si>
    <t>04/02</t>
  </si>
  <si>
    <t>Salakaria</t>
  </si>
  <si>
    <t>Sukadana</t>
  </si>
  <si>
    <t>Rosmanah</t>
  </si>
  <si>
    <t>3205204409900004</t>
  </si>
  <si>
    <t>082325315364</t>
  </si>
  <si>
    <t>Dsn. Mekarjaya</t>
  </si>
  <si>
    <t>Kabupaten Ciamis</t>
  </si>
  <si>
    <t>mother_m_average_income_per_month_id":["The selected mother m average income per month id is invalid</t>
  </si>
  <si>
    <t>Muhamad Risfan Maulana</t>
  </si>
  <si>
    <t>0127555906</t>
  </si>
  <si>
    <t>3204460601120002</t>
  </si>
  <si>
    <t>3204462004070015</t>
  </si>
  <si>
    <t>Tatang Supriatna</t>
  </si>
  <si>
    <t>3204460603810001</t>
  </si>
  <si>
    <t>089650829400</t>
  </si>
  <si>
    <t>Kampung Ciharuman</t>
  </si>
  <si>
    <t>03/10</t>
  </si>
  <si>
    <t>Jelegong</t>
  </si>
  <si>
    <t>Kutawaringin</t>
  </si>
  <si>
    <t>Eni Nuraeni</t>
  </si>
  <si>
    <t>3204466503850004</t>
  </si>
  <si>
    <t>003/010</t>
  </si>
  <si>
    <t>06/03/1981</t>
  </si>
  <si>
    <t>Rp. 1.000.001 - Rp. 2.000.000</t>
  </si>
  <si>
    <t>Kuwaringin</t>
  </si>
  <si>
    <t>Muhammad Alif Effendi</t>
  </si>
  <si>
    <t>0101893495</t>
  </si>
  <si>
    <t>3204381809100005</t>
  </si>
  <si>
    <t>3204381008120033</t>
  </si>
  <si>
    <t>Asep Supriadi Efendi</t>
  </si>
  <si>
    <t>3204380408800002</t>
  </si>
  <si>
    <t>Kp. Salamanjah</t>
  </si>
  <si>
    <t>004/004</t>
  </si>
  <si>
    <t>Mekarmaju</t>
  </si>
  <si>
    <t>Pasirjambu</t>
  </si>
  <si>
    <t>Anna Herdianawati</t>
  </si>
  <si>
    <t>3204384104870004</t>
  </si>
  <si>
    <t>Muhammad Eijaz Althair</t>
  </si>
  <si>
    <t>0117070748/0114869482</t>
  </si>
  <si>
    <t>3273262108110002</t>
  </si>
  <si>
    <t>3273261110109675</t>
  </si>
  <si>
    <t>Sandy Sudiana Sobana</t>
  </si>
  <si>
    <t>3273262708820001</t>
  </si>
  <si>
    <t>089620085484</t>
  </si>
  <si>
    <t>Jalan Pasar Kaler No 53</t>
  </si>
  <si>
    <t>02/01</t>
  </si>
  <si>
    <t>Pasirwangi</t>
  </si>
  <si>
    <t>Ujungberung</t>
  </si>
  <si>
    <t>Novi Hartini</t>
  </si>
  <si>
    <t>Cilacap</t>
  </si>
  <si>
    <t>3273265111800007</t>
  </si>
  <si>
    <t>Diploma 1</t>
  </si>
  <si>
    <t>082111115459</t>
  </si>
  <si>
    <t>Muhammad Kamil Assidiq</t>
  </si>
  <si>
    <t>0012942016/3121102790</t>
  </si>
  <si>
    <t>3273051603120001</t>
  </si>
  <si>
    <t>3273052401110009</t>
  </si>
  <si>
    <t>Jamjam Ismail Syahid</t>
  </si>
  <si>
    <t>3273050901800011</t>
  </si>
  <si>
    <t>082129198593</t>
  </si>
  <si>
    <t>Jl. Dunguscariang No. 178/79</t>
  </si>
  <si>
    <t>09/07</t>
  </si>
  <si>
    <t>Dunguscariang</t>
  </si>
  <si>
    <t>Andir</t>
  </si>
  <si>
    <t>Siti Nurbayan</t>
  </si>
  <si>
    <t>Subang</t>
  </si>
  <si>
    <t>3273055512870005</t>
  </si>
  <si>
    <t>08157176831</t>
  </si>
  <si>
    <t>Jl.Dunguscariang No.178/79</t>
  </si>
  <si>
    <t>09/01/1980</t>
  </si>
  <si>
    <t>wiraswasta</t>
  </si>
  <si>
    <t>S1</t>
  </si>
  <si>
    <t>Muhammad Khaidir Akbar Hidayatulloh</t>
  </si>
  <si>
    <t>0128140821</t>
  </si>
  <si>
    <t>3273120501120007</t>
  </si>
  <si>
    <t>3273123110140006</t>
  </si>
  <si>
    <t>Wili Krismansyah</t>
  </si>
  <si>
    <t>3273122412790005</t>
  </si>
  <si>
    <t>Buruh</t>
  </si>
  <si>
    <t>089512507310</t>
  </si>
  <si>
    <t>Kiaracondong Barat No 24/126 D</t>
  </si>
  <si>
    <t>01/08</t>
  </si>
  <si>
    <t>Kebon gedang</t>
  </si>
  <si>
    <t>Batununggal</t>
  </si>
  <si>
    <t>Meima Kurniawati</t>
  </si>
  <si>
    <t>3204354909860001</t>
  </si>
  <si>
    <t>081221956564</t>
  </si>
  <si>
    <t>Kiaracondong barat no 24/126D</t>
  </si>
  <si>
    <t>Wili krismansyah</t>
  </si>
  <si>
    <t>24/12/1979</t>
  </si>
  <si>
    <t>SLTA</t>
  </si>
  <si>
    <t>Rumah Orang Tua</t>
  </si>
  <si>
    <t>Kebon Gedang</t>
  </si>
  <si>
    <t>Muhammad Nail Dzakwan</t>
  </si>
  <si>
    <t>0124482222</t>
  </si>
  <si>
    <t>3204370302120002</t>
  </si>
  <si>
    <t>A</t>
  </si>
  <si>
    <t>Otomotif</t>
  </si>
  <si>
    <t>Pengusaha</t>
  </si>
  <si>
    <t>3204372002120009</t>
  </si>
  <si>
    <t>Didi Rustandi</t>
  </si>
  <si>
    <t>3204372003830001</t>
  </si>
  <si>
    <t>085624890983</t>
  </si>
  <si>
    <t>Kp. Pasir Kerenceng</t>
  </si>
  <si>
    <t>03/20</t>
  </si>
  <si>
    <t>Nia Kurniasih</t>
  </si>
  <si>
    <t>3204376107880003</t>
  </si>
  <si>
    <t>085717328481</t>
  </si>
  <si>
    <t>003/020</t>
  </si>
  <si>
    <t>Jawabarat</t>
  </si>
  <si>
    <t>20/03/1983</t>
  </si>
  <si>
    <t>Muhammad Nawawi</t>
  </si>
  <si>
    <t>0129313087</t>
  </si>
  <si>
    <t>3210063004120001</t>
  </si>
  <si>
    <t>3210062811110024</t>
  </si>
  <si>
    <t>Didin Solehudin</t>
  </si>
  <si>
    <t>Majalengka</t>
  </si>
  <si>
    <t>3210060512740041</t>
  </si>
  <si>
    <t>Karyawan</t>
  </si>
  <si>
    <t>085320837048</t>
  </si>
  <si>
    <t>Blok Sabtu</t>
  </si>
  <si>
    <t>01/07</t>
  </si>
  <si>
    <t>Kertabasuki</t>
  </si>
  <si>
    <t>Maja</t>
  </si>
  <si>
    <t>Metty Hikmayati</t>
  </si>
  <si>
    <t>3210065703740001</t>
  </si>
  <si>
    <t>Dagang</t>
  </si>
  <si>
    <t>+62 882-1802-8590</t>
  </si>
  <si>
    <t>001/007</t>
  </si>
  <si>
    <t>Kabupaten Majalengka</t>
  </si>
  <si>
    <t>Muhammad Rehan Ardiansyah</t>
  </si>
  <si>
    <t>0119301891/0128010289</t>
  </si>
  <si>
    <t>3204462601120002</t>
  </si>
  <si>
    <t>3204463101120016</t>
  </si>
  <si>
    <t>Firmansyah</t>
  </si>
  <si>
    <t>3204462911890001</t>
  </si>
  <si>
    <t>089503762479</t>
  </si>
  <si>
    <t>Jl Kp Cipedung Gg Hj Batis</t>
  </si>
  <si>
    <t>04/03</t>
  </si>
  <si>
    <t>Gajah mekar</t>
  </si>
  <si>
    <t>Imas Sani Nurhasanah</t>
  </si>
  <si>
    <t>3204466504900003</t>
  </si>
  <si>
    <t>0895601059135</t>
  </si>
  <si>
    <t>Jl kp cipedung gg hj batis</t>
  </si>
  <si>
    <t>29/11/1989</t>
  </si>
  <si>
    <t>Gajah Mekar</t>
  </si>
  <si>
    <t>Muhammad Syihab Musaddad</t>
  </si>
  <si>
    <t>0119126652</t>
  </si>
  <si>
    <t>3277012805110003</t>
  </si>
  <si>
    <t>Cimahi</t>
  </si>
  <si>
    <t>3277011811070016</t>
  </si>
  <si>
    <t>H. Asep Mahpudin</t>
  </si>
  <si>
    <t>3277012303690002</t>
  </si>
  <si>
    <t>Jl.Cimindi Timur</t>
  </si>
  <si>
    <t>04/23</t>
  </si>
  <si>
    <t>Cibeureum</t>
  </si>
  <si>
    <t>Cimahi Selatan</t>
  </si>
  <si>
    <t>Kota Cimahi</t>
  </si>
  <si>
    <t>Hj.Aap Hapsah</t>
  </si>
  <si>
    <t>3277014606730004</t>
  </si>
  <si>
    <t>088222321460</t>
  </si>
  <si>
    <t>Cimindi Timur</t>
  </si>
  <si>
    <t>H.Asep Mahpudin</t>
  </si>
  <si>
    <t>Rangga Setyaji</t>
  </si>
  <si>
    <t>0126912130</t>
  </si>
  <si>
    <t>3204152103120001</t>
  </si>
  <si>
    <t>3204152402120002</t>
  </si>
  <si>
    <t>Dadan</t>
  </si>
  <si>
    <t>3204151212770003</t>
  </si>
  <si>
    <t>Kp. Mekar Mulya</t>
  </si>
  <si>
    <t>03/21</t>
  </si>
  <si>
    <t>Margamukti</t>
  </si>
  <si>
    <t>Pangalengan</t>
  </si>
  <si>
    <t>Eti Kurniati</t>
  </si>
  <si>
    <t>3204155510810003</t>
  </si>
  <si>
    <t>0882002009242</t>
  </si>
  <si>
    <t>03/021</t>
  </si>
  <si>
    <t>Rifaldi Sufyana</t>
  </si>
  <si>
    <t>0125963467</t>
  </si>
  <si>
    <t>3204381605120002</t>
  </si>
  <si>
    <t>3204383005110251</t>
  </si>
  <si>
    <t>Agus Ramdan</t>
  </si>
  <si>
    <t>3204381406840005</t>
  </si>
  <si>
    <t>Jualan Warungan</t>
  </si>
  <si>
    <t>085864422648</t>
  </si>
  <si>
    <t>Kp Gambung</t>
  </si>
  <si>
    <t>01/04</t>
  </si>
  <si>
    <t>MEKARSARI</t>
  </si>
  <si>
    <t>PASIRJAMBU</t>
  </si>
  <si>
    <t>JAWA BARAT</t>
  </si>
  <si>
    <t>Rina Riyanti</t>
  </si>
  <si>
    <t>3204384305890004</t>
  </si>
  <si>
    <t>085861793993</t>
  </si>
  <si>
    <t>Kp.GAMBUNG</t>
  </si>
  <si>
    <t>001/004</t>
  </si>
  <si>
    <t>BANDUNG</t>
  </si>
  <si>
    <t>AGUS RAMDAN</t>
  </si>
  <si>
    <t>Mekarsari</t>
  </si>
  <si>
    <t>Zaki Aftar Abdul Ghani</t>
  </si>
  <si>
    <t>0094827156</t>
  </si>
  <si>
    <t>3277010808090001</t>
  </si>
  <si>
    <t>Olah Raga, Hadroh</t>
  </si>
  <si>
    <t>Pengusaha Sholeh</t>
  </si>
  <si>
    <t>3277010508090079</t>
  </si>
  <si>
    <t>Cecep Supriyadi</t>
  </si>
  <si>
    <t>3277011010810056</t>
  </si>
  <si>
    <t>Cibodas</t>
  </si>
  <si>
    <t>005/011</t>
  </si>
  <si>
    <t>Utama</t>
  </si>
  <si>
    <t>Siti Nurhayatin</t>
  </si>
  <si>
    <t>3277016308890003</t>
  </si>
  <si>
    <t>Akhmad Maulana Bintoro</t>
  </si>
  <si>
    <t>0122235180</t>
  </si>
  <si>
    <t>1706041302120002</t>
  </si>
  <si>
    <t>Air Hitam</t>
  </si>
  <si>
    <t>1706042303080504</t>
  </si>
  <si>
    <t>Iwan Doni</t>
  </si>
  <si>
    <t>Tegal</t>
  </si>
  <si>
    <t>1706041306810001</t>
  </si>
  <si>
    <t>081366793546</t>
  </si>
  <si>
    <t>03/01</t>
  </si>
  <si>
    <t>Desa air hitam</t>
  </si>
  <si>
    <t>Pondok suguh</t>
  </si>
  <si>
    <t>Mukomuko</t>
  </si>
  <si>
    <t>Siti Sarah</t>
  </si>
  <si>
    <t>1706045507850001</t>
  </si>
  <si>
    <t>082245056411</t>
  </si>
  <si>
    <t>Air hitam</t>
  </si>
  <si>
    <t>RT 01</t>
  </si>
  <si>
    <t>IWAN DONI</t>
  </si>
  <si>
    <t>13/06/1981</t>
  </si>
  <si>
    <t>Wirasuasta</t>
  </si>
  <si>
    <t>Desa Air Hitam</t>
  </si>
  <si>
    <t>Pondok Suguh</t>
  </si>
  <si>
    <t>Kabupaten Mukomuko</t>
  </si>
  <si>
    <t>Chairul Iqbal Putra</t>
  </si>
  <si>
    <t>0129125148</t>
  </si>
  <si>
    <t>3204120810120001</t>
  </si>
  <si>
    <t>3204122405110094</t>
  </si>
  <si>
    <t>Ebit Putra</t>
  </si>
  <si>
    <t>Padang</t>
  </si>
  <si>
    <t>3204122510820014</t>
  </si>
  <si>
    <t>081214228275</t>
  </si>
  <si>
    <t>Kampung Ciguriang Hilir</t>
  </si>
  <si>
    <t>Cangkuang Wetan</t>
  </si>
  <si>
    <t>Dayeuh Kolot</t>
  </si>
  <si>
    <t>Wiwin Wianti</t>
  </si>
  <si>
    <t>3204126404870002</t>
  </si>
  <si>
    <t>082119947084</t>
  </si>
  <si>
    <t>Haykal Luqmannur Hakim</t>
  </si>
  <si>
    <t>0077433475</t>
  </si>
  <si>
    <t>3273021810070005</t>
  </si>
  <si>
    <t>Gitaran-Basket</t>
  </si>
  <si>
    <t>Tni-Polri</t>
  </si>
  <si>
    <t>3204112507060038</t>
  </si>
  <si>
    <t>Purwadi</t>
  </si>
  <si>
    <t>Semarang</t>
  </si>
  <si>
    <t>3273020704820009</t>
  </si>
  <si>
    <t>085721298945</t>
  </si>
  <si>
    <t>&gt;5 Juta</t>
  </si>
  <si>
    <t>Soreang Residence Blok E2 No. 3</t>
  </si>
  <si>
    <t>02/16</t>
  </si>
  <si>
    <t>Gandasari</t>
  </si>
  <si>
    <t>Katapang</t>
  </si>
  <si>
    <t>Pera Maryanasari</t>
  </si>
  <si>
    <t>3273024802810013</t>
  </si>
  <si>
    <t>087877976772</t>
  </si>
  <si>
    <t>&lt;= 500 Ribu</t>
  </si>
  <si>
    <t>Kamil</t>
  </si>
  <si>
    <t>0114070945</t>
  </si>
  <si>
    <t>3273253112110006</t>
  </si>
  <si>
    <t>3273250512140007</t>
  </si>
  <si>
    <t>Derajat</t>
  </si>
  <si>
    <t>3273250112890001</t>
  </si>
  <si>
    <t>0881022412555</t>
  </si>
  <si>
    <t>Jln. Tirtawening</t>
  </si>
  <si>
    <t>01/03</t>
  </si>
  <si>
    <t>Cisurupan</t>
  </si>
  <si>
    <t>Cibiru</t>
  </si>
  <si>
    <t>Asri Winarti</t>
  </si>
  <si>
    <t>3273254512870003</t>
  </si>
  <si>
    <t>0882001311208</t>
  </si>
  <si>
    <t>Muhamad Daffa Rizky Rohmana</t>
  </si>
  <si>
    <t>3091537307</t>
  </si>
  <si>
    <t>3204122901090001</t>
  </si>
  <si>
    <t>Pengusaha Sukses</t>
  </si>
  <si>
    <t>3204121912120039</t>
  </si>
  <si>
    <t>Iyang Rohman</t>
  </si>
  <si>
    <t>3204120907720002</t>
  </si>
  <si>
    <t>Buruh Lepas</t>
  </si>
  <si>
    <t>082262941705</t>
  </si>
  <si>
    <t>Kp.Kaum</t>
  </si>
  <si>
    <t>01/11</t>
  </si>
  <si>
    <t>Deyeuhkolot</t>
  </si>
  <si>
    <t>Dayeuhkolot</t>
  </si>
  <si>
    <t>Eli Utami</t>
  </si>
  <si>
    <t>3204125902740001</t>
  </si>
  <si>
    <t>+62 882-1398-8495</t>
  </si>
  <si>
    <t>Kampung kaum</t>
  </si>
  <si>
    <t>RT01/RW11</t>
  </si>
  <si>
    <t>iyang rohman</t>
  </si>
  <si>
    <t>09/06/1972</t>
  </si>
  <si>
    <t>Buruh lepas</t>
  </si>
  <si>
    <t>+62 822-6294-1705</t>
  </si>
  <si>
    <t>Kp.kaum</t>
  </si>
  <si>
    <t>Muhamad Fadlan Abdulrohman</t>
  </si>
  <si>
    <t>3116493299</t>
  </si>
  <si>
    <t>3204372012110007</t>
  </si>
  <si>
    <t>Jalan-Jalan</t>
  </si>
  <si>
    <t>Irpan Zaelani</t>
  </si>
  <si>
    <t>3204370303880004</t>
  </si>
  <si>
    <t>082115142228</t>
  </si>
  <si>
    <t>Cigemreng Utara</t>
  </si>
  <si>
    <t>01/09</t>
  </si>
  <si>
    <t>Pamekaran</t>
  </si>
  <si>
    <t>Tidak tau</t>
  </si>
  <si>
    <t>Dilla Dina Handayani</t>
  </si>
  <si>
    <t>3204376812900001</t>
  </si>
  <si>
    <t>085314707702</t>
  </si>
  <si>
    <t>Irpan zaelani</t>
  </si>
  <si>
    <t>03/03/1990</t>
  </si>
  <si>
    <t>Muhamad Ilham</t>
  </si>
  <si>
    <t>3204461409110003</t>
  </si>
  <si>
    <t>Badminton</t>
  </si>
  <si>
    <t>Pemadam</t>
  </si>
  <si>
    <t>Lamban Belajar</t>
  </si>
  <si>
    <t>Suherman Jaelani</t>
  </si>
  <si>
    <t>3204370510920005</t>
  </si>
  <si>
    <t>087734983201</t>
  </si>
  <si>
    <t>Kp. Cikupa</t>
  </si>
  <si>
    <t>Padasuka</t>
  </si>
  <si>
    <t>Jalilah Siri</t>
  </si>
  <si>
    <t>3204466404920002</t>
  </si>
  <si>
    <t>003/001</t>
  </si>
  <si>
    <t>Ibu Kandung</t>
  </si>
  <si>
    <t>Jalilah siri</t>
  </si>
  <si>
    <t>Terdaftar di AL-LIFAH Gak taueun</t>
  </si>
  <si>
    <t>Muhamad Rafa Ramadan</t>
  </si>
  <si>
    <t>0108933100</t>
  </si>
  <si>
    <t>3204370509100004</t>
  </si>
  <si>
    <t>3204372103070046</t>
  </si>
  <si>
    <t>Bapak Maman</t>
  </si>
  <si>
    <t>Maman</t>
  </si>
  <si>
    <t>3204372008800003</t>
  </si>
  <si>
    <t>089659042898</t>
  </si>
  <si>
    <t>Kp.Simpang Tengah</t>
  </si>
  <si>
    <t>13/03</t>
  </si>
  <si>
    <t>Parung Serab</t>
  </si>
  <si>
    <t>Neneng Rahmawati</t>
  </si>
  <si>
    <t>3203474410830001</t>
  </si>
  <si>
    <t>Parungserab</t>
  </si>
  <si>
    <t>Muhamad Salman</t>
  </si>
  <si>
    <t>3122725812</t>
  </si>
  <si>
    <t>3204111202120005</t>
  </si>
  <si>
    <t>3204110312120095</t>
  </si>
  <si>
    <t>Tatang Riyana</t>
  </si>
  <si>
    <t>3204111509900002</t>
  </si>
  <si>
    <t>083188420920</t>
  </si>
  <si>
    <t>Kp.Cikambuy Tengah</t>
  </si>
  <si>
    <t>04/08</t>
  </si>
  <si>
    <t>Sangkanhurip</t>
  </si>
  <si>
    <t>Neng Yuli Marlina</t>
  </si>
  <si>
    <t>3204114907900003</t>
  </si>
  <si>
    <t>089501648632</t>
  </si>
  <si>
    <t>Ko.Cikambuy Tengah</t>
  </si>
  <si>
    <t>004/008</t>
  </si>
  <si>
    <t>Tatang riyana</t>
  </si>
  <si>
    <t>15/09/1990</t>
  </si>
  <si>
    <t>Kp. Cikambuy Tengah</t>
  </si>
  <si>
    <t>Sewa/Kontrak</t>
  </si>
  <si>
    <t>Muhammad Abdul Malik Aljaami</t>
  </si>
  <si>
    <t>0111001578</t>
  </si>
  <si>
    <t>3201031508110002</t>
  </si>
  <si>
    <t>Bogor</t>
  </si>
  <si>
    <t>Pemain Sepakbola</t>
  </si>
  <si>
    <t>3201030901090144</t>
  </si>
  <si>
    <t>Alit Ropik</t>
  </si>
  <si>
    <t>3201032810810005</t>
  </si>
  <si>
    <t>08998775558</t>
  </si>
  <si>
    <t>Puri Harmoni Pasir Mukti Jln Gardenia Blok B21 No 16</t>
  </si>
  <si>
    <t>10/07</t>
  </si>
  <si>
    <t>Gunung Sari</t>
  </si>
  <si>
    <t>Citeureup</t>
  </si>
  <si>
    <t>Ai Rosdiana</t>
  </si>
  <si>
    <t>3201037001820003</t>
  </si>
  <si>
    <t>Guru TK</t>
  </si>
  <si>
    <t>Diploma 2</t>
  </si>
  <si>
    <t>087759379715</t>
  </si>
  <si>
    <t>Puri Harmoni Pasir Mukti jln Gardenia Blok B21 no 16</t>
  </si>
  <si>
    <t>RT 10 RW 07</t>
  </si>
  <si>
    <t>Gunung sari</t>
  </si>
  <si>
    <t>Nia Kurnia</t>
  </si>
  <si>
    <t>06/09/1979</t>
  </si>
  <si>
    <t>Wirausaha</t>
  </si>
  <si>
    <t>0895384047351</t>
  </si>
  <si>
    <t>Ling Darangdan kebon</t>
  </si>
  <si>
    <t>RT 01 RW 15</t>
  </si>
  <si>
    <t>Kota kulon</t>
  </si>
  <si>
    <t>Sumedang Selatan</t>
  </si>
  <si>
    <t>Kabupaten Bogor</t>
  </si>
  <si>
    <t>Muhammad Aditya Al Misbah</t>
  </si>
  <si>
    <t>3107258234</t>
  </si>
  <si>
    <t>3203110811100006</t>
  </si>
  <si>
    <t>3203112109120014</t>
  </si>
  <si>
    <t>Ubaedilah</t>
  </si>
  <si>
    <t>Ubaedillah</t>
  </si>
  <si>
    <t>3203110212760006</t>
  </si>
  <si>
    <t>085863823119</t>
  </si>
  <si>
    <t>Puncakmanis</t>
  </si>
  <si>
    <t>Sukajaya</t>
  </si>
  <si>
    <t>Cugenang</t>
  </si>
  <si>
    <t>Nani Hanifah</t>
  </si>
  <si>
    <t>3203114104860023</t>
  </si>
  <si>
    <t>Rumah Orangtua</t>
  </si>
  <si>
    <t>Muhammad Alief Ma'Rifatulloh</t>
  </si>
  <si>
    <t>0119347908</t>
  </si>
  <si>
    <t>3211122408110002</t>
  </si>
  <si>
    <t>Ilmuwan</t>
  </si>
  <si>
    <t>3211131101160004</t>
  </si>
  <si>
    <t>Tatang Rahayu</t>
  </si>
  <si>
    <t>Taufiqurahman</t>
  </si>
  <si>
    <t>3211120906780001</t>
  </si>
  <si>
    <t>085171597284</t>
  </si>
  <si>
    <t>Kp.Manglayang</t>
  </si>
  <si>
    <t>Sukasari</t>
  </si>
  <si>
    <t>Shinta Maria</t>
  </si>
  <si>
    <t>3211127110830001</t>
  </si>
  <si>
    <t>Karyawan Toko</t>
  </si>
  <si>
    <t>082310063296</t>
  </si>
  <si>
    <t>Dusun Cikohkol</t>
  </si>
  <si>
    <t>Cigendel</t>
  </si>
  <si>
    <t>09/06/1978</t>
  </si>
  <si>
    <t>Karyawan swasta</t>
  </si>
  <si>
    <t>Kampung manglayang</t>
  </si>
  <si>
    <t>Muhammad Fadli</t>
  </si>
  <si>
    <t>3116124685</t>
  </si>
  <si>
    <t>3204262601110002</t>
  </si>
  <si>
    <t>Guru/Dosen</t>
  </si>
  <si>
    <t>3204261105110047</t>
  </si>
  <si>
    <t>Asep Johan Supriyadi</t>
  </si>
  <si>
    <t>3204260212850003</t>
  </si>
  <si>
    <t>081394550053</t>
  </si>
  <si>
    <t>Kp.Marga Asih</t>
  </si>
  <si>
    <t>03/13</t>
  </si>
  <si>
    <t>Ganjarsabar/</t>
  </si>
  <si>
    <t>Nagreg</t>
  </si>
  <si>
    <t>Santika Maesaroh</t>
  </si>
  <si>
    <t>3204266509840002</t>
  </si>
  <si>
    <t>013/013</t>
  </si>
  <si>
    <t>Ganjar Sabar</t>
  </si>
  <si>
    <t>Kabupaten Badung</t>
  </si>
  <si>
    <t>Muhammad padli</t>
  </si>
  <si>
    <t>Nandung</t>
  </si>
  <si>
    <t>SD</t>
  </si>
  <si>
    <t>Kp Marga Asih</t>
  </si>
  <si>
    <t>03/013</t>
  </si>
  <si>
    <t>Muhammad Ibrahim Maulana</t>
  </si>
  <si>
    <t>0108677678</t>
  </si>
  <si>
    <t>3213123112100001</t>
  </si>
  <si>
    <t>3213122310090101</t>
  </si>
  <si>
    <t>Asep Mulyana</t>
  </si>
  <si>
    <t>3213121002750012</t>
  </si>
  <si>
    <t>085221345955</t>
  </si>
  <si>
    <t>Tambakan</t>
  </si>
  <si>
    <t>10/03</t>
  </si>
  <si>
    <t>Jalancagak</t>
  </si>
  <si>
    <t>Maulida Saripah</t>
  </si>
  <si>
    <t>3213124101840039</t>
  </si>
  <si>
    <t>Kabupaten Subang</t>
  </si>
  <si>
    <t>Muhammad Ichsan Andriansyah</t>
  </si>
  <si>
    <t>3121254144</t>
  </si>
  <si>
    <t>3211180307120002</t>
  </si>
  <si>
    <t>3211182012100258</t>
  </si>
  <si>
    <t>Nandang Mulyana</t>
  </si>
  <si>
    <t>3211182702680007</t>
  </si>
  <si>
    <t>Pensiunan Petugas Bank</t>
  </si>
  <si>
    <t>082140705093</t>
  </si>
  <si>
    <t>Ling Babakan Hurip Rt.002 Rw.013 Kelurahan Kota Kaler Kecamatan Sumedang Utara Kabupaten Sumedang</t>
  </si>
  <si>
    <t>02/03</t>
  </si>
  <si>
    <t>Kota Kaler</t>
  </si>
  <si>
    <t>Reni Andriani</t>
  </si>
  <si>
    <t>3211184605710005</t>
  </si>
  <si>
    <t>081322082985</t>
  </si>
  <si>
    <t>002/013</t>
  </si>
  <si>
    <t>Ling Babakan Hurip</t>
  </si>
  <si>
    <t>Muhammad Nizam Ashari</t>
  </si>
  <si>
    <t>0128501867</t>
  </si>
  <si>
    <t>3214082804120001</t>
  </si>
  <si>
    <t>Purwakarta</t>
  </si>
  <si>
    <t>Pembisnis</t>
  </si>
  <si>
    <t>Aip Jaeludin</t>
  </si>
  <si>
    <t>3214083007790001</t>
  </si>
  <si>
    <t>Kp Sukamaju</t>
  </si>
  <si>
    <t>14/04</t>
  </si>
  <si>
    <t>Sukahaji</t>
  </si>
  <si>
    <t>Tegalwaru</t>
  </si>
  <si>
    <t>Dede Jamilah</t>
  </si>
  <si>
    <t>3214085608860001</t>
  </si>
  <si>
    <t>087879951727</t>
  </si>
  <si>
    <t>Kp sukamaju</t>
  </si>
  <si>
    <t>014/004</t>
  </si>
  <si>
    <t>Tegal waru</t>
  </si>
  <si>
    <t>Aip jaeludin</t>
  </si>
  <si>
    <t>30/07/1979</t>
  </si>
  <si>
    <t>081931222635</t>
  </si>
  <si>
    <t>Kabupaten Purwakarta</t>
  </si>
  <si>
    <t>Muhammad Zakky Ghozali</t>
  </si>
  <si>
    <t>0122061130</t>
  </si>
  <si>
    <t>3205131902120003</t>
  </si>
  <si>
    <t>3205132102200004</t>
  </si>
  <si>
    <t>Asep Ali Anwar Ghozali</t>
  </si>
  <si>
    <t>3205132905760001</t>
  </si>
  <si>
    <t>081313656161</t>
  </si>
  <si>
    <t>Kp. Cipatik</t>
  </si>
  <si>
    <t>02/02</t>
  </si>
  <si>
    <t>Nanjungjaya</t>
  </si>
  <si>
    <t>Kersamanah</t>
  </si>
  <si>
    <t>Siti Julaeha</t>
  </si>
  <si>
    <t>3205136201930001</t>
  </si>
  <si>
    <t>0895389472020</t>
  </si>
  <si>
    <t>Muhammad Zam Zam Mubaraq</t>
  </si>
  <si>
    <t>0113484078</t>
  </si>
  <si>
    <t>3273230406110001</t>
  </si>
  <si>
    <t>3273230210102333</t>
  </si>
  <si>
    <t>Amin</t>
  </si>
  <si>
    <t>3273232005790002</t>
  </si>
  <si>
    <t>083113783224</t>
  </si>
  <si>
    <t>Jl. Rancaloa No. 68</t>
  </si>
  <si>
    <t>03/03</t>
  </si>
  <si>
    <t>Cipamokolan</t>
  </si>
  <si>
    <t>Rancasari</t>
  </si>
  <si>
    <t>Elis Yunengsih</t>
  </si>
  <si>
    <t>3273236704830004</t>
  </si>
  <si>
    <t>0859138425733</t>
  </si>
  <si>
    <t>Naufal Arya Rizki</t>
  </si>
  <si>
    <t>0084364320</t>
  </si>
  <si>
    <t>3204112010080003</t>
  </si>
  <si>
    <t>3204151009120013</t>
  </si>
  <si>
    <t>Ade Mansur</t>
  </si>
  <si>
    <t>3204111302770007</t>
  </si>
  <si>
    <t>085294008778</t>
  </si>
  <si>
    <t>Kp Pasirmulya</t>
  </si>
  <si>
    <t>05/17</t>
  </si>
  <si>
    <t>Margamulya</t>
  </si>
  <si>
    <t>A Vify Royati</t>
  </si>
  <si>
    <t>3204114403810007</t>
  </si>
  <si>
    <t>085220208080</t>
  </si>
  <si>
    <t>Kp pasirmulya</t>
  </si>
  <si>
    <t>Ade mansur</t>
  </si>
  <si>
    <t>Naufal Muhammad Mulky Yaasiin</t>
  </si>
  <si>
    <t>0116885362</t>
  </si>
  <si>
    <t>3211151111110001</t>
  </si>
  <si>
    <t>3211152208110007</t>
  </si>
  <si>
    <t>Nipan Susanto</t>
  </si>
  <si>
    <t>3204280803790024</t>
  </si>
  <si>
    <t>081214479384</t>
  </si>
  <si>
    <t>Munggang</t>
  </si>
  <si>
    <t>Mekargalih</t>
  </si>
  <si>
    <t>Jatinangor</t>
  </si>
  <si>
    <t>Farida</t>
  </si>
  <si>
    <t>3211155008810019</t>
  </si>
  <si>
    <t>Nazar Rizkie Afriliana</t>
  </si>
  <si>
    <t>0113535990</t>
  </si>
  <si>
    <t>3211111805110004</t>
  </si>
  <si>
    <t>Futsal-Mengaji</t>
  </si>
  <si>
    <t>Pilot-Naafi</t>
  </si>
  <si>
    <t>3211112101110011</t>
  </si>
  <si>
    <t>Sulaeman Jamal</t>
  </si>
  <si>
    <t>3211112509790006</t>
  </si>
  <si>
    <t>081322990829</t>
  </si>
  <si>
    <t>&gt;= Rp.5000.001</t>
  </si>
  <si>
    <t>Dusun Sirnagalih</t>
  </si>
  <si>
    <t>01/10</t>
  </si>
  <si>
    <t>Gunungmanik</t>
  </si>
  <si>
    <t>Tanjungsari</t>
  </si>
  <si>
    <t>Nining Nurhayati</t>
  </si>
  <si>
    <t>3211114611810006</t>
  </si>
  <si>
    <t>085294488788</t>
  </si>
  <si>
    <t>-</t>
  </si>
  <si>
    <t>Raka Arinda Syahputra</t>
  </si>
  <si>
    <t>0105768481</t>
  </si>
  <si>
    <t>3204373007100005</t>
  </si>
  <si>
    <t>Futsal</t>
  </si>
  <si>
    <t>3204370509120031</t>
  </si>
  <si>
    <t>Indra Firdiansyah</t>
  </si>
  <si>
    <t>3204370803870002</t>
  </si>
  <si>
    <t>082218700370</t>
  </si>
  <si>
    <t>4-5 Juta</t>
  </si>
  <si>
    <t>Kp. Leuwimunding</t>
  </si>
  <si>
    <t>Sadu</t>
  </si>
  <si>
    <t>Arina Farhani</t>
  </si>
  <si>
    <t>3204374707930001</t>
  </si>
  <si>
    <t>082121097177</t>
  </si>
  <si>
    <t>2-3 Juta</t>
  </si>
  <si>
    <t>Kmp. Leuwimunding</t>
  </si>
  <si>
    <t>Rifqi Arif Wudiansyah</t>
  </si>
  <si>
    <t>3113378860</t>
  </si>
  <si>
    <t>3204111709110001</t>
  </si>
  <si>
    <t>3204110205120011</t>
  </si>
  <si>
    <t>Sulaeman Fajar</t>
  </si>
  <si>
    <t>3204110808890001</t>
  </si>
  <si>
    <t>082111617677</t>
  </si>
  <si>
    <t>Kp. Mekarsari</t>
  </si>
  <si>
    <t>01/14</t>
  </si>
  <si>
    <t>Depi Damila</t>
  </si>
  <si>
    <t>3204114609910001</t>
  </si>
  <si>
    <t>Sulaeman fajar</t>
  </si>
  <si>
    <t>08/08/1989</t>
  </si>
  <si>
    <t>Rizki Nurputih</t>
  </si>
  <si>
    <t>0122976924</t>
  </si>
  <si>
    <t>3216121806120001</t>
  </si>
  <si>
    <t>Karawang</t>
  </si>
  <si>
    <t>3216120403160002</t>
  </si>
  <si>
    <t>Wasta Hermawan</t>
  </si>
  <si>
    <t>3215202509840002</t>
  </si>
  <si>
    <t>085711323643</t>
  </si>
  <si>
    <t>Kp.Mareleng</t>
  </si>
  <si>
    <t>Bojongsari</t>
  </si>
  <si>
    <t>Kedungwaringin</t>
  </si>
  <si>
    <t>Maryam</t>
  </si>
  <si>
    <t>3216125511870002</t>
  </si>
  <si>
    <t>085814993263</t>
  </si>
  <si>
    <t>25/09/1984</t>
  </si>
  <si>
    <t>Kabupaten Bekasi</t>
  </si>
  <si>
    <t>Vizra Abdul Hafizh</t>
  </si>
  <si>
    <t>0112989623</t>
  </si>
  <si>
    <t>3273151106110002</t>
  </si>
  <si>
    <t>3273102609160002</t>
  </si>
  <si>
    <t>Didie Riyadi</t>
  </si>
  <si>
    <t>3273150202750027</t>
  </si>
  <si>
    <t>082185881055</t>
  </si>
  <si>
    <t>Jl.Pelindung Hewan</t>
  </si>
  <si>
    <t>Pelindung Hewan</t>
  </si>
  <si>
    <t>Astana Anyar</t>
  </si>
  <si>
    <t>Dewi Fatimah</t>
  </si>
  <si>
    <t>3273154405810003</t>
  </si>
  <si>
    <t>081324102050</t>
  </si>
  <si>
    <t>Zamzam Muhamad Tijani</t>
  </si>
  <si>
    <t>0129219293/3129576290</t>
  </si>
  <si>
    <t>3204282102120003</t>
  </si>
  <si>
    <t>Masinis</t>
  </si>
  <si>
    <t>3204280506120061</t>
  </si>
  <si>
    <t>Jaja Jahidin</t>
  </si>
  <si>
    <t>3204282406840001</t>
  </si>
  <si>
    <t>089654900990</t>
  </si>
  <si>
    <t>Kp Rancaekek Kulon</t>
  </si>
  <si>
    <t>04/04</t>
  </si>
  <si>
    <t>Rancaekek Kulon</t>
  </si>
  <si>
    <t>Iip Sohipah</t>
  </si>
  <si>
    <t>3204284701870003</t>
  </si>
  <si>
    <t>089672339337</t>
  </si>
  <si>
    <t>Jaja jahidin</t>
  </si>
  <si>
    <t>24/06/1984</t>
  </si>
  <si>
    <t>Agus Evi Dirgahayu</t>
  </si>
  <si>
    <t>0033367941</t>
  </si>
  <si>
    <t>3211181708030006</t>
  </si>
  <si>
    <t>Jakarta</t>
  </si>
  <si>
    <t>Ab+</t>
  </si>
  <si>
    <t>3211181804080021</t>
  </si>
  <si>
    <t>Tjadjono</t>
  </si>
  <si>
    <t>3211181112500005</t>
  </si>
  <si>
    <t>Pensiunan</t>
  </si>
  <si>
    <t>085878346940</t>
  </si>
  <si>
    <t>Dusun Bojong</t>
  </si>
  <si>
    <t>03/02</t>
  </si>
  <si>
    <t>Kurnia</t>
  </si>
  <si>
    <t>3211187001710007</t>
  </si>
  <si>
    <t>085794439404</t>
  </si>
  <si>
    <t>Arifal Irsyadi Rahman</t>
  </si>
  <si>
    <t>0111495764</t>
  </si>
  <si>
    <t>3273242607110001</t>
  </si>
  <si>
    <t>Seniman/Artis</t>
  </si>
  <si>
    <t>Diding Suhendri</t>
  </si>
  <si>
    <t>3273242203850004</t>
  </si>
  <si>
    <t>087870734793</t>
  </si>
  <si>
    <t>Jl. Parakan Saat 2 No. 01</t>
  </si>
  <si>
    <t>05/09</t>
  </si>
  <si>
    <t>Cisaranten endah</t>
  </si>
  <si>
    <t>Arcamanik</t>
  </si>
  <si>
    <t>Mimin Mintarsih</t>
  </si>
  <si>
    <t>3273245809870004</t>
  </si>
  <si>
    <t>087821670506</t>
  </si>
  <si>
    <t>Jl.parakan saat 2 no.01</t>
  </si>
  <si>
    <t>Mimin mintarsih</t>
  </si>
  <si>
    <t>Cisaranten Endah</t>
  </si>
  <si>
    <t>Hasbulloh Ibrahim Wibowo</t>
  </si>
  <si>
    <t>0127849432</t>
  </si>
  <si>
    <t>3204253105120006</t>
  </si>
  <si>
    <t>Dokter</t>
  </si>
  <si>
    <t>3204251702170005</t>
  </si>
  <si>
    <t>M. Arief Wibowo</t>
  </si>
  <si>
    <t>3174051502820008</t>
  </si>
  <si>
    <t>Buruh Pabrik</t>
  </si>
  <si>
    <t>0821046717255</t>
  </si>
  <si>
    <t>Kp. Margahayu</t>
  </si>
  <si>
    <t>02/09</t>
  </si>
  <si>
    <t>Cicalengka kulon</t>
  </si>
  <si>
    <t>Cicalengka</t>
  </si>
  <si>
    <t>Eva Nurhayati</t>
  </si>
  <si>
    <t>3204254402870003</t>
  </si>
  <si>
    <t>081221205305‬</t>
  </si>
  <si>
    <t>Kp margahayu</t>
  </si>
  <si>
    <t>Eva nurhayati</t>
  </si>
  <si>
    <t>Buruh pabrik</t>
  </si>
  <si>
    <t>085871865889</t>
  </si>
  <si>
    <t>Cicalengka Kulon</t>
  </si>
  <si>
    <t>Gagal menambahkan santri baru{"father_m_last_education_id":["The selected father m last education id is invalid."],"father_m_job_id":["The selected father m job id is invalid."],"father_m_average_income_per_month_id":["The selected father m average income per month id is invalid."],"mother_m_last_education_id":["The selected mother m last education id is invalid."],"mother_m_job_id":["The selected mother m job id is invalid."],"mother_m_average_income_per_month_id":["The selected mother m average income per month id is invalid."],"wali_m_last_education_id":["The selected wali m last education id is invalid."],"wali_m_job_id":["The selected wali m job id is invalid."],"wali_m_average_income_per_month_id":["The selected wali m average income per month id is invalid."]}</t>
  </si>
  <si>
    <t>M. Ridwan Kurniawan</t>
  </si>
  <si>
    <t>3113285131</t>
  </si>
  <si>
    <t>3205141109110003</t>
  </si>
  <si>
    <t>3204370809160006</t>
  </si>
  <si>
    <t>Iwan Wijana</t>
  </si>
  <si>
    <t>3205141610750007</t>
  </si>
  <si>
    <t>081265107244</t>
  </si>
  <si>
    <t>Kp. Legokkeong</t>
  </si>
  <si>
    <t>Dede Tini</t>
  </si>
  <si>
    <t>3205145912820003</t>
  </si>
  <si>
    <t>081809173724</t>
  </si>
  <si>
    <t>Rt.01 / rw.13</t>
  </si>
  <si>
    <t>Iwan wijana</t>
  </si>
  <si>
    <t>Mochamad Khoirul Azmi</t>
  </si>
  <si>
    <t>0099667684</t>
  </si>
  <si>
    <t>3273072110090003</t>
  </si>
  <si>
    <t>06/02</t>
  </si>
  <si>
    <t>Kp. Kendalgede</t>
  </si>
  <si>
    <t>Sukagalih</t>
  </si>
  <si>
    <t>Muhamad Raihan Nurdiansyah</t>
  </si>
  <si>
    <t>0121880839</t>
  </si>
  <si>
    <t>3301231107120001</t>
  </si>
  <si>
    <t>3301231306110007</t>
  </si>
  <si>
    <t>Ujang Muhammad Dahlan</t>
  </si>
  <si>
    <t>Ujang Muhamad Dahlan</t>
  </si>
  <si>
    <t>3301231505800006</t>
  </si>
  <si>
    <t>08891368829</t>
  </si>
  <si>
    <t>Jl. Ganggeng Timur</t>
  </si>
  <si>
    <t>Mertasinga</t>
  </si>
  <si>
    <t>Cilacap Utara</t>
  </si>
  <si>
    <t>Suhartini</t>
  </si>
  <si>
    <t>3301235601890004</t>
  </si>
  <si>
    <t>Kk. Ganggang Timur</t>
  </si>
  <si>
    <t>001/009</t>
  </si>
  <si>
    <t>15/05/1980</t>
  </si>
  <si>
    <t>Kabupaten Cilacap</t>
  </si>
  <si>
    <t>Muhamad Rizki Firmansyah</t>
  </si>
  <si>
    <t>0118158868</t>
  </si>
  <si>
    <t>3205101204110002</t>
  </si>
  <si>
    <t>Pemain Bola</t>
  </si>
  <si>
    <t>3205101004120001</t>
  </si>
  <si>
    <t>3205100507800006</t>
  </si>
  <si>
    <t>Pedagang</t>
  </si>
  <si>
    <t>08388629124</t>
  </si>
  <si>
    <t>Kp Simpur Tegal</t>
  </si>
  <si>
    <t>01/01</t>
  </si>
  <si>
    <t>Ciantra</t>
  </si>
  <si>
    <t>Cikarang Selatan</t>
  </si>
  <si>
    <t>Mia Maya Ulfa</t>
  </si>
  <si>
    <t>3205104309910003</t>
  </si>
  <si>
    <t>083815600604</t>
  </si>
  <si>
    <t>Kp simpur tegal</t>
  </si>
  <si>
    <t>05/07/1980</t>
  </si>
  <si>
    <t>Muhammad Ardi Tia Wijaya</t>
  </si>
  <si>
    <t>0125332617</t>
  </si>
  <si>
    <t>3210030601120001</t>
  </si>
  <si>
    <t>3210031904110002</t>
  </si>
  <si>
    <t>Yaya Wijaya</t>
  </si>
  <si>
    <t>3210030107870021</t>
  </si>
  <si>
    <t>082312886787</t>
  </si>
  <si>
    <t>Blok Pabuaran</t>
  </si>
  <si>
    <t>02/04</t>
  </si>
  <si>
    <t>Kencana</t>
  </si>
  <si>
    <t>Cikijing</t>
  </si>
  <si>
    <t>Cucu Susanti</t>
  </si>
  <si>
    <t>3210034510910041</t>
  </si>
  <si>
    <t>Blok pabuaran</t>
  </si>
  <si>
    <t>Kancana</t>
  </si>
  <si>
    <t>Yaya wijaya</t>
  </si>
  <si>
    <t>01/07/1987</t>
  </si>
  <si>
    <t>3210030107870921</t>
  </si>
  <si>
    <t>Muhammad Hasan Bashri</t>
  </si>
  <si>
    <t>0122409653</t>
  </si>
  <si>
    <t>3205200301120006</t>
  </si>
  <si>
    <t>3211020308180001</t>
  </si>
  <si>
    <t>Muhamad Toha</t>
  </si>
  <si>
    <t>3205201812850003</t>
  </si>
  <si>
    <t>085294243998</t>
  </si>
  <si>
    <t>Dusun Cipicung</t>
  </si>
  <si>
    <t>Sarimekar</t>
  </si>
  <si>
    <t>Jatinunggal</t>
  </si>
  <si>
    <t>Siti Nasyifah</t>
  </si>
  <si>
    <t>3205206109920005</t>
  </si>
  <si>
    <t>Muhammad Latif Khoeruloh</t>
  </si>
  <si>
    <t>0118649108</t>
  </si>
  <si>
    <t>3204050110110001</t>
  </si>
  <si>
    <t>Edi Junaedi</t>
  </si>
  <si>
    <t>3204051405660003</t>
  </si>
  <si>
    <t>Buruh / Pedagang</t>
  </si>
  <si>
    <t>089608199030</t>
  </si>
  <si>
    <t>Kp Cileunyi</t>
  </si>
  <si>
    <t>CILEUNYI WETAN</t>
  </si>
  <si>
    <t>CILEUNYI</t>
  </si>
  <si>
    <t>Nining Ratningsih</t>
  </si>
  <si>
    <t>3204056011720006</t>
  </si>
  <si>
    <t>081220925224</t>
  </si>
  <si>
    <t>KP CILEUNYI</t>
  </si>
  <si>
    <t>Cileunyi Wetan</t>
  </si>
  <si>
    <t>Cileunyi</t>
  </si>
  <si>
    <t>Muhammad Nur Ramdayani</t>
  </si>
  <si>
    <t>0116001834</t>
  </si>
  <si>
    <t>3204081808110001</t>
  </si>
  <si>
    <t>3204083004120008</t>
  </si>
  <si>
    <t>Surrahman</t>
  </si>
  <si>
    <t>Surahman</t>
  </si>
  <si>
    <t>3204081005750003</t>
  </si>
  <si>
    <t>081320232929</t>
  </si>
  <si>
    <t>Bojong Soang ,Lengkong</t>
  </si>
  <si>
    <t>Lengkong</t>
  </si>
  <si>
    <t>Bojongsoang</t>
  </si>
  <si>
    <t>Ani Suryani</t>
  </si>
  <si>
    <t>3204085605820001</t>
  </si>
  <si>
    <t>Bojongsoang, Lengkong</t>
  </si>
  <si>
    <t>rt01/01</t>
  </si>
  <si>
    <t>Anisuryani</t>
  </si>
  <si>
    <t>garut</t>
  </si>
  <si>
    <t>15/05/1982</t>
  </si>
  <si>
    <t>Muhammad Rafie Al Azfar</t>
  </si>
  <si>
    <t>0118620851</t>
  </si>
  <si>
    <t>3217082709110003</t>
  </si>
  <si>
    <t>3217080206060084</t>
  </si>
  <si>
    <t>Agus Taufik</t>
  </si>
  <si>
    <t>3217080409780010</t>
  </si>
  <si>
    <t>08179253995</t>
  </si>
  <si>
    <t>Kp. Cibacang</t>
  </si>
  <si>
    <t>Cipeundeuy</t>
  </si>
  <si>
    <t>Padalarang</t>
  </si>
  <si>
    <t>Bandung Barat</t>
  </si>
  <si>
    <t>Risa Widyani</t>
  </si>
  <si>
    <t>3217086105790015</t>
  </si>
  <si>
    <t>Akademi</t>
  </si>
  <si>
    <t>081931414605</t>
  </si>
  <si>
    <t>Cioeundeuy</t>
  </si>
  <si>
    <t>Muhammad Syafiq Muhajir Fillah</t>
  </si>
  <si>
    <t>0114313695</t>
  </si>
  <si>
    <t>3202092105110003</t>
  </si>
  <si>
    <t>3202092502110017</t>
  </si>
  <si>
    <t>Budi Maulana Yusuf</t>
  </si>
  <si>
    <t>3202090202840002</t>
  </si>
  <si>
    <t>085659523363</t>
  </si>
  <si>
    <t>Kp. Cibungur</t>
  </si>
  <si>
    <t>Ubrug</t>
  </si>
  <si>
    <t>Warungkiara</t>
  </si>
  <si>
    <t>Alfi Sadiyah</t>
  </si>
  <si>
    <t>083813582639</t>
  </si>
  <si>
    <t>001/ 013</t>
  </si>
  <si>
    <t>02/02/1984</t>
  </si>
  <si>
    <t>Sarjana</t>
  </si>
  <si>
    <t>001 / 013</t>
  </si>
  <si>
    <t>Kabupaten Sukabumi</t>
  </si>
  <si>
    <t>Muhammad Syahid Abdurrohman</t>
  </si>
  <si>
    <t>0112036113</t>
  </si>
  <si>
    <t>3211152805110004</t>
  </si>
  <si>
    <t>3211151906070185</t>
  </si>
  <si>
    <t>Doni Safari</t>
  </si>
  <si>
    <t>3211152502740006</t>
  </si>
  <si>
    <t>Neglasari</t>
  </si>
  <si>
    <t>Sayang</t>
  </si>
  <si>
    <t>Ros Rosanah</t>
  </si>
  <si>
    <t>3211156402830014</t>
  </si>
  <si>
    <t>082216178281</t>
  </si>
  <si>
    <t>Muhammad Yahya Hisyamuddin</t>
  </si>
  <si>
    <t>0117935839</t>
  </si>
  <si>
    <t>3211162008110001</t>
  </si>
  <si>
    <t>Memasak</t>
  </si>
  <si>
    <t>3211163011100003</t>
  </si>
  <si>
    <t>Irwan Herdiansah</t>
  </si>
  <si>
    <t>3211162202870001</t>
  </si>
  <si>
    <t>Swasta</t>
  </si>
  <si>
    <t>085886472806</t>
  </si>
  <si>
    <t>Dusun Sukamanah</t>
  </si>
  <si>
    <t>Sukamaju</t>
  </si>
  <si>
    <t>Rancakalong</t>
  </si>
  <si>
    <t>Wida Ningsih</t>
  </si>
  <si>
    <t>3211166312880001</t>
  </si>
  <si>
    <t>Irwan herdiansah</t>
  </si>
  <si>
    <t>Muhammad Zaid Musthofa</t>
  </si>
  <si>
    <t>3109482014</t>
  </si>
  <si>
    <t>3211251105100001</t>
  </si>
  <si>
    <t>Tidak Diisi</t>
  </si>
  <si>
    <t>Cutarya</t>
  </si>
  <si>
    <t>3211251111630004</t>
  </si>
  <si>
    <t>Pensiunan Asn</t>
  </si>
  <si>
    <t>08122204063</t>
  </si>
  <si>
    <t>Blok Apur</t>
  </si>
  <si>
    <t>Ujung Jaya</t>
  </si>
  <si>
    <t>Imik Suharsih</t>
  </si>
  <si>
    <t>3211256104680004</t>
  </si>
  <si>
    <t>087856401039</t>
  </si>
  <si>
    <t>Muhammad Zaky Al Musthofa</t>
  </si>
  <si>
    <t>0109974664 or 0109974669</t>
  </si>
  <si>
    <t>3205102306100004</t>
  </si>
  <si>
    <t>3205100405160005</t>
  </si>
  <si>
    <t>Asep Panji</t>
  </si>
  <si>
    <t>081291711361</t>
  </si>
  <si>
    <t>Kp. Jati</t>
  </si>
  <si>
    <t>05/05</t>
  </si>
  <si>
    <t>Cikembulan</t>
  </si>
  <si>
    <t>Kadungora</t>
  </si>
  <si>
    <t>Entang Nur'Afbaningsih</t>
  </si>
  <si>
    <t>3205105212890006</t>
  </si>
  <si>
    <t>Asep panji</t>
  </si>
  <si>
    <t>18/01/1990</t>
  </si>
  <si>
    <t>3205102801900002</t>
  </si>
  <si>
    <t>S 1</t>
  </si>
  <si>
    <t>{"father_m_last_education_id":["The selected father m last education id is invalid."],"father_m_job_id":["The selected father m job id is invalid."],"father_m_average_income_per_month_id":["The selected father m average income per month id is invalid."],"mother_m_last_education_id":["The selected mother m last education id is invalid."],"mother_m_job_id":["The selected mother m job id is invalid."],"mother_m_average_income_per_month_id":["The selected mother m average income per month id is invalid."],"wali_m_last_education_id":["The selected wali m last education id is invalid."],"wali_m_job_id":["The selected wali m job id is invalid."],"wali_m_average_income_per_month_id":["The selected wali m average income per month id is invalid."]}</t>
  </si>
  <si>
    <t>Muhammad Zamzam Al Manafi</t>
  </si>
  <si>
    <t>0111274687</t>
  </si>
  <si>
    <t>3211040212110001</t>
  </si>
  <si>
    <t>3211041309110001</t>
  </si>
  <si>
    <t>Usman</t>
  </si>
  <si>
    <t>3211050605850002</t>
  </si>
  <si>
    <t>081224320237</t>
  </si>
  <si>
    <t>Dusun Mekarsari</t>
  </si>
  <si>
    <t>03/04</t>
  </si>
  <si>
    <t>Desa Tamansari</t>
  </si>
  <si>
    <t>Cibugel</t>
  </si>
  <si>
    <t>Hera Haryani</t>
  </si>
  <si>
    <t>3211045702900002</t>
  </si>
  <si>
    <t>085222950532</t>
  </si>
  <si>
    <t>Tamansari</t>
  </si>
  <si>
    <t>17/02/1990</t>
  </si>
  <si>
    <t>Ibu Rumah Tangga</t>
  </si>
  <si>
    <t>Nandika Putra Rizkyansyah</t>
  </si>
  <si>
    <t>0114907871</t>
  </si>
  <si>
    <t>3273161512110003</t>
  </si>
  <si>
    <t>Game</t>
  </si>
  <si>
    <t>3273161609102958</t>
  </si>
  <si>
    <t>Muhamad Rizky</t>
  </si>
  <si>
    <t>3273162802800004</t>
  </si>
  <si>
    <t>081221051818</t>
  </si>
  <si>
    <t>Jl. Babakan Sari 2 No. 19</t>
  </si>
  <si>
    <t>08/07</t>
  </si>
  <si>
    <t>Babakan Sari</t>
  </si>
  <si>
    <t>Kiara Condong</t>
  </si>
  <si>
    <t>Neni Sopiani</t>
  </si>
  <si>
    <t>3273166208830002</t>
  </si>
  <si>
    <t>P3K Guru</t>
  </si>
  <si>
    <t>082215173075</t>
  </si>
  <si>
    <t>Kiaracondong</t>
  </si>
  <si>
    <t>Nizam Zihad Al-Ghozali</t>
  </si>
  <si>
    <t>0111548241</t>
  </si>
  <si>
    <t>3273021501110001</t>
  </si>
  <si>
    <t>3273022305110135</t>
  </si>
  <si>
    <t>Dadang Supendi</t>
  </si>
  <si>
    <t>3273020906800004</t>
  </si>
  <si>
    <t>087847562427</t>
  </si>
  <si>
    <t>Jl. Ciheulang No. 20</t>
  </si>
  <si>
    <t>03/11</t>
  </si>
  <si>
    <t>Sekeloa</t>
  </si>
  <si>
    <t>Coblong</t>
  </si>
  <si>
    <t>Leni Haryani</t>
  </si>
  <si>
    <t>3273026809860010</t>
  </si>
  <si>
    <t>088706342415</t>
  </si>
  <si>
    <t>Rasya Aditya</t>
  </si>
  <si>
    <t>3124092470</t>
  </si>
  <si>
    <t>3204352902120002</t>
  </si>
  <si>
    <t>3204353110120199</t>
  </si>
  <si>
    <t>Nurdin Nurdiana</t>
  </si>
  <si>
    <t>3204360802286001</t>
  </si>
  <si>
    <t>081321373723</t>
  </si>
  <si>
    <t>Kp.Bojong</t>
  </si>
  <si>
    <t>Cigentur</t>
  </si>
  <si>
    <t>Paseh</t>
  </si>
  <si>
    <t>Santi Wahyuni</t>
  </si>
  <si>
    <t>Tidak ada</t>
  </si>
  <si>
    <t>Vvvvvvvvv</t>
  </si>
  <si>
    <t>Refan Azis Mustofa</t>
  </si>
  <si>
    <t>3204442404120002</t>
  </si>
  <si>
    <t>Influencer</t>
  </si>
  <si>
    <t>3204442007200010</t>
  </si>
  <si>
    <t>Ida Hernawati</t>
  </si>
  <si>
    <t>Asep Sugondo</t>
  </si>
  <si>
    <t>Babakan Peteuy</t>
  </si>
  <si>
    <t>3204445802850001</t>
  </si>
  <si>
    <t>Karyawan Pabrik</t>
  </si>
  <si>
    <t>Babakan Peuteuy</t>
  </si>
  <si>
    <t>003/009</t>
  </si>
  <si>
    <t>Reyhan Khoirul Azam</t>
  </si>
  <si>
    <t>0122437074</t>
  </si>
  <si>
    <t>3273030201120006</t>
  </si>
  <si>
    <t>3273261411180004</t>
  </si>
  <si>
    <t>Deni Arip Usman</t>
  </si>
  <si>
    <t>3273031403780011</t>
  </si>
  <si>
    <t>085871648968</t>
  </si>
  <si>
    <t>Jl Cijambe</t>
  </si>
  <si>
    <t>04/06</t>
  </si>
  <si>
    <t>Pasirendah</t>
  </si>
  <si>
    <t>Sinta Marsita</t>
  </si>
  <si>
    <t>3204114303910010</t>
  </si>
  <si>
    <t>085649283215</t>
  </si>
  <si>
    <t>Deni arip usman</t>
  </si>
  <si>
    <t>14/03/1978</t>
  </si>
  <si>
    <t>Rizal Fikri Nugraha</t>
  </si>
  <si>
    <t>0081634686</t>
  </si>
  <si>
    <t>3217112607080005</t>
  </si>
  <si>
    <t>Bermain</t>
  </si>
  <si>
    <t>Menjadi Ulama Allooh</t>
  </si>
  <si>
    <t>3217110911090001</t>
  </si>
  <si>
    <t>Itang Supardi</t>
  </si>
  <si>
    <t>3217110804760014</t>
  </si>
  <si>
    <t>087722554008</t>
  </si>
  <si>
    <t>&lt;500 Ribu</t>
  </si>
  <si>
    <t>Kp. Gabus</t>
  </si>
  <si>
    <t>Batulayang</t>
  </si>
  <si>
    <t>Cililin</t>
  </si>
  <si>
    <t>Mini</t>
  </si>
  <si>
    <t>3217115205770012</t>
  </si>
  <si>
    <t>Abdil Hadi</t>
  </si>
  <si>
    <t>3109811915</t>
  </si>
  <si>
    <t>3273032108100006</t>
  </si>
  <si>
    <t>Sepak Bola</t>
  </si>
  <si>
    <t>3273030512120002</t>
  </si>
  <si>
    <t>Mamat Hermawan</t>
  </si>
  <si>
    <t>3273032808850011</t>
  </si>
  <si>
    <t>082111707471/0895617831717</t>
  </si>
  <si>
    <t>Rp.1000.001 - Rp.2000.000</t>
  </si>
  <si>
    <t>Jl. Aki Padma</t>
  </si>
  <si>
    <t>06/07</t>
  </si>
  <si>
    <t>Babakan</t>
  </si>
  <si>
    <t>Babakan Ciparay</t>
  </si>
  <si>
    <t>Siti Merlina</t>
  </si>
  <si>
    <t>3273036209850006</t>
  </si>
  <si>
    <t>08818211128</t>
  </si>
  <si>
    <t>Abdulloh Ibrahim Al Yamani</t>
  </si>
  <si>
    <t>0114292851</t>
  </si>
  <si>
    <t>3211150906110003</t>
  </si>
  <si>
    <t>Sepak Bola-Sholawatan</t>
  </si>
  <si>
    <t>3211151703062405</t>
  </si>
  <si>
    <t>Nia Yuniawati</t>
  </si>
  <si>
    <t>Abas Bastian</t>
  </si>
  <si>
    <t>3211150702740002</t>
  </si>
  <si>
    <t>081220507079</t>
  </si>
  <si>
    <t>Dusun Solokan Jarak</t>
  </si>
  <si>
    <t>02/13</t>
  </si>
  <si>
    <t>Cipacing</t>
  </si>
  <si>
    <t>3211155806790010</t>
  </si>
  <si>
    <t>085798452399</t>
  </si>
  <si>
    <t>Afrizal Faturahman</t>
  </si>
  <si>
    <t>0071823916</t>
  </si>
  <si>
    <t>3214011610070001</t>
  </si>
  <si>
    <t>Voli</t>
  </si>
  <si>
    <t>Jadi Orang Yg Bermanfaat</t>
  </si>
  <si>
    <t>3214012605072634</t>
  </si>
  <si>
    <t>Wawang Efendi</t>
  </si>
  <si>
    <t>3214010404780009</t>
  </si>
  <si>
    <t>085862822285</t>
  </si>
  <si>
    <t>&gt; 5 Juta</t>
  </si>
  <si>
    <t>Graha Citalang Permai Blok B6 No. 15</t>
  </si>
  <si>
    <t>25/06</t>
  </si>
  <si>
    <t>Citalang</t>
  </si>
  <si>
    <t>Tuginingsih</t>
  </si>
  <si>
    <t>Purwokerto</t>
  </si>
  <si>
    <t>3214015102780006</t>
  </si>
  <si>
    <t>085721202829</t>
  </si>
  <si>
    <t>Aghisni Mochammad Toha</t>
  </si>
  <si>
    <t>Ahmad Marzuuqi</t>
  </si>
  <si>
    <t>0104384767</t>
  </si>
  <si>
    <t>3217011710100003</t>
  </si>
  <si>
    <t>3217010503210013</t>
  </si>
  <si>
    <t>Rocky Hadiawan</t>
  </si>
  <si>
    <t>3217012205820006</t>
  </si>
  <si>
    <t>085864560744</t>
  </si>
  <si>
    <t>Kp. Pamecelan</t>
  </si>
  <si>
    <t>Lembang</t>
  </si>
  <si>
    <t>Tita Rosita</t>
  </si>
  <si>
    <t>3217014707840016</t>
  </si>
  <si>
    <t>083821996825</t>
  </si>
  <si>
    <t>Bagus Sandia Putra</t>
  </si>
  <si>
    <t>0105437656</t>
  </si>
  <si>
    <t>3273050301100003</t>
  </si>
  <si>
    <t>3273052811120020</t>
  </si>
  <si>
    <t>Suryadi Abdul Basit Aripin</t>
  </si>
  <si>
    <t>3273053010810004</t>
  </si>
  <si>
    <t>081210168376</t>
  </si>
  <si>
    <t>2000K-3000K</t>
  </si>
  <si>
    <t>Jl. Andir 117/78</t>
  </si>
  <si>
    <t>09/10</t>
  </si>
  <si>
    <t>CIROYOM</t>
  </si>
  <si>
    <t>ANDIR</t>
  </si>
  <si>
    <t>Lilis Nursaidah</t>
  </si>
  <si>
    <t>3273054712840003</t>
  </si>
  <si>
    <t>082217612118</t>
  </si>
  <si>
    <t>Ciroyom</t>
  </si>
  <si>
    <t>Dian Nasrulloh</t>
  </si>
  <si>
    <t>0099444035</t>
  </si>
  <si>
    <t>3217111610090002</t>
  </si>
  <si>
    <t>3217111403170016</t>
  </si>
  <si>
    <t>Agus Salim</t>
  </si>
  <si>
    <t>3217111708700013</t>
  </si>
  <si>
    <t>Kp. Talagawaden</t>
  </si>
  <si>
    <t>Siti Mariyam</t>
  </si>
  <si>
    <t>3217116102830004</t>
  </si>
  <si>
    <t>Elnino Fachrezi</t>
  </si>
  <si>
    <t>3104845386</t>
  </si>
  <si>
    <t>3273142210100002</t>
  </si>
  <si>
    <t>3273142904110516</t>
  </si>
  <si>
    <t>Deni Dermawan, S.H.</t>
  </si>
  <si>
    <t>3273141702870001</t>
  </si>
  <si>
    <t>081324544886</t>
  </si>
  <si>
    <t>Rp.2000.001 - Rp.3000.000</t>
  </si>
  <si>
    <t>Lemah Neundeut Ii</t>
  </si>
  <si>
    <t>Cikutra</t>
  </si>
  <si>
    <t>Cibeunying Kidul</t>
  </si>
  <si>
    <t>Neng Siti Jubaedah, S.Kep Ners</t>
  </si>
  <si>
    <t>3273146804880010</t>
  </si>
  <si>
    <t>087727550204</t>
  </si>
  <si>
    <t>Fajar Rifaldi</t>
  </si>
  <si>
    <t>0105244383</t>
  </si>
  <si>
    <t>3273060906100002</t>
  </si>
  <si>
    <t>Guru-Ustadz</t>
  </si>
  <si>
    <t>3273061108103822</t>
  </si>
  <si>
    <t>Amat</t>
  </si>
  <si>
    <t>3273060203720009</t>
  </si>
  <si>
    <t>500-1 Juta</t>
  </si>
  <si>
    <t>Cicukang Ii No. 127/72</t>
  </si>
  <si>
    <t>04/07</t>
  </si>
  <si>
    <t>Husen Sastranegara</t>
  </si>
  <si>
    <t>Cicendo</t>
  </si>
  <si>
    <t>Omah</t>
  </si>
  <si>
    <t>3273064108780001</t>
  </si>
  <si>
    <t>085624661369</t>
  </si>
  <si>
    <t>Fathurrohman Al Ghozi Kurnia Putra</t>
  </si>
  <si>
    <t>0082758618</t>
  </si>
  <si>
    <t>3273241201080003</t>
  </si>
  <si>
    <t>Ahli Ilmu - Programer</t>
  </si>
  <si>
    <t>3273240610101831</t>
  </si>
  <si>
    <t>Gigih Kurnia</t>
  </si>
  <si>
    <t>3273241902780002</t>
  </si>
  <si>
    <t>Wirausaha Sound System</t>
  </si>
  <si>
    <t>089650698986</t>
  </si>
  <si>
    <t>1-2 Juta</t>
  </si>
  <si>
    <t>Parakan Saat</t>
  </si>
  <si>
    <t>05/11</t>
  </si>
  <si>
    <t>Rini Kurniasih</t>
  </si>
  <si>
    <t>3273244701800010</t>
  </si>
  <si>
    <t>0895330358690</t>
  </si>
  <si>
    <t>Ibnu Alsyina Shihab</t>
  </si>
  <si>
    <t>3108826521</t>
  </si>
  <si>
    <t>3277012006100001</t>
  </si>
  <si>
    <t>Bermain Sepak Bola</t>
  </si>
  <si>
    <t>3277012207080008</t>
  </si>
  <si>
    <t>Komarudin</t>
  </si>
  <si>
    <t>3277011206720034</t>
  </si>
  <si>
    <t>081312554242</t>
  </si>
  <si>
    <t>Rp.4000.001 - Rp.5000.000</t>
  </si>
  <si>
    <t>Kp. Leuweung Gede</t>
  </si>
  <si>
    <t>09/27</t>
  </si>
  <si>
    <t>Cimahi selatan</t>
  </si>
  <si>
    <t>Imas Ning Sumarni</t>
  </si>
  <si>
    <t>3277016112740020</t>
  </si>
  <si>
    <t>08814033550</t>
  </si>
  <si>
    <t xml:space="preserve"> -</t>
  </si>
  <si>
    <t>Ibnu Rafiif Al Mubariq</t>
  </si>
  <si>
    <t>0114886812</t>
  </si>
  <si>
    <t>3204290508110003</t>
  </si>
  <si>
    <t>Ustadz-Guru</t>
  </si>
  <si>
    <t>3204290211120124</t>
  </si>
  <si>
    <t>Setio Hernowo</t>
  </si>
  <si>
    <t>3204291705800005</t>
  </si>
  <si>
    <t>Karyawan Honorer</t>
  </si>
  <si>
    <t>089619702566</t>
  </si>
  <si>
    <t>Kp. Cengkrong</t>
  </si>
  <si>
    <t>Sagaracipta</t>
  </si>
  <si>
    <t>Ciparay</t>
  </si>
  <si>
    <t>Watiah</t>
  </si>
  <si>
    <t>3204294803830004</t>
  </si>
  <si>
    <t>0895631982822</t>
  </si>
  <si>
    <t>Iqbal Qhotrunada Muflih</t>
  </si>
  <si>
    <t>0104187764</t>
  </si>
  <si>
    <t>3204321705100002</t>
  </si>
  <si>
    <t>3204320504120004</t>
  </si>
  <si>
    <t>Tedi Arifin</t>
  </si>
  <si>
    <t>3204321502860003</t>
  </si>
  <si>
    <t>088220616321</t>
  </si>
  <si>
    <t>Kp. Manggahang</t>
  </si>
  <si>
    <t>07/05</t>
  </si>
  <si>
    <t>Manggahang</t>
  </si>
  <si>
    <t>Lilis Widaningsih</t>
  </si>
  <si>
    <t>3204324702890002</t>
  </si>
  <si>
    <t>Kaysan Naufal Ali</t>
  </si>
  <si>
    <t>0116992813/0116992815</t>
  </si>
  <si>
    <t>3273121104110007</t>
  </si>
  <si>
    <t>3273121106110253</t>
  </si>
  <si>
    <t>Dadang Gandara</t>
  </si>
  <si>
    <t>3273120107830004</t>
  </si>
  <si>
    <t>081312663335</t>
  </si>
  <si>
    <t>Jl. Sukabumi Dlm I No. 54/123</t>
  </si>
  <si>
    <t>10/06</t>
  </si>
  <si>
    <t>Kacapiring</t>
  </si>
  <si>
    <t>Imas Rosalia</t>
  </si>
  <si>
    <t>3273126203830001</t>
  </si>
  <si>
    <t>Jl. Sukabumi DLM I No. 54/123</t>
  </si>
  <si>
    <t>RIYADHOTUL IANAH</t>
  </si>
  <si>
    <t>Luthfi Rizzuana</t>
  </si>
  <si>
    <t>0112926101</t>
  </si>
  <si>
    <t>3204322302110004</t>
  </si>
  <si>
    <t>3204321901110044</t>
  </si>
  <si>
    <t>Erick Ricardo</t>
  </si>
  <si>
    <t>3204320101850359</t>
  </si>
  <si>
    <t>081312718641</t>
  </si>
  <si>
    <t>Kp. Cipicung</t>
  </si>
  <si>
    <t>Dayani</t>
  </si>
  <si>
    <t>3204324511850028</t>
  </si>
  <si>
    <t>085724297603</t>
  </si>
  <si>
    <t>Maulana Mahmud Ramadhan</t>
  </si>
  <si>
    <t>0105560431</t>
  </si>
  <si>
    <t>3211152009100003</t>
  </si>
  <si>
    <t>Tni</t>
  </si>
  <si>
    <t>3211151703066143</t>
  </si>
  <si>
    <t>Yayan Suryana</t>
  </si>
  <si>
    <t>3211150508720008</t>
  </si>
  <si>
    <t>082116781720</t>
  </si>
  <si>
    <t>Cisempur</t>
  </si>
  <si>
    <t>Yuyum Zusnia</t>
  </si>
  <si>
    <t>3211155712720011</t>
  </si>
  <si>
    <t>081321106631</t>
  </si>
  <si>
    <t>Mochamad Dzikran Putra Hadian</t>
  </si>
  <si>
    <t>0102546964</t>
  </si>
  <si>
    <t>3204082408100005</t>
  </si>
  <si>
    <t>Panahan Dan Futsal</t>
  </si>
  <si>
    <t>Aristektur</t>
  </si>
  <si>
    <t>3204080212160009</t>
  </si>
  <si>
    <t>Hendi Hadian</t>
  </si>
  <si>
    <t>3204051112810005</t>
  </si>
  <si>
    <t>081223345102</t>
  </si>
  <si>
    <t>Komp. Gbi K.5 No31</t>
  </si>
  <si>
    <t>10/ 11</t>
  </si>
  <si>
    <t>Buahbatu</t>
  </si>
  <si>
    <t>Cucu Herawati</t>
  </si>
  <si>
    <t>3273236809820002</t>
  </si>
  <si>
    <t>082218788182</t>
  </si>
  <si>
    <t>Mohamad Yusuf Asyid</t>
  </si>
  <si>
    <t>0119284384</t>
  </si>
  <si>
    <t>3204111402110002</t>
  </si>
  <si>
    <t>Kaligrafi &amp; Melukis</t>
  </si>
  <si>
    <t>Pendakwah</t>
  </si>
  <si>
    <t>3204112602130009</t>
  </si>
  <si>
    <t>Agus Hoeruman</t>
  </si>
  <si>
    <t>3204110104810005</t>
  </si>
  <si>
    <t>082115785832</t>
  </si>
  <si>
    <t>Kp. Baru</t>
  </si>
  <si>
    <t>02/24</t>
  </si>
  <si>
    <t>Siti Nuramanah</t>
  </si>
  <si>
    <t>3204116404870001</t>
  </si>
  <si>
    <t>081807711282</t>
  </si>
  <si>
    <t>Muhamad Rifky Haditya</t>
  </si>
  <si>
    <t>0106179932</t>
  </si>
  <si>
    <t>3205131503100001</t>
  </si>
  <si>
    <t>Soleh</t>
  </si>
  <si>
    <t>3205131412100009</t>
  </si>
  <si>
    <t>Hendra Supriatna</t>
  </si>
  <si>
    <t>3205132111880003</t>
  </si>
  <si>
    <t>081395307904</t>
  </si>
  <si>
    <t>3-4 Juta</t>
  </si>
  <si>
    <t>Kp. Cinangka Wetan</t>
  </si>
  <si>
    <t>Sukamerang</t>
  </si>
  <si>
    <t>Nurrika</t>
  </si>
  <si>
    <t>3205134301920001</t>
  </si>
  <si>
    <t>0881023170481</t>
  </si>
  <si>
    <t>Muhammad Adiba Al-Faruq Ramadhan</t>
  </si>
  <si>
    <t>0112145275</t>
  </si>
  <si>
    <t>3205041108110001</t>
  </si>
  <si>
    <t>Olah Raga</t>
  </si>
  <si>
    <t>3205042309140016</t>
  </si>
  <si>
    <t>H. Dede Hidayat</t>
  </si>
  <si>
    <t>3205171103800007</t>
  </si>
  <si>
    <t>Dosen</t>
  </si>
  <si>
    <t>Strata III</t>
  </si>
  <si>
    <t>082126506846</t>
  </si>
  <si>
    <t>Rp.3000.001 - 4000.000</t>
  </si>
  <si>
    <t>Perum Bumi Malayu Asri</t>
  </si>
  <si>
    <t>Mekarwangi</t>
  </si>
  <si>
    <t>Tarogong Kaler</t>
  </si>
  <si>
    <t>Dewi Yulastri</t>
  </si>
  <si>
    <t>3205176012830003</t>
  </si>
  <si>
    <t>082240468373</t>
  </si>
  <si>
    <t>O1/10</t>
  </si>
  <si>
    <t>Muhammad Fajrin Maulana</t>
  </si>
  <si>
    <t>0103247994</t>
  </si>
  <si>
    <t>3273151802100001</t>
  </si>
  <si>
    <t>Berenang</t>
  </si>
  <si>
    <t>Anak Soleh</t>
  </si>
  <si>
    <t>3273151309102257</t>
  </si>
  <si>
    <t>Wahyu Amiludin</t>
  </si>
  <si>
    <t>3273152211630003</t>
  </si>
  <si>
    <t>081216956900</t>
  </si>
  <si>
    <t>Jl. Cigondewah Kidul</t>
  </si>
  <si>
    <t>Cigondewah Kidul</t>
  </si>
  <si>
    <t>Bandung Kulon</t>
  </si>
  <si>
    <t>Imas Nani Maryani</t>
  </si>
  <si>
    <t>3273155801770001</t>
  </si>
  <si>
    <t>08987125192</t>
  </si>
  <si>
    <t>500 Ribu</t>
  </si>
  <si>
    <t>Muhammad Nabil Zada Khardiansyah</t>
  </si>
  <si>
    <t>0103093125</t>
  </si>
  <si>
    <t>3217020711100003</t>
  </si>
  <si>
    <t>3217020510090002</t>
  </si>
  <si>
    <t>Dik-Dik Rella Khardiansyah</t>
  </si>
  <si>
    <t>3217021402860006</t>
  </si>
  <si>
    <t>085720260812</t>
  </si>
  <si>
    <t>Kp. Sariwangi</t>
  </si>
  <si>
    <t>Sariwangi</t>
  </si>
  <si>
    <t>Parongpong</t>
  </si>
  <si>
    <t>Fitria Ariyani</t>
  </si>
  <si>
    <t>3217025505880015</t>
  </si>
  <si>
    <t>085860446850</t>
  </si>
  <si>
    <t>Muhammad Rangga Abdul Gholib</t>
  </si>
  <si>
    <t>0105308097</t>
  </si>
  <si>
    <t>3204160302100002</t>
  </si>
  <si>
    <t>3204162705050081</t>
  </si>
  <si>
    <t>Rohendi</t>
  </si>
  <si>
    <t>Sigma Crystal</t>
  </si>
  <si>
    <t>02/12</t>
  </si>
  <si>
    <t>Susi Nurhayani</t>
  </si>
  <si>
    <t>3204165304890003</t>
  </si>
  <si>
    <t>085222511051</t>
  </si>
  <si>
    <t>Nambo</t>
  </si>
  <si>
    <t>Batukarut</t>
  </si>
  <si>
    <t>Arjasari</t>
  </si>
  <si>
    <t>20210269</t>
  </si>
  <si>
    <t>Ahmad Yani</t>
  </si>
  <si>
    <t>0004708996</t>
  </si>
  <si>
    <t>1671183006020001</t>
  </si>
  <si>
    <t>Palembang</t>
  </si>
  <si>
    <t>Khidmah</t>
  </si>
  <si>
    <t>1671062307070173</t>
  </si>
  <si>
    <t>Inawati</t>
  </si>
  <si>
    <t>Ibrahim</t>
  </si>
  <si>
    <t>1671063112510063</t>
  </si>
  <si>
    <t>Jl. P. Antasari Lr. Khotib Rt. 12 Rw. 03</t>
  </si>
  <si>
    <t>12/03</t>
  </si>
  <si>
    <t>14 Ilir</t>
  </si>
  <si>
    <t>Ilir Timur I</t>
  </si>
  <si>
    <t>Kota Palembang</t>
  </si>
  <si>
    <t>Asnah</t>
  </si>
  <si>
    <t>1671067112650098</t>
  </si>
  <si>
    <t>Kakak Kandung</t>
  </si>
  <si>
    <t>28/05/1989</t>
  </si>
  <si>
    <t>1617066805890008</t>
  </si>
  <si>
    <t>Belum Bekerja</t>
  </si>
  <si>
    <t>Jl. P. Antasari LR. Khotib</t>
  </si>
  <si>
    <t>Ilir Timur 1</t>
  </si>
  <si>
    <t>Aufar Rizky Alera</t>
  </si>
  <si>
    <t>3118757976</t>
  </si>
  <si>
    <t>3273232903110003</t>
  </si>
  <si>
    <t>Bermanfaat</t>
  </si>
  <si>
    <t>3273232911200006</t>
  </si>
  <si>
    <t>Erwin Djaenudin</t>
  </si>
  <si>
    <t>3273231009790004</t>
  </si>
  <si>
    <t>085223260077</t>
  </si>
  <si>
    <t>&gt;= 5 Juta</t>
  </si>
  <si>
    <t>Jl. Tmn Saturnus Ii No. 39</t>
  </si>
  <si>
    <t>03/16</t>
  </si>
  <si>
    <t>Majahlega</t>
  </si>
  <si>
    <t>Nia Kurniasih (Cerai)</t>
  </si>
  <si>
    <t>082315498822</t>
  </si>
  <si>
    <t>Jl. Tmn Saturnus II No. 39</t>
  </si>
  <si>
    <t>Faateh Ahmad Zachary</t>
  </si>
  <si>
    <t>0115196472</t>
  </si>
  <si>
    <t>3273031502110001</t>
  </si>
  <si>
    <t>3273032804110012</t>
  </si>
  <si>
    <t>Iwan Juliawan</t>
  </si>
  <si>
    <t>3273030107770012</t>
  </si>
  <si>
    <t>081282794774</t>
  </si>
  <si>
    <t>Jl. Bbk. Ciparay Gg. Misbah</t>
  </si>
  <si>
    <t>Ratna Sartika</t>
  </si>
  <si>
    <t>3273034706830005</t>
  </si>
  <si>
    <t>081214022408</t>
  </si>
  <si>
    <t>Fadhil Nugraha</t>
  </si>
  <si>
    <t>0097229572</t>
  </si>
  <si>
    <t>3273250405090005</t>
  </si>
  <si>
    <t>Membahagiakan Ortu</t>
  </si>
  <si>
    <t>3273250810108954</t>
  </si>
  <si>
    <t>Soni Arisandi</t>
  </si>
  <si>
    <t>3273252811830002</t>
  </si>
  <si>
    <t>Karyawan BUMN</t>
  </si>
  <si>
    <t>081214648036</t>
  </si>
  <si>
    <t>Jl. Cilengkrang Ii</t>
  </si>
  <si>
    <t>05/02</t>
  </si>
  <si>
    <t>PALASARI</t>
  </si>
  <si>
    <t>CIBIRU</t>
  </si>
  <si>
    <t>Kota BANDUNG</t>
  </si>
  <si>
    <t>Heni Rohaeni</t>
  </si>
  <si>
    <t>3273254911810006</t>
  </si>
  <si>
    <t>081388305615</t>
  </si>
  <si>
    <t>Palasari</t>
  </si>
  <si>
    <t>M. Rifki Paturohman</t>
  </si>
  <si>
    <t>0102968969</t>
  </si>
  <si>
    <t>3210050411100001</t>
  </si>
  <si>
    <t>Renang</t>
  </si>
  <si>
    <t>Ma</t>
  </si>
  <si>
    <t>3210050603060001</t>
  </si>
  <si>
    <t>H. M. Agus Suhenda</t>
  </si>
  <si>
    <t>3210050302780001</t>
  </si>
  <si>
    <t>Petani</t>
  </si>
  <si>
    <t>085224658447</t>
  </si>
  <si>
    <t>24/12</t>
  </si>
  <si>
    <t>Sukasari Kidul</t>
  </si>
  <si>
    <t>Argapura</t>
  </si>
  <si>
    <t>Hj. Acah</t>
  </si>
  <si>
    <t>3210054107800723</t>
  </si>
  <si>
    <t>M.Fathir Rozaq Arumy Mutaqin</t>
  </si>
  <si>
    <t>0109745664</t>
  </si>
  <si>
    <t>3204400909100003</t>
  </si>
  <si>
    <t>Menggambar</t>
  </si>
  <si>
    <t>Arsitek &amp; Ajengan</t>
  </si>
  <si>
    <t>3204402311120079</t>
  </si>
  <si>
    <t>Hilman Mutaqin</t>
  </si>
  <si>
    <t>3204402009780002</t>
  </si>
  <si>
    <t>081573330600</t>
  </si>
  <si>
    <t>Cikareo</t>
  </si>
  <si>
    <t>04/26</t>
  </si>
  <si>
    <t>Alamendah</t>
  </si>
  <si>
    <t>Rancabali</t>
  </si>
  <si>
    <t>Ina Habibah</t>
  </si>
  <si>
    <t>3204405702800001</t>
  </si>
  <si>
    <t>085703410314</t>
  </si>
  <si>
    <t>At-Taubah</t>
  </si>
  <si>
    <t>Moch Alwi Maulana</t>
  </si>
  <si>
    <t>0107623455</t>
  </si>
  <si>
    <t>3204372011100003</t>
  </si>
  <si>
    <t>Beasiswa Yatim</t>
  </si>
  <si>
    <t>3204370804055544</t>
  </si>
  <si>
    <t>Imas Marsiah</t>
  </si>
  <si>
    <t>Sutisna (Alm)</t>
  </si>
  <si>
    <t>3204372704760002</t>
  </si>
  <si>
    <t>Kp. Simpang Tengah</t>
  </si>
  <si>
    <t>Imas Masriah</t>
  </si>
  <si>
    <t>3204374405780011</t>
  </si>
  <si>
    <t>08815896349</t>
  </si>
  <si>
    <t>Mochamad Maulana Ibrahim</t>
  </si>
  <si>
    <t>3116083436</t>
  </si>
  <si>
    <t>3273142005110002</t>
  </si>
  <si>
    <t>Ilmuan</t>
  </si>
  <si>
    <t>3273140509109120</t>
  </si>
  <si>
    <t>Agus Hermawan</t>
  </si>
  <si>
    <t>3273141104810003</t>
  </si>
  <si>
    <t>087724033235</t>
  </si>
  <si>
    <t>Jl. Sekepanjang Ii No. 14</t>
  </si>
  <si>
    <t>02/11</t>
  </si>
  <si>
    <t>Neti Rostiati</t>
  </si>
  <si>
    <t>3273144812690004</t>
  </si>
  <si>
    <t>081336350313</t>
  </si>
  <si>
    <t>Jl. Sekepanjang II No. 14</t>
  </si>
  <si>
    <t>Muhamad Arfa Arifin</t>
  </si>
  <si>
    <t>0115496563</t>
  </si>
  <si>
    <t>3211221002110001</t>
  </si>
  <si>
    <t>3218013011220003</t>
  </si>
  <si>
    <t>Saepuloh</t>
  </si>
  <si>
    <t>3211221404840005</t>
  </si>
  <si>
    <t>Tni Ad</t>
  </si>
  <si>
    <t>082117126377</t>
  </si>
  <si>
    <t>Kp. Sidahurip</t>
  </si>
  <si>
    <t>Cintakarya</t>
  </si>
  <si>
    <t>Parigi</t>
  </si>
  <si>
    <t>Pangandaran</t>
  </si>
  <si>
    <t>Nina Nurcayati</t>
  </si>
  <si>
    <t>3211225705830002</t>
  </si>
  <si>
    <t>083841627769</t>
  </si>
  <si>
    <t>Kabupaten Pangandaran</t>
  </si>
  <si>
    <t>Muhamad Irsyaad Mutakin</t>
  </si>
  <si>
    <t>0116044005</t>
  </si>
  <si>
    <t>3204373101110003</t>
  </si>
  <si>
    <t>A+</t>
  </si>
  <si>
    <t>3204372105110195</t>
  </si>
  <si>
    <t>Iwan Setiawan</t>
  </si>
  <si>
    <t>3204373101850001</t>
  </si>
  <si>
    <t>08986987444</t>
  </si>
  <si>
    <t>Kp. Patrol</t>
  </si>
  <si>
    <t>02/15</t>
  </si>
  <si>
    <t>Kokom Komariah</t>
  </si>
  <si>
    <t>3204376009890004</t>
  </si>
  <si>
    <t>08986987775</t>
  </si>
  <si>
    <t>Kmp. Patrol</t>
  </si>
  <si>
    <t>Muhamad Lutfi A.</t>
  </si>
  <si>
    <t>0073680771</t>
  </si>
  <si>
    <t>3211032708070001</t>
  </si>
  <si>
    <t>3211031012070003</t>
  </si>
  <si>
    <t>Agus Mulyana Gumilar</t>
  </si>
  <si>
    <t>3211031802810004</t>
  </si>
  <si>
    <t>085351034341</t>
  </si>
  <si>
    <t>Dusun Nagrong</t>
  </si>
  <si>
    <t>Cieunteung</t>
  </si>
  <si>
    <t>Darmaraja</t>
  </si>
  <si>
    <t>Neneng Fardiah</t>
  </si>
  <si>
    <t>3211034410880006</t>
  </si>
  <si>
    <t>081323602070</t>
  </si>
  <si>
    <t>Muhamad Nova Maulana</t>
  </si>
  <si>
    <t>3102580083</t>
  </si>
  <si>
    <t>3211182211100002</t>
  </si>
  <si>
    <t>3211182412210003</t>
  </si>
  <si>
    <t>Ade Khotimah</t>
  </si>
  <si>
    <t>Endang Suhendi</t>
  </si>
  <si>
    <t>3211185612720004</t>
  </si>
  <si>
    <t>Babakan Hurip</t>
  </si>
  <si>
    <t>Muhamad Yasin Ghazi</t>
  </si>
  <si>
    <t>0115929342</t>
  </si>
  <si>
    <t>3204161105110001</t>
  </si>
  <si>
    <t>3204162412120052</t>
  </si>
  <si>
    <t>Acep Dedi</t>
  </si>
  <si>
    <t>3204161909800003</t>
  </si>
  <si>
    <t>085352566268</t>
  </si>
  <si>
    <t>Kp. Pinggirsari</t>
  </si>
  <si>
    <t>Pinggirsari</t>
  </si>
  <si>
    <t>Ai Rohaeti</t>
  </si>
  <si>
    <t>3204165210860001</t>
  </si>
  <si>
    <t>081395797416</t>
  </si>
  <si>
    <t>Muhammad Abdul Latif Nawawi</t>
  </si>
  <si>
    <t>3104852982</t>
  </si>
  <si>
    <t>3217083110100002</t>
  </si>
  <si>
    <t>3217082707090007</t>
  </si>
  <si>
    <t>Nana Warnadin</t>
  </si>
  <si>
    <t>Tanjungsiang</t>
  </si>
  <si>
    <t>3217082109850013</t>
  </si>
  <si>
    <t>085294923145</t>
  </si>
  <si>
    <t>Kp. Cikadu</t>
  </si>
  <si>
    <t>Ciburuy</t>
  </si>
  <si>
    <t>Imay Riani</t>
  </si>
  <si>
    <t>3217084910870007</t>
  </si>
  <si>
    <t>089501048590</t>
  </si>
  <si>
    <t>Muhammad Ali Anwar Syafi'I</t>
  </si>
  <si>
    <t>0097890008</t>
  </si>
  <si>
    <t>3210062006090021</t>
  </si>
  <si>
    <t>1000K-2000k</t>
  </si>
  <si>
    <t>088218028590</t>
  </si>
  <si>
    <t>Muhammad Aria Basyuni Al Fairuz</t>
  </si>
  <si>
    <t>3214110103110002</t>
  </si>
  <si>
    <t>3214112912100012</t>
  </si>
  <si>
    <t>Mochammad Achyar Rosyadi</t>
  </si>
  <si>
    <t>3214111504820008</t>
  </si>
  <si>
    <t>0817221939</t>
  </si>
  <si>
    <t>&gt;5Juta</t>
  </si>
  <si>
    <t>Dusun Bunisari</t>
  </si>
  <si>
    <t>07/03</t>
  </si>
  <si>
    <t>Bojong Barat</t>
  </si>
  <si>
    <t>Bojong</t>
  </si>
  <si>
    <t>Teti Siti Rohmah</t>
  </si>
  <si>
    <t>3214116811870002</t>
  </si>
  <si>
    <t>087726609070</t>
  </si>
  <si>
    <t>Muhammad Azka Maulana</t>
  </si>
  <si>
    <t>0119038298</t>
  </si>
  <si>
    <t>3204152802110001</t>
  </si>
  <si>
    <t>3204153006120009</t>
  </si>
  <si>
    <t>Muhamad Daud</t>
  </si>
  <si>
    <t>3204152601840001</t>
  </si>
  <si>
    <t>085314928784</t>
  </si>
  <si>
    <t>Kp. Cipanas</t>
  </si>
  <si>
    <t>Rika Puspita</t>
  </si>
  <si>
    <t>3204154811900001</t>
  </si>
  <si>
    <t>083101247356</t>
  </si>
  <si>
    <t>Muhammad Bahrudin Makki Assyafii</t>
  </si>
  <si>
    <t>0107803620</t>
  </si>
  <si>
    <t>3273152204100003</t>
  </si>
  <si>
    <t>Mualim</t>
  </si>
  <si>
    <t>3273151209101029</t>
  </si>
  <si>
    <t>Asep Nurdin</t>
  </si>
  <si>
    <t>3273150901640003</t>
  </si>
  <si>
    <t>08999640146</t>
  </si>
  <si>
    <t>Cigondewah Kaler</t>
  </si>
  <si>
    <t>Bandung kulon</t>
  </si>
  <si>
    <t>Euis Enden</t>
  </si>
  <si>
    <t>3273155905670003</t>
  </si>
  <si>
    <t>08156012241</t>
  </si>
  <si>
    <t>500- 1 Juta</t>
  </si>
  <si>
    <t>Cigondewah kaler</t>
  </si>
  <si>
    <t>Muhammad Farizky Pratama</t>
  </si>
  <si>
    <t>3111025979</t>
  </si>
  <si>
    <t>3273272603110001</t>
  </si>
  <si>
    <t>3273271005230009</t>
  </si>
  <si>
    <t>Dini Putri Meliani</t>
  </si>
  <si>
    <t>Jakfar Sodiq</t>
  </si>
  <si>
    <t>3273232709770011</t>
  </si>
  <si>
    <t>087821755777</t>
  </si>
  <si>
    <t xml:space="preserve">Gede Bage Kulon </t>
  </si>
  <si>
    <t>02/07</t>
  </si>
  <si>
    <t>CISARANTEN KIDUL</t>
  </si>
  <si>
    <t>GEDE BAGE</t>
  </si>
  <si>
    <t>Dini Putri Meilani</t>
  </si>
  <si>
    <t>3273275002920008</t>
  </si>
  <si>
    <t xml:space="preserve">GEDE BAGE KULON </t>
  </si>
  <si>
    <t>Cisaranten Kidul</t>
  </si>
  <si>
    <t>Gede Bage</t>
  </si>
  <si>
    <t>Muhammad Irsyad Setiawan</t>
  </si>
  <si>
    <t>0108698184</t>
  </si>
  <si>
    <t>3204370511100002</t>
  </si>
  <si>
    <t>3204371905110017</t>
  </si>
  <si>
    <t>Wawan Setiawan</t>
  </si>
  <si>
    <t>3204370704840018</t>
  </si>
  <si>
    <t>089677967189</t>
  </si>
  <si>
    <t>Kp. Simpang Tengah Dusun. Simpang Tengah</t>
  </si>
  <si>
    <t>03/12</t>
  </si>
  <si>
    <t>Susi Susanti</t>
  </si>
  <si>
    <t>3204374109900014</t>
  </si>
  <si>
    <t>08983044280</t>
  </si>
  <si>
    <t>Kmp.Simpang Tengah Dusun. Simpang Tengah</t>
  </si>
  <si>
    <t>Muhammad Jami Maulana</t>
  </si>
  <si>
    <t>3113281962</t>
  </si>
  <si>
    <t>3211170402110003</t>
  </si>
  <si>
    <t>3211172711080033</t>
  </si>
  <si>
    <t>Galih Nugraha</t>
  </si>
  <si>
    <t>3211171511840001</t>
  </si>
  <si>
    <t>Lingk. Darangdan</t>
  </si>
  <si>
    <t>06/08</t>
  </si>
  <si>
    <t>Kotakulon</t>
  </si>
  <si>
    <t>Nina Nurhaeni</t>
  </si>
  <si>
    <t>3211176411850016</t>
  </si>
  <si>
    <t>082315613081</t>
  </si>
  <si>
    <t>LINGK. DARANGDAN</t>
  </si>
  <si>
    <t>Muhammad Rizky Abdillah</t>
  </si>
  <si>
    <t>3092802274</t>
  </si>
  <si>
    <t>3204302112090006</t>
  </si>
  <si>
    <t>3204301310130003</t>
  </si>
  <si>
    <t>Oding Ardiansyah</t>
  </si>
  <si>
    <t>3204300707810003</t>
  </si>
  <si>
    <t>081214878313</t>
  </si>
  <si>
    <t>Kp. Pasir Batu</t>
  </si>
  <si>
    <t>PANGAUBAN</t>
  </si>
  <si>
    <t>PACET</t>
  </si>
  <si>
    <t>Siti Mulyani</t>
  </si>
  <si>
    <t>3204156010910001</t>
  </si>
  <si>
    <t>0895393919883</t>
  </si>
  <si>
    <t>Pangauban</t>
  </si>
  <si>
    <t>Pacet</t>
  </si>
  <si>
    <t>Muhammad Syafi'I  Abi Yusuf</t>
  </si>
  <si>
    <t>3109287620</t>
  </si>
  <si>
    <t>3211032706100001</t>
  </si>
  <si>
    <t>3211030707100001</t>
  </si>
  <si>
    <t>Abdul Wahab Sopandi</t>
  </si>
  <si>
    <t>3211031012830004</t>
  </si>
  <si>
    <t>081312886536</t>
  </si>
  <si>
    <t>CIEUNTEUNG</t>
  </si>
  <si>
    <t>DARMARAJA</t>
  </si>
  <si>
    <t>SUMEDANG</t>
  </si>
  <si>
    <t>Imas Siti Nurjanah</t>
  </si>
  <si>
    <t>3211034907910003</t>
  </si>
  <si>
    <t>082320262107</t>
  </si>
  <si>
    <t>Muhammad Zikri Nugraha</t>
  </si>
  <si>
    <t>0107869673</t>
  </si>
  <si>
    <t>3277010812100004</t>
  </si>
  <si>
    <t>Melukis</t>
  </si>
  <si>
    <t>3277011105100032</t>
  </si>
  <si>
    <t>3277010508830048</t>
  </si>
  <si>
    <t>081223913096</t>
  </si>
  <si>
    <t>Rancabentang</t>
  </si>
  <si>
    <t>02/26</t>
  </si>
  <si>
    <t>Nurhasanah</t>
  </si>
  <si>
    <t>3277014606860046</t>
  </si>
  <si>
    <t>083817343471</t>
  </si>
  <si>
    <t>Raihan Al Hasby</t>
  </si>
  <si>
    <t>0104661437</t>
  </si>
  <si>
    <t>3204400601100001</t>
  </si>
  <si>
    <t>3204402112100021</t>
  </si>
  <si>
    <t>Tarmedi</t>
  </si>
  <si>
    <t>3204401505770004</t>
  </si>
  <si>
    <t>Cimanggu</t>
  </si>
  <si>
    <t>Patengan</t>
  </si>
  <si>
    <t>Ineu Supartika</t>
  </si>
  <si>
    <t>3204405012810004</t>
  </si>
  <si>
    <t>088971039185</t>
  </si>
  <si>
    <t>Ar Rizal Ihsan Firdaus</t>
  </si>
  <si>
    <t>0094063549</t>
  </si>
  <si>
    <t>3273121003090009</t>
  </si>
  <si>
    <t xml:space="preserve">Bandung </t>
  </si>
  <si>
    <t>3273122008110008</t>
  </si>
  <si>
    <t>Rina</t>
  </si>
  <si>
    <t>Adin</t>
  </si>
  <si>
    <t>01/12</t>
  </si>
  <si>
    <t>3273126707800013</t>
  </si>
  <si>
    <t>085703019608</t>
  </si>
  <si>
    <t>Jl. Kebon Gedang III RT. 01 RW 12</t>
  </si>
  <si>
    <t>Maleer</t>
  </si>
  <si>
    <t>Jl. Kebon Gedang Iii Rt. 01 Rw 12</t>
  </si>
  <si>
    <t>Muhamad Fatir Ramdani</t>
  </si>
  <si>
    <t>0105057302</t>
  </si>
  <si>
    <t>3273140308100004</t>
  </si>
  <si>
    <t>3273140809102604</t>
  </si>
  <si>
    <t>Muslihat</t>
  </si>
  <si>
    <t>3273141604790002</t>
  </si>
  <si>
    <t>085793969725</t>
  </si>
  <si>
    <t>3000K-4000K</t>
  </si>
  <si>
    <t>Gg. Mekar Iv</t>
  </si>
  <si>
    <t>PASIRLAYUNG</t>
  </si>
  <si>
    <t>CIBENYING KIDUL</t>
  </si>
  <si>
    <t>Sonangsih</t>
  </si>
  <si>
    <t>3273146003840002</t>
  </si>
  <si>
    <t>085774868973</t>
  </si>
  <si>
    <t>Pasirlayung</t>
  </si>
  <si>
    <t>Cibenying Kidul</t>
  </si>
  <si>
    <t>Muhammad Abdillah Ramdhani</t>
  </si>
  <si>
    <t>0106941473</t>
  </si>
  <si>
    <t>3211172208100004</t>
  </si>
  <si>
    <t>3211172206070037</t>
  </si>
  <si>
    <t>Yayan Permana</t>
  </si>
  <si>
    <t>3211170511710001</t>
  </si>
  <si>
    <t>Karyawan DLHK Kota Bandung</t>
  </si>
  <si>
    <t>085295200153</t>
  </si>
  <si>
    <t>3-4 Juata</t>
  </si>
  <si>
    <t>Dusun Citengah</t>
  </si>
  <si>
    <t>Citengah</t>
  </si>
  <si>
    <t>Enung Nurlela</t>
  </si>
  <si>
    <t>3211174601810010</t>
  </si>
  <si>
    <t>085320568827</t>
  </si>
  <si>
    <t>Muhammad Fadhil Abdillah</t>
  </si>
  <si>
    <t>0102096546</t>
  </si>
  <si>
    <t>3273202611100002</t>
  </si>
  <si>
    <t>Ustad/Mualim</t>
  </si>
  <si>
    <t>3273202509106855</t>
  </si>
  <si>
    <t>Agus Setiawan Suhaeri</t>
  </si>
  <si>
    <t>3273201604790003</t>
  </si>
  <si>
    <t>Pegawai Karyawan Swasta</t>
  </si>
  <si>
    <t>083822372238</t>
  </si>
  <si>
    <t>Jl. Sindangsari Iii No. 25</t>
  </si>
  <si>
    <t>07/09</t>
  </si>
  <si>
    <t>Antapani Wetan</t>
  </si>
  <si>
    <t>Antapani</t>
  </si>
  <si>
    <t>Siti Munawaroh</t>
  </si>
  <si>
    <t>3273204404840003</t>
  </si>
  <si>
    <t>083107880385</t>
  </si>
  <si>
    <t>Jl. Sindangsari III No. 25</t>
  </si>
  <si>
    <t>Muhammad Hafizh Hanif Hasbullah</t>
  </si>
  <si>
    <t>0113128855</t>
  </si>
  <si>
    <t>3273232404110006</t>
  </si>
  <si>
    <t>Menjadi Anak Sholeh Yang Berahlak Qur'Ani</t>
  </si>
  <si>
    <t>3273233006110126</t>
  </si>
  <si>
    <t>Iwa Kartiwa</t>
  </si>
  <si>
    <t>3273231604820002</t>
  </si>
  <si>
    <t>081223847568</t>
  </si>
  <si>
    <t>Jl. Babakan Wadana</t>
  </si>
  <si>
    <t>08/08</t>
  </si>
  <si>
    <t>CIPAMOKOLAN</t>
  </si>
  <si>
    <t>RANCASARI</t>
  </si>
  <si>
    <t>Novianty</t>
  </si>
  <si>
    <t>3273235411870006</t>
  </si>
  <si>
    <t>082126491187</t>
  </si>
  <si>
    <t>Jl.BABAKAN WADANA</t>
  </si>
  <si>
    <t>Muhammad Jalaaluddin Mahalli</t>
  </si>
  <si>
    <t>0104348539</t>
  </si>
  <si>
    <t>3211182001100001</t>
  </si>
  <si>
    <t>Olahraga, Komputer</t>
  </si>
  <si>
    <t>3307090804190002</t>
  </si>
  <si>
    <t>Asep Herdiawan</t>
  </si>
  <si>
    <t>3211182606800005</t>
  </si>
  <si>
    <t>082199613699</t>
  </si>
  <si>
    <t>Bugangan Tengah No. 42</t>
  </si>
  <si>
    <t>Kalianget</t>
  </si>
  <si>
    <t>Wonosobo</t>
  </si>
  <si>
    <t>Yani Rohayani</t>
  </si>
  <si>
    <t>3211186606780019</t>
  </si>
  <si>
    <t>088224497707</t>
  </si>
  <si>
    <t>Kabupaten Wonosobo</t>
  </si>
  <si>
    <t>Muhammad Ma'Ruf Syamsul 'Arifin</t>
  </si>
  <si>
    <t>0106108389</t>
  </si>
  <si>
    <t>3277011011100001</t>
  </si>
  <si>
    <t>Profesor</t>
  </si>
  <si>
    <t>3277011109120011</t>
  </si>
  <si>
    <t>Muhammad Fajri</t>
  </si>
  <si>
    <t>3277011806900009</t>
  </si>
  <si>
    <t>0895342457903</t>
  </si>
  <si>
    <t xml:space="preserve">Jl. Terusan Mukodar </t>
  </si>
  <si>
    <t>06/03</t>
  </si>
  <si>
    <t>Kelurahan Cibeureum</t>
  </si>
  <si>
    <t>Lela Juwita</t>
  </si>
  <si>
    <t>3277016903910022</t>
  </si>
  <si>
    <t>0895342457906</t>
  </si>
  <si>
    <t>&lt;500</t>
  </si>
  <si>
    <t>Muhammad Maulana Malik Ibrahim</t>
  </si>
  <si>
    <t>0106661718</t>
  </si>
  <si>
    <t>3217011201100006</t>
  </si>
  <si>
    <t>Pengusaha-Guru Agama</t>
  </si>
  <si>
    <t>3217010304100025</t>
  </si>
  <si>
    <t>Nandang Ramadhan</t>
  </si>
  <si>
    <t>3217011404870021</t>
  </si>
  <si>
    <t>089616643659</t>
  </si>
  <si>
    <t>Ane Nurhayati</t>
  </si>
  <si>
    <t>3217015604890008</t>
  </si>
  <si>
    <t>083112526663</t>
  </si>
  <si>
    <t>Muhammad Muhyiddin Alfath</t>
  </si>
  <si>
    <t>0105537072</t>
  </si>
  <si>
    <t>3211182809100001</t>
  </si>
  <si>
    <t>Sholawatan</t>
  </si>
  <si>
    <t>Ulama Allah Swt</t>
  </si>
  <si>
    <t>3211180709090007</t>
  </si>
  <si>
    <t>Indra Nugraha</t>
  </si>
  <si>
    <t>3211182303780011</t>
  </si>
  <si>
    <t>082318795403</t>
  </si>
  <si>
    <t>Dusun Panyirapan</t>
  </si>
  <si>
    <t>01/06</t>
  </si>
  <si>
    <t>Mekarjaya</t>
  </si>
  <si>
    <t>Siti Asiah</t>
  </si>
  <si>
    <t>3211184904830013</t>
  </si>
  <si>
    <t>081283113647</t>
  </si>
  <si>
    <t>Muhammad Mulki Albar</t>
  </si>
  <si>
    <t>0102807613</t>
  </si>
  <si>
    <t>3211010511100001</t>
  </si>
  <si>
    <t>Olahraga, Baca Buku</t>
  </si>
  <si>
    <t>3211011510090008</t>
  </si>
  <si>
    <t>Dede Dindin</t>
  </si>
  <si>
    <t>3211011205800013</t>
  </si>
  <si>
    <t>085220586457</t>
  </si>
  <si>
    <t>Dusus Wado Girang</t>
  </si>
  <si>
    <t>Wado</t>
  </si>
  <si>
    <t>Dede Ningsih</t>
  </si>
  <si>
    <t>3211016307850004</t>
  </si>
  <si>
    <t>085322830888</t>
  </si>
  <si>
    <t>Dsn Wado Girang</t>
  </si>
  <si>
    <t>Muhammad Naufal Ghojali</t>
  </si>
  <si>
    <t>0104749418</t>
  </si>
  <si>
    <t>3211221905100003</t>
  </si>
  <si>
    <t>3211222503064046</t>
  </si>
  <si>
    <t>Endrih Lesmana</t>
  </si>
  <si>
    <t>3211220303700007</t>
  </si>
  <si>
    <t>08889566643</t>
  </si>
  <si>
    <t>Dusu Margamukti</t>
  </si>
  <si>
    <t>LICIN</t>
  </si>
  <si>
    <t>CIMALAKA</t>
  </si>
  <si>
    <t>Tita Herawati</t>
  </si>
  <si>
    <t>3211225808810006</t>
  </si>
  <si>
    <t>081394508710</t>
  </si>
  <si>
    <t>Licin</t>
  </si>
  <si>
    <t>Cimalaka</t>
  </si>
  <si>
    <t>Muhammad Nuruddin Al Ihsan</t>
  </si>
  <si>
    <t>0115094658</t>
  </si>
  <si>
    <t>3217081309110010</t>
  </si>
  <si>
    <t>Tanjung Siang</t>
  </si>
  <si>
    <t>3217084910872007</t>
  </si>
  <si>
    <t>0895601048590</t>
  </si>
  <si>
    <t>Muhammad Pandu Ismail</t>
  </si>
  <si>
    <t>0108599815</t>
  </si>
  <si>
    <t>3273052110100002</t>
  </si>
  <si>
    <t>Jamjam Ismail Syahid, S.Ip.</t>
  </si>
  <si>
    <t>Jl. Dunguscariang No.178/79</t>
  </si>
  <si>
    <t>Dungus Cariang</t>
  </si>
  <si>
    <t>Muhammad Razka Al-Ghifari</t>
  </si>
  <si>
    <t>0091018756</t>
  </si>
  <si>
    <t>3204122410090001</t>
  </si>
  <si>
    <t>3204121704110077</t>
  </si>
  <si>
    <t>Cep Andri</t>
  </si>
  <si>
    <t>3204121004860011</t>
  </si>
  <si>
    <t>Kp. Leuwi Melang</t>
  </si>
  <si>
    <t>Ai Ilah Sakinah</t>
  </si>
  <si>
    <t>3204125206890015</t>
  </si>
  <si>
    <t>Muhammad Zarkasih</t>
  </si>
  <si>
    <t>0102495095</t>
  </si>
  <si>
    <t>3273111912100002</t>
  </si>
  <si>
    <t>3273112808104950</t>
  </si>
  <si>
    <t>Dani Setiawan</t>
  </si>
  <si>
    <t>3273112112700006</t>
  </si>
  <si>
    <t>081947025342</t>
  </si>
  <si>
    <t xml:space="preserve">Jl. Mengger Girang </t>
  </si>
  <si>
    <t>10/08</t>
  </si>
  <si>
    <t>Pasirluyu</t>
  </si>
  <si>
    <t>Regol</t>
  </si>
  <si>
    <t>Betty</t>
  </si>
  <si>
    <t>3273115304710001</t>
  </si>
  <si>
    <t>082117855513</t>
  </si>
  <si>
    <t>Nizam Zada Fahrezi</t>
  </si>
  <si>
    <t>3105268485</t>
  </si>
  <si>
    <t>3273031910100005</t>
  </si>
  <si>
    <t>Ulama Akhirat</t>
  </si>
  <si>
    <t>3273033107105202</t>
  </si>
  <si>
    <t>Rahmat Hidayat</t>
  </si>
  <si>
    <t>3273032407780003</t>
  </si>
  <si>
    <t>081221744624</t>
  </si>
  <si>
    <t>Situgunting Barat No 28</t>
  </si>
  <si>
    <t>04/09</t>
  </si>
  <si>
    <t>Yeni Nuraini</t>
  </si>
  <si>
    <t>3273036010820008</t>
  </si>
  <si>
    <t>081321673717</t>
  </si>
  <si>
    <t>Pandi Hendrawan</t>
  </si>
  <si>
    <t>0086684781</t>
  </si>
  <si>
    <t>3204171104080002</t>
  </si>
  <si>
    <t>Depok</t>
  </si>
  <si>
    <t>Jadi Mubaligh</t>
  </si>
  <si>
    <t>3204320810180028</t>
  </si>
  <si>
    <t>Irwansyah</t>
  </si>
  <si>
    <t>3204171610870001</t>
  </si>
  <si>
    <t>089655392161</t>
  </si>
  <si>
    <t>01/23</t>
  </si>
  <si>
    <t>Wawang Hendrayati</t>
  </si>
  <si>
    <t>3204176805830003</t>
  </si>
  <si>
    <t>0895357953080</t>
  </si>
  <si>
    <t>Kp.mekarsari</t>
  </si>
  <si>
    <t>Raazan Muhammad Dzafin</t>
  </si>
  <si>
    <t>3107993688</t>
  </si>
  <si>
    <t>3211180301100003</t>
  </si>
  <si>
    <t>3211182203066137</t>
  </si>
  <si>
    <t>Jajang Badar</t>
  </si>
  <si>
    <t>3211182511700002</t>
  </si>
  <si>
    <t>081320526895</t>
  </si>
  <si>
    <t>4000K-5000K</t>
  </si>
  <si>
    <t>Jl. Sindangraja Gg. Mesjid No. 04</t>
  </si>
  <si>
    <t xml:space="preserve">KOTA KALER </t>
  </si>
  <si>
    <t>SUMEDANG UTARA</t>
  </si>
  <si>
    <t>Oyat Rohayati</t>
  </si>
  <si>
    <t>3211184907730006</t>
  </si>
  <si>
    <t xml:space="preserve">Kota Kaler </t>
  </si>
  <si>
    <t>Raden Michael Habibi</t>
  </si>
  <si>
    <t>3101069476</t>
  </si>
  <si>
    <t>3201101212100004</t>
  </si>
  <si>
    <t>Olahraga Pencak Silat</t>
  </si>
  <si>
    <t>Jadi Ustadz</t>
  </si>
  <si>
    <t>3201101411120001</t>
  </si>
  <si>
    <t>Raden Yudi M. Hasanudin</t>
  </si>
  <si>
    <t>3201101212750011</t>
  </si>
  <si>
    <t>081283970957</t>
  </si>
  <si>
    <t>RP.5000.001</t>
  </si>
  <si>
    <t>Perum Griya Branweer</t>
  </si>
  <si>
    <t>03/07</t>
  </si>
  <si>
    <t>Parung</t>
  </si>
  <si>
    <t>Nur Ilfah Wulan Febrina</t>
  </si>
  <si>
    <t>3201104702890004</t>
  </si>
  <si>
    <t>081213112324</t>
  </si>
  <si>
    <t>Radit Yuliansyah</t>
  </si>
  <si>
    <t>0109145071</t>
  </si>
  <si>
    <t>3217123012100002</t>
  </si>
  <si>
    <t>3217120510080005</t>
  </si>
  <si>
    <t>Ali Sahbandar</t>
  </si>
  <si>
    <t>Cipongkor</t>
  </si>
  <si>
    <t>3217121102750011</t>
  </si>
  <si>
    <t>085315946969</t>
  </si>
  <si>
    <t>Kp. Sasak</t>
  </si>
  <si>
    <t>Cibenda</t>
  </si>
  <si>
    <t>Yuliana</t>
  </si>
  <si>
    <t>3217124703930016</t>
  </si>
  <si>
    <t>081394614505</t>
  </si>
  <si>
    <t>Raffa Ahmad Firdaus</t>
  </si>
  <si>
    <t>0117636864</t>
  </si>
  <si>
    <t>3211142903110002</t>
  </si>
  <si>
    <t>3211141803066286</t>
  </si>
  <si>
    <t>Aceng Rohaendi</t>
  </si>
  <si>
    <t>3211140904800002</t>
  </si>
  <si>
    <t>085221589667</t>
  </si>
  <si>
    <t>Dusun Legok</t>
  </si>
  <si>
    <t>Sawahdadap</t>
  </si>
  <si>
    <t>Cimanggung</t>
  </si>
  <si>
    <t>Adah Jubaedah</t>
  </si>
  <si>
    <t>3211145110810006</t>
  </si>
  <si>
    <t>085222285483</t>
  </si>
  <si>
    <t>Rafka Nurmaulanaaffandi</t>
  </si>
  <si>
    <t>0116899789</t>
  </si>
  <si>
    <t>3211152402110005</t>
  </si>
  <si>
    <t>Tentara</t>
  </si>
  <si>
    <t>3211150902110018</t>
  </si>
  <si>
    <t>Asep Nurdiansyah</t>
  </si>
  <si>
    <t>3211151908850011</t>
  </si>
  <si>
    <t>085320159027</t>
  </si>
  <si>
    <t>Jl. Kol. Achmad Syam</t>
  </si>
  <si>
    <t>Santi Miranti</t>
  </si>
  <si>
    <t>3211156103870004</t>
  </si>
  <si>
    <t>085972553013</t>
  </si>
  <si>
    <t>Raga Permana Sidik</t>
  </si>
  <si>
    <t>0101648351</t>
  </si>
  <si>
    <t>3273111810100004</t>
  </si>
  <si>
    <t>Chef</t>
  </si>
  <si>
    <t>3273112808120011</t>
  </si>
  <si>
    <t>Sandi Herfiandi Suherman</t>
  </si>
  <si>
    <t>3273112206830005</t>
  </si>
  <si>
    <t>081384413855</t>
  </si>
  <si>
    <t>Puri Bkr No. 12 A</t>
  </si>
  <si>
    <t>Cigereleng</t>
  </si>
  <si>
    <t>Arin Rinjani</t>
  </si>
  <si>
    <t>Tasikmalaya</t>
  </si>
  <si>
    <t>3273114708940006</t>
  </si>
  <si>
    <t>081380600255</t>
  </si>
  <si>
    <t>Puri BKR No. 12 A</t>
  </si>
  <si>
    <t>Rizky Malikul Jabar</t>
  </si>
  <si>
    <t>0105317989/0105317929</t>
  </si>
  <si>
    <t>3204322007100004</t>
  </si>
  <si>
    <t>B+</t>
  </si>
  <si>
    <t>Main Basket</t>
  </si>
  <si>
    <t>3204323005110151</t>
  </si>
  <si>
    <t>Setiawan</t>
  </si>
  <si>
    <t>3204321003830027</t>
  </si>
  <si>
    <t>08112260083</t>
  </si>
  <si>
    <t>Kp. Pasir Paros</t>
  </si>
  <si>
    <t>06/12</t>
  </si>
  <si>
    <t>Ati Hayati</t>
  </si>
  <si>
    <t>3204325302850010</t>
  </si>
  <si>
    <t>081770620877</t>
  </si>
  <si>
    <t>Rohiman</t>
  </si>
  <si>
    <t>0104334941</t>
  </si>
  <si>
    <t>3203262010100002</t>
  </si>
  <si>
    <t>Bermain Binatang</t>
  </si>
  <si>
    <t>Menjadi Pendakwah</t>
  </si>
  <si>
    <t>3204110710150011</t>
  </si>
  <si>
    <t>Uju</t>
  </si>
  <si>
    <t>3203260711650001</t>
  </si>
  <si>
    <t>085871038476</t>
  </si>
  <si>
    <t>Kp. Ninggar</t>
  </si>
  <si>
    <t>04/12</t>
  </si>
  <si>
    <t>Elis</t>
  </si>
  <si>
    <t>3203264805800005</t>
  </si>
  <si>
    <t>082117700291</t>
  </si>
  <si>
    <t>Satria Fazriasnyah</t>
  </si>
  <si>
    <t>0113024829</t>
  </si>
  <si>
    <t>3204350506120005</t>
  </si>
  <si>
    <t>Bermain Bola</t>
  </si>
  <si>
    <t>Insinyur</t>
  </si>
  <si>
    <t>3204351709130014</t>
  </si>
  <si>
    <t>Asep Teri</t>
  </si>
  <si>
    <t>3204352607910002</t>
  </si>
  <si>
    <t>082240522229</t>
  </si>
  <si>
    <t>Kp. Mundel</t>
  </si>
  <si>
    <t>Solokan Jeruk</t>
  </si>
  <si>
    <t>Solikhah</t>
  </si>
  <si>
    <t>3204354707910004</t>
  </si>
  <si>
    <t>081395194007</t>
  </si>
  <si>
    <t>Sayyid Ahmad Sabiq</t>
  </si>
  <si>
    <t>0104768452</t>
  </si>
  <si>
    <t>3273251709100001</t>
  </si>
  <si>
    <t>Ustad</t>
  </si>
  <si>
    <t>3273250810107999</t>
  </si>
  <si>
    <t>Kusnadi</t>
  </si>
  <si>
    <t>3273250807790006</t>
  </si>
  <si>
    <t>085703558515</t>
  </si>
  <si>
    <t xml:space="preserve">Jl. Cilengkrang </t>
  </si>
  <si>
    <t>Mila Siti Jamilah</t>
  </si>
  <si>
    <t>3273255709810005</t>
  </si>
  <si>
    <t>085722123637</t>
  </si>
  <si>
    <t>Umar</t>
  </si>
  <si>
    <t>3129932206</t>
  </si>
  <si>
    <t>3211170106120003</t>
  </si>
  <si>
    <t>3211170703130001</t>
  </si>
  <si>
    <t>Rani Nuraeny</t>
  </si>
  <si>
    <t>Muhammad Muhyiddin</t>
  </si>
  <si>
    <t>3211132712690008</t>
  </si>
  <si>
    <t>Strata II</t>
  </si>
  <si>
    <t>82318795444</t>
  </si>
  <si>
    <t>Dusun Simpang</t>
  </si>
  <si>
    <t>Rany Nuraeny</t>
  </si>
  <si>
    <t>3211176505830011</t>
  </si>
  <si>
    <t>Jl. P. Suriaatmaja No. 17</t>
  </si>
  <si>
    <t>001/010</t>
  </si>
  <si>
    <t>Regol Wetan</t>
  </si>
  <si>
    <t>MDT AL-MUHAJIRIN</t>
  </si>
  <si>
    <t>Zahwan Abdul Hamid</t>
  </si>
  <si>
    <t>0118415763</t>
  </si>
  <si>
    <t>3204171201110001</t>
  </si>
  <si>
    <t>3204170206060031</t>
  </si>
  <si>
    <t>Didin Muhyidin</t>
  </si>
  <si>
    <t>3204172704730005</t>
  </si>
  <si>
    <t>087822512237</t>
  </si>
  <si>
    <t>Perum Puteraco Jagabaya C3/14</t>
  </si>
  <si>
    <t>Jagabaya</t>
  </si>
  <si>
    <t>Cimaung</t>
  </si>
  <si>
    <t>Nani Rohaeni</t>
  </si>
  <si>
    <t>3204175009730006</t>
  </si>
  <si>
    <t>085794094762</t>
  </si>
  <si>
    <t>Zulfan Achmad</t>
  </si>
  <si>
    <t>0112038638</t>
  </si>
  <si>
    <t>3273252303110003</t>
  </si>
  <si>
    <t>3273251706130004</t>
  </si>
  <si>
    <t>Achmad Komari</t>
  </si>
  <si>
    <t>3273260401790003</t>
  </si>
  <si>
    <t>085889507136</t>
  </si>
  <si>
    <t>Cilengkrang Ii</t>
  </si>
  <si>
    <t>03/08</t>
  </si>
  <si>
    <t>Yeni Nurfalah</t>
  </si>
  <si>
    <t>3273264606800006</t>
  </si>
  <si>
    <t>089656376264</t>
  </si>
  <si>
    <t>Cilengkrang II</t>
  </si>
  <si>
    <t>Abdul Basit</t>
  </si>
  <si>
    <t>3116402995</t>
  </si>
  <si>
    <t>3215050209120003</t>
  </si>
  <si>
    <t>Berbakat/Kecerdasan Luar Biasa</t>
  </si>
  <si>
    <t>3215051705130004</t>
  </si>
  <si>
    <t>Enuh Nugraha</t>
  </si>
  <si>
    <t>3214170707840003</t>
  </si>
  <si>
    <t>087804177215</t>
  </si>
  <si>
    <t>Jl. Kawasan Abc</t>
  </si>
  <si>
    <t>07/02</t>
  </si>
  <si>
    <t>Walahar</t>
  </si>
  <si>
    <t>Klari</t>
  </si>
  <si>
    <t>Siti Robiah</t>
  </si>
  <si>
    <t>3215295408930001</t>
  </si>
  <si>
    <t>+62 838-3654-5754</t>
  </si>
  <si>
    <t>Jln kawasan abc,dusun Walahar 2</t>
  </si>
  <si>
    <t>Enuh nugraha</t>
  </si>
  <si>
    <t>Kabupaten Karawang</t>
  </si>
  <si>
    <t>Abdurrohman Fauzan</t>
  </si>
  <si>
    <t>0113372356</t>
  </si>
  <si>
    <t>3211121212820005</t>
  </si>
  <si>
    <t>3211111812170005</t>
  </si>
  <si>
    <t>Wawan Abdullah Munawar</t>
  </si>
  <si>
    <t>Tidakada</t>
  </si>
  <si>
    <t>Pbr Puskopad Blok B 3 No. 14</t>
  </si>
  <si>
    <t>45362</t>
  </si>
  <si>
    <t>Lely Maulani</t>
  </si>
  <si>
    <t>3211126104900001</t>
  </si>
  <si>
    <t>0895338513994</t>
  </si>
  <si>
    <t>PBR Puskpad Blok B 3 No. 14</t>
  </si>
  <si>
    <t>Sunedang</t>
  </si>
  <si>
    <t>19/12/1982</t>
  </si>
  <si>
    <t>085220991981</t>
  </si>
  <si>
    <t>Pbr Puskopad</t>
  </si>
  <si>
    <t>Gunung Manik</t>
  </si>
  <si>
    <t>Ahmad Imam Baihaqi</t>
  </si>
  <si>
    <t>0122797275</t>
  </si>
  <si>
    <t>3211190805120003</t>
  </si>
  <si>
    <t>3211192112110001</t>
  </si>
  <si>
    <t>Achmad Sodikin</t>
  </si>
  <si>
    <t>3211191110820002</t>
  </si>
  <si>
    <t>085860646990</t>
  </si>
  <si>
    <t>Dususn Pabuaran</t>
  </si>
  <si>
    <t>03/ 01</t>
  </si>
  <si>
    <t>Sukawening</t>
  </si>
  <si>
    <t>Ganeas</t>
  </si>
  <si>
    <t>Pupu Maspuroh</t>
  </si>
  <si>
    <t>3205395010900002</t>
  </si>
  <si>
    <t>085321350323</t>
  </si>
  <si>
    <t>Dsn pabuaran</t>
  </si>
  <si>
    <t>Rt03 Rw01</t>
  </si>
  <si>
    <t>Achmad sodikin</t>
  </si>
  <si>
    <t>Ahmad Syaeful Baari</t>
  </si>
  <si>
    <t>0083295989</t>
  </si>
  <si>
    <t>3204261108080002</t>
  </si>
  <si>
    <t>3204262606060007</t>
  </si>
  <si>
    <t>Yayan Heryana</t>
  </si>
  <si>
    <t>3204262306710003</t>
  </si>
  <si>
    <t>Kepala Desa Citaman Kec Nagreg</t>
  </si>
  <si>
    <t>08112288668</t>
  </si>
  <si>
    <t>Kp. Taman Mekar</t>
  </si>
  <si>
    <t>01/15</t>
  </si>
  <si>
    <t>Citaman</t>
  </si>
  <si>
    <t>Laela Toyyibah Royani</t>
  </si>
  <si>
    <t>3204265309800001</t>
  </si>
  <si>
    <t>082319015070</t>
  </si>
  <si>
    <t>Kp Taman Mekar</t>
  </si>
  <si>
    <t>YAYAN HERYANA</t>
  </si>
  <si>
    <t>Airlangga Santoso Putra</t>
  </si>
  <si>
    <t>3099883352</t>
  </si>
  <si>
    <t>3204092101090005</t>
  </si>
  <si>
    <t>3204091405130014</t>
  </si>
  <si>
    <t>Hegar Santoso</t>
  </si>
  <si>
    <t>3204091807820004</t>
  </si>
  <si>
    <t>082226336443</t>
  </si>
  <si>
    <t>Kp. Pasawahan</t>
  </si>
  <si>
    <t>Sayati</t>
  </si>
  <si>
    <t>Margahayu</t>
  </si>
  <si>
    <t>Nina Fiyana</t>
  </si>
  <si>
    <t>3204096510820005</t>
  </si>
  <si>
    <t>089662086001</t>
  </si>
  <si>
    <t>Andriana Miftahul Anwar</t>
  </si>
  <si>
    <t>0117727311</t>
  </si>
  <si>
    <t>3204462111110003</t>
  </si>
  <si>
    <t>3204461702120005</t>
  </si>
  <si>
    <t>Dadang Taryana</t>
  </si>
  <si>
    <t>3204460402880003</t>
  </si>
  <si>
    <t>081221531112</t>
  </si>
  <si>
    <t>Kp Puncak Mulya</t>
  </si>
  <si>
    <t>Desa suka mulya</t>
  </si>
  <si>
    <t>Ai Suminar</t>
  </si>
  <si>
    <t>3204466311850001</t>
  </si>
  <si>
    <t>082217299299</t>
  </si>
  <si>
    <t>Kp puncak mulya</t>
  </si>
  <si>
    <t>Desa sukamulya</t>
  </si>
  <si>
    <t>Dadang taryana</t>
  </si>
  <si>
    <t>04/02/1988</t>
  </si>
  <si>
    <t>Sukamulya</t>
  </si>
  <si>
    <t>Desa Suka Mulya</t>
  </si>
  <si>
    <t>Arief Susanto</t>
  </si>
  <si>
    <t>0128556425</t>
  </si>
  <si>
    <t>3205131101120003</t>
  </si>
  <si>
    <t>3205132605090002</t>
  </si>
  <si>
    <t>Aep Iwan Koswara</t>
  </si>
  <si>
    <t>3205132009700001</t>
  </si>
  <si>
    <t>081395297755</t>
  </si>
  <si>
    <t>Susi Siti Solehah</t>
  </si>
  <si>
    <t>3205134607840004</t>
  </si>
  <si>
    <t>0822216652630</t>
  </si>
  <si>
    <t>Kp. Cinangka wetn</t>
  </si>
  <si>
    <t>Catur Purnama Asshidik</t>
  </si>
  <si>
    <t>0096260181</t>
  </si>
  <si>
    <t>3204151002090006</t>
  </si>
  <si>
    <t>3204150101110071</t>
  </si>
  <si>
    <t>Atep Hadiat</t>
  </si>
  <si>
    <t>3204151801810001</t>
  </si>
  <si>
    <t>085222487400</t>
  </si>
  <si>
    <t>Kp. Legokkondang</t>
  </si>
  <si>
    <t>Shinta Suherlina</t>
  </si>
  <si>
    <t>3204156009850015</t>
  </si>
  <si>
    <t>082315574343</t>
  </si>
  <si>
    <t>Kp.Legokkondang</t>
  </si>
  <si>
    <t>18/01/1981</t>
  </si>
  <si>
    <t>Dafa Rabbani Zaidan</t>
  </si>
  <si>
    <t>0117970781</t>
  </si>
  <si>
    <t>3204092903120002</t>
  </si>
  <si>
    <t>3204092809150010</t>
  </si>
  <si>
    <t>Wempi Pratama</t>
  </si>
  <si>
    <t>3204093012880001</t>
  </si>
  <si>
    <t>081224763191</t>
  </si>
  <si>
    <t>Jl Sadang Rt 01 Rw 09 Ds Margahayu Tengah Kec Margahayu Kabupaten Bandung</t>
  </si>
  <si>
    <t>Margahayu Tengah</t>
  </si>
  <si>
    <t>Iin Nursari Wijayanthie</t>
  </si>
  <si>
    <t>3207144302850001</t>
  </si>
  <si>
    <t>082129922284</t>
  </si>
  <si>
    <t>jl sadang</t>
  </si>
  <si>
    <t>kabupaten Bandung</t>
  </si>
  <si>
    <t>WEMPI PRATAMA</t>
  </si>
  <si>
    <t>Jl Sadang</t>
  </si>
  <si>
    <t>Fakhri Rahmat Fauzan</t>
  </si>
  <si>
    <t>0123106661/3123123905</t>
  </si>
  <si>
    <t>3204252205120001</t>
  </si>
  <si>
    <t>3204252709060012</t>
  </si>
  <si>
    <t>Engkus Kusnadi</t>
  </si>
  <si>
    <t>Kuningan</t>
  </si>
  <si>
    <t>3204250103730018</t>
  </si>
  <si>
    <t>0859131088901</t>
  </si>
  <si>
    <t>Kp. Babakan Dka</t>
  </si>
  <si>
    <t>Cikuya</t>
  </si>
  <si>
    <t>Lia Muliawati</t>
  </si>
  <si>
    <t>3204255908760008</t>
  </si>
  <si>
    <t>083113809381</t>
  </si>
  <si>
    <t>Kp. Babakan DKA</t>
  </si>
  <si>
    <t>Fauzan Maulana Aziz</t>
  </si>
  <si>
    <t>0086077604</t>
  </si>
  <si>
    <t>3216092710080002</t>
  </si>
  <si>
    <t>Sragen</t>
  </si>
  <si>
    <t>3216091708110075</t>
  </si>
  <si>
    <t>Eko Munanto</t>
  </si>
  <si>
    <t>Banjarmasin</t>
  </si>
  <si>
    <t>3216090101740019</t>
  </si>
  <si>
    <t>085893380388</t>
  </si>
  <si>
    <t>Perumahan Bumi Citra Lestari Jl. Rosela 2</t>
  </si>
  <si>
    <t>09/11</t>
  </si>
  <si>
    <t>Waluya</t>
  </si>
  <si>
    <t>Cikarang utara</t>
  </si>
  <si>
    <t>Suprih Yanti</t>
  </si>
  <si>
    <t>3216095610800008</t>
  </si>
  <si>
    <t>Penjual Kue</t>
  </si>
  <si>
    <t>085777503706</t>
  </si>
  <si>
    <t>Perumahan bumi citra lestari. Jl rosela 2</t>
  </si>
  <si>
    <t>009/011</t>
  </si>
  <si>
    <t>Kakak</t>
  </si>
  <si>
    <t>Sovia durratun nisa</t>
  </si>
  <si>
    <t>085786512832</t>
  </si>
  <si>
    <t>Cikarang Utara</t>
  </si>
  <si>
    <t>AN-NAJM</t>
  </si>
  <si>
    <t>Haris Saeful Mujab</t>
  </si>
  <si>
    <t>3217060812110005</t>
  </si>
  <si>
    <t>3214013105180011</t>
  </si>
  <si>
    <t>Iwan Gunawan</t>
  </si>
  <si>
    <t>3273061508740003</t>
  </si>
  <si>
    <t>82112113320</t>
  </si>
  <si>
    <t>Perum Bukit Panorama Indah Blok F2 No. 6</t>
  </si>
  <si>
    <t>49/12</t>
  </si>
  <si>
    <t>Munjul Jaya</t>
  </si>
  <si>
    <t>Sariningsih</t>
  </si>
  <si>
    <t>3211106103920004</t>
  </si>
  <si>
    <t>Perum Bukit Panorama Indah Blok F2 No 6</t>
  </si>
  <si>
    <t>RT 49 RW 12</t>
  </si>
  <si>
    <t>15/08/1974</t>
  </si>
  <si>
    <t>Hasby Muhammad Khair</t>
  </si>
  <si>
    <t>0114905241</t>
  </si>
  <si>
    <t>3202111408110001</t>
  </si>
  <si>
    <t>3202113105100010</t>
  </si>
  <si>
    <t>Ayi Kusnadi</t>
  </si>
  <si>
    <t>3202112908820003</t>
  </si>
  <si>
    <t>085217625317</t>
  </si>
  <si>
    <t>Kp.Cinyocok</t>
  </si>
  <si>
    <t>02/10</t>
  </si>
  <si>
    <t>Pamuruyan</t>
  </si>
  <si>
    <t>Cibadak</t>
  </si>
  <si>
    <t>Siti E Royani</t>
  </si>
  <si>
    <t>3202115010870013</t>
  </si>
  <si>
    <t>085794209276</t>
  </si>
  <si>
    <t>Kp cinyocok</t>
  </si>
  <si>
    <t>29/08/1982</t>
  </si>
  <si>
    <t>Rumah Dinas</t>
  </si>
  <si>
    <t>Hilmi Damanhuri Cahyadin</t>
  </si>
  <si>
    <t>0106896176</t>
  </si>
  <si>
    <t>3273042306100002</t>
  </si>
  <si>
    <t>3273040508102089</t>
  </si>
  <si>
    <t>Agus Cahyadin</t>
  </si>
  <si>
    <t>3273041008710005</t>
  </si>
  <si>
    <t>081321851818</t>
  </si>
  <si>
    <t>Jl. Pagarsih Gg. Sukapakir Dalam Ii No. 170/87</t>
  </si>
  <si>
    <t>JAMIKA</t>
  </si>
  <si>
    <t>BOJONGLOA KALER</t>
  </si>
  <si>
    <t>KOTA BANDUNG</t>
  </si>
  <si>
    <t>Ina Supartina</t>
  </si>
  <si>
    <t>3273044502730005</t>
  </si>
  <si>
    <t>081321542389</t>
  </si>
  <si>
    <t>Jalan Pagarsih, Gg. SUkapakir Dalam II No. 170/87</t>
  </si>
  <si>
    <t>AGUS CAHYADIN</t>
  </si>
  <si>
    <t>Jamika</t>
  </si>
  <si>
    <t>Jupiter Maqil Ghaisan</t>
  </si>
  <si>
    <t>0085028878</t>
  </si>
  <si>
    <t>3202283107080001</t>
  </si>
  <si>
    <t>3273242701140003</t>
  </si>
  <si>
    <t>Unen Ruhyana</t>
  </si>
  <si>
    <t>3202280911600003</t>
  </si>
  <si>
    <t>Purna TNI</t>
  </si>
  <si>
    <t>082130136231</t>
  </si>
  <si>
    <t>Jl. Soekarno Hatta Kp. Lio Girang</t>
  </si>
  <si>
    <t>Rohyani</t>
  </si>
  <si>
    <t>3202284201680003</t>
  </si>
  <si>
    <t>089520527315</t>
  </si>
  <si>
    <t>Jl.soekarno hatta kp.lio girang</t>
  </si>
  <si>
    <t>02 / 07</t>
  </si>
  <si>
    <t>Muhammad Alwi Zamzami Muslim</t>
  </si>
  <si>
    <t>3129946452</t>
  </si>
  <si>
    <t>3213081506120001</t>
  </si>
  <si>
    <t>3213082606120073</t>
  </si>
  <si>
    <t>Adnin Muslim</t>
  </si>
  <si>
    <t>3328030902880004</t>
  </si>
  <si>
    <t>083805521432</t>
  </si>
  <si>
    <t>Cicadas</t>
  </si>
  <si>
    <t>Binong</t>
  </si>
  <si>
    <t>Gina Jayanti</t>
  </si>
  <si>
    <t>3213085207900007</t>
  </si>
  <si>
    <t>089501694197</t>
  </si>
  <si>
    <t>Kampung sari</t>
  </si>
  <si>
    <t>09/02/1988</t>
  </si>
  <si>
    <t>Tahfidz Qur'an Dan Bahasa Arab Darussurur 27</t>
  </si>
  <si>
    <t>Muhammad Aqila Az Zaidan</t>
  </si>
  <si>
    <t>3099002441</t>
  </si>
  <si>
    <t>3204101706090003</t>
  </si>
  <si>
    <t>SLTP Kelas 2</t>
  </si>
  <si>
    <t>3211181603210003</t>
  </si>
  <si>
    <t>Cucu Yuhana</t>
  </si>
  <si>
    <t>Toni Kusumah</t>
  </si>
  <si>
    <t>3204106410790002</t>
  </si>
  <si>
    <t>085163338423</t>
  </si>
  <si>
    <t>Ling. Hegarmanah</t>
  </si>
  <si>
    <t>Situ</t>
  </si>
  <si>
    <t>Sumeang</t>
  </si>
  <si>
    <t>Muhammad Hijaz Al Ramdhani</t>
  </si>
  <si>
    <t>0088805025</t>
  </si>
  <si>
    <t>3277011609080011</t>
  </si>
  <si>
    <t>3277012005070028</t>
  </si>
  <si>
    <t>Mulyadi</t>
  </si>
  <si>
    <t>3277011812830029</t>
  </si>
  <si>
    <t>082215499515</t>
  </si>
  <si>
    <t>Jl. Gempol Asih</t>
  </si>
  <si>
    <t>03/35</t>
  </si>
  <si>
    <t>Melong</t>
  </si>
  <si>
    <t>Yayah Nurjanah</t>
  </si>
  <si>
    <t>3277014610820036</t>
  </si>
  <si>
    <t>085724967410</t>
  </si>
  <si>
    <t>RT 03 RT 035</t>
  </si>
  <si>
    <t>+62 822-1549-9515</t>
  </si>
  <si>
    <t>Muhammad Kahfi Ali Ramdani</t>
  </si>
  <si>
    <t>0118644279</t>
  </si>
  <si>
    <t>3273130808110001</t>
  </si>
  <si>
    <t>3273130504210001</t>
  </si>
  <si>
    <t>Siti Aisah</t>
  </si>
  <si>
    <t>Wawan Sofiyandi</t>
  </si>
  <si>
    <t>Jl Cijagra Lll No 36/206B</t>
  </si>
  <si>
    <t>Cijagra</t>
  </si>
  <si>
    <t>3273136611870006</t>
  </si>
  <si>
    <t>083822466402</t>
  </si>
  <si>
    <t>Siti aisah</t>
  </si>
  <si>
    <t>Muhammad Miftah Musyaffa</t>
  </si>
  <si>
    <t>0099517702</t>
  </si>
  <si>
    <t>3204371304120026</t>
  </si>
  <si>
    <t>3204370103090005</t>
  </si>
  <si>
    <t>Dini Hasbullah</t>
  </si>
  <si>
    <t>3204371801810004</t>
  </si>
  <si>
    <t>081222488348</t>
  </si>
  <si>
    <t>Kp. Ciloa Soreang</t>
  </si>
  <si>
    <t>03-01</t>
  </si>
  <si>
    <t>Karamat mulya</t>
  </si>
  <si>
    <t>Dina Marlina</t>
  </si>
  <si>
    <t>3204376603820001</t>
  </si>
  <si>
    <t>085721172053</t>
  </si>
  <si>
    <t>Kp ciloa</t>
  </si>
  <si>
    <t>Keramat mulya</t>
  </si>
  <si>
    <t>Karamat Mulya</t>
  </si>
  <si>
    <t>Muhammad Nizar Arrasyid</t>
  </si>
  <si>
    <t>0040191036/3127817287</t>
  </si>
  <si>
    <t>3210132107120001</t>
  </si>
  <si>
    <t>3210130112110002</t>
  </si>
  <si>
    <t>Aji Muamar Hajar</t>
  </si>
  <si>
    <t>3210132601850021</t>
  </si>
  <si>
    <t>085320096373</t>
  </si>
  <si>
    <t>Dukuh Bitung</t>
  </si>
  <si>
    <t>Karangsambung</t>
  </si>
  <si>
    <t>Kadipaten</t>
  </si>
  <si>
    <t>Hartini</t>
  </si>
  <si>
    <t>3210135706930001</t>
  </si>
  <si>
    <t>Uwa/Kakak Kandung Ayah</t>
  </si>
  <si>
    <t>Reta Mayestar</t>
  </si>
  <si>
    <t>10/03/1976</t>
  </si>
  <si>
    <t>3375015003760004</t>
  </si>
  <si>
    <t>081395211220</t>
  </si>
  <si>
    <t>Blok Jumat N0. 043</t>
  </si>
  <si>
    <t>004/003</t>
  </si>
  <si>
    <t>Muhammad Raffi Friadin</t>
  </si>
  <si>
    <t>0093202773</t>
  </si>
  <si>
    <t>3202082904090001</t>
  </si>
  <si>
    <t>3202082406090014</t>
  </si>
  <si>
    <t>Solehudin</t>
  </si>
  <si>
    <t>3202082309860003</t>
  </si>
  <si>
    <t>081646970802</t>
  </si>
  <si>
    <t>Kp. Cicadas</t>
  </si>
  <si>
    <t>27/06</t>
  </si>
  <si>
    <t>Panumbangan</t>
  </si>
  <si>
    <t>Jampang Tengah</t>
  </si>
  <si>
    <t>Fitriyani</t>
  </si>
  <si>
    <t>3202085706890003</t>
  </si>
  <si>
    <t>085795611575</t>
  </si>
  <si>
    <t>Kp.Cicadas</t>
  </si>
  <si>
    <t>Muhammad Rif'At Fauzi</t>
  </si>
  <si>
    <t>0126039931</t>
  </si>
  <si>
    <t>3204372803130002</t>
  </si>
  <si>
    <t>Mengaji</t>
  </si>
  <si>
    <t>3204372410130019</t>
  </si>
  <si>
    <t>Dadang Haedar</t>
  </si>
  <si>
    <t>3204371806820013</t>
  </si>
  <si>
    <t>085715244157</t>
  </si>
  <si>
    <t>Jl. Raya Soreang No.172</t>
  </si>
  <si>
    <t>KARAMATMULYA</t>
  </si>
  <si>
    <t>Sri Rejeki</t>
  </si>
  <si>
    <t>3204374603840004</t>
  </si>
  <si>
    <t>083829408651</t>
  </si>
  <si>
    <t>Jln.Raya Soreang no.172</t>
  </si>
  <si>
    <t>RT 001 RW 001</t>
  </si>
  <si>
    <t>18/06/1982</t>
  </si>
  <si>
    <t>O85715244157</t>
  </si>
  <si>
    <t>Jln raya soreang no 172</t>
  </si>
  <si>
    <t>001/001</t>
  </si>
  <si>
    <t>Karamatmulya</t>
  </si>
  <si>
    <t>Jabar</t>
  </si>
  <si>
    <t>Muhammad Rofii Solehudin</t>
  </si>
  <si>
    <t>0119481415</t>
  </si>
  <si>
    <t>3273030912110005</t>
  </si>
  <si>
    <t>3273030208104297</t>
  </si>
  <si>
    <t>Asep Abdurahman</t>
  </si>
  <si>
    <t>3273030706890002</t>
  </si>
  <si>
    <t>089633376532</t>
  </si>
  <si>
    <t>Gg. Kh. Ishak Wijaya</t>
  </si>
  <si>
    <t>Babakan ciparay</t>
  </si>
  <si>
    <t>Neng Robi'Ah Mahmudah</t>
  </si>
  <si>
    <t>3273044411920003</t>
  </si>
  <si>
    <t>085860106113</t>
  </si>
  <si>
    <t>Gg.kh.ishak wijaya</t>
  </si>
  <si>
    <t>Kota bandung</t>
  </si>
  <si>
    <t>Asep abdurahman</t>
  </si>
  <si>
    <t>07/06/1989</t>
  </si>
  <si>
    <t>Smk</t>
  </si>
  <si>
    <t>Gg kh ishak wijaya</t>
  </si>
  <si>
    <t>Muhammad Shidqi Fariz Azzamy</t>
  </si>
  <si>
    <t>0121807628</t>
  </si>
  <si>
    <t>3211171901120001</t>
  </si>
  <si>
    <t>3211123001220004</t>
  </si>
  <si>
    <t>Ray Gustina</t>
  </si>
  <si>
    <t>3211172008870009</t>
  </si>
  <si>
    <t>085320469653</t>
  </si>
  <si>
    <t>Jl. Cagak Genteng Km. 5 Tanjungsari</t>
  </si>
  <si>
    <t>08/03</t>
  </si>
  <si>
    <t>Genteng</t>
  </si>
  <si>
    <t>Yeti Susanti</t>
  </si>
  <si>
    <t>3211124712870002</t>
  </si>
  <si>
    <t>Jln. Cagak Genteng KM. 5 Tanjungsari</t>
  </si>
  <si>
    <t>Muhammad Yasir Aswan Faisal</t>
  </si>
  <si>
    <t>0079796462</t>
  </si>
  <si>
    <t>3204281107070004</t>
  </si>
  <si>
    <t>SLTA Kelas 1</t>
  </si>
  <si>
    <t>3204281506050207</t>
  </si>
  <si>
    <t>Kusaeri</t>
  </si>
  <si>
    <t>3204280506720004</t>
  </si>
  <si>
    <t>089518559851</t>
  </si>
  <si>
    <t>Perumahan Rancaekek Permai Blok C 10 No 30</t>
  </si>
  <si>
    <t>01/18</t>
  </si>
  <si>
    <t>Efi Nurhayati</t>
  </si>
  <si>
    <t>3204284604800012</t>
  </si>
  <si>
    <t>089531080513</t>
  </si>
  <si>
    <t>Sama dengan ayah/ibu kandung</t>
  </si>
  <si>
    <t>Muhammad Zein Arkan Al Musawwa</t>
  </si>
  <si>
    <t>0116058315</t>
  </si>
  <si>
    <t>3273070908110001</t>
  </si>
  <si>
    <t>3273241212200011</t>
  </si>
  <si>
    <t>Achmad Solehudin</t>
  </si>
  <si>
    <t>3273072708840007</t>
  </si>
  <si>
    <t>082127489891</t>
  </si>
  <si>
    <t>Jl. Permata Taman Sari Asri 1 No. 2</t>
  </si>
  <si>
    <t>10/11</t>
  </si>
  <si>
    <t>Cisaranten kulon</t>
  </si>
  <si>
    <t>3273075010830002</t>
  </si>
  <si>
    <t>081222863300</t>
  </si>
  <si>
    <t>Jl.Permata Taman Sari Asri 1 no2</t>
  </si>
  <si>
    <t>Cisaranten Kulon</t>
  </si>
  <si>
    <t>Kita Bandung</t>
  </si>
  <si>
    <t>Naori Yama Surya Almubaroq</t>
  </si>
  <si>
    <t>0089800889</t>
  </si>
  <si>
    <t>3216091410080004</t>
  </si>
  <si>
    <t>3216091008110098</t>
  </si>
  <si>
    <t>Bambang Suryanto</t>
  </si>
  <si>
    <t>Metro</t>
  </si>
  <si>
    <t>3216090702780004</t>
  </si>
  <si>
    <t>Pegawai Swasta</t>
  </si>
  <si>
    <t>081312849580</t>
  </si>
  <si>
    <t>Perum Bumi Citra Lestari Lemah Abang, Jl. Melati 5 Blok A29 No. 18</t>
  </si>
  <si>
    <t>05/10</t>
  </si>
  <si>
    <t>Kukuh Murniati</t>
  </si>
  <si>
    <t>Tejo Agung</t>
  </si>
  <si>
    <t>3216095110820006</t>
  </si>
  <si>
    <t>081283428228</t>
  </si>
  <si>
    <t>Perumahan Bumi Citra Lestari Lemah Abang, Jl. Melati 5 blok A29 No. 18</t>
  </si>
  <si>
    <t>005/010</t>
  </si>
  <si>
    <t>07/02/1978</t>
  </si>
  <si>
    <t>Perum Bumi Citra Lestari Lemah Abang, Jl. Melati 5 blok A29 No. 18</t>
  </si>
  <si>
    <t>Ridwan Ardiansyah</t>
  </si>
  <si>
    <t>0051655478</t>
  </si>
  <si>
    <t>3277032109050006</t>
  </si>
  <si>
    <t>3277030107090006</t>
  </si>
  <si>
    <t>Cecep Setiana</t>
  </si>
  <si>
    <t>3277032607700008</t>
  </si>
  <si>
    <t>085724464360</t>
  </si>
  <si>
    <t>Jl. Amir Mahmud Gg. H. Mustopa No.142</t>
  </si>
  <si>
    <t>04/14</t>
  </si>
  <si>
    <t>Cibabat</t>
  </si>
  <si>
    <t>Cimahi Utara</t>
  </si>
  <si>
    <t>Eni Juariah</t>
  </si>
  <si>
    <t>3277034903760007</t>
  </si>
  <si>
    <t>0857 1263 5761</t>
  </si>
  <si>
    <t>Jl.Amir Mahmud Gg.H.Mustopa No.142</t>
  </si>
  <si>
    <t>26/07/1970</t>
  </si>
  <si>
    <t>Rizzan Putra Mulyandi</t>
  </si>
  <si>
    <t>0115634198</t>
  </si>
  <si>
    <t>3274011510110003</t>
  </si>
  <si>
    <t>Cirebon</t>
  </si>
  <si>
    <t>Propesor</t>
  </si>
  <si>
    <t>3209211006200016</t>
  </si>
  <si>
    <t>Andry Riyandi</t>
  </si>
  <si>
    <t>3274011605820002</t>
  </si>
  <si>
    <t>085315089598</t>
  </si>
  <si>
    <t>Jl. Raya Sunan Gunung Jati No. 140</t>
  </si>
  <si>
    <t>Kesenden</t>
  </si>
  <si>
    <t>Kejaksan</t>
  </si>
  <si>
    <t>Aan Mulyanah</t>
  </si>
  <si>
    <t>3274015611870009</t>
  </si>
  <si>
    <t>TIDAK ADA</t>
  </si>
  <si>
    <t>Cangkring 1</t>
  </si>
  <si>
    <t>003 / 005</t>
  </si>
  <si>
    <t>Kota</t>
  </si>
  <si>
    <t>INOH HERYANI</t>
  </si>
  <si>
    <t>KUNINGAN</t>
  </si>
  <si>
    <t>15/06/1955</t>
  </si>
  <si>
    <t>3,20922E+15</t>
  </si>
  <si>
    <t>08122448010</t>
  </si>
  <si>
    <t>Jl. RAYA SUNAN GUNUNG JATI NO. 140</t>
  </si>
  <si>
    <t>002 / 002</t>
  </si>
  <si>
    <t>JADIMULYA</t>
  </si>
  <si>
    <t>GUNUNG JATI</t>
  </si>
  <si>
    <t>Kota Cirebon</t>
  </si>
  <si>
    <t>Ahmad Dani Apriana</t>
  </si>
  <si>
    <t>0109497266</t>
  </si>
  <si>
    <t>3213203004100002</t>
  </si>
  <si>
    <t>3213202206120009</t>
  </si>
  <si>
    <t>Muhammad Jaelani</t>
  </si>
  <si>
    <t>3213200804840004</t>
  </si>
  <si>
    <t>085295555564</t>
  </si>
  <si>
    <t>Dususn Wantilan</t>
  </si>
  <si>
    <t>09/03</t>
  </si>
  <si>
    <t>WANTILAN</t>
  </si>
  <si>
    <t>CIPEUNDEUY</t>
  </si>
  <si>
    <t>SUBANG</t>
  </si>
  <si>
    <t>Nur Aida</t>
  </si>
  <si>
    <t>3213205111890002</t>
  </si>
  <si>
    <t>085320222674</t>
  </si>
  <si>
    <t>Wantilan</t>
  </si>
  <si>
    <t>Ahmad Fauzan Alqomari</t>
  </si>
  <si>
    <t>0073867363</t>
  </si>
  <si>
    <t>3207081905070001</t>
  </si>
  <si>
    <t>Pilot</t>
  </si>
  <si>
    <t>3207080410070091</t>
  </si>
  <si>
    <t>Iri Komari</t>
  </si>
  <si>
    <t>3207081608710001</t>
  </si>
  <si>
    <t>Dusun Panaekan</t>
  </si>
  <si>
    <t>12/04</t>
  </si>
  <si>
    <t>Maparah</t>
  </si>
  <si>
    <t>Panjalu</t>
  </si>
  <si>
    <t>Yeyen Nuraeni</t>
  </si>
  <si>
    <t>3207085508800001</t>
  </si>
  <si>
    <t>Dadang Hariadi</t>
  </si>
  <si>
    <t>0091801619</t>
  </si>
  <si>
    <t>3272022112090003</t>
  </si>
  <si>
    <t>3211151104180010</t>
  </si>
  <si>
    <t>Haryati</t>
  </si>
  <si>
    <t>Nanang Suherman (Almarhum)</t>
  </si>
  <si>
    <t>Dusun Sayang</t>
  </si>
  <si>
    <t>SAYANG</t>
  </si>
  <si>
    <t>JATINANGOR</t>
  </si>
  <si>
    <t>Kalsel</t>
  </si>
  <si>
    <t>3272025002800902</t>
  </si>
  <si>
    <t>082320359207</t>
  </si>
  <si>
    <t>Hamzah Mohammad Jafar</t>
  </si>
  <si>
    <t>3065116080</t>
  </si>
  <si>
    <t>3204100810060001</t>
  </si>
  <si>
    <t>3204102004050586</t>
  </si>
  <si>
    <t>Ahmad Ahadiyat</t>
  </si>
  <si>
    <t>3204102708680002</t>
  </si>
  <si>
    <t>Kp. Cikuya</t>
  </si>
  <si>
    <t>03/14</t>
  </si>
  <si>
    <t>Lagadar</t>
  </si>
  <si>
    <t>Margaasih</t>
  </si>
  <si>
    <t>Aminah</t>
  </si>
  <si>
    <t>3204104101730022</t>
  </si>
  <si>
    <t>Karan Nuroshan Al Ghiffari</t>
  </si>
  <si>
    <t>0091819203</t>
  </si>
  <si>
    <t>3273130412090001</t>
  </si>
  <si>
    <t>3273130109101749</t>
  </si>
  <si>
    <t>Nuron Solihin</t>
  </si>
  <si>
    <t>3273130107820006</t>
  </si>
  <si>
    <t>081802056465</t>
  </si>
  <si>
    <t>Jl. Cijagra I Gg. Iii No. 86/206B</t>
  </si>
  <si>
    <t>CIJAGRA</t>
  </si>
  <si>
    <t>LENGKONG</t>
  </si>
  <si>
    <t>Feny Rosaliya</t>
  </si>
  <si>
    <t>3273136102810002</t>
  </si>
  <si>
    <t>Mochamad Eka Ferdiansyah</t>
  </si>
  <si>
    <t>0105861765</t>
  </si>
  <si>
    <t>3211172510100001</t>
  </si>
  <si>
    <t>3211172610100025</t>
  </si>
  <si>
    <t>Yudi Nurdiansyah</t>
  </si>
  <si>
    <t>3211171010880007</t>
  </si>
  <si>
    <t>081224051425</t>
  </si>
  <si>
    <t>05/08</t>
  </si>
  <si>
    <t>KOTA KULON</t>
  </si>
  <si>
    <t>SUMEDANG SELATAN</t>
  </si>
  <si>
    <t>Yati Maryati</t>
  </si>
  <si>
    <t>3211176312890011</t>
  </si>
  <si>
    <t>082119016870</t>
  </si>
  <si>
    <t>Kota Kulon</t>
  </si>
  <si>
    <t>Muhamad Alvaro Eka Radhitya Putra Susanto</t>
  </si>
  <si>
    <t>0091662521</t>
  </si>
  <si>
    <t>3674032504090007</t>
  </si>
  <si>
    <t>Tanggerang</t>
  </si>
  <si>
    <t>3674030510120050</t>
  </si>
  <si>
    <t>Luki Susanto</t>
  </si>
  <si>
    <t>3674033009790007</t>
  </si>
  <si>
    <t>087809843925</t>
  </si>
  <si>
    <t>Kp. Utan</t>
  </si>
  <si>
    <t>PONDOK PUCUNG</t>
  </si>
  <si>
    <t>PONDOK AREN</t>
  </si>
  <si>
    <t>KOTA TANGGERANG SELATAN</t>
  </si>
  <si>
    <t>Ika Kusniati</t>
  </si>
  <si>
    <t>3674036903850001</t>
  </si>
  <si>
    <t>087809007991</t>
  </si>
  <si>
    <t>Pondok Pucung</t>
  </si>
  <si>
    <t>Pondok Aren</t>
  </si>
  <si>
    <t>Kota Tanggerang Selatan</t>
  </si>
  <si>
    <t>Muhamad Faqiih Mukhtar</t>
  </si>
  <si>
    <t>0098561482</t>
  </si>
  <si>
    <t>3211142508090001</t>
  </si>
  <si>
    <t>3211140912090019</t>
  </si>
  <si>
    <t>Mumuh Muhtar</t>
  </si>
  <si>
    <t>3211141507840020</t>
  </si>
  <si>
    <t>089698958342</t>
  </si>
  <si>
    <t>500K</t>
  </si>
  <si>
    <t>Dusun Cimuncang</t>
  </si>
  <si>
    <t>SAWAHDADAP</t>
  </si>
  <si>
    <t>CIMANGGUNG</t>
  </si>
  <si>
    <t>Efie Sri Nurhayati</t>
  </si>
  <si>
    <t>3211144401900009</t>
  </si>
  <si>
    <t>085864443400</t>
  </si>
  <si>
    <t>Muhamad Farhanudin</t>
  </si>
  <si>
    <t>0063082957</t>
  </si>
  <si>
    <t>3206041612060002</t>
  </si>
  <si>
    <t>3206041009056595</t>
  </si>
  <si>
    <t>Hadli</t>
  </si>
  <si>
    <t>3206041206710003</t>
  </si>
  <si>
    <t>082119291707</t>
  </si>
  <si>
    <t xml:space="preserve">Kp. Pasanggrahan </t>
  </si>
  <si>
    <t>19/07</t>
  </si>
  <si>
    <t>Pancatengah</t>
  </si>
  <si>
    <t>Kodariah</t>
  </si>
  <si>
    <t>3206044208820002</t>
  </si>
  <si>
    <t>085321651705</t>
  </si>
  <si>
    <t>Kabupaten Tasikmalaya</t>
  </si>
  <si>
    <t>Muhammad Abdul Nashir Rodibillah</t>
  </si>
  <si>
    <t>3097641112</t>
  </si>
  <si>
    <t>3211201902090001</t>
  </si>
  <si>
    <t>Bersepeda</t>
  </si>
  <si>
    <t>Presiden</t>
  </si>
  <si>
    <t>3211202303220001</t>
  </si>
  <si>
    <t>Aim Abdurrohim</t>
  </si>
  <si>
    <t>3211202512830001</t>
  </si>
  <si>
    <t>087730306954</t>
  </si>
  <si>
    <t>Dusun Sudimampir</t>
  </si>
  <si>
    <t>Cipanas</t>
  </si>
  <si>
    <t>Tanjungkerta</t>
  </si>
  <si>
    <t>Empat Patimah</t>
  </si>
  <si>
    <t>3211205901900003</t>
  </si>
  <si>
    <t>087833961825</t>
  </si>
  <si>
    <t>Muhammad Arsyad Al Madani</t>
  </si>
  <si>
    <t>0099115607</t>
  </si>
  <si>
    <t>3211173101090001</t>
  </si>
  <si>
    <t>3211172203064367</t>
  </si>
  <si>
    <t>Endang Suryana</t>
  </si>
  <si>
    <t>3211172207680003</t>
  </si>
  <si>
    <t>082319355899</t>
  </si>
  <si>
    <t>Lingkungan Kaum No. 11</t>
  </si>
  <si>
    <t>Regol wetan</t>
  </si>
  <si>
    <t>Sumedang selatan</t>
  </si>
  <si>
    <t>Ahdiati Mustaniroh</t>
  </si>
  <si>
    <t>3211174207720005</t>
  </si>
  <si>
    <t>087746174601</t>
  </si>
  <si>
    <t>Muhammad Azka Maulana Zarkasy</t>
  </si>
  <si>
    <t>0103887164</t>
  </si>
  <si>
    <t>3211152011100002</t>
  </si>
  <si>
    <t>3211151603064468</t>
  </si>
  <si>
    <t>Abdul Rohim</t>
  </si>
  <si>
    <t>3211150302760007</t>
  </si>
  <si>
    <t>087724594021</t>
  </si>
  <si>
    <t>Iis Nurhayati</t>
  </si>
  <si>
    <t>3211154101770011</t>
  </si>
  <si>
    <t>081992536635</t>
  </si>
  <si>
    <t>Muhammad Fauzan Dhiya'Ulhaq</t>
  </si>
  <si>
    <t>0098750909</t>
  </si>
  <si>
    <t>3211231904090002</t>
  </si>
  <si>
    <t>3211232503061001</t>
  </si>
  <si>
    <t>Hidayat</t>
  </si>
  <si>
    <t>3211232706640002</t>
  </si>
  <si>
    <t>085314995213</t>
  </si>
  <si>
    <t>Dusun Cibolang</t>
  </si>
  <si>
    <t>KEBONKELAPA</t>
  </si>
  <si>
    <t>CISARUA</t>
  </si>
  <si>
    <t>Ai Heni</t>
  </si>
  <si>
    <t>3211235610720002</t>
  </si>
  <si>
    <t>Kebonkelapa</t>
  </si>
  <si>
    <t>Cisarua</t>
  </si>
  <si>
    <t>Muhammad Fauzan Zulfiqor</t>
  </si>
  <si>
    <t>0096016671</t>
  </si>
  <si>
    <t>3204092611090004</t>
  </si>
  <si>
    <t>3204093112120028</t>
  </si>
  <si>
    <t>Cepi Hadiyana</t>
  </si>
  <si>
    <t>3204092104910001</t>
  </si>
  <si>
    <t>082111289309</t>
  </si>
  <si>
    <t>Kp. Babakan Tasikmalaya</t>
  </si>
  <si>
    <t>06/13</t>
  </si>
  <si>
    <t>MARGAHAYU TENGAH</t>
  </si>
  <si>
    <t xml:space="preserve">MARGAHAYU </t>
  </si>
  <si>
    <t>Dhea Annisa Oktavia</t>
  </si>
  <si>
    <t>3204094710910006</t>
  </si>
  <si>
    <t>083827140082</t>
  </si>
  <si>
    <t xml:space="preserve">Margahayu </t>
  </si>
  <si>
    <t>Muhammad Iqbal Zauhari</t>
  </si>
  <si>
    <t>3100016979</t>
  </si>
  <si>
    <t>3211202208100002</t>
  </si>
  <si>
    <t>3211180708200003</t>
  </si>
  <si>
    <t>Herman Setiawan</t>
  </si>
  <si>
    <t xml:space="preserve">Sumedang </t>
  </si>
  <si>
    <t>3211200501830005</t>
  </si>
  <si>
    <t>085295261978</t>
  </si>
  <si>
    <t>Dusun Pasir Malang</t>
  </si>
  <si>
    <t>Jatimulya</t>
  </si>
  <si>
    <t>Saropah</t>
  </si>
  <si>
    <t>Tasik</t>
  </si>
  <si>
    <t>3211205912890003</t>
  </si>
  <si>
    <t>081223739662</t>
  </si>
  <si>
    <t>Muhammad Nabil Arrasyidu Syarif</t>
  </si>
  <si>
    <t>0093138289</t>
  </si>
  <si>
    <t>3204251711090001</t>
  </si>
  <si>
    <t>3204252810130004</t>
  </si>
  <si>
    <t>Mochamad Rasyid Ridho</t>
  </si>
  <si>
    <t>3204253005810003</t>
  </si>
  <si>
    <t>082117127217</t>
  </si>
  <si>
    <t>Kp. Kebon Kalapa</t>
  </si>
  <si>
    <t>PANENJOAN</t>
  </si>
  <si>
    <t>CICALENGKA</t>
  </si>
  <si>
    <t>Imas Komala</t>
  </si>
  <si>
    <t>3204256108850003</t>
  </si>
  <si>
    <t>0897551966</t>
  </si>
  <si>
    <t>Panenjoan</t>
  </si>
  <si>
    <t>Muhammad Rafa Rizqi Ramdan Putra</t>
  </si>
  <si>
    <t>0098128073</t>
  </si>
  <si>
    <t>3273070112090001</t>
  </si>
  <si>
    <t>3273071709120054</t>
  </si>
  <si>
    <t>Zaini Ramdan</t>
  </si>
  <si>
    <t>3273071911800002</t>
  </si>
  <si>
    <t>Jl. Cibogo Gg. H. Mustofa</t>
  </si>
  <si>
    <t>Sukawarna</t>
  </si>
  <si>
    <t>Yuli Kurniawati</t>
  </si>
  <si>
    <t>3273075907900007</t>
  </si>
  <si>
    <t>Muhammad Syahiroel Al-Fatih</t>
  </si>
  <si>
    <t>0112273686</t>
  </si>
  <si>
    <t>3204051501110005</t>
  </si>
  <si>
    <t>3204050406130065</t>
  </si>
  <si>
    <t>Roni Syahroni</t>
  </si>
  <si>
    <t>3204050404860005</t>
  </si>
  <si>
    <t>085320508465</t>
  </si>
  <si>
    <t>Kp. Cikalang Kaler</t>
  </si>
  <si>
    <t>Cileunyi Kulon</t>
  </si>
  <si>
    <t>Eli Supriati</t>
  </si>
  <si>
    <t>3204056207870007</t>
  </si>
  <si>
    <t>Muhammad Targana</t>
  </si>
  <si>
    <t>3102010443</t>
  </si>
  <si>
    <t>3204442807100004</t>
  </si>
  <si>
    <t>3204442702120015</t>
  </si>
  <si>
    <t>Tarwin</t>
  </si>
  <si>
    <t>3204440101870001</t>
  </si>
  <si>
    <t>085793211987</t>
  </si>
  <si>
    <t>Ciluncut</t>
  </si>
  <si>
    <t>CILUNCUT</t>
  </si>
  <si>
    <t>CANGKUANG</t>
  </si>
  <si>
    <t>Imas Siti Juliana</t>
  </si>
  <si>
    <t>3204445307880003</t>
  </si>
  <si>
    <t>081224924921</t>
  </si>
  <si>
    <t>Muhammad Zulfa Rizqi Abdullah</t>
  </si>
  <si>
    <t>0101288723</t>
  </si>
  <si>
    <t>3204292808100004</t>
  </si>
  <si>
    <t>Bulu Tangkis</t>
  </si>
  <si>
    <t>Wali Qutub</t>
  </si>
  <si>
    <t>3204292810210007</t>
  </si>
  <si>
    <t>Siti Maemunah</t>
  </si>
  <si>
    <t>Agus Nasrun</t>
  </si>
  <si>
    <t>Ciheulang</t>
  </si>
  <si>
    <t>CIHEULANG</t>
  </si>
  <si>
    <t>CIPARAY</t>
  </si>
  <si>
    <t>3204294905870015</t>
  </si>
  <si>
    <t>083121901519</t>
  </si>
  <si>
    <t>Mulla Hasan Mufarid</t>
  </si>
  <si>
    <t>0064939913</t>
  </si>
  <si>
    <t>3273171003060001</t>
  </si>
  <si>
    <t>Main Hadroh</t>
  </si>
  <si>
    <t>Naik Haji</t>
  </si>
  <si>
    <t>3273171809105702</t>
  </si>
  <si>
    <t>Epi Sofyan</t>
  </si>
  <si>
    <t>3273171001770004</t>
  </si>
  <si>
    <t>Ustadz/Mubaligh</t>
  </si>
  <si>
    <t>Jl. Karasak Cibintinu</t>
  </si>
  <si>
    <t>005/005</t>
  </si>
  <si>
    <t>Asri Yunita</t>
  </si>
  <si>
    <t>3273175101820004</t>
  </si>
  <si>
    <t>Naufal Ma'Mur Afif</t>
  </si>
  <si>
    <t>0076193871</t>
  </si>
  <si>
    <t>3204092602070002</t>
  </si>
  <si>
    <t>3204092603130025</t>
  </si>
  <si>
    <t>Mamad Sudrajat</t>
  </si>
  <si>
    <t>3204091002810006</t>
  </si>
  <si>
    <t>Komp. Permata Kopo Blok E No. 84</t>
  </si>
  <si>
    <t>Ida Rosidah</t>
  </si>
  <si>
    <t>3204094104840002</t>
  </si>
  <si>
    <t>Raysakha Athaya Desfilino</t>
  </si>
  <si>
    <t>3094706178</t>
  </si>
  <si>
    <t>3273040212090002</t>
  </si>
  <si>
    <t>Nonton Anime</t>
  </si>
  <si>
    <t>3273040608105257</t>
  </si>
  <si>
    <t>Ade Suhendar</t>
  </si>
  <si>
    <t>3273042512730001</t>
  </si>
  <si>
    <t>081221912491</t>
  </si>
  <si>
    <t>Gg. H. Yusuf Ii No. 21/198A</t>
  </si>
  <si>
    <t>10/01</t>
  </si>
  <si>
    <t>BABAKAN ASIH</t>
  </si>
  <si>
    <t>Heni Herawati</t>
  </si>
  <si>
    <t>3273045508740010</t>
  </si>
  <si>
    <t>3000K-4000</t>
  </si>
  <si>
    <t>Babakan Asih</t>
  </si>
  <si>
    <t>Rifki Hidayatulloh</t>
  </si>
  <si>
    <t>0026587959</t>
  </si>
  <si>
    <t>3211021402030001</t>
  </si>
  <si>
    <t>Semedang</t>
  </si>
  <si>
    <t>3211022403063107</t>
  </si>
  <si>
    <t>Enceng Yahya</t>
  </si>
  <si>
    <t>3211020406670002</t>
  </si>
  <si>
    <t>Petani/Pekebun</t>
  </si>
  <si>
    <t>085320776206</t>
  </si>
  <si>
    <t>Kampung Ciguyang</t>
  </si>
  <si>
    <t>Banjarsari</t>
  </si>
  <si>
    <t>Neni Nursaadah</t>
  </si>
  <si>
    <t>3211024907810003</t>
  </si>
  <si>
    <t>081389714427</t>
  </si>
  <si>
    <t>Sandi Arasid</t>
  </si>
  <si>
    <t>0061305552</t>
  </si>
  <si>
    <t>3217010302060004</t>
  </si>
  <si>
    <t>Ulama Allah</t>
  </si>
  <si>
    <t>3217012002120002</t>
  </si>
  <si>
    <t>Mamat</t>
  </si>
  <si>
    <t>3217010101530312</t>
  </si>
  <si>
    <t>089512231761</t>
  </si>
  <si>
    <t>SUKAJAYA</t>
  </si>
  <si>
    <t>LEMBANG</t>
  </si>
  <si>
    <t>BANDUNG BARAT</t>
  </si>
  <si>
    <t>Nurjanah</t>
  </si>
  <si>
    <t>3217014101790310</t>
  </si>
  <si>
    <t>Abdul Muhyi Al Qorni</t>
  </si>
  <si>
    <t>0101498234</t>
  </si>
  <si>
    <t>3201021204100007</t>
  </si>
  <si>
    <t>3201022510120011</t>
  </si>
  <si>
    <t>M Wawan Herawan</t>
  </si>
  <si>
    <t>3201022710840014</t>
  </si>
  <si>
    <t>082299200074</t>
  </si>
  <si>
    <t>Perum Cicadas Mas Permai Blok D2 No. 05</t>
  </si>
  <si>
    <t>CICADAS</t>
  </si>
  <si>
    <t>GUNUNG PUTRI</t>
  </si>
  <si>
    <t>BOGOR</t>
  </si>
  <si>
    <t>Ai Santi Masturoh</t>
  </si>
  <si>
    <t>3201024409880007</t>
  </si>
  <si>
    <t>082239941285</t>
  </si>
  <si>
    <t>Gunung Putri</t>
  </si>
  <si>
    <t>Ahmad</t>
  </si>
  <si>
    <t>0082375879</t>
  </si>
  <si>
    <t>3214011103080003</t>
  </si>
  <si>
    <t>Polisi</t>
  </si>
  <si>
    <t>3214012904200002</t>
  </si>
  <si>
    <t>Sukatmi</t>
  </si>
  <si>
    <t>Warno (Alm)</t>
  </si>
  <si>
    <t>3214011401730005</t>
  </si>
  <si>
    <t>082111389319</t>
  </si>
  <si>
    <t>Kp. Margajaya</t>
  </si>
  <si>
    <t>13/11</t>
  </si>
  <si>
    <t>Munjuljaya</t>
  </si>
  <si>
    <t>3214014203750011</t>
  </si>
  <si>
    <t>Cahaya Nugraha</t>
  </si>
  <si>
    <t>0098054960</t>
  </si>
  <si>
    <t>3217012306090002</t>
  </si>
  <si>
    <t>2</t>
  </si>
  <si>
    <t>3217010308090027</t>
  </si>
  <si>
    <t>Yayat</t>
  </si>
  <si>
    <t>3217010212870016</t>
  </si>
  <si>
    <t>081902020777</t>
  </si>
  <si>
    <t>Sari Wangsih</t>
  </si>
  <si>
    <t>3217016003860011</t>
  </si>
  <si>
    <t>0885861584865</t>
  </si>
  <si>
    <t>El Nisham Ramadhan</t>
  </si>
  <si>
    <t>0097358270</t>
  </si>
  <si>
    <t>3173022908091002</t>
  </si>
  <si>
    <t>3273220911170007</t>
  </si>
  <si>
    <t>Rizki Hartopo</t>
  </si>
  <si>
    <t>Lubuk Pakam</t>
  </si>
  <si>
    <t>3173021105860003</t>
  </si>
  <si>
    <t>083838185055</t>
  </si>
  <si>
    <t>Ciwastra</t>
  </si>
  <si>
    <t>Margasari</t>
  </si>
  <si>
    <t>Buah Batu</t>
  </si>
  <si>
    <t>Rohayati</t>
  </si>
  <si>
    <t>Pandeglang</t>
  </si>
  <si>
    <t>3173026012890004</t>
  </si>
  <si>
    <t>081388887132</t>
  </si>
  <si>
    <t>Faiz Maulana Ihsan</t>
  </si>
  <si>
    <t>0102943758</t>
  </si>
  <si>
    <t>3217051305100003</t>
  </si>
  <si>
    <t>3</t>
  </si>
  <si>
    <t>3217050702080019</t>
  </si>
  <si>
    <t>Dadang Kosim</t>
  </si>
  <si>
    <t>3217050202750011</t>
  </si>
  <si>
    <t>081910500041</t>
  </si>
  <si>
    <t>Kp. Cipeundeuy</t>
  </si>
  <si>
    <t>Sumirat</t>
  </si>
  <si>
    <t>3217056309780006</t>
  </si>
  <si>
    <t>081991384037</t>
  </si>
  <si>
    <t>Harish Al Fahrezi</t>
  </si>
  <si>
    <t>0105923234</t>
  </si>
  <si>
    <t>3204371507100003</t>
  </si>
  <si>
    <t>3204371108120016</t>
  </si>
  <si>
    <t>Dede Suparno</t>
  </si>
  <si>
    <t>3204370109850003</t>
  </si>
  <si>
    <t>08152005549</t>
  </si>
  <si>
    <t>PARUNGSERAB</t>
  </si>
  <si>
    <t>SOREANG</t>
  </si>
  <si>
    <t>Elis Rahmawati</t>
  </si>
  <si>
    <t>3204376809880003</t>
  </si>
  <si>
    <t>089720744353</t>
  </si>
  <si>
    <t>Jillan Nur Sya'Ban</t>
  </si>
  <si>
    <t>0085561789</t>
  </si>
  <si>
    <t>3273171608080005</t>
  </si>
  <si>
    <t>Menulis</t>
  </si>
  <si>
    <t>Epi Sopyan</t>
  </si>
  <si>
    <t>081809497536</t>
  </si>
  <si>
    <t>Jl. Karasak Cibintinu No. 24</t>
  </si>
  <si>
    <t>Asri Yuanita</t>
  </si>
  <si>
    <t>08969708145</t>
  </si>
  <si>
    <t>Jl Karasak Cibintinu No 24</t>
  </si>
  <si>
    <t>Epi sopyan</t>
  </si>
  <si>
    <t>10/01/1977</t>
  </si>
  <si>
    <t>Kaisar Dzulfadly Ula</t>
  </si>
  <si>
    <t>0091889366</t>
  </si>
  <si>
    <t>3213262709090003</t>
  </si>
  <si>
    <t>1</t>
  </si>
  <si>
    <t>Mendo'Akan Guru</t>
  </si>
  <si>
    <t>Ma'Rifatullah</t>
  </si>
  <si>
    <t>3213261206091636</t>
  </si>
  <si>
    <t>H Amirudin</t>
  </si>
  <si>
    <t>3213260812820008</t>
  </si>
  <si>
    <t>Kades</t>
  </si>
  <si>
    <t>085321223131</t>
  </si>
  <si>
    <t>Kp. Karihkil</t>
  </si>
  <si>
    <t>Kasomalang kulon</t>
  </si>
  <si>
    <t>Kasomalang</t>
  </si>
  <si>
    <t>Reni Nurlestari</t>
  </si>
  <si>
    <t>3213264301870002</t>
  </si>
  <si>
    <t>085222102232</t>
  </si>
  <si>
    <t>Kasomalang Kulon</t>
  </si>
  <si>
    <t>Kgs M. Nur Kahfi</t>
  </si>
  <si>
    <t>0102321839</t>
  </si>
  <si>
    <t>3173052405101007</t>
  </si>
  <si>
    <t>Main Sepak Bola, Renang,</t>
  </si>
  <si>
    <t>3173050604100048</t>
  </si>
  <si>
    <t>Kiagus M. Ridho</t>
  </si>
  <si>
    <t>3173052601810008</t>
  </si>
  <si>
    <t>081317973464</t>
  </si>
  <si>
    <t>Sukabumi Selatan</t>
  </si>
  <si>
    <t>Kebun Jeruk</t>
  </si>
  <si>
    <t>JAKARTA BARAT</t>
  </si>
  <si>
    <t>DKI Jakarta</t>
  </si>
  <si>
    <t>Yunita Sarastya</t>
  </si>
  <si>
    <t>3173054510840005</t>
  </si>
  <si>
    <t>081382868626</t>
  </si>
  <si>
    <t>Jakarta Barat</t>
  </si>
  <si>
    <t>Muhamad Arkaan Saajid Siddiq</t>
  </si>
  <si>
    <t>3109443413</t>
  </si>
  <si>
    <t>3273151905100004</t>
  </si>
  <si>
    <t>Healing</t>
  </si>
  <si>
    <t>Mekanik Malam</t>
  </si>
  <si>
    <t>3273151207120010</t>
  </si>
  <si>
    <t>Erik Safari</t>
  </si>
  <si>
    <t>3273152710840010</t>
  </si>
  <si>
    <t>085885526629/087871007746</t>
  </si>
  <si>
    <t>Jl. H. Anwar No. 18</t>
  </si>
  <si>
    <t>CIBUNTU</t>
  </si>
  <si>
    <t>BANDUNG KULON</t>
  </si>
  <si>
    <t>N. Siti Sadiah</t>
  </si>
  <si>
    <t>3273156010920007</t>
  </si>
  <si>
    <t>083863990840/085863467756</t>
  </si>
  <si>
    <t>Cibuntu</t>
  </si>
  <si>
    <t>Muhamad Fauzan Nawawi</t>
  </si>
  <si>
    <t>0093026340</t>
  </si>
  <si>
    <t>3204321111090001</t>
  </si>
  <si>
    <t>4</t>
  </si>
  <si>
    <t>3204321306080006</t>
  </si>
  <si>
    <t>Aa. Achmad Sofyan</t>
  </si>
  <si>
    <t>3204322605710016</t>
  </si>
  <si>
    <t>082318792688</t>
  </si>
  <si>
    <t>Jl. Adipati Ukur N. 113</t>
  </si>
  <si>
    <t>BALEENDAH</t>
  </si>
  <si>
    <t>Tini Sulastri</t>
  </si>
  <si>
    <t>3204324904870022</t>
  </si>
  <si>
    <t>089656606507</t>
  </si>
  <si>
    <t>Muhammad Abdul Manaf</t>
  </si>
  <si>
    <t>0103490823</t>
  </si>
  <si>
    <t>3211182404100003</t>
  </si>
  <si>
    <t>3211182306090003</t>
  </si>
  <si>
    <t>Hikmah Jamal Soleh</t>
  </si>
  <si>
    <t>3211180801830005</t>
  </si>
  <si>
    <t>081312333162</t>
  </si>
  <si>
    <t>Lingk. Pasar Inpres</t>
  </si>
  <si>
    <t>KOTAKALER</t>
  </si>
  <si>
    <t>Neneng Sukaesih</t>
  </si>
  <si>
    <t>3211185308810004</t>
  </si>
  <si>
    <t>085320141753</t>
  </si>
  <si>
    <t>Kotakaler</t>
  </si>
  <si>
    <t>Muhammad Abi Bagja Firdaus</t>
  </si>
  <si>
    <t>0094930965</t>
  </si>
  <si>
    <t>3211110540900002</t>
  </si>
  <si>
    <t>3211112806160005</t>
  </si>
  <si>
    <t>Ende Rohmat</t>
  </si>
  <si>
    <t>3273260211830002</t>
  </si>
  <si>
    <t>082218881795</t>
  </si>
  <si>
    <t>Dusun Kaum Kidul</t>
  </si>
  <si>
    <t>JATISARI</t>
  </si>
  <si>
    <t>TANJUNGSARI</t>
  </si>
  <si>
    <t>Iis Apriyanti</t>
  </si>
  <si>
    <t>3211114505820008</t>
  </si>
  <si>
    <t>085222812154/0895344424035</t>
  </si>
  <si>
    <t>1000K-2000K</t>
  </si>
  <si>
    <t>Jatisari</t>
  </si>
  <si>
    <t>Muhammad Dapi Syam</t>
  </si>
  <si>
    <t>3101669834</t>
  </si>
  <si>
    <t>3204370704100001</t>
  </si>
  <si>
    <t>3204370804053295</t>
  </si>
  <si>
    <t>Didin Saripudin</t>
  </si>
  <si>
    <t>3204370608790002</t>
  </si>
  <si>
    <t>0895358267348</t>
  </si>
  <si>
    <t>Kp. Sangkanbetah</t>
  </si>
  <si>
    <t>02/14</t>
  </si>
  <si>
    <t>Nanih Mulyanih</t>
  </si>
  <si>
    <t>3204376905830001</t>
  </si>
  <si>
    <t xml:space="preserve">Pernah tidak diaktifkan  disini tapi mau dimasukkan lagi tidak bisa </t>
  </si>
  <si>
    <t>Muhammad Fathurahman</t>
  </si>
  <si>
    <t>0085176907</t>
  </si>
  <si>
    <t>3273161503080003</t>
  </si>
  <si>
    <t>3273161509103852</t>
  </si>
  <si>
    <t>Dahlan Ahmad</t>
  </si>
  <si>
    <t>3273162705760004</t>
  </si>
  <si>
    <t>Gg. Karamat Ii</t>
  </si>
  <si>
    <t>Cicaheum</t>
  </si>
  <si>
    <t>Dewi Puspita</t>
  </si>
  <si>
    <t>3273166101780004</t>
  </si>
  <si>
    <t>Muhammad Hikari Alfathir Sugiarto</t>
  </si>
  <si>
    <t>0083288058</t>
  </si>
  <si>
    <t>3211112406080003</t>
  </si>
  <si>
    <t>3211112606140002</t>
  </si>
  <si>
    <t>Teguh Sugiarto, S.H</t>
  </si>
  <si>
    <t>3211110205880009</t>
  </si>
  <si>
    <t>08587722993</t>
  </si>
  <si>
    <t>Dusun Babakanjati</t>
  </si>
  <si>
    <t>Arina Sariningsih, Amd</t>
  </si>
  <si>
    <t>3211115911890003</t>
  </si>
  <si>
    <t>085659193444</t>
  </si>
  <si>
    <t>Muhammad Muhsin Anwar</t>
  </si>
  <si>
    <t>0106840163</t>
  </si>
  <si>
    <t>3216192007090004</t>
  </si>
  <si>
    <t>3216190810120042</t>
  </si>
  <si>
    <t>Ade Didin</t>
  </si>
  <si>
    <t>3216192408780004</t>
  </si>
  <si>
    <t>081221179310</t>
  </si>
  <si>
    <t>5000K</t>
  </si>
  <si>
    <t>Graha Ciantra Indah B9 No. 9</t>
  </si>
  <si>
    <t>BEKASI</t>
  </si>
  <si>
    <t>Diah Nurjanah</t>
  </si>
  <si>
    <t>3216194310830007</t>
  </si>
  <si>
    <t>081293501983</t>
  </si>
  <si>
    <t>0104245820</t>
  </si>
  <si>
    <t>3211180401100001</t>
  </si>
  <si>
    <t>Bermain Alat Musik</t>
  </si>
  <si>
    <t>3211180905190001</t>
  </si>
  <si>
    <t>Uus Usman Nul Hakim</t>
  </si>
  <si>
    <t>3211182008770009</t>
  </si>
  <si>
    <t>085294109635</t>
  </si>
  <si>
    <t>Dusun Cibiru</t>
  </si>
  <si>
    <t>05/07</t>
  </si>
  <si>
    <t>Siti Kamilah</t>
  </si>
  <si>
    <t>3211186606770014</t>
  </si>
  <si>
    <t>Muhammad Nizam Fakhrurozi</t>
  </si>
  <si>
    <t>0103490957</t>
  </si>
  <si>
    <t>3204152201100006</t>
  </si>
  <si>
    <t>Mendo'Akan Ortu</t>
  </si>
  <si>
    <t>3204151407120011</t>
  </si>
  <si>
    <t>Yadi Hidayat</t>
  </si>
  <si>
    <t>3204152501800003</t>
  </si>
  <si>
    <t>082218243834</t>
  </si>
  <si>
    <t>4.000.000-5.000.000</t>
  </si>
  <si>
    <t>Kp. Rancamanyar</t>
  </si>
  <si>
    <t>MARGAMUKTI</t>
  </si>
  <si>
    <t>PANGALENGAN</t>
  </si>
  <si>
    <t>Rina Marlina ,S.Pd</t>
  </si>
  <si>
    <t>3204156708840005</t>
  </si>
  <si>
    <t>081214105021</t>
  </si>
  <si>
    <t>2.000.000-3.000.000</t>
  </si>
  <si>
    <t>Muhammad Nur Albadawi</t>
  </si>
  <si>
    <t>0097061812</t>
  </si>
  <si>
    <t>3211172512090002</t>
  </si>
  <si>
    <t>Aceng Mahdar</t>
  </si>
  <si>
    <t>3211171808730011</t>
  </si>
  <si>
    <t>Dusun Sagaramanik</t>
  </si>
  <si>
    <t>CIPANCAR</t>
  </si>
  <si>
    <t>Ati Mulyati</t>
  </si>
  <si>
    <t>3211176409900011</t>
  </si>
  <si>
    <t>082315187793</t>
  </si>
  <si>
    <t>Cipancar</t>
  </si>
  <si>
    <t>Muhammad Nurdin</t>
  </si>
  <si>
    <t>0095903388</t>
  </si>
  <si>
    <t>3217012704090011</t>
  </si>
  <si>
    <t>3217011103090007</t>
  </si>
  <si>
    <t>Yusuf Sulaeman</t>
  </si>
  <si>
    <t>3217010107850460</t>
  </si>
  <si>
    <t>Kusmiati</t>
  </si>
  <si>
    <t>3217016405910007</t>
  </si>
  <si>
    <t>Muhammad Nurudin Ali Asy-Syaun</t>
  </si>
  <si>
    <t>0058749875</t>
  </si>
  <si>
    <t>3205032903050002</t>
  </si>
  <si>
    <t>Bersoholawat</t>
  </si>
  <si>
    <t>Pengajar</t>
  </si>
  <si>
    <t>3205031611070724</t>
  </si>
  <si>
    <t>3205031909730001</t>
  </si>
  <si>
    <t>Mubaligh</t>
  </si>
  <si>
    <t>Kp. Pangkalan</t>
  </si>
  <si>
    <t>Sindangratu</t>
  </si>
  <si>
    <t>Wanaraja</t>
  </si>
  <si>
    <t>Wawang Hasanah</t>
  </si>
  <si>
    <t>3205035407810001</t>
  </si>
  <si>
    <t>Muhammad Rizqi Ramdhani</t>
  </si>
  <si>
    <t>0091475089</t>
  </si>
  <si>
    <t>3211111909090002</t>
  </si>
  <si>
    <t>Tni Allah</t>
  </si>
  <si>
    <t>3211112205090010</t>
  </si>
  <si>
    <t>Azriyal</t>
  </si>
  <si>
    <t>3211110703820005</t>
  </si>
  <si>
    <t>085221597374</t>
  </si>
  <si>
    <t>Dusun Kebon Hui</t>
  </si>
  <si>
    <t>MARGAJAYA</t>
  </si>
  <si>
    <t>Nia Sugiarti</t>
  </si>
  <si>
    <t>3211114508890003</t>
  </si>
  <si>
    <t>085220656644 (WA)</t>
  </si>
  <si>
    <t>Margajaya</t>
  </si>
  <si>
    <t>Muhammad Shofwan Dzakirullail</t>
  </si>
  <si>
    <t>0085409490</t>
  </si>
  <si>
    <t>3204091906080002</t>
  </si>
  <si>
    <t>3204090412200006</t>
  </si>
  <si>
    <t>Uum Sumiati</t>
  </si>
  <si>
    <t>Ayi Suryana</t>
  </si>
  <si>
    <t>3204095005770004</t>
  </si>
  <si>
    <t>Jl. Sadang No. 122</t>
  </si>
  <si>
    <t>Muhammad Sulaiman Azami</t>
  </si>
  <si>
    <t>0101974727</t>
  </si>
  <si>
    <t>3213142880310001</t>
  </si>
  <si>
    <t>6</t>
  </si>
  <si>
    <t>3213142210120001</t>
  </si>
  <si>
    <t>Iif Zaenal Arifin</t>
  </si>
  <si>
    <t>3213140201800002</t>
  </si>
  <si>
    <t>089512189860</t>
  </si>
  <si>
    <t>Kp. Nangkod</t>
  </si>
  <si>
    <t>KAWUNGLUWUK</t>
  </si>
  <si>
    <t>TANJUNGSIANG</t>
  </si>
  <si>
    <t>Siti Hindun Nurdiani</t>
  </si>
  <si>
    <t>3213146612790001</t>
  </si>
  <si>
    <t>089527563567</t>
  </si>
  <si>
    <t>Kawungluwuk</t>
  </si>
  <si>
    <t>Muhammad Tsaabit Dzakwan Nasihin</t>
  </si>
  <si>
    <t>3092039123</t>
  </si>
  <si>
    <t>3273242404090001</t>
  </si>
  <si>
    <t>3273240510108055</t>
  </si>
  <si>
    <t>Ana Abdul Jabbar</t>
  </si>
  <si>
    <t>3273241010790003</t>
  </si>
  <si>
    <t>081220626330</t>
  </si>
  <si>
    <t>Jl. A. H. Nasution Blk. No. 88</t>
  </si>
  <si>
    <t>Cisaranten bina harapan</t>
  </si>
  <si>
    <t>Siti Rizqiah</t>
  </si>
  <si>
    <t>3273245809830002</t>
  </si>
  <si>
    <t>082117494920</t>
  </si>
  <si>
    <t>Cisaranten Bina Harapan</t>
  </si>
  <si>
    <t>Naufal Fadhil Fauzan</t>
  </si>
  <si>
    <t>0107753568</t>
  </si>
  <si>
    <t>3204141501100003</t>
  </si>
  <si>
    <t>5</t>
  </si>
  <si>
    <t>3204141008120014</t>
  </si>
  <si>
    <t>Asep Suherman</t>
  </si>
  <si>
    <t>3204142407850001</t>
  </si>
  <si>
    <t>082119008797</t>
  </si>
  <si>
    <t>Kp. Leuwidulang</t>
  </si>
  <si>
    <t>RANCAMULYA</t>
  </si>
  <si>
    <t>PAMEUNGPEUK</t>
  </si>
  <si>
    <t>Sovi Mulyani</t>
  </si>
  <si>
    <t>3204144079100002</t>
  </si>
  <si>
    <t>0895352934077</t>
  </si>
  <si>
    <t>Pameungpeuk</t>
  </si>
  <si>
    <t>Pirman Alimusaban</t>
  </si>
  <si>
    <t>0158373582</t>
  </si>
  <si>
    <t>3211152607090001</t>
  </si>
  <si>
    <t>Main Game</t>
  </si>
  <si>
    <t>Pegusaha Sukses</t>
  </si>
  <si>
    <t>3211152910080027</t>
  </si>
  <si>
    <t>Yana Mulyana</t>
  </si>
  <si>
    <t>3211151102780007</t>
  </si>
  <si>
    <t>081906754359</t>
  </si>
  <si>
    <t>Sirnagalih</t>
  </si>
  <si>
    <t>MEKARGALIH</t>
  </si>
  <si>
    <t>Neneng Siti Sumiyati</t>
  </si>
  <si>
    <t>3211156602870019</t>
  </si>
  <si>
    <t>08882244850</t>
  </si>
  <si>
    <t>Radithya Radjasadimirat</t>
  </si>
  <si>
    <t>0067859212</t>
  </si>
  <si>
    <t>3204261208060006</t>
  </si>
  <si>
    <t>Ustadz</t>
  </si>
  <si>
    <t>3204260708230004</t>
  </si>
  <si>
    <t>Nuri Sumirat</t>
  </si>
  <si>
    <t>Umir</t>
  </si>
  <si>
    <t xml:space="preserve">Kp. Margaluyu </t>
  </si>
  <si>
    <t>05/01</t>
  </si>
  <si>
    <t>3204264909760001</t>
  </si>
  <si>
    <t>089602210946</t>
  </si>
  <si>
    <t>Rizky Zahran Cahyono</t>
  </si>
  <si>
    <t>0097071873</t>
  </si>
  <si>
    <t>3204112010090004</t>
  </si>
  <si>
    <t>Youtuber</t>
  </si>
  <si>
    <t>3204110904052351</t>
  </si>
  <si>
    <t>Yoyon Daryono</t>
  </si>
  <si>
    <t>3204111310740001</t>
  </si>
  <si>
    <t>089655097991</t>
  </si>
  <si>
    <t>Kp. Lemah Hurip</t>
  </si>
  <si>
    <t>Sonengsih</t>
  </si>
  <si>
    <t>3204114407790004</t>
  </si>
  <si>
    <t>+6289523842653</t>
  </si>
  <si>
    <t>Shihab Al Mahri</t>
  </si>
  <si>
    <t>0102198414</t>
  </si>
  <si>
    <t>3204050203100007</t>
  </si>
  <si>
    <t>Purworejo</t>
  </si>
  <si>
    <t>3204280609160030</t>
  </si>
  <si>
    <t>Muklas</t>
  </si>
  <si>
    <t>Brebes</t>
  </si>
  <si>
    <t>3204051203820016</t>
  </si>
  <si>
    <t>087822883343</t>
  </si>
  <si>
    <t>Kp. Nagrak Ii</t>
  </si>
  <si>
    <t>Nanjung mekar</t>
  </si>
  <si>
    <t>Tuntum Winarsih</t>
  </si>
  <si>
    <t>3204056007810012</t>
  </si>
  <si>
    <t>081539485575</t>
  </si>
  <si>
    <t>Nanjung Mekar</t>
  </si>
  <si>
    <t>Ahmad Kamal Sofyan</t>
  </si>
  <si>
    <t>0107048985</t>
  </si>
  <si>
    <t>3205041608100003</t>
  </si>
  <si>
    <t>3205040612100004</t>
  </si>
  <si>
    <t>Susi Suwantini</t>
  </si>
  <si>
    <t>Alm.Yaya Kamal Wahyudin</t>
  </si>
  <si>
    <t>3205040108730005</t>
  </si>
  <si>
    <t>Kp. Rancabango</t>
  </si>
  <si>
    <t>Rancabango</t>
  </si>
  <si>
    <t>Tarogong kaler</t>
  </si>
  <si>
    <t>GARUT</t>
  </si>
  <si>
    <t>3205046303900003</t>
  </si>
  <si>
    <t>082240113101</t>
  </si>
  <si>
    <t>Ahmad Kevin Aqiel</t>
  </si>
  <si>
    <t>0092468353</t>
  </si>
  <si>
    <t>3524212912090001</t>
  </si>
  <si>
    <t>Lamongan</t>
  </si>
  <si>
    <t>3524213108100997</t>
  </si>
  <si>
    <t>Nur Fata</t>
  </si>
  <si>
    <t>3524210410720002</t>
  </si>
  <si>
    <t>Jl. Cijagra</t>
  </si>
  <si>
    <t>Nurul Sa'Adah</t>
  </si>
  <si>
    <t>3524214507770003</t>
  </si>
  <si>
    <t>085723031314</t>
  </si>
  <si>
    <t>Alvin Muhammad Rafif Taufik</t>
  </si>
  <si>
    <t>0099275886</t>
  </si>
  <si>
    <t>3204372903090004</t>
  </si>
  <si>
    <t>3204371306080059</t>
  </si>
  <si>
    <t>Erik Taufik</t>
  </si>
  <si>
    <t>3204370905770010</t>
  </si>
  <si>
    <t>085224878747</t>
  </si>
  <si>
    <t>Kp. Cihaur</t>
  </si>
  <si>
    <t>Ira Faridah</t>
  </si>
  <si>
    <t>3204374807780240</t>
  </si>
  <si>
    <t>081320923091</t>
  </si>
  <si>
    <t>Alwi Ahmad Fauzi</t>
  </si>
  <si>
    <t>0086701253</t>
  </si>
  <si>
    <t>3211112609080001</t>
  </si>
  <si>
    <t>3211111111080007</t>
  </si>
  <si>
    <t>Dadang</t>
  </si>
  <si>
    <t>3211110810760003</t>
  </si>
  <si>
    <t>Babakan Situ</t>
  </si>
  <si>
    <t>Ai Rohaeni</t>
  </si>
  <si>
    <t>3211115211860002</t>
  </si>
  <si>
    <t>Cahya Haery Pratama</t>
  </si>
  <si>
    <t>0103139817</t>
  </si>
  <si>
    <t>3211171710100001</t>
  </si>
  <si>
    <t>3273061204210005</t>
  </si>
  <si>
    <t>Heri</t>
  </si>
  <si>
    <t>3211171007820020</t>
  </si>
  <si>
    <t>082214033318</t>
  </si>
  <si>
    <t>Jl. Dr. Junjunan No. 35A</t>
  </si>
  <si>
    <t>08/01</t>
  </si>
  <si>
    <t>Pamoyanan</t>
  </si>
  <si>
    <t>CICENDO</t>
  </si>
  <si>
    <t>Ari Yustikasari</t>
  </si>
  <si>
    <t>3211176606840009</t>
  </si>
  <si>
    <t>089528735433</t>
  </si>
  <si>
    <t>Cecep Ahmad Masmu</t>
  </si>
  <si>
    <t>0099426134</t>
  </si>
  <si>
    <t>3205131910090003</t>
  </si>
  <si>
    <t>3205132812070653</t>
  </si>
  <si>
    <t>Syarif Hidayat</t>
  </si>
  <si>
    <t>3205130702800001</t>
  </si>
  <si>
    <t>082115282890</t>
  </si>
  <si>
    <t>Kp. Cipeujeuh</t>
  </si>
  <si>
    <t>SUKAMERANG</t>
  </si>
  <si>
    <t>KERSAMANAH</t>
  </si>
  <si>
    <t>Neni Suhanah</t>
  </si>
  <si>
    <t>3205134807860001</t>
  </si>
  <si>
    <t>081214636824</t>
  </si>
  <si>
    <t>Daffa Ahmad Zakariya</t>
  </si>
  <si>
    <t>0074519339</t>
  </si>
  <si>
    <t>32040509020700004</t>
  </si>
  <si>
    <t>Ustdz Pengusaha</t>
  </si>
  <si>
    <t>3204051707190024</t>
  </si>
  <si>
    <t>Aceng Nasihin</t>
  </si>
  <si>
    <t>3273160706790007</t>
  </si>
  <si>
    <t>082214345656</t>
  </si>
  <si>
    <t>Kavling Mekar Biru No. 149 A</t>
  </si>
  <si>
    <t>CIBIRU HILIR</t>
  </si>
  <si>
    <t>Yuyun Yuningsih</t>
  </si>
  <si>
    <t>3273234502840002</t>
  </si>
  <si>
    <t>081221398889</t>
  </si>
  <si>
    <t>Cibiru Hilir</t>
  </si>
  <si>
    <t>Deva Abdurrahman Solahudin</t>
  </si>
  <si>
    <t>0082215822</t>
  </si>
  <si>
    <t>3210141507080001</t>
  </si>
  <si>
    <t>3210141508080006</t>
  </si>
  <si>
    <t>Diding Solahudin</t>
  </si>
  <si>
    <t>3210140607710021</t>
  </si>
  <si>
    <t>Blok Kidul</t>
  </si>
  <si>
    <t>Sukawana</t>
  </si>
  <si>
    <t>Kertajati</t>
  </si>
  <si>
    <t>Engkan Maskanah</t>
  </si>
  <si>
    <t>3210146603810021</t>
  </si>
  <si>
    <t>Fery Ardiansyah</t>
  </si>
  <si>
    <t>0106323274</t>
  </si>
  <si>
    <t>3204462904100001</t>
  </si>
  <si>
    <t>3204461104056571</t>
  </si>
  <si>
    <t>Yuliawati</t>
  </si>
  <si>
    <t>Hadian Soleh</t>
  </si>
  <si>
    <t>Kp. Cigalumpit</t>
  </si>
  <si>
    <t>Kurawaringin</t>
  </si>
  <si>
    <t>3204465602730003</t>
  </si>
  <si>
    <t>M. Ridho Priadi</t>
  </si>
  <si>
    <t>0093824666</t>
  </si>
  <si>
    <t>3204460207090002</t>
  </si>
  <si>
    <t>Tentara Allah</t>
  </si>
  <si>
    <t>3204462010080022</t>
  </si>
  <si>
    <t>Edi Priadi</t>
  </si>
  <si>
    <t>3204461711820002</t>
  </si>
  <si>
    <t>087737069264</t>
  </si>
  <si>
    <t>Kp. Badaraksa</t>
  </si>
  <si>
    <t>JELEGONG</t>
  </si>
  <si>
    <t>KUTAWARINGIN</t>
  </si>
  <si>
    <t>Irma Nurmalia</t>
  </si>
  <si>
    <t>3204464101910051</t>
  </si>
  <si>
    <t>M. Zam Zam Latiful Qolbi</t>
  </si>
  <si>
    <t>0102156018</t>
  </si>
  <si>
    <t>3204370706100003</t>
  </si>
  <si>
    <t>3204370112160018</t>
  </si>
  <si>
    <t>Heri Haryana</t>
  </si>
  <si>
    <t>Heri Heryana</t>
  </si>
  <si>
    <t>3204372110840003</t>
  </si>
  <si>
    <t>08977893870</t>
  </si>
  <si>
    <t>Emi Nuratikah</t>
  </si>
  <si>
    <t>3204374501860001</t>
  </si>
  <si>
    <t>MIFTAHUSH SHOLIHIN</t>
  </si>
  <si>
    <t>Muhamad Adestian Sutisna</t>
  </si>
  <si>
    <t>0115630447</t>
  </si>
  <si>
    <t>3204361508110003</t>
  </si>
  <si>
    <t>Solawatan</t>
  </si>
  <si>
    <t>3204361903056527</t>
  </si>
  <si>
    <t>Dede Sulaeman</t>
  </si>
  <si>
    <t>3204362006860009</t>
  </si>
  <si>
    <t>082126586827</t>
  </si>
  <si>
    <t>Kp. Sukaeurih</t>
  </si>
  <si>
    <t>Ibun</t>
  </si>
  <si>
    <t>Euis Dariah</t>
  </si>
  <si>
    <t>3204365809910005</t>
  </si>
  <si>
    <t>082317504525</t>
  </si>
  <si>
    <t>Muhamad Irfa Nurfauzi</t>
  </si>
  <si>
    <t>0107500879</t>
  </si>
  <si>
    <t>3204130103100005</t>
  </si>
  <si>
    <t>3204160906130048</t>
  </si>
  <si>
    <t>Mohamad Alex</t>
  </si>
  <si>
    <t>3204131704770006</t>
  </si>
  <si>
    <t>083102255060</t>
  </si>
  <si>
    <t>Kp. Ciirateun</t>
  </si>
  <si>
    <t>MEKARJAYA</t>
  </si>
  <si>
    <t>ARJASARI</t>
  </si>
  <si>
    <t>Nurhayati</t>
  </si>
  <si>
    <t>3204136409780004</t>
  </si>
  <si>
    <t>Muhamad Syafi'I</t>
  </si>
  <si>
    <t>0099601727</t>
  </si>
  <si>
    <t>3204141001090002</t>
  </si>
  <si>
    <t>3204140804054461</t>
  </si>
  <si>
    <t>Sutarman</t>
  </si>
  <si>
    <t>Muhamad Dede Ali Daud</t>
  </si>
  <si>
    <t>3204140206830004</t>
  </si>
  <si>
    <t>Kp. Tambakan</t>
  </si>
  <si>
    <t>Bojongkunci</t>
  </si>
  <si>
    <t>Kin Kin Purwanti</t>
  </si>
  <si>
    <t>3204144602910001</t>
  </si>
  <si>
    <t>Muhammad Abil Futuh</t>
  </si>
  <si>
    <t>0095388616</t>
  </si>
  <si>
    <t>3211152906090002</t>
  </si>
  <si>
    <t>Dusun Gunung Sangiang, Desa Buana Mekar</t>
  </si>
  <si>
    <t>3211152108080021</t>
  </si>
  <si>
    <t>Hendi Supratman</t>
  </si>
  <si>
    <t>3211152512780008</t>
  </si>
  <si>
    <t>085333464466</t>
  </si>
  <si>
    <t>Dusun Cipacing</t>
  </si>
  <si>
    <t>Linda Anggraeni</t>
  </si>
  <si>
    <t>3211155204890003</t>
  </si>
  <si>
    <t>085338446623</t>
  </si>
  <si>
    <t>Muhammad Arifin Siddiq</t>
  </si>
  <si>
    <t>0105170094</t>
  </si>
  <si>
    <t>3275051801100003</t>
  </si>
  <si>
    <t>3275050808110107</t>
  </si>
  <si>
    <t>Didin Saepudin</t>
  </si>
  <si>
    <t>3275051810800017</t>
  </si>
  <si>
    <t>081399118123</t>
  </si>
  <si>
    <t>Bojong Rawalumbu</t>
  </si>
  <si>
    <t>Rawalumbu</t>
  </si>
  <si>
    <t>Kota Bekasi</t>
  </si>
  <si>
    <t>Nurlela</t>
  </si>
  <si>
    <t>3275055404860014</t>
  </si>
  <si>
    <t>081287577989</t>
  </si>
  <si>
    <t>Muhammad Azkiya Aulia</t>
  </si>
  <si>
    <t>0084513088</t>
  </si>
  <si>
    <t>3210012011080002</t>
  </si>
  <si>
    <t>Nongkrong</t>
  </si>
  <si>
    <t>Keliling Dunia</t>
  </si>
  <si>
    <t>3210011007070028</t>
  </si>
  <si>
    <t>Rahmat Salam</t>
  </si>
  <si>
    <t>3210010906780001</t>
  </si>
  <si>
    <t xml:space="preserve">Sukapulang </t>
  </si>
  <si>
    <t>Kepuh</t>
  </si>
  <si>
    <t>Lemahsugih</t>
  </si>
  <si>
    <t>Sri Susilawati</t>
  </si>
  <si>
    <t>3210014710850001</t>
  </si>
  <si>
    <t>Muhammad Da'I Bahtiar</t>
  </si>
  <si>
    <t>0102477752</t>
  </si>
  <si>
    <t>3211152207100002</t>
  </si>
  <si>
    <t>Kp. Sukaeurih, Desa Ibun</t>
  </si>
  <si>
    <t>3211151512170004</t>
  </si>
  <si>
    <t>Narkumi</t>
  </si>
  <si>
    <t>Fataku</t>
  </si>
  <si>
    <t>Indramayu</t>
  </si>
  <si>
    <t>3311151102770007</t>
  </si>
  <si>
    <t>087736406088</t>
  </si>
  <si>
    <t>3.000.000-4.000.000</t>
  </si>
  <si>
    <t>Perum Kopkarin</t>
  </si>
  <si>
    <t>CINTA MULYA</t>
  </si>
  <si>
    <t>JATINAGOR</t>
  </si>
  <si>
    <t>3211155802790006</t>
  </si>
  <si>
    <t>082118964414</t>
  </si>
  <si>
    <t>Cinta Mulya</t>
  </si>
  <si>
    <t>Jatinagor</t>
  </si>
  <si>
    <t>Muhammad Dzakwan Faaiqurrahman</t>
  </si>
  <si>
    <t>3109665137</t>
  </si>
  <si>
    <t>3214012608100007</t>
  </si>
  <si>
    <t xml:space="preserve">Main Bola </t>
  </si>
  <si>
    <t>3214011703110028</t>
  </si>
  <si>
    <t>Masturon</t>
  </si>
  <si>
    <t>3214011506800019</t>
  </si>
  <si>
    <t>081909364916</t>
  </si>
  <si>
    <t>Graha Citalang Permai</t>
  </si>
  <si>
    <t>CITALANG</t>
  </si>
  <si>
    <t>PURWAKARTA</t>
  </si>
  <si>
    <t>Cici Sunarsih</t>
  </si>
  <si>
    <t>3214016208800011</t>
  </si>
  <si>
    <t>Muhammad Fachri Bahaudin Hasbi</t>
  </si>
  <si>
    <t>0071903270</t>
  </si>
  <si>
    <t>3273012210070002</t>
  </si>
  <si>
    <t>3273010903180001</t>
  </si>
  <si>
    <t>Siti Hafsah</t>
  </si>
  <si>
    <t>Tatang Sehabudin (Alm)</t>
  </si>
  <si>
    <t>3273015808700002</t>
  </si>
  <si>
    <t>088222730053</t>
  </si>
  <si>
    <t>Babakan Cilandak No. 260</t>
  </si>
  <si>
    <t>Sukarasa</t>
  </si>
  <si>
    <t>Muhammad Fathirrizqi</t>
  </si>
  <si>
    <t>0102529439</t>
  </si>
  <si>
    <t>3204120606100002</t>
  </si>
  <si>
    <t>3204121610060019</t>
  </si>
  <si>
    <t>Achmad Muttaqin</t>
  </si>
  <si>
    <t>3204122606760015</t>
  </si>
  <si>
    <t>081221966605</t>
  </si>
  <si>
    <t>Kp. Ciguriang Hilir No. 079</t>
  </si>
  <si>
    <t>Imas Kurnia</t>
  </si>
  <si>
    <t>3204124210780005</t>
  </si>
  <si>
    <t>08972051821</t>
  </si>
  <si>
    <t>Muhammad Khandias</t>
  </si>
  <si>
    <t>3097084425</t>
  </si>
  <si>
    <t>3211181808090002</t>
  </si>
  <si>
    <t>Hamba Yang Soleh</t>
  </si>
  <si>
    <t>3211181905080017</t>
  </si>
  <si>
    <t>Hendra Purnama</t>
  </si>
  <si>
    <t>3211181503790010</t>
  </si>
  <si>
    <t>Buruh Serabutan</t>
  </si>
  <si>
    <t>085317300779</t>
  </si>
  <si>
    <t xml:space="preserve">Lingk. Talun Kidul </t>
  </si>
  <si>
    <t>Talun</t>
  </si>
  <si>
    <t>Maya Hernawati</t>
  </si>
  <si>
    <t>3211256611690001</t>
  </si>
  <si>
    <t>083116440666</t>
  </si>
  <si>
    <t>Muhammad Nijam Al Hasani</t>
  </si>
  <si>
    <t>0092346631</t>
  </si>
  <si>
    <t>3211120408090001</t>
  </si>
  <si>
    <t>3211120209090001</t>
  </si>
  <si>
    <t>Maman Suherman</t>
  </si>
  <si>
    <t>3211122903840002</t>
  </si>
  <si>
    <t>0895334887056</t>
  </si>
  <si>
    <t>Dusun Subakti</t>
  </si>
  <si>
    <t>02/06</t>
  </si>
  <si>
    <t>SUKARAPIH</t>
  </si>
  <si>
    <t>SUKASARI</t>
  </si>
  <si>
    <t>Siti Nurjanah</t>
  </si>
  <si>
    <t>3211124409870002</t>
  </si>
  <si>
    <t>0895334807056</t>
  </si>
  <si>
    <t>Sukarapih</t>
  </si>
  <si>
    <t>Muhammad Rajip Putra Pratama</t>
  </si>
  <si>
    <t>0101812228</t>
  </si>
  <si>
    <t>3273150704100008</t>
  </si>
  <si>
    <t>Wali Allah</t>
  </si>
  <si>
    <t>3273152201140008</t>
  </si>
  <si>
    <t>Agus Mulyana</t>
  </si>
  <si>
    <t>3273151012870006</t>
  </si>
  <si>
    <t>Cibolerang Barat</t>
  </si>
  <si>
    <t>Cigondewah Rahayu</t>
  </si>
  <si>
    <t>Fitria</t>
  </si>
  <si>
    <t>3273155506880001</t>
  </si>
  <si>
    <t>Muhammad Syaroffuddin</t>
  </si>
  <si>
    <t>0094115139</t>
  </si>
  <si>
    <t>3204141606090001</t>
  </si>
  <si>
    <t>3204140704051269</t>
  </si>
  <si>
    <t>Agus Setiawan</t>
  </si>
  <si>
    <t>3204140908730001</t>
  </si>
  <si>
    <t>0895630710903</t>
  </si>
  <si>
    <t>Kp. Bojong Koneng</t>
  </si>
  <si>
    <t>BOJONG MANGGU</t>
  </si>
  <si>
    <t>Neng Yati Umiyati</t>
  </si>
  <si>
    <t>3204145004760001</t>
  </si>
  <si>
    <t>081293357205</t>
  </si>
  <si>
    <t>Bojong Manggu</t>
  </si>
  <si>
    <t>Rakha Septiandi</t>
  </si>
  <si>
    <t>0097656992</t>
  </si>
  <si>
    <t>3273252609090001</t>
  </si>
  <si>
    <t>3273250810109251</t>
  </si>
  <si>
    <t>Yogi Suhaya</t>
  </si>
  <si>
    <t>3273252010850001</t>
  </si>
  <si>
    <t>089630674147</t>
  </si>
  <si>
    <t>Jl. Cilengkrang 2</t>
  </si>
  <si>
    <t>CIBURU</t>
  </si>
  <si>
    <t>Tri Rahayu</t>
  </si>
  <si>
    <t>3273256008840003</t>
  </si>
  <si>
    <t>085795275038</t>
  </si>
  <si>
    <t>Ciburu</t>
  </si>
  <si>
    <t>Rayhan Rizwar Arifki</t>
  </si>
  <si>
    <t>0095743171</t>
  </si>
  <si>
    <t>3217010101090024</t>
  </si>
  <si>
    <t>3217012705080030</t>
  </si>
  <si>
    <t>Aang Setiawan Zaenudin</t>
  </si>
  <si>
    <t>3217011406860014</t>
  </si>
  <si>
    <t>Kp. Pasirwangi</t>
  </si>
  <si>
    <t>Gudangkahuripan</t>
  </si>
  <si>
    <t>Rhedini Hendrayani</t>
  </si>
  <si>
    <t>3217014907890014</t>
  </si>
  <si>
    <t>Raziq Hanan Widhayanto</t>
  </si>
  <si>
    <t>0099440497</t>
  </si>
  <si>
    <t>3273251412090004</t>
  </si>
  <si>
    <t>3273250810101786</t>
  </si>
  <si>
    <t>Arif Widhayanto</t>
  </si>
  <si>
    <t>Banjarnegara</t>
  </si>
  <si>
    <t>3273250102750004</t>
  </si>
  <si>
    <t>081381660669</t>
  </si>
  <si>
    <t>Cipadung</t>
  </si>
  <si>
    <t>CIPADUNG</t>
  </si>
  <si>
    <t>Indri Thusrilawati</t>
  </si>
  <si>
    <t>3273254707830004</t>
  </si>
  <si>
    <t>081573310006</t>
  </si>
  <si>
    <t>Rio Ferdian</t>
  </si>
  <si>
    <t>0064654880</t>
  </si>
  <si>
    <t>3204462401060003</t>
  </si>
  <si>
    <t>Penulis</t>
  </si>
  <si>
    <t>Kp. cigalumpit RT. 01 RW. 07</t>
  </si>
  <si>
    <t>Kp. Cigalumpit Rt. 01 Rw. 07</t>
  </si>
  <si>
    <t>Sudah Ijazah Wustha</t>
  </si>
  <si>
    <t>Afaf Nizar Qabbani</t>
  </si>
  <si>
    <t>Apaf Nizar Qabbani</t>
  </si>
  <si>
    <t>0095580599</t>
  </si>
  <si>
    <t>3273071807090001</t>
  </si>
  <si>
    <t>3204141508140002</t>
  </si>
  <si>
    <t>Tonie Anwar</t>
  </si>
  <si>
    <t>3273070102830002</t>
  </si>
  <si>
    <t>Kp. Sukarame</t>
  </si>
  <si>
    <t>Elsa Saadah</t>
  </si>
  <si>
    <t>3273074909860003</t>
  </si>
  <si>
    <t>NISN Tidak Aktiv</t>
  </si>
  <si>
    <t>Belum Ada ijazah Wustha</t>
  </si>
  <si>
    <t>Agung Firmansyah</t>
  </si>
  <si>
    <t>0076313138/0076313130</t>
  </si>
  <si>
    <t>3204401112070004</t>
  </si>
  <si>
    <t>3204401203055764</t>
  </si>
  <si>
    <t>Ade O</t>
  </si>
  <si>
    <t>3204400801640001</t>
  </si>
  <si>
    <t>Kp. Cimanggu</t>
  </si>
  <si>
    <t>Aisyah/Aisah</t>
  </si>
  <si>
    <t>3204404505750002</t>
  </si>
  <si>
    <t>Ahmad Fadlil Farij</t>
  </si>
  <si>
    <t>0062846549</t>
  </si>
  <si>
    <t>3273040704060001</t>
  </si>
  <si>
    <t>3273040408102047</t>
  </si>
  <si>
    <t>Asep Haerudin</t>
  </si>
  <si>
    <t>3273040602740005</t>
  </si>
  <si>
    <t>Jl. Babakan Irigasi Gg. Amd Vii</t>
  </si>
  <si>
    <t>Babakan Tarogong</t>
  </si>
  <si>
    <t>40232</t>
  </si>
  <si>
    <t>Tina Kartini, Amd</t>
  </si>
  <si>
    <t>3273046001770003</t>
  </si>
  <si>
    <t>Ahmad Khotib Sambas</t>
  </si>
  <si>
    <t>0086149844</t>
  </si>
  <si>
    <t>3217011610080002</t>
  </si>
  <si>
    <t>Belum Tamat SD</t>
  </si>
  <si>
    <t>3217010511080038</t>
  </si>
  <si>
    <t>Rusjaya</t>
  </si>
  <si>
    <t>3217011905820011</t>
  </si>
  <si>
    <t>Niarsih</t>
  </si>
  <si>
    <t>3217015112880010</t>
  </si>
  <si>
    <t>Ahmad Wafa Mudzaki</t>
  </si>
  <si>
    <t>0107083693</t>
  </si>
  <si>
    <t>3204101401100004</t>
  </si>
  <si>
    <t>3204101207120006</t>
  </si>
  <si>
    <t>Ipin Aripin</t>
  </si>
  <si>
    <t>Ipin Aripin (Alm)</t>
  </si>
  <si>
    <t>3204102906770001</t>
  </si>
  <si>
    <t>Kp. Bojong Haur</t>
  </si>
  <si>
    <t>Rahayu</t>
  </si>
  <si>
    <t>Idas</t>
  </si>
  <si>
    <t>3204105007770009</t>
  </si>
  <si>
    <t>Alief Wira Yudha Mustholih</t>
  </si>
  <si>
    <t>0085638438</t>
  </si>
  <si>
    <t>3215031912080004</t>
  </si>
  <si>
    <t>3215032708080006</t>
  </si>
  <si>
    <t>Ade Mustolih</t>
  </si>
  <si>
    <t>3215030501820006</t>
  </si>
  <si>
    <t>Dusun Babakan Tengah</t>
  </si>
  <si>
    <t>Puseurjaya</t>
  </si>
  <si>
    <t>Telukjambe Timur</t>
  </si>
  <si>
    <t>Yayah Mardiyah</t>
  </si>
  <si>
    <t>3215034905850003</t>
  </si>
  <si>
    <t>Aureal Dwi Anugrah</t>
  </si>
  <si>
    <t>Aurel Dwi Anugrah (KK)</t>
  </si>
  <si>
    <t>0086656412</t>
  </si>
  <si>
    <t>3209202401080001</t>
  </si>
  <si>
    <t>3209202101150002</t>
  </si>
  <si>
    <t>Rafdianto</t>
  </si>
  <si>
    <t>3209201004790009</t>
  </si>
  <si>
    <t>Jl. Cideng Indah</t>
  </si>
  <si>
    <t>Kertawinangun</t>
  </si>
  <si>
    <t>Kedawung</t>
  </si>
  <si>
    <t>Melly Nora Susanti</t>
  </si>
  <si>
    <t>3209206705830005</t>
  </si>
  <si>
    <t>Kabupaten Cirebon</t>
  </si>
  <si>
    <t>Deva Trya Bagus Dian Nugraha</t>
  </si>
  <si>
    <t>0069743018</t>
  </si>
  <si>
    <t>3204251507060002</t>
  </si>
  <si>
    <t>Ngawi</t>
  </si>
  <si>
    <t>3204252605110183</t>
  </si>
  <si>
    <t>Budi Wasono</t>
  </si>
  <si>
    <t>Magetan</t>
  </si>
  <si>
    <t>3204251112750027</t>
  </si>
  <si>
    <t>Kp. Beor</t>
  </si>
  <si>
    <t>Rohmati</t>
  </si>
  <si>
    <t>3204254704790008</t>
  </si>
  <si>
    <t>Dhika Muhamad Ramdan</t>
  </si>
  <si>
    <t>0089934063</t>
  </si>
  <si>
    <t>3211110510070005</t>
  </si>
  <si>
    <t>Atlit Futsal</t>
  </si>
  <si>
    <t>3204280710160004</t>
  </si>
  <si>
    <t>3211113112770019</t>
  </si>
  <si>
    <t>Jl. Tulip Xi No. 55</t>
  </si>
  <si>
    <t>Rancaekek Kencana</t>
  </si>
  <si>
    <t>Ina Marlina</t>
  </si>
  <si>
    <t>3211116611820006</t>
  </si>
  <si>
    <t>Dinovior Kombala</t>
  </si>
  <si>
    <t>/Sragen</t>
  </si>
  <si>
    <t>0077506252</t>
  </si>
  <si>
    <t>3314072602070003</t>
  </si>
  <si>
    <t>3314070512030849</t>
  </si>
  <si>
    <t>Pariyem</t>
  </si>
  <si>
    <t>Agustinis Lakang Padak</t>
  </si>
  <si>
    <t>Pucang</t>
  </si>
  <si>
    <t>21/06</t>
  </si>
  <si>
    <t>Bedoro</t>
  </si>
  <si>
    <t>Sambungmacan</t>
  </si>
  <si>
    <t>Parti Setyaningsih</t>
  </si>
  <si>
    <t>3314076912780001</t>
  </si>
  <si>
    <t>Kabupaten Sragen</t>
  </si>
  <si>
    <t>Faiz Zain Al Asyrof</t>
  </si>
  <si>
    <t>Faiz Zain Al-Asyrof (KK)/3085199288</t>
  </si>
  <si>
    <t>0088186278</t>
  </si>
  <si>
    <t>3279022603080002</t>
  </si>
  <si>
    <t>Banjar</t>
  </si>
  <si>
    <t>3211182806180003</t>
  </si>
  <si>
    <t>Jaenal Arifin</t>
  </si>
  <si>
    <t>3279021112810001</t>
  </si>
  <si>
    <t>Dusun Nangkapandak</t>
  </si>
  <si>
    <t>Diah Nurfaidah</t>
  </si>
  <si>
    <t>3279027010870001</t>
  </si>
  <si>
    <t>Fakhir Muhammad Muntaz</t>
  </si>
  <si>
    <t>0085256416</t>
  </si>
  <si>
    <t>3211180604070002</t>
  </si>
  <si>
    <t>Jl. Sindangraja Gang Mesjid No. 4</t>
  </si>
  <si>
    <t>Kafi Rizal Afifuddin</t>
  </si>
  <si>
    <t>0098105373</t>
  </si>
  <si>
    <t>3211140810080001</t>
  </si>
  <si>
    <t>3204251409120002</t>
  </si>
  <si>
    <t>Yusup Tajudin</t>
  </si>
  <si>
    <t>3204251710830014</t>
  </si>
  <si>
    <t>Kp. Simpen</t>
  </si>
  <si>
    <t>Tenjolaya</t>
  </si>
  <si>
    <t>Rita Risnawati</t>
  </si>
  <si>
    <t>3211146210860004</t>
  </si>
  <si>
    <t>Kalvin Ramadhan</t>
  </si>
  <si>
    <t>0079688891</t>
  </si>
  <si>
    <t>3204282009070006</t>
  </si>
  <si>
    <t>3204282004070017</t>
  </si>
  <si>
    <t>Dani Nurlukman</t>
  </si>
  <si>
    <t>3204281802820017</t>
  </si>
  <si>
    <t>Imas Witri</t>
  </si>
  <si>
    <t>3204286406830009</t>
  </si>
  <si>
    <t>Maulana Malik Ibrahim</t>
  </si>
  <si>
    <t>0074243958</t>
  </si>
  <si>
    <t>3273262905070001</t>
  </si>
  <si>
    <t>3273261110103666</t>
  </si>
  <si>
    <t>Musbel Wandri</t>
  </si>
  <si>
    <t>3273262402810004</t>
  </si>
  <si>
    <t>Sukalilah I</t>
  </si>
  <si>
    <t>Pasir Jati</t>
  </si>
  <si>
    <t>Yani Maulina</t>
  </si>
  <si>
    <t>3273266601800001</t>
  </si>
  <si>
    <t>Moch. Krisna Gala Mukti</t>
  </si>
  <si>
    <t>0071226146</t>
  </si>
  <si>
    <t>3204370706070007</t>
  </si>
  <si>
    <t>3204371003150003</t>
  </si>
  <si>
    <t>Yusup Rizki Yana</t>
  </si>
  <si>
    <t>3204372909840011</t>
  </si>
  <si>
    <t>Kp. Baraanta</t>
  </si>
  <si>
    <t>Suci Yanti Hasanah</t>
  </si>
  <si>
    <t>3204376609920008</t>
  </si>
  <si>
    <t>Muhamad Azdki Arrafi</t>
  </si>
  <si>
    <t>M. Adzki Arafi</t>
  </si>
  <si>
    <t>0074280585</t>
  </si>
  <si>
    <t>3204090912070001</t>
  </si>
  <si>
    <t>3204090109080012</t>
  </si>
  <si>
    <t>M. Hendra Zaohari</t>
  </si>
  <si>
    <t>3204090811820012</t>
  </si>
  <si>
    <t>Jl. Sadang</t>
  </si>
  <si>
    <t>Iis Lisnawati</t>
  </si>
  <si>
    <t>3204096401860006</t>
  </si>
  <si>
    <t>Muhamad Daffa Raditya Putra</t>
  </si>
  <si>
    <t>Muhamad Daffa Raditya Putra Ardianto (KK)</t>
  </si>
  <si>
    <t>0087101531</t>
  </si>
  <si>
    <t>3204051605080008</t>
  </si>
  <si>
    <t>3204051805110120</t>
  </si>
  <si>
    <t>Dede Suhendi Ardianto</t>
  </si>
  <si>
    <t>3204050801700009</t>
  </si>
  <si>
    <t>Kp. Cisitu</t>
  </si>
  <si>
    <t xml:space="preserve">Cimekar </t>
  </si>
  <si>
    <t>Rika Susilawati</t>
  </si>
  <si>
    <t>3204054909810004</t>
  </si>
  <si>
    <t>Muhamad David Jalalludin</t>
  </si>
  <si>
    <t>0075570739</t>
  </si>
  <si>
    <t>3211140312070001</t>
  </si>
  <si>
    <t>3211141909080011</t>
  </si>
  <si>
    <t>Ujang Jamaludin</t>
  </si>
  <si>
    <t>3211140805800014</t>
  </si>
  <si>
    <t>Dusun Babakan Cimalaka</t>
  </si>
  <si>
    <t>Sindangpakuon</t>
  </si>
  <si>
    <t>Wulan Lailasari</t>
  </si>
  <si>
    <t>3211145707850004</t>
  </si>
  <si>
    <t>Muhamad Lubis Abiyasa</t>
  </si>
  <si>
    <t>0087228645</t>
  </si>
  <si>
    <t>3204282007080001</t>
  </si>
  <si>
    <t>Seperti Abuya</t>
  </si>
  <si>
    <t>3204280206051528</t>
  </si>
  <si>
    <t>Ade Aan</t>
  </si>
  <si>
    <t>3204282006760011</t>
  </si>
  <si>
    <t>Kp. Ciparanje</t>
  </si>
  <si>
    <t>Bojongsalam</t>
  </si>
  <si>
    <t>Imas Maesaroh</t>
  </si>
  <si>
    <t>3204286206820005</t>
  </si>
  <si>
    <t>Bojong Salam</t>
  </si>
  <si>
    <t>Sudah Ijazah PKBM</t>
  </si>
  <si>
    <t>Muhammad Fazri Ramadhan</t>
  </si>
  <si>
    <t>0071498751</t>
  </si>
  <si>
    <t>3216190710070001</t>
  </si>
  <si>
    <t>3216192104070171</t>
  </si>
  <si>
    <t>Sardi Supardi S.H</t>
  </si>
  <si>
    <t>3216190701690003</t>
  </si>
  <si>
    <t xml:space="preserve">Kp. Lw. Malang </t>
  </si>
  <si>
    <t>05/04</t>
  </si>
  <si>
    <t>Suka Resmi</t>
  </si>
  <si>
    <t>Lilis Suryani</t>
  </si>
  <si>
    <t>30-09-74</t>
  </si>
  <si>
    <t>3216197009740006</t>
  </si>
  <si>
    <t>Sudah Punya Paket B</t>
  </si>
  <si>
    <t>Muhammad Hafidz Nugraha</t>
  </si>
  <si>
    <t>0084571119</t>
  </si>
  <si>
    <t>3273031612080002</t>
  </si>
  <si>
    <t>Orang Sukses</t>
  </si>
  <si>
    <t>3273033107104025</t>
  </si>
  <si>
    <t>H. Barning</t>
  </si>
  <si>
    <t>3273032212670001</t>
  </si>
  <si>
    <t>Situgunting Barat No. 48</t>
  </si>
  <si>
    <t>Hj. Siti Komalasari</t>
  </si>
  <si>
    <t>3273034705730003</t>
  </si>
  <si>
    <t>Situgunting Barat No.. 48 RT. 05 RW. RW. 09</t>
  </si>
  <si>
    <t>Muhammad Hikamudin</t>
  </si>
  <si>
    <t>0069574541</t>
  </si>
  <si>
    <t>3204372105060004</t>
  </si>
  <si>
    <t>3204370601090037</t>
  </si>
  <si>
    <t>Sutiawan</t>
  </si>
  <si>
    <t>3204370708740018</t>
  </si>
  <si>
    <t>Kmp. Pasantren Timur</t>
  </si>
  <si>
    <t>Noneng Hasanah</t>
  </si>
  <si>
    <t>3204375012770014</t>
  </si>
  <si>
    <t>Muhammad Izzatul Islam</t>
  </si>
  <si>
    <t>0076648734</t>
  </si>
  <si>
    <t>3204152205070006</t>
  </si>
  <si>
    <t>3204150401120007</t>
  </si>
  <si>
    <t>Asep Suryana</t>
  </si>
  <si>
    <t>3204151011820002</t>
  </si>
  <si>
    <t>04/10</t>
  </si>
  <si>
    <t>Iim Yulia</t>
  </si>
  <si>
    <t>3204154108860001</t>
  </si>
  <si>
    <t>Muhammad Luthfi Ramdhan</t>
  </si>
  <si>
    <t>0087090297</t>
  </si>
  <si>
    <t>3273231409080003</t>
  </si>
  <si>
    <t>Muhammad Nazriel Alamsyah</t>
  </si>
  <si>
    <t>0085881140</t>
  </si>
  <si>
    <t>3273020404080001</t>
  </si>
  <si>
    <t>Anak Sholeh</t>
  </si>
  <si>
    <t>3273022205110044</t>
  </si>
  <si>
    <t>Ucu Sholihin</t>
  </si>
  <si>
    <t>3273022706810012</t>
  </si>
  <si>
    <t>Jl. Cihampelas No. 52/35-B</t>
  </si>
  <si>
    <t>Cipaganti</t>
  </si>
  <si>
    <t>Nengsih</t>
  </si>
  <si>
    <t>3273025605890002</t>
  </si>
  <si>
    <t>Muhammad Nurzamzam Al Maliki</t>
  </si>
  <si>
    <t>0091757053</t>
  </si>
  <si>
    <t>3204442101090003</t>
  </si>
  <si>
    <t>3204440504058937</t>
  </si>
  <si>
    <t>Aris Juarsa</t>
  </si>
  <si>
    <t>3204440907760002</t>
  </si>
  <si>
    <t>Imas Siti Nurfatimah</t>
  </si>
  <si>
    <t>3204445806780003</t>
  </si>
  <si>
    <t>Rezqi Putra Al-Mutaqin</t>
  </si>
  <si>
    <t>Rezqi Putra Al Mutaqin</t>
  </si>
  <si>
    <t>0082616997</t>
  </si>
  <si>
    <t>3273121307080002</t>
  </si>
  <si>
    <t>3204052208170002</t>
  </si>
  <si>
    <t>Adi Suryadi</t>
  </si>
  <si>
    <t>3273123004790002</t>
  </si>
  <si>
    <t>Komp. Permata Biru Blok Ab No. 99</t>
  </si>
  <si>
    <t>07/23</t>
  </si>
  <si>
    <t>Cinunuk</t>
  </si>
  <si>
    <t>Milasari Nurmalawati</t>
  </si>
  <si>
    <t>3273124910820007</t>
  </si>
  <si>
    <t>Waqi Abdul Hamid</t>
  </si>
  <si>
    <t>3083056430</t>
  </si>
  <si>
    <t>3204372903080001</t>
  </si>
  <si>
    <t>3204372505110035</t>
  </si>
  <si>
    <t>Mamat Rahmat</t>
  </si>
  <si>
    <t>3204371111730004</t>
  </si>
  <si>
    <t>Kp. Cigembreng</t>
  </si>
  <si>
    <t>Aan Syamsiah</t>
  </si>
  <si>
    <t>3204374607760002</t>
  </si>
  <si>
    <t>Sudah Ada Ijazah Wustha</t>
  </si>
  <si>
    <t>Agus Raihan Isnanto</t>
  </si>
  <si>
    <t>0071554779</t>
  </si>
  <si>
    <t>3273052708070002</t>
  </si>
  <si>
    <t>3273050407111470</t>
  </si>
  <si>
    <t>Kaswadi</t>
  </si>
  <si>
    <t>Kendal</t>
  </si>
  <si>
    <t>3273052611750005</t>
  </si>
  <si>
    <t>Jl. Garuda Blk No. 92</t>
  </si>
  <si>
    <t>Garuda</t>
  </si>
  <si>
    <t>Nuryanti</t>
  </si>
  <si>
    <t>Gunung Kidul</t>
  </si>
  <si>
    <t>08-0879</t>
  </si>
  <si>
    <t>3273054808790005</t>
  </si>
  <si>
    <t>Avrillyansyah Putra Mahendra</t>
  </si>
  <si>
    <t>0053072610</t>
  </si>
  <si>
    <t>3211061604050003</t>
  </si>
  <si>
    <t>3211062611140006</t>
  </si>
  <si>
    <t>Dede Triana, A.Md.</t>
  </si>
  <si>
    <t>M. Tofik Hindrajat (Alm)</t>
  </si>
  <si>
    <t>Vicky Rheni Herdyan</t>
  </si>
  <si>
    <t>3211065605820001</t>
  </si>
  <si>
    <t>Dusun Cikadu</t>
  </si>
  <si>
    <t>Cikadu</t>
  </si>
  <si>
    <t>Situraja</t>
  </si>
  <si>
    <t>Dede Triana, A.Md</t>
  </si>
  <si>
    <t>27/02/1982</t>
  </si>
  <si>
    <t>3211062702820007</t>
  </si>
  <si>
    <t>D3</t>
  </si>
  <si>
    <t>Azhar Aufal Ramadhan</t>
  </si>
  <si>
    <t>0084940136</t>
  </si>
  <si>
    <t>3206020109080002</t>
  </si>
  <si>
    <t>3206020110120003</t>
  </si>
  <si>
    <t>Wawan</t>
  </si>
  <si>
    <t>3206020509760002</t>
  </si>
  <si>
    <t>Kp.Talagasari</t>
  </si>
  <si>
    <t>06/01</t>
  </si>
  <si>
    <t>Cibatu</t>
  </si>
  <si>
    <t>Karangnunggal</t>
  </si>
  <si>
    <t>Windawati</t>
  </si>
  <si>
    <t>3206026807790002</t>
  </si>
  <si>
    <t>Chikal Putra Pratama</t>
  </si>
  <si>
    <t>0082504197</t>
  </si>
  <si>
    <t>3202112306080005</t>
  </si>
  <si>
    <t>Kopasus</t>
  </si>
  <si>
    <t>3174081710141004</t>
  </si>
  <si>
    <t>Ujang Wahyudin</t>
  </si>
  <si>
    <t>3202110606790011</t>
  </si>
  <si>
    <t>Jl. Cikoko Timur No. 07</t>
  </si>
  <si>
    <t>Cikoko</t>
  </si>
  <si>
    <t>Pancoran</t>
  </si>
  <si>
    <t>Jakarta Selatan</t>
  </si>
  <si>
    <t>Suryati Nursopyan</t>
  </si>
  <si>
    <t>3202114306810008</t>
  </si>
  <si>
    <t>082116304184</t>
  </si>
  <si>
    <t>Dhafa Maulana Abdillah</t>
  </si>
  <si>
    <t>0082400363</t>
  </si>
  <si>
    <t>3277032005080003</t>
  </si>
  <si>
    <t>3277031006070149</t>
  </si>
  <si>
    <t>Andy Junaedi</t>
  </si>
  <si>
    <t>3277033003790002</t>
  </si>
  <si>
    <t>Jl. Panembakan Utara No. 06</t>
  </si>
  <si>
    <t>Cimahi Tengah</t>
  </si>
  <si>
    <t>Sumi Liawati</t>
  </si>
  <si>
    <t>3211115602800006</t>
  </si>
  <si>
    <t>Dimas Adhyaksa Rusnady</t>
  </si>
  <si>
    <t>0045758589</t>
  </si>
  <si>
    <t>3206281004040004</t>
  </si>
  <si>
    <t>3206252711130002</t>
  </si>
  <si>
    <t>Endang Dedi</t>
  </si>
  <si>
    <t>Endang Dedi (Alm)</t>
  </si>
  <si>
    <t>3206281304630001</t>
  </si>
  <si>
    <t>Kp. Bebedahan</t>
  </si>
  <si>
    <t>Sukasukur</t>
  </si>
  <si>
    <t xml:space="preserve">Mangunreja </t>
  </si>
  <si>
    <t>Imas Reni</t>
  </si>
  <si>
    <t>3206286811700003</t>
  </si>
  <si>
    <t>Fahmi Maulana Idris</t>
  </si>
  <si>
    <t>0082845731</t>
  </si>
  <si>
    <t>3216092210080008</t>
  </si>
  <si>
    <t>3216090612100691</t>
  </si>
  <si>
    <t>Abdul Halim</t>
  </si>
  <si>
    <t>3216091504760009</t>
  </si>
  <si>
    <t>Kp. Sempu</t>
  </si>
  <si>
    <t>Pasirgombong</t>
  </si>
  <si>
    <t>Mawar Astuti</t>
  </si>
  <si>
    <t>3216095905900012</t>
  </si>
  <si>
    <t>Faiq Imam Fadilah</t>
  </si>
  <si>
    <t>0069363299</t>
  </si>
  <si>
    <t>3205100107060130</t>
  </si>
  <si>
    <t>Kuliner</t>
  </si>
  <si>
    <t>3205100406120012</t>
  </si>
  <si>
    <t>Oni</t>
  </si>
  <si>
    <t>3205102005800009</t>
  </si>
  <si>
    <t>Kp. Lunjuk Hilir</t>
  </si>
  <si>
    <t>05/13</t>
  </si>
  <si>
    <t>Talagasari</t>
  </si>
  <si>
    <t>Mulyati</t>
  </si>
  <si>
    <t>3205104601840007</t>
  </si>
  <si>
    <t>Fairuz Fadhilah</t>
  </si>
  <si>
    <t>0089069309</t>
  </si>
  <si>
    <t>3204132305080003</t>
  </si>
  <si>
    <t>3204131905120051</t>
  </si>
  <si>
    <t>Deni Firmansyah</t>
  </si>
  <si>
    <t>3204131303790001</t>
  </si>
  <si>
    <t>Kp. Lembang</t>
  </si>
  <si>
    <t>06/04</t>
  </si>
  <si>
    <t>Kiangroke</t>
  </si>
  <si>
    <t>Banjaran</t>
  </si>
  <si>
    <t>Yati Suryati</t>
  </si>
  <si>
    <t>3204136711870001</t>
  </si>
  <si>
    <t>M Fargan Algifahri</t>
  </si>
  <si>
    <t>0088042069</t>
  </si>
  <si>
    <t>3204090701080004</t>
  </si>
  <si>
    <t>Bersholawat</t>
  </si>
  <si>
    <t xml:space="preserve">Ulama </t>
  </si>
  <si>
    <t>3204091306051118</t>
  </si>
  <si>
    <t>Jojon Sutandar</t>
  </si>
  <si>
    <t>3204090406700003</t>
  </si>
  <si>
    <t>Babakan Tasikmalaya</t>
  </si>
  <si>
    <t>Dede Rohaeni</t>
  </si>
  <si>
    <t>3204096509690002</t>
  </si>
  <si>
    <t xml:space="preserve">M. Ilham Al Fahri </t>
  </si>
  <si>
    <t>0085344400</t>
  </si>
  <si>
    <t>3204152401080005</t>
  </si>
  <si>
    <t>Peternak</t>
  </si>
  <si>
    <t>3204150707080133</t>
  </si>
  <si>
    <t>Agus Ahmad</t>
  </si>
  <si>
    <t>3204152108870005</t>
  </si>
  <si>
    <t>Rina Kartini</t>
  </si>
  <si>
    <t>3204156104860007</t>
  </si>
  <si>
    <t>M. Rifdhal Mughni</t>
  </si>
  <si>
    <t>M. Rifdhal Mughni (KK)</t>
  </si>
  <si>
    <t>0089606552</t>
  </si>
  <si>
    <t>3204330903080004</t>
  </si>
  <si>
    <t>3204332603057134</t>
  </si>
  <si>
    <t>Anda Rukanda</t>
  </si>
  <si>
    <t>3204330505720015</t>
  </si>
  <si>
    <t>Kp. Saparako</t>
  </si>
  <si>
    <t>Majalaya</t>
  </si>
  <si>
    <t>Iis Romiyati</t>
  </si>
  <si>
    <t>3204335209770004</t>
  </si>
  <si>
    <t>Moch. Raffly Fringgie Pratama</t>
  </si>
  <si>
    <t>Moch Raffly Fringgi Pratama (KK)</t>
  </si>
  <si>
    <t>0069053118</t>
  </si>
  <si>
    <t>3211101503060002</t>
  </si>
  <si>
    <t>Sesuatu Yg Bermanfaat</t>
  </si>
  <si>
    <t>Muthi</t>
  </si>
  <si>
    <t>3211172002190004</t>
  </si>
  <si>
    <t>Moch. Didin Syahridin Zain</t>
  </si>
  <si>
    <t>3211102306840002</t>
  </si>
  <si>
    <t>Polri</t>
  </si>
  <si>
    <t>Lingkungan Darangdan</t>
  </si>
  <si>
    <t>Euis Sukmawati</t>
  </si>
  <si>
    <t>3211105403850008</t>
  </si>
  <si>
    <t>Muhamad Fahri Husaini</t>
  </si>
  <si>
    <t xml:space="preserve">0083224380 or </t>
  </si>
  <si>
    <t>3073812980</t>
  </si>
  <si>
    <t>3211181207070001</t>
  </si>
  <si>
    <t>Hadroh</t>
  </si>
  <si>
    <t>3211180705080010</t>
  </si>
  <si>
    <t>Mamat Rohmat</t>
  </si>
  <si>
    <t>3211182710770013</t>
  </si>
  <si>
    <t>Link. Cipadung</t>
  </si>
  <si>
    <t>Enok Marwah</t>
  </si>
  <si>
    <t>3211186403790009</t>
  </si>
  <si>
    <t>Muhamad Rizki</t>
  </si>
  <si>
    <t>0067764366</t>
  </si>
  <si>
    <t>3204151705060002</t>
  </si>
  <si>
    <t xml:space="preserve">Guru </t>
  </si>
  <si>
    <t>3204151805051282</t>
  </si>
  <si>
    <t>Dedi Supriadi</t>
  </si>
  <si>
    <t>3204150503770011</t>
  </si>
  <si>
    <t>Kp. Babakan Anyar</t>
  </si>
  <si>
    <t>Neng Lisnawati</t>
  </si>
  <si>
    <t>3204155005830007</t>
  </si>
  <si>
    <t>Muhamad Syamsudin Arif</t>
  </si>
  <si>
    <t>0083847365</t>
  </si>
  <si>
    <t>3211180610080003</t>
  </si>
  <si>
    <t>3211182103067990</t>
  </si>
  <si>
    <t>H. Warya Sriwijaya</t>
  </si>
  <si>
    <t>3211182410700006</t>
  </si>
  <si>
    <t>Link. Kertaraharja</t>
  </si>
  <si>
    <t>Hj. Heni Rohaeni (Alm)</t>
  </si>
  <si>
    <t>Muhamad Taufik</t>
  </si>
  <si>
    <t>0083846838</t>
  </si>
  <si>
    <t>3211112405080003</t>
  </si>
  <si>
    <t>3211112407070005</t>
  </si>
  <si>
    <t>Dede Rohendi</t>
  </si>
  <si>
    <t>3211111009820006</t>
  </si>
  <si>
    <t>Dusun Cibogo</t>
  </si>
  <si>
    <t>Raharja</t>
  </si>
  <si>
    <t>Mimin Nurhalimah</t>
  </si>
  <si>
    <t>3211116005830009</t>
  </si>
  <si>
    <t>Muhamad Zaki</t>
  </si>
  <si>
    <t>0059363736</t>
  </si>
  <si>
    <t>3204160601040002</t>
  </si>
  <si>
    <t>Bernafas</t>
  </si>
  <si>
    <t>3204162604120024</t>
  </si>
  <si>
    <t>Dedi Kusnadi</t>
  </si>
  <si>
    <t>3204160204800001</t>
  </si>
  <si>
    <t>Kp. Dangdeur</t>
  </si>
  <si>
    <t>Rancakole</t>
  </si>
  <si>
    <t>Nani Sumarni</t>
  </si>
  <si>
    <t>3204166005820002</t>
  </si>
  <si>
    <t>Muhammad Abdul Fatah Ridwan</t>
  </si>
  <si>
    <t>0071728196</t>
  </si>
  <si>
    <t>3204461708070003</t>
  </si>
  <si>
    <t>3211171205170003</t>
  </si>
  <si>
    <t xml:space="preserve">Muhamad Yahya </t>
  </si>
  <si>
    <t>3211110403800002</t>
  </si>
  <si>
    <t>Link. Genteng</t>
  </si>
  <si>
    <t>Pasanggrahan Baru</t>
  </si>
  <si>
    <t>Ina Siti Khodijah</t>
  </si>
  <si>
    <t>3211115201800002</t>
  </si>
  <si>
    <t>Muhammad Abdul Muhyi</t>
  </si>
  <si>
    <t>0077962381</t>
  </si>
  <si>
    <t>3277031910070004</t>
  </si>
  <si>
    <t>3277030512061444</t>
  </si>
  <si>
    <t>Haris Ibnu Marhadi</t>
  </si>
  <si>
    <t>3277030712800001</t>
  </si>
  <si>
    <t>Jl. Encepkaratawiria Gg. Arisantir No 227</t>
  </si>
  <si>
    <t>Tarsih</t>
  </si>
  <si>
    <t>3277036305800017</t>
  </si>
  <si>
    <t>Jl. Encepkaratawiria Gg. Arisantir No. 227</t>
  </si>
  <si>
    <t>Muhammad Akhila Ramdhani</t>
  </si>
  <si>
    <t>M. Akhila Ramdhani</t>
  </si>
  <si>
    <t>0074945480</t>
  </si>
  <si>
    <t>3211170410070004</t>
  </si>
  <si>
    <t>Enung Nurlaela</t>
  </si>
  <si>
    <t>Muhammad Alif Maulana Hidayat</t>
  </si>
  <si>
    <t>0086695871</t>
  </si>
  <si>
    <t>3211182003080001</t>
  </si>
  <si>
    <t>3211182103060488</t>
  </si>
  <si>
    <t>Jakaria</t>
  </si>
  <si>
    <t>3211183107640002</t>
  </si>
  <si>
    <t>Lingkungan Cipeuteuy</t>
  </si>
  <si>
    <t>Ika Kartika</t>
  </si>
  <si>
    <t>3211184904690005</t>
  </si>
  <si>
    <t>Muhammad An-Naba Kumara</t>
  </si>
  <si>
    <t>0069145359</t>
  </si>
  <si>
    <t>3273262802060005</t>
  </si>
  <si>
    <t>Sukses Dunia Akherat</t>
  </si>
  <si>
    <t>3273251408130005</t>
  </si>
  <si>
    <t>Siti Maesaroh</t>
  </si>
  <si>
    <t>Deddy Candra (Alm)</t>
  </si>
  <si>
    <t>Manna</t>
  </si>
  <si>
    <t>3273261808760010</t>
  </si>
  <si>
    <t>3273254202760007</t>
  </si>
  <si>
    <t>Muhammad Arief</t>
  </si>
  <si>
    <t>0092598040</t>
  </si>
  <si>
    <t>3273201303090001</t>
  </si>
  <si>
    <t>3273202609100405</t>
  </si>
  <si>
    <t>Edi Gunawan</t>
  </si>
  <si>
    <t>3273202107730002</t>
  </si>
  <si>
    <t>Jl. Sindangsari Iii No. 21</t>
  </si>
  <si>
    <t>Neneng Rita Hartati</t>
  </si>
  <si>
    <t>3273206509770001</t>
  </si>
  <si>
    <t>Muhammad Dzikra Fattah</t>
  </si>
  <si>
    <t>0058906760</t>
  </si>
  <si>
    <t>3275090707050004</t>
  </si>
  <si>
    <t xml:space="preserve">Jakarta </t>
  </si>
  <si>
    <t xml:space="preserve">Bernyanyi </t>
  </si>
  <si>
    <t>3275090404120004</t>
  </si>
  <si>
    <t>Budiharto Setiawan</t>
  </si>
  <si>
    <t>3275090512770011</t>
  </si>
  <si>
    <t>Perum Asabri Indah Blok M 24 No. 299</t>
  </si>
  <si>
    <t>Jatiluhur</t>
  </si>
  <si>
    <t>Jatiasih</t>
  </si>
  <si>
    <t>Arie Kuntari</t>
  </si>
  <si>
    <t>3275094807800014</t>
  </si>
  <si>
    <t>06/10</t>
  </si>
  <si>
    <t>Muhammad Fathurrohman</t>
  </si>
  <si>
    <t>Muhammad Fathurohman (KK)</t>
  </si>
  <si>
    <t>0053305159</t>
  </si>
  <si>
    <t>3204370809050002</t>
  </si>
  <si>
    <t>3204372702060050</t>
  </si>
  <si>
    <t>Dede Sutawan</t>
  </si>
  <si>
    <t>3204370405670007</t>
  </si>
  <si>
    <t>Jln. Raya Soreang No. 28</t>
  </si>
  <si>
    <t>Neneng Ariayani/Ariayanti</t>
  </si>
  <si>
    <t>3204376606730011</t>
  </si>
  <si>
    <t>Muhammad Ghani Al-Ghifari</t>
  </si>
  <si>
    <t>Muhammad Ghani Al Ghifari (KK)</t>
  </si>
  <si>
    <t>0087927837</t>
  </si>
  <si>
    <t>3204080711080005</t>
  </si>
  <si>
    <t>Berfikir</t>
  </si>
  <si>
    <t>Masuk Syurga Tanpa Hisab</t>
  </si>
  <si>
    <t>3204080211120065</t>
  </si>
  <si>
    <t>Ade Sobarah</t>
  </si>
  <si>
    <t>Tasik Malaya</t>
  </si>
  <si>
    <t>3204080407770001</t>
  </si>
  <si>
    <t>Perdagangan</t>
  </si>
  <si>
    <t>Erna Wahyuni</t>
  </si>
  <si>
    <t>3204086003860003</t>
  </si>
  <si>
    <t>Muhammad Syahrul</t>
  </si>
  <si>
    <t>M Syahrul Ramdhani (KK)</t>
  </si>
  <si>
    <t>0071623139</t>
  </si>
  <si>
    <t>3277031210070003</t>
  </si>
  <si>
    <t>Silat</t>
  </si>
  <si>
    <t>3277032205070043</t>
  </si>
  <si>
    <t>Abdul Majid</t>
  </si>
  <si>
    <t>3277030411790005</t>
  </si>
  <si>
    <t>Jl. Pesantren Vi</t>
  </si>
  <si>
    <t>06/15</t>
  </si>
  <si>
    <t>Cucu Sumarni</t>
  </si>
  <si>
    <t>3277035105820011</t>
  </si>
  <si>
    <t>Jl. Pesantren Vi No. 224</t>
  </si>
  <si>
    <t>Alvan Ramadhan Darmawan</t>
  </si>
  <si>
    <t>0096648886</t>
  </si>
  <si>
    <t>3211152308090002</t>
  </si>
  <si>
    <t>3211150107100006</t>
  </si>
  <si>
    <t>Wawan Darmawan</t>
  </si>
  <si>
    <t>3211150908850014</t>
  </si>
  <si>
    <t xml:space="preserve">Cipacing </t>
  </si>
  <si>
    <t>Reni Rohaeni</t>
  </si>
  <si>
    <t>3211155408850018</t>
  </si>
  <si>
    <t>Alwa Pinuja Suhadi</t>
  </si>
  <si>
    <t>0064857802</t>
  </si>
  <si>
    <t>3204071310060002</t>
  </si>
  <si>
    <t>Orang Yang Bermanfaat</t>
  </si>
  <si>
    <t>3204071005110009</t>
  </si>
  <si>
    <t>Adeng</t>
  </si>
  <si>
    <t>3204070702620005</t>
  </si>
  <si>
    <t>Kp. Legok Badak</t>
  </si>
  <si>
    <t>Jatiendah</t>
  </si>
  <si>
    <t>Cilengkrang</t>
  </si>
  <si>
    <t>Sri Sumardjiati</t>
  </si>
  <si>
    <t>3204075103720004</t>
  </si>
  <si>
    <t>Belum Terdaftar</t>
  </si>
  <si>
    <t>Bagas Saf Putra</t>
  </si>
  <si>
    <t>1234567890</t>
  </si>
  <si>
    <t>3273072711080007</t>
  </si>
  <si>
    <t>3273071709120041</t>
  </si>
  <si>
    <t>Jhondra</t>
  </si>
  <si>
    <t>3273071306770008</t>
  </si>
  <si>
    <t>Jl. Cibogo</t>
  </si>
  <si>
    <t>Ratna Dewita</t>
  </si>
  <si>
    <t>3273076111830008</t>
  </si>
  <si>
    <t>Sudah tamat SMP</t>
  </si>
  <si>
    <t>Sudah ada Ijazah PKBM</t>
  </si>
  <si>
    <t>Bagus Eka Rachman</t>
  </si>
  <si>
    <t>0064002722</t>
  </si>
  <si>
    <t>3204132704060002</t>
  </si>
  <si>
    <t>3204133108120047</t>
  </si>
  <si>
    <t>Noer Rachman</t>
  </si>
  <si>
    <t>3204132407790001</t>
  </si>
  <si>
    <t>Kp. Kamasan</t>
  </si>
  <si>
    <t xml:space="preserve">Kamasan </t>
  </si>
  <si>
    <t xml:space="preserve">Banjaran </t>
  </si>
  <si>
    <t>Euis Kartini</t>
  </si>
  <si>
    <t>3204136601830004</t>
  </si>
  <si>
    <t>Dede Muhaimin</t>
  </si>
  <si>
    <t>0085169404</t>
  </si>
  <si>
    <t>3211072612080001</t>
  </si>
  <si>
    <t>3211072403062865</t>
  </si>
  <si>
    <t>Moch Machroni</t>
  </si>
  <si>
    <t>3211073006710002</t>
  </si>
  <si>
    <t>Dusun Jambu Sakola</t>
  </si>
  <si>
    <t>Jambu</t>
  </si>
  <si>
    <t>Conggeang</t>
  </si>
  <si>
    <t>Dedah Jubaedah</t>
  </si>
  <si>
    <t>3211074602730002</t>
  </si>
  <si>
    <t>Fais Adi Nugroho</t>
  </si>
  <si>
    <t>0086302395</t>
  </si>
  <si>
    <t>3204130510080004</t>
  </si>
  <si>
    <t>3204131908050001</t>
  </si>
  <si>
    <t>Paiman</t>
  </si>
  <si>
    <t>3204130709760004</t>
  </si>
  <si>
    <t>Pangkalan</t>
  </si>
  <si>
    <t>Tarajusari</t>
  </si>
  <si>
    <t>3204135707800001</t>
  </si>
  <si>
    <t>Hanif Fauzan Arrobani</t>
  </si>
  <si>
    <t>Hanif Fauzan Arrabani (KK)</t>
  </si>
  <si>
    <t>0055572494</t>
  </si>
  <si>
    <t>3204390503050006</t>
  </si>
  <si>
    <t>3204172303140007</t>
  </si>
  <si>
    <t>Giri Sugihartiwan</t>
  </si>
  <si>
    <t>3204392802810002</t>
  </si>
  <si>
    <t>Perum Bukit Jagabaya Asri Blok F6 No. 22</t>
  </si>
  <si>
    <t>03/17</t>
  </si>
  <si>
    <t>Ima Yuliani</t>
  </si>
  <si>
    <t>3204396211830002</t>
  </si>
  <si>
    <t>Ikhsan Nuralim</t>
  </si>
  <si>
    <t>0088882218</t>
  </si>
  <si>
    <t>3204351910080002</t>
  </si>
  <si>
    <t>3204351311080020</t>
  </si>
  <si>
    <t>Dani Hamdani</t>
  </si>
  <si>
    <t>3204351007790014</t>
  </si>
  <si>
    <t>Kp. Babakan Sindangsari</t>
  </si>
  <si>
    <t>Sukamantri</t>
  </si>
  <si>
    <t>Ida Widaningsih</t>
  </si>
  <si>
    <t>3204355508880011</t>
  </si>
  <si>
    <t>Kemal Novsa Menlicho</t>
  </si>
  <si>
    <t>0085930351</t>
  </si>
  <si>
    <t>3273041511080002</t>
  </si>
  <si>
    <t>3273040608102269</t>
  </si>
  <si>
    <t>Mendrison</t>
  </si>
  <si>
    <t>Barung Barung Belantai</t>
  </si>
  <si>
    <t>3273041205690002</t>
  </si>
  <si>
    <t>Jl. Kopo Gg. H. Yusuf</t>
  </si>
  <si>
    <t xml:space="preserve">Elida Wati </t>
  </si>
  <si>
    <t>Koto Pulai</t>
  </si>
  <si>
    <t>3273044507740007</t>
  </si>
  <si>
    <t>Kemas Muhamad Akmal Firdaus</t>
  </si>
  <si>
    <t>Kemas Muhammad Akmal Firdaus</t>
  </si>
  <si>
    <t>0062527677</t>
  </si>
  <si>
    <t>3204440511060001</t>
  </si>
  <si>
    <t>Dengar Musik</t>
  </si>
  <si>
    <t>3204440405060009</t>
  </si>
  <si>
    <t>Hermansyah</t>
  </si>
  <si>
    <t>3204440202650006</t>
  </si>
  <si>
    <t>Kp. Ciranggang</t>
  </si>
  <si>
    <t>Siti Nur Azizah</t>
  </si>
  <si>
    <t>3204446701720005</t>
  </si>
  <si>
    <t>Marvel Faridz Baihaqi</t>
  </si>
  <si>
    <t>0097966044</t>
  </si>
  <si>
    <t>3216071903090006</t>
  </si>
  <si>
    <t>Traveling</t>
  </si>
  <si>
    <t>3204282304180016</t>
  </si>
  <si>
    <t>Tri Yatmi</t>
  </si>
  <si>
    <t>Sugeng Santoso</t>
  </si>
  <si>
    <t>Jl. Griya Ranca Indah</t>
  </si>
  <si>
    <t>Triyatmi</t>
  </si>
  <si>
    <t>3216076411830005</t>
  </si>
  <si>
    <t>Mochammad Rizky Rasya</t>
  </si>
  <si>
    <t>0062964153</t>
  </si>
  <si>
    <t>3204270403060001</t>
  </si>
  <si>
    <t>3204272203051147</t>
  </si>
  <si>
    <t>Rahmat Sobari</t>
  </si>
  <si>
    <t>3204271109730004</t>
  </si>
  <si>
    <t>Kp. Babakan Sukajadi</t>
  </si>
  <si>
    <t>Tanjunglaya</t>
  </si>
  <si>
    <t>Cikancung</t>
  </si>
  <si>
    <t>Siti Rokayah</t>
  </si>
  <si>
    <t>3204274505740005</t>
  </si>
  <si>
    <t>Muhamad Ilham Ramadhan</t>
  </si>
  <si>
    <t>Muhamad Ilham Ramadhan (Akta)</t>
  </si>
  <si>
    <t>0085979892</t>
  </si>
  <si>
    <t>3277021909080001</t>
  </si>
  <si>
    <t>3277020711060778</t>
  </si>
  <si>
    <t>Asep Bunbun Badruzaman</t>
  </si>
  <si>
    <t>3277022107730014</t>
  </si>
  <si>
    <t>Jl. Pojok Utara 1, Gg. Karyamuda Iv No. 120</t>
  </si>
  <si>
    <t>Setiamanah</t>
  </si>
  <si>
    <t>Eka Lestari</t>
  </si>
  <si>
    <t>3277025003760022</t>
  </si>
  <si>
    <t>Muhamad Irsyad Ardiansyah</t>
  </si>
  <si>
    <t>Mochammad Irsyad Ardiansyah (KK)</t>
  </si>
  <si>
    <t>0083756991</t>
  </si>
  <si>
    <t>3204100210080001</t>
  </si>
  <si>
    <t>Membacaa</t>
  </si>
  <si>
    <t>3204102311070116</t>
  </si>
  <si>
    <t>Muhlis</t>
  </si>
  <si>
    <t>3204101208860008</t>
  </si>
  <si>
    <t>Kp. Sindang Palay</t>
  </si>
  <si>
    <t>02/18</t>
  </si>
  <si>
    <t>Siti Rofi'Ah</t>
  </si>
  <si>
    <t>3204104306880010</t>
  </si>
  <si>
    <t>0075742011</t>
  </si>
  <si>
    <t>3204112704070002</t>
  </si>
  <si>
    <t>3204302508150017</t>
  </si>
  <si>
    <t xml:space="preserve">Jajang Samidin </t>
  </si>
  <si>
    <t>3204110211810001</t>
  </si>
  <si>
    <t>Kp. Sirnawangi</t>
  </si>
  <si>
    <t>Maruyung</t>
  </si>
  <si>
    <t>Melia Carolina</t>
  </si>
  <si>
    <t>3204116811890001</t>
  </si>
  <si>
    <t xml:space="preserve">Muhammad Alifta Ferdiansyah </t>
  </si>
  <si>
    <t>M Alifta Ferdiansyah (KK)</t>
  </si>
  <si>
    <t>0081584863</t>
  </si>
  <si>
    <t>3211170206080001</t>
  </si>
  <si>
    <t>Rebahan</t>
  </si>
  <si>
    <t>3211172203062740</t>
  </si>
  <si>
    <t xml:space="preserve">Entis Sutisna </t>
  </si>
  <si>
    <t>3211172609780002</t>
  </si>
  <si>
    <t>Eti Rohaeti</t>
  </si>
  <si>
    <t>3211174410790004</t>
  </si>
  <si>
    <t xml:space="preserve">Muhammad Arifin </t>
  </si>
  <si>
    <t>0075029605</t>
  </si>
  <si>
    <t>3172021107070010</t>
  </si>
  <si>
    <t>3172020507190062</t>
  </si>
  <si>
    <t>Muchtar</t>
  </si>
  <si>
    <t>3172020707760008</t>
  </si>
  <si>
    <t>Jl. Peum Gria Philia</t>
  </si>
  <si>
    <t>Setiamulya</t>
  </si>
  <si>
    <t>Tarumajaya</t>
  </si>
  <si>
    <t>Juriah</t>
  </si>
  <si>
    <t>3172025501820009</t>
  </si>
  <si>
    <t>Muhammad Daffa Attariq</t>
  </si>
  <si>
    <t>0082754635</t>
  </si>
  <si>
    <t>3273152411080002</t>
  </si>
  <si>
    <t>3211111612160001</t>
  </si>
  <si>
    <t>Arif Fajarudin</t>
  </si>
  <si>
    <t>3273152002860011</t>
  </si>
  <si>
    <t>Perum Tanjungsari Permai Blok Ea</t>
  </si>
  <si>
    <t>Siti Romlah Yulistian</t>
  </si>
  <si>
    <t>3273156007880013</t>
  </si>
  <si>
    <t>Sudah Punya Ijazah SMP</t>
  </si>
  <si>
    <t>Muhammad Syahid Asnawi</t>
  </si>
  <si>
    <t>0066502761</t>
  </si>
  <si>
    <t>3211081609060002</t>
  </si>
  <si>
    <t>H. Ia Kurnia, Drs.</t>
  </si>
  <si>
    <t>Dusun Sawah Bera</t>
  </si>
  <si>
    <t>Nahyu Hidayat</t>
  </si>
  <si>
    <t>0084685362</t>
  </si>
  <si>
    <t>3205101404080001</t>
  </si>
  <si>
    <t>Menghafal</t>
  </si>
  <si>
    <t>3205102111070684</t>
  </si>
  <si>
    <t>Tana</t>
  </si>
  <si>
    <t>3205101708660001</t>
  </si>
  <si>
    <t>Jl. Mandalawangi</t>
  </si>
  <si>
    <t>Siti Hasanah</t>
  </si>
  <si>
    <t>3205106707780001</t>
  </si>
  <si>
    <t xml:space="preserve">Raghib Ismail </t>
  </si>
  <si>
    <t>0094500865</t>
  </si>
  <si>
    <t>3205102904090004</t>
  </si>
  <si>
    <t>3205103012080009</t>
  </si>
  <si>
    <t>Cucu Ismail</t>
  </si>
  <si>
    <t>3205101608830005</t>
  </si>
  <si>
    <t>Kp. Sukasirna</t>
  </si>
  <si>
    <t>Kandungora</t>
  </si>
  <si>
    <t>Euis Wawang</t>
  </si>
  <si>
    <t>3205104103860002</t>
  </si>
  <si>
    <t>Raka Fadhil Saputra</t>
  </si>
  <si>
    <t>3088460144</t>
  </si>
  <si>
    <t>3204372110080004</t>
  </si>
  <si>
    <t>3204372508120004</t>
  </si>
  <si>
    <t>Rasino</t>
  </si>
  <si>
    <t>Kebumen</t>
  </si>
  <si>
    <t>3204372109800001</t>
  </si>
  <si>
    <t>Kp. Caringin</t>
  </si>
  <si>
    <t>Soeang</t>
  </si>
  <si>
    <t>Yetty Kusmiati</t>
  </si>
  <si>
    <t>3204375310810002</t>
  </si>
  <si>
    <t>x</t>
  </si>
  <si>
    <t>Rayhan Numan Fuady</t>
  </si>
  <si>
    <t>0086862109</t>
  </si>
  <si>
    <t>3204462101080001</t>
  </si>
  <si>
    <t>3204462106120056</t>
  </si>
  <si>
    <t>Asep Wahyudin</t>
  </si>
  <si>
    <t>3204461007820001</t>
  </si>
  <si>
    <t>Kp. Citiru</t>
  </si>
  <si>
    <t>Ira Vianti</t>
  </si>
  <si>
    <t>3204464411830001</t>
  </si>
  <si>
    <t>081222025060</t>
  </si>
  <si>
    <t>Reza Pratama</t>
  </si>
  <si>
    <t>0095880980</t>
  </si>
  <si>
    <t>3204252103090001</t>
  </si>
  <si>
    <t>3204252905060031</t>
  </si>
  <si>
    <t>Asep Saefuloh</t>
  </si>
  <si>
    <t>3204252401840010</t>
  </si>
  <si>
    <t>Sri Hennuryani</t>
  </si>
  <si>
    <t>3204254609810014</t>
  </si>
  <si>
    <t>Riza Fauzi Fazrin</t>
  </si>
  <si>
    <t>0056771251</t>
  </si>
  <si>
    <t>3211130202050005</t>
  </si>
  <si>
    <t>Tadabbur Alam</t>
  </si>
  <si>
    <t>3211132003065483</t>
  </si>
  <si>
    <t>3211130609660004</t>
  </si>
  <si>
    <t>Dusun Selacau</t>
  </si>
  <si>
    <t>Citali</t>
  </si>
  <si>
    <t>Elis Siti Julaeha</t>
  </si>
  <si>
    <t>3211135206720014</t>
  </si>
  <si>
    <t>Rizqi Ahmad Fadillah</t>
  </si>
  <si>
    <t>0076630887</t>
  </si>
  <si>
    <t>3204132810070002</t>
  </si>
  <si>
    <t>3204130208120036</t>
  </si>
  <si>
    <t>Rudi Bastaman</t>
  </si>
  <si>
    <t>3204131906780002</t>
  </si>
  <si>
    <t>Kp. Stasion Utara</t>
  </si>
  <si>
    <t>Banjaran Kulon</t>
  </si>
  <si>
    <t>3204134912810005</t>
  </si>
  <si>
    <t>Septian Ramdani</t>
  </si>
  <si>
    <t>3081054002</t>
  </si>
  <si>
    <t>3204374109080001</t>
  </si>
  <si>
    <t>3204372205060010</t>
  </si>
  <si>
    <t>Taryana</t>
  </si>
  <si>
    <t>3204372011740004</t>
  </si>
  <si>
    <t>Yani Suryani</t>
  </si>
  <si>
    <t>3204376702760002</t>
  </si>
  <si>
    <t>Zidan Ramadani</t>
  </si>
  <si>
    <t>0085248090</t>
  </si>
  <si>
    <t>3210051809080001</t>
  </si>
  <si>
    <t>3210052402060002</t>
  </si>
  <si>
    <t>Aep</t>
  </si>
  <si>
    <t>3210050809820001</t>
  </si>
  <si>
    <t>Blok Palasari</t>
  </si>
  <si>
    <t>Iceu</t>
  </si>
  <si>
    <t>3210056102860001</t>
  </si>
  <si>
    <t>Abdulloh Syakir</t>
  </si>
  <si>
    <t>0069912108</t>
  </si>
  <si>
    <t>3205130407080001</t>
  </si>
  <si>
    <t>3205133012071201</t>
  </si>
  <si>
    <t>Wawan Setiawan Anwar</t>
  </si>
  <si>
    <t>3205130804760001</t>
  </si>
  <si>
    <t>Kp. Parakansalak</t>
  </si>
  <si>
    <t>44185</t>
  </si>
  <si>
    <t>Rina Syaripah</t>
  </si>
  <si>
    <t>3205135306840003</t>
  </si>
  <si>
    <t>Abul Khoirsyah</t>
  </si>
  <si>
    <t xml:space="preserve"> (AKTA-Ijazah) Palembang (KK)</t>
  </si>
  <si>
    <t>0037091957</t>
  </si>
  <si>
    <t>3273151309030009</t>
  </si>
  <si>
    <t>Pauh Kab. Musi Rawas</t>
  </si>
  <si>
    <t>3273041008120002</t>
  </si>
  <si>
    <t>Syahir</t>
  </si>
  <si>
    <t>3273152307710003</t>
  </si>
  <si>
    <t>Jl. Sukamulya</t>
  </si>
  <si>
    <t>Kopo</t>
  </si>
  <si>
    <t>Erlina</t>
  </si>
  <si>
    <t>3273156406750007</t>
  </si>
  <si>
    <t>Arbian Mardana Putra</t>
  </si>
  <si>
    <t>0052321518</t>
  </si>
  <si>
    <t>3211111509050004</t>
  </si>
  <si>
    <t>3211112207090011</t>
  </si>
  <si>
    <t>Marno Sumarno</t>
  </si>
  <si>
    <t>3211113107680004</t>
  </si>
  <si>
    <t>Perum Tanjungsari Permai</t>
  </si>
  <si>
    <t>Yuyun Karlina</t>
  </si>
  <si>
    <t>3211115206800007</t>
  </si>
  <si>
    <t>Arju Muhamad Marjuq</t>
  </si>
  <si>
    <t>3087237143</t>
  </si>
  <si>
    <t>3211183007080001</t>
  </si>
  <si>
    <t>Miliarder</t>
  </si>
  <si>
    <t>3211181903090010</t>
  </si>
  <si>
    <t>Muhamad Nurduha</t>
  </si>
  <si>
    <t>3211180605810011</t>
  </si>
  <si>
    <t>Cipadung No. 10</t>
  </si>
  <si>
    <t>45322</t>
  </si>
  <si>
    <t>Siti Shofiyah (Alm)</t>
  </si>
  <si>
    <t>Sudah Ada Wustha Tahun Kemarin</t>
  </si>
  <si>
    <t>Firmansyah Putra Maulana</t>
  </si>
  <si>
    <t>0020615075</t>
  </si>
  <si>
    <t>3211111704020006</t>
  </si>
  <si>
    <t>Menari</t>
  </si>
  <si>
    <t>Kreator</t>
  </si>
  <si>
    <t>3211110106070156</t>
  </si>
  <si>
    <t>Suheli</t>
  </si>
  <si>
    <t>3211110907720001</t>
  </si>
  <si>
    <t>Dusun Maruyung</t>
  </si>
  <si>
    <t>Kutamandiri</t>
  </si>
  <si>
    <t>Kuraesin</t>
  </si>
  <si>
    <t>3211115002700005</t>
  </si>
  <si>
    <t>Giandra Magenta</t>
  </si>
  <si>
    <t>0061221501</t>
  </si>
  <si>
    <t>3204152207060005</t>
  </si>
  <si>
    <t>Guru Agama</t>
  </si>
  <si>
    <t>3204150703120001</t>
  </si>
  <si>
    <t>Aga Subanda</t>
  </si>
  <si>
    <t>3204151210770001</t>
  </si>
  <si>
    <t>Kp. Babakan Mulyana</t>
  </si>
  <si>
    <t>Ilah Suganda</t>
  </si>
  <si>
    <t>3204155004790001</t>
  </si>
  <si>
    <t>Mada Ahmad Banani</t>
  </si>
  <si>
    <t>0073993329</t>
  </si>
  <si>
    <t>3375011606070002</t>
  </si>
  <si>
    <t>3204130311160006</t>
  </si>
  <si>
    <t>Zaenal Abidin, Se</t>
  </si>
  <si>
    <t>Pekalongan</t>
  </si>
  <si>
    <t>3375011803790008</t>
  </si>
  <si>
    <t>Margahurip</t>
  </si>
  <si>
    <t>40377</t>
  </si>
  <si>
    <t>Ikut PKBM Diluar</t>
  </si>
  <si>
    <t>Maulana Yusuf Ibrohim</t>
  </si>
  <si>
    <t>0073353008</t>
  </si>
  <si>
    <t>3211182907070002</t>
  </si>
  <si>
    <t>3211181904100007</t>
  </si>
  <si>
    <t>Endang S.Pd.</t>
  </si>
  <si>
    <t>3211180211660006</t>
  </si>
  <si>
    <t>45352</t>
  </si>
  <si>
    <t>Cucu Solihati</t>
  </si>
  <si>
    <t>3211185007740007</t>
  </si>
  <si>
    <t>Moch. Fadiel Rhamadhani</t>
  </si>
  <si>
    <t>0043282703</t>
  </si>
  <si>
    <t>3204376710040002</t>
  </si>
  <si>
    <t>3204371707060076</t>
  </si>
  <si>
    <t>Nandang Sunandar</t>
  </si>
  <si>
    <t>3204370202820005</t>
  </si>
  <si>
    <t xml:space="preserve">Soreang </t>
  </si>
  <si>
    <t>Yeni Kurniasih</t>
  </si>
  <si>
    <t>3204374805820037</t>
  </si>
  <si>
    <t>Mochammad Hasby Khoeri Rasid</t>
  </si>
  <si>
    <t>0073626110</t>
  </si>
  <si>
    <t>3204051705070001</t>
  </si>
  <si>
    <t>3204050501130025</t>
  </si>
  <si>
    <t>Sudrajat</t>
  </si>
  <si>
    <t>3204251412720002</t>
  </si>
  <si>
    <t>Kp. Pasar Sore</t>
  </si>
  <si>
    <t>03/26</t>
  </si>
  <si>
    <t>40621</t>
  </si>
  <si>
    <t>Evi Nelvi</t>
  </si>
  <si>
    <t>3204056507790011</t>
  </si>
  <si>
    <t>Muhamad Aden Arya Cahyana Firdaus</t>
  </si>
  <si>
    <t>0061008890</t>
  </si>
  <si>
    <t>3204050910060002</t>
  </si>
  <si>
    <t>Wilharhmat</t>
  </si>
  <si>
    <t>Dusun Sindang Hurip</t>
  </si>
  <si>
    <t>Jatihurip</t>
  </si>
  <si>
    <t>Lilis Suminar</t>
  </si>
  <si>
    <t>Dusun Sindanghurip</t>
  </si>
  <si>
    <t>Muhamad Azka Azkiya</t>
  </si>
  <si>
    <t>0086349618</t>
  </si>
  <si>
    <t>3273200212080002</t>
  </si>
  <si>
    <t>Nonton</t>
  </si>
  <si>
    <t>Orang Terkaya Se Asia</t>
  </si>
  <si>
    <t>3273202106180002</t>
  </si>
  <si>
    <t>Ifan Sofyan Munawar</t>
  </si>
  <si>
    <t>3603120707800017</t>
  </si>
  <si>
    <t>Jl. Sindangsari Iii No. 9</t>
  </si>
  <si>
    <t>40291</t>
  </si>
  <si>
    <t>Tika Surtikanti</t>
  </si>
  <si>
    <t>3603125505850013</t>
  </si>
  <si>
    <t>Muhamad Reyza Rachmawan</t>
  </si>
  <si>
    <t>M. Reyza Rachmawan</t>
  </si>
  <si>
    <t>0061713831</t>
  </si>
  <si>
    <t>3273042510060003</t>
  </si>
  <si>
    <t>Nahkoda</t>
  </si>
  <si>
    <t>3273040308104854</t>
  </si>
  <si>
    <t>Herlan Rahmawan</t>
  </si>
  <si>
    <t>3273040207820005</t>
  </si>
  <si>
    <t>Jl. Babakan Ciparay Gg. Umyani</t>
  </si>
  <si>
    <t>40233</t>
  </si>
  <si>
    <t>Windi Rosyani</t>
  </si>
  <si>
    <t>3273044505830005</t>
  </si>
  <si>
    <t>Muhammad Alfakhrul Mubarok</t>
  </si>
  <si>
    <t>Muhammad Al fakhrul Mubarok (KK)</t>
  </si>
  <si>
    <t>0064594718</t>
  </si>
  <si>
    <t>3211170410060002</t>
  </si>
  <si>
    <t>3211170907070217</t>
  </si>
  <si>
    <t>Deni Indriani</t>
  </si>
  <si>
    <t>3211171507830011</t>
  </si>
  <si>
    <t>Dusun Sembir</t>
  </si>
  <si>
    <t>Gunasari</t>
  </si>
  <si>
    <t>45351</t>
  </si>
  <si>
    <t>Ani Gustini</t>
  </si>
  <si>
    <t>3211176908830010</t>
  </si>
  <si>
    <t>Muhammad Azmi Al Ghifari</t>
  </si>
  <si>
    <t>0069944158</t>
  </si>
  <si>
    <t>3204331711060001</t>
  </si>
  <si>
    <t xml:space="preserve">Olahraga </t>
  </si>
  <si>
    <t>3204352605150007</t>
  </si>
  <si>
    <t>Teten Zaenal Muttaqin, St</t>
  </si>
  <si>
    <t>3204331307830001</t>
  </si>
  <si>
    <t>Kp. Babakan Jati</t>
  </si>
  <si>
    <t>Cipaku</t>
  </si>
  <si>
    <t>Fatimah, A.Md. Kep</t>
  </si>
  <si>
    <t>3204336206870003</t>
  </si>
  <si>
    <t>Muhammad Fahmi Al Farisyi</t>
  </si>
  <si>
    <t>Muhamad Fahmi Alfarisyi (KK)</t>
  </si>
  <si>
    <t>0072701677</t>
  </si>
  <si>
    <t>3211183001070001</t>
  </si>
  <si>
    <t>Editting</t>
  </si>
  <si>
    <t>Gemer Yg Berilmu</t>
  </si>
  <si>
    <t>3211182203065102</t>
  </si>
  <si>
    <t>Maman Suparman</t>
  </si>
  <si>
    <t>3211181707670002</t>
  </si>
  <si>
    <t>Link. Cipeuteuy Baru</t>
  </si>
  <si>
    <t>45323</t>
  </si>
  <si>
    <t>Siti Hulaelah</t>
  </si>
  <si>
    <t>3211184906740004</t>
  </si>
  <si>
    <t>Rafi Diyaul Hikam</t>
  </si>
  <si>
    <t>0076619832</t>
  </si>
  <si>
    <t>3204101806070002</t>
  </si>
  <si>
    <t>3204102004056444</t>
  </si>
  <si>
    <t>Fathurrochman R. H</t>
  </si>
  <si>
    <t>3204101106730002</t>
  </si>
  <si>
    <t>Cigondewah Hilir</t>
  </si>
  <si>
    <t>40214</t>
  </si>
  <si>
    <t>Nendah Karnidah</t>
  </si>
  <si>
    <t>3204105407780004</t>
  </si>
  <si>
    <t>Rafi Kurnianto</t>
  </si>
  <si>
    <t>0065260839</t>
  </si>
  <si>
    <t>3211152702060002</t>
  </si>
  <si>
    <t>3211151711080022</t>
  </si>
  <si>
    <t>Cahyanto S G Santoso</t>
  </si>
  <si>
    <t>3211151104780019</t>
  </si>
  <si>
    <t>Dusun Kiaraberes</t>
  </si>
  <si>
    <t>Lilis Winangsih</t>
  </si>
  <si>
    <t>3211154512780019</t>
  </si>
  <si>
    <t>Rezan Alfaridzy</t>
  </si>
  <si>
    <t>0061452204</t>
  </si>
  <si>
    <t>3273122108060001</t>
  </si>
  <si>
    <t>Komp. Permata Biru Blok Ab N0. 99</t>
  </si>
  <si>
    <t>40624</t>
  </si>
  <si>
    <t>Rifa Nurfadla</t>
  </si>
  <si>
    <t>0066975868</t>
  </si>
  <si>
    <t>3204281806060004</t>
  </si>
  <si>
    <t>3204280708070021</t>
  </si>
  <si>
    <t>Herdi Nurdianto</t>
  </si>
  <si>
    <t>3204282703750009</t>
  </si>
  <si>
    <t>Rancaekek Permai G-4 No 09</t>
  </si>
  <si>
    <t>07/16</t>
  </si>
  <si>
    <t>40394</t>
  </si>
  <si>
    <t>Pipih Hopipah</t>
  </si>
  <si>
    <t>3204284601770008</t>
  </si>
  <si>
    <t>Rancaekek Permai G-4 No. 99</t>
  </si>
  <si>
    <t>Rifal Afandi Hardiansah</t>
  </si>
  <si>
    <t>0079725625</t>
  </si>
  <si>
    <t>3273101806070003</t>
  </si>
  <si>
    <t>3204052904130041</t>
  </si>
  <si>
    <t>Roni Hardiansah</t>
  </si>
  <si>
    <t>3273102807820006</t>
  </si>
  <si>
    <t>Tukang Jahit</t>
  </si>
  <si>
    <t>Komp. Permata Biru Blok F-2 No. 2</t>
  </si>
  <si>
    <t>05/27</t>
  </si>
  <si>
    <t>Teti Herawati</t>
  </si>
  <si>
    <t>3204054710840003</t>
  </si>
  <si>
    <t>Sandika</t>
  </si>
  <si>
    <t>0076014925</t>
  </si>
  <si>
    <t>3204150504070006</t>
  </si>
  <si>
    <t>3204151703050252</t>
  </si>
  <si>
    <t>3204152503810002</t>
  </si>
  <si>
    <t>40378</t>
  </si>
  <si>
    <t>Cucun Martini</t>
  </si>
  <si>
    <t>3204154103830007</t>
  </si>
  <si>
    <t>Wahyu Hidayat</t>
  </si>
  <si>
    <t>0078147040</t>
  </si>
  <si>
    <t>3214013103070005</t>
  </si>
  <si>
    <t>Boyolali</t>
  </si>
  <si>
    <t>3214012707120011</t>
  </si>
  <si>
    <t>Asep Setiawan</t>
  </si>
  <si>
    <t>3214012405800005</t>
  </si>
  <si>
    <t>41151</t>
  </si>
  <si>
    <t>Siti Asiyah</t>
  </si>
  <si>
    <t>3214015509780003</t>
  </si>
  <si>
    <t>Wendi Nurfadilah</t>
  </si>
  <si>
    <t>Wendi Nur Fadilah</t>
  </si>
  <si>
    <t>0062410115</t>
  </si>
  <si>
    <t>3211110511060003</t>
  </si>
  <si>
    <t>Berburu</t>
  </si>
  <si>
    <t>Uswathun Hasanah</t>
  </si>
  <si>
    <t>3211111903067202</t>
  </si>
  <si>
    <t>Oded</t>
  </si>
  <si>
    <t>3211111502610009</t>
  </si>
  <si>
    <t>Tini Rohmatini</t>
  </si>
  <si>
    <t>3211115201740002</t>
  </si>
  <si>
    <t>Yusuf Moch. Ramdhan</t>
  </si>
  <si>
    <t>0068011710</t>
  </si>
  <si>
    <t>3204051110060001</t>
  </si>
  <si>
    <t>3204050108060026</t>
  </si>
  <si>
    <t>Moch. Rasyid Kamaludin</t>
  </si>
  <si>
    <t>3204051608780014</t>
  </si>
  <si>
    <t>Kp. Sindang Wargi</t>
  </si>
  <si>
    <t>05/18</t>
  </si>
  <si>
    <t>Eneng Kartiwi</t>
  </si>
  <si>
    <t>3204054602830008</t>
  </si>
  <si>
    <t>Zaenudin Alamsyah</t>
  </si>
  <si>
    <t>0057917968</t>
  </si>
  <si>
    <t>3204132802050002</t>
  </si>
  <si>
    <t>3204130306050526</t>
  </si>
  <si>
    <t>Asep Taswali</t>
  </si>
  <si>
    <t>3204130403690005</t>
  </si>
  <si>
    <t>Kp. Neglasari</t>
  </si>
  <si>
    <t>Ciapus</t>
  </si>
  <si>
    <t>Irma Novita</t>
  </si>
  <si>
    <t>3204135211730007</t>
  </si>
  <si>
    <t>Zainal Dzilfashihi</t>
  </si>
  <si>
    <t>0053983319</t>
  </si>
  <si>
    <t>3204370912050001</t>
  </si>
  <si>
    <t>Ahli Sejarah</t>
  </si>
  <si>
    <t>3204372508120011</t>
  </si>
  <si>
    <t>Ruhyat</t>
  </si>
  <si>
    <t>3204370303830001</t>
  </si>
  <si>
    <t>40912</t>
  </si>
  <si>
    <t>Siti Ai Lomrah</t>
  </si>
  <si>
    <t>3204376609840004</t>
  </si>
  <si>
    <t>Abidzar Tazkia Rahmani</t>
  </si>
  <si>
    <t>0065813057</t>
  </si>
  <si>
    <t>3273031705060002</t>
  </si>
  <si>
    <t>Bermotor</t>
  </si>
  <si>
    <t>Situgunting Barat No. 28</t>
  </si>
  <si>
    <t>Ahmad Sahrul</t>
  </si>
  <si>
    <t>0040692454</t>
  </si>
  <si>
    <t>3211182505040001</t>
  </si>
  <si>
    <t>Masak</t>
  </si>
  <si>
    <t>3211220504170007</t>
  </si>
  <si>
    <t>Nanang</t>
  </si>
  <si>
    <t>3211180102820008</t>
  </si>
  <si>
    <t>Dusun Cibunut</t>
  </si>
  <si>
    <t>Cikole</t>
  </si>
  <si>
    <t>Neni Maryani</t>
  </si>
  <si>
    <t>3211186008840008</t>
  </si>
  <si>
    <t xml:space="preserve">Akbar Eka Putra </t>
  </si>
  <si>
    <t>0043371734</t>
  </si>
  <si>
    <t>3210161203040021</t>
  </si>
  <si>
    <t>Donatur Ulama</t>
  </si>
  <si>
    <t>3210161307090002</t>
  </si>
  <si>
    <t>Evi Sopyan</t>
  </si>
  <si>
    <t>3210160507720101</t>
  </si>
  <si>
    <t>Blok Jum'At</t>
  </si>
  <si>
    <t>19/09</t>
  </si>
  <si>
    <t>Bantarwaru</t>
  </si>
  <si>
    <t>Ligung</t>
  </si>
  <si>
    <t>Casih</t>
  </si>
  <si>
    <t>321016 550175 0061</t>
  </si>
  <si>
    <t>Akbar Maulana Ishaq</t>
  </si>
  <si>
    <t>0075531052</t>
  </si>
  <si>
    <t>3204131012070001</t>
  </si>
  <si>
    <t>3204132105110045</t>
  </si>
  <si>
    <t>Agus Tata Sumarna</t>
  </si>
  <si>
    <t>3204130908720007</t>
  </si>
  <si>
    <t>Herny Herdiawaty</t>
  </si>
  <si>
    <t>3204134441272006</t>
  </si>
  <si>
    <t>Akmal Maulana</t>
  </si>
  <si>
    <t>0071365589</t>
  </si>
  <si>
    <t>3273061207070003</t>
  </si>
  <si>
    <t>Qosidah</t>
  </si>
  <si>
    <t>Aldi Ardiansah</t>
  </si>
  <si>
    <t>0071688999</t>
  </si>
  <si>
    <t>3204381508070001</t>
  </si>
  <si>
    <t>3204381308080056</t>
  </si>
  <si>
    <t>Yusmana</t>
  </si>
  <si>
    <t>3204380607820021</t>
  </si>
  <si>
    <t>Kp. Culamega</t>
  </si>
  <si>
    <t>Cikoneng</t>
  </si>
  <si>
    <t>Neni S</t>
  </si>
  <si>
    <t>3204385408880007</t>
  </si>
  <si>
    <t>Alvian Maulana Firmansyah</t>
  </si>
  <si>
    <t>0074670597</t>
  </si>
  <si>
    <t>3273070502070007</t>
  </si>
  <si>
    <t>Ahli Fiqih</t>
  </si>
  <si>
    <t>3273071204110116</t>
  </si>
  <si>
    <t>Muhamad Sumarna</t>
  </si>
  <si>
    <t>3273073009830002</t>
  </si>
  <si>
    <t>Jalan Sukagalih Ii</t>
  </si>
  <si>
    <t>Cipedes</t>
  </si>
  <si>
    <t>Reni Dahliawati</t>
  </si>
  <si>
    <t>3273075704850003</t>
  </si>
  <si>
    <t>Fakhri Hibban Masturon</t>
  </si>
  <si>
    <t>Fakhri Hiban Masturon (KK)</t>
  </si>
  <si>
    <t>0075521982</t>
  </si>
  <si>
    <t>3214010910070005</t>
  </si>
  <si>
    <t>Musik</t>
  </si>
  <si>
    <t>Penerus Para Guru</t>
  </si>
  <si>
    <t>Faqih Jalupaya Respati Ghozali</t>
  </si>
  <si>
    <t>0073951310</t>
  </si>
  <si>
    <t>3273130802070001</t>
  </si>
  <si>
    <t>3273172712110004</t>
  </si>
  <si>
    <t>Dadi Ahmad Ghozali</t>
  </si>
  <si>
    <t>3273130803730005</t>
  </si>
  <si>
    <t>Leuwi Anyar Vii No. 6</t>
  </si>
  <si>
    <t>09/04</t>
  </si>
  <si>
    <t>Situsaeur</t>
  </si>
  <si>
    <t>Imas Yuliana</t>
  </si>
  <si>
    <t>3273135001750003</t>
  </si>
  <si>
    <t>Faqih Mubarok</t>
  </si>
  <si>
    <t>0045192933</t>
  </si>
  <si>
    <t>3211112012040001</t>
  </si>
  <si>
    <t>Ahli Filsafat</t>
  </si>
  <si>
    <t>3211111903065362</t>
  </si>
  <si>
    <t>Zaenal Abidin</t>
  </si>
  <si>
    <t>3211110109760007</t>
  </si>
  <si>
    <t>Blok Kamis</t>
  </si>
  <si>
    <t>07/04</t>
  </si>
  <si>
    <t>Pajajar</t>
  </si>
  <si>
    <t>Rajagaluh</t>
  </si>
  <si>
    <t>Enok Rohaeti</t>
  </si>
  <si>
    <t>3211116411790004</t>
  </si>
  <si>
    <t>Ibnu Sayyid Hari Ramdani</t>
  </si>
  <si>
    <t xml:space="preserve"> (KK) Cimahi (Ijazah)</t>
  </si>
  <si>
    <t>0035411378</t>
  </si>
  <si>
    <t>3277011411030002</t>
  </si>
  <si>
    <t>Habibullah</t>
  </si>
  <si>
    <t>3277011007070008</t>
  </si>
  <si>
    <t>H. Aep Achmad Sobari</t>
  </si>
  <si>
    <t>3277012607760026</t>
  </si>
  <si>
    <t>Jl. Kerkop No 93</t>
  </si>
  <si>
    <t>Leuwigajah</t>
  </si>
  <si>
    <t>Neneng Sri Ati</t>
  </si>
  <si>
    <t>3277015208800041</t>
  </si>
  <si>
    <t>Muhamad Iksan</t>
  </si>
  <si>
    <t>Muhammad Ikhsan (KK)</t>
  </si>
  <si>
    <t>0019777533</t>
  </si>
  <si>
    <t>3204161503010008</t>
  </si>
  <si>
    <t>3204162911050048</t>
  </si>
  <si>
    <t>Rohidi</t>
  </si>
  <si>
    <t>3204161211700003</t>
  </si>
  <si>
    <t>3204165112750006</t>
  </si>
  <si>
    <t>Muhamad Jalalludin</t>
  </si>
  <si>
    <t>Muhamad Jalaludin (KK)</t>
  </si>
  <si>
    <t>0064533030</t>
  </si>
  <si>
    <t>3211151108060001</t>
  </si>
  <si>
    <t>3211151603063298</t>
  </si>
  <si>
    <t>Nur Arifin</t>
  </si>
  <si>
    <t>3211150105740003</t>
  </si>
  <si>
    <t>Eti Atikah</t>
  </si>
  <si>
    <t>3211154707770019</t>
  </si>
  <si>
    <t>Muhamad Maulana Abdul Rojak</t>
  </si>
  <si>
    <t>0068455962</t>
  </si>
  <si>
    <t>3211182108060001</t>
  </si>
  <si>
    <t>3211182103069053</t>
  </si>
  <si>
    <t>Suwanto</t>
  </si>
  <si>
    <t>3211181202670004</t>
  </si>
  <si>
    <t>Lingk. Hegarmanah</t>
  </si>
  <si>
    <t>01/19</t>
  </si>
  <si>
    <t>Sukarsih</t>
  </si>
  <si>
    <t>27-02-1967/1968</t>
  </si>
  <si>
    <t>3211186702670008</t>
  </si>
  <si>
    <t>Muhamad Sobahul</t>
  </si>
  <si>
    <t>Muhamad Sobahul H (Akta-KK) 06/07</t>
  </si>
  <si>
    <t>0062131384</t>
  </si>
  <si>
    <t>3211142806060001</t>
  </si>
  <si>
    <t>Ahli Sufi</t>
  </si>
  <si>
    <t>3211141011090017</t>
  </si>
  <si>
    <t>Dede Kartini</t>
  </si>
  <si>
    <t>R. A. Marsani (Alm)</t>
  </si>
  <si>
    <t>3211141502660008</t>
  </si>
  <si>
    <t>Cilimus Jangkung</t>
  </si>
  <si>
    <t>01/16</t>
  </si>
  <si>
    <t>3211145505750014</t>
  </si>
  <si>
    <t>Dusun Cilimus Jangkung</t>
  </si>
  <si>
    <t>Muhammad Chairi Naufal Irawan</t>
  </si>
  <si>
    <t>0057552078/0052138952</t>
  </si>
  <si>
    <t>3204280107050008</t>
  </si>
  <si>
    <t>3204280305110101</t>
  </si>
  <si>
    <t>Agus Irawan</t>
  </si>
  <si>
    <t>3204280908810021</t>
  </si>
  <si>
    <t>Kp. Babakan Sukahaji</t>
  </si>
  <si>
    <t>Bojongloa</t>
  </si>
  <si>
    <t>Eneng Erni Sumarni</t>
  </si>
  <si>
    <t>3204286111830004</t>
  </si>
  <si>
    <t>Muhammad Fahrurozzi</t>
  </si>
  <si>
    <t>0075741781</t>
  </si>
  <si>
    <t>3211150102070004</t>
  </si>
  <si>
    <t>3211153101110029</t>
  </si>
  <si>
    <t>Dani Hafidz</t>
  </si>
  <si>
    <t>3211150608760018</t>
  </si>
  <si>
    <t>Dusun Munggang</t>
  </si>
  <si>
    <t>Cucu Yunengsih</t>
  </si>
  <si>
    <t>3211156111810014</t>
  </si>
  <si>
    <t>Muhammad Rizqy Abdul Kudus</t>
  </si>
  <si>
    <t>Muhammad Rizqi Abdul Kudus (KK)</t>
  </si>
  <si>
    <t>0073250295</t>
  </si>
  <si>
    <t>3273071608070005</t>
  </si>
  <si>
    <t>Berkhidmah</t>
  </si>
  <si>
    <t>3273072308110001</t>
  </si>
  <si>
    <t>Abdul Salam</t>
  </si>
  <si>
    <t>3273071512840003</t>
  </si>
  <si>
    <t>Jl. Cibogo Tengah</t>
  </si>
  <si>
    <t>05/03</t>
  </si>
  <si>
    <t>Siti Hodijah (Alm)</t>
  </si>
  <si>
    <t>3273076509810002</t>
  </si>
  <si>
    <t>PC</t>
  </si>
  <si>
    <t>Naufal Rifki Fauzan</t>
  </si>
  <si>
    <t>0054284154</t>
  </si>
  <si>
    <t>3211162008050004</t>
  </si>
  <si>
    <t>Futsal/Ngoten</t>
  </si>
  <si>
    <t>3211162003063728</t>
  </si>
  <si>
    <t>Nunung Iskandar</t>
  </si>
  <si>
    <t>3211162904710003</t>
  </si>
  <si>
    <t>Dusun Rancakalong</t>
  </si>
  <si>
    <t>05/06</t>
  </si>
  <si>
    <t>Wiwin Winingsih</t>
  </si>
  <si>
    <t>3211166202780009</t>
  </si>
  <si>
    <t>Qika Febriansyah</t>
  </si>
  <si>
    <t>0072098116</t>
  </si>
  <si>
    <t>3211141902070005</t>
  </si>
  <si>
    <t>3211142409100012</t>
  </si>
  <si>
    <t>Ijang Nurjaman</t>
  </si>
  <si>
    <t>3211141103800015</t>
  </si>
  <si>
    <t>Dusun Cinangka</t>
  </si>
  <si>
    <t>Ana Yuliana</t>
  </si>
  <si>
    <t>3211146501830010</t>
  </si>
  <si>
    <t>Rifki Surya Azhar</t>
  </si>
  <si>
    <t>0089472744</t>
  </si>
  <si>
    <t>3204162605080001</t>
  </si>
  <si>
    <t>Turing</t>
  </si>
  <si>
    <t>3204160210070016</t>
  </si>
  <si>
    <t>Andri Surya</t>
  </si>
  <si>
    <t>3204162012360012</t>
  </si>
  <si>
    <t>Nur Amanah</t>
  </si>
  <si>
    <t>3204165805870010</t>
  </si>
  <si>
    <t>Rizal Fahriansyah</t>
  </si>
  <si>
    <t>9966993049</t>
  </si>
  <si>
    <t>3273191908960001</t>
  </si>
  <si>
    <t>3273192409107783</t>
  </si>
  <si>
    <t>Nanan Lukman</t>
  </si>
  <si>
    <t>3273193101680001</t>
  </si>
  <si>
    <t>Jl. Baranangsiang No.96/34A</t>
  </si>
  <si>
    <t>Kebon Pisang</t>
  </si>
  <si>
    <t>Sumur Bandung</t>
  </si>
  <si>
    <t>Neneng Siti Hasanah (Alm)</t>
  </si>
  <si>
    <t>3273195906720003</t>
  </si>
  <si>
    <t>Rohmat Sarif Hidayat</t>
  </si>
  <si>
    <t>Rohmat S Hidayat (KK) Rohmat Sarip Hidayat (Akta)</t>
  </si>
  <si>
    <t>0052857683</t>
  </si>
  <si>
    <t>3204460312040001</t>
  </si>
  <si>
    <t>3204460305120051</t>
  </si>
  <si>
    <t>Ikin</t>
  </si>
  <si>
    <t>3204460101770001</t>
  </si>
  <si>
    <t>Kp. Kopo</t>
  </si>
  <si>
    <t>kutawaringin</t>
  </si>
  <si>
    <t>Tina Herlina</t>
  </si>
  <si>
    <t>3204464901850001</t>
  </si>
  <si>
    <t>Sinan Achmad Baihaqi</t>
  </si>
  <si>
    <t>0072131538</t>
  </si>
  <si>
    <t>3273262501070002</t>
  </si>
  <si>
    <t>Amin Ma’Ruf</t>
  </si>
  <si>
    <t>0079179639</t>
  </si>
  <si>
    <t>3273121307070002</t>
  </si>
  <si>
    <t>3273121212120055</t>
  </si>
  <si>
    <t>Suratno</t>
  </si>
  <si>
    <t>3273122210820013</t>
  </si>
  <si>
    <t>Jl. Babakan Jati</t>
  </si>
  <si>
    <t>07/07</t>
  </si>
  <si>
    <t>Gumuruh</t>
  </si>
  <si>
    <t>Musriyati</t>
  </si>
  <si>
    <t>3273126008840014</t>
  </si>
  <si>
    <t>Gak ikut Mu'adalah</t>
  </si>
  <si>
    <t>Andana Haris</t>
  </si>
  <si>
    <t>Andana (KK)</t>
  </si>
  <si>
    <t>3210031210020001</t>
  </si>
  <si>
    <t>Guru Ngaji/Pengusaha</t>
  </si>
  <si>
    <t>3210033011050013</t>
  </si>
  <si>
    <t>Japar Sidik</t>
  </si>
  <si>
    <t>3210030706720021</t>
  </si>
  <si>
    <t>Blok Desa</t>
  </si>
  <si>
    <t>10/04</t>
  </si>
  <si>
    <t>Bagjasari</t>
  </si>
  <si>
    <t>Eem Mulyati</t>
  </si>
  <si>
    <t>3210036909750001</t>
  </si>
  <si>
    <t xml:space="preserve">Angga Febri Triana </t>
  </si>
  <si>
    <t>0083382942</t>
  </si>
  <si>
    <t>3273131302080004</t>
  </si>
  <si>
    <t>3273131808170004</t>
  </si>
  <si>
    <t>Dadan Hamdani</t>
  </si>
  <si>
    <t>Ateng Satia</t>
  </si>
  <si>
    <t>3204311310680001</t>
  </si>
  <si>
    <t>Sulastriah</t>
  </si>
  <si>
    <t>3273134102770009</t>
  </si>
  <si>
    <t>Jl. Cijagra I No. 57/206B</t>
  </si>
  <si>
    <t>Sama Dengan Ayah Sambung</t>
  </si>
  <si>
    <t>3204080509800001</t>
  </si>
  <si>
    <t>Arkan Khoiri Lukman</t>
  </si>
  <si>
    <t>0077423770</t>
  </si>
  <si>
    <t>3277031005070005</t>
  </si>
  <si>
    <t>3277021701170013</t>
  </si>
  <si>
    <t>Lukman Yani</t>
  </si>
  <si>
    <t>3277030807750018</t>
  </si>
  <si>
    <t>Jl. Kol. Masturi, Gg. Margasari No. 113</t>
  </si>
  <si>
    <t>Wanti Wijayanti</t>
  </si>
  <si>
    <t>3277035410830005</t>
  </si>
  <si>
    <t>Asep Cahyadi</t>
  </si>
  <si>
    <t>0047475966</t>
  </si>
  <si>
    <t>3217012704040022</t>
  </si>
  <si>
    <t>Bisnis/Ngopi</t>
  </si>
  <si>
    <t>Ulama/Tni</t>
  </si>
  <si>
    <t>3217012610150016</t>
  </si>
  <si>
    <t>Ratman</t>
  </si>
  <si>
    <t>3217010101840355</t>
  </si>
  <si>
    <t>Ilisnawati</t>
  </si>
  <si>
    <t>3217014101850362</t>
  </si>
  <si>
    <t>Azi Maulana</t>
  </si>
  <si>
    <t>0047072602</t>
  </si>
  <si>
    <t>3204371012040002</t>
  </si>
  <si>
    <t>Bisnis</t>
  </si>
  <si>
    <t>Sutisna</t>
  </si>
  <si>
    <t>Imas Mas Riah</t>
  </si>
  <si>
    <t>Fariz Fadhillah</t>
  </si>
  <si>
    <t>0084913457</t>
  </si>
  <si>
    <t>3273250301080001</t>
  </si>
  <si>
    <t>327325081010845</t>
  </si>
  <si>
    <t>Fatir Nursyam</t>
  </si>
  <si>
    <t>3072485816</t>
  </si>
  <si>
    <t>3204051009070004</t>
  </si>
  <si>
    <t>3204050712070024</t>
  </si>
  <si>
    <t>Dadan Rahayu</t>
  </si>
  <si>
    <t>3204052406860001</t>
  </si>
  <si>
    <t>Kp. Cihaliwung</t>
  </si>
  <si>
    <t>Neni Suryani</t>
  </si>
  <si>
    <t>3204054402770003</t>
  </si>
  <si>
    <t>Fikri Maulana Muhammad Faridudin</t>
  </si>
  <si>
    <t>Fikri Maulana Muhamad Faridudin (KK)</t>
  </si>
  <si>
    <t>0072319002</t>
  </si>
  <si>
    <t>3211182303070002</t>
  </si>
  <si>
    <t>3211182106070311</t>
  </si>
  <si>
    <t>Cucu Maulana</t>
  </si>
  <si>
    <t>3211180909780008</t>
  </si>
  <si>
    <t>Lingkungan Angkrek</t>
  </si>
  <si>
    <t>Atin Sumiati</t>
  </si>
  <si>
    <t>3211186305840004</t>
  </si>
  <si>
    <t>Isep Sopian</t>
  </si>
  <si>
    <t>0046041571</t>
  </si>
  <si>
    <t>3204466007040001</t>
  </si>
  <si>
    <t>3204461203070021</t>
  </si>
  <si>
    <t>Asep Solihin</t>
  </si>
  <si>
    <t>3204462011630003</t>
  </si>
  <si>
    <t>Kmp. Kopo</t>
  </si>
  <si>
    <t>Aan Kurniasih</t>
  </si>
  <si>
    <t>3204465610670003</t>
  </si>
  <si>
    <t>M. Afdal Dzul Fikri</t>
  </si>
  <si>
    <t>0077619304</t>
  </si>
  <si>
    <t>3203163001070001</t>
  </si>
  <si>
    <t>3203161911070001</t>
  </si>
  <si>
    <t>Cepi Sukarya</t>
  </si>
  <si>
    <t>3203161207750027</t>
  </si>
  <si>
    <t>Kp. Ciparay Girang</t>
  </si>
  <si>
    <t>Hegarmanah</t>
  </si>
  <si>
    <t>Takokak</t>
  </si>
  <si>
    <t>Riska Harsika</t>
  </si>
  <si>
    <t>3203167004790001</t>
  </si>
  <si>
    <t>M.Farrel S.S</t>
  </si>
  <si>
    <t>0073960474</t>
  </si>
  <si>
    <t>3204110304070003</t>
  </si>
  <si>
    <t>Basket</t>
  </si>
  <si>
    <t>Polisi/Tentara</t>
  </si>
  <si>
    <t>3204440303150003</t>
  </si>
  <si>
    <t>Iyan Sopian</t>
  </si>
  <si>
    <t>3204112503790001</t>
  </si>
  <si>
    <t>Perumahan Parahyangan Kencana D 17 No. 02</t>
  </si>
  <si>
    <t>Bandasari</t>
  </si>
  <si>
    <t>Listywati</t>
  </si>
  <si>
    <t>Blitar</t>
  </si>
  <si>
    <t>3204115503800022</t>
  </si>
  <si>
    <t>Muhamad Raafi Aliyyunaafi</t>
  </si>
  <si>
    <t>Muhammad Raafi Aliyyunaafi</t>
  </si>
  <si>
    <t>0086596902</t>
  </si>
  <si>
    <t>3273033004080001</t>
  </si>
  <si>
    <t>Menonton/Menggambar</t>
  </si>
  <si>
    <t>Programer/Ulama</t>
  </si>
  <si>
    <t>3273030308107974</t>
  </si>
  <si>
    <t>Heri Firmansyah</t>
  </si>
  <si>
    <t>3273032910810006</t>
  </si>
  <si>
    <t>Jl. Kopo Cirangrang</t>
  </si>
  <si>
    <t>Cirangrang</t>
  </si>
  <si>
    <t>Sahyati</t>
  </si>
  <si>
    <t>Banjar Negara</t>
  </si>
  <si>
    <t>3273036005810004</t>
  </si>
  <si>
    <t>Muhammad Hasan Siddiq</t>
  </si>
  <si>
    <t>0055832035</t>
  </si>
  <si>
    <t>1706042302050001</t>
  </si>
  <si>
    <t>Menggambar/Menulis</t>
  </si>
  <si>
    <t>1706042208080034</t>
  </si>
  <si>
    <t>Saepulloh</t>
  </si>
  <si>
    <t>1706042808730003</t>
  </si>
  <si>
    <t>Dusun Ii Air Hitam</t>
  </si>
  <si>
    <t>Sopiah</t>
  </si>
  <si>
    <t>1706045011790001</t>
  </si>
  <si>
    <t>Muhammad Hilman Hasbulloh</t>
  </si>
  <si>
    <t>Muhamad Hilman Hasbulloh (KK)</t>
  </si>
  <si>
    <t>0066127197</t>
  </si>
  <si>
    <t>3204442311060002</t>
  </si>
  <si>
    <t>3204442105060024</t>
  </si>
  <si>
    <t>Saepudin</t>
  </si>
  <si>
    <t>3204441107750005</t>
  </si>
  <si>
    <t>Upin Kartini</t>
  </si>
  <si>
    <t>3204446409770005</t>
  </si>
  <si>
    <t>Muhammad Lutfi Abdulah</t>
  </si>
  <si>
    <t>0073996887</t>
  </si>
  <si>
    <t>3273041904070006</t>
  </si>
  <si>
    <t>3273040708101152</t>
  </si>
  <si>
    <t>Siti Muniroh (Diverval Muniroh Saja)</t>
  </si>
  <si>
    <t>Ahmad Zaenudin (Alm)</t>
  </si>
  <si>
    <t>3273041506670008</t>
  </si>
  <si>
    <t>Situgunting Timur</t>
  </si>
  <si>
    <t>07/08</t>
  </si>
  <si>
    <t>Sukaasih</t>
  </si>
  <si>
    <t>Siti Muniroh</t>
  </si>
  <si>
    <t>3273045206760001</t>
  </si>
  <si>
    <t>Muhammad Ramdhan Rohmatulloh</t>
  </si>
  <si>
    <t>0061016845</t>
  </si>
  <si>
    <t>3211187009060002</t>
  </si>
  <si>
    <t>3211182012100201</t>
  </si>
  <si>
    <t>Husen</t>
  </si>
  <si>
    <t>3211182710790011</t>
  </si>
  <si>
    <t>Lingkungan Babakan Hurip</t>
  </si>
  <si>
    <t>Nia Kurniasih (Alm)</t>
  </si>
  <si>
    <t>Muhammad Sarriyyissaqoti</t>
  </si>
  <si>
    <t>3078783367</t>
  </si>
  <si>
    <t>3211182611070001</t>
  </si>
  <si>
    <t>Fotografer</t>
  </si>
  <si>
    <t>3211182602140002</t>
  </si>
  <si>
    <t xml:space="preserve">Wariya </t>
  </si>
  <si>
    <t>Unang Rukmana (Alm)</t>
  </si>
  <si>
    <t>Dusun Sawah Lega</t>
  </si>
  <si>
    <t>Jati Mulya</t>
  </si>
  <si>
    <t>Karwini</t>
  </si>
  <si>
    <t>3211184108810008</t>
  </si>
  <si>
    <t>Muhammad Syamsul Anwar</t>
  </si>
  <si>
    <t>0065370733</t>
  </si>
  <si>
    <t>3204376812060001</t>
  </si>
  <si>
    <t>3204371505060066</t>
  </si>
  <si>
    <t>Siti Mariyatul Qibtiyah</t>
  </si>
  <si>
    <t>Ahmad Safari (Alm)</t>
  </si>
  <si>
    <t>Sukarame</t>
  </si>
  <si>
    <t>3204375507880016</t>
  </si>
  <si>
    <t>Muhammad Zibral Felipe Fisichela</t>
  </si>
  <si>
    <t>0073106563</t>
  </si>
  <si>
    <t>3273071801070001</t>
  </si>
  <si>
    <t>Menonton</t>
  </si>
  <si>
    <t>3273071608102214</t>
  </si>
  <si>
    <t>Ervan Karyadi</t>
  </si>
  <si>
    <t>3273072007800007</t>
  </si>
  <si>
    <t>Jl. Cipedes Tengah Gg. H Sanusi</t>
  </si>
  <si>
    <t>Luce Megawati</t>
  </si>
  <si>
    <t>3273074304850001</t>
  </si>
  <si>
    <t>Muhammad Zuhayr Ar Rashaad</t>
  </si>
  <si>
    <t>0063331378</t>
  </si>
  <si>
    <t>3211180304060003</t>
  </si>
  <si>
    <t>Presiden Direktur</t>
  </si>
  <si>
    <t>3211181211110002</t>
  </si>
  <si>
    <t>Ahyar Maryadi</t>
  </si>
  <si>
    <t>3211182703810005</t>
  </si>
  <si>
    <t>Jl. Panyingkiran No.75</t>
  </si>
  <si>
    <t>Dina Nur Hidayah</t>
  </si>
  <si>
    <t>3211184210820014</t>
  </si>
  <si>
    <t>Rizal Firmansyah</t>
  </si>
  <si>
    <t>0088730654</t>
  </si>
  <si>
    <t>3273032201080006</t>
  </si>
  <si>
    <t>Jalan Kaki</t>
  </si>
  <si>
    <t>3273031108150010</t>
  </si>
  <si>
    <t>Tatang</t>
  </si>
  <si>
    <t>3273030404850017</t>
  </si>
  <si>
    <t>Kp. Pasirkoja</t>
  </si>
  <si>
    <t>Risa Fitria</t>
  </si>
  <si>
    <t>3273044705890005</t>
  </si>
  <si>
    <t>Robiansyah Nur Fadilah</t>
  </si>
  <si>
    <t>0056611706</t>
  </si>
  <si>
    <t>3211130904050001</t>
  </si>
  <si>
    <t>3211132003069351</t>
  </si>
  <si>
    <t>Rosidin</t>
  </si>
  <si>
    <t>3211131702690002</t>
  </si>
  <si>
    <t>Dusun Sukamulya</t>
  </si>
  <si>
    <t>Anih Juaenih</t>
  </si>
  <si>
    <t>3211134505770007</t>
  </si>
  <si>
    <t>Sultan Habib</t>
  </si>
  <si>
    <t>0063930077</t>
  </si>
  <si>
    <t>3204461106060005</t>
  </si>
  <si>
    <t>Membaca/Menulis</t>
  </si>
  <si>
    <t>Ulama/Pengusaha</t>
  </si>
  <si>
    <t>3204442709190006</t>
  </si>
  <si>
    <t>Dian Rosdiani, Amd</t>
  </si>
  <si>
    <t>Rustam Gusmayana (Alm)</t>
  </si>
  <si>
    <t>Bojong Asem</t>
  </si>
  <si>
    <t>3204466510730002</t>
  </si>
  <si>
    <t>Kp. Cangkuang</t>
  </si>
  <si>
    <t xml:space="preserve">Tata Resta Ramadhani </t>
  </si>
  <si>
    <t>Tata Resta Ramdhani (KK)</t>
  </si>
  <si>
    <t>0046593262</t>
  </si>
  <si>
    <t>3210051011040101</t>
  </si>
  <si>
    <t>Ulama/Wali Alloh</t>
  </si>
  <si>
    <t>3210051702060024</t>
  </si>
  <si>
    <t>Didi Jayadi</t>
  </si>
  <si>
    <t>3210050512790001</t>
  </si>
  <si>
    <t>Juju</t>
  </si>
  <si>
    <t>3210054405860001</t>
  </si>
  <si>
    <t>Zayyan Sakhi Maulawi</t>
  </si>
  <si>
    <t>0051711127</t>
  </si>
  <si>
    <t>3214033101050002</t>
  </si>
  <si>
    <t>3214033005074354</t>
  </si>
  <si>
    <t>Ahmad Wahyudin</t>
  </si>
  <si>
    <t>3214032103680001</t>
  </si>
  <si>
    <t>Jl. Ir. H. Juanda No. 138</t>
  </si>
  <si>
    <t>Cilegong</t>
  </si>
  <si>
    <t>Jati Luhur</t>
  </si>
  <si>
    <t>Mila Susilawati</t>
  </si>
  <si>
    <t>3214035705770001</t>
  </si>
  <si>
    <t>Abdul Azis</t>
  </si>
  <si>
    <t>0044315581</t>
  </si>
  <si>
    <t>3204460608040002</t>
  </si>
  <si>
    <t>3204463008120013</t>
  </si>
  <si>
    <t>Ujang Supriatna</t>
  </si>
  <si>
    <t>3204462303790005</t>
  </si>
  <si>
    <t>Kp. Gunung Pancir</t>
  </si>
  <si>
    <t>Ahyi</t>
  </si>
  <si>
    <t>Abdul Mughits Hidayatulloh</t>
  </si>
  <si>
    <t>0055485273</t>
  </si>
  <si>
    <t>0056603089</t>
  </si>
  <si>
    <t>3204133012050002</t>
  </si>
  <si>
    <t>3204131306120033</t>
  </si>
  <si>
    <t>H. Abdul Rosyid, S.Pd.I</t>
  </si>
  <si>
    <t>3204131005770002</t>
  </si>
  <si>
    <t>Ema Nurul Kasmariah</t>
  </si>
  <si>
    <t>3204135309820001</t>
  </si>
  <si>
    <t>Adi Irawan</t>
  </si>
  <si>
    <t>0035605778</t>
  </si>
  <si>
    <t>3273070405030006</t>
  </si>
  <si>
    <t>3273071608106690</t>
  </si>
  <si>
    <t>3273070503670002</t>
  </si>
  <si>
    <t>Jl. Cipedes Tengah Gg. H. Sanusi</t>
  </si>
  <si>
    <t>06/06</t>
  </si>
  <si>
    <t>Emi Suhaemi</t>
  </si>
  <si>
    <t>3273075508710028</t>
  </si>
  <si>
    <t>Aditia Firmansyah</t>
  </si>
  <si>
    <t>0052783066</t>
  </si>
  <si>
    <t>3273152711050003</t>
  </si>
  <si>
    <t>3273150909101201</t>
  </si>
  <si>
    <t>Abidin</t>
  </si>
  <si>
    <t>3273150203780009</t>
  </si>
  <si>
    <t>Gg. Manunggal Ii C</t>
  </si>
  <si>
    <t>Cijerah</t>
  </si>
  <si>
    <t>Yuliyanti</t>
  </si>
  <si>
    <t>3273154408790002</t>
  </si>
  <si>
    <t>Aldi Kamaludin</t>
  </si>
  <si>
    <t>0059438151</t>
  </si>
  <si>
    <t>3205022306050006</t>
  </si>
  <si>
    <t>3205022911070059</t>
  </si>
  <si>
    <t>Asep Herman</t>
  </si>
  <si>
    <t>3205020403800004</t>
  </si>
  <si>
    <t>Kp. Bongkor</t>
  </si>
  <si>
    <t>Situgede</t>
  </si>
  <si>
    <t>Karangpawitan</t>
  </si>
  <si>
    <t>Imas Khodijah</t>
  </si>
  <si>
    <t>3205026808760004</t>
  </si>
  <si>
    <t>Aldi Ramdani</t>
  </si>
  <si>
    <t>0036222427</t>
  </si>
  <si>
    <t>3204150311030010</t>
  </si>
  <si>
    <t>Kp. Ranca Manyar</t>
  </si>
  <si>
    <t>Alieffa Nur Hakiim</t>
  </si>
  <si>
    <t>0068451730</t>
  </si>
  <si>
    <t>3211180805060001</t>
  </si>
  <si>
    <t>3211182203064267</t>
  </si>
  <si>
    <t>Asep Saepudin</t>
  </si>
  <si>
    <t>3211181909610002</t>
  </si>
  <si>
    <t>Cipeuteuy Lama</t>
  </si>
  <si>
    <t xml:space="preserve">Situ </t>
  </si>
  <si>
    <t>Yeti Waryani</t>
  </si>
  <si>
    <t>3211186305700004</t>
  </si>
  <si>
    <t>Fahir Fauzan Mudoffar</t>
  </si>
  <si>
    <t>Fahir Pauzan Mudoffar (KK)</t>
  </si>
  <si>
    <t>0048490972</t>
  </si>
  <si>
    <t>3203160910040006</t>
  </si>
  <si>
    <t>3203162602110615</t>
  </si>
  <si>
    <t>Ajat Sudrajat</t>
  </si>
  <si>
    <t>3203161205830328</t>
  </si>
  <si>
    <t>Simpang</t>
  </si>
  <si>
    <t>Siti Sopiah Nuroni</t>
  </si>
  <si>
    <t>3203166604800001</t>
  </si>
  <si>
    <t>Fakhrudin Zafar Sauki</t>
  </si>
  <si>
    <t>0031594055</t>
  </si>
  <si>
    <t>3204130101040003</t>
  </si>
  <si>
    <t>3204134412720006</t>
  </si>
  <si>
    <t>M. Sahla Fahlevi Rafsanjani</t>
  </si>
  <si>
    <t>0065430742</t>
  </si>
  <si>
    <t>3057853452</t>
  </si>
  <si>
    <t>3273033011050011</t>
  </si>
  <si>
    <t>Belajar</t>
  </si>
  <si>
    <t>3273032410120005</t>
  </si>
  <si>
    <t>Yayan Sopian Ansori</t>
  </si>
  <si>
    <t>3273032605750008</t>
  </si>
  <si>
    <t>Jl. Cibolerang</t>
  </si>
  <si>
    <t>Margasuka</t>
  </si>
  <si>
    <t>Astrid Kania</t>
  </si>
  <si>
    <t>3273036909800011</t>
  </si>
  <si>
    <t>Mildan Syafrudin Hamid</t>
  </si>
  <si>
    <t>0056249091</t>
  </si>
  <si>
    <t>3204132304050001</t>
  </si>
  <si>
    <t>3204130604058379</t>
  </si>
  <si>
    <t>H. Lamjudin Tanjung</t>
  </si>
  <si>
    <t>3204130704660002</t>
  </si>
  <si>
    <t>Kp. Babakan Stasion No. 49</t>
  </si>
  <si>
    <t>Hj. Mini</t>
  </si>
  <si>
    <t>3204135805670001</t>
  </si>
  <si>
    <t>Mochammad Riki Kurniawan</t>
  </si>
  <si>
    <t>0033858676</t>
  </si>
  <si>
    <t>3273040708030003</t>
  </si>
  <si>
    <t>3204281805170008</t>
  </si>
  <si>
    <t>Ari Budiwan</t>
  </si>
  <si>
    <t>3273041511780003</t>
  </si>
  <si>
    <t>Jl. Bakung Xvii No. 17</t>
  </si>
  <si>
    <t>Rina Kartina</t>
  </si>
  <si>
    <t>3273046804820005</t>
  </si>
  <si>
    <t>Muhamad Akhdan Hazimul Fikri</t>
  </si>
  <si>
    <t>3203160912070003</t>
  </si>
  <si>
    <t>Muhammad Dhafa Rizky Fauzi</t>
  </si>
  <si>
    <t>0065803672</t>
  </si>
  <si>
    <t>3204092403060001</t>
  </si>
  <si>
    <t>3204090403150002</t>
  </si>
  <si>
    <t>Muhammad Iskandar Fauzi</t>
  </si>
  <si>
    <t>3273170301640002</t>
  </si>
  <si>
    <t>Kp. Sadang No. 19</t>
  </si>
  <si>
    <t>Etty Suprihatin (Alm)</t>
  </si>
  <si>
    <t>3204096109700002</t>
  </si>
  <si>
    <t>Muhammad Hafizh Abdul Qodir</t>
  </si>
  <si>
    <t>0068352412</t>
  </si>
  <si>
    <t>3204091807060001</t>
  </si>
  <si>
    <t>3204092204054484</t>
  </si>
  <si>
    <t>Deden Zainal Marjuki, St.</t>
  </si>
  <si>
    <t>3204092901720001</t>
  </si>
  <si>
    <t>Jl. Sadang No. 120</t>
  </si>
  <si>
    <t>Tetty Rohayati</t>
  </si>
  <si>
    <t>3204096305770002</t>
  </si>
  <si>
    <t>Muhammad Haykal Baihaqi</t>
  </si>
  <si>
    <t>0043371354</t>
  </si>
  <si>
    <t>3211231206040001</t>
  </si>
  <si>
    <t>3211232505070022</t>
  </si>
  <si>
    <t>3175052603760003</t>
  </si>
  <si>
    <t>Dusun Cisalak</t>
  </si>
  <si>
    <t>Cisalak</t>
  </si>
  <si>
    <t>Lia Rohaeni Sri Nurhayatin</t>
  </si>
  <si>
    <t>3211235206790004</t>
  </si>
  <si>
    <t>Muhammad Ibad Mukrom</t>
  </si>
  <si>
    <t>0065727220</t>
  </si>
  <si>
    <t>3205050102060004</t>
  </si>
  <si>
    <t>3205051002160012</t>
  </si>
  <si>
    <t>3205052606720006</t>
  </si>
  <si>
    <t>Kp. Dirgahayu</t>
  </si>
  <si>
    <t>Sukakarya</t>
  </si>
  <si>
    <t>Tarogong Kidul</t>
  </si>
  <si>
    <t>Hesti Bertiapati Dwi Ari Yanti</t>
  </si>
  <si>
    <t>3205055911760001</t>
  </si>
  <si>
    <t>Muhammad Jaenal Abidin</t>
  </si>
  <si>
    <t>0054743633</t>
  </si>
  <si>
    <t>3273071911050011</t>
  </si>
  <si>
    <t>3273071708102510</t>
  </si>
  <si>
    <t>Mansur</t>
  </si>
  <si>
    <t>3273071708690005</t>
  </si>
  <si>
    <t>Cipedes Mulyasari</t>
  </si>
  <si>
    <t>Karni</t>
  </si>
  <si>
    <t>3273076806790004</t>
  </si>
  <si>
    <t>Pembantu Rumah Tangga</t>
  </si>
  <si>
    <t>Muhammad Rifki Fauzan</t>
  </si>
  <si>
    <t>Muhamad Rifki Fauzan (KK-Akta) 0035502092</t>
  </si>
  <si>
    <t>0039870931</t>
  </si>
  <si>
    <t>3204351006030002</t>
  </si>
  <si>
    <t>3204352508050009</t>
  </si>
  <si>
    <t>Aas Hasjilah</t>
  </si>
  <si>
    <t>Ajo Sutarjo (Alm)</t>
  </si>
  <si>
    <t>3204350110650005</t>
  </si>
  <si>
    <t>Kp. Sadang</t>
  </si>
  <si>
    <t>3204354101690011</t>
  </si>
  <si>
    <t>Muhammad Rofiyudin</t>
  </si>
  <si>
    <t>0062132560</t>
  </si>
  <si>
    <t>3204152602060006</t>
  </si>
  <si>
    <t>3204151907070030</t>
  </si>
  <si>
    <t>Iwan Kurniawan</t>
  </si>
  <si>
    <t>3204150301760015</t>
  </si>
  <si>
    <t>Kp. Babakan Salam</t>
  </si>
  <si>
    <t>01/24</t>
  </si>
  <si>
    <t>Neng Mimin</t>
  </si>
  <si>
    <t>3204155001790011</t>
  </si>
  <si>
    <t>Muhammad Yazid Abdul Qodir Hidayat</t>
  </si>
  <si>
    <t>Muhammad Yazid Abdul Qodir (KK)</t>
  </si>
  <si>
    <t>0061171587</t>
  </si>
  <si>
    <t>3204440112050004</t>
  </si>
  <si>
    <t>3204440801180012</t>
  </si>
  <si>
    <t>Edi Abdul Kodir</t>
  </si>
  <si>
    <t>3204441712740001</t>
  </si>
  <si>
    <t>Siti Sopyah</t>
  </si>
  <si>
    <t>3204444212780007</t>
  </si>
  <si>
    <t>Ayah Sambung</t>
  </si>
  <si>
    <t>Robi Permadiansyah</t>
  </si>
  <si>
    <t>3205122910860002</t>
  </si>
  <si>
    <t>Buruh Harian lepas</t>
  </si>
  <si>
    <t xml:space="preserve">Muhammad Yusuf </t>
  </si>
  <si>
    <t>0068214173</t>
  </si>
  <si>
    <t>3273160502060002</t>
  </si>
  <si>
    <t>3273161309103036</t>
  </si>
  <si>
    <t>Endang Suratman</t>
  </si>
  <si>
    <t>3273161601760002</t>
  </si>
  <si>
    <t>Cidurian Utara</t>
  </si>
  <si>
    <t>Sukapura</t>
  </si>
  <si>
    <t>Wiwin Sumartini</t>
  </si>
  <si>
    <t>3273164703820006</t>
  </si>
  <si>
    <t>Navis Ahmad Mustopa</t>
  </si>
  <si>
    <t>Nafis Ahmad Musthofa</t>
  </si>
  <si>
    <t>0062903453</t>
  </si>
  <si>
    <t>3204445307060001</t>
  </si>
  <si>
    <t>3204442007060021</t>
  </si>
  <si>
    <t>Nana Suryana</t>
  </si>
  <si>
    <t>3204440405670006</t>
  </si>
  <si>
    <t>Kp. Gumuruh</t>
  </si>
  <si>
    <t>Komariah</t>
  </si>
  <si>
    <t>3204445208730008</t>
  </si>
  <si>
    <t>Nazriel Rochmandani Zaydan Ss</t>
  </si>
  <si>
    <t>0052347530</t>
  </si>
  <si>
    <t>3211112706050004</t>
  </si>
  <si>
    <t>3211111903069748</t>
  </si>
  <si>
    <t>Dadang Hermawan, S.Pd</t>
  </si>
  <si>
    <t>3211113009660001</t>
  </si>
  <si>
    <t>Dusun Babakan Situ</t>
  </si>
  <si>
    <t>Yani Rohaeni</t>
  </si>
  <si>
    <t>3211115704670008</t>
  </si>
  <si>
    <t>Paisal Wahyudin</t>
  </si>
  <si>
    <t>0053806972</t>
  </si>
  <si>
    <t>3211181410050002</t>
  </si>
  <si>
    <t>3211181906070147</t>
  </si>
  <si>
    <t xml:space="preserve">Edi </t>
  </si>
  <si>
    <t>3211180112820014</t>
  </si>
  <si>
    <t>Dusun Cibitung</t>
  </si>
  <si>
    <t>Sirnamulya</t>
  </si>
  <si>
    <t>Masri</t>
  </si>
  <si>
    <t>3211185507860006</t>
  </si>
  <si>
    <t>Rendi Setiawan</t>
  </si>
  <si>
    <t>0056395361</t>
  </si>
  <si>
    <t>3204282310050002</t>
  </si>
  <si>
    <t>3204280701080014</t>
  </si>
  <si>
    <t>Asep Komara</t>
  </si>
  <si>
    <t>3204281601720003</t>
  </si>
  <si>
    <t>Kp. Cipasir</t>
  </si>
  <si>
    <t>Yeyen Mudiawati (Alm)</t>
  </si>
  <si>
    <t>Solahudin Fauzia Rahman</t>
  </si>
  <si>
    <t>0059623692</t>
  </si>
  <si>
    <t>3213052108050001</t>
  </si>
  <si>
    <t>3213053103062654</t>
  </si>
  <si>
    <t>Harun</t>
  </si>
  <si>
    <t>3213051109690003</t>
  </si>
  <si>
    <t>Kp. Gandok</t>
  </si>
  <si>
    <t>Pabuaran</t>
  </si>
  <si>
    <t>Lilis Lismayani</t>
  </si>
  <si>
    <t>3213054705790002</t>
  </si>
  <si>
    <t>Wildan Raflyansyah</t>
  </si>
  <si>
    <t>0056148843</t>
  </si>
  <si>
    <t>3211112112050001</t>
  </si>
  <si>
    <t>3211112003064636</t>
  </si>
  <si>
    <t>Asep</t>
  </si>
  <si>
    <t>3211110512700004</t>
  </si>
  <si>
    <t>Dusun Sirah Cikandang</t>
  </si>
  <si>
    <t>Cinanjung</t>
  </si>
  <si>
    <t>Wari</t>
  </si>
  <si>
    <t>3211115005770005</t>
  </si>
  <si>
    <t>Agis Muhamad Abdilah</t>
  </si>
  <si>
    <t>3211112108060005</t>
  </si>
  <si>
    <t>3211110106070163</t>
  </si>
  <si>
    <t>Atim Faturohman</t>
  </si>
  <si>
    <t>3211110802740004</t>
  </si>
  <si>
    <t>Pagaden Rt 03 Rw 01</t>
  </si>
  <si>
    <t>Rani Purnamasari</t>
  </si>
  <si>
    <t>321111 690686 0004</t>
  </si>
  <si>
    <t>Pagaden</t>
  </si>
  <si>
    <t>Marga Jaya</t>
  </si>
  <si>
    <t>Ahmad Yasin</t>
  </si>
  <si>
    <t>0041162041</t>
  </si>
  <si>
    <t>3204131309040013</t>
  </si>
  <si>
    <t>3204131205110120</t>
  </si>
  <si>
    <t>Fuad Zain</t>
  </si>
  <si>
    <t>3204131212720009</t>
  </si>
  <si>
    <t>Babakan Cidemang</t>
  </si>
  <si>
    <t>Pupu Marpuah</t>
  </si>
  <si>
    <t>3204135410770008</t>
  </si>
  <si>
    <t>Alwi Muhammad Asnawi</t>
  </si>
  <si>
    <t>Muhammad Alwi Asnawi (KK)</t>
  </si>
  <si>
    <t>0051598578</t>
  </si>
  <si>
    <t>3211181407050003</t>
  </si>
  <si>
    <t>14-07/06-2005</t>
  </si>
  <si>
    <t>Andre Ramadhan</t>
  </si>
  <si>
    <t>0029195901</t>
  </si>
  <si>
    <t>3273151711020010</t>
  </si>
  <si>
    <t>Kekasih Allah</t>
  </si>
  <si>
    <t>3273152005110004</t>
  </si>
  <si>
    <t>Abudin</t>
  </si>
  <si>
    <t>3273151602800009</t>
  </si>
  <si>
    <t>Neng Yulianti</t>
  </si>
  <si>
    <t>3273156808850010</t>
  </si>
  <si>
    <t>Fazkia Ramadhan Hafidz</t>
  </si>
  <si>
    <t>Fazkia Ramadhan Hapidz (KK)</t>
  </si>
  <si>
    <t>0037488564</t>
  </si>
  <si>
    <t>3205020411030004</t>
  </si>
  <si>
    <t>3205020805090063</t>
  </si>
  <si>
    <t>Dodi Saepudin</t>
  </si>
  <si>
    <t>3205020506750014</t>
  </si>
  <si>
    <t>Sukamukti</t>
  </si>
  <si>
    <t>Fiyah Fatimah</t>
  </si>
  <si>
    <t>3205024109750002</t>
  </si>
  <si>
    <t>Hadi Hermawan</t>
  </si>
  <si>
    <t>0055753078</t>
  </si>
  <si>
    <t>3205190303050007</t>
  </si>
  <si>
    <t>3215290703130011</t>
  </si>
  <si>
    <t>Aman</t>
  </si>
  <si>
    <t>3205190107790172</t>
  </si>
  <si>
    <t>Kp. Karajan</t>
  </si>
  <si>
    <t>Purwasari</t>
  </si>
  <si>
    <t>Dede Ratnasih</t>
  </si>
  <si>
    <t>3205194807870009</t>
  </si>
  <si>
    <t>Haris Juliyansyah</t>
  </si>
  <si>
    <t>0084548060</t>
  </si>
  <si>
    <t>3204461307080003</t>
  </si>
  <si>
    <t>3204461004052705</t>
  </si>
  <si>
    <t>Deden Rohmat</t>
  </si>
  <si>
    <t>3204462708760002</t>
  </si>
  <si>
    <t>Kmp. Puncak Mulya</t>
  </si>
  <si>
    <t>Wiwi Utari</t>
  </si>
  <si>
    <t>3204464604780001</t>
  </si>
  <si>
    <t>V</t>
  </si>
  <si>
    <t>M. Abdul Malik</t>
  </si>
  <si>
    <t>Muhammad Abdul Malik (Ijazah-Akta)</t>
  </si>
  <si>
    <t>0067479045</t>
  </si>
  <si>
    <t>3204442708060001</t>
  </si>
  <si>
    <t>3204442101190002</t>
  </si>
  <si>
    <t>Sri Mulyati</t>
  </si>
  <si>
    <t>Jajang Sutisna</t>
  </si>
  <si>
    <t>3204441006760017</t>
  </si>
  <si>
    <t>3204445801810006</t>
  </si>
  <si>
    <t>Sama Denagn Ibu Kandung</t>
  </si>
  <si>
    <t>Mochamad Alief Attallah</t>
  </si>
  <si>
    <t>0067111276</t>
  </si>
  <si>
    <t>3211111506060003</t>
  </si>
  <si>
    <t xml:space="preserve">Suksek Dunia Akhirat </t>
  </si>
  <si>
    <t>3211111006070050</t>
  </si>
  <si>
    <t>Agus Saca Barkah</t>
  </si>
  <si>
    <t>3211110208770006</t>
  </si>
  <si>
    <t>Dusun Lanjung</t>
  </si>
  <si>
    <t>Reni Yuliani</t>
  </si>
  <si>
    <t>3211114906800013</t>
  </si>
  <si>
    <t>Moh Abdul Fatih</t>
  </si>
  <si>
    <t>Muhammad Abdul fatih (Akta-Ijazah)</t>
  </si>
  <si>
    <t>0079510873</t>
  </si>
  <si>
    <t>3204111603070005</t>
  </si>
  <si>
    <t>3204112003070006</t>
  </si>
  <si>
    <t>Muhammad Ridwan Nuloh Aljami'I</t>
  </si>
  <si>
    <t>3204111412760004</t>
  </si>
  <si>
    <t>Kp. Bojong</t>
  </si>
  <si>
    <t>Nur Santi</t>
  </si>
  <si>
    <t>3204116408850007</t>
  </si>
  <si>
    <t>Mohammad Abdul Aziz</t>
  </si>
  <si>
    <t>0046919491</t>
  </si>
  <si>
    <t>3273070703040008</t>
  </si>
  <si>
    <t>3273070104120005</t>
  </si>
  <si>
    <t>Djudju Suhendar</t>
  </si>
  <si>
    <t>3273070102600012</t>
  </si>
  <si>
    <t>Yayah Kuraesin</t>
  </si>
  <si>
    <t>3273074608650010</t>
  </si>
  <si>
    <t>Muhamad Aldi Saputra</t>
  </si>
  <si>
    <t>0065094399</t>
  </si>
  <si>
    <t>3204440801060003</t>
  </si>
  <si>
    <t>Main, Berbisnis</t>
  </si>
  <si>
    <t>Bos Muda</t>
  </si>
  <si>
    <t>3204441307150033</t>
  </si>
  <si>
    <t>Asep Ryanto</t>
  </si>
  <si>
    <t>3204441112770005</t>
  </si>
  <si>
    <t>Neng Rose Rossita</t>
  </si>
  <si>
    <t>3204446811850006</t>
  </si>
  <si>
    <t>Muhamad Regi Rahmadani</t>
  </si>
  <si>
    <t>Mohamad Regi Rahmadani (Akta-Ijazah)</t>
  </si>
  <si>
    <t>0066253124</t>
  </si>
  <si>
    <t>3273043008060010</t>
  </si>
  <si>
    <t>3273041501130010</t>
  </si>
  <si>
    <t>Dudung Suhendar</t>
  </si>
  <si>
    <t>3273040302650001</t>
  </si>
  <si>
    <t>Jl. Jamika 129 A</t>
  </si>
  <si>
    <t>Siti Rohmah</t>
  </si>
  <si>
    <t>3273044405670018</t>
  </si>
  <si>
    <t>Jl. Sanggar Kencana Viii No. 42</t>
  </si>
  <si>
    <t>Jati Sari</t>
  </si>
  <si>
    <t>Muhammad Aly Sholaahuddin Amin</t>
  </si>
  <si>
    <t>Muhammad 'Aly Sholaahuddin Amin (Ijazah-Akta)</t>
  </si>
  <si>
    <t>0063822271</t>
  </si>
  <si>
    <t>3273070102060014</t>
  </si>
  <si>
    <t>Olahraga, Nonton Anime</t>
  </si>
  <si>
    <t xml:space="preserve">Ulama Dan Pengusaha </t>
  </si>
  <si>
    <t>3273071608108237</t>
  </si>
  <si>
    <t>Ade Nurlina</t>
  </si>
  <si>
    <t>Badru Zaman Sidik (Alm)</t>
  </si>
  <si>
    <t>3273072504740003</t>
  </si>
  <si>
    <t>Komp. Griya Mas</t>
  </si>
  <si>
    <t>Sujajadi</t>
  </si>
  <si>
    <t>3273074303800004</t>
  </si>
  <si>
    <t>Muhammad Dhafa Attoilah</t>
  </si>
  <si>
    <t>0076197531</t>
  </si>
  <si>
    <t>3203160908070003</t>
  </si>
  <si>
    <t>Muhammad Ilham Rizqi Muttaqin</t>
  </si>
  <si>
    <t>0055942173</t>
  </si>
  <si>
    <t>3204102709050002</t>
  </si>
  <si>
    <t>Nge Gym</t>
  </si>
  <si>
    <t>3204091810120036</t>
  </si>
  <si>
    <t>Hermawan</t>
  </si>
  <si>
    <t>3204102507770004</t>
  </si>
  <si>
    <t>Siti Zaenab</t>
  </si>
  <si>
    <t>3204104709820004</t>
  </si>
  <si>
    <t>Muhammad Iqbaal Rizqulloh</t>
  </si>
  <si>
    <t>0062817568</t>
  </si>
  <si>
    <t>3273260606060010</t>
  </si>
  <si>
    <t>Mendengarkan Musik</t>
  </si>
  <si>
    <t>3273261010109517</t>
  </si>
  <si>
    <t>Drs. Yoyo Sudrajat</t>
  </si>
  <si>
    <t>3273262208640001</t>
  </si>
  <si>
    <t>Komp. Cijambe Indah C 20</t>
  </si>
  <si>
    <t>Pasir Endah</t>
  </si>
  <si>
    <t>Ujung Berung</t>
  </si>
  <si>
    <t>Dra. Ika Helawati</t>
  </si>
  <si>
    <t>3273265902690002</t>
  </si>
  <si>
    <t>Muhammad Jamaluddin Rozzaq</t>
  </si>
  <si>
    <t>9991523672</t>
  </si>
  <si>
    <t>9991003146</t>
  </si>
  <si>
    <t>3211182906990004</t>
  </si>
  <si>
    <t>Otomotif, Membaca</t>
  </si>
  <si>
    <t>Solih</t>
  </si>
  <si>
    <t>3211182103061396</t>
  </si>
  <si>
    <t>Didin Samsudin</t>
  </si>
  <si>
    <t>3211131107670001</t>
  </si>
  <si>
    <t>Dusun Rancamulud</t>
  </si>
  <si>
    <t>Imas Ningrum Hayati</t>
  </si>
  <si>
    <t>3211135307780002</t>
  </si>
  <si>
    <t>Paturohman</t>
  </si>
  <si>
    <t>0056205020</t>
  </si>
  <si>
    <t>3211150403050003</t>
  </si>
  <si>
    <t>Bernyanyi</t>
  </si>
  <si>
    <t xml:space="preserve">Sukses Dunia Akhirat </t>
  </si>
  <si>
    <t>3211151603062389</t>
  </si>
  <si>
    <t>Nenah Sukaenah</t>
  </si>
  <si>
    <t>Enjang Karyana (Alm)</t>
  </si>
  <si>
    <t>Jl. Kol. Ahmad Syam No.152</t>
  </si>
  <si>
    <t>3211156510680005</t>
  </si>
  <si>
    <t>Jl. Kol. Ahmad Syam No. 152</t>
  </si>
  <si>
    <t>Rendi</t>
  </si>
  <si>
    <t>0066329623</t>
  </si>
  <si>
    <t>3203162107060004</t>
  </si>
  <si>
    <t xml:space="preserve">Donatur Ulama </t>
  </si>
  <si>
    <t>3203162702110133</t>
  </si>
  <si>
    <t>Pudin</t>
  </si>
  <si>
    <t>3203160311630005</t>
  </si>
  <si>
    <t>Kp. Cikawung</t>
  </si>
  <si>
    <t>Cisujen</t>
  </si>
  <si>
    <t>Rin Rin</t>
  </si>
  <si>
    <t>3203164107730421</t>
  </si>
  <si>
    <t>Ridwan</t>
  </si>
  <si>
    <t>0064172930</t>
  </si>
  <si>
    <t>3204132606060003</t>
  </si>
  <si>
    <t>3204132605110125</t>
  </si>
  <si>
    <t>Umar Suryana</t>
  </si>
  <si>
    <t>3204130806710007</t>
  </si>
  <si>
    <t>Kp. Sawah Lega</t>
  </si>
  <si>
    <t>Atik Kartika</t>
  </si>
  <si>
    <t>3204134307760003</t>
  </si>
  <si>
    <t>Rudi Pebriansyah</t>
  </si>
  <si>
    <t>0068059556</t>
  </si>
  <si>
    <t>3217042702060003</t>
  </si>
  <si>
    <t xml:space="preserve">Pengusaha </t>
  </si>
  <si>
    <t>3203123008160003</t>
  </si>
  <si>
    <t>3217040809780001</t>
  </si>
  <si>
    <t>Kp. Cinangsi</t>
  </si>
  <si>
    <t>Mentengsari</t>
  </si>
  <si>
    <t>Cikalong Kulon</t>
  </si>
  <si>
    <t>Deudeu Subaryah</t>
  </si>
  <si>
    <t>3217045908830001</t>
  </si>
  <si>
    <t>Taupan Muhammad Rhamdan Pratama</t>
  </si>
  <si>
    <t>0063153011</t>
  </si>
  <si>
    <t>3204130110060003</t>
  </si>
  <si>
    <t>Bikin Peci</t>
  </si>
  <si>
    <t>3204132308060044</t>
  </si>
  <si>
    <t>Budiyanto</t>
  </si>
  <si>
    <t>3204133003810006</t>
  </si>
  <si>
    <t>Wati Baryawati</t>
  </si>
  <si>
    <t>3204134512820005</t>
  </si>
  <si>
    <t>Yasir Akmal Maulid</t>
  </si>
  <si>
    <t>0061261575</t>
  </si>
  <si>
    <t>3273260404060002</t>
  </si>
  <si>
    <t>3273261010100257</t>
  </si>
  <si>
    <t>Yaya Sunarya</t>
  </si>
  <si>
    <t>3273262808760004</t>
  </si>
  <si>
    <t>Jl. Walargi Mulya No. 20</t>
  </si>
  <si>
    <t>Pasanggrahan</t>
  </si>
  <si>
    <t>Heti</t>
  </si>
  <si>
    <t>3273266008780004</t>
  </si>
  <si>
    <t>Isam Efendi</t>
  </si>
  <si>
    <t>3120403301</t>
  </si>
  <si>
    <t>3205211405120003</t>
  </si>
  <si>
    <t>Main Sepak Bola</t>
  </si>
  <si>
    <t>Tentara Ad</t>
  </si>
  <si>
    <t>3215052302150006</t>
  </si>
  <si>
    <t>Dina Mayasari</t>
  </si>
  <si>
    <t>Pepen Sopandi (Alm)</t>
  </si>
  <si>
    <t>3211155302880015</t>
  </si>
  <si>
    <t>Dusun Cahyasari</t>
  </si>
  <si>
    <t>004/009</t>
  </si>
  <si>
    <t>Cileles</t>
  </si>
  <si>
    <t>Muhamad Sihab Marbawi</t>
  </si>
  <si>
    <t>3122016420</t>
  </si>
  <si>
    <t>3204370605120002</t>
  </si>
  <si>
    <t>Menjadi Anak Sholeh</t>
  </si>
  <si>
    <t>3204370907120027</t>
  </si>
  <si>
    <t>Muhammad Ramdan</t>
  </si>
  <si>
    <t>3204371504900001</t>
  </si>
  <si>
    <t>Kp. Leuwi Munding</t>
  </si>
  <si>
    <t>002/002</t>
  </si>
  <si>
    <t>Tuti Alawiyah</t>
  </si>
  <si>
    <t>3204376508920001</t>
  </si>
  <si>
    <t>Muhammad Ilham</t>
  </si>
  <si>
    <t>0112246423</t>
  </si>
  <si>
    <t>3172040708111008</t>
  </si>
  <si>
    <t>Maen Bola</t>
  </si>
  <si>
    <t>Kesulitan Belajar</t>
  </si>
  <si>
    <t>3172040601095072</t>
  </si>
  <si>
    <t>Erpandi</t>
  </si>
  <si>
    <t>Madura</t>
  </si>
  <si>
    <t>3172040810670005</t>
  </si>
  <si>
    <t>Jl. Kalibaru Barat</t>
  </si>
  <si>
    <t>005/012</t>
  </si>
  <si>
    <t>Kalibaru</t>
  </si>
  <si>
    <t>Cilincing</t>
  </si>
  <si>
    <t>Jakarta Utara</t>
  </si>
  <si>
    <t>Sri Maryatun</t>
  </si>
  <si>
    <t>3172044802750003</t>
  </si>
  <si>
    <t>Tamhidi</t>
  </si>
  <si>
    <t>Akmal Abdul Latif</t>
  </si>
  <si>
    <t>3126289202</t>
  </si>
  <si>
    <t>3204112511120003</t>
  </si>
  <si>
    <t>Jadi Orang Sukses Dunia Akhirat</t>
  </si>
  <si>
    <t>3204111509150012</t>
  </si>
  <si>
    <t>Dadang Rosyadi</t>
  </si>
  <si>
    <t>Dian Andriyani</t>
  </si>
  <si>
    <t>3273036110770002</t>
  </si>
  <si>
    <t>0895422687999</t>
  </si>
  <si>
    <t>Beda Alamat (Beda KK)</t>
  </si>
  <si>
    <t>Jl.Kopo GG.Melati III</t>
  </si>
  <si>
    <t>Jl. Kopo Gg. Melati III</t>
  </si>
  <si>
    <t>Apip Ramdani</t>
  </si>
  <si>
    <t>3123949575</t>
  </si>
  <si>
    <t>3217013107120001</t>
  </si>
  <si>
    <t>Ingin Menjadi Pemain Bola</t>
  </si>
  <si>
    <t>3217010910120074</t>
  </si>
  <si>
    <t>Agus Ria Nugraha</t>
  </si>
  <si>
    <t>3217011708891001</t>
  </si>
  <si>
    <t>081223540115</t>
  </si>
  <si>
    <t>Kp Cibeureum</t>
  </si>
  <si>
    <t>Wangunharja</t>
  </si>
  <si>
    <t>Bandung barat</t>
  </si>
  <si>
    <t>Eka Lidiawati</t>
  </si>
  <si>
    <t>3217016007940007</t>
  </si>
  <si>
    <t>081318915518</t>
  </si>
  <si>
    <t>Kp. Cibeureum</t>
  </si>
  <si>
    <t>Arvo Antonio Hayes</t>
  </si>
  <si>
    <t>3110627576</t>
  </si>
  <si>
    <t>3273172608110001</t>
  </si>
  <si>
    <t>3273170506110149</t>
  </si>
  <si>
    <t>Mimin Rusmini</t>
  </si>
  <si>
    <t>Dennis Anthony Hayes</t>
  </si>
  <si>
    <t>Riyanti</t>
  </si>
  <si>
    <t>3273175808810005</t>
  </si>
  <si>
    <t>Sama Dengan Ibu Kandung</t>
  </si>
  <si>
    <t>Jl. Leuwi Panjang No. 204</t>
  </si>
  <si>
    <t>008/004</t>
  </si>
  <si>
    <t>Arzachel Athar Al Azzam</t>
  </si>
  <si>
    <t>Arzachel Athar Al-Azzam (akta-skl)</t>
  </si>
  <si>
    <t>3217021609120004</t>
  </si>
  <si>
    <t>Ingin Menjadi Ahli Ilmu</t>
  </si>
  <si>
    <t>3217020802170005</t>
  </si>
  <si>
    <t>Syamsudin</t>
  </si>
  <si>
    <t>3217020705840012</t>
  </si>
  <si>
    <t>Jln Sukalaksana No.37/61</t>
  </si>
  <si>
    <t>Pasteur</t>
  </si>
  <si>
    <t>Widyawati</t>
  </si>
  <si>
    <t>3217026011830010</t>
  </si>
  <si>
    <t>82129999676</t>
  </si>
  <si>
    <t>Jln.Ciwaruga No.7</t>
  </si>
  <si>
    <t>Ciwaruga</t>
  </si>
  <si>
    <t>Dirga Ibrahim</t>
  </si>
  <si>
    <t>3273162108120003</t>
  </si>
  <si>
    <t>3204050401180006</t>
  </si>
  <si>
    <t>Tri Handoyo</t>
  </si>
  <si>
    <t>Grobogan</t>
  </si>
  <si>
    <t>3273161108850003</t>
  </si>
  <si>
    <t>Komp. Griya Mitra Blok G-2 No. 20</t>
  </si>
  <si>
    <t>009/026</t>
  </si>
  <si>
    <t>Desy Muliani</t>
  </si>
  <si>
    <t>3273124312890001</t>
  </si>
  <si>
    <t>Feiza Dzul 'Azmi</t>
  </si>
  <si>
    <t>3204361304130002</t>
  </si>
  <si>
    <t>3204361801130017</t>
  </si>
  <si>
    <t>Budiman Hasbudin</t>
  </si>
  <si>
    <t>3204360903850007</t>
  </si>
  <si>
    <t>Kp Sukaeurih</t>
  </si>
  <si>
    <t>Suminar</t>
  </si>
  <si>
    <t>3204365206870004</t>
  </si>
  <si>
    <t>+62 822-1953-8779</t>
  </si>
  <si>
    <t>Kp kertajaya</t>
  </si>
  <si>
    <t>Wangunjaya</t>
  </si>
  <si>
    <t>Naringgul</t>
  </si>
  <si>
    <t>Hammad Alfatih Abdulwali</t>
  </si>
  <si>
    <t>3204051705120002</t>
  </si>
  <si>
    <t>Gamer</t>
  </si>
  <si>
    <t>3204051212120040</t>
  </si>
  <si>
    <t>Dede Nugraha, Se</t>
  </si>
  <si>
    <t>3204051607750001</t>
  </si>
  <si>
    <t>Kp. Pasir Kawung Endah</t>
  </si>
  <si>
    <t>002/006</t>
  </si>
  <si>
    <t>Cimekar</t>
  </si>
  <si>
    <t>Weli Siti Halimah (Alm)</t>
  </si>
  <si>
    <t>M Robert Hardika A M</t>
  </si>
  <si>
    <t>3205172301130003</t>
  </si>
  <si>
    <t>Hadroh Darbuka</t>
  </si>
  <si>
    <t>3204281011230004</t>
  </si>
  <si>
    <t>Hartono</t>
  </si>
  <si>
    <t>3314122605850005</t>
  </si>
  <si>
    <t>Kp.Nagrak</t>
  </si>
  <si>
    <t>NANJUNG MEKAR</t>
  </si>
  <si>
    <t>RANCAEKEK</t>
  </si>
  <si>
    <t>3205175212890019</t>
  </si>
  <si>
    <t>Kp. Nagrak</t>
  </si>
  <si>
    <t>Mughni Haydar Ali Fahrurozi</t>
  </si>
  <si>
    <t>0129300712</t>
  </si>
  <si>
    <t>3273250511120001</t>
  </si>
  <si>
    <t>3273250810102171</t>
  </si>
  <si>
    <t>Akhmad Fahrurozi</t>
  </si>
  <si>
    <t>3273253108840001</t>
  </si>
  <si>
    <t>Komp. Taman Cileunyi Blok 2F8 No.26</t>
  </si>
  <si>
    <t>10/22</t>
  </si>
  <si>
    <t>Cileunyi kulon</t>
  </si>
  <si>
    <t>Witta Herawaty</t>
  </si>
  <si>
    <t>3273256308860001</t>
  </si>
  <si>
    <t>Komp. Taman Cileunyi Blok 2F8 No. 26</t>
  </si>
  <si>
    <t>Muhamad Iqbal Ramdhani</t>
  </si>
  <si>
    <t>0096232886</t>
  </si>
  <si>
    <t>3216040909090001</t>
  </si>
  <si>
    <t>Menjadi Orang Yg Berguna</t>
  </si>
  <si>
    <t>3216042603200007</t>
  </si>
  <si>
    <t>Rudy Pardiman</t>
  </si>
  <si>
    <t>3175040606660003</t>
  </si>
  <si>
    <t>0813 1484 1243</t>
  </si>
  <si>
    <t>Kp Baru</t>
  </si>
  <si>
    <t>Sukarahayu</t>
  </si>
  <si>
    <t>Tambelang</t>
  </si>
  <si>
    <t>Santi Saputri</t>
  </si>
  <si>
    <t>3216045003860006</t>
  </si>
  <si>
    <t>0856 9461 4630</t>
  </si>
  <si>
    <t>Muhamad Siddiq Zainul Asyiqin</t>
  </si>
  <si>
    <t>3205092009120001</t>
  </si>
  <si>
    <t>Jadi Guru</t>
  </si>
  <si>
    <t>3205091211200016</t>
  </si>
  <si>
    <t>Mulus Purnomo</t>
  </si>
  <si>
    <t>3205092703800006</t>
  </si>
  <si>
    <t>085218988554</t>
  </si>
  <si>
    <t>Kampung Pangauban</t>
  </si>
  <si>
    <t>Jangkurang</t>
  </si>
  <si>
    <t>Leles</t>
  </si>
  <si>
    <t>Sri Maryati</t>
  </si>
  <si>
    <t>3205096201800003</t>
  </si>
  <si>
    <t>083825527778</t>
  </si>
  <si>
    <t>Muhammad Abdulkariim Nawawi</t>
  </si>
  <si>
    <t>3122729754</t>
  </si>
  <si>
    <t>3273102904120004</t>
  </si>
  <si>
    <t>3273101709140008</t>
  </si>
  <si>
    <t>Resa Rusmana</t>
  </si>
  <si>
    <t>3273101104840003</t>
  </si>
  <si>
    <t>Karwayan Swasta</t>
  </si>
  <si>
    <t>085320973139</t>
  </si>
  <si>
    <t>Gg. Indik No.23</t>
  </si>
  <si>
    <t>Yuke Kaniar</t>
  </si>
  <si>
    <t>3273047101910001</t>
  </si>
  <si>
    <t>081313524323</t>
  </si>
  <si>
    <t xml:space="preserve">Astana Anyar </t>
  </si>
  <si>
    <t>Muhammad Alif Ghozali</t>
  </si>
  <si>
    <t>0134430640/2019190925</t>
  </si>
  <si>
    <t>3211181909130004</t>
  </si>
  <si>
    <t>3211181007070042</t>
  </si>
  <si>
    <t>Encang</t>
  </si>
  <si>
    <t>3211182805770006</t>
  </si>
  <si>
    <t>003/008</t>
  </si>
  <si>
    <t>Ai Sumarni</t>
  </si>
  <si>
    <t>3211185612840005</t>
  </si>
  <si>
    <t>Dusun Pabuaran</t>
  </si>
  <si>
    <t>311232110602 - MDTA TASHDIQUL HAYAT</t>
  </si>
  <si>
    <t>Muhammad Azkha El-Azkhiya</t>
  </si>
  <si>
    <t>3134321951</t>
  </si>
  <si>
    <t>3211181803130001</t>
  </si>
  <si>
    <t>Main Futsal</t>
  </si>
  <si>
    <t>3211180104130006</t>
  </si>
  <si>
    <t>Deky Gunawan</t>
  </si>
  <si>
    <t>3211181803830012</t>
  </si>
  <si>
    <t>088970007175</t>
  </si>
  <si>
    <t>45353</t>
  </si>
  <si>
    <t>Iin Marlina</t>
  </si>
  <si>
    <t>3205397009920002</t>
  </si>
  <si>
    <t>081312029008</t>
  </si>
  <si>
    <t>Muhammad Dzaji Firmansyah</t>
  </si>
  <si>
    <t>0126818869</t>
  </si>
  <si>
    <t>3273202112120001</t>
  </si>
  <si>
    <t>3273202302160004</t>
  </si>
  <si>
    <t>Iman</t>
  </si>
  <si>
    <t>3207331712900001</t>
  </si>
  <si>
    <t>Jl. Cihaurkuku</t>
  </si>
  <si>
    <t>ANTAPANI WETAN</t>
  </si>
  <si>
    <t>ANTAPANI</t>
  </si>
  <si>
    <t>Widaningsih</t>
  </si>
  <si>
    <t>3273207005920002</t>
  </si>
  <si>
    <t>Muhammad Hasan</t>
  </si>
  <si>
    <t>0127170026</t>
  </si>
  <si>
    <t>3273132707120001</t>
  </si>
  <si>
    <t>3 (Tiga)</t>
  </si>
  <si>
    <t>Jadi Anak Yg Soleh Dan Berbakat</t>
  </si>
  <si>
    <t>3273130410120005</t>
  </si>
  <si>
    <t>Adjat Ruswendi</t>
  </si>
  <si>
    <t>3273131304660003</t>
  </si>
  <si>
    <t>89668623235/082240854858</t>
  </si>
  <si>
    <t>Jl Buah Batu No. 100/ 206 B</t>
  </si>
  <si>
    <t>Titim Fatimah</t>
  </si>
  <si>
    <t>3273137006880004</t>
  </si>
  <si>
    <t>Muhammad Kafin Mujtaba</t>
  </si>
  <si>
    <t>0127989396</t>
  </si>
  <si>
    <t>3216063006120014</t>
  </si>
  <si>
    <t>Pemadam Kebakaran</t>
  </si>
  <si>
    <t>3216060401120022</t>
  </si>
  <si>
    <t>Dudi Hernawan</t>
  </si>
  <si>
    <t>3216062906790012</t>
  </si>
  <si>
    <t>Graha Melasti Baru Blok Ca.3 A No.27</t>
  </si>
  <si>
    <t>Sumberjaya</t>
  </si>
  <si>
    <t>Tambun selatan</t>
  </si>
  <si>
    <t>Mela Sulastri</t>
  </si>
  <si>
    <t>3216064202880019</t>
  </si>
  <si>
    <t>Tambun Selatan</t>
  </si>
  <si>
    <t>Muhammad Ramdhan As Shidiq</t>
  </si>
  <si>
    <t>3128551795</t>
  </si>
  <si>
    <t>3204091308120001</t>
  </si>
  <si>
    <t>3204092210140014</t>
  </si>
  <si>
    <t>Asep Rahayu</t>
  </si>
  <si>
    <t>3204091306900006</t>
  </si>
  <si>
    <t>089530104172</t>
  </si>
  <si>
    <t>MARGAHAYU</t>
  </si>
  <si>
    <t>40225</t>
  </si>
  <si>
    <t>Nurhalimah</t>
  </si>
  <si>
    <t>3273034108910004</t>
  </si>
  <si>
    <t>089528927557</t>
  </si>
  <si>
    <t>Muhammad Syarofuddin</t>
  </si>
  <si>
    <t>3137547293</t>
  </si>
  <si>
    <t>3211151406130001</t>
  </si>
  <si>
    <t>Ingin Menjadi Ulama</t>
  </si>
  <si>
    <t>3211152210210005</t>
  </si>
  <si>
    <t>Iwan Sopyan</t>
  </si>
  <si>
    <t>Sarip Nurdin (Alm)</t>
  </si>
  <si>
    <t>Siti Milah Nurhasanah</t>
  </si>
  <si>
    <t>3211155908900003</t>
  </si>
  <si>
    <t>0895338533303</t>
  </si>
  <si>
    <t>Ayah Sambung (Ayah Tiri)</t>
  </si>
  <si>
    <t>Iwan sopyan</t>
  </si>
  <si>
    <t>14/10/1987</t>
  </si>
  <si>
    <t>3204461410780002</t>
  </si>
  <si>
    <t>089630688881</t>
  </si>
  <si>
    <t>Muhammad Zahran Zaidan</t>
  </si>
  <si>
    <t>3211142005120003</t>
  </si>
  <si>
    <t>Menjadi Ulama</t>
  </si>
  <si>
    <t>3211142003061844</t>
  </si>
  <si>
    <t>Dayat</t>
  </si>
  <si>
    <t>3211140802680013</t>
  </si>
  <si>
    <t>Dusun Bendungan</t>
  </si>
  <si>
    <t>Imas</t>
  </si>
  <si>
    <t>3211144408720012</t>
  </si>
  <si>
    <t>Raffi Abhipraya</t>
  </si>
  <si>
    <t>3211183007120002</t>
  </si>
  <si>
    <t>Sepakbola</t>
  </si>
  <si>
    <t>Menjadi Orang Yang Berguna</t>
  </si>
  <si>
    <t>3211182706120009</t>
  </si>
  <si>
    <t>Dede Nuroni</t>
  </si>
  <si>
    <t>3211182504840007</t>
  </si>
  <si>
    <t>Dusun Andir</t>
  </si>
  <si>
    <t>Yulianti</t>
  </si>
  <si>
    <t>3205385107880002</t>
  </si>
  <si>
    <t>Refan Kautsar Rezalla</t>
  </si>
  <si>
    <t>3602140105130004</t>
  </si>
  <si>
    <t>3602141112090008</t>
  </si>
  <si>
    <t>H. Arief Setiawan,S.Si.</t>
  </si>
  <si>
    <t>3602141008790013</t>
  </si>
  <si>
    <t>Komplek Pendidikan</t>
  </si>
  <si>
    <t>Muara Ciujung Timur</t>
  </si>
  <si>
    <t>Rangkasbitung</t>
  </si>
  <si>
    <t>Lebak</t>
  </si>
  <si>
    <t>Ulfah Lathifah Nawawi, S.Sos</t>
  </si>
  <si>
    <t>3602144106810002</t>
  </si>
  <si>
    <t>Kabupaten Lebak</t>
  </si>
  <si>
    <t>510032110101 - MIFTAHUNNAJA AL MUSRI 1</t>
  </si>
  <si>
    <t>Sulthan Al-Rasyid</t>
  </si>
  <si>
    <t>0111422404</t>
  </si>
  <si>
    <t>3211112811110004</t>
  </si>
  <si>
    <t>3211111110230009</t>
  </si>
  <si>
    <t>Neneng Nurhasanah</t>
  </si>
  <si>
    <t>Abdul Rasyid (Alm)</t>
  </si>
  <si>
    <t>3203035904830010</t>
  </si>
  <si>
    <t>Perum Ambar Tanjungsari Recidence G2/21</t>
  </si>
  <si>
    <t>002/011</t>
  </si>
  <si>
    <t>Syakera Habiburrohman Azzahid Zaini</t>
  </si>
  <si>
    <t>3123100627</t>
  </si>
  <si>
    <t>3273212107120002</t>
  </si>
  <si>
    <t>Jadi Pemain Bola</t>
  </si>
  <si>
    <t>3273041412180001</t>
  </si>
  <si>
    <t>Yayat Supriyatna</t>
  </si>
  <si>
    <t>3205142709850007</t>
  </si>
  <si>
    <t>Jl. Bbk. Tarogong Gg. Tanjung 2</t>
  </si>
  <si>
    <t>Bojongloa kaler</t>
  </si>
  <si>
    <t>Sri Ayu Nuraeni</t>
  </si>
  <si>
    <t>3273045803860002</t>
  </si>
  <si>
    <t>Taufiqut Tamam</t>
  </si>
  <si>
    <t>3122341918</t>
  </si>
  <si>
    <t>3211151707120001</t>
  </si>
  <si>
    <t>3211151707240004</t>
  </si>
  <si>
    <t>Tasniti</t>
  </si>
  <si>
    <t>Muhtadin (Alm)</t>
  </si>
  <si>
    <t>3211156004830018</t>
  </si>
  <si>
    <t>004/007</t>
  </si>
  <si>
    <t>Ahmad Fauzi Abdullah</t>
  </si>
  <si>
    <t>0067247367</t>
  </si>
  <si>
    <t>3204092002070005</t>
  </si>
  <si>
    <t>bandung</t>
  </si>
  <si>
    <t>20-02-07</t>
  </si>
  <si>
    <t>badminton</t>
  </si>
  <si>
    <t>dosen</t>
  </si>
  <si>
    <t>3204092104057755</t>
  </si>
  <si>
    <t>Budiyono Krisno</t>
  </si>
  <si>
    <t>3204090509690001</t>
  </si>
  <si>
    <t>081214248419</t>
  </si>
  <si>
    <t>jl sukamenak gg sudirja</t>
  </si>
  <si>
    <t>sukamenak</t>
  </si>
  <si>
    <t>margahayu</t>
  </si>
  <si>
    <t>kab bandung</t>
  </si>
  <si>
    <t>jawa barat</t>
  </si>
  <si>
    <t>siti maemunah</t>
  </si>
  <si>
    <t>3204096504740001</t>
  </si>
  <si>
    <t>irt</t>
  </si>
  <si>
    <t>Jl. Sukamenak Gg. Sudirja</t>
  </si>
  <si>
    <t>Sukamenak</t>
  </si>
  <si>
    <t>Alfin Muzahid</t>
  </si>
  <si>
    <t>0088544559</t>
  </si>
  <si>
    <t>3213022601080001</t>
  </si>
  <si>
    <t>Jalan Jalan</t>
  </si>
  <si>
    <t>Kyai</t>
  </si>
  <si>
    <t>Gangguan komunikasi</t>
  </si>
  <si>
    <t>3213020801090045</t>
  </si>
  <si>
    <t>Mugni</t>
  </si>
  <si>
    <t>3213021207790001</t>
  </si>
  <si>
    <t>Kp. Mayang I</t>
  </si>
  <si>
    <t>Mayang</t>
  </si>
  <si>
    <t>Ai Leni</t>
  </si>
  <si>
    <t>3213026807870001</t>
  </si>
  <si>
    <t>Arfa Mahardhika Mustolih</t>
  </si>
  <si>
    <t>3121465480</t>
  </si>
  <si>
    <t>3215032308120003</t>
  </si>
  <si>
    <t>Jadi Anak Yg Soleh</t>
  </si>
  <si>
    <t>081388173673</t>
  </si>
  <si>
    <t>PUSEURJAYA</t>
  </si>
  <si>
    <t>TELUKJAMBE TIMUR</t>
  </si>
  <si>
    <t>KARAWANG</t>
  </si>
  <si>
    <t>081321066863</t>
  </si>
  <si>
    <t>Dalpin Ajril</t>
  </si>
  <si>
    <t>0128578131</t>
  </si>
  <si>
    <t>3211032206120001</t>
  </si>
  <si>
    <t>3211031805110004</t>
  </si>
  <si>
    <t>Supriadi</t>
  </si>
  <si>
    <t>3211032107900002</t>
  </si>
  <si>
    <t>Wiwi</t>
  </si>
  <si>
    <t>3211035007920001</t>
  </si>
  <si>
    <t>Fahry Ali Mulyadi</t>
  </si>
  <si>
    <t>3204282502130004</t>
  </si>
  <si>
    <t>Masinis Kereta</t>
  </si>
  <si>
    <t>Ending Mulyadi</t>
  </si>
  <si>
    <t>3204281609800013</t>
  </si>
  <si>
    <t>Perum Grand Mutiara N.1/12-B Dusun Perum</t>
  </si>
  <si>
    <t>011/014</t>
  </si>
  <si>
    <t>Belendung</t>
  </si>
  <si>
    <t>Suryati</t>
  </si>
  <si>
    <t>3204285004830024</t>
  </si>
  <si>
    <t>Ghiyats Ahmad Fawwaz Irawan</t>
  </si>
  <si>
    <t>0125723254</t>
  </si>
  <si>
    <t>3204280608120008</t>
  </si>
  <si>
    <t>Futsal Dan Sepak Bola</t>
  </si>
  <si>
    <t>3204282406220015</t>
  </si>
  <si>
    <t>Kiki Yuniawati</t>
  </si>
  <si>
    <t>Renold Irawan (Alm)</t>
  </si>
  <si>
    <t>3204284906850007</t>
  </si>
  <si>
    <t>089636816184</t>
  </si>
  <si>
    <t>Jl.Melur 2 No.01</t>
  </si>
  <si>
    <t>Jl. Melur 2 No. 01</t>
  </si>
  <si>
    <t>Iyus Muhammad Rizqi</t>
  </si>
  <si>
    <t>3211182301120002</t>
  </si>
  <si>
    <t>3211182706110016</t>
  </si>
  <si>
    <t>Engkos Kosmana</t>
  </si>
  <si>
    <t>3211183006820001</t>
  </si>
  <si>
    <t>Link. Angkrek</t>
  </si>
  <si>
    <t>006/015</t>
  </si>
  <si>
    <t>Lilis Rosmiati</t>
  </si>
  <si>
    <t>3211184202830008</t>
  </si>
  <si>
    <t>Moch Rakha Raffi Zain</t>
  </si>
  <si>
    <t>0124838032</t>
  </si>
  <si>
    <t>3205193009120002</t>
  </si>
  <si>
    <t>Sukses Dunia Akhirat</t>
  </si>
  <si>
    <t>3205192703120001</t>
  </si>
  <si>
    <t>Ade Zam Zam</t>
  </si>
  <si>
    <t>3205191501850006</t>
  </si>
  <si>
    <t>Kp.Cigasong</t>
  </si>
  <si>
    <t>CILAWU</t>
  </si>
  <si>
    <t>Susi Sulianti</t>
  </si>
  <si>
    <t>3205197008930005</t>
  </si>
  <si>
    <t>Kp. Cigasong</t>
  </si>
  <si>
    <t>Cilawu</t>
  </si>
  <si>
    <t>Muhamad Fariduddin Abdul Qodir</t>
  </si>
  <si>
    <t>0116423202</t>
  </si>
  <si>
    <t>3211180911110001</t>
  </si>
  <si>
    <t>Kesenian Terbangan/Hadroh</t>
  </si>
  <si>
    <t>Menjadi Ulama Alloh</t>
  </si>
  <si>
    <t>3211170303150001</t>
  </si>
  <si>
    <t>Barjan Suwarga</t>
  </si>
  <si>
    <t>3211180802840007</t>
  </si>
  <si>
    <t>Babakan Gunung Gadung</t>
  </si>
  <si>
    <t>Siti Maryam</t>
  </si>
  <si>
    <t>3205206208940002</t>
  </si>
  <si>
    <t>Muhamad Nur Ali</t>
  </si>
  <si>
    <t>3121190901</t>
  </si>
  <si>
    <t>3204291410120001</t>
  </si>
  <si>
    <t>Ingin Menjadi Pengusaha</t>
  </si>
  <si>
    <t>3204292706220009</t>
  </si>
  <si>
    <t>Ena Sumpena</t>
  </si>
  <si>
    <t>3204290310700004</t>
  </si>
  <si>
    <t>Kp. Margahurip</t>
  </si>
  <si>
    <t>004/001</t>
  </si>
  <si>
    <t>Dede Eutik (Alm)</t>
  </si>
  <si>
    <t>Muhamad Yusup</t>
  </si>
  <si>
    <t>3129955718</t>
  </si>
  <si>
    <t>3204112803110001</t>
  </si>
  <si>
    <t>Jajang Samidin</t>
  </si>
  <si>
    <t>082119170062</t>
  </si>
  <si>
    <t>003/006</t>
  </si>
  <si>
    <t>081320754073</t>
  </si>
  <si>
    <t>Muhammad Abidzar Alghifari</t>
  </si>
  <si>
    <t>Aufal Keizhan Alghifari (akta)</t>
  </si>
  <si>
    <t>3123921206</t>
  </si>
  <si>
    <t>3277011203120001</t>
  </si>
  <si>
    <t>Bongkar Pasang</t>
  </si>
  <si>
    <t>Pengusaha Soleh Dan Amanah</t>
  </si>
  <si>
    <t>3277011504120017</t>
  </si>
  <si>
    <t>Dadan Abdulloh Syafi’I</t>
  </si>
  <si>
    <t>3273062404870002</t>
  </si>
  <si>
    <t>Ranca Bentang 67</t>
  </si>
  <si>
    <t>01/25</t>
  </si>
  <si>
    <t>Taufik Andriani</t>
  </si>
  <si>
    <t>3277016204890016</t>
  </si>
  <si>
    <t>Muhammad Alif Pratama</t>
  </si>
  <si>
    <t>3122871015</t>
  </si>
  <si>
    <t>3217080410120001</t>
  </si>
  <si>
    <t>Main Bola /Futsal</t>
  </si>
  <si>
    <t>3217080810120074</t>
  </si>
  <si>
    <t>Irwan Supriadi</t>
  </si>
  <si>
    <t>3217080607870009</t>
  </si>
  <si>
    <t>089687312112</t>
  </si>
  <si>
    <t>Kp. Cibacang Tengah</t>
  </si>
  <si>
    <t>40553</t>
  </si>
  <si>
    <t>Siti Nurbaya</t>
  </si>
  <si>
    <t>3217086209910004</t>
  </si>
  <si>
    <t>083824612944</t>
  </si>
  <si>
    <t>Muhammad Baghowi</t>
  </si>
  <si>
    <t>3122464696</t>
  </si>
  <si>
    <t>3211182708120003</t>
  </si>
  <si>
    <t>Khusus</t>
  </si>
  <si>
    <t>3211183107080006</t>
  </si>
  <si>
    <t>Rini Yanuar Arief</t>
  </si>
  <si>
    <t>Muhammad Muhyiddin Abdul Qodir</t>
  </si>
  <si>
    <t>3211184501840002</t>
  </si>
  <si>
    <t>Dusun Sukasari</t>
  </si>
  <si>
    <t>003/007</t>
  </si>
  <si>
    <t>311232110635 - MDTA AL-IKHLAS</t>
  </si>
  <si>
    <t>Muhammad Bushiri</t>
  </si>
  <si>
    <t>3211183003120003</t>
  </si>
  <si>
    <t>Jadi Orang Sukses Dunia-Akhirat</t>
  </si>
  <si>
    <t>3211182203120003</t>
  </si>
  <si>
    <t>Muhamad Ramdani</t>
  </si>
  <si>
    <t>3204441806840002</t>
  </si>
  <si>
    <t>Dusun Sindang Mulya</t>
  </si>
  <si>
    <t>Sumedang utara</t>
  </si>
  <si>
    <t>Laela Kartika</t>
  </si>
  <si>
    <t>3211185503870003</t>
  </si>
  <si>
    <t>Muhammad Fadhil Abdul Aziz</t>
  </si>
  <si>
    <t>3203111905120001</t>
  </si>
  <si>
    <t>3215253001200011</t>
  </si>
  <si>
    <t>Lili Samsul Ma'Ruf</t>
  </si>
  <si>
    <t>3203112101820005</t>
  </si>
  <si>
    <t>Perum Regents Park Blok C2 No.28 A</t>
  </si>
  <si>
    <t>11/02</t>
  </si>
  <si>
    <t>Cibalongsari</t>
  </si>
  <si>
    <t>Ima Malikah</t>
  </si>
  <si>
    <t>3203114809850005</t>
  </si>
  <si>
    <t>Muhammad Ilham Assayuuti</t>
  </si>
  <si>
    <t>0122695671</t>
  </si>
  <si>
    <t>3211170712120001</t>
  </si>
  <si>
    <t>K</t>
  </si>
  <si>
    <t>Entis Sutisna</t>
  </si>
  <si>
    <t>005/008</t>
  </si>
  <si>
    <t>Muhammad Khaizman Al Bani</t>
  </si>
  <si>
    <t>0129893125</t>
  </si>
  <si>
    <t>3277010709120002</t>
  </si>
  <si>
    <t>Bermain Merpati</t>
  </si>
  <si>
    <t>3277010502130028</t>
  </si>
  <si>
    <t>Budi Purnomo</t>
  </si>
  <si>
    <t>3326080806870041</t>
  </si>
  <si>
    <t>Jl Kebon Kopi Gg.Pancuran Dalam</t>
  </si>
  <si>
    <t>Santy Yuliastini</t>
  </si>
  <si>
    <t>3277015007890012</t>
  </si>
  <si>
    <t>Muhammad Rois Khoirun</t>
  </si>
  <si>
    <t>3134899611</t>
  </si>
  <si>
    <t>3211032801130001</t>
  </si>
  <si>
    <t>3211032804090001</t>
  </si>
  <si>
    <t>Wawan Hermadimawan</t>
  </si>
  <si>
    <t>3211030301680001</t>
  </si>
  <si>
    <t>Cucu Suhanah</t>
  </si>
  <si>
    <t>3211034409720008</t>
  </si>
  <si>
    <t>Muhammad Yusuf Nabhani</t>
  </si>
  <si>
    <t>3139247905</t>
  </si>
  <si>
    <t>3211181102130001</t>
  </si>
  <si>
    <t>3211032010200001</t>
  </si>
  <si>
    <t>3671050609770008</t>
  </si>
  <si>
    <t>085222512986</t>
  </si>
  <si>
    <t>Nining Lestari</t>
  </si>
  <si>
    <t>3211185104830004</t>
  </si>
  <si>
    <t>Muhammad Zamzam Amrrulloh Rosyana</t>
  </si>
  <si>
    <t>3211150405130001</t>
  </si>
  <si>
    <t>Ingin Mengelilingi Dunia</t>
  </si>
  <si>
    <t>3211151603060185</t>
  </si>
  <si>
    <t>Ujang Dingdong</t>
  </si>
  <si>
    <t>3211151008680009</t>
  </si>
  <si>
    <t>003/002</t>
  </si>
  <si>
    <t>Tini Sumartini</t>
  </si>
  <si>
    <t>3211154611690004</t>
  </si>
  <si>
    <t>Raka Nizam Dzulghani</t>
  </si>
  <si>
    <t>0127231216</t>
  </si>
  <si>
    <t>3273031503120004</t>
  </si>
  <si>
    <t>3214132701200002</t>
  </si>
  <si>
    <t>Aang Hamdani, S.Pd.I</t>
  </si>
  <si>
    <t>3273031706820003</t>
  </si>
  <si>
    <t>087736038086</t>
  </si>
  <si>
    <t>Perum Kopo Permai</t>
  </si>
  <si>
    <t>15/06</t>
  </si>
  <si>
    <t>Cikopo</t>
  </si>
  <si>
    <t>Bungursari</t>
  </si>
  <si>
    <t>Ririn Robiatu Dawiah, S.Pd.I</t>
  </si>
  <si>
    <t>3273287003880001</t>
  </si>
  <si>
    <t>085351352996</t>
  </si>
  <si>
    <t>Ridho Muhamad Maulana</t>
  </si>
  <si>
    <t>3126751350</t>
  </si>
  <si>
    <t>3272022503120002</t>
  </si>
  <si>
    <t>Ngaji</t>
  </si>
  <si>
    <t>Jalur Anak Yatim</t>
  </si>
  <si>
    <t>Tuna Wicara</t>
  </si>
  <si>
    <t>H.Nanang Suherman (Alm)</t>
  </si>
  <si>
    <t>Dusun sayang</t>
  </si>
  <si>
    <t>Suryana Purwadinata</t>
  </si>
  <si>
    <t>3204360206120003</t>
  </si>
  <si>
    <t>3273181505130007</t>
  </si>
  <si>
    <t>Ridwan Irawan</t>
  </si>
  <si>
    <t>Ade Sandra Permana</t>
  </si>
  <si>
    <t>3204361510870001</t>
  </si>
  <si>
    <t>081220907405 / 081225857691</t>
  </si>
  <si>
    <t>Kamojang</t>
  </si>
  <si>
    <t>Laksana</t>
  </si>
  <si>
    <t>Ani Rohani</t>
  </si>
  <si>
    <t>3204364106930006</t>
  </si>
  <si>
    <t>002/007</t>
  </si>
  <si>
    <t>Zulmi Ikhwan Hairi</t>
  </si>
  <si>
    <t>0126739325</t>
  </si>
  <si>
    <t>3205060806120010</t>
  </si>
  <si>
    <t>3205062604160014</t>
  </si>
  <si>
    <t>Fiki Firmansyah</t>
  </si>
  <si>
    <t>3205063010880002</t>
  </si>
  <si>
    <t>Kp.Cinangka Tengah</t>
  </si>
  <si>
    <t>Nurpiani</t>
  </si>
  <si>
    <t>3205134107900010</t>
  </si>
  <si>
    <t>088902107376</t>
  </si>
  <si>
    <t>Alif Nur Padilah</t>
  </si>
  <si>
    <t>3135266743</t>
  </si>
  <si>
    <t>3204462706130003</t>
  </si>
  <si>
    <t>Mancing</t>
  </si>
  <si>
    <t>Mau Jadi Ulama</t>
  </si>
  <si>
    <t>3204462105110319</t>
  </si>
  <si>
    <t>Encep</t>
  </si>
  <si>
    <t>3204460609890003</t>
  </si>
  <si>
    <t>081322557020</t>
  </si>
  <si>
    <t>Kp. Dusil</t>
  </si>
  <si>
    <t>Neng Canti Nuraeni</t>
  </si>
  <si>
    <t>3204466404940005</t>
  </si>
  <si>
    <t>083113328492</t>
  </si>
  <si>
    <t>Arman Muhammad Fauzi</t>
  </si>
  <si>
    <t>0116266312</t>
  </si>
  <si>
    <t>3273022101110001</t>
  </si>
  <si>
    <t>Muthowif</t>
  </si>
  <si>
    <t>3204281707180004</t>
  </si>
  <si>
    <t>Uun Supendi</t>
  </si>
  <si>
    <t>3273022707820009</t>
  </si>
  <si>
    <t>Perum Ambar Tanjungsari Residence Blok F 18/13 A</t>
  </si>
  <si>
    <t>Ika Cartika Dewi</t>
  </si>
  <si>
    <t>3273025110800008</t>
  </si>
  <si>
    <t>082118351081</t>
  </si>
  <si>
    <t>Azriel Fadillah</t>
  </si>
  <si>
    <t>3211111312120001</t>
  </si>
  <si>
    <t>Bola</t>
  </si>
  <si>
    <t>Pgn Jadi Ustadz</t>
  </si>
  <si>
    <t>3211111102130007</t>
  </si>
  <si>
    <t>Dodi Surya Senjaya</t>
  </si>
  <si>
    <t>3211111706790003</t>
  </si>
  <si>
    <t>Komplek Panorama Jatinangor Blok 15</t>
  </si>
  <si>
    <t>002/015</t>
  </si>
  <si>
    <t>Tanjugsari</t>
  </si>
  <si>
    <t>Iin Indrawati</t>
  </si>
  <si>
    <t>3209256809890001</t>
  </si>
  <si>
    <t>Danist Agam Pratama</t>
  </si>
  <si>
    <t>0125795334</t>
  </si>
  <si>
    <t>3215051609120002</t>
  </si>
  <si>
    <t>Sepak Bola Hadroh</t>
  </si>
  <si>
    <t>Anak Yang Sholeh</t>
  </si>
  <si>
    <t>3215051409120069</t>
  </si>
  <si>
    <t>Sugeng Riyadi</t>
  </si>
  <si>
    <t>3215051005860003</t>
  </si>
  <si>
    <t>Perum Mustika Prakarsa B2/12</t>
  </si>
  <si>
    <t xml:space="preserve">17/11 </t>
  </si>
  <si>
    <t>Rini Herlina</t>
  </si>
  <si>
    <t>3215056606890005</t>
  </si>
  <si>
    <t>Perawat</t>
  </si>
  <si>
    <t>17/11</t>
  </si>
  <si>
    <t>Fauzi Agren Sya'Bani</t>
  </si>
  <si>
    <t>3126565680</t>
  </si>
  <si>
    <t>3210021007120002</t>
  </si>
  <si>
    <t>3210022610110001</t>
  </si>
  <si>
    <t>H Agus Toharudin</t>
  </si>
  <si>
    <t>3210020201790021</t>
  </si>
  <si>
    <t>Dusun Cigedang</t>
  </si>
  <si>
    <t>Bantarujeg</t>
  </si>
  <si>
    <t>Hj Reni Haerani</t>
  </si>
  <si>
    <t>20/04/1972</t>
  </si>
  <si>
    <t>3210026004720061</t>
  </si>
  <si>
    <t>Hazrat Fadhlikal Azim</t>
  </si>
  <si>
    <t>3276112909120005</t>
  </si>
  <si>
    <t>Main Sepeda</t>
  </si>
  <si>
    <t>3276112105140012</t>
  </si>
  <si>
    <t>Istikhori</t>
  </si>
  <si>
    <t>3276030112860005</t>
  </si>
  <si>
    <t xml:space="preserve">Jl. Cikoneng </t>
  </si>
  <si>
    <t>07/06</t>
  </si>
  <si>
    <t>Yasinta Devi</t>
  </si>
  <si>
    <t>3204084708860002</t>
  </si>
  <si>
    <t>Jl. Cikoneng</t>
  </si>
  <si>
    <t>Jazilian Alfarabi</t>
  </si>
  <si>
    <t>0127217395</t>
  </si>
  <si>
    <t>3204322410120006</t>
  </si>
  <si>
    <t>3204320810150033</t>
  </si>
  <si>
    <t>David Setiawan</t>
  </si>
  <si>
    <t>3273161212790021</t>
  </si>
  <si>
    <t>087825207056</t>
  </si>
  <si>
    <t>Risnawati</t>
  </si>
  <si>
    <t>3273164302860001</t>
  </si>
  <si>
    <t>085741936989</t>
  </si>
  <si>
    <t>Mochamad Zufar Zakwan Alwibawa</t>
  </si>
  <si>
    <t>0135390890</t>
  </si>
  <si>
    <t>3204132503130003</t>
  </si>
  <si>
    <t>Jadi Ulama ( Amin )</t>
  </si>
  <si>
    <t>3204132503130007</t>
  </si>
  <si>
    <t>Yusuf Haryana</t>
  </si>
  <si>
    <t>3204132211800005</t>
  </si>
  <si>
    <t>0882000786870</t>
  </si>
  <si>
    <t>Kp.Sindangsari</t>
  </si>
  <si>
    <t>Ulfi Fatul Jannah S</t>
  </si>
  <si>
    <t>3204134103920004</t>
  </si>
  <si>
    <t>08996781315</t>
  </si>
  <si>
    <t>Kp. Sindangsari</t>
  </si>
  <si>
    <t>Muhammad Akbar</t>
  </si>
  <si>
    <t>3603181111120007</t>
  </si>
  <si>
    <t>Futsal Dan Mancing</t>
  </si>
  <si>
    <t>Pembalap</t>
  </si>
  <si>
    <t>3603182105130008</t>
  </si>
  <si>
    <t>Sapto</t>
  </si>
  <si>
    <t>3603181903890007</t>
  </si>
  <si>
    <t>Perum Mediterania Ii Blok I.4/01</t>
  </si>
  <si>
    <t>044/011</t>
  </si>
  <si>
    <t>Cikupa</t>
  </si>
  <si>
    <t>Tangerang</t>
  </si>
  <si>
    <t>Susi Handayani</t>
  </si>
  <si>
    <t>3603185706800017</t>
  </si>
  <si>
    <t>Sepupu</t>
  </si>
  <si>
    <t>Karyanah</t>
  </si>
  <si>
    <t>3301154509020006</t>
  </si>
  <si>
    <t>Mahasiswa</t>
  </si>
  <si>
    <t>Dusun warungkalde, kelurahan cikeruh, Jatinangor</t>
  </si>
  <si>
    <t>kelurahan cikeruh</t>
  </si>
  <si>
    <t>Kabupaten Tangerang</t>
  </si>
  <si>
    <t>Muhammad Athar Rabbani Adriansyah</t>
  </si>
  <si>
    <t>3215051101130002</t>
  </si>
  <si>
    <t>Grafity</t>
  </si>
  <si>
    <t>3215052906120083</t>
  </si>
  <si>
    <t>Bayu Adriansyah</t>
  </si>
  <si>
    <t>3215051912760006</t>
  </si>
  <si>
    <t>Perum Terang Sari M3/31</t>
  </si>
  <si>
    <t>12/07</t>
  </si>
  <si>
    <t>Ika Yuli Wulandari</t>
  </si>
  <si>
    <t>3215055607800014</t>
  </si>
  <si>
    <t>Muhammad Dimaz Raditiya</t>
  </si>
  <si>
    <t>3126628842</t>
  </si>
  <si>
    <t>3217040412120001</t>
  </si>
  <si>
    <t>1 satu</t>
  </si>
  <si>
    <t>3217042911170001</t>
  </si>
  <si>
    <t>E.Sutisna</t>
  </si>
  <si>
    <t>3217040108900016</t>
  </si>
  <si>
    <t>O85320553623</t>
  </si>
  <si>
    <t>Perumahan Bumi Citra Indah 2 Blok G2 No. 6</t>
  </si>
  <si>
    <t>007/010</t>
  </si>
  <si>
    <t>Cipatik</t>
  </si>
  <si>
    <t>Cihampelas</t>
  </si>
  <si>
    <t>Nurmela Sari</t>
  </si>
  <si>
    <t>3217044905900002</t>
  </si>
  <si>
    <t>Muhammad Habibi</t>
  </si>
  <si>
    <t>0137953323</t>
  </si>
  <si>
    <t>3215050301130001</t>
  </si>
  <si>
    <t>Arsitek</t>
  </si>
  <si>
    <t>3215052702080324</t>
  </si>
  <si>
    <t>Arif Rahman</t>
  </si>
  <si>
    <t>3215051903780005</t>
  </si>
  <si>
    <t>Perum Terang Sari Blok L9 No 20</t>
  </si>
  <si>
    <t>Susilowati</t>
  </si>
  <si>
    <t>3215054410780005</t>
  </si>
  <si>
    <t>Muhammad Hidayat Fauzan</t>
  </si>
  <si>
    <t>0129849569</t>
  </si>
  <si>
    <t>3205200806120005</t>
  </si>
  <si>
    <t>Jadi Polisi</t>
  </si>
  <si>
    <t>3204370105180001</t>
  </si>
  <si>
    <t>Iyan Sugandi</t>
  </si>
  <si>
    <t>3204371711840009</t>
  </si>
  <si>
    <t>Kp. Legok</t>
  </si>
  <si>
    <t>3204465507920008</t>
  </si>
  <si>
    <t>Iyan sugandi</t>
  </si>
  <si>
    <t>17-11-84</t>
  </si>
  <si>
    <t>Muhammad Imam Rofi'i</t>
  </si>
  <si>
    <t>3122156180</t>
  </si>
  <si>
    <t>Muhammad Jalaludin Assuyuti</t>
  </si>
  <si>
    <t>3213121903130001</t>
  </si>
  <si>
    <t>Main Musik</t>
  </si>
  <si>
    <t>3213121908210001</t>
  </si>
  <si>
    <t>Ai Reni Aisyah</t>
  </si>
  <si>
    <t>Dadang Komara Diharja (Alm)</t>
  </si>
  <si>
    <t>3213126406900002</t>
  </si>
  <si>
    <t>Kp. Babakan Loa</t>
  </si>
  <si>
    <t>KUMPAY</t>
  </si>
  <si>
    <t>JALANCAGAK</t>
  </si>
  <si>
    <t>Kumpay</t>
  </si>
  <si>
    <t>Muhammad Nawawi Al-Maulana</t>
  </si>
  <si>
    <t>0124413761</t>
  </si>
  <si>
    <t>3204131205120001</t>
  </si>
  <si>
    <t>Ingin Jadi Mu'Alim</t>
  </si>
  <si>
    <t>3204133110060047</t>
  </si>
  <si>
    <t>Zezen Zainul Alam</t>
  </si>
  <si>
    <t>3204132104760005</t>
  </si>
  <si>
    <t>Kp. Tarigu</t>
  </si>
  <si>
    <t>Ela Julaeha</t>
  </si>
  <si>
    <t>3204134701830011</t>
  </si>
  <si>
    <t>Muhammad Shonhaaji</t>
  </si>
  <si>
    <t>0111558552</t>
  </si>
  <si>
    <t>3277031810110001</t>
  </si>
  <si>
    <t>3211180606140005</t>
  </si>
  <si>
    <t>Erwin Panji Sodikin</t>
  </si>
  <si>
    <t>3277032410810011</t>
  </si>
  <si>
    <t>Akademi/Diploma</t>
  </si>
  <si>
    <t>Dusun Sukahurip</t>
  </si>
  <si>
    <t>Enung Siti Nurjanah</t>
  </si>
  <si>
    <t>3277034101880026</t>
  </si>
  <si>
    <t>Muhammad Sulaeman Jamal</t>
  </si>
  <si>
    <t>3211221702130003</t>
  </si>
  <si>
    <t>Ingin Menjadi Polisi</t>
  </si>
  <si>
    <t>3211220501100002</t>
  </si>
  <si>
    <t>Rizal Garnama</t>
  </si>
  <si>
    <t>3211220607860001</t>
  </si>
  <si>
    <t>Dusun Pasanggrahan</t>
  </si>
  <si>
    <t>Cimuja</t>
  </si>
  <si>
    <t>Wulan Kurniasih</t>
  </si>
  <si>
    <t>3211226303910009</t>
  </si>
  <si>
    <t>Muhammad Zacky Al Ghiffary</t>
  </si>
  <si>
    <t>3125925337</t>
  </si>
  <si>
    <t>3204122406120002</t>
  </si>
  <si>
    <t>Lari</t>
  </si>
  <si>
    <t>Akmil(Akademi Militer)</t>
  </si>
  <si>
    <t>3204141409200007</t>
  </si>
  <si>
    <t>Wahyudin</t>
  </si>
  <si>
    <t>3204121209910002</t>
  </si>
  <si>
    <t>0895321398279</t>
  </si>
  <si>
    <t>Kp. Babakan</t>
  </si>
  <si>
    <t>Bojongmanggu</t>
  </si>
  <si>
    <t>Marlina Yulia Apriyanti</t>
  </si>
  <si>
    <t>3204127004920002</t>
  </si>
  <si>
    <t>08987429375</t>
  </si>
  <si>
    <t>Paujan Abdul Azis</t>
  </si>
  <si>
    <t>0118281048</t>
  </si>
  <si>
    <t>3205350412110001</t>
  </si>
  <si>
    <t>Baca Qur'An Dan Adzan</t>
  </si>
  <si>
    <t>3205352012070885</t>
  </si>
  <si>
    <t>Dedi</t>
  </si>
  <si>
    <t>3205351511770003</t>
  </si>
  <si>
    <t>Sopir</t>
  </si>
  <si>
    <t>Kp Katulampa</t>
  </si>
  <si>
    <t>Mekarsewu</t>
  </si>
  <si>
    <t>Cisewu</t>
  </si>
  <si>
    <t>Elis Tati Gumilar</t>
  </si>
  <si>
    <t>3205356005820003</t>
  </si>
  <si>
    <t>Kp. Katulampa</t>
  </si>
  <si>
    <t>311232189326 - AL-IHSAN</t>
  </si>
  <si>
    <t>Razka Nur Alam</t>
  </si>
  <si>
    <t>0135718759</t>
  </si>
  <si>
    <t>3207220804130001</t>
  </si>
  <si>
    <t>5 bersaudara</t>
  </si>
  <si>
    <t>3207222909070459</t>
  </si>
  <si>
    <t>Sumarno</t>
  </si>
  <si>
    <t>3207220407760002</t>
  </si>
  <si>
    <t>+62 823-2019-6986</t>
  </si>
  <si>
    <t>Dusun Wonoharjo</t>
  </si>
  <si>
    <t>001/014</t>
  </si>
  <si>
    <t>Wonoharjo</t>
  </si>
  <si>
    <t>Lilis Erni Tresnawati</t>
  </si>
  <si>
    <t>3207224605770001</t>
  </si>
  <si>
    <t>Rizky Akbar Permana</t>
  </si>
  <si>
    <t>3273060204120001</t>
  </si>
  <si>
    <t>Pengusaha Beriman Dan Bertaqwa</t>
  </si>
  <si>
    <t>3273061108105151</t>
  </si>
  <si>
    <t>Yudi Permana</t>
  </si>
  <si>
    <t>3273062802770004</t>
  </si>
  <si>
    <t>Komp. Bojong Malaka Indah Blok H3 No. 41</t>
  </si>
  <si>
    <t>08/16</t>
  </si>
  <si>
    <t>Siti Nurlaela</t>
  </si>
  <si>
    <t>3273064511800001</t>
  </si>
  <si>
    <t>Syahid Abdul Rohman</t>
  </si>
  <si>
    <t>0121587228</t>
  </si>
  <si>
    <t>3205391012120002</t>
  </si>
  <si>
    <t>3205393010170004</t>
  </si>
  <si>
    <t>Kamaludin</t>
  </si>
  <si>
    <t>Selaawi</t>
  </si>
  <si>
    <t>3205391711840001</t>
  </si>
  <si>
    <t>082119757338</t>
  </si>
  <si>
    <t>Kp. Batununggul</t>
  </si>
  <si>
    <t>Pelitaasih</t>
  </si>
  <si>
    <t>Siti Marfu'Ah</t>
  </si>
  <si>
    <t>3204137012860004</t>
  </si>
  <si>
    <t>082315174318</t>
  </si>
  <si>
    <t>Syakib Asyam Hibrizi</t>
  </si>
  <si>
    <t>0131844703</t>
  </si>
  <si>
    <t>3277032903130005</t>
  </si>
  <si>
    <t>Bola Dan Hadroh</t>
  </si>
  <si>
    <t>Pengusaha Soleh Yg Membawa Kemaslahatan</t>
  </si>
  <si>
    <t>3277030205160007</t>
  </si>
  <si>
    <t>Hanafi Mumahhad Sasmita</t>
  </si>
  <si>
    <t>3273052101920001</t>
  </si>
  <si>
    <t>Jl. Sukarasa</t>
  </si>
  <si>
    <t>001/011</t>
  </si>
  <si>
    <t>Citereup</t>
  </si>
  <si>
    <t>Detti Kurnia</t>
  </si>
  <si>
    <t>3277036312870009</t>
  </si>
  <si>
    <t>Abdullah Bahrudin Hambali</t>
  </si>
  <si>
    <t>0026958978</t>
  </si>
  <si>
    <t>3204131903020006</t>
  </si>
  <si>
    <t xml:space="preserve">Bandung                                          </t>
  </si>
  <si>
    <t>085871816831</t>
  </si>
  <si>
    <t>Kab. Bandung</t>
  </si>
  <si>
    <t xml:space="preserve">Bandung                                           </t>
  </si>
  <si>
    <t>Belum SD</t>
  </si>
  <si>
    <t>Abdurohman Nul Azis</t>
  </si>
  <si>
    <t>3204370911020009</t>
  </si>
  <si>
    <t>Pendidik Umat</t>
  </si>
  <si>
    <t>083829828023</t>
  </si>
  <si>
    <t>Jl. Raya Soreang 28</t>
  </si>
  <si>
    <t>Neneng Ariayani</t>
  </si>
  <si>
    <t>081322780320</t>
  </si>
  <si>
    <t>Achmad Zidan Fazri Zazuli</t>
  </si>
  <si>
    <t>0003085991</t>
  </si>
  <si>
    <t>3273031801020004</t>
  </si>
  <si>
    <t>3273030208106724</t>
  </si>
  <si>
    <t>Suhendar</t>
  </si>
  <si>
    <t xml:space="preserve">Jampang                                          </t>
  </si>
  <si>
    <t>3273031212690005</t>
  </si>
  <si>
    <t>08987000584</t>
  </si>
  <si>
    <t>Jl. Terusan Kholis</t>
  </si>
  <si>
    <t>Margahayu Utara</t>
  </si>
  <si>
    <t>Ai Romlah (Alm.)</t>
  </si>
  <si>
    <t>Ahmad Fauzan Juarsa Putra</t>
  </si>
  <si>
    <t>0039721123</t>
  </si>
  <si>
    <t>3204440211020007</t>
  </si>
  <si>
    <t>Ulama / Pendakwah</t>
  </si>
  <si>
    <t>085314051899</t>
  </si>
  <si>
    <t>Imas Siti Noer Fatimah</t>
  </si>
  <si>
    <t>085314051889</t>
  </si>
  <si>
    <t>Alfarizi Yusup Abdillah</t>
  </si>
  <si>
    <t>0025011470</t>
  </si>
  <si>
    <t>3277030112020016</t>
  </si>
  <si>
    <t xml:space="preserve">Jakarta                                          </t>
  </si>
  <si>
    <t>081322838184</t>
  </si>
  <si>
    <t>Jl. Encep Kartawira</t>
  </si>
  <si>
    <t xml:space="preserve">Kota Cimahi  </t>
  </si>
  <si>
    <t xml:space="preserve">Cimahi                                           </t>
  </si>
  <si>
    <t>085222605605</t>
  </si>
  <si>
    <t>Asep Maulana</t>
  </si>
  <si>
    <t>0023190843/0021766137</t>
  </si>
  <si>
    <t>3205202808020006</t>
  </si>
  <si>
    <t>3205200612070066</t>
  </si>
  <si>
    <t>Masitoh</t>
  </si>
  <si>
    <t>Amuh (Alm.)</t>
  </si>
  <si>
    <t xml:space="preserve">Garut                                            </t>
  </si>
  <si>
    <t>Palalangon Lebak</t>
  </si>
  <si>
    <t>3205206301580005</t>
  </si>
  <si>
    <t>Kp. Palalangon Lebak</t>
  </si>
  <si>
    <t>Avif Pudiansah</t>
  </si>
  <si>
    <t>0028964442</t>
  </si>
  <si>
    <t>3211160405020002</t>
  </si>
  <si>
    <t>Beladiri</t>
  </si>
  <si>
    <t>Pembisnis Lele</t>
  </si>
  <si>
    <t>3211162003063450</t>
  </si>
  <si>
    <t>Wasa</t>
  </si>
  <si>
    <t xml:space="preserve">Sumedang                                          </t>
  </si>
  <si>
    <t>3211161112680002</t>
  </si>
  <si>
    <t>Cibungur</t>
  </si>
  <si>
    <t>Iyam Maryam</t>
  </si>
  <si>
    <t xml:space="preserve">Sumedang                                         </t>
  </si>
  <si>
    <t>3211165710720001</t>
  </si>
  <si>
    <t>Azki Nur Faiz M. Haikal</t>
  </si>
  <si>
    <t>0017062029</t>
  </si>
  <si>
    <t>3203161408010008</t>
  </si>
  <si>
    <t>3211130405170003</t>
  </si>
  <si>
    <t>H. Badrudin</t>
  </si>
  <si>
    <t xml:space="preserve">Cinjur                                           </t>
  </si>
  <si>
    <t>3203160704600003</t>
  </si>
  <si>
    <t>0858846630284</t>
  </si>
  <si>
    <t>Dusun Cirenggenis</t>
  </si>
  <si>
    <t>Hj. Homsih</t>
  </si>
  <si>
    <t xml:space="preserve">Cianjur                                          </t>
  </si>
  <si>
    <t>3203164606620005</t>
  </si>
  <si>
    <t>Cucu Ahmad Fathurrohman</t>
  </si>
  <si>
    <t>0040970872</t>
  </si>
  <si>
    <t>3211181105040003</t>
  </si>
  <si>
    <t>3211182805770008</t>
  </si>
  <si>
    <t>081321114050</t>
  </si>
  <si>
    <t>Deni Supriatna</t>
  </si>
  <si>
    <t>0017399774</t>
  </si>
  <si>
    <t>3204376509010002</t>
  </si>
  <si>
    <t>Waliyulloh</t>
  </si>
  <si>
    <t>3204370608790028</t>
  </si>
  <si>
    <t>Pareungerab</t>
  </si>
  <si>
    <t>3204376905830012</t>
  </si>
  <si>
    <t>Dzikri Fathurrahman</t>
  </si>
  <si>
    <t>0036925945</t>
  </si>
  <si>
    <t>3204052109030002</t>
  </si>
  <si>
    <t>3204051204170011</t>
  </si>
  <si>
    <t>Enih Kurniawan</t>
  </si>
  <si>
    <t xml:space="preserve">Tasikmalaya                                       </t>
  </si>
  <si>
    <t>3204050304620009</t>
  </si>
  <si>
    <t>Komp. Binakarya I</t>
  </si>
  <si>
    <t>3204054404720007</t>
  </si>
  <si>
    <t>087772896726</t>
  </si>
  <si>
    <t>Komp. Binakarya</t>
  </si>
  <si>
    <t>Fauzan Taufiqurrohman</t>
  </si>
  <si>
    <t>0001842764/0001842753</t>
  </si>
  <si>
    <t>3204292412000004</t>
  </si>
  <si>
    <t>Marinir</t>
  </si>
  <si>
    <t>3204291712120127</t>
  </si>
  <si>
    <t>Asep Tafsirudin</t>
  </si>
  <si>
    <t xml:space="preserve">Ciamis                                           </t>
  </si>
  <si>
    <t>3204292706640002</t>
  </si>
  <si>
    <t>082121926271</t>
  </si>
  <si>
    <t>Komp. Ciparay Indah</t>
  </si>
  <si>
    <t>Sarimahi</t>
  </si>
  <si>
    <t>Neneng Farida</t>
  </si>
  <si>
    <t>3204295606740014</t>
  </si>
  <si>
    <t>Imam Robana</t>
  </si>
  <si>
    <t>0016272867</t>
  </si>
  <si>
    <t>3217010703010007</t>
  </si>
  <si>
    <t>3217012411070720</t>
  </si>
  <si>
    <t>Ilham R</t>
  </si>
  <si>
    <t>3217011709710010</t>
  </si>
  <si>
    <t>0821160116147</t>
  </si>
  <si>
    <t>Pamecelan</t>
  </si>
  <si>
    <t>Rodiah</t>
  </si>
  <si>
    <t>3217014508750032</t>
  </si>
  <si>
    <t>Mochamad Farhan Nuri Abdulloh</t>
  </si>
  <si>
    <t>0037030256</t>
  </si>
  <si>
    <t>3211152510030002</t>
  </si>
  <si>
    <t xml:space="preserve">Pembisnis </t>
  </si>
  <si>
    <t xml:space="preserve">Subang                                           </t>
  </si>
  <si>
    <t>3211150302780007</t>
  </si>
  <si>
    <t>08987168221</t>
  </si>
  <si>
    <t>Mochamad Naufal Taufiq</t>
  </si>
  <si>
    <t>0052351644</t>
  </si>
  <si>
    <t>3204283001050007</t>
  </si>
  <si>
    <t>3204280103070015</t>
  </si>
  <si>
    <t>Herry Mulyana</t>
  </si>
  <si>
    <t>3204280912750009</t>
  </si>
  <si>
    <t>081290629687</t>
  </si>
  <si>
    <t>Kp. Talun</t>
  </si>
  <si>
    <t>Mila Karmila</t>
  </si>
  <si>
    <t>3204285502790022</t>
  </si>
  <si>
    <t>Mochamad Tegar Pamungkas</t>
  </si>
  <si>
    <t>0037235586</t>
  </si>
  <si>
    <t>3211172806030005</t>
  </si>
  <si>
    <t>3211171901100015</t>
  </si>
  <si>
    <t>3211170107680227</t>
  </si>
  <si>
    <t>082318796713</t>
  </si>
  <si>
    <t>Nanggerang</t>
  </si>
  <si>
    <t>Reni Heriyani</t>
  </si>
  <si>
    <t>3211175312890010</t>
  </si>
  <si>
    <t>082318796714</t>
  </si>
  <si>
    <t>0037814389</t>
  </si>
  <si>
    <t>3204330702030001</t>
  </si>
  <si>
    <t>Seni</t>
  </si>
  <si>
    <t>Elis Adawiyah</t>
  </si>
  <si>
    <t>3204332803051488</t>
  </si>
  <si>
    <t>Mumuh Mulyati</t>
  </si>
  <si>
    <t>Moch. Soleh (Alm)</t>
  </si>
  <si>
    <t>3204330312520002</t>
  </si>
  <si>
    <t>081312920654</t>
  </si>
  <si>
    <t>Babakan Tanjung</t>
  </si>
  <si>
    <t xml:space="preserve">Bojong </t>
  </si>
  <si>
    <t>3204330402610003</t>
  </si>
  <si>
    <t>Muhammad Ibnu Ruslan</t>
  </si>
  <si>
    <t>0052225974</t>
  </si>
  <si>
    <t>3273242003050001</t>
  </si>
  <si>
    <t>3273240510106727</t>
  </si>
  <si>
    <t>Ikin Sholihin</t>
  </si>
  <si>
    <t>3273240912750001</t>
  </si>
  <si>
    <t>08989005383</t>
  </si>
  <si>
    <t>Sukamiskin</t>
  </si>
  <si>
    <t>Ihat Solihat</t>
  </si>
  <si>
    <t>3273245508820001</t>
  </si>
  <si>
    <t>Muhammad Naufal</t>
  </si>
  <si>
    <t>0052689114</t>
  </si>
  <si>
    <t>3204162701050001</t>
  </si>
  <si>
    <t>Mendengar Lagu</t>
  </si>
  <si>
    <t>3204160404054703</t>
  </si>
  <si>
    <t>Ahmad Wardi</t>
  </si>
  <si>
    <t>3204162206680002</t>
  </si>
  <si>
    <t>Komplek Girisedayu Blok A 107</t>
  </si>
  <si>
    <t>Lebakwangi</t>
  </si>
  <si>
    <t>Nana Soniangsih</t>
  </si>
  <si>
    <t>3204166805660002</t>
  </si>
  <si>
    <t>Muhammad Nijar Alwansyarisi</t>
  </si>
  <si>
    <t>0037091896</t>
  </si>
  <si>
    <t>3277031210070001</t>
  </si>
  <si>
    <t>087780068295</t>
  </si>
  <si>
    <t>085965546857</t>
  </si>
  <si>
    <t>Muhammad Rosyidin Ash Shiddiq</t>
  </si>
  <si>
    <t>3273112807040003</t>
  </si>
  <si>
    <t>Seniman / Penulis</t>
  </si>
  <si>
    <t>Kiki Hanifah</t>
  </si>
  <si>
    <t>Deni Setiawan</t>
  </si>
  <si>
    <t>08211785513</t>
  </si>
  <si>
    <t>Jl. Mengger Girang Iv</t>
  </si>
  <si>
    <t>Jl. Mengger Girang IV</t>
  </si>
  <si>
    <t>Muhammad Sya'Banul Khoir</t>
  </si>
  <si>
    <t>0036154970</t>
  </si>
  <si>
    <t>3211181410030002</t>
  </si>
  <si>
    <t>Endang</t>
  </si>
  <si>
    <t>082317119064</t>
  </si>
  <si>
    <t>Cisero</t>
  </si>
  <si>
    <t>Muhammad Zainal Abidin</t>
  </si>
  <si>
    <t>0047266823</t>
  </si>
  <si>
    <t>3211152306040001</t>
  </si>
  <si>
    <t>Nu'Man Naufal Haedar</t>
  </si>
  <si>
    <t>0035753126</t>
  </si>
  <si>
    <t>3211181310030004</t>
  </si>
  <si>
    <t>Menteri</t>
  </si>
  <si>
    <t>3211182007110009</t>
  </si>
  <si>
    <t>Dadan Haedar</t>
  </si>
  <si>
    <t>3211151003730013</t>
  </si>
  <si>
    <t>0852 2137 6790</t>
  </si>
  <si>
    <t>Jl. Angkrek No. 80</t>
  </si>
  <si>
    <t>Lia Muslihati</t>
  </si>
  <si>
    <t>3211185212800019</t>
  </si>
  <si>
    <t>085793763210</t>
  </si>
  <si>
    <t>Rifki Murtadlo</t>
  </si>
  <si>
    <t>0006606644/3004526205</t>
  </si>
  <si>
    <t>2171092404009003</t>
  </si>
  <si>
    <t>2171090912090051</t>
  </si>
  <si>
    <t>Mahyun</t>
  </si>
  <si>
    <t>Pohgading</t>
  </si>
  <si>
    <t>2171093112729047</t>
  </si>
  <si>
    <t>Legenda Malaka Blok C-4 No. 7</t>
  </si>
  <si>
    <t>Baloi Permai</t>
  </si>
  <si>
    <t>Batam Kota</t>
  </si>
  <si>
    <t>Kota Batam</t>
  </si>
  <si>
    <t>Kepulauan Riau</t>
  </si>
  <si>
    <t>Ekam Kamasih</t>
  </si>
  <si>
    <t>2171095505759016</t>
  </si>
  <si>
    <t>Tidak Sekolah</t>
  </si>
  <si>
    <t>Rifqi Ahmadi Taufik</t>
  </si>
  <si>
    <t>0020614818</t>
  </si>
  <si>
    <t>3211112502020004</t>
  </si>
  <si>
    <t>3211111903069826</t>
  </si>
  <si>
    <t>Yadi Sofyan</t>
  </si>
  <si>
    <t>3211112906750004</t>
  </si>
  <si>
    <t>081275507270</t>
  </si>
  <si>
    <t>Siti Alfiyah</t>
  </si>
  <si>
    <t xml:space="preserve">Banyuwangi                                       </t>
  </si>
  <si>
    <t>3211116804740004</t>
  </si>
  <si>
    <t>Lanjung</t>
  </si>
  <si>
    <t>Riyan Maulana</t>
  </si>
  <si>
    <t>9976142594</t>
  </si>
  <si>
    <t>3204162305970006</t>
  </si>
  <si>
    <t>Cendikiawan</t>
  </si>
  <si>
    <t xml:space="preserve">Karawang                                         </t>
  </si>
  <si>
    <t>Rizra Fathur Syaban</t>
  </si>
  <si>
    <t>0037126124</t>
  </si>
  <si>
    <t>3273162709030010</t>
  </si>
  <si>
    <t>3273161409100176</t>
  </si>
  <si>
    <t>Rachmat Sulaeman</t>
  </si>
  <si>
    <t>3273160502710010</t>
  </si>
  <si>
    <t>089609900323</t>
  </si>
  <si>
    <t>Gg. Arloji 43 A/127 A</t>
  </si>
  <si>
    <t>Kebon Jayanti</t>
  </si>
  <si>
    <t>Hj. Rina Mariana</t>
  </si>
  <si>
    <t>3273166108780003</t>
  </si>
  <si>
    <t>Saeful Mutaqin</t>
  </si>
  <si>
    <t>0041925161</t>
  </si>
  <si>
    <t>3204252006030001</t>
  </si>
  <si>
    <t>3204251706050036</t>
  </si>
  <si>
    <t>Agus Kusnadi</t>
  </si>
  <si>
    <t>3204251209740005</t>
  </si>
  <si>
    <t>085294288646</t>
  </si>
  <si>
    <t>Euis Dian</t>
  </si>
  <si>
    <t>3204254811790004</t>
  </si>
  <si>
    <t>089533568651</t>
  </si>
  <si>
    <t>Yogi Muhammad Lukman</t>
  </si>
  <si>
    <t>0025803797</t>
  </si>
  <si>
    <t>3273073101020007</t>
  </si>
  <si>
    <t>Pengacara</t>
  </si>
  <si>
    <t>3273073105110007</t>
  </si>
  <si>
    <t>Bahrudin Jonggara Siahaan</t>
  </si>
  <si>
    <t xml:space="preserve">Tarutung                                         </t>
  </si>
  <si>
    <t>3273070204600006</t>
  </si>
  <si>
    <t>Mekanik</t>
  </si>
  <si>
    <t>081564043671</t>
  </si>
  <si>
    <t>Jl. Cibogo Atas No. 18</t>
  </si>
  <si>
    <t>KotanBandung</t>
  </si>
  <si>
    <t>Ety Kusneti</t>
  </si>
  <si>
    <t xml:space="preserve">Kuningan                                         </t>
  </si>
  <si>
    <t>3273074904600010</t>
  </si>
  <si>
    <t>Zikri Dwi Alfiansyah</t>
  </si>
  <si>
    <t>0058164469</t>
  </si>
  <si>
    <t>3273171505050007</t>
  </si>
  <si>
    <t>3273170205120009</t>
  </si>
  <si>
    <t>Rasimin</t>
  </si>
  <si>
    <t xml:space="preserve">Kebumen                                          </t>
  </si>
  <si>
    <t>3273170709760009</t>
  </si>
  <si>
    <t>081289142312</t>
  </si>
  <si>
    <t>Jl. Kopo Gg. Cetarip Timur Ii</t>
  </si>
  <si>
    <t>06/05</t>
  </si>
  <si>
    <t>kota Bandung</t>
  </si>
  <si>
    <t>Sarwiyah</t>
  </si>
  <si>
    <t>3273174512780002</t>
  </si>
  <si>
    <t>08138340980</t>
  </si>
  <si>
    <t>Jl. Kopo Gg. Cetarip Timur II</t>
  </si>
  <si>
    <t>Azka Muhammad Arrifa'I</t>
  </si>
  <si>
    <t>3273040908020002</t>
  </si>
  <si>
    <t>3273040608102519</t>
  </si>
  <si>
    <t>Nanang Suryana</t>
  </si>
  <si>
    <t>3273042809750001</t>
  </si>
  <si>
    <t>Jl. Kopo No. 12/198A Rt 01 Rw 01</t>
  </si>
  <si>
    <t>Tini Fitria</t>
  </si>
  <si>
    <t>327304 450783 0002</t>
  </si>
  <si>
    <t>Deden Kamaludin</t>
  </si>
  <si>
    <t>3213120108030001</t>
  </si>
  <si>
    <t>3213122203170001</t>
  </si>
  <si>
    <t>Ocin Mahmudin</t>
  </si>
  <si>
    <t>Babakan Loa Rt 06 Rw 02</t>
  </si>
  <si>
    <t>Jalan Cagak</t>
  </si>
  <si>
    <t>Enok  Nurjannah</t>
  </si>
  <si>
    <t>3213125608820007</t>
  </si>
  <si>
    <t>Deden Muhammad Fazrin</t>
  </si>
  <si>
    <t>3273061403020003</t>
  </si>
  <si>
    <t>3273063012140015</t>
  </si>
  <si>
    <t>Bari Sobari (Alm)</t>
  </si>
  <si>
    <t>Husen Sastra Negara Rt 01 Rw 03</t>
  </si>
  <si>
    <t>Husen Sastra Negara</t>
  </si>
  <si>
    <t>Wiwi Astuti</t>
  </si>
  <si>
    <t>327305 540865 0007</t>
  </si>
  <si>
    <t>Edo Rossi Satrio Jati</t>
  </si>
  <si>
    <t>3211111302020009</t>
  </si>
  <si>
    <t>Karanganyar</t>
  </si>
  <si>
    <t>3211112808080001</t>
  </si>
  <si>
    <t>Ego Saputro</t>
  </si>
  <si>
    <t>3211111806770006</t>
  </si>
  <si>
    <t>Mariuk Rt 03 Rw 03</t>
  </si>
  <si>
    <t>Margaluyu</t>
  </si>
  <si>
    <t>Sri Lestari</t>
  </si>
  <si>
    <t>321111 570182 0011</t>
  </si>
  <si>
    <t>Mariuk</t>
  </si>
  <si>
    <t>Fathul Jeudid Kamalludin</t>
  </si>
  <si>
    <t>3204161908990004</t>
  </si>
  <si>
    <t>3204160801130005</t>
  </si>
  <si>
    <t>Sam Aryanto</t>
  </si>
  <si>
    <t>3204160808700002</t>
  </si>
  <si>
    <t>Pasir Jati Rt 02 Rw 04</t>
  </si>
  <si>
    <t>Rosita</t>
  </si>
  <si>
    <t>320416 410675 0002</t>
  </si>
  <si>
    <t>Ilham Muhammad Ependi</t>
  </si>
  <si>
    <t>3204160306030007</t>
  </si>
  <si>
    <t>3204163012130007</t>
  </si>
  <si>
    <t>Deni Ependi</t>
  </si>
  <si>
    <t>3204160306810006</t>
  </si>
  <si>
    <t>Blok Nambo Rt 06 Rw 12</t>
  </si>
  <si>
    <t>Ema Setiwati</t>
  </si>
  <si>
    <t>320416 590181 0006</t>
  </si>
  <si>
    <t>M Hasan Ismail</t>
  </si>
  <si>
    <t>3205106111960004</t>
  </si>
  <si>
    <t>3205100608090022</t>
  </si>
  <si>
    <t>Ranca Salak Rt 02 Rw 12</t>
  </si>
  <si>
    <t>Rancasalak</t>
  </si>
  <si>
    <t>Ito</t>
  </si>
  <si>
    <t>3205104912600003</t>
  </si>
  <si>
    <t>M. Farid Ardya Zainurrafi</t>
  </si>
  <si>
    <t>3204091804040001</t>
  </si>
  <si>
    <t>3204090706110064</t>
  </si>
  <si>
    <t>Dasep Saepudin</t>
  </si>
  <si>
    <t>3204090703670009</t>
  </si>
  <si>
    <t>Sadang Rt 01 Rw 13</t>
  </si>
  <si>
    <t>320409 480170 0013</t>
  </si>
  <si>
    <t>M. Mustaidz Billah</t>
  </si>
  <si>
    <t>3210051311010001</t>
  </si>
  <si>
    <t>3210051804070033</t>
  </si>
  <si>
    <t>M. Nurul Burhan</t>
  </si>
  <si>
    <t>3210050112770001</t>
  </si>
  <si>
    <t>Tarikolot Rt 06 Rw 04</t>
  </si>
  <si>
    <t>Haurseah</t>
  </si>
  <si>
    <t>Munawiratul  Maliah</t>
  </si>
  <si>
    <t>321005 550584 0041</t>
  </si>
  <si>
    <t>Maqdum Ibrahim</t>
  </si>
  <si>
    <t>3211111602030004</t>
  </si>
  <si>
    <t>3211111903063083</t>
  </si>
  <si>
    <t>Herman</t>
  </si>
  <si>
    <t>3211113112700042</t>
  </si>
  <si>
    <t>Tanjung  Rt 05 Rw 04</t>
  </si>
  <si>
    <t>Hj. Leni Laelani</t>
  </si>
  <si>
    <t>321111 670380 0005</t>
  </si>
  <si>
    <t>Miftahudin</t>
  </si>
  <si>
    <t>3211181503960006</t>
  </si>
  <si>
    <t>3211182103062733</t>
  </si>
  <si>
    <t>Halimudin</t>
  </si>
  <si>
    <t>3211182802670004</t>
  </si>
  <si>
    <t>Kadupugur Rt 02 Rw 09</t>
  </si>
  <si>
    <t>Ade Romlah</t>
  </si>
  <si>
    <t>321118 630570 0003</t>
  </si>
  <si>
    <t>Mochamad Lutfi Nurul Faiz</t>
  </si>
  <si>
    <t>3211150605000005</t>
  </si>
  <si>
    <t>Sayang Rt 04 Rw 07</t>
  </si>
  <si>
    <t>321115 410177 0011</t>
  </si>
  <si>
    <t>Mohammad Faiz Hanif</t>
  </si>
  <si>
    <t>3204132307000001</t>
  </si>
  <si>
    <t>3204131005110092</t>
  </si>
  <si>
    <t>Slamet Rofiudin</t>
  </si>
  <si>
    <t>3204132012720004</t>
  </si>
  <si>
    <t>Blok Desa Rt 01 Rw 06</t>
  </si>
  <si>
    <t>Banjaran Wetan</t>
  </si>
  <si>
    <t>Siti Nur Amanah</t>
  </si>
  <si>
    <t>320413 680781 0008</t>
  </si>
  <si>
    <t>Muhamad Raka Handika</t>
  </si>
  <si>
    <t>32062004030002</t>
  </si>
  <si>
    <t>3273061108100631</t>
  </si>
  <si>
    <t>Mamat Rahmat (Alm)</t>
  </si>
  <si>
    <t>Jl. Dr. Junjunan Rt 02 Rw 02</t>
  </si>
  <si>
    <t>Ikah Kartika</t>
  </si>
  <si>
    <t>327244 570472 0001</t>
  </si>
  <si>
    <t>Muhammad Farhan Maulana</t>
  </si>
  <si>
    <t>3277032010030061</t>
  </si>
  <si>
    <t>3277030912060159</t>
  </si>
  <si>
    <t>Yosep Sunarsa</t>
  </si>
  <si>
    <t>3277031909610002</t>
  </si>
  <si>
    <t>Cisurupan Rt 05 Rw 07</t>
  </si>
  <si>
    <t>327703 410369 0021</t>
  </si>
  <si>
    <t>Muhammad Hilman Najib Muzaddy</t>
  </si>
  <si>
    <t>3204091501020002</t>
  </si>
  <si>
    <t>3204092204054489</t>
  </si>
  <si>
    <t>3204090402770004</t>
  </si>
  <si>
    <t>Sadang Rt 01 Rw 01</t>
  </si>
  <si>
    <t>320409 500577 0004</t>
  </si>
  <si>
    <t>Muhammad Ihsanul Muttaqin</t>
  </si>
  <si>
    <t>0023194728</t>
  </si>
  <si>
    <t>3273061208108189</t>
  </si>
  <si>
    <t>Sapaat</t>
  </si>
  <si>
    <t>3273060403670004</t>
  </si>
  <si>
    <t>Citepus Rt 03 Rw 10</t>
  </si>
  <si>
    <t>Pajajaran</t>
  </si>
  <si>
    <t>327306 410476 0007</t>
  </si>
  <si>
    <t>Muhammad Khudlori</t>
  </si>
  <si>
    <t>3204370509020012</t>
  </si>
  <si>
    <t>Pamekaran Rt 01 Rw 06</t>
  </si>
  <si>
    <t>320437 460776 0002</t>
  </si>
  <si>
    <t>Nizar Akbar Abdillah</t>
  </si>
  <si>
    <t>3273062804030002</t>
  </si>
  <si>
    <t>3273061208108607</t>
  </si>
  <si>
    <t>Ahmad Suryana</t>
  </si>
  <si>
    <t>3273662006690005</t>
  </si>
  <si>
    <t>Jl. Sukawarna Ii/2 Rt 04 Rw 01</t>
  </si>
  <si>
    <t>Elis Rohmah</t>
  </si>
  <si>
    <t>327306 470672 0004</t>
  </si>
  <si>
    <t>Noval M. Nuer</t>
  </si>
  <si>
    <t>3211151311930003</t>
  </si>
  <si>
    <t>3211152306110010</t>
  </si>
  <si>
    <t>Tardji / Okti Kartiwan</t>
  </si>
  <si>
    <t>3204050310770004</t>
  </si>
  <si>
    <t>Kiaraberes Rt 01 Rw 14</t>
  </si>
  <si>
    <t>Noneng Kartina</t>
  </si>
  <si>
    <t>Rif'At Muhammad Naufal</t>
  </si>
  <si>
    <t>3204331202970016</t>
  </si>
  <si>
    <t>P-C</t>
  </si>
  <si>
    <t>3204332601060190</t>
  </si>
  <si>
    <t>Uyu Suhaya. M.</t>
  </si>
  <si>
    <t>3204332004630007</t>
  </si>
  <si>
    <t>Bojong Reungas Rt 02 Rw 06</t>
  </si>
  <si>
    <t>Majasetra</t>
  </si>
  <si>
    <t>Dra. Ai Sumiati</t>
  </si>
  <si>
    <t>320433 630486 0003</t>
  </si>
  <si>
    <t>Belum Kesini</t>
  </si>
  <si>
    <t>PP AL-QUR'AN AL-FALAH 1 CICALENGKA</t>
  </si>
  <si>
    <t>Muhammad Luthfi Thariq Abbad</t>
  </si>
  <si>
    <t>3277020301100001</t>
  </si>
  <si>
    <t>Alim Ulama/Kiyai</t>
  </si>
  <si>
    <t>Bp. Agus Sutarman</t>
  </si>
  <si>
    <t>Agus Sutarman</t>
  </si>
  <si>
    <t>3277022506810019</t>
  </si>
  <si>
    <t>Jl. Kolonel Masturi Gg.Margabhakti 3 No.33E Cimahi</t>
  </si>
  <si>
    <t>CIMAHI</t>
  </si>
  <si>
    <t>CIMAHI TENGAH</t>
  </si>
  <si>
    <t>KOTA CIMAHI</t>
  </si>
  <si>
    <t>Ria Amelia</t>
  </si>
  <si>
    <t>3277025502840007</t>
  </si>
  <si>
    <t>Bambang Dhifa Ramadan</t>
  </si>
  <si>
    <t>3204170708120002</t>
  </si>
  <si>
    <t>3204170409120009</t>
  </si>
  <si>
    <t>Usep Supriatna</t>
  </si>
  <si>
    <t>3204170702820002</t>
  </si>
  <si>
    <t>Kp. Selajami</t>
  </si>
  <si>
    <t>004/012</t>
  </si>
  <si>
    <t>Cicah Hamdani</t>
  </si>
  <si>
    <t>3204175002830009</t>
  </si>
  <si>
    <t>Abdul Lathif</t>
  </si>
  <si>
    <t>0038241646</t>
  </si>
  <si>
    <t>3213040707030002</t>
  </si>
  <si>
    <t>Ulama Suni</t>
  </si>
  <si>
    <t>3213040704100267</t>
  </si>
  <si>
    <t>Ici Kusdinar</t>
  </si>
  <si>
    <t>3213041004820075</t>
  </si>
  <si>
    <t>082 127 417 128</t>
  </si>
  <si>
    <t>Blok Kaum</t>
  </si>
  <si>
    <t>19/16</t>
  </si>
  <si>
    <t>Kalijati Barat</t>
  </si>
  <si>
    <t>Kalijati</t>
  </si>
  <si>
    <t>Lia Fatmawati</t>
  </si>
  <si>
    <t>3213046812830012</t>
  </si>
  <si>
    <t>Abdul Sidik</t>
  </si>
  <si>
    <t>0045415059</t>
  </si>
  <si>
    <t>3273171212040001</t>
  </si>
  <si>
    <t>3273171709109980</t>
  </si>
  <si>
    <t>Ahmad Sodhikin</t>
  </si>
  <si>
    <t xml:space="preserve">Magelang                                         </t>
  </si>
  <si>
    <t>3273170407690002</t>
  </si>
  <si>
    <t>087738579277</t>
  </si>
  <si>
    <t>Cetarip</t>
  </si>
  <si>
    <t>Sudiyem</t>
  </si>
  <si>
    <t>3273175212710006</t>
  </si>
  <si>
    <t>Agus Munawar</t>
  </si>
  <si>
    <t>0030997354</t>
  </si>
  <si>
    <t>3211022608030007</t>
  </si>
  <si>
    <t>3211021306080007</t>
  </si>
  <si>
    <t>Apud</t>
  </si>
  <si>
    <t>3211020604650001</t>
  </si>
  <si>
    <t>Kirisik</t>
  </si>
  <si>
    <t>Siti Rumtunani</t>
  </si>
  <si>
    <t>3211026003700006</t>
  </si>
  <si>
    <t>085320344793</t>
  </si>
  <si>
    <t>m</t>
  </si>
  <si>
    <t>Arif Hidayatuloh</t>
  </si>
  <si>
    <t>0013482202</t>
  </si>
  <si>
    <t>3217010509010008</t>
  </si>
  <si>
    <t>Olahraga, Membaca</t>
  </si>
  <si>
    <t>3217011211180002</t>
  </si>
  <si>
    <t>Rohaeti</t>
  </si>
  <si>
    <t>Yayat Dimyati (Alm)</t>
  </si>
  <si>
    <t>3217014101660347</t>
  </si>
  <si>
    <t>/</t>
  </si>
  <si>
    <t>Asep Abdul Kohar</t>
  </si>
  <si>
    <t>0034422766</t>
  </si>
  <si>
    <t>3211161712030001</t>
  </si>
  <si>
    <t>3211162003063414</t>
  </si>
  <si>
    <t>Junaedi</t>
  </si>
  <si>
    <t>3211161407690002</t>
  </si>
  <si>
    <t>085320196971</t>
  </si>
  <si>
    <t>Cipicung</t>
  </si>
  <si>
    <t>Omih</t>
  </si>
  <si>
    <t>3211164602790002</t>
  </si>
  <si>
    <t>Dapid Aditia Maulana</t>
  </si>
  <si>
    <t>0014039109</t>
  </si>
  <si>
    <t>3211132712010004</t>
  </si>
  <si>
    <t>Rekreasi</t>
  </si>
  <si>
    <t>Deni Karsa</t>
  </si>
  <si>
    <t>3211132506790001</t>
  </si>
  <si>
    <t>082317295928</t>
  </si>
  <si>
    <t>Ira Sukmirah</t>
  </si>
  <si>
    <t>3211136811790004</t>
  </si>
  <si>
    <t>089699041874</t>
  </si>
  <si>
    <t>Dika Risaleh Ramadhan</t>
  </si>
  <si>
    <t>0034318105</t>
  </si>
  <si>
    <t>3204122910040002</t>
  </si>
  <si>
    <t>3204121301060043</t>
  </si>
  <si>
    <t>Upan</t>
  </si>
  <si>
    <t>3204120404710011</t>
  </si>
  <si>
    <t>Bojong Tanjung</t>
  </si>
  <si>
    <t>Cangkuang Kulon</t>
  </si>
  <si>
    <t>Rusmiati</t>
  </si>
  <si>
    <t>3204125005740013</t>
  </si>
  <si>
    <t>082218372814</t>
  </si>
  <si>
    <t>Fikri Ahmad Syauqi</t>
  </si>
  <si>
    <t>3204131209000007</t>
  </si>
  <si>
    <t>3204132408150002</t>
  </si>
  <si>
    <t>Oo Kosasih ( Alm. )</t>
  </si>
  <si>
    <t>3204136404650006</t>
  </si>
  <si>
    <t>Kamasan</t>
  </si>
  <si>
    <t>Habib Aliansyah</t>
  </si>
  <si>
    <t>0017197039</t>
  </si>
  <si>
    <t>3273061008010004</t>
  </si>
  <si>
    <t>3273051805160005</t>
  </si>
  <si>
    <t>3273061407770014</t>
  </si>
  <si>
    <t>085724239573</t>
  </si>
  <si>
    <t>Jl. Arjuna Simpang</t>
  </si>
  <si>
    <t>Ai Rosita</t>
  </si>
  <si>
    <t>3273065107810012</t>
  </si>
  <si>
    <t>Kanzha Praditya Syahid</t>
  </si>
  <si>
    <t>0054327652</t>
  </si>
  <si>
    <t>3201022304050003</t>
  </si>
  <si>
    <t>3201022811060001</t>
  </si>
  <si>
    <t>Sumito Diprojo</t>
  </si>
  <si>
    <t>3201020802750009</t>
  </si>
  <si>
    <t>081293403073</t>
  </si>
  <si>
    <t>Bumi Mutiara Blok Jb 10/10</t>
  </si>
  <si>
    <t>02/38</t>
  </si>
  <si>
    <t>Bojong Kulur</t>
  </si>
  <si>
    <t>Sofni Sri Rahayu</t>
  </si>
  <si>
    <t>3201024302820006</t>
  </si>
  <si>
    <t>Bumi Mutiara Blok JB 10/10</t>
  </si>
  <si>
    <t>Khairul Raffy Iqsan Fauzhy</t>
  </si>
  <si>
    <t>3216073003030006</t>
  </si>
  <si>
    <t>Ternak</t>
  </si>
  <si>
    <t>Grya Ranca Indah 3 E2 No. 4</t>
  </si>
  <si>
    <t xml:space="preserve">Sragen                                           </t>
  </si>
  <si>
    <t>081227366109</t>
  </si>
  <si>
    <t>Jl. Grya Ranca Indah 3 E2 No. 4</t>
  </si>
  <si>
    <t>M. Candra Nuriryanto</t>
  </si>
  <si>
    <t>0019832263</t>
  </si>
  <si>
    <t>3204440104010002</t>
  </si>
  <si>
    <t>3204441509120003</t>
  </si>
  <si>
    <t>Olih Solihin</t>
  </si>
  <si>
    <t>3204440911710001</t>
  </si>
  <si>
    <t>Leuweung Datar</t>
  </si>
  <si>
    <t>Yanti Yulianti</t>
  </si>
  <si>
    <t>3204444310730003</t>
  </si>
  <si>
    <t>Kp. Leuweung Datar</t>
  </si>
  <si>
    <t>M. Reza Alhusaeni</t>
  </si>
  <si>
    <t>0010787840</t>
  </si>
  <si>
    <t>3204460110010001</t>
  </si>
  <si>
    <t>3204370606070068</t>
  </si>
  <si>
    <t>Husni Mursalam</t>
  </si>
  <si>
    <t>3204461112720001</t>
  </si>
  <si>
    <t>083815419213</t>
  </si>
  <si>
    <t>Nunung Nurhayati</t>
  </si>
  <si>
    <t>3204464601800001</t>
  </si>
  <si>
    <t>Moch. Arifin Mustofa</t>
  </si>
  <si>
    <t>0027619360</t>
  </si>
  <si>
    <t>3211142908020008</t>
  </si>
  <si>
    <t xml:space="preserve">Ekonom </t>
  </si>
  <si>
    <t>3211141812100015</t>
  </si>
  <si>
    <t>H. Toni Herianto</t>
  </si>
  <si>
    <t>3211142505740009</t>
  </si>
  <si>
    <t>081221503293</t>
  </si>
  <si>
    <t>Dusun Parakanmuncang</t>
  </si>
  <si>
    <t>Hj. Dewi Mega Mustika</t>
  </si>
  <si>
    <t>3211144811800005</t>
  </si>
  <si>
    <t>Mohamad Akmal Hermawan</t>
  </si>
  <si>
    <t>0049126784</t>
  </si>
  <si>
    <t>1050162009045001</t>
  </si>
  <si>
    <t>1050160635076</t>
  </si>
  <si>
    <t>Iwan Hermawan</t>
  </si>
  <si>
    <t>1050160303725001</t>
  </si>
  <si>
    <t>089699046870</t>
  </si>
  <si>
    <t>Jl. H. Anwar</t>
  </si>
  <si>
    <t>Isah Aisah</t>
  </si>
  <si>
    <t>1050166009745001</t>
  </si>
  <si>
    <t>081383829169</t>
  </si>
  <si>
    <t>Muhamad Azmi Raihan Taufik</t>
  </si>
  <si>
    <t>0049167829</t>
  </si>
  <si>
    <t>3204371003040009</t>
  </si>
  <si>
    <t>Ulama/Pembisnis</t>
  </si>
  <si>
    <t>Muhamad Hoerudin Nawawif</t>
  </si>
  <si>
    <t>0020834288</t>
  </si>
  <si>
    <t>3211162507020006</t>
  </si>
  <si>
    <t>Pengusaha Ayam</t>
  </si>
  <si>
    <t>3211162003067021</t>
  </si>
  <si>
    <t>Yayat Supandi</t>
  </si>
  <si>
    <t>3211160911780001</t>
  </si>
  <si>
    <t>Dusun Cibulakan</t>
  </si>
  <si>
    <t>Pasir Biru</t>
  </si>
  <si>
    <t>Siti Marpuah</t>
  </si>
  <si>
    <t>3211164803840003</t>
  </si>
  <si>
    <t>Muhamad Ihsan Nurzaen</t>
  </si>
  <si>
    <t>0025834810</t>
  </si>
  <si>
    <t>3277012509020001</t>
  </si>
  <si>
    <t>3277010910060996</t>
  </si>
  <si>
    <t>H. Habibbulloh</t>
  </si>
  <si>
    <t>3277012104530001</t>
  </si>
  <si>
    <t>Komp. Pasantren</t>
  </si>
  <si>
    <t>Imas Hermawati</t>
  </si>
  <si>
    <t>3277015708680002</t>
  </si>
  <si>
    <t>Muhamad Zainal Abidin</t>
  </si>
  <si>
    <t>0043371356</t>
  </si>
  <si>
    <t>3211232506040001</t>
  </si>
  <si>
    <t>3211231303120002</t>
  </si>
  <si>
    <t>3211031007760004</t>
  </si>
  <si>
    <t>0819933777674</t>
  </si>
  <si>
    <t>Mimih</t>
  </si>
  <si>
    <t>3211036307720002</t>
  </si>
  <si>
    <t>081933777674</t>
  </si>
  <si>
    <t>Muhammad Hafidz Sholihin</t>
  </si>
  <si>
    <t>0047078632</t>
  </si>
  <si>
    <t>6104131612040001</t>
  </si>
  <si>
    <t>Ketapang</t>
  </si>
  <si>
    <t>6104131306070035</t>
  </si>
  <si>
    <t>Didin Syamsudin</t>
  </si>
  <si>
    <t>6104130303740002</t>
  </si>
  <si>
    <t>081258619813</t>
  </si>
  <si>
    <t>Setia Budi</t>
  </si>
  <si>
    <t>Kalimas Baru</t>
  </si>
  <si>
    <t>Tumbang Titi</t>
  </si>
  <si>
    <t>Kalimantan Barat</t>
  </si>
  <si>
    <t>Nina Handiyati</t>
  </si>
  <si>
    <t>6104134107800188</t>
  </si>
  <si>
    <t>Dusun Setia Budi</t>
  </si>
  <si>
    <t>Kabupaten Ketapang</t>
  </si>
  <si>
    <t>Patra Byansyah Maulana Sidik</t>
  </si>
  <si>
    <t>0046870684</t>
  </si>
  <si>
    <t>3273072111040005</t>
  </si>
  <si>
    <t>Berguna Bagi Umat</t>
  </si>
  <si>
    <t>3273071801120009</t>
  </si>
  <si>
    <t>Sumarna</t>
  </si>
  <si>
    <t>3273070607710013</t>
  </si>
  <si>
    <t>Jl. Cibogo Atas No. 82</t>
  </si>
  <si>
    <t>Engkar Karliah</t>
  </si>
  <si>
    <t>3273076006750012</t>
  </si>
  <si>
    <t>Satriazy  Almadzumy Rizky Abdillah</t>
  </si>
  <si>
    <t>0052520910</t>
  </si>
  <si>
    <t>3273040801050007</t>
  </si>
  <si>
    <t>Nenek/Kakek Dari Ayah</t>
  </si>
  <si>
    <t>3273150606160015</t>
  </si>
  <si>
    <t>Diki Ependi</t>
  </si>
  <si>
    <t>3273040409840011</t>
  </si>
  <si>
    <t>081220782268</t>
  </si>
  <si>
    <t>Cibuntu Sayuran</t>
  </si>
  <si>
    <t>Warung Muncang</t>
  </si>
  <si>
    <t>Neng Rosita</t>
  </si>
  <si>
    <t xml:space="preserve">Sukabumi                                         </t>
  </si>
  <si>
    <t>3273044606890006</t>
  </si>
  <si>
    <t>Ulya</t>
  </si>
  <si>
    <t>Syaripudin</t>
  </si>
  <si>
    <t>0028070434</t>
  </si>
  <si>
    <t>3210142502020001</t>
  </si>
  <si>
    <t>3210141904060003</t>
  </si>
  <si>
    <t>Rosad</t>
  </si>
  <si>
    <t xml:space="preserve">Majalengka                                        </t>
  </si>
  <si>
    <t>3210142502600001</t>
  </si>
  <si>
    <t>082127608839</t>
  </si>
  <si>
    <t>Blok Jagawana</t>
  </si>
  <si>
    <t>13/07</t>
  </si>
  <si>
    <t>Palasah</t>
  </si>
  <si>
    <t>Oom Romlah</t>
  </si>
  <si>
    <t>3210145508710001</t>
  </si>
  <si>
    <t>majalengka</t>
  </si>
  <si>
    <t>Terdaftar Aktif Disini Tapi Di Cek Tidak Ada</t>
  </si>
  <si>
    <t>Syamsul Fajar</t>
  </si>
  <si>
    <t>0708101060</t>
  </si>
  <si>
    <t>3273172204920002</t>
  </si>
  <si>
    <t>Diploma 4 Atau Strata I</t>
  </si>
  <si>
    <t>3273171809105559</t>
  </si>
  <si>
    <t>Maman Darman</t>
  </si>
  <si>
    <t>3273172411620002</t>
  </si>
  <si>
    <t>Cibintinu</t>
  </si>
  <si>
    <t>Eros Taryati</t>
  </si>
  <si>
    <t>3273174612670002</t>
  </si>
  <si>
    <t>Muhammad Ariq Rabbany</t>
  </si>
  <si>
    <t>3211180301020005</t>
  </si>
  <si>
    <t>3211180403150019</t>
  </si>
  <si>
    <t>Evi Lepiota, Se.</t>
  </si>
  <si>
    <t>Ketib Rt 04 Rw 07</t>
  </si>
  <si>
    <t>Pinpin Nuromah</t>
  </si>
  <si>
    <t>321118 581076 0006</t>
  </si>
  <si>
    <t>Pery Kurniawan</t>
  </si>
  <si>
    <t>3210051112970021</t>
  </si>
  <si>
    <t>3210052905080022</t>
  </si>
  <si>
    <t>Adeh</t>
  </si>
  <si>
    <t>3210051706730041</t>
  </si>
  <si>
    <t>Blok Kamis Rt 02 Rw 07</t>
  </si>
  <si>
    <t>Sukasari Kaler</t>
  </si>
  <si>
    <t>Linda</t>
  </si>
  <si>
    <t>321005 581179 0001</t>
  </si>
  <si>
    <t>Tendik</t>
  </si>
  <si>
    <t>Abdul Rojak</t>
  </si>
  <si>
    <t>3211022609950001</t>
  </si>
  <si>
    <t>Jagatapa Rt 01 Rw 02</t>
  </si>
  <si>
    <t>321102 600370 0006</t>
  </si>
  <si>
    <t>Jagatapa</t>
  </si>
  <si>
    <t>Ade Setiawan</t>
  </si>
  <si>
    <t>3211180503950007</t>
  </si>
  <si>
    <t>3211182203062402</t>
  </si>
  <si>
    <t>Amad</t>
  </si>
  <si>
    <t>3211182008650004</t>
  </si>
  <si>
    <t>Transportasi</t>
  </si>
  <si>
    <t>Suka Asih Rt 01 Rw 02</t>
  </si>
  <si>
    <t>Dede Ukanah</t>
  </si>
  <si>
    <t>321118 581266 0004</t>
  </si>
  <si>
    <t>Adnan Muzaki</t>
  </si>
  <si>
    <t>3211111601990008</t>
  </si>
  <si>
    <t>3211111903068738</t>
  </si>
  <si>
    <t>Dedi Cahyadi</t>
  </si>
  <si>
    <t>3211112408710003</t>
  </si>
  <si>
    <t>Babakan Situ Rt 02 Rw 06</t>
  </si>
  <si>
    <t>Siti Syarifah</t>
  </si>
  <si>
    <t>321111 590679 0004</t>
  </si>
  <si>
    <t>Ahmad Wahya</t>
  </si>
  <si>
    <t>3204252005960004</t>
  </si>
  <si>
    <t>3204251602060059</t>
  </si>
  <si>
    <t>Yaya Wahya</t>
  </si>
  <si>
    <t>Babakan Gardu Rt 03 Rw 16</t>
  </si>
  <si>
    <t>Cicalengka Wetan</t>
  </si>
  <si>
    <t>N. Deulis Siti Saodah</t>
  </si>
  <si>
    <t>320425 501065 0003</t>
  </si>
  <si>
    <t>Ardi Erliansah</t>
  </si>
  <si>
    <t>3204093004000003</t>
  </si>
  <si>
    <t>3204092204057906</t>
  </si>
  <si>
    <t>Lili Ramli</t>
  </si>
  <si>
    <t>3204091506520002</t>
  </si>
  <si>
    <t>Pasawahan Rt 04 Rw 10</t>
  </si>
  <si>
    <t>Yayah Juhariah</t>
  </si>
  <si>
    <t>320409 601173 0001</t>
  </si>
  <si>
    <t>Azali Deva Muhamad</t>
  </si>
  <si>
    <t>3204281412980003</t>
  </si>
  <si>
    <t>3204282803060022</t>
  </si>
  <si>
    <t>Azwar Ismail</t>
  </si>
  <si>
    <t>3204282912580002</t>
  </si>
  <si>
    <t>Babakan Sukamulya Rt 01 Rw 08</t>
  </si>
  <si>
    <t>Eliza</t>
  </si>
  <si>
    <t>320428 650962 0008</t>
  </si>
  <si>
    <t>Cahya</t>
  </si>
  <si>
    <t>3211180105990005</t>
  </si>
  <si>
    <t>3211181208100006</t>
  </si>
  <si>
    <t>Suhaya Wiharyana</t>
  </si>
  <si>
    <t>3211180103600007</t>
  </si>
  <si>
    <t>Giri Harja Rt 05 Rt 06</t>
  </si>
  <si>
    <t>Kebonjati</t>
  </si>
  <si>
    <t>Enok Suryani</t>
  </si>
  <si>
    <t>321118 521065 0013</t>
  </si>
  <si>
    <t>Giri Harja</t>
  </si>
  <si>
    <t>Dadang Jalaludin</t>
  </si>
  <si>
    <t>3211191807990001</t>
  </si>
  <si>
    <t>3211192203063905</t>
  </si>
  <si>
    <t>Cana</t>
  </si>
  <si>
    <t>3211190104630003</t>
  </si>
  <si>
    <t>Batugara Rt 02 Rw 05</t>
  </si>
  <si>
    <t>Cikondang</t>
  </si>
  <si>
    <t>Neneh</t>
  </si>
  <si>
    <t>321119 550867 0002</t>
  </si>
  <si>
    <t>Deden Tajudin</t>
  </si>
  <si>
    <t>3204110402000006</t>
  </si>
  <si>
    <t>3204110908060001</t>
  </si>
  <si>
    <t>Dudung</t>
  </si>
  <si>
    <t>3204110101790125</t>
  </si>
  <si>
    <t>Gandasari Rt 03 Rw 05</t>
  </si>
  <si>
    <t>Gandasoli</t>
  </si>
  <si>
    <t>Rita</t>
  </si>
  <si>
    <t>3204114812810008</t>
  </si>
  <si>
    <t>Dimas Lutfi Husen M. Dimyati</t>
  </si>
  <si>
    <t>3211181307000009</t>
  </si>
  <si>
    <t>3211182203061089</t>
  </si>
  <si>
    <t>Ojang Hoeruman</t>
  </si>
  <si>
    <t>3211180806710001</t>
  </si>
  <si>
    <t>Pasir Santen Rt 02 Rw 02</t>
  </si>
  <si>
    <t>Lilis</t>
  </si>
  <si>
    <t>321118 530979 0001</t>
  </si>
  <si>
    <t>Gun Gun Gunawan</t>
  </si>
  <si>
    <t>3204171303930002</t>
  </si>
  <si>
    <t>3204171806140012</t>
  </si>
  <si>
    <t>Ade Carya (Alm)</t>
  </si>
  <si>
    <t>Campaka Rt 04 Rw 07</t>
  </si>
  <si>
    <t>Campaka Mulya</t>
  </si>
  <si>
    <t>Titi</t>
  </si>
  <si>
    <t>3204177004670003</t>
  </si>
  <si>
    <t>Mahmud</t>
  </si>
  <si>
    <t>3204250208020008</t>
  </si>
  <si>
    <t>Yaya Dana</t>
  </si>
  <si>
    <t>Babakan Garduh Rt 03 Rw 16</t>
  </si>
  <si>
    <t>Moch Mukti Fauzi</t>
  </si>
  <si>
    <t>3277013012950022</t>
  </si>
  <si>
    <t>3211181410200007</t>
  </si>
  <si>
    <t>3277012708730015</t>
  </si>
  <si>
    <t>Lingkungan Angkrek Rt 01 Rw 14</t>
  </si>
  <si>
    <t>Neneng Inayah</t>
  </si>
  <si>
    <t>327701 430875 0019</t>
  </si>
  <si>
    <t xml:space="preserve">Mochammad Fachrudin </t>
  </si>
  <si>
    <t>3273070703990001</t>
  </si>
  <si>
    <t>3273071708108438</t>
  </si>
  <si>
    <t>Budi Mochammad Romli</t>
  </si>
  <si>
    <t>327307050769 0002</t>
  </si>
  <si>
    <t>Kendal Gede</t>
  </si>
  <si>
    <t>Siti Aminah</t>
  </si>
  <si>
    <t>327307 420276 0003</t>
  </si>
  <si>
    <t>Muhamad Arief Ferdyansyah</t>
  </si>
  <si>
    <t>3204131902010003</t>
  </si>
  <si>
    <t>Lamjudin</t>
  </si>
  <si>
    <t>Babakan Stasion Rt 01 Rw 04</t>
  </si>
  <si>
    <t>Hj Mini</t>
  </si>
  <si>
    <t>320413 580567 0001</t>
  </si>
  <si>
    <t>Muhamad Paqih Abdul Qodir</t>
  </si>
  <si>
    <t>0081519540/0018519540</t>
  </si>
  <si>
    <t>3273060111010004</t>
  </si>
  <si>
    <t>3273061108103574</t>
  </si>
  <si>
    <t>Burhanudin</t>
  </si>
  <si>
    <t>327306 290978 0001</t>
  </si>
  <si>
    <t>Jl. Komud Supadio Rt 01 Rw 06</t>
  </si>
  <si>
    <t>Hasanah</t>
  </si>
  <si>
    <t>327306 430673 0002</t>
  </si>
  <si>
    <t>Muhamad Salahudien Hambali</t>
  </si>
  <si>
    <t>3211142504900004</t>
  </si>
  <si>
    <t>3211141803060592</t>
  </si>
  <si>
    <t>Baban Hambali, Ir</t>
  </si>
  <si>
    <t>3211141108560006</t>
  </si>
  <si>
    <t>Parakan Muncang Rt 02 Rw 04</t>
  </si>
  <si>
    <t>Sindang Pakuon</t>
  </si>
  <si>
    <t>Yati Supiati, S.Pd</t>
  </si>
  <si>
    <t>321114 450867 0004</t>
  </si>
  <si>
    <t>Parakan Muncang</t>
  </si>
  <si>
    <t>Parhan Suhanda</t>
  </si>
  <si>
    <t>3204132205990001</t>
  </si>
  <si>
    <t>3204131805110128</t>
  </si>
  <si>
    <t>3204131005690016</t>
  </si>
  <si>
    <t>Gembor Rt 01 Rw 18</t>
  </si>
  <si>
    <t>Ai Suryani</t>
  </si>
  <si>
    <t>320413 460574 0008</t>
  </si>
  <si>
    <t>Rizqi Abdul Fattah</t>
  </si>
  <si>
    <t>3204131003020005</t>
  </si>
  <si>
    <t>3204130604058351</t>
  </si>
  <si>
    <t>Deden Nuryadin</t>
  </si>
  <si>
    <t>3204131605680001</t>
  </si>
  <si>
    <t>Babakan Stasion Rt 01 Tw 04</t>
  </si>
  <si>
    <t>Nina Sumiati</t>
  </si>
  <si>
    <t>320413 540172 0001</t>
  </si>
  <si>
    <t>Sansan Suherlan</t>
  </si>
  <si>
    <t>3211181009960006</t>
  </si>
  <si>
    <t>3211182102120005</t>
  </si>
  <si>
    <t>Nono Maryaono</t>
  </si>
  <si>
    <t>Talun Kidul Rt 01 Rw 04</t>
  </si>
  <si>
    <t>Yayah Haliah</t>
  </si>
  <si>
    <t>3211185805620002</t>
  </si>
  <si>
    <t>Taufik Rasyidin Nugraha</t>
  </si>
  <si>
    <t>0014850111</t>
  </si>
  <si>
    <t>3211152508010009</t>
  </si>
  <si>
    <t>3211151603062441</t>
  </si>
  <si>
    <t>Sumarjadi</t>
  </si>
  <si>
    <t>3211150801670012</t>
  </si>
  <si>
    <t>Jl. Kol. Achmad Syam  Rt 03 Rw 06</t>
  </si>
  <si>
    <t>Nani Warnilah</t>
  </si>
  <si>
    <t>321115 570885 0008</t>
  </si>
  <si>
    <t>Toni Abdullah</t>
  </si>
  <si>
    <t>3211080502000001</t>
  </si>
  <si>
    <t>3211081506070168</t>
  </si>
  <si>
    <t>Dedi Supriyadi</t>
  </si>
  <si>
    <t>3211081906790001</t>
  </si>
  <si>
    <t>Paseh Rt 07 Rw 02</t>
  </si>
  <si>
    <t>Paseh Kidul</t>
  </si>
  <si>
    <t>Dedeh Kurniasih</t>
  </si>
  <si>
    <t>321108 560181 0006</t>
  </si>
  <si>
    <t>Ucu Jaja Jamaludin</t>
  </si>
  <si>
    <t>3211020710960006</t>
  </si>
  <si>
    <t>3211022403060934</t>
  </si>
  <si>
    <t>Omon</t>
  </si>
  <si>
    <t>3211021708530004</t>
  </si>
  <si>
    <t>Pangkalan Rt 01 Rw 03</t>
  </si>
  <si>
    <t>Rumsih</t>
  </si>
  <si>
    <t>321102 521062 0004</t>
  </si>
  <si>
    <t>Wail Akhyar Jamaludin</t>
  </si>
  <si>
    <t>3211181310960018</t>
  </si>
  <si>
    <t>3211182203068947</t>
  </si>
  <si>
    <t>Asep Andri</t>
  </si>
  <si>
    <t>3211181604730007</t>
  </si>
  <si>
    <t>Cisero Rt 04 Rw 06</t>
  </si>
  <si>
    <t>Lilis Widawati</t>
  </si>
  <si>
    <t>321118 480877 0007</t>
  </si>
  <si>
    <t>Abdulah Parhan Rizk</t>
  </si>
  <si>
    <t>3204161107020004</t>
  </si>
  <si>
    <t>3204162405780002</t>
  </si>
  <si>
    <t>Nambo Rt 02 Rw 12</t>
  </si>
  <si>
    <t>Enung Kurniasih</t>
  </si>
  <si>
    <t>320416 530489 0003</t>
  </si>
  <si>
    <t>Muhammad Fikri Izzuddin</t>
  </si>
  <si>
    <t>3204050810990003</t>
  </si>
  <si>
    <t>3204053105110068</t>
  </si>
  <si>
    <t>Fatchurrohman</t>
  </si>
  <si>
    <t>3204051812730001</t>
  </si>
  <si>
    <t>Komp. Permata Biru Blok X2/36 Rt 03 Rw 29</t>
  </si>
  <si>
    <t>Mustika Budi Lestari</t>
  </si>
  <si>
    <t>320405 610472 0003</t>
  </si>
  <si>
    <t>Ardi Nurjati</t>
  </si>
  <si>
    <t>3204160808980001</t>
  </si>
  <si>
    <t>3204160304057973</t>
  </si>
  <si>
    <t>Yudi Priyadi</t>
  </si>
  <si>
    <t>3204130406740026</t>
  </si>
  <si>
    <t>Bbk Cijengkol Rt 02 Rw 01</t>
  </si>
  <si>
    <t>Mangunjaya</t>
  </si>
  <si>
    <t>Ikah Maryanah</t>
  </si>
  <si>
    <t>320416 420875 0001</t>
  </si>
  <si>
    <t>Hoerudin</t>
  </si>
  <si>
    <t>3211160902970001</t>
  </si>
  <si>
    <t>Cipicung Rt 04 Rw 03</t>
  </si>
  <si>
    <t>321116 460279 0002</t>
  </si>
  <si>
    <t>Ahmad Fadilah Al-Fazri</t>
  </si>
  <si>
    <t>0101095626</t>
  </si>
  <si>
    <t>3273151112100003</t>
  </si>
  <si>
    <t>3273152507130001</t>
  </si>
  <si>
    <t>Eli Septian</t>
  </si>
  <si>
    <t>3204100812870009</t>
  </si>
  <si>
    <t>082117239411</t>
  </si>
  <si>
    <t>Elin</t>
  </si>
  <si>
    <t>3273155609740006</t>
  </si>
  <si>
    <t>0895418290794</t>
  </si>
  <si>
    <t>Muhamad Rizky Maulana</t>
  </si>
  <si>
    <t>0085755921</t>
  </si>
  <si>
    <t>3204372103080001</t>
  </si>
  <si>
    <t>3204370704052341</t>
  </si>
  <si>
    <t>Edi Subada</t>
  </si>
  <si>
    <t>3204370303720005</t>
  </si>
  <si>
    <t>089621126589</t>
  </si>
  <si>
    <t>RP.5000.000-Rp.1000.000</t>
  </si>
  <si>
    <t>Iis Yunengsih</t>
  </si>
  <si>
    <t>3204374807770002</t>
  </si>
  <si>
    <t>Muhammad Amin Nurohman</t>
  </si>
  <si>
    <t>0089007200</t>
  </si>
  <si>
    <t>3204142710080003</t>
  </si>
  <si>
    <t>Rini Suryani</t>
  </si>
  <si>
    <t>Pipin</t>
  </si>
  <si>
    <t>3204144805750005</t>
  </si>
  <si>
    <t>082130798571</t>
  </si>
  <si>
    <t xml:space="preserve">KP. TAMBAKAN </t>
  </si>
  <si>
    <t>BOJONG KUNCI</t>
  </si>
  <si>
    <t xml:space="preserve">Kp. Tambakan </t>
  </si>
  <si>
    <t>Bojong Kunci</t>
  </si>
  <si>
    <t>Muhammad Andriana Hidayat</t>
  </si>
  <si>
    <t>0093969109</t>
  </si>
  <si>
    <t>3206140707030003</t>
  </si>
  <si>
    <t>3204290604170007</t>
  </si>
  <si>
    <t>Toto Hidayat</t>
  </si>
  <si>
    <t>3206140101800066</t>
  </si>
  <si>
    <t>082118992285</t>
  </si>
  <si>
    <t>Kp. Sapan</t>
  </si>
  <si>
    <t>SUMBERSARI</t>
  </si>
  <si>
    <t>3206145310860005</t>
  </si>
  <si>
    <t>085794313758</t>
  </si>
  <si>
    <t>Sumbersari</t>
  </si>
  <si>
    <t xml:space="preserve">Asep Rizki </t>
  </si>
  <si>
    <t>0117457040</t>
  </si>
  <si>
    <t>3217011202110007</t>
  </si>
  <si>
    <t>3217012407070014</t>
  </si>
  <si>
    <t>Dani Supardan</t>
  </si>
  <si>
    <t>3217010506750016</t>
  </si>
  <si>
    <t>082318949549</t>
  </si>
  <si>
    <t>Euliswati</t>
  </si>
  <si>
    <t>3217014102770029</t>
  </si>
  <si>
    <t>Muhammad Meidrehan Pashya</t>
  </si>
  <si>
    <t>0087520669</t>
  </si>
  <si>
    <t>3211231305080001</t>
  </si>
  <si>
    <t>Terbangan + Sound Sistem</t>
  </si>
  <si>
    <t>Menjadi Orang Sukses Dunia Akherat</t>
  </si>
  <si>
    <t>3211230805150001</t>
  </si>
  <si>
    <t>Heti Laelasari</t>
  </si>
  <si>
    <t>Mezy Andrasli</t>
  </si>
  <si>
    <t>3211236909850003</t>
  </si>
  <si>
    <t>0895404206214</t>
  </si>
  <si>
    <t>cisarua</t>
  </si>
  <si>
    <t>Rukmana Jaya Kurnia</t>
  </si>
  <si>
    <t>07/12/1982</t>
  </si>
  <si>
    <t>3211230712820005</t>
  </si>
  <si>
    <t>085603390662</t>
  </si>
  <si>
    <t>Oke Auliya</t>
  </si>
  <si>
    <t>0113341172</t>
  </si>
  <si>
    <t>3273131209110002</t>
  </si>
  <si>
    <t>3273231308180003</t>
  </si>
  <si>
    <t>Hilman Rismayadi</t>
  </si>
  <si>
    <t>3273131611810001</t>
  </si>
  <si>
    <t>085314804444</t>
  </si>
  <si>
    <t>Komp. Bandung Indah Raya A2/2</t>
  </si>
  <si>
    <t>Mega Oktavinna Nuradji</t>
  </si>
  <si>
    <t>3273135810840005</t>
  </si>
  <si>
    <t>085295155414</t>
  </si>
  <si>
    <t>Hilman Rusmayadi</t>
  </si>
  <si>
    <t>Sesar Indrayana</t>
  </si>
  <si>
    <t>0098385396</t>
  </si>
  <si>
    <t>3204151211090006</t>
  </si>
  <si>
    <t>3204151201110049</t>
  </si>
  <si>
    <t>Ujang Rahayu</t>
  </si>
  <si>
    <t>3204150101870141</t>
  </si>
  <si>
    <t>Kp. Tirta Mukti</t>
  </si>
  <si>
    <t>3204155910900004</t>
  </si>
  <si>
    <t>Mutasi</t>
  </si>
  <si>
    <t>Jery Rizky K.Y</t>
  </si>
  <si>
    <t>0107417155</t>
  </si>
  <si>
    <t>3277014504100007</t>
  </si>
  <si>
    <t>Main Ig</t>
  </si>
  <si>
    <t>3204101610170017</t>
  </si>
  <si>
    <t>Mumu</t>
  </si>
  <si>
    <t>Yusdiantara</t>
  </si>
  <si>
    <t>Kurniawati S</t>
  </si>
  <si>
    <t>3277015606880026</t>
  </si>
  <si>
    <t>081394309486</t>
  </si>
  <si>
    <t>Komp. Perum Sanggarahan Lagadar Blok Ag No. 3</t>
  </si>
  <si>
    <t>Muhammad Ramdhan</t>
  </si>
  <si>
    <t>0010972083/0109720831</t>
  </si>
  <si>
    <t>3273053108100003</t>
  </si>
  <si>
    <t>3273050908101490</t>
  </si>
  <si>
    <t>Dede Amin</t>
  </si>
  <si>
    <t>3273051903750002</t>
  </si>
  <si>
    <t>085900027779</t>
  </si>
  <si>
    <t>Jl. Andir No. 16 B/78</t>
  </si>
  <si>
    <t>Ema Dwi Wahyuni</t>
  </si>
  <si>
    <t>3273054611780001</t>
  </si>
  <si>
    <t>081904966376</t>
  </si>
  <si>
    <t>Moch Al Habib Mujami</t>
  </si>
  <si>
    <t>0068869574</t>
  </si>
  <si>
    <t>3211180105060001</t>
  </si>
  <si>
    <t>3211171705210006</t>
  </si>
  <si>
    <t>H. Jejen Jaenudin</t>
  </si>
  <si>
    <t>3211181212530006</t>
  </si>
  <si>
    <t>081321407531</t>
  </si>
  <si>
    <t>Lingkunganwarung Situ</t>
  </si>
  <si>
    <t>Hj.Neneng Herlina</t>
  </si>
  <si>
    <t>3211184208690008</t>
  </si>
  <si>
    <t>Rachel Firzi Arsyad</t>
  </si>
  <si>
    <t>4300212141</t>
  </si>
  <si>
    <t>3175062507111001</t>
  </si>
  <si>
    <t>3175061411100015</t>
  </si>
  <si>
    <t>Firda Chairunnisa</t>
  </si>
  <si>
    <t>Muhammad Nazir</t>
  </si>
  <si>
    <t>3175061504820033</t>
  </si>
  <si>
    <t>081291898854</t>
  </si>
  <si>
    <t>Jl. Pegangsaan 1</t>
  </si>
  <si>
    <t>Rawaterate</t>
  </si>
  <si>
    <t>Cakung</t>
  </si>
  <si>
    <t>Jakarta Timur</t>
  </si>
  <si>
    <t>Firda Chairunisa</t>
  </si>
  <si>
    <t>3175064112870001</t>
  </si>
  <si>
    <t>085714614687</t>
  </si>
  <si>
    <t>Dki jakarta</t>
  </si>
  <si>
    <t>Muhammad nazir</t>
  </si>
  <si>
    <t>15/04/1982</t>
  </si>
  <si>
    <t>Pegangsaan 1</t>
  </si>
  <si>
    <t>01/003</t>
  </si>
  <si>
    <t>Jakarta timur</t>
  </si>
  <si>
    <t>DKI jakarta</t>
  </si>
  <si>
    <t>Bilal Muharom Fikriansyah</t>
  </si>
  <si>
    <t>3101110188</t>
  </si>
  <si>
    <t>3277012412100002</t>
  </si>
  <si>
    <t>Dokter/Mu'Allim</t>
  </si>
  <si>
    <t>3277012012110018</t>
  </si>
  <si>
    <t>Luqman Arif</t>
  </si>
  <si>
    <t>3277010410840027</t>
  </si>
  <si>
    <t>081212121145</t>
  </si>
  <si>
    <t>Jl Boeing 4 No. Iia Komplek Melong Green Garden</t>
  </si>
  <si>
    <t>07/28</t>
  </si>
  <si>
    <t>Hermin Fatimah</t>
  </si>
  <si>
    <t>3277016201840017</t>
  </si>
  <si>
    <t>085322848054</t>
  </si>
  <si>
    <t>Jl Boeing 4 No. IIA komplek Melong Green Garden</t>
  </si>
  <si>
    <t>Fiqri Damian Pratama</t>
  </si>
  <si>
    <t>0099356692/3092454573</t>
  </si>
  <si>
    <t>3204131302090002</t>
  </si>
  <si>
    <t>3204131506120024</t>
  </si>
  <si>
    <t>3204132306850002</t>
  </si>
  <si>
    <t>Buruh Tani Perkebunan</t>
  </si>
  <si>
    <t>Kp. Neglasari Rt. 07 Rw. 03</t>
  </si>
  <si>
    <t>Yuliasari</t>
  </si>
  <si>
    <t>3204136502880001</t>
  </si>
  <si>
    <t>Frananda Rayyan Ramdhani</t>
  </si>
  <si>
    <t>3103643028</t>
  </si>
  <si>
    <t>3273170309100001</t>
  </si>
  <si>
    <t>Menjadi Pemain Bola</t>
  </si>
  <si>
    <t>3273170506110078</t>
  </si>
  <si>
    <t>Dani Ramdani</t>
  </si>
  <si>
    <t>3273170808800004</t>
  </si>
  <si>
    <t>081212166958</t>
  </si>
  <si>
    <t>Jl. Nyengseret Selatan No. 322/198B</t>
  </si>
  <si>
    <t>Chitra Lucky Profita</t>
  </si>
  <si>
    <t>3273176510820004</t>
  </si>
  <si>
    <t>082116529468</t>
  </si>
  <si>
    <t>Moch. Mustofal Akhyar</t>
  </si>
  <si>
    <t>0046417573</t>
  </si>
  <si>
    <t>3204100307000007</t>
  </si>
  <si>
    <t>Mengajar</t>
  </si>
  <si>
    <t>3204101212110014</t>
  </si>
  <si>
    <t>Agus Misbahudin, S.Ag</t>
  </si>
  <si>
    <t>3204101708760005</t>
  </si>
  <si>
    <t>082112552966</t>
  </si>
  <si>
    <t>Kp. Jati Sari No. 16</t>
  </si>
  <si>
    <t>Nunung Rubayah</t>
  </si>
  <si>
    <t>3204105006810004</t>
  </si>
  <si>
    <t>Moch. Nazril Septian</t>
  </si>
  <si>
    <t>0105824617</t>
  </si>
  <si>
    <t>3204142812100002</t>
  </si>
  <si>
    <t>Atlit</t>
  </si>
  <si>
    <t>3204140511180010</t>
  </si>
  <si>
    <t>Sapa'At Atmaja</t>
  </si>
  <si>
    <t>Robi Lasmianto</t>
  </si>
  <si>
    <t>Imelda Yuliana</t>
  </si>
  <si>
    <t>3204144711930001</t>
  </si>
  <si>
    <t>083130067276</t>
  </si>
  <si>
    <t>Kp. Lampegan</t>
  </si>
  <si>
    <t>Sapa'at Atmaja</t>
  </si>
  <si>
    <t>05/08/1985</t>
  </si>
  <si>
    <t>3204140508850020</t>
  </si>
  <si>
    <t>082216621294</t>
  </si>
  <si>
    <t>Moch. Wafi Abdul Azis</t>
  </si>
  <si>
    <t>0085208105</t>
  </si>
  <si>
    <t>3204320811060010</t>
  </si>
  <si>
    <t>3204321111150027</t>
  </si>
  <si>
    <t>Ayi Muntaman</t>
  </si>
  <si>
    <t>3204321210760009</t>
  </si>
  <si>
    <t>Jl. Jaksanaranata Rt. 08 Rw. 10</t>
  </si>
  <si>
    <t>08/10</t>
  </si>
  <si>
    <t>Enok Fatimah</t>
  </si>
  <si>
    <t>3204326910830002</t>
  </si>
  <si>
    <t>20210049</t>
  </si>
  <si>
    <t>Muhamad Alwy</t>
  </si>
  <si>
    <t>3273062602080006</t>
  </si>
  <si>
    <t>3273060402150004</t>
  </si>
  <si>
    <t>Suryaman</t>
  </si>
  <si>
    <t>3273061812780001</t>
  </si>
  <si>
    <t>Jl. Pajajaran Dlm No. 115/72 Rt 04 Rw 03</t>
  </si>
  <si>
    <t>Nurhaeni</t>
  </si>
  <si>
    <t>3207194805750002</t>
  </si>
  <si>
    <t xml:space="preserve">Muhamad Ihsan </t>
  </si>
  <si>
    <t>0079568545</t>
  </si>
  <si>
    <t>3204132807070001</t>
  </si>
  <si>
    <t>3204130504050451</t>
  </si>
  <si>
    <t>Sardi Saepuloh</t>
  </si>
  <si>
    <t>3204130103730015</t>
  </si>
  <si>
    <t>Kp. Sindangsari Rt. 02 Rw. 11</t>
  </si>
  <si>
    <t>Kokom Komalasari</t>
  </si>
  <si>
    <t>3204135003760005</t>
  </si>
  <si>
    <t>Muhamad Mahali</t>
  </si>
  <si>
    <t>3211182111060003</t>
  </si>
  <si>
    <t>3211180802080207</t>
  </si>
  <si>
    <t>Dedi Damhudi</t>
  </si>
  <si>
    <t>3211182001680009</t>
  </si>
  <si>
    <t>Sukaasih Rt 01 Rw 02</t>
  </si>
  <si>
    <t>Onih</t>
  </si>
  <si>
    <t>3211185409720006</t>
  </si>
  <si>
    <t>Muhammad Faeyza Febriant</t>
  </si>
  <si>
    <t>0107493417</t>
  </si>
  <si>
    <t>3204351302100002</t>
  </si>
  <si>
    <t>3204351905110275</t>
  </si>
  <si>
    <t>Zamzam Noorzaman</t>
  </si>
  <si>
    <t>3204351808840022</t>
  </si>
  <si>
    <t>088218909429</t>
  </si>
  <si>
    <t>Kp. Sukaneglag</t>
  </si>
  <si>
    <t>Fitri Ramdaniati</t>
  </si>
  <si>
    <t>3204356705850006</t>
  </si>
  <si>
    <t>081324333109</t>
  </si>
  <si>
    <t>Muhammad Shakil Alleemuddin</t>
  </si>
  <si>
    <t>0082865743</t>
  </si>
  <si>
    <t>3273262712080002</t>
  </si>
  <si>
    <t>3273261110107554</t>
  </si>
  <si>
    <t>Aming Saefulloh</t>
  </si>
  <si>
    <t>3273262202670002</t>
  </si>
  <si>
    <t>Buka Tanah</t>
  </si>
  <si>
    <t>Cucu Mulyati</t>
  </si>
  <si>
    <t>3273264508760004</t>
  </si>
  <si>
    <t>Wahyu Muhammad Rizki</t>
  </si>
  <si>
    <t>Am Hikam</t>
  </si>
  <si>
    <t>0044029836</t>
  </si>
  <si>
    <t>3204302311040005</t>
  </si>
  <si>
    <t>3204301803055317</t>
  </si>
  <si>
    <t>Ayi Hidayat</t>
  </si>
  <si>
    <t>3204301905610002</t>
  </si>
  <si>
    <t>85723210648</t>
  </si>
  <si>
    <t>Kp. Pereng</t>
  </si>
  <si>
    <t>Des Pangauban</t>
  </si>
  <si>
    <t>E Solihat</t>
  </si>
  <si>
    <t>3204305001600002</t>
  </si>
  <si>
    <t>Kp pereng rt 03/07</t>
  </si>
  <si>
    <t>Ayi hidayat</t>
  </si>
  <si>
    <t>Bandunt</t>
  </si>
  <si>
    <t>Dafa Abdul Fatah</t>
  </si>
  <si>
    <t>0107723175</t>
  </si>
  <si>
    <t>3202181507100002</t>
  </si>
  <si>
    <t>Pengarang</t>
  </si>
  <si>
    <t>3202182709110005</t>
  </si>
  <si>
    <t>Moh Hafid Hanafiah</t>
  </si>
  <si>
    <t>3202182909790001</t>
  </si>
  <si>
    <t>Wiraswasta/Perawat</t>
  </si>
  <si>
    <t>085214015978</t>
  </si>
  <si>
    <t>Kp. Nanggerang</t>
  </si>
  <si>
    <t>30/10</t>
  </si>
  <si>
    <t>Pulosari</t>
  </si>
  <si>
    <t>Kalapanunggal</t>
  </si>
  <si>
    <t>SUKABUMI</t>
  </si>
  <si>
    <t>Dewi Marliah</t>
  </si>
  <si>
    <t>3202185011830009</t>
  </si>
  <si>
    <t>085216124612</t>
  </si>
  <si>
    <t>Fadhil Mahmudan Rizqullah</t>
  </si>
  <si>
    <t>0103754495</t>
  </si>
  <si>
    <t>3273042403100006</t>
  </si>
  <si>
    <t>3273042712120007</t>
  </si>
  <si>
    <t>Tono Hartono</t>
  </si>
  <si>
    <t>3273041009750005</t>
  </si>
  <si>
    <t>08383121691</t>
  </si>
  <si>
    <t>Jl.  Madesa</t>
  </si>
  <si>
    <t>KOPO</t>
  </si>
  <si>
    <t>Hani Susani</t>
  </si>
  <si>
    <t>3273046904740007</t>
  </si>
  <si>
    <t>085795027743</t>
  </si>
  <si>
    <t>M. Saepudin Pahri</t>
  </si>
  <si>
    <t>0093475735</t>
  </si>
  <si>
    <t>3211160801090001</t>
  </si>
  <si>
    <t>Kp. Cibereum, Desa Sadu</t>
  </si>
  <si>
    <t>Main Voli</t>
  </si>
  <si>
    <t>3211160702080066</t>
  </si>
  <si>
    <t>Mahpudin</t>
  </si>
  <si>
    <t>3211162607840003</t>
  </si>
  <si>
    <t>085351307392</t>
  </si>
  <si>
    <t>Nani</t>
  </si>
  <si>
    <t>3211166810900008</t>
  </si>
  <si>
    <t>Moch Wildan Abdul Ghani</t>
  </si>
  <si>
    <t>0105000814</t>
  </si>
  <si>
    <t>3204320101100026</t>
  </si>
  <si>
    <t>088183899113/089526593800</t>
  </si>
  <si>
    <t>Rp.4000K-5000K</t>
  </si>
  <si>
    <t>Jl. Jaksanaranata</t>
  </si>
  <si>
    <t>085221276784</t>
  </si>
  <si>
    <t>Muhamad Al Ghipari</t>
  </si>
  <si>
    <t>0091568629</t>
  </si>
  <si>
    <t>3211112906090001</t>
  </si>
  <si>
    <t>3211111006070031</t>
  </si>
  <si>
    <t>Taufiq Hidayat</t>
  </si>
  <si>
    <t>3211111609800006</t>
  </si>
  <si>
    <t>082115237230</t>
  </si>
  <si>
    <t>Wiwin Delia</t>
  </si>
  <si>
    <t>3211115506760006</t>
  </si>
  <si>
    <t>085317677089</t>
  </si>
  <si>
    <t>Muhammad Hilmi Kamil</t>
  </si>
  <si>
    <t>3113268132</t>
  </si>
  <si>
    <t>3172040310111023</t>
  </si>
  <si>
    <t>Guru-Pemain Bola</t>
  </si>
  <si>
    <t>3215051609160010</t>
  </si>
  <si>
    <t>Raswo</t>
  </si>
  <si>
    <t>3172041308790009</t>
  </si>
  <si>
    <t>081389420032</t>
  </si>
  <si>
    <t>Jl. Puri Impian Sentosa Bok B 2</t>
  </si>
  <si>
    <t>Ii Sulastri</t>
  </si>
  <si>
    <t>Telagasari</t>
  </si>
  <si>
    <t>3172046007730018</t>
  </si>
  <si>
    <t>Jl. Puri Impian Sentosa BOK B 2</t>
  </si>
  <si>
    <t>Muhammad Pascal Aulia</t>
  </si>
  <si>
    <t>0066752498</t>
  </si>
  <si>
    <t>3273280607060002</t>
  </si>
  <si>
    <t>Barista</t>
  </si>
  <si>
    <t>3273281310108847</t>
  </si>
  <si>
    <t>Dedi Sopian</t>
  </si>
  <si>
    <t>3273281010620004</t>
  </si>
  <si>
    <t>Bumi Panyileukan E.7 No. 5</t>
  </si>
  <si>
    <t>02</t>
  </si>
  <si>
    <t>Cipadung kidul</t>
  </si>
  <si>
    <t>panyileukan</t>
  </si>
  <si>
    <t>Robyana Mertasudira</t>
  </si>
  <si>
    <t>3273285911630001</t>
  </si>
  <si>
    <t>Cipadung Kidul</t>
  </si>
  <si>
    <t>Panyileukan</t>
  </si>
  <si>
    <t>Muhammad Zaky Ramadhan</t>
  </si>
  <si>
    <t>0068262353</t>
  </si>
  <si>
    <t>3211222510060004</t>
  </si>
  <si>
    <t>3211032303066941</t>
  </si>
  <si>
    <t>H. Edi Junaedi</t>
  </si>
  <si>
    <t>3211030302730004</t>
  </si>
  <si>
    <t>Hj. Rita Sutiah</t>
  </si>
  <si>
    <t>3211036810750001</t>
  </si>
  <si>
    <t xml:space="preserve">Belva Aditya Putra </t>
  </si>
  <si>
    <t>3272041910070002</t>
  </si>
  <si>
    <t>3204111910150017</t>
  </si>
  <si>
    <t>Rully Ardiyawanto</t>
  </si>
  <si>
    <t>3211181112840005</t>
  </si>
  <si>
    <t>Kp.Sekeawi Rt 01 Rw 14</t>
  </si>
  <si>
    <t>Sinta Rahayu Febrianti</t>
  </si>
  <si>
    <t>3272066302870001</t>
  </si>
  <si>
    <t>20210105</t>
  </si>
  <si>
    <t>Faddilah Akbar Juliana</t>
  </si>
  <si>
    <t>0087094844</t>
  </si>
  <si>
    <t>3211151402080001</t>
  </si>
  <si>
    <t>Denpasar</t>
  </si>
  <si>
    <t>3211151410080012</t>
  </si>
  <si>
    <t>Jajuli</t>
  </si>
  <si>
    <t>3211151507760011</t>
  </si>
  <si>
    <t>Dususn Cipacing</t>
  </si>
  <si>
    <t>Nia Kuraesin</t>
  </si>
  <si>
    <t>3211155004800027</t>
  </si>
  <si>
    <t>Haziq Ahmad Hikamuddin</t>
  </si>
  <si>
    <t>0088262810</t>
  </si>
  <si>
    <t>3204372510080001</t>
  </si>
  <si>
    <t>Makan</t>
  </si>
  <si>
    <t>Bupati</t>
  </si>
  <si>
    <t>3204370107080024</t>
  </si>
  <si>
    <t>Nizal Rompdoni</t>
  </si>
  <si>
    <t>Nizal Romodoni</t>
  </si>
  <si>
    <t>3204372108780007</t>
  </si>
  <si>
    <t>Babakan Sukamulya</t>
  </si>
  <si>
    <t>Santi Nuryantini</t>
  </si>
  <si>
    <t>3204375001830009</t>
  </si>
  <si>
    <t>Mochamad Saefurrojab</t>
  </si>
  <si>
    <t>0109970812</t>
  </si>
  <si>
    <t>3273152506100004</t>
  </si>
  <si>
    <t>3273150810120041</t>
  </si>
  <si>
    <t>Ayi Suryadi</t>
  </si>
  <si>
    <t>3273151807870005</t>
  </si>
  <si>
    <t>08988941707</t>
  </si>
  <si>
    <t>Kp Harikukun</t>
  </si>
  <si>
    <t>Paridah</t>
  </si>
  <si>
    <t>3273156702900006</t>
  </si>
  <si>
    <t>MDT IMTAQ</t>
  </si>
  <si>
    <t>Muhammad Syakir Alfi Shidqi</t>
  </si>
  <si>
    <t>0108831603</t>
  </si>
  <si>
    <t>3204460602100005</t>
  </si>
  <si>
    <t>Sunmori</t>
  </si>
  <si>
    <t>3204371004051117</t>
  </si>
  <si>
    <t>Dadan Supardan</t>
  </si>
  <si>
    <t>Dani Hermawan (Alm)</t>
  </si>
  <si>
    <t>Kp. Cibereum</t>
  </si>
  <si>
    <t>Lia Siti Ahiriah</t>
  </si>
  <si>
    <t>081224259885</t>
  </si>
  <si>
    <t>Rafa Khoerul Fata</t>
  </si>
  <si>
    <t>0106980477</t>
  </si>
  <si>
    <t>3204371205100002</t>
  </si>
  <si>
    <t>3204371801120015</t>
  </si>
  <si>
    <t>Toni Supriadi</t>
  </si>
  <si>
    <t>3204371910880003</t>
  </si>
  <si>
    <t>081320151331</t>
  </si>
  <si>
    <t>SADU</t>
  </si>
  <si>
    <t>Rani Anggraeni</t>
  </si>
  <si>
    <t>3204374204870002</t>
  </si>
  <si>
    <t>Rizky Tanjung Mulia</t>
  </si>
  <si>
    <t>0097487298</t>
  </si>
  <si>
    <t>3273161111090004</t>
  </si>
  <si>
    <t>3273161309101436</t>
  </si>
  <si>
    <t>Deni Rahmat Mulyana</t>
  </si>
  <si>
    <t>3273162008770002</t>
  </si>
  <si>
    <t>082260595252</t>
  </si>
  <si>
    <t>Jl. Soekarno Hatta 633</t>
  </si>
  <si>
    <t>SUKAPURA</t>
  </si>
  <si>
    <t>KIARACONDONG</t>
  </si>
  <si>
    <t>Evi Noviawati(Almarhum)</t>
  </si>
  <si>
    <t>Saebario Manuwu</t>
  </si>
  <si>
    <t>3273261305090002</t>
  </si>
  <si>
    <t>3273261110109273</t>
  </si>
  <si>
    <t>Kris Iskandar Manau</t>
  </si>
  <si>
    <t>3273261209800002</t>
  </si>
  <si>
    <t>Tatat</t>
  </si>
  <si>
    <t>3273265003850002</t>
  </si>
  <si>
    <t xml:space="preserve">Vitra Pratama </t>
  </si>
  <si>
    <t>0097920429</t>
  </si>
  <si>
    <t>3204282504090009</t>
  </si>
  <si>
    <t>3204280308200025</t>
  </si>
  <si>
    <t>Ade Tomy</t>
  </si>
  <si>
    <t>Yona Mardiana</t>
  </si>
  <si>
    <t xml:space="preserve">Cluster Walini Asri Blok A-7 </t>
  </si>
  <si>
    <t>04</t>
  </si>
  <si>
    <t>Hernawati</t>
  </si>
  <si>
    <t>3211156810910010</t>
  </si>
  <si>
    <t>Wisnu Mubarok</t>
  </si>
  <si>
    <t>0045429014</t>
  </si>
  <si>
    <t>3203162101040002</t>
  </si>
  <si>
    <t>Orang Sholeh</t>
  </si>
  <si>
    <t>3203160911052670</t>
  </si>
  <si>
    <t>Eni Rofikoh</t>
  </si>
  <si>
    <t>Juhana</t>
  </si>
  <si>
    <t>3203100112610008</t>
  </si>
  <si>
    <t xml:space="preserve">Kp. Ciparay Hilir Rt. 03 Rw. 04 </t>
  </si>
  <si>
    <t>Bungbangsari</t>
  </si>
  <si>
    <t>3203166006690003</t>
  </si>
  <si>
    <t>Adly Apriliansyah</t>
  </si>
  <si>
    <t>0089202130</t>
  </si>
  <si>
    <t>3210132404080021</t>
  </si>
  <si>
    <t>3210130804080018</t>
  </si>
  <si>
    <t>Asep Anas Supriadi</t>
  </si>
  <si>
    <t>3210130601870081</t>
  </si>
  <si>
    <t>Lapang Cibogo Rt. 02 Rw. 01</t>
  </si>
  <si>
    <t>Heuleut</t>
  </si>
  <si>
    <t>Ade Emay Rosmayanti</t>
  </si>
  <si>
    <t>3210134107880081</t>
  </si>
  <si>
    <t>Aqil Muhamad Zubair</t>
  </si>
  <si>
    <t>3080694034</t>
  </si>
  <si>
    <t>3211112305080001</t>
  </si>
  <si>
    <t>Ngajar</t>
  </si>
  <si>
    <t>082120711597</t>
  </si>
  <si>
    <t>3211116906860004</t>
  </si>
  <si>
    <t>082120084410</t>
  </si>
  <si>
    <t>08/02/1974</t>
  </si>
  <si>
    <t>Mochammad Daffa Ibnu Fauzan</t>
  </si>
  <si>
    <t>0089185140</t>
  </si>
  <si>
    <t>3204330302090003</t>
  </si>
  <si>
    <t>Berternak</t>
  </si>
  <si>
    <t>3204330306130109</t>
  </si>
  <si>
    <t>Wili Mustopa</t>
  </si>
  <si>
    <t>3204332807890003</t>
  </si>
  <si>
    <t>Kp. Pasarbaru Rt. 06 Rw. 05</t>
  </si>
  <si>
    <t xml:space="preserve">Majakerta </t>
  </si>
  <si>
    <t>Dian Haerani</t>
  </si>
  <si>
    <t>3204335901900005</t>
  </si>
  <si>
    <t>Muhammad Junaidi Baghdaadi</t>
  </si>
  <si>
    <t>0112461502</t>
  </si>
  <si>
    <t>3273060907110001</t>
  </si>
  <si>
    <t>3273061108105079</t>
  </si>
  <si>
    <t>Dedi Sunjaya</t>
  </si>
  <si>
    <t>3273060607690005</t>
  </si>
  <si>
    <t>087821244061</t>
  </si>
  <si>
    <t>Jl. Cicukang 2 A 2</t>
  </si>
  <si>
    <t>Husein Sastranegara</t>
  </si>
  <si>
    <t>Santi</t>
  </si>
  <si>
    <t>3273067112840001</t>
  </si>
  <si>
    <t>Jl. Cicukang II A 2</t>
  </si>
  <si>
    <t>Dedi Sunjana</t>
  </si>
  <si>
    <t>Muhammad Yasin Al Buchori</t>
  </si>
  <si>
    <t>0117820818</t>
  </si>
  <si>
    <t>3173071905111007</t>
  </si>
  <si>
    <t>3173071601097758</t>
  </si>
  <si>
    <t>Asep A Sobari</t>
  </si>
  <si>
    <t>3173070101810014</t>
  </si>
  <si>
    <t>087837144406</t>
  </si>
  <si>
    <t>Jl. Tali Ix</t>
  </si>
  <si>
    <t>Kota Bambu Selatan</t>
  </si>
  <si>
    <t>Palmerah</t>
  </si>
  <si>
    <t>Siti Rukiyah</t>
  </si>
  <si>
    <t>3173074505800010</t>
  </si>
  <si>
    <t>087882944216</t>
  </si>
  <si>
    <t>Jl. Tali IX</t>
  </si>
  <si>
    <t>Pal Merah</t>
  </si>
  <si>
    <t>D.K.I Jakarta</t>
  </si>
  <si>
    <t>Asep A. Sobari</t>
  </si>
  <si>
    <t>Ananda Rifki Al Kautsar</t>
  </si>
  <si>
    <t>3101677915</t>
  </si>
  <si>
    <t>3204370503100002</t>
  </si>
  <si>
    <t>3204370809120019</t>
  </si>
  <si>
    <t>Nandar Kusnandar</t>
  </si>
  <si>
    <t>3204371105800003</t>
  </si>
  <si>
    <t>085320029222</t>
  </si>
  <si>
    <t>Lia Amelia</t>
  </si>
  <si>
    <t>3204377008810001</t>
  </si>
  <si>
    <t>085222727046</t>
  </si>
  <si>
    <t>M. Fadhil Ilham</t>
  </si>
  <si>
    <t>0078676838</t>
  </si>
  <si>
    <t>3204132811070002</t>
  </si>
  <si>
    <t>3204130907120012</t>
  </si>
  <si>
    <t>Zaenal Muttaqin</t>
  </si>
  <si>
    <t>3204132910740001</t>
  </si>
  <si>
    <t>Kp.Lembang</t>
  </si>
  <si>
    <t>01</t>
  </si>
  <si>
    <t>Eulis Nineu Palapa S</t>
  </si>
  <si>
    <t>320413 550976 0009</t>
  </si>
  <si>
    <t>M. Syihabul Milah</t>
  </si>
  <si>
    <t>0072425682</t>
  </si>
  <si>
    <t>3204381309070002</t>
  </si>
  <si>
    <t>3204380607120027</t>
  </si>
  <si>
    <t>Dede Ruswendi</t>
  </si>
  <si>
    <t>3204381010790005</t>
  </si>
  <si>
    <t>Mela Nurmela</t>
  </si>
  <si>
    <t>3204384101850010</t>
  </si>
  <si>
    <t>Moch Aldi Herianto</t>
  </si>
  <si>
    <t>0082992221</t>
  </si>
  <si>
    <t>3211140501080002</t>
  </si>
  <si>
    <t>Muhammad Abid Pratama</t>
  </si>
  <si>
    <t>0074983013</t>
  </si>
  <si>
    <t>3217080910070010</t>
  </si>
  <si>
    <t>02-11-2007 &amp; 09-10-2007</t>
  </si>
  <si>
    <t>Main Motor</t>
  </si>
  <si>
    <t>3217081311070018</t>
  </si>
  <si>
    <t>Cahya Sumarna</t>
  </si>
  <si>
    <t>3217082404860021</t>
  </si>
  <si>
    <t>Cijeungjing</t>
  </si>
  <si>
    <t>02/19</t>
  </si>
  <si>
    <t>Kertamulya</t>
  </si>
  <si>
    <t xml:space="preserve">Siti Royani </t>
  </si>
  <si>
    <t>3217085308840013</t>
  </si>
  <si>
    <t>Muhammad Diffa Pratama</t>
  </si>
  <si>
    <t>0072715541</t>
  </si>
  <si>
    <t>3273032410070004</t>
  </si>
  <si>
    <t>3273033107105236</t>
  </si>
  <si>
    <t>Basit</t>
  </si>
  <si>
    <t>3273031509800005</t>
  </si>
  <si>
    <t>Soekarno Hatta Gang Haji Hasan Ii Rt 02 Rw 07</t>
  </si>
  <si>
    <t>Heni Handayani</t>
  </si>
  <si>
    <t>3273034705810003</t>
  </si>
  <si>
    <t>Muhammad Septiana Rahmansyah</t>
  </si>
  <si>
    <t>0066516669</t>
  </si>
  <si>
    <t>3273031209060004</t>
  </si>
  <si>
    <t>3273033107107705</t>
  </si>
  <si>
    <t>Tatang Rohman</t>
  </si>
  <si>
    <t>3273031406610002</t>
  </si>
  <si>
    <t>Jln. Soekarno Hatta</t>
  </si>
  <si>
    <t>40223</t>
  </si>
  <si>
    <t>Yani Maryani</t>
  </si>
  <si>
    <t>327303 621265 0008</t>
  </si>
  <si>
    <t>Muhammad Yudi Adefka</t>
  </si>
  <si>
    <t>0092559099</t>
  </si>
  <si>
    <t>3204372911090003</t>
  </si>
  <si>
    <t>3204372105110161</t>
  </si>
  <si>
    <t>Engkos Koswara</t>
  </si>
  <si>
    <t>3204371708830033</t>
  </si>
  <si>
    <t>082319551640</t>
  </si>
  <si>
    <t>SUKAJADI</t>
  </si>
  <si>
    <t>Iis Sumiati</t>
  </si>
  <si>
    <t>3204374507880017</t>
  </si>
  <si>
    <t>085884508495</t>
  </si>
  <si>
    <t>Najdi Fahman Dzulhilmi</t>
  </si>
  <si>
    <t>0107358759</t>
  </si>
  <si>
    <t>3674060801100004</t>
  </si>
  <si>
    <t>Tanggerang Selatan</t>
  </si>
  <si>
    <t>3674061803100912</t>
  </si>
  <si>
    <t>Wildan Shofiyudin, S.Ag</t>
  </si>
  <si>
    <t>Wildan Shofiyudin</t>
  </si>
  <si>
    <t>3674061612770008</t>
  </si>
  <si>
    <t>081281162003</t>
  </si>
  <si>
    <t>Perum Muslim 3 Blok I/2</t>
  </si>
  <si>
    <t>05/21</t>
  </si>
  <si>
    <t>Pondok Benda</t>
  </si>
  <si>
    <t>Pamulang</t>
  </si>
  <si>
    <t>Susanti Pebrianti</t>
  </si>
  <si>
    <t>3674066902800008</t>
  </si>
  <si>
    <t>081357362003</t>
  </si>
  <si>
    <t>Ridho Ziyadatul Khoir</t>
  </si>
  <si>
    <t>0147751494</t>
  </si>
  <si>
    <t>3204330104090001</t>
  </si>
  <si>
    <t>3204331005110066</t>
  </si>
  <si>
    <t>Moch. Soleh</t>
  </si>
  <si>
    <t>Kp. Babakan Tanjung Rt. 01 Rw. 04</t>
  </si>
  <si>
    <t>3204335402610002</t>
  </si>
  <si>
    <t>Rival Pratama</t>
  </si>
  <si>
    <t>0074686267</t>
  </si>
  <si>
    <t>3273160206070001</t>
  </si>
  <si>
    <t>3273161409107364</t>
  </si>
  <si>
    <t>Iskandar</t>
  </si>
  <si>
    <t>3273162805810001</t>
  </si>
  <si>
    <t>Ojeg Online</t>
  </si>
  <si>
    <t>081214034688</t>
  </si>
  <si>
    <t>Gg. Mesjid Dalam No. 57</t>
  </si>
  <si>
    <t>BBK.SURABAYA</t>
  </si>
  <si>
    <t>Gita Indriyati</t>
  </si>
  <si>
    <t>3273165111860008</t>
  </si>
  <si>
    <t>085795735208</t>
  </si>
  <si>
    <t>Bbk.Surabaya</t>
  </si>
  <si>
    <t>Rizky Maulana Saputra</t>
  </si>
  <si>
    <t>0099415026</t>
  </si>
  <si>
    <t>3273051005090001</t>
  </si>
  <si>
    <t>3273050908101985</t>
  </si>
  <si>
    <t>Yoyo Suryadi</t>
  </si>
  <si>
    <t>3273051902840003</t>
  </si>
  <si>
    <t>089509178650</t>
  </si>
  <si>
    <t>Jl. Rajawali Timur</t>
  </si>
  <si>
    <t>Nendah Setianingsih</t>
  </si>
  <si>
    <t>3273056409870001</t>
  </si>
  <si>
    <t>Sangga Rava Shandya</t>
  </si>
  <si>
    <t>3052168527</t>
  </si>
  <si>
    <t>3273260402050001</t>
  </si>
  <si>
    <t>Silat Dan Main Bola</t>
  </si>
  <si>
    <t>3273260910104842</t>
  </si>
  <si>
    <t>3273261905750004</t>
  </si>
  <si>
    <t>Cigending</t>
  </si>
  <si>
    <t>Rika Anggraeni</t>
  </si>
  <si>
    <t>3273266002810004</t>
  </si>
  <si>
    <t>Shiddiq Kaisar Azida</t>
  </si>
  <si>
    <t>0091624310</t>
  </si>
  <si>
    <t>3204441009090001</t>
  </si>
  <si>
    <t>3204372704160002</t>
  </si>
  <si>
    <t>Asep Sujana</t>
  </si>
  <si>
    <t>3204440510790003</t>
  </si>
  <si>
    <t>081322702737</t>
  </si>
  <si>
    <t>PAMEKARAN</t>
  </si>
  <si>
    <t>Kodariyanti Janah</t>
  </si>
  <si>
    <t>3204446009820002</t>
  </si>
  <si>
    <t>085703654145</t>
  </si>
  <si>
    <t>Abdullah Muhammad Rizki</t>
  </si>
  <si>
    <t>0081410824</t>
  </si>
  <si>
    <t>3217102102080010</t>
  </si>
  <si>
    <t>Mobile Legend</t>
  </si>
  <si>
    <t>3217100807110010</t>
  </si>
  <si>
    <t>Ahmad Busyiri Muslim</t>
  </si>
  <si>
    <t>3217100102510009</t>
  </si>
  <si>
    <t xml:space="preserve">Kp Patrol </t>
  </si>
  <si>
    <t>Pataruman</t>
  </si>
  <si>
    <t>Cucu Laela Sari</t>
  </si>
  <si>
    <t>3217105305720001</t>
  </si>
  <si>
    <t>Ahmad Sahlan Maulana</t>
  </si>
  <si>
    <t>0059017725</t>
  </si>
  <si>
    <t>3273032704050008</t>
  </si>
  <si>
    <t>3273030108101508</t>
  </si>
  <si>
    <t>Apen Ependi</t>
  </si>
  <si>
    <t>3273032409760001</t>
  </si>
  <si>
    <t>Blok Ager Sari</t>
  </si>
  <si>
    <t>Aah Fatimah</t>
  </si>
  <si>
    <t>3273035405790006</t>
  </si>
  <si>
    <t>Ilham Hidayatullah</t>
  </si>
  <si>
    <t>0077531465</t>
  </si>
  <si>
    <t>3211180911070002</t>
  </si>
  <si>
    <t>3211181606070026</t>
  </si>
  <si>
    <t>Bapa Aep Sumarna</t>
  </si>
  <si>
    <t>Aep Sumarna</t>
  </si>
  <si>
    <t>3211182606820007</t>
  </si>
  <si>
    <t>Euis Maryati</t>
  </si>
  <si>
    <t>3211184512850004</t>
  </si>
  <si>
    <t>Muhamad Zaki I'Tisham</t>
  </si>
  <si>
    <t>0066766079</t>
  </si>
  <si>
    <t>3204161612050002</t>
  </si>
  <si>
    <t>Silat Dan Bermain</t>
  </si>
  <si>
    <t>3204160402190008</t>
  </si>
  <si>
    <t>Cepi Andriana</t>
  </si>
  <si>
    <t>3204160207810003</t>
  </si>
  <si>
    <t>Hesti Widayanti</t>
  </si>
  <si>
    <t>3204167008830004</t>
  </si>
  <si>
    <t>Muhammad Refan Nur Hakim</t>
  </si>
  <si>
    <t>0085771453</t>
  </si>
  <si>
    <t>3204371305080001</t>
  </si>
  <si>
    <t>3204371508080029</t>
  </si>
  <si>
    <t>Syamsul Rizal</t>
  </si>
  <si>
    <t>3204371502890002</t>
  </si>
  <si>
    <t>Kp. Tegal Caang Rt. 02 Rw. 10</t>
  </si>
  <si>
    <t>Ina Rumini</t>
  </si>
  <si>
    <t>3204375403900011</t>
  </si>
  <si>
    <t>Rifky Aditya</t>
  </si>
  <si>
    <t>0072135705</t>
  </si>
  <si>
    <t>3211132305070002</t>
  </si>
  <si>
    <t>Hiling</t>
  </si>
  <si>
    <t>3211132103063588</t>
  </si>
  <si>
    <t>Bapa Mamad</t>
  </si>
  <si>
    <t>Mamad</t>
  </si>
  <si>
    <t>3211130106740003</t>
  </si>
  <si>
    <t>Dusun Cibeunteu</t>
  </si>
  <si>
    <t>11</t>
  </si>
  <si>
    <t>Mekarbakti</t>
  </si>
  <si>
    <t xml:space="preserve">Paamulihan </t>
  </si>
  <si>
    <t>Ida Wati</t>
  </si>
  <si>
    <t>3211134811740005</t>
  </si>
  <si>
    <t>11/03</t>
  </si>
  <si>
    <t>Rizki Ali Ramdhan</t>
  </si>
  <si>
    <t>0062020215/3061742824</t>
  </si>
  <si>
    <t>3211222403063160</t>
  </si>
  <si>
    <t>Frengki</t>
  </si>
  <si>
    <t>3211221110720008</t>
  </si>
  <si>
    <t>3211224511820004</t>
  </si>
  <si>
    <t>Muhamad Idris Surya Nugraha</t>
  </si>
  <si>
    <t>0104231257</t>
  </si>
  <si>
    <t>3204461703100002</t>
  </si>
  <si>
    <t>3204461506120004</t>
  </si>
  <si>
    <t>Yayang Suryana</t>
  </si>
  <si>
    <t>3204462606900001</t>
  </si>
  <si>
    <t>082316939645</t>
  </si>
  <si>
    <t>Kp. Sukawangi</t>
  </si>
  <si>
    <t>Yuni Handiyanti</t>
  </si>
  <si>
    <t>3204464606920003</t>
  </si>
  <si>
    <t>081386662597</t>
  </si>
  <si>
    <t>Muhamad Mulfi Azmi</t>
  </si>
  <si>
    <t>0084660680</t>
  </si>
  <si>
    <t>3205302103080003</t>
  </si>
  <si>
    <t>3205301612070687</t>
  </si>
  <si>
    <t>Muhamad Hikmat Saepuloh</t>
  </si>
  <si>
    <t>3205300102780001</t>
  </si>
  <si>
    <t>Buruh Nelayan Perikanan</t>
  </si>
  <si>
    <t>Kp. Pangaweran</t>
  </si>
  <si>
    <t>04/05</t>
  </si>
  <si>
    <t>Pamalayan</t>
  </si>
  <si>
    <t>Cikelet</t>
  </si>
  <si>
    <t>Dewi Purwanti</t>
  </si>
  <si>
    <t>3205306307800001</t>
  </si>
  <si>
    <t>Muhammad Fadhlan Firmansyah</t>
  </si>
  <si>
    <t>0091407205</t>
  </si>
  <si>
    <t>3273031009090002</t>
  </si>
  <si>
    <t>Maim Bola</t>
  </si>
  <si>
    <t>Polisi Atau Tni</t>
  </si>
  <si>
    <t>3273033107105215</t>
  </si>
  <si>
    <t>Irfan Firmansyah</t>
  </si>
  <si>
    <t>3273032907820002</t>
  </si>
  <si>
    <t>081313999946</t>
  </si>
  <si>
    <t>Jl. Caringin Gg. Lumbung Iv No. 28</t>
  </si>
  <si>
    <t>BABAKAN CIPARAY</t>
  </si>
  <si>
    <t>Yeti Supriati</t>
  </si>
  <si>
    <t>3273034406820006</t>
  </si>
  <si>
    <t>081313999942</t>
  </si>
  <si>
    <t>Muhammad Nadif Rizqy</t>
  </si>
  <si>
    <t>0079872536</t>
  </si>
  <si>
    <t>3172030303071009</t>
  </si>
  <si>
    <t>3172031010110007</t>
  </si>
  <si>
    <t>Helmi Zaenudin</t>
  </si>
  <si>
    <t>3172032107770011</t>
  </si>
  <si>
    <t>087889387595/082117179527</t>
  </si>
  <si>
    <t>Jl. Mangga Blok A Gg. Iv/13</t>
  </si>
  <si>
    <t>08/09</t>
  </si>
  <si>
    <t>Lagoa</t>
  </si>
  <si>
    <t>Koja</t>
  </si>
  <si>
    <t>Nia</t>
  </si>
  <si>
    <t>3601204906890001</t>
  </si>
  <si>
    <t>Muhammad Ridwan Dwi Putra</t>
  </si>
  <si>
    <t>0098428986</t>
  </si>
  <si>
    <t>6474011702090003</t>
  </si>
  <si>
    <t>Bontang</t>
  </si>
  <si>
    <t>3204132712170004</t>
  </si>
  <si>
    <t>Kusmana</t>
  </si>
  <si>
    <t>6474010506850012</t>
  </si>
  <si>
    <t>6474014506840008</t>
  </si>
  <si>
    <t xml:space="preserve">Muhammad Zaki Arifin </t>
  </si>
  <si>
    <t>0095280544</t>
  </si>
  <si>
    <t>3204370108090001</t>
  </si>
  <si>
    <t>3204370303090013</t>
  </si>
  <si>
    <t>Andri Mulyadi</t>
  </si>
  <si>
    <t>3204372906840006</t>
  </si>
  <si>
    <t xml:space="preserve">Kmp. Simpang Tengah Rt. 03 Rw. 13 </t>
  </si>
  <si>
    <t>Siti Nur Julaeha</t>
  </si>
  <si>
    <t>3204375307900005</t>
  </si>
  <si>
    <t>AL-MUNAWWIR</t>
  </si>
  <si>
    <t>Sahrul Muhamad</t>
  </si>
  <si>
    <t>0071286061</t>
  </si>
  <si>
    <t>3211041710070001</t>
  </si>
  <si>
    <t>3211042303064041</t>
  </si>
  <si>
    <t>Yoyo</t>
  </si>
  <si>
    <t>3211040208730002</t>
  </si>
  <si>
    <t>081322116454</t>
  </si>
  <si>
    <t>Dusun Gunung Sangiang</t>
  </si>
  <si>
    <t>Buanamekar</t>
  </si>
  <si>
    <t>3211045003750004</t>
  </si>
  <si>
    <t>085282208489</t>
  </si>
  <si>
    <t>Deden Ivan Hidayat</t>
  </si>
  <si>
    <t>0010449303</t>
  </si>
  <si>
    <t>3211090109010001</t>
  </si>
  <si>
    <t>Balap Motor</t>
  </si>
  <si>
    <t>3214093005076646</t>
  </si>
  <si>
    <t>Iip Khoerusaleh</t>
  </si>
  <si>
    <t>3214091405800001</t>
  </si>
  <si>
    <t>Kp. Sinduk Hilir</t>
  </si>
  <si>
    <t>07</t>
  </si>
  <si>
    <t>Nangerang</t>
  </si>
  <si>
    <t>Wanayasa</t>
  </si>
  <si>
    <t>41174</t>
  </si>
  <si>
    <t>Nunuy Nuraini</t>
  </si>
  <si>
    <t>3214096511830001</t>
  </si>
  <si>
    <t>07/01</t>
  </si>
  <si>
    <t>Muhamad Saeful Ma'Ruf</t>
  </si>
  <si>
    <t>0065147405</t>
  </si>
  <si>
    <t>3203051205060004</t>
  </si>
  <si>
    <t>Ahli Bahasa</t>
  </si>
  <si>
    <t>3203052009100061</t>
  </si>
  <si>
    <t>Odang</t>
  </si>
  <si>
    <t>3203050705740007</t>
  </si>
  <si>
    <t>Kp. Pasir Kaum</t>
  </si>
  <si>
    <t>Ciranjang</t>
  </si>
  <si>
    <t>43282</t>
  </si>
  <si>
    <t>Tini Ruhmatini</t>
  </si>
  <si>
    <t>3203055005860005</t>
  </si>
  <si>
    <t>M. Hajjaj Al Jalaluddin</t>
  </si>
  <si>
    <t>0062177545</t>
  </si>
  <si>
    <t>3203160910060003</t>
  </si>
  <si>
    <t>Volly</t>
  </si>
  <si>
    <t>3203161011052748</t>
  </si>
  <si>
    <t>Ujang Jalaludin,S.Pd.I</t>
  </si>
  <si>
    <t>3203161707820010</t>
  </si>
  <si>
    <t>Resti Hermayanti</t>
  </si>
  <si>
    <t>3203166010870006</t>
  </si>
  <si>
    <t>Muhamad Badrudin</t>
  </si>
  <si>
    <t>0039382291</t>
  </si>
  <si>
    <t>3211030310030001</t>
  </si>
  <si>
    <t>3211030706070025</t>
  </si>
  <si>
    <t>Ayah</t>
  </si>
  <si>
    <t>Kosim (Alm)</t>
  </si>
  <si>
    <t>Nagrong</t>
  </si>
  <si>
    <t>321103 711263 0039</t>
  </si>
  <si>
    <t>Muhammad Fahmi Al Gozali</t>
  </si>
  <si>
    <t>0047034706</t>
  </si>
  <si>
    <t>3205102107040001</t>
  </si>
  <si>
    <t>Diam</t>
  </si>
  <si>
    <t>3205101112070280</t>
  </si>
  <si>
    <t>Bapa Deni</t>
  </si>
  <si>
    <t>Deni</t>
  </si>
  <si>
    <t>3205100511770003</t>
  </si>
  <si>
    <t>Cogreg</t>
  </si>
  <si>
    <t>03</t>
  </si>
  <si>
    <t>Komalasari</t>
  </si>
  <si>
    <t>320510 640684 0007</t>
  </si>
  <si>
    <t>Tauvan Agustian Pasaribu</t>
  </si>
  <si>
    <t>0069666464</t>
  </si>
  <si>
    <t>3203163108060001</t>
  </si>
  <si>
    <t>3203161110190003</t>
  </si>
  <si>
    <t>Yudi Gustira</t>
  </si>
  <si>
    <t>Arifin Pasaribu</t>
  </si>
  <si>
    <t>Kp. Babakan Kondang</t>
  </si>
  <si>
    <t>Ai Hoeriah</t>
  </si>
  <si>
    <t>Aria Nur Sidik</t>
  </si>
  <si>
    <t>0065597462</t>
  </si>
  <si>
    <t>3204100912040002</t>
  </si>
  <si>
    <t>3204102004056445</t>
  </si>
  <si>
    <t>Inen</t>
  </si>
  <si>
    <t>3204100103630003</t>
  </si>
  <si>
    <t>Kp. Blok Hawu</t>
  </si>
  <si>
    <t>06</t>
  </si>
  <si>
    <t>Rohanah</t>
  </si>
  <si>
    <t>320410 470570 0004</t>
  </si>
  <si>
    <t>19200043</t>
  </si>
  <si>
    <t>Demas Phalosa Alip Gumelar</t>
  </si>
  <si>
    <t>0037380788</t>
  </si>
  <si>
    <t>3204120509030002</t>
  </si>
  <si>
    <t>Hiking/Ngopi</t>
  </si>
  <si>
    <t>3204122403060004</t>
  </si>
  <si>
    <t>Uun Koswara</t>
  </si>
  <si>
    <t>3204122803650004</t>
  </si>
  <si>
    <t>Babakan Radio</t>
  </si>
  <si>
    <t>Iis Sumartini</t>
  </si>
  <si>
    <t>320412 551270 0004</t>
  </si>
  <si>
    <t>M. Akmal Mustopa</t>
  </si>
  <si>
    <t>3043628327</t>
  </si>
  <si>
    <t>3203160508040003</t>
  </si>
  <si>
    <t>Ciparay Girang</t>
  </si>
  <si>
    <t>320316 700479 0001</t>
  </si>
  <si>
    <t>Sany Nurfadhilah</t>
  </si>
  <si>
    <t>3084678288</t>
  </si>
  <si>
    <t>3204351901080004</t>
  </si>
  <si>
    <t>3204351306130020</t>
  </si>
  <si>
    <t>Nursalim</t>
  </si>
  <si>
    <t>3204352601730002</t>
  </si>
  <si>
    <t>Kp Sadang</t>
  </si>
  <si>
    <t>Yeni Rosalina</t>
  </si>
  <si>
    <t>3204355901750001</t>
  </si>
  <si>
    <t>Muhammad Abdul Hakim</t>
  </si>
  <si>
    <t>0064085369</t>
  </si>
  <si>
    <t>3211151504060003</t>
  </si>
  <si>
    <t>3211152401120019</t>
  </si>
  <si>
    <t>Teni Dusteni</t>
  </si>
  <si>
    <t>3211151001780007</t>
  </si>
  <si>
    <t>Sinta Dewi Robiah</t>
  </si>
  <si>
    <t>321115 571182 0013</t>
  </si>
  <si>
    <t>5A Banin</t>
  </si>
  <si>
    <t>Hadid Muhammad Ramadhon</t>
  </si>
  <si>
    <t>0067635717</t>
  </si>
  <si>
    <t>3204132810050003</t>
  </si>
  <si>
    <t>3204130410120151</t>
  </si>
  <si>
    <t>Hafrizal</t>
  </si>
  <si>
    <t>3204132312670003</t>
  </si>
  <si>
    <t>Titik Nursalamah</t>
  </si>
  <si>
    <t>3204134707690004</t>
  </si>
  <si>
    <t>Husni Husaeni Mubarok</t>
  </si>
  <si>
    <t>0045701987</t>
  </si>
  <si>
    <t>3211162208040003</t>
  </si>
  <si>
    <t>3211160407240001</t>
  </si>
  <si>
    <t>Usman Nuryaman</t>
  </si>
  <si>
    <t>3211160101700011</t>
  </si>
  <si>
    <t>Dusun Pasir</t>
  </si>
  <si>
    <t>3211166009720001</t>
  </si>
  <si>
    <t>Muhammad Aliudin Alghozali</t>
  </si>
  <si>
    <t>0068408124</t>
  </si>
  <si>
    <t>3277012605060003</t>
  </si>
  <si>
    <t>3277011504070158</t>
  </si>
  <si>
    <t>Bapa Gugun Gunawan</t>
  </si>
  <si>
    <t>Gugun Gunawan</t>
  </si>
  <si>
    <t>3277010510710021</t>
  </si>
  <si>
    <t>Hujung Kulon</t>
  </si>
  <si>
    <t>Imas Fatimah</t>
  </si>
  <si>
    <t>327701 580682 0018</t>
  </si>
  <si>
    <t>Muhammad Ilham Dimyati</t>
  </si>
  <si>
    <t>0020615238</t>
  </si>
  <si>
    <t>3211111102020006</t>
  </si>
  <si>
    <t>Mentri</t>
  </si>
  <si>
    <t>3211111903067536</t>
  </si>
  <si>
    <t>H. Cepi Bunyamin</t>
  </si>
  <si>
    <t>3211110101690011</t>
  </si>
  <si>
    <t>Jl. Pasar Lama</t>
  </si>
  <si>
    <t>10</t>
  </si>
  <si>
    <t>Hj. Nur Aeni</t>
  </si>
  <si>
    <t>321111 520975 0005</t>
  </si>
  <si>
    <t>Muhammad Jaffar Shoddiq</t>
  </si>
  <si>
    <t>3211150511000003</t>
  </si>
  <si>
    <t>Memanah</t>
  </si>
  <si>
    <t>3211151007080021</t>
  </si>
  <si>
    <t>Muhammad Zaenudin</t>
  </si>
  <si>
    <t>3211150808730016</t>
  </si>
  <si>
    <t>Dangdeur Kulon</t>
  </si>
  <si>
    <t>Jantinangor</t>
  </si>
  <si>
    <t>Yusi Apriyanti</t>
  </si>
  <si>
    <t>321115 490483 0014</t>
  </si>
  <si>
    <t>Aditia Muhamad Rahman</t>
  </si>
  <si>
    <t>0046097495</t>
  </si>
  <si>
    <t>3204460403040004</t>
  </si>
  <si>
    <t>Orang Soleh</t>
  </si>
  <si>
    <t>3204461509080005</t>
  </si>
  <si>
    <t>Enjang Saepudin</t>
  </si>
  <si>
    <t>3204460511600001</t>
  </si>
  <si>
    <t>085759202886</t>
  </si>
  <si>
    <t>Kp. Bunijaya</t>
  </si>
  <si>
    <t>Rohaeni</t>
  </si>
  <si>
    <t>3204464810660005</t>
  </si>
  <si>
    <t>Muhamad Fathurrohman</t>
  </si>
  <si>
    <t>0038041647</t>
  </si>
  <si>
    <t>3205021408070092</t>
  </si>
  <si>
    <t>Yanto Sopyan</t>
  </si>
  <si>
    <t>3205021612610003</t>
  </si>
  <si>
    <t>Kp. Sukamukti</t>
  </si>
  <si>
    <t>karangpawitan</t>
  </si>
  <si>
    <t>Elis Jubaedah</t>
  </si>
  <si>
    <t>3205024705740003</t>
  </si>
  <si>
    <t>Muhammad Abdul Malik</t>
  </si>
  <si>
    <t>0051014354</t>
  </si>
  <si>
    <t>3211072301050002</t>
  </si>
  <si>
    <t>3211072403066920</t>
  </si>
  <si>
    <t>H. Encu M. Samsudin</t>
  </si>
  <si>
    <t>3211070511680004</t>
  </si>
  <si>
    <t>085926284824</t>
  </si>
  <si>
    <t>Sirah Cipelang</t>
  </si>
  <si>
    <t>Cipamekar</t>
  </si>
  <si>
    <t>Hj. Mimin Aminah Munawaroh</t>
  </si>
  <si>
    <t>3211074510690006</t>
  </si>
  <si>
    <t>Dususn Sirah Cipelang</t>
  </si>
  <si>
    <t>Rivandio Al Habibillah</t>
  </si>
  <si>
    <t>0045223366</t>
  </si>
  <si>
    <t>3211172208040002</t>
  </si>
  <si>
    <t>Pelawan</t>
  </si>
  <si>
    <t>1405012111140002</t>
  </si>
  <si>
    <t>Iwan Ruswandi</t>
  </si>
  <si>
    <t>3211171108750001</t>
  </si>
  <si>
    <t>Lubuk Kembang Sari</t>
  </si>
  <si>
    <t>Ukui</t>
  </si>
  <si>
    <t>Pelalawan</t>
  </si>
  <si>
    <t>Riau</t>
  </si>
  <si>
    <t>Atik</t>
  </si>
  <si>
    <t>3211176504790019</t>
  </si>
  <si>
    <t>Kabupaten Pelalawan</t>
  </si>
  <si>
    <t>Athtaariq Syach Ramadhan</t>
  </si>
  <si>
    <t>0092960878</t>
  </si>
  <si>
    <t>3211060709090003</t>
  </si>
  <si>
    <t>3211060309070015</t>
  </si>
  <si>
    <t>Edi Rustandi</t>
  </si>
  <si>
    <t>3211061709820001</t>
  </si>
  <si>
    <t>085294983258</t>
  </si>
  <si>
    <t>Dusun Situraja</t>
  </si>
  <si>
    <t>45371</t>
  </si>
  <si>
    <t>Hesti Tri Wulan Sari</t>
  </si>
  <si>
    <t>3211066411800001</t>
  </si>
  <si>
    <t>089656439826</t>
  </si>
  <si>
    <t>Fahmi Nararya Ramdhani</t>
  </si>
  <si>
    <t>3114546693</t>
  </si>
  <si>
    <t>3273170110110002</t>
  </si>
  <si>
    <t>Jl.Nyengseret Selatan No.322/198B</t>
  </si>
  <si>
    <t>3273176610820004</t>
  </si>
  <si>
    <t>010/003</t>
  </si>
  <si>
    <t>Dani ramdani</t>
  </si>
  <si>
    <t>Bandun</t>
  </si>
  <si>
    <t>08/08/1980</t>
  </si>
  <si>
    <t>Mohammad Yunus Putra Haerudin</t>
  </si>
  <si>
    <t>3204280109110003</t>
  </si>
  <si>
    <t>Main Bola, Renang</t>
  </si>
  <si>
    <t>3204280606170012</t>
  </si>
  <si>
    <t>Rudi Haerudin Saleh</t>
  </si>
  <si>
    <t>3211141601880006</t>
  </si>
  <si>
    <t>Kp. Tarikolot</t>
  </si>
  <si>
    <t>002/001</t>
  </si>
  <si>
    <t>Willi Fitriyani Astria Dewi</t>
  </si>
  <si>
    <t>3204285805880013</t>
  </si>
  <si>
    <t>Muhammad Rauf Ar-Rizqi</t>
  </si>
  <si>
    <t>0112305130</t>
  </si>
  <si>
    <t>3204121702110004</t>
  </si>
  <si>
    <t>Main Bola Hadroh</t>
  </si>
  <si>
    <t>3204122111070060</t>
  </si>
  <si>
    <t>Yanti Rustini</t>
  </si>
  <si>
    <t>Syarieffudin</t>
  </si>
  <si>
    <t>3204124112870018</t>
  </si>
  <si>
    <t>08973161917</t>
  </si>
  <si>
    <t>Kp. Ciguriang Hilir</t>
  </si>
  <si>
    <t>40238</t>
  </si>
  <si>
    <t>Muhammad Abdussalam Sugihanjaya</t>
  </si>
  <si>
    <t>3116164312</t>
  </si>
  <si>
    <t>3211126610200001</t>
  </si>
  <si>
    <t>3211121701110012</t>
  </si>
  <si>
    <t>Dodi Badru Salam</t>
  </si>
  <si>
    <t>3211123112810005</t>
  </si>
  <si>
    <t>085720662808</t>
  </si>
  <si>
    <t>Asri Yati</t>
  </si>
  <si>
    <t>3211125808930001</t>
  </si>
  <si>
    <t>Muhammad Al Fathir Da'Tul Kahfi</t>
  </si>
  <si>
    <t>0116264112</t>
  </si>
  <si>
    <t>3273062305110002</t>
  </si>
  <si>
    <t>3277030304180006</t>
  </si>
  <si>
    <t>Deni Sapari</t>
  </si>
  <si>
    <t>3273040501790008</t>
  </si>
  <si>
    <t>081368112811</t>
  </si>
  <si>
    <t>Per. Cihanjuang Jl. Mawar 4</t>
  </si>
  <si>
    <t>05/20</t>
  </si>
  <si>
    <t>Hening Sumarni</t>
  </si>
  <si>
    <t>3273064509830002</t>
  </si>
  <si>
    <t>082121093589</t>
  </si>
  <si>
    <t>Rif'An Maulana Ihsan</t>
  </si>
  <si>
    <t>0122004911</t>
  </si>
  <si>
    <t>3204331811000006</t>
  </si>
  <si>
    <t>3204331512140035</t>
  </si>
  <si>
    <t>Abdul Rohman</t>
  </si>
  <si>
    <t>3204330107800019</t>
  </si>
  <si>
    <t>Peternak Ikan</t>
  </si>
  <si>
    <t>081320340394</t>
  </si>
  <si>
    <t>Kp.Babakan Sawargi</t>
  </si>
  <si>
    <t>03/15</t>
  </si>
  <si>
    <t>Biru</t>
  </si>
  <si>
    <t>Lina Marlina</t>
  </si>
  <si>
    <t>3204335909890012</t>
  </si>
  <si>
    <t>Kp.babakan sawargi</t>
  </si>
  <si>
    <t>-Abdul Rohman</t>
  </si>
  <si>
    <t>01/07/1980</t>
  </si>
  <si>
    <t>Peternak ikan</t>
  </si>
  <si>
    <t>Sani Apriyansah</t>
  </si>
  <si>
    <t>0114022697</t>
  </si>
  <si>
    <t>3204291210110002</t>
  </si>
  <si>
    <t>3204290810120129</t>
  </si>
  <si>
    <t>Agus Dadan Hamdani</t>
  </si>
  <si>
    <t>3204291708750008</t>
  </si>
  <si>
    <t>085846016079</t>
  </si>
  <si>
    <t>Kp. Babakan Cianjur</t>
  </si>
  <si>
    <t>Ai Rohayati</t>
  </si>
  <si>
    <t>3204295502760008</t>
  </si>
  <si>
    <t>ALBAROKAH</t>
  </si>
  <si>
    <t>Zaidan Jagat Samagram</t>
  </si>
  <si>
    <t>3124873079</t>
  </si>
  <si>
    <t>3204151401120002</t>
  </si>
  <si>
    <t>3204152102120006</t>
  </si>
  <si>
    <t>Yadi Saepudin</t>
  </si>
  <si>
    <t>3204152910810001</t>
  </si>
  <si>
    <t>ASN</t>
  </si>
  <si>
    <t>081322511135</t>
  </si>
  <si>
    <t>Kp.Lebaksaat</t>
  </si>
  <si>
    <t>TRIBAKTIMULYA</t>
  </si>
  <si>
    <t>Nina Lisnawati</t>
  </si>
  <si>
    <t>3204156310870002</t>
  </si>
  <si>
    <t>085797961729</t>
  </si>
  <si>
    <t>KP.LEBAKSAAT</t>
  </si>
  <si>
    <t>001/003</t>
  </si>
  <si>
    <t>Sama</t>
  </si>
  <si>
    <t>29/10/1981</t>
  </si>
  <si>
    <t>Tribaktimulya</t>
  </si>
  <si>
    <t>Zidhan Rafka Pratama</t>
  </si>
  <si>
    <t>3078817714</t>
  </si>
  <si>
    <t>3204320711070007</t>
  </si>
  <si>
    <t>Pengusaha Bus</t>
  </si>
  <si>
    <t>3204322605110039</t>
  </si>
  <si>
    <t>Dindin Haerudin</t>
  </si>
  <si>
    <t>089512303101</t>
  </si>
  <si>
    <t>Komp.Bumi Sari Indah 2 Blok Y33</t>
  </si>
  <si>
    <t>04/22</t>
  </si>
  <si>
    <t>Desa Sindangsari - Kelurahan Manggahang</t>
  </si>
  <si>
    <t>Baleendah 40375</t>
  </si>
  <si>
    <t>Eliyati</t>
  </si>
  <si>
    <t>Kotabumi</t>
  </si>
  <si>
    <t>3204324912790001</t>
  </si>
  <si>
    <t>Komp. Bumi Sari Indah 2 Blok Y33</t>
  </si>
  <si>
    <t>RT.04 / RW 22</t>
  </si>
  <si>
    <t>09/05/1977</t>
  </si>
  <si>
    <t>3,20432E+15</t>
  </si>
  <si>
    <t>Sindang Sari - Kelurahan Manggahang</t>
  </si>
  <si>
    <t>Data Mahrom Banin dan Banat</t>
  </si>
  <si>
    <t>NIS Banin</t>
  </si>
  <si>
    <t>Nama Santri Banin</t>
  </si>
  <si>
    <t>NIS  Banat</t>
  </si>
  <si>
    <t>Nama Santri Banat</t>
  </si>
  <si>
    <t>Hubungan</t>
  </si>
  <si>
    <t>Nama Ayah</t>
  </si>
  <si>
    <t>Nama Ibu</t>
  </si>
  <si>
    <t>Desma Aulia</t>
  </si>
  <si>
    <t>Adik–kakak</t>
  </si>
  <si>
    <t>Nur Halimah</t>
  </si>
  <si>
    <t>Salwa Siti Aulia</t>
  </si>
  <si>
    <t>Nazwa Aisyah</t>
  </si>
  <si>
    <t>Yeni Rukoyah</t>
  </si>
  <si>
    <t>Dalya</t>
  </si>
  <si>
    <t>Keysha Az Zahra</t>
  </si>
  <si>
    <t>Wini Widiana</t>
  </si>
  <si>
    <t>Jalviani</t>
  </si>
  <si>
    <t>Siti Sri Nuryani</t>
  </si>
  <si>
    <t>Khoirunnisa Anis</t>
  </si>
  <si>
    <t>Asyifa Dzika</t>
  </si>
  <si>
    <t>Yulia Ramadan</t>
  </si>
  <si>
    <t>Raeghita</t>
  </si>
  <si>
    <t>Aisyah Maja</t>
  </si>
  <si>
    <t>Syifa Yuliani</t>
  </si>
  <si>
    <t>Azka NA</t>
  </si>
  <si>
    <t>Salma NKS</t>
  </si>
  <si>
    <t>Siti Ummu Salamah</t>
  </si>
  <si>
    <t>Siti Aisyah Nur Fadilah</t>
  </si>
  <si>
    <t>Asma Sayyidatun</t>
  </si>
  <si>
    <t>Linada</t>
  </si>
  <si>
    <t>Raegitha</t>
  </si>
  <si>
    <t>Khodijah Usman</t>
  </si>
  <si>
    <t>Dhafa A</t>
  </si>
  <si>
    <t>Nadifa</t>
  </si>
  <si>
    <t>Dina Na</t>
  </si>
  <si>
    <t>Rossa Auliyana</t>
  </si>
  <si>
    <t>Tazkia</t>
  </si>
  <si>
    <t>Zihan Nur Syifa</t>
  </si>
  <si>
    <t>Nur Lelah</t>
  </si>
  <si>
    <t>Fatimah NR</t>
  </si>
  <si>
    <t>Sa’adah Nazilatil</t>
  </si>
  <si>
    <t>Silpana Anggraeni</t>
  </si>
  <si>
    <t>Fahira NR</t>
  </si>
  <si>
    <t>Siti Durotun &amp; Siti Zahra Olis</t>
  </si>
  <si>
    <t>Siti Khodijah Yahya</t>
  </si>
  <si>
    <t>Siti Apipah</t>
  </si>
  <si>
    <t>Ponakan</t>
  </si>
  <si>
    <t>Isma Nurhusniya</t>
  </si>
  <si>
    <t>Siti Fahira Azalia</t>
  </si>
  <si>
    <t>Rashika</t>
  </si>
  <si>
    <t>Arini HQ</t>
  </si>
  <si>
    <t>Raisya Aqila</t>
  </si>
  <si>
    <t>Dhea Nafisa</t>
  </si>
  <si>
    <t>Sodara serodo'</t>
  </si>
  <si>
    <t>Siti Salma Khodijah</t>
  </si>
  <si>
    <t>Sakinah</t>
  </si>
  <si>
    <t>Siti Khodijah Cisero</t>
  </si>
  <si>
    <t>Raysha Cahyani</t>
  </si>
  <si>
    <t>Najla Qotrunnada</t>
  </si>
  <si>
    <t>Shofiah Nur Sayyidat</t>
  </si>
  <si>
    <t>Syawanah</t>
  </si>
  <si>
    <t>Salma Aliyah &amp; Dina</t>
  </si>
  <si>
    <t>Siti Khodijah Royya</t>
  </si>
  <si>
    <t>Alya Putri</t>
  </si>
  <si>
    <t>Nur Rohmawati</t>
  </si>
  <si>
    <t>Saroh Mutmainnah</t>
  </si>
  <si>
    <t>Restu Salsabila</t>
  </si>
  <si>
    <t>Rifa Nurul Shifa &amp; Siti Khodijah</t>
  </si>
  <si>
    <t>Riva Nur Jannah</t>
  </si>
  <si>
    <t>Siti Jubaedah</t>
  </si>
  <si>
    <t>Syifa Nurjannah</t>
  </si>
  <si>
    <t>Az Zahra Adinda</t>
  </si>
  <si>
    <t>—</t>
  </si>
  <si>
    <t>Dhe Nafisa</t>
  </si>
  <si>
    <t>M. Arifin</t>
  </si>
  <si>
    <t>Zahrotusita</t>
  </si>
  <si>
    <t>Mira Latifatul</t>
  </si>
  <si>
    <t>Keysha Sulistiana</t>
  </si>
  <si>
    <t>Nama Lengkap</t>
  </si>
  <si>
    <t>NISN</t>
  </si>
  <si>
    <t>NIK</t>
  </si>
  <si>
    <t>Tempat</t>
  </si>
  <si>
    <t>Kelas Asal</t>
  </si>
  <si>
    <t>Kelas Seharusnya</t>
  </si>
  <si>
    <t>0076313130</t>
  </si>
  <si>
    <t>0052138952</t>
  </si>
  <si>
    <t>Agni Suci Nur Adjkia</t>
  </si>
  <si>
    <t>0084243344</t>
  </si>
  <si>
    <t>3217085809080010</t>
  </si>
  <si>
    <t>18/09/2008</t>
  </si>
  <si>
    <t>Prempuan</t>
  </si>
  <si>
    <t xml:space="preserve">Alisha Aghniya Syakir </t>
  </si>
  <si>
    <t>0093605989</t>
  </si>
  <si>
    <t>3204115303090001</t>
  </si>
  <si>
    <t>13/03/2009</t>
  </si>
  <si>
    <t xml:space="preserve">Alya Ramadhani </t>
  </si>
  <si>
    <t>0059846803</t>
  </si>
  <si>
    <t>3204285110050001</t>
  </si>
  <si>
    <t>11/10/2005</t>
  </si>
  <si>
    <t xml:space="preserve">Anggia Arisanti Pratiwi </t>
  </si>
  <si>
    <t>0058678651</t>
  </si>
  <si>
    <t>3204445107050004</t>
  </si>
  <si>
    <t>11/07/2005</t>
  </si>
  <si>
    <t xml:space="preserve">Aulia Nur Hidayah </t>
  </si>
  <si>
    <t>0079077941</t>
  </si>
  <si>
    <t>3277016611070007</t>
  </si>
  <si>
    <t>26/11/2007</t>
  </si>
  <si>
    <t>Azkhiatul Qolbiah</t>
  </si>
  <si>
    <t>0071939934</t>
  </si>
  <si>
    <t>3217026212070002</t>
  </si>
  <si>
    <t>22/12/2007</t>
  </si>
  <si>
    <t>Dava Putri Rafael Nur Andika</t>
  </si>
  <si>
    <t>0074074725</t>
  </si>
  <si>
    <t>3204485403070001</t>
  </si>
  <si>
    <t>29/08/2007</t>
  </si>
  <si>
    <t xml:space="preserve">Dea Nur Sintiani </t>
  </si>
  <si>
    <t>0072272278</t>
  </si>
  <si>
    <t>3273075412070003</t>
  </si>
  <si>
    <t>04/12/2007</t>
  </si>
  <si>
    <t xml:space="preserve">Dewi Hasna Sofiyah </t>
  </si>
  <si>
    <t>3211176806090002</t>
  </si>
  <si>
    <t xml:space="preserve">Dhea  Nafisa Rahardja </t>
  </si>
  <si>
    <t>0088664725</t>
  </si>
  <si>
    <t>3211114311080005</t>
  </si>
  <si>
    <t>03/11/2008</t>
  </si>
  <si>
    <t xml:space="preserve">Fahrani </t>
  </si>
  <si>
    <t>0072309677</t>
  </si>
  <si>
    <t>3273095109070001</t>
  </si>
  <si>
    <t>11/09/2007</t>
  </si>
  <si>
    <t xml:space="preserve">Hilmiya Hazimah </t>
  </si>
  <si>
    <t>0089162705</t>
  </si>
  <si>
    <t>3204084107080005</t>
  </si>
  <si>
    <t>01/07/2008</t>
  </si>
  <si>
    <t>Kalisha Nadya Zahrani</t>
  </si>
  <si>
    <t>0086034217</t>
  </si>
  <si>
    <t>3217085605080007</t>
  </si>
  <si>
    <t>16/05/2008</t>
  </si>
  <si>
    <t xml:space="preserve">Kesya Sulistiana </t>
  </si>
  <si>
    <t>0089263181</t>
  </si>
  <si>
    <t>3207225207080001</t>
  </si>
  <si>
    <t>12/07/2008</t>
  </si>
  <si>
    <t>Kezya Asyifa Chesa</t>
  </si>
  <si>
    <t>0082465629</t>
  </si>
  <si>
    <t>3271067001080008</t>
  </si>
  <si>
    <t>30/01/2008</t>
  </si>
  <si>
    <t>Lyvia Syakirah Aurelya</t>
  </si>
  <si>
    <t>0087167342</t>
  </si>
  <si>
    <t>3204106806080006</t>
  </si>
  <si>
    <t>28/06/2008</t>
  </si>
  <si>
    <t xml:space="preserve">Maharani Annisa Al Fajr </t>
  </si>
  <si>
    <t>0052637042</t>
  </si>
  <si>
    <t>3277036502050004</t>
  </si>
  <si>
    <t>25/02/2005</t>
  </si>
  <si>
    <t xml:space="preserve">Mirfah Suciawati </t>
  </si>
  <si>
    <t>0095297861</t>
  </si>
  <si>
    <t>3204165801090003</t>
  </si>
  <si>
    <t>18/01/2009</t>
  </si>
  <si>
    <t xml:space="preserve">Naila Salsabila </t>
  </si>
  <si>
    <t>0087776051</t>
  </si>
  <si>
    <t>3205095105080006</t>
  </si>
  <si>
    <t>11/05/2008</t>
  </si>
  <si>
    <t xml:space="preserve">Nesa Nur Fadilah </t>
  </si>
  <si>
    <t>0088325563</t>
  </si>
  <si>
    <t>3273095607080001</t>
  </si>
  <si>
    <t>16/07/2008</t>
  </si>
  <si>
    <t xml:space="preserve">Nisrina Afifah </t>
  </si>
  <si>
    <t>0076563802</t>
  </si>
  <si>
    <t>3211184311070001</t>
  </si>
  <si>
    <t>03/11/2007</t>
  </si>
  <si>
    <t>0081668804</t>
  </si>
  <si>
    <t>3211185708080002</t>
  </si>
  <si>
    <t>17/09/2008</t>
  </si>
  <si>
    <t xml:space="preserve">Restu Salsabila </t>
  </si>
  <si>
    <t>0074679533</t>
  </si>
  <si>
    <t>3204156204070010</t>
  </si>
  <si>
    <t>22/04/2007</t>
  </si>
  <si>
    <t>Rizkia Sifany Salsabila</t>
  </si>
  <si>
    <t>0081024688</t>
  </si>
  <si>
    <t>3204145006080005</t>
  </si>
  <si>
    <t>Sukaraja</t>
  </si>
  <si>
    <t>10/06/2008</t>
  </si>
  <si>
    <t>Roudya Assyifa</t>
  </si>
  <si>
    <t>3079189451</t>
  </si>
  <si>
    <t>3275113108100016</t>
  </si>
  <si>
    <t>04/11/2007</t>
  </si>
  <si>
    <t>Salsabila Nabila  Mustiani</t>
  </si>
  <si>
    <t>0094421555</t>
  </si>
  <si>
    <t>3204376503090004</t>
  </si>
  <si>
    <t>25/03/2009</t>
  </si>
  <si>
    <t>Salwa Siti Auliya</t>
  </si>
  <si>
    <t>0089893486</t>
  </si>
  <si>
    <t>3204376001080004</t>
  </si>
  <si>
    <t>20/01/2008</t>
  </si>
  <si>
    <t xml:space="preserve">Sazkya Octaviana </t>
  </si>
  <si>
    <t>0081958610</t>
  </si>
  <si>
    <t>3211175510080001</t>
  </si>
  <si>
    <t>15/10/2008</t>
  </si>
  <si>
    <t>Shyfa Qoidatul Marwah</t>
  </si>
  <si>
    <t>0083199647</t>
  </si>
  <si>
    <t>3273124308080004</t>
  </si>
  <si>
    <t>03/06/2008</t>
  </si>
  <si>
    <t xml:space="preserve">Siti Fatimah Az Zahra </t>
  </si>
  <si>
    <t>0087273336</t>
  </si>
  <si>
    <t>3211155607080004</t>
  </si>
  <si>
    <t xml:space="preserve">Siti Fatimah Zahra </t>
  </si>
  <si>
    <t>0087585491</t>
  </si>
  <si>
    <t>3213034308080001</t>
  </si>
  <si>
    <t>03/08/2008</t>
  </si>
  <si>
    <t xml:space="preserve">Syifa Azzahra </t>
  </si>
  <si>
    <t>0091506000</t>
  </si>
  <si>
    <t>3211185604090001</t>
  </si>
  <si>
    <t>16/04/2009</t>
  </si>
  <si>
    <t xml:space="preserve">Syifa Nur Janah </t>
  </si>
  <si>
    <t>0086496704</t>
  </si>
  <si>
    <t>3211184710080002</t>
  </si>
  <si>
    <t>07/10/2008</t>
  </si>
  <si>
    <t xml:space="preserve">Tasya Kania Putri </t>
  </si>
  <si>
    <t>0078289405</t>
  </si>
  <si>
    <t>3273035411070001</t>
  </si>
  <si>
    <t>14/11/2007</t>
  </si>
  <si>
    <t>Tiara Azka Sanapna</t>
  </si>
  <si>
    <t>0098481318</t>
  </si>
  <si>
    <t>3204296904090003</t>
  </si>
  <si>
    <t>29/04/2009</t>
  </si>
  <si>
    <t xml:space="preserve">Viqta Ramadhani </t>
  </si>
  <si>
    <t>0088305474</t>
  </si>
  <si>
    <t>3211034309080003</t>
  </si>
  <si>
    <t>03/09/2008</t>
  </si>
  <si>
    <t xml:space="preserve">Zahra Sabrina </t>
  </si>
  <si>
    <t>0083030343</t>
  </si>
  <si>
    <t>3204325705080012</t>
  </si>
  <si>
    <t>17/05/2008</t>
  </si>
  <si>
    <t xml:space="preserve">Alawiyah Muthoharoh </t>
  </si>
  <si>
    <t>3274034505070005</t>
  </si>
  <si>
    <t>05/05/2007</t>
  </si>
  <si>
    <t>Alif Lutfi Windiana</t>
  </si>
  <si>
    <t>3094449458</t>
  </si>
  <si>
    <t>3214012105090002</t>
  </si>
  <si>
    <t>21/05/2009</t>
  </si>
  <si>
    <t>Alifia Rahma Putri</t>
  </si>
  <si>
    <t>0097398028</t>
  </si>
  <si>
    <t>3273155201090000</t>
  </si>
  <si>
    <t>12/01/2009</t>
  </si>
  <si>
    <t xml:space="preserve">Alisya Safitri </t>
  </si>
  <si>
    <t>0074518718</t>
  </si>
  <si>
    <t>3216195410070006</t>
  </si>
  <si>
    <t>14/10/2007</t>
  </si>
  <si>
    <t>Andini Julianisa</t>
  </si>
  <si>
    <t>0057279579</t>
  </si>
  <si>
    <t>3204105507040003</t>
  </si>
  <si>
    <t>15/07/2004</t>
  </si>
  <si>
    <t>Azkiya Muti Arumaisa</t>
  </si>
  <si>
    <t>0099086208</t>
  </si>
  <si>
    <t>3204154404090004</t>
  </si>
  <si>
    <t>04/04/2009</t>
  </si>
  <si>
    <t>Denis Fitria</t>
  </si>
  <si>
    <t>0005866681</t>
  </si>
  <si>
    <t>3204154812000012</t>
  </si>
  <si>
    <t>08/12/2000</t>
  </si>
  <si>
    <t>Disti Nur Afiyah</t>
  </si>
  <si>
    <t>0099222468</t>
  </si>
  <si>
    <t>3273076505090003</t>
  </si>
  <si>
    <t>15/05/2009</t>
  </si>
  <si>
    <t xml:space="preserve">Diva Apriliani </t>
  </si>
  <si>
    <t>0085685293</t>
  </si>
  <si>
    <t>3204384904080001</t>
  </si>
  <si>
    <t>09/04/2008</t>
  </si>
  <si>
    <t>Fatimah Aulia Azzahra</t>
  </si>
  <si>
    <t>3172045911070008</t>
  </si>
  <si>
    <t>19/11/2007</t>
  </si>
  <si>
    <t xml:space="preserve">Fatimah Mayaail </t>
  </si>
  <si>
    <t>0059412755</t>
  </si>
  <si>
    <t>3277038806050002</t>
  </si>
  <si>
    <t>28/06/2005</t>
  </si>
  <si>
    <t>Gina Siti Saniyyah</t>
  </si>
  <si>
    <t>0094992129</t>
  </si>
  <si>
    <t>3211036409090001</t>
  </si>
  <si>
    <t>24/09/2009</t>
  </si>
  <si>
    <t xml:space="preserve">Husna Nuraini </t>
  </si>
  <si>
    <t>0089594186</t>
  </si>
  <si>
    <t>3217066705080004</t>
  </si>
  <si>
    <t>27/05/2008</t>
  </si>
  <si>
    <t xml:space="preserve">Jaenul Qoriyah </t>
  </si>
  <si>
    <t>0059558987</t>
  </si>
  <si>
    <t>3211174802050001</t>
  </si>
  <si>
    <t>08/02/2005</t>
  </si>
  <si>
    <t>Khansa Athifa Sholikhah</t>
  </si>
  <si>
    <t>3215266212080001</t>
  </si>
  <si>
    <t>22/12/2008</t>
  </si>
  <si>
    <t>Khansa Farras Khairan</t>
  </si>
  <si>
    <t>0087449217</t>
  </si>
  <si>
    <t>3273036512080001</t>
  </si>
  <si>
    <t>15/12/2008</t>
  </si>
  <si>
    <t xml:space="preserve">Mega Cipta </t>
  </si>
  <si>
    <t>0099940153</t>
  </si>
  <si>
    <t>3273054602090004</t>
  </si>
  <si>
    <t>06/02/2009</t>
  </si>
  <si>
    <t>Moza Aulia Maranata</t>
  </si>
  <si>
    <t>3204446006090002</t>
  </si>
  <si>
    <t>29/06/2009</t>
  </si>
  <si>
    <t>Mutiara Dwi Nursyifa</t>
  </si>
  <si>
    <t>0089143107</t>
  </si>
  <si>
    <t>3211186303080001</t>
  </si>
  <si>
    <t>23/03/2008</t>
  </si>
  <si>
    <t>Mutiara Sagita Alindri</t>
  </si>
  <si>
    <t>0073775453</t>
  </si>
  <si>
    <t>3203055008070001</t>
  </si>
  <si>
    <t>10/08/2007</t>
  </si>
  <si>
    <t xml:space="preserve">Nazwa Maulida </t>
  </si>
  <si>
    <t>0091292236</t>
  </si>
  <si>
    <t>3204074803090001</t>
  </si>
  <si>
    <t>08/03/2009</t>
  </si>
  <si>
    <t xml:space="preserve">Rahma Siti Patimah </t>
  </si>
  <si>
    <t>0091349890</t>
  </si>
  <si>
    <t>3204284605090003</t>
  </si>
  <si>
    <t>06/05/2009</t>
  </si>
  <si>
    <t>Reza Mukrimah Purnama Sari</t>
  </si>
  <si>
    <t>0092607012</t>
  </si>
  <si>
    <t>3205092303090003</t>
  </si>
  <si>
    <t>23/03/2009</t>
  </si>
  <si>
    <t>Salma Siti Patimah</t>
  </si>
  <si>
    <t>0071811717</t>
  </si>
  <si>
    <t>3211144907070005</t>
  </si>
  <si>
    <t>09/07/2007</t>
  </si>
  <si>
    <t xml:space="preserve">Salwa Khairunnisa </t>
  </si>
  <si>
    <t>0084689823</t>
  </si>
  <si>
    <t>3211165606080001</t>
  </si>
  <si>
    <t>16/06/2008</t>
  </si>
  <si>
    <t>Shifa Masyrofah</t>
  </si>
  <si>
    <t>0088302083</t>
  </si>
  <si>
    <t>3211185811080002</t>
  </si>
  <si>
    <t>18/11/2008</t>
  </si>
  <si>
    <t xml:space="preserve">Sintia Bela </t>
  </si>
  <si>
    <t>0072848249</t>
  </si>
  <si>
    <t>3210056012070001</t>
  </si>
  <si>
    <t>20/12/2007</t>
  </si>
  <si>
    <t>Siti Nailah Ahnaf Sabilah</t>
  </si>
  <si>
    <t>0081450873</t>
  </si>
  <si>
    <t>3204461912080003</t>
  </si>
  <si>
    <t>19/12/2009</t>
  </si>
  <si>
    <t xml:space="preserve">Siti Rahmawati </t>
  </si>
  <si>
    <t>0082474475</t>
  </si>
  <si>
    <t>3217016811080005</t>
  </si>
  <si>
    <t>28/11/2008</t>
  </si>
  <si>
    <t>Siti Syawanah Adawiyah</t>
  </si>
  <si>
    <t>3211134211070001</t>
  </si>
  <si>
    <t>02/11/2007</t>
  </si>
  <si>
    <t xml:space="preserve">Siti Ummu Kultsum </t>
  </si>
  <si>
    <t>0099201252</t>
  </si>
  <si>
    <t>3211185906090001</t>
  </si>
  <si>
    <t>19/06/2009</t>
  </si>
  <si>
    <t>Siti Zaenah Salsabillah</t>
  </si>
  <si>
    <t>0097698260</t>
  </si>
  <si>
    <t>3204464305090001</t>
  </si>
  <si>
    <t>03/05/2009</t>
  </si>
  <si>
    <t xml:space="preserve">Syipa Amanatunnisa </t>
  </si>
  <si>
    <t>0063145939</t>
  </si>
  <si>
    <t>3175076803061001</t>
  </si>
  <si>
    <t>28/03/2006</t>
  </si>
  <si>
    <t>Talita Nabila Manda Ramania</t>
  </si>
  <si>
    <t>0082154149</t>
  </si>
  <si>
    <t>3203045308080002</t>
  </si>
  <si>
    <t>23/08/2008</t>
  </si>
  <si>
    <t>Tarisa Putri Farizah</t>
  </si>
  <si>
    <t>0098600964</t>
  </si>
  <si>
    <t>3217014101090012</t>
  </si>
  <si>
    <t>01/01/2009</t>
  </si>
  <si>
    <t xml:space="preserve">Wini Widiana </t>
  </si>
  <si>
    <t>0086061454</t>
  </si>
  <si>
    <t>3204115602080001</t>
  </si>
  <si>
    <t>10/02/2008</t>
  </si>
  <si>
    <t xml:space="preserve">Zahra Aulia </t>
  </si>
  <si>
    <t>0079446833</t>
  </si>
  <si>
    <t>3211176312070003</t>
  </si>
  <si>
    <t>23/12/2007</t>
  </si>
  <si>
    <t>Zahra Putri Syarifah</t>
  </si>
  <si>
    <t>0056401397</t>
  </si>
  <si>
    <t>3204105205050001</t>
  </si>
  <si>
    <t>12/05/2005</t>
  </si>
  <si>
    <t xml:space="preserve">Zulfa Siti Khodijah </t>
  </si>
  <si>
    <t>0098108446</t>
  </si>
  <si>
    <t>3204284608170002</t>
  </si>
  <si>
    <t>12/04/2009</t>
  </si>
  <si>
    <t>Ai Maryati</t>
  </si>
  <si>
    <t>3021006927</t>
  </si>
  <si>
    <t>3211184804020003</t>
  </si>
  <si>
    <t>08/04/2002</t>
  </si>
  <si>
    <t>Alifa Khoerunnisa</t>
  </si>
  <si>
    <t>0079476654</t>
  </si>
  <si>
    <t>3204295904070002</t>
  </si>
  <si>
    <t>19/04/2007</t>
  </si>
  <si>
    <t>Amila Kamilatul Umah</t>
  </si>
  <si>
    <t>0043699020</t>
  </si>
  <si>
    <t>3211114406040004</t>
  </si>
  <si>
    <t>04/06/2004</t>
  </si>
  <si>
    <t>Amilia Ndari</t>
  </si>
  <si>
    <t>0056609810</t>
  </si>
  <si>
    <t>3211155605050004</t>
  </si>
  <si>
    <t>16/05/2005</t>
  </si>
  <si>
    <t>Anantasya Siti Fatimah</t>
  </si>
  <si>
    <t>0062797907</t>
  </si>
  <si>
    <t>3204116005060001</t>
  </si>
  <si>
    <t>20/05/2006</t>
  </si>
  <si>
    <t>Anggun Rahma Putri Utari</t>
  </si>
  <si>
    <t>0073031153</t>
  </si>
  <si>
    <t>3204135105070003</t>
  </si>
  <si>
    <t>11/05/2007</t>
  </si>
  <si>
    <t>Anisa Nurjanah</t>
  </si>
  <si>
    <t>0071552230</t>
  </si>
  <si>
    <t>3211165400070001</t>
  </si>
  <si>
    <t>14/08/2007</t>
  </si>
  <si>
    <t>Asma Sayyidatun Nisa</t>
  </si>
  <si>
    <t>0078550325</t>
  </si>
  <si>
    <t>3273245002070003</t>
  </si>
  <si>
    <t>10/02/2007</t>
  </si>
  <si>
    <t>Eka Fitri Nur Sholeha</t>
  </si>
  <si>
    <t>0011185670</t>
  </si>
  <si>
    <t>3204174401010007</t>
  </si>
  <si>
    <t>04/01/2001</t>
  </si>
  <si>
    <t>Fadhilah</t>
  </si>
  <si>
    <t>0046656828</t>
  </si>
  <si>
    <t>3273135912040012</t>
  </si>
  <si>
    <t>19/12/2004</t>
  </si>
  <si>
    <t>Falisha Shamim Nibras</t>
  </si>
  <si>
    <t>3082892951</t>
  </si>
  <si>
    <t>3273260406080009</t>
  </si>
  <si>
    <t>04/06/2008</t>
  </si>
  <si>
    <t xml:space="preserve">Fatimah Nururrohmah </t>
  </si>
  <si>
    <t>0074362449</t>
  </si>
  <si>
    <t>3204374805070004</t>
  </si>
  <si>
    <t>08/05/2007</t>
  </si>
  <si>
    <t xml:space="preserve">Fitri Yani Aulia </t>
  </si>
  <si>
    <t>0039946408</t>
  </si>
  <si>
    <t>3206366306040002</t>
  </si>
  <si>
    <t>23/06/2004</t>
  </si>
  <si>
    <t>Jalviani Salsabila</t>
  </si>
  <si>
    <t>0076723108</t>
  </si>
  <si>
    <t>3211156007070004</t>
  </si>
  <si>
    <t>20/07/2007</t>
  </si>
  <si>
    <t xml:space="preserve">Minatul Maula </t>
  </si>
  <si>
    <t>0067910099</t>
  </si>
  <si>
    <t>3204465305060001</t>
  </si>
  <si>
    <t>13/05/2006</t>
  </si>
  <si>
    <t>Nabila Arij Lestari</t>
  </si>
  <si>
    <t>0044953987</t>
  </si>
  <si>
    <t>3204445011040003</t>
  </si>
  <si>
    <t>10/11/2004</t>
  </si>
  <si>
    <t>Nadia Aulia Safitri</t>
  </si>
  <si>
    <t>0069445436</t>
  </si>
  <si>
    <t>3273044312060002</t>
  </si>
  <si>
    <t>03/12/2006</t>
  </si>
  <si>
    <t>Nayshila Arzita Kandiaz</t>
  </si>
  <si>
    <t>0075717209</t>
  </si>
  <si>
    <t>3273125208070001</t>
  </si>
  <si>
    <t>12/08/2007</t>
  </si>
  <si>
    <t>Neng Sela Rismawati</t>
  </si>
  <si>
    <t>0073083594</t>
  </si>
  <si>
    <t>3210056805070001</t>
  </si>
  <si>
    <t>28 /05/2007</t>
  </si>
  <si>
    <t>0042254516</t>
  </si>
  <si>
    <t>3211187005050001</t>
  </si>
  <si>
    <t>30/04/2004</t>
  </si>
  <si>
    <t>Putri Ismaya Koswara</t>
  </si>
  <si>
    <t>0066480724</t>
  </si>
  <si>
    <t>3211135811060002</t>
  </si>
  <si>
    <t>18/11/2006</t>
  </si>
  <si>
    <t>R.Salsabila Nur Sabila Solehah</t>
  </si>
  <si>
    <t>0134087091</t>
  </si>
  <si>
    <t>3204094904080001</t>
  </si>
  <si>
    <t>09/04/2007</t>
  </si>
  <si>
    <t>Raegitha Brilian Novia Hadiawan</t>
  </si>
  <si>
    <t>0068030071</t>
  </si>
  <si>
    <t>3217016911060003</t>
  </si>
  <si>
    <t>29/11/2006</t>
  </si>
  <si>
    <t>Ridha Sulistiani Falah</t>
  </si>
  <si>
    <t>0071765183</t>
  </si>
  <si>
    <t>3204346011070001</t>
  </si>
  <si>
    <t>20/11/2007</t>
  </si>
  <si>
    <t>Riha Fauziah</t>
  </si>
  <si>
    <t>0071099218</t>
  </si>
  <si>
    <t>3211075512070001</t>
  </si>
  <si>
    <t>15/12/2007</t>
  </si>
  <si>
    <t>Rohmah Nurul Muna</t>
  </si>
  <si>
    <t>2036979722</t>
  </si>
  <si>
    <t>3211184912030001</t>
  </si>
  <si>
    <t>09/12/2003</t>
  </si>
  <si>
    <t>Rossa Aulyana</t>
  </si>
  <si>
    <t>0076106879</t>
  </si>
  <si>
    <t>3204145601070004</t>
  </si>
  <si>
    <t>16/01/2007</t>
  </si>
  <si>
    <t>Salma Rana Raihana</t>
  </si>
  <si>
    <t>0074733677</t>
  </si>
  <si>
    <t>3204056202070001</t>
  </si>
  <si>
    <t>22/02/2007</t>
  </si>
  <si>
    <t>Sani Siti Fitriani</t>
  </si>
  <si>
    <t>0037373505</t>
  </si>
  <si>
    <t>3211116611030004</t>
  </si>
  <si>
    <t>26/11/2003</t>
  </si>
  <si>
    <t>Siti Aisyah</t>
  </si>
  <si>
    <t>0075214037</t>
  </si>
  <si>
    <t>3210066601070061</t>
  </si>
  <si>
    <t>26/01/2007</t>
  </si>
  <si>
    <t>Siti Halimatul Azka Ghranita</t>
  </si>
  <si>
    <t>0053526368</t>
  </si>
  <si>
    <t>3211195805050001</t>
  </si>
  <si>
    <t>18/05/2005</t>
  </si>
  <si>
    <t>Siti Hanifah Alawiyah</t>
  </si>
  <si>
    <t>0072705656</t>
  </si>
  <si>
    <t>3211174603070003</t>
  </si>
  <si>
    <t>06/03/2007</t>
  </si>
  <si>
    <t>Siti Khodijah</t>
  </si>
  <si>
    <t>3043689116</t>
  </si>
  <si>
    <t>3204135409040001</t>
  </si>
  <si>
    <t>14/09/2004</t>
  </si>
  <si>
    <t>Siti Khodijah Sa'Diyah Sakinah</t>
  </si>
  <si>
    <t>0062667985</t>
  </si>
  <si>
    <t>3273065410060006</t>
  </si>
  <si>
    <t>14/10/2006</t>
  </si>
  <si>
    <t>Siti Patimah Jahra</t>
  </si>
  <si>
    <t>0076280032</t>
  </si>
  <si>
    <t>3204135301070003</t>
  </si>
  <si>
    <t>13/01/2007</t>
  </si>
  <si>
    <t>Siti Salwa Nur Fatimah</t>
  </si>
  <si>
    <t>0071439009</t>
  </si>
  <si>
    <t>3204105704070005</t>
  </si>
  <si>
    <t>17/04/2007</t>
  </si>
  <si>
    <t>Siti Sarah Nurbaety</t>
  </si>
  <si>
    <t>0045405754</t>
  </si>
  <si>
    <t>3273066303040001</t>
  </si>
  <si>
    <t>23/03/2004</t>
  </si>
  <si>
    <t>Siti Shofiyatunnisaai</t>
  </si>
  <si>
    <t>0074466012</t>
  </si>
  <si>
    <t>3211174706070006</t>
  </si>
  <si>
    <t>07/06/2007</t>
  </si>
  <si>
    <t>0031024987</t>
  </si>
  <si>
    <t>3211175702040003</t>
  </si>
  <si>
    <t>17/02/2004</t>
  </si>
  <si>
    <t>Sri Wardhany</t>
  </si>
  <si>
    <t>0042967389</t>
  </si>
  <si>
    <t>3204144512040001</t>
  </si>
  <si>
    <t>05/12/2004</t>
  </si>
  <si>
    <t>Tasya Putri Nur Alisya</t>
  </si>
  <si>
    <t>0065783680</t>
  </si>
  <si>
    <t>3211155311060005</t>
  </si>
  <si>
    <t>13/11/2006</t>
  </si>
  <si>
    <t>Yulia Ramadhan</t>
  </si>
  <si>
    <t>3026061010</t>
  </si>
  <si>
    <t>3211154807020005</t>
  </si>
  <si>
    <t>18/07/2002</t>
  </si>
  <si>
    <t>Zahra Nahda Rizqiyah</t>
  </si>
  <si>
    <t>0075819941</t>
  </si>
  <si>
    <t>3273264607070001</t>
  </si>
  <si>
    <t>06/07/2007</t>
  </si>
  <si>
    <t>Ajeng Wulandari Maulana</t>
  </si>
  <si>
    <t>0075287609</t>
  </si>
  <si>
    <t>3204067103070003</t>
  </si>
  <si>
    <t>31/03/2007</t>
  </si>
  <si>
    <t xml:space="preserve">Amelia Maylinda </t>
  </si>
  <si>
    <t>0032963472</t>
  </si>
  <si>
    <t>3217145809020006</t>
  </si>
  <si>
    <t>18/09/2003</t>
  </si>
  <si>
    <t>Amelia Salsabila Ramadhani</t>
  </si>
  <si>
    <t>0076568013</t>
  </si>
  <si>
    <t>3204166609070004</t>
  </si>
  <si>
    <t>26/09/2007</t>
  </si>
  <si>
    <t>Annisa Siti Mariam</t>
  </si>
  <si>
    <t>0045362639</t>
  </si>
  <si>
    <t>3273035610040002</t>
  </si>
  <si>
    <t>16/10/2004</t>
  </si>
  <si>
    <t>Arini Haqi Sofyani</t>
  </si>
  <si>
    <t>0078803405</t>
  </si>
  <si>
    <t>3603124507070007</t>
  </si>
  <si>
    <t>05/07/2007</t>
  </si>
  <si>
    <t xml:space="preserve">Bunga Nirmala Ramdhani </t>
  </si>
  <si>
    <t>0065108591</t>
  </si>
  <si>
    <t>3211184810060001</t>
  </si>
  <si>
    <t>08/10/2006</t>
  </si>
  <si>
    <t xml:space="preserve">Dais Nurur Rosyidah </t>
  </si>
  <si>
    <t>0084377849</t>
  </si>
  <si>
    <t>3211195103080001</t>
  </si>
  <si>
    <t>10/03/2008</t>
  </si>
  <si>
    <t>Devi Fitriyanti</t>
  </si>
  <si>
    <t>0038754979</t>
  </si>
  <si>
    <t>3204466611030001</t>
  </si>
  <si>
    <t>Dila Elina Asyifa</t>
  </si>
  <si>
    <t>0052677591</t>
  </si>
  <si>
    <t>3211026202050002</t>
  </si>
  <si>
    <t>22/02/2005</t>
  </si>
  <si>
    <t xml:space="preserve">Friya Aisya Putri </t>
  </si>
  <si>
    <t>0057300535</t>
  </si>
  <si>
    <t>3273135201050003</t>
  </si>
  <si>
    <t>12/01/2005</t>
  </si>
  <si>
    <t>Ida Parida</t>
  </si>
  <si>
    <t>0036674163</t>
  </si>
  <si>
    <t>3208204312030001</t>
  </si>
  <si>
    <t>03/12/2003</t>
  </si>
  <si>
    <t>Indri Yulistiawati</t>
  </si>
  <si>
    <t>0000062994</t>
  </si>
  <si>
    <t>3211146209000005</t>
  </si>
  <si>
    <t>22/09/2000</t>
  </si>
  <si>
    <t>Keysha Azzahra Sudiana</t>
  </si>
  <si>
    <t>0077985707</t>
  </si>
  <si>
    <t>3273266411070001</t>
  </si>
  <si>
    <t>24/11/2007</t>
  </si>
  <si>
    <t>Kholisa Nurpadilah</t>
  </si>
  <si>
    <t>0073978465</t>
  </si>
  <si>
    <t>3204156704070002</t>
  </si>
  <si>
    <t>27/04/2007</t>
  </si>
  <si>
    <t>Kirani Aulia Putri Heryana</t>
  </si>
  <si>
    <t>0136925880</t>
  </si>
  <si>
    <t>3211176812070001</t>
  </si>
  <si>
    <t>28/12/2007</t>
  </si>
  <si>
    <t xml:space="preserve">Mila Rosa </t>
  </si>
  <si>
    <t>0043937379</t>
  </si>
  <si>
    <t>3205104501040001</t>
  </si>
  <si>
    <t>05/01/2004</t>
  </si>
  <si>
    <t>Mira Latifatul Qolby</t>
  </si>
  <si>
    <t>0071169007</t>
  </si>
  <si>
    <t>3204135103070001</t>
  </si>
  <si>
    <t>11/03/2007</t>
  </si>
  <si>
    <t>Moza Julyanti</t>
  </si>
  <si>
    <t>0078646807</t>
  </si>
  <si>
    <t>3204110705070030</t>
  </si>
  <si>
    <t>15/07/2007</t>
  </si>
  <si>
    <t>Nabila Azahra Nurazizah</t>
  </si>
  <si>
    <t>0063152594</t>
  </si>
  <si>
    <t>3204136708060001</t>
  </si>
  <si>
    <t>27/08/2006</t>
  </si>
  <si>
    <t xml:space="preserve">Nabila Hilmi </t>
  </si>
  <si>
    <t>0088986318</t>
  </si>
  <si>
    <t>3211144308080002</t>
  </si>
  <si>
    <t>Nabila Putri Azzahra</t>
  </si>
  <si>
    <t>0079435880</t>
  </si>
  <si>
    <t>3277034811070004</t>
  </si>
  <si>
    <t>08/11/2007</t>
  </si>
  <si>
    <t>Nisrina Nazma Ashobar</t>
  </si>
  <si>
    <t>0061205118</t>
  </si>
  <si>
    <t>3211236203060001</t>
  </si>
  <si>
    <t>22/03/2006</t>
  </si>
  <si>
    <t>Putri Nurhayati</t>
  </si>
  <si>
    <t>0031006764</t>
  </si>
  <si>
    <t>3204055708030001</t>
  </si>
  <si>
    <t>17/08/2003</t>
  </si>
  <si>
    <t xml:space="preserve">Raisha Amelia </t>
  </si>
  <si>
    <t>0075478341</t>
  </si>
  <si>
    <t>3204446603070002</t>
  </si>
  <si>
    <t>26/03/2007</t>
  </si>
  <si>
    <t>Riani Nur Fauziah</t>
  </si>
  <si>
    <t>0075108528</t>
  </si>
  <si>
    <t>3217085304070010</t>
  </si>
  <si>
    <t>13/04/2007</t>
  </si>
  <si>
    <t>Salma Nur Karimah Solihin</t>
  </si>
  <si>
    <t>0048435374</t>
  </si>
  <si>
    <t>3273134412040001</t>
  </si>
  <si>
    <t>04/12/2004</t>
  </si>
  <si>
    <t>Salwa Jamiatul Hasanah</t>
  </si>
  <si>
    <t>0057643365</t>
  </si>
  <si>
    <t>3211185407050005</t>
  </si>
  <si>
    <t>14/07/2005</t>
  </si>
  <si>
    <t>Siska Mustika</t>
  </si>
  <si>
    <t>0081894682</t>
  </si>
  <si>
    <t>3204464309080001</t>
  </si>
  <si>
    <t xml:space="preserve">Siti A'Isyah </t>
  </si>
  <si>
    <t>0066680664</t>
  </si>
  <si>
    <t>3204134912060001</t>
  </si>
  <si>
    <t>09/12/2006</t>
  </si>
  <si>
    <t xml:space="preserve">Siti Khodijah </t>
  </si>
  <si>
    <t>0068541997</t>
  </si>
  <si>
    <t>3211185511060001</t>
  </si>
  <si>
    <t>15/11/2006</t>
  </si>
  <si>
    <t>Siti Khoiriyatun Najah</t>
  </si>
  <si>
    <t>0066283711</t>
  </si>
  <si>
    <t>3273135711060006</t>
  </si>
  <si>
    <t>17/11/2006</t>
  </si>
  <si>
    <t xml:space="preserve">Siti Khotimah Lailasari </t>
  </si>
  <si>
    <t>0078274458</t>
  </si>
  <si>
    <t>3277034208070003</t>
  </si>
  <si>
    <t>02/08/2007</t>
  </si>
  <si>
    <t>Siti Rahma Padilah</t>
  </si>
  <si>
    <t>0078912054</t>
  </si>
  <si>
    <t>3204447101070002</t>
  </si>
  <si>
    <t>31/01/2007</t>
  </si>
  <si>
    <t xml:space="preserve">Siti Srinuryani </t>
  </si>
  <si>
    <t>0072783062</t>
  </si>
  <si>
    <t>3204086411070002</t>
  </si>
  <si>
    <t>Siti Ummu Kultsum</t>
  </si>
  <si>
    <t>0078320916</t>
  </si>
  <si>
    <t>3204054605070008</t>
  </si>
  <si>
    <t>06/08/2007</t>
  </si>
  <si>
    <t xml:space="preserve">Siti Zahra Aulia </t>
  </si>
  <si>
    <t>0072108597</t>
  </si>
  <si>
    <t>3211164605070001</t>
  </si>
  <si>
    <t>06/05/2007</t>
  </si>
  <si>
    <t>Siva Nur Ahwati</t>
  </si>
  <si>
    <t>0071522500</t>
  </si>
  <si>
    <t>3204114702070003</t>
  </si>
  <si>
    <t>07/02/2007</t>
  </si>
  <si>
    <t>Syifa Nurjaimah</t>
  </si>
  <si>
    <t>0065944046</t>
  </si>
  <si>
    <t>3273305711060001</t>
  </si>
  <si>
    <t>Tita Herlianti</t>
  </si>
  <si>
    <t>0064837654</t>
  </si>
  <si>
    <t>3211165801060001</t>
  </si>
  <si>
    <t>18/01/2006</t>
  </si>
  <si>
    <t>Wafa Faikotidina</t>
  </si>
  <si>
    <t>0073365723</t>
  </si>
  <si>
    <t>3204465008070001</t>
  </si>
  <si>
    <t>Wulan Fitriani</t>
  </si>
  <si>
    <t>0073257972</t>
  </si>
  <si>
    <t>3211185010070004</t>
  </si>
  <si>
    <t>10/10/2007</t>
  </si>
  <si>
    <t>Yasmin Afifah Mas'Ad Albakkar</t>
  </si>
  <si>
    <t>0087998460</t>
  </si>
  <si>
    <t>3204096203080002</t>
  </si>
  <si>
    <t>22/03/2008</t>
  </si>
  <si>
    <t>Aliffia Zahra</t>
  </si>
  <si>
    <t>0042409453</t>
  </si>
  <si>
    <t>3204085602040005</t>
  </si>
  <si>
    <t>16/02/2004</t>
  </si>
  <si>
    <t>Aminah Saniah</t>
  </si>
  <si>
    <t>0037074783</t>
  </si>
  <si>
    <t>3277014505030002</t>
  </si>
  <si>
    <t>05/05/2003</t>
  </si>
  <si>
    <t>Ananda Deliana Putri</t>
  </si>
  <si>
    <t>0030247010</t>
  </si>
  <si>
    <t>3204164112030008</t>
  </si>
  <si>
    <t>01/12/2003</t>
  </si>
  <si>
    <t>Azka Nur Afifah Siti Fauziyyah</t>
  </si>
  <si>
    <t>0056904488</t>
  </si>
  <si>
    <t>26/11/2005</t>
  </si>
  <si>
    <t>Dalya Nur Fauziah</t>
  </si>
  <si>
    <t>0067339133</t>
  </si>
  <si>
    <t>3204136101060001</t>
  </si>
  <si>
    <t>21/01/2006</t>
  </si>
  <si>
    <t>Dyllan Siti Azizah</t>
  </si>
  <si>
    <t>0055651251</t>
  </si>
  <si>
    <t>3204136101060003</t>
  </si>
  <si>
    <t>Kingkin Putri Ayudita</t>
  </si>
  <si>
    <t>0047503662</t>
  </si>
  <si>
    <t>3273024509040001</t>
  </si>
  <si>
    <t>05/09/2004</t>
  </si>
  <si>
    <t>Levi Arianti</t>
  </si>
  <si>
    <t>0046443199</t>
  </si>
  <si>
    <t>3211154912040003</t>
  </si>
  <si>
    <t>09/12/2004</t>
  </si>
  <si>
    <t>Naila Mulkiah Sultan Wahab</t>
  </si>
  <si>
    <t>0049517237</t>
  </si>
  <si>
    <t>3273264301040009</t>
  </si>
  <si>
    <t>03/01/2004</t>
  </si>
  <si>
    <t>Najwa Quraesin Al Zahro</t>
  </si>
  <si>
    <t>0062466450</t>
  </si>
  <si>
    <t>3203056803060001</t>
  </si>
  <si>
    <t>Nenden Siti Nur Amanah</t>
  </si>
  <si>
    <t>0051934983</t>
  </si>
  <si>
    <t>3211187101050003</t>
  </si>
  <si>
    <t>31/01/2005</t>
  </si>
  <si>
    <t>Neneng Samrotussaadah</t>
  </si>
  <si>
    <t>0068275619</t>
  </si>
  <si>
    <t>3277036808060001</t>
  </si>
  <si>
    <t>28/08/2006</t>
  </si>
  <si>
    <t>Niza Fisallia</t>
  </si>
  <si>
    <t>0063608528</t>
  </si>
  <si>
    <t>3204284101060019</t>
  </si>
  <si>
    <t>01/01/2006</t>
  </si>
  <si>
    <t>Nur Holis</t>
  </si>
  <si>
    <t>0045778173</t>
  </si>
  <si>
    <t>3217106002040010</t>
  </si>
  <si>
    <t>20/02/2004</t>
  </si>
  <si>
    <t>Putri Salwa Khoerunissa</t>
  </si>
  <si>
    <t>0066902711</t>
  </si>
  <si>
    <t>3211176407060003</t>
  </si>
  <si>
    <t>24/07/2006</t>
  </si>
  <si>
    <t>Rani Septiani</t>
  </si>
  <si>
    <t>0044687621</t>
  </si>
  <si>
    <t>3204104609040002</t>
  </si>
  <si>
    <t>06/09/2004</t>
  </si>
  <si>
    <t>Restu Pauzia Lestari</t>
  </si>
  <si>
    <t>0039843983</t>
  </si>
  <si>
    <t>3203194104030006</t>
  </si>
  <si>
    <t>01/04/2003</t>
  </si>
  <si>
    <t>Rifa Nurul Shifa</t>
  </si>
  <si>
    <t>0056231268</t>
  </si>
  <si>
    <t>3211114610050001</t>
  </si>
  <si>
    <t>06/10/2005</t>
  </si>
  <si>
    <t>Rika Listia Amanda</t>
  </si>
  <si>
    <t>0057348548</t>
  </si>
  <si>
    <t>3211105202050004</t>
  </si>
  <si>
    <t>12/02/2005</t>
  </si>
  <si>
    <t>Salma Nur Aulia Almaulidiyyah</t>
  </si>
  <si>
    <t>0056747871</t>
  </si>
  <si>
    <t>3211114205050006</t>
  </si>
  <si>
    <t>02/05/2005</t>
  </si>
  <si>
    <t>0038034566</t>
  </si>
  <si>
    <t>3204461604030002</t>
  </si>
  <si>
    <t>16/04/2003</t>
  </si>
  <si>
    <t>Siti Fatimah Miska Ayuni</t>
  </si>
  <si>
    <t>0071963319</t>
  </si>
  <si>
    <t>3204164407870003</t>
  </si>
  <si>
    <t>04/07/2007</t>
  </si>
  <si>
    <t>0057605065</t>
  </si>
  <si>
    <t>3211184909050001</t>
  </si>
  <si>
    <t>09/09/2005</t>
  </si>
  <si>
    <t>0033528150</t>
  </si>
  <si>
    <t>3204466807030005</t>
  </si>
  <si>
    <t>21/07/2003</t>
  </si>
  <si>
    <t>Siti Nurshabrinna Subagja</t>
  </si>
  <si>
    <t>0057798288</t>
  </si>
  <si>
    <t>3211176610050002</t>
  </si>
  <si>
    <t>26/10/2005</t>
  </si>
  <si>
    <t>Siti Shafa Nurrohmah</t>
  </si>
  <si>
    <t>0042486137</t>
  </si>
  <si>
    <t>3273135603040003</t>
  </si>
  <si>
    <t>16/03/2004</t>
  </si>
  <si>
    <t>Umi Saadah Fiddaroini</t>
  </si>
  <si>
    <t>0051393873</t>
  </si>
  <si>
    <t>3204136210050003</t>
  </si>
  <si>
    <t>22/10/2005</t>
  </si>
  <si>
    <t>Aghni Nur Azkia</t>
  </si>
  <si>
    <t>0055383197</t>
  </si>
  <si>
    <t>3204105212050003</t>
  </si>
  <si>
    <t>12/12/2005</t>
  </si>
  <si>
    <t>Aulia Syifa Rahmawati</t>
  </si>
  <si>
    <t>0041949534</t>
  </si>
  <si>
    <t>3211110011040004</t>
  </si>
  <si>
    <t>29/11/2004</t>
  </si>
  <si>
    <t>Az Zahra Audina</t>
  </si>
  <si>
    <t>0042309931</t>
  </si>
  <si>
    <t>3204135201040003</t>
  </si>
  <si>
    <t>12/01/2004</t>
  </si>
  <si>
    <t>Dina Nur Aghnia</t>
  </si>
  <si>
    <t>0064199424</t>
  </si>
  <si>
    <t>3275054206060004</t>
  </si>
  <si>
    <t>02/06/2006</t>
  </si>
  <si>
    <t>Fahira Nur Rahmi</t>
  </si>
  <si>
    <t>0053148777</t>
  </si>
  <si>
    <t>3211184611050001</t>
  </si>
  <si>
    <t>06/11/2005</t>
  </si>
  <si>
    <t>Kania Putri Nabila</t>
  </si>
  <si>
    <t>0051779477</t>
  </si>
  <si>
    <t>3204164912050001</t>
  </si>
  <si>
    <t>09/12/2005</t>
  </si>
  <si>
    <t>Lea Kania Sari</t>
  </si>
  <si>
    <t>0051374064</t>
  </si>
  <si>
    <t>3211114208050003</t>
  </si>
  <si>
    <t>02/08/2005</t>
  </si>
  <si>
    <t>Marsha Nur Safitri</t>
  </si>
  <si>
    <t>0066546081</t>
  </si>
  <si>
    <t>3211157003060003</t>
  </si>
  <si>
    <t>30/03/2006</t>
  </si>
  <si>
    <t>Mozart Lutfa Labiba</t>
  </si>
  <si>
    <t>0075742253</t>
  </si>
  <si>
    <t>3203015512070002</t>
  </si>
  <si>
    <t>Nazwa Fauziah Amali</t>
  </si>
  <si>
    <t>0037221257</t>
  </si>
  <si>
    <t>321705607030014</t>
  </si>
  <si>
    <t>16/07/2003</t>
  </si>
  <si>
    <t>Neneng Julaeha</t>
  </si>
  <si>
    <t>0059197458</t>
  </si>
  <si>
    <t>3273174306040001</t>
  </si>
  <si>
    <t>03/06/2004</t>
  </si>
  <si>
    <t>0049764210</t>
  </si>
  <si>
    <t>3217015002050019</t>
  </si>
  <si>
    <t>10/02/2005</t>
  </si>
  <si>
    <t>Nursalsabila</t>
  </si>
  <si>
    <t>0029895498</t>
  </si>
  <si>
    <t>3273036612020001</t>
  </si>
  <si>
    <t>26/12/2002</t>
  </si>
  <si>
    <t>Putri Mutia Hanifah</t>
  </si>
  <si>
    <t>0020778801</t>
  </si>
  <si>
    <t>3211156711020007</t>
  </si>
  <si>
    <t>07/11/2002</t>
  </si>
  <si>
    <t>Sabrina Alawiyyah</t>
  </si>
  <si>
    <t>0007244172</t>
  </si>
  <si>
    <t>3273036709000001</t>
  </si>
  <si>
    <t>27/09/2000</t>
  </si>
  <si>
    <t>Salma Putri Ariska</t>
  </si>
  <si>
    <t>0061166159</t>
  </si>
  <si>
    <t>3204136712060001</t>
  </si>
  <si>
    <t>27/12/2006</t>
  </si>
  <si>
    <t>Salma Razwa Salsabillah</t>
  </si>
  <si>
    <t>0044999304</t>
  </si>
  <si>
    <t>3204136012040006</t>
  </si>
  <si>
    <t>20/12/2004</t>
  </si>
  <si>
    <t>Salma Salsabila</t>
  </si>
  <si>
    <t>0057031183</t>
  </si>
  <si>
    <t>3273266608050001</t>
  </si>
  <si>
    <t>26/08/2005</t>
  </si>
  <si>
    <t>Salsabila Aprilla Putri</t>
  </si>
  <si>
    <t>0034509069</t>
  </si>
  <si>
    <t>3273125704030013</t>
  </si>
  <si>
    <t>17/04/2003</t>
  </si>
  <si>
    <t>Siti Fatimah Nuur Fadliilah</t>
  </si>
  <si>
    <t>0056524132</t>
  </si>
  <si>
    <t>3211157112040001</t>
  </si>
  <si>
    <t>30/12/2004</t>
  </si>
  <si>
    <t>Siti Hapsoh</t>
  </si>
  <si>
    <t>0068192410</t>
  </si>
  <si>
    <t>3211166312060001</t>
  </si>
  <si>
    <t>23/12/2006</t>
  </si>
  <si>
    <t>Siti Naziah Sholihah</t>
  </si>
  <si>
    <t>0071825720</t>
  </si>
  <si>
    <t>3211185606070003</t>
  </si>
  <si>
    <t>16/06/2007</t>
  </si>
  <si>
    <t>Siti Nuraini</t>
  </si>
  <si>
    <t>0069685883</t>
  </si>
  <si>
    <t>3204164510060001</t>
  </si>
  <si>
    <t>05/10/2006</t>
  </si>
  <si>
    <t>Siti Rahmah Maimunah</t>
  </si>
  <si>
    <t>0054907368</t>
  </si>
  <si>
    <t>3211155309050006</t>
  </si>
  <si>
    <t>13/09/2005</t>
  </si>
  <si>
    <t>0068489195</t>
  </si>
  <si>
    <t>3204154204060001</t>
  </si>
  <si>
    <t>02/04/2006</t>
  </si>
  <si>
    <t>Siti Sakinah</t>
  </si>
  <si>
    <t>0065876192</t>
  </si>
  <si>
    <t>3211185201060002</t>
  </si>
  <si>
    <t>12/07/2006</t>
  </si>
  <si>
    <t>Siti Saniah Nurhasanah S</t>
  </si>
  <si>
    <t>0067027058</t>
  </si>
  <si>
    <t>3211165301060002</t>
  </si>
  <si>
    <t>13/01/2006</t>
  </si>
  <si>
    <t>Wardattun Nisa</t>
  </si>
  <si>
    <t>0037559983</t>
  </si>
  <si>
    <t>3206366607030001</t>
  </si>
  <si>
    <t>26/07/2003</t>
  </si>
  <si>
    <t>Zahra Nazilatur Rohmah</t>
  </si>
  <si>
    <t>0072529982</t>
  </si>
  <si>
    <t>3213295407070002</t>
  </si>
  <si>
    <t>14/06/2007</t>
  </si>
  <si>
    <t>Nama</t>
  </si>
  <si>
    <t>Ulya/Wustho</t>
  </si>
  <si>
    <t>Status NISN</t>
  </si>
  <si>
    <t>Status Dukcapil</t>
  </si>
  <si>
    <t>Ijazah</t>
  </si>
  <si>
    <t>KK</t>
  </si>
  <si>
    <t>TPQ AL-KAROMAH.</t>
  </si>
  <si>
    <t>Kalo di input nanti turun jadi wustho</t>
  </si>
  <si>
    <t>data tidak ada diemis</t>
  </si>
  <si>
    <t>NURUL IMAN</t>
  </si>
  <si>
    <t>Sudah Diluluskan tapi</t>
  </si>
  <si>
    <t>1C</t>
  </si>
  <si>
    <t>Data Siswa dengan NIK 3206020109080002 sudah terdaftar</t>
  </si>
  <si>
    <t>Ar-Rohman</t>
  </si>
  <si>
    <t>Sudah Terdaftar tahun ajaran ini</t>
  </si>
  <si>
    <t>Dikeluarkandari Emis Karena ikut PKBM</t>
  </si>
  <si>
    <t>w</t>
  </si>
  <si>
    <t>Data ada di Emis PP</t>
  </si>
  <si>
    <t>SPM</t>
  </si>
  <si>
    <t xml:space="preserve">Tempat </t>
  </si>
  <si>
    <t>Keterangan</t>
  </si>
  <si>
    <t>Wustha</t>
  </si>
  <si>
    <t>Laki-laki</t>
  </si>
  <si>
    <t>Akbar Maulana</t>
  </si>
  <si>
    <t>Bagus Eka Rachmani</t>
  </si>
  <si>
    <t>Aurel Dwi Anugrah</t>
  </si>
  <si>
    <t>Faiz Zain Al-Asyrof</t>
  </si>
  <si>
    <t>Maulana Malik Ibrohim</t>
  </si>
  <si>
    <t>Muhamad Daffa Raditya Putra Ardianto</t>
  </si>
  <si>
    <t>MUHAMAD DAVID JALALLUDIN</t>
  </si>
  <si>
    <t>NO</t>
  </si>
  <si>
    <t>Wajib NISN</t>
  </si>
  <si>
    <t>Scan Ijazah</t>
  </si>
  <si>
    <t>KELAS</t>
  </si>
  <si>
    <t>Difoto</t>
  </si>
  <si>
    <t>Update NISN</t>
  </si>
  <si>
    <t>Edit Data Dukcapil</t>
  </si>
  <si>
    <t>'0085881140</t>
  </si>
  <si>
    <t>'3273020404080001</t>
  </si>
  <si>
    <t>L</t>
  </si>
  <si>
    <t>Tidak Perlu</t>
  </si>
  <si>
    <t>Sukses</t>
  </si>
  <si>
    <t>'0116058315</t>
  </si>
  <si>
    <t>'3273070908110001</t>
  </si>
  <si>
    <t>'0158373582</t>
  </si>
  <si>
    <t>'3211152607090001</t>
  </si>
  <si>
    <t>PIRMAN ALIMUSABAN</t>
  </si>
  <si>
    <t>'0053072610</t>
  </si>
  <si>
    <t>'3211061604050003</t>
  </si>
  <si>
    <t>AVRILLYANSYAH PUTRA MAHENDRA</t>
  </si>
  <si>
    <t>'0095388616</t>
  </si>
  <si>
    <t>'3211152906090002</t>
  </si>
  <si>
    <t>MUHAMMAD ABIL FUTUH</t>
  </si>
  <si>
    <t>'0093824666</t>
  </si>
  <si>
    <t>'3204460207090002</t>
  </si>
  <si>
    <t>M. RIDHO PRIADI</t>
  </si>
  <si>
    <t>'0004708996</t>
  </si>
  <si>
    <t>'1671183006020001</t>
  </si>
  <si>
    <t>AHMAD YANI</t>
  </si>
  <si>
    <t>'3099883352</t>
  </si>
  <si>
    <t>'3204092101090005</t>
  </si>
  <si>
    <t>AIRLANGGA SANTOSO PUTRA</t>
  </si>
  <si>
    <t>'0084571119</t>
  </si>
  <si>
    <t>'3273031612080002</t>
  </si>
  <si>
    <t>Sudah</t>
  </si>
  <si>
    <t>NISN Ganda</t>
  </si>
  <si>
    <t>'0119284384</t>
  </si>
  <si>
    <t>'3204111402110002</t>
  </si>
  <si>
    <t>'</t>
  </si>
  <si>
    <t>'3277032109050006</t>
  </si>
  <si>
    <t>1D</t>
  </si>
  <si>
    <t>'3206041612060002</t>
  </si>
  <si>
    <t>MUHAMAD FARHANUDIN</t>
  </si>
  <si>
    <t>2A</t>
  </si>
  <si>
    <t>NISN 99.44 (Unik)</t>
  </si>
  <si>
    <t>'0085771453</t>
  </si>
  <si>
    <t>'3204371305080001</t>
  </si>
  <si>
    <t>'0074686267</t>
  </si>
  <si>
    <t>'3273160206070001</t>
  </si>
  <si>
    <t>RIVAL PRATAMA</t>
  </si>
  <si>
    <t>'0113128855</t>
  </si>
  <si>
    <t>'3273232404110006</t>
  </si>
  <si>
    <t>'3111133736</t>
  </si>
  <si>
    <t>'3204461409110003</t>
  </si>
  <si>
    <t>Belum Keluar Ijazahnya</t>
  </si>
  <si>
    <t>SANTRI BARU</t>
  </si>
  <si>
    <t>Data Tidak Sesuai Dukcapil</t>
  </si>
  <si>
    <t>'0107803620</t>
  </si>
  <si>
    <t>'3273152204100003</t>
  </si>
  <si>
    <t>Muh Bahrudin Maki Assyafii</t>
  </si>
  <si>
    <t>'0112038638</t>
  </si>
  <si>
    <t>'3273252303110003</t>
  </si>
  <si>
    <t>ZULFAN ACHMAD</t>
  </si>
  <si>
    <t>'0102943758</t>
  </si>
  <si>
    <t>'3217051305100003</t>
  </si>
  <si>
    <t>'3273142006110002</t>
  </si>
  <si>
    <t>1B</t>
  </si>
  <si>
    <t>Unik</t>
  </si>
  <si>
    <t>'0106980477</t>
  </si>
  <si>
    <t>'3204371205100002</t>
  </si>
  <si>
    <t>RAFA KHOERUL FATA</t>
  </si>
  <si>
    <t>'0083295989</t>
  </si>
  <si>
    <t>'3204261108080002</t>
  </si>
  <si>
    <t>'0117348496</t>
  </si>
  <si>
    <t>'3204321808110005</t>
  </si>
  <si>
    <t>'0046417573</t>
  </si>
  <si>
    <t>'3204100307000007</t>
  </si>
  <si>
    <t>'0119481415</t>
  </si>
  <si>
    <t>'3273030912110005</t>
  </si>
  <si>
    <t>'3211172510100001</t>
  </si>
  <si>
    <t>MOCHAMAD EKA FERDIANSYAH</t>
  </si>
  <si>
    <t>NISN 99.44</t>
  </si>
  <si>
    <t>'0093026340</t>
  </si>
  <si>
    <t>'3204321111090001</t>
  </si>
  <si>
    <t>MUHAMAD FAUZAN NAWAWI</t>
  </si>
  <si>
    <t>'3205131910090003</t>
  </si>
  <si>
    <t>CECEP AHMAD MASMU</t>
  </si>
  <si>
    <t>NISN 100</t>
  </si>
  <si>
    <t>'0089202130</t>
  </si>
  <si>
    <t>'3210132404080021</t>
  </si>
  <si>
    <t>ADLY APRILIANSYAH</t>
  </si>
  <si>
    <t>'0119126652</t>
  </si>
  <si>
    <t>'3277012805110003</t>
  </si>
  <si>
    <t>MUHAMMAD SYIHAB MUSADDAD</t>
  </si>
  <si>
    <t>'0064654880</t>
  </si>
  <si>
    <t>'3204462401060003</t>
  </si>
  <si>
    <t>'0073431128</t>
  </si>
  <si>
    <t>'3216201812070001</t>
  </si>
  <si>
    <t>Raka Trisatya Nugraha</t>
  </si>
  <si>
    <t>'0073680771</t>
  </si>
  <si>
    <t>'3211032708070001</t>
  </si>
  <si>
    <t>'3097084425</t>
  </si>
  <si>
    <t>'3211181808090002</t>
  </si>
  <si>
    <t>MUHAMMAD KHANDIAS</t>
  </si>
  <si>
    <t>'0117727311</t>
  </si>
  <si>
    <t>'3204462111110003</t>
  </si>
  <si>
    <t>'0082992221</t>
  </si>
  <si>
    <t>'3211140501080002</t>
  </si>
  <si>
    <t>Belum Dibaca</t>
  </si>
  <si>
    <t>3A</t>
  </si>
  <si>
    <t>'3204400909100003</t>
  </si>
  <si>
    <t>M.FATHIR ROZAQ ARUMY MUTAQIN</t>
  </si>
  <si>
    <t>Data NISN Tidak Sesuai</t>
  </si>
  <si>
    <t>Data 1 Tidak Sesuai Dukcapil</t>
  </si>
  <si>
    <t>'0119347908</t>
  </si>
  <si>
    <t>'3211122408110002</t>
  </si>
  <si>
    <t>Muhammad Alief Ma'rifatulloh</t>
  </si>
  <si>
    <t>'3116402995</t>
  </si>
  <si>
    <t>'3215050209120003</t>
  </si>
  <si>
    <t>ABDUL BASIT</t>
  </si>
  <si>
    <t>'3205032903050002</t>
  </si>
  <si>
    <t>'0082375879</t>
  </si>
  <si>
    <t>'3214011103080003</t>
  </si>
  <si>
    <t>'3115302461</t>
  </si>
  <si>
    <t>'3214110103110002</t>
  </si>
  <si>
    <t>'3217111610090002</t>
  </si>
  <si>
    <t>1A</t>
  </si>
  <si>
    <t>'3204370511100002</t>
  </si>
  <si>
    <t>MUHAMMAD IRSYAD SETIAWAN</t>
  </si>
  <si>
    <t>'0112036113</t>
  </si>
  <si>
    <t>'3211152805110004</t>
  </si>
  <si>
    <t>MUHAMMAD SYAHID ABDURROHMAN</t>
  </si>
  <si>
    <t>'0104231257</t>
  </si>
  <si>
    <t>'3204461703100002</t>
  </si>
  <si>
    <t>MUHAMAD IDRIS SURYA NUGRAHA</t>
  </si>
  <si>
    <t>Ibu 97</t>
  </si>
  <si>
    <t>'3277014504100007</t>
  </si>
  <si>
    <t>JERY RIZKY K.Y</t>
  </si>
  <si>
    <t>'0085028878</t>
  </si>
  <si>
    <t>'3202283107080001</t>
  </si>
  <si>
    <t>JUPITER MAQIL GHAISAN</t>
  </si>
  <si>
    <t>'0061305552</t>
  </si>
  <si>
    <t>'3217010302060004</t>
  </si>
  <si>
    <t>SANDI ARASID</t>
  </si>
  <si>
    <t>'3272022112090003</t>
  </si>
  <si>
    <t>DADANG HARIADI</t>
  </si>
  <si>
    <t>NISN 91</t>
  </si>
  <si>
    <t>'0105437656</t>
  </si>
  <si>
    <t>'3273050301100003</t>
  </si>
  <si>
    <t>BAGUS SANDIA PUTRA</t>
  </si>
  <si>
    <t>Tempat Lahir Majalaya</t>
  </si>
  <si>
    <t>'3113378860</t>
  </si>
  <si>
    <t>'3204111709110001</t>
  </si>
  <si>
    <t>'0097061812</t>
  </si>
  <si>
    <t>'3211172512090002</t>
  </si>
  <si>
    <t>MUHAMMAD NUR ALBADAWI</t>
  </si>
  <si>
    <t>'0106661718</t>
  </si>
  <si>
    <t>'3217011201100006</t>
  </si>
  <si>
    <t>'3211152207100002</t>
  </si>
  <si>
    <t>MUHAMMAD DA'I BAHTIAR</t>
  </si>
  <si>
    <t>NISN 89.68</t>
  </si>
  <si>
    <t>'0111001578</t>
  </si>
  <si>
    <t>'3201031508110002</t>
  </si>
  <si>
    <t>'0098128073</t>
  </si>
  <si>
    <t>'3273070112090001</t>
  </si>
  <si>
    <t>'0084072173</t>
  </si>
  <si>
    <t>'1802042608080006</t>
  </si>
  <si>
    <t>'0072425682</t>
  </si>
  <si>
    <t>'3204381309070002</t>
  </si>
  <si>
    <t>'3065116080</t>
  </si>
  <si>
    <t>'3204100810060001</t>
  </si>
  <si>
    <t>'0104334941</t>
  </si>
  <si>
    <t>'3203262010100002</t>
  </si>
  <si>
    <t>ROHIMAN</t>
  </si>
  <si>
    <t>'0097358270</t>
  </si>
  <si>
    <t>'3173022908091002</t>
  </si>
  <si>
    <t>EL NISHAM RAMADHAN</t>
  </si>
  <si>
    <t>'0103490823</t>
  </si>
  <si>
    <t>'3211182404100003</t>
  </si>
  <si>
    <t>MUHAMMAD ABDUL MANAF</t>
  </si>
  <si>
    <t>'0086684781</t>
  </si>
  <si>
    <t>'3204171104080002</t>
  </si>
  <si>
    <t>'0122409653</t>
  </si>
  <si>
    <t>'3205200301120001</t>
  </si>
  <si>
    <t>'0084660680</t>
  </si>
  <si>
    <t>'3205302103080003</t>
  </si>
  <si>
    <t>Muhammad Mulfi Azmi</t>
  </si>
  <si>
    <t>'0056771251</t>
  </si>
  <si>
    <t>'3211130202050005</t>
  </si>
  <si>
    <t>RIZA FAUZI FAZRIN</t>
  </si>
  <si>
    <t>'0101812228</t>
  </si>
  <si>
    <t>'3273150704100008</t>
  </si>
  <si>
    <t>'0026587959</t>
  </si>
  <si>
    <t>'3211021402030001</t>
  </si>
  <si>
    <t>RIFKI HIDAYATULLOH</t>
  </si>
  <si>
    <t>'3109665137</t>
  </si>
  <si>
    <t>'3214012608100007</t>
  </si>
  <si>
    <t>MUHAMMAD DZAKWAN FAAIQURRAHMAN</t>
  </si>
  <si>
    <t>'3172030303071009</t>
  </si>
  <si>
    <t>2C</t>
  </si>
  <si>
    <t>'0127849432</t>
  </si>
  <si>
    <t>'3204253105120006</t>
  </si>
  <si>
    <t>SS</t>
  </si>
  <si>
    <t>'0094500865</t>
  </si>
  <si>
    <t>'3205102904090004</t>
  </si>
  <si>
    <t>Raghib Ismail</t>
  </si>
  <si>
    <t>'0091662521</t>
  </si>
  <si>
    <t>'3674032504090007</t>
  </si>
  <si>
    <t>MUHAMAD ALVARO EKA RADHITYA PUTRA SUSANTO</t>
  </si>
  <si>
    <t>'0098750909</t>
  </si>
  <si>
    <t>'3211231904090002</t>
  </si>
  <si>
    <t>MUHAMMAD FAUZAN DHIYA'ULHAQ</t>
  </si>
  <si>
    <t>'0071728196</t>
  </si>
  <si>
    <t>'3204461708070003</t>
  </si>
  <si>
    <t>MUHAMMAD ABDUL FATAH RIDWAN</t>
  </si>
  <si>
    <t>'0109720831</t>
  </si>
  <si>
    <t>'3273053108100003</t>
  </si>
  <si>
    <t>MUHAMMAD RAMDHAN</t>
  </si>
  <si>
    <t>'3109443413</t>
  </si>
  <si>
    <t>'3273151905100004</t>
  </si>
  <si>
    <t>MUHAMAD ARKAAN SAAJID SIDDIQ</t>
  </si>
  <si>
    <t>'0093202773</t>
  </si>
  <si>
    <t>'3202082904090001</t>
  </si>
  <si>
    <t>MUHAMAD RIZKI</t>
  </si>
  <si>
    <t>NISN 64</t>
  </si>
  <si>
    <t>'0114070945</t>
  </si>
  <si>
    <t>'3273253112110006</t>
  </si>
  <si>
    <t>KAMIL</t>
  </si>
  <si>
    <t>Ceklis Satu</t>
  </si>
  <si>
    <t>'0092559099</t>
  </si>
  <si>
    <t>'3204372911090003</t>
  </si>
  <si>
    <t>MUHAMMAD YUDI ADEFKA</t>
  </si>
  <si>
    <t>'0091819203</t>
  </si>
  <si>
    <t>'3273130412090001</t>
  </si>
  <si>
    <t>KARAN NUROSHAN AL GHIFFARI</t>
  </si>
  <si>
    <t>'0098385396</t>
  </si>
  <si>
    <t>'3204151211090006</t>
  </si>
  <si>
    <t>sukses</t>
  </si>
  <si>
    <t>'0082758618</t>
  </si>
  <si>
    <t>'3273241201080003</t>
  </si>
  <si>
    <t>'0086302395</t>
  </si>
  <si>
    <t>'3204130510080004</t>
  </si>
  <si>
    <t>'0097890008</t>
  </si>
  <si>
    <t>'3210062006090021</t>
  </si>
  <si>
    <t>Muhammad Ali Anwar Syafi'i</t>
  </si>
  <si>
    <t>'0083847365</t>
  </si>
  <si>
    <t>'3211180610080003</t>
  </si>
  <si>
    <t>Ceklis Biru</t>
  </si>
  <si>
    <t>3B</t>
  </si>
  <si>
    <t>'0096260181</t>
  </si>
  <si>
    <t>'3204151002090006</t>
  </si>
  <si>
    <t>'0105170094</t>
  </si>
  <si>
    <t>'3275051801100003</t>
  </si>
  <si>
    <t>MUHAMMAD ARIFIN SIDDIQ</t>
  </si>
  <si>
    <t>'0106941473</t>
  </si>
  <si>
    <t>'3211172208100004</t>
  </si>
  <si>
    <t>MUHAMMAD ABDILLAH RAMDHANI</t>
  </si>
  <si>
    <t>'0105057302</t>
  </si>
  <si>
    <t>'3273140308100004</t>
  </si>
  <si>
    <t>MUHAMAD FATIR RAMDANI</t>
  </si>
  <si>
    <t>'0122235180</t>
  </si>
  <si>
    <t>'1706041302120002</t>
  </si>
  <si>
    <t>'3273021601110001</t>
  </si>
  <si>
    <t>'0087228645</t>
  </si>
  <si>
    <t>'3204282007080001</t>
  </si>
  <si>
    <t>'0113372356</t>
  </si>
  <si>
    <t>'3211122410110003</t>
  </si>
  <si>
    <t>ABDURROHMAN FAUZAN</t>
  </si>
  <si>
    <t>'0077433475</t>
  </si>
  <si>
    <t>'3273021810070005</t>
  </si>
  <si>
    <t>'0115094658</t>
  </si>
  <si>
    <t>'3217081309110010</t>
  </si>
  <si>
    <t>'0076630887</t>
  </si>
  <si>
    <t>'3204132810070002</t>
  </si>
  <si>
    <t>RIZQI AHMAD FADILLAH</t>
  </si>
  <si>
    <t>'0062177545</t>
  </si>
  <si>
    <t>'3203160910060003</t>
  </si>
  <si>
    <t>M. HAJJAJ AL JALALUDDIN</t>
  </si>
  <si>
    <t>'3111025979</t>
  </si>
  <si>
    <t>'3273272603110001</t>
  </si>
  <si>
    <t>'0085248090</t>
  </si>
  <si>
    <t>'3210051809080001</t>
  </si>
  <si>
    <t>'0115496563</t>
  </si>
  <si>
    <t>'3211221002110001</t>
  </si>
  <si>
    <t>'0102546964</t>
  </si>
  <si>
    <t>'3204082408100005</t>
  </si>
  <si>
    <t>'3124406449</t>
  </si>
  <si>
    <t>'3204282302120003</t>
  </si>
  <si>
    <t>'0099275886</t>
  </si>
  <si>
    <t>'3204372903090004</t>
  </si>
  <si>
    <t>ALVIN MUHAMMAD RAFIF</t>
  </si>
  <si>
    <t>'0045758589</t>
  </si>
  <si>
    <t>'3206281004040004</t>
  </si>
  <si>
    <t>DIMAS ADHYAKSA RUSNADY</t>
  </si>
  <si>
    <t>'0093475735</t>
  </si>
  <si>
    <t>'3211160801090001</t>
  </si>
  <si>
    <t>'3173054510840005</t>
  </si>
  <si>
    <t>'0107358759</t>
  </si>
  <si>
    <t>'3674060801100004</t>
  </si>
  <si>
    <t>NAJDI FAHMAN DZULHILMI</t>
  </si>
  <si>
    <t>ASukses</t>
  </si>
  <si>
    <t>'0105768481</t>
  </si>
  <si>
    <t>'3204373007100005</t>
  </si>
  <si>
    <t>'0113024829</t>
  </si>
  <si>
    <t>'3204350506120005</t>
  </si>
  <si>
    <t>'0118620851</t>
  </si>
  <si>
    <t>'3217082709110003</t>
  </si>
  <si>
    <t>'0101974727</t>
  </si>
  <si>
    <t>'3213142880310001</t>
  </si>
  <si>
    <t>MUHAMMAD SULAIMAN AZAMI</t>
  </si>
  <si>
    <t>Tidak Sesuai Dukcapil</t>
  </si>
  <si>
    <t>'0114292851</t>
  </si>
  <si>
    <t>'3211150906110003</t>
  </si>
  <si>
    <t>'0058906760</t>
  </si>
  <si>
    <t>'3275090707050004</t>
  </si>
  <si>
    <t>MUHAMMAD DZIKRA FATTAH</t>
  </si>
  <si>
    <t>'3092454573</t>
  </si>
  <si>
    <t>'3204131302090002</t>
  </si>
  <si>
    <t>FIQRI DAMIAN PRATAMA</t>
  </si>
  <si>
    <t>'3204151705060002</t>
  </si>
  <si>
    <t>Muhammad Rizki</t>
  </si>
  <si>
    <t>Nama 98</t>
  </si>
  <si>
    <t>'0099440497</t>
  </si>
  <si>
    <t>'3273251412090004</t>
  </si>
  <si>
    <t>RAZIQ HANAN WIDHAYANTO</t>
  </si>
  <si>
    <t>'0081634686</t>
  </si>
  <si>
    <t>'3217112607080005</t>
  </si>
  <si>
    <t>'3210012011080002</t>
  </si>
  <si>
    <t>Muhamad Azkia Aulia</t>
  </si>
  <si>
    <t>NISN 98</t>
  </si>
  <si>
    <t>'0099667684</t>
  </si>
  <si>
    <t>'3273072110090003</t>
  </si>
  <si>
    <t>Mochamad Khoerul Azmi</t>
  </si>
  <si>
    <t>'3127817287</t>
  </si>
  <si>
    <t>'3210132107120001</t>
  </si>
  <si>
    <t>'0094115139</t>
  </si>
  <si>
    <t>'3204141606090001</t>
  </si>
  <si>
    <t>MUHAMMAD SYAROFFUDDIN</t>
  </si>
  <si>
    <t>'0116199881</t>
  </si>
  <si>
    <t>'3204371406110002</t>
  </si>
  <si>
    <t>'0116044005</t>
  </si>
  <si>
    <t>'3204373101110003</t>
  </si>
  <si>
    <t>'0089800889</t>
  </si>
  <si>
    <t>'3216091410080004</t>
  </si>
  <si>
    <t>'3273051005090001</t>
  </si>
  <si>
    <t>RIZKY MAULANA SAPUTRA</t>
  </si>
  <si>
    <t>NISN 94.49</t>
  </si>
  <si>
    <t>'0113484078</t>
  </si>
  <si>
    <t>'3273230406110001</t>
  </si>
  <si>
    <t>'0102198414</t>
  </si>
  <si>
    <t>'3204050203100007</t>
  </si>
  <si>
    <t>SHIHAB AL MAHRI</t>
  </si>
  <si>
    <t>'0097920429</t>
  </si>
  <si>
    <t>'3204282504090009</t>
  </si>
  <si>
    <t>VITRA PRATAMA</t>
  </si>
  <si>
    <t>'0122797275</t>
  </si>
  <si>
    <t>'3211190805120003</t>
  </si>
  <si>
    <t>AHMAD IMAM BAIHAQI</t>
  </si>
  <si>
    <t>'0097656992</t>
  </si>
  <si>
    <t>'3273252609090001</t>
  </si>
  <si>
    <t>RAKHA SEPTIANDI</t>
  </si>
  <si>
    <t>'3101669834</t>
  </si>
  <si>
    <t>'3204370704100001</t>
  </si>
  <si>
    <t>MUHAMMAD DAPI SYAM</t>
  </si>
  <si>
    <t>Nama 74</t>
  </si>
  <si>
    <t>'0055793839</t>
  </si>
  <si>
    <t>'3204161612050002</t>
  </si>
  <si>
    <t>MUHAMAD ZAKI I'TISHAM</t>
  </si>
  <si>
    <t>'0082845731</t>
  </si>
  <si>
    <t>'3216092210080008</t>
  </si>
  <si>
    <t>'3103643028</t>
  </si>
  <si>
    <t>'3273170309100001</t>
  </si>
  <si>
    <t>'0083288058</t>
  </si>
  <si>
    <t>'3211112406080003</t>
  </si>
  <si>
    <t>MUHAMMAD HIKARI ALFATHIR SUGIARTO</t>
  </si>
  <si>
    <t>'0102096546</t>
  </si>
  <si>
    <t>'3273202611100002</t>
  </si>
  <si>
    <t>'3129576290</t>
  </si>
  <si>
    <t>'3204282102120003</t>
  </si>
  <si>
    <t>'0114313695</t>
  </si>
  <si>
    <t>'3202092105110003</t>
  </si>
  <si>
    <t>Ibu 98</t>
  </si>
  <si>
    <t>'0098561482</t>
  </si>
  <si>
    <t>'3211142508090001</t>
  </si>
  <si>
    <t>MUHAMAD FAQIIH MUKHTAR</t>
  </si>
  <si>
    <t>Ibu 95</t>
  </si>
  <si>
    <t>'0097487298</t>
  </si>
  <si>
    <t>'3273161111090004</t>
  </si>
  <si>
    <t>RIZKY TANJUNG MULIA</t>
  </si>
  <si>
    <t>'0104384767</t>
  </si>
  <si>
    <t>'3217011710100003</t>
  </si>
  <si>
    <t>'0126912130</t>
  </si>
  <si>
    <t>'3204152103120001</t>
  </si>
  <si>
    <t>Ceklis satu</t>
  </si>
  <si>
    <t>'0104245820</t>
  </si>
  <si>
    <t>'3211180401100001</t>
  </si>
  <si>
    <t>'0114869482</t>
  </si>
  <si>
    <t>'3273262108110002</t>
  </si>
  <si>
    <t>Nama 95</t>
  </si>
  <si>
    <t>'0066752498</t>
  </si>
  <si>
    <t>'3273280607060002</t>
  </si>
  <si>
    <t>MUHAMMAD PASCAL AULIA</t>
  </si>
  <si>
    <t>'3094706178</t>
  </si>
  <si>
    <t>'3273040212090002</t>
  </si>
  <si>
    <t>RAYSAKHA ATHAYA DESFILINO</t>
  </si>
  <si>
    <t>'0105537072</t>
  </si>
  <si>
    <t>'3211182809100001</t>
  </si>
  <si>
    <t>MUHAMMAD MUHYIDDIN ALFATH</t>
  </si>
  <si>
    <t>'3102010443</t>
  </si>
  <si>
    <t>'3204442807100004</t>
  </si>
  <si>
    <t>MUHAMMAD TARGANA</t>
  </si>
  <si>
    <t>'0096648886</t>
  </si>
  <si>
    <t>'3211152308090002</t>
  </si>
  <si>
    <t>ALVAN RAMADHAN DARMAWAN</t>
  </si>
  <si>
    <t>'0097071873</t>
  </si>
  <si>
    <t>'3204112010090004</t>
  </si>
  <si>
    <t>RIZKY ZAHRAN CAHYONO</t>
  </si>
  <si>
    <t>'0105560431</t>
  </si>
  <si>
    <t>'3211152009100003</t>
  </si>
  <si>
    <t>'0127170201</t>
  </si>
  <si>
    <t>'3205142702120003</t>
  </si>
  <si>
    <t>'0147751494</t>
  </si>
  <si>
    <t>'3204330104090001</t>
  </si>
  <si>
    <t>'3102580083</t>
  </si>
  <si>
    <t>'3211182211100002</t>
  </si>
  <si>
    <t>MUHAMMAD NOVA MAULANA</t>
  </si>
  <si>
    <t>'3118337492</t>
  </si>
  <si>
    <t>'3175062507111001</t>
  </si>
  <si>
    <t>'3215031912080040</t>
  </si>
  <si>
    <t>ALIEF WIRA YUDHA MUSTHOLIH</t>
  </si>
  <si>
    <t>Bisa Upload</t>
  </si>
  <si>
    <t>'0101498234</t>
  </si>
  <si>
    <t>'3201021204100007</t>
  </si>
  <si>
    <t>ABDUL MUHYI AL QORNI</t>
  </si>
  <si>
    <t>Ibu 96</t>
  </si>
  <si>
    <t>'3081054002</t>
  </si>
  <si>
    <t>'3204374109080001</t>
  </si>
  <si>
    <t>SEPTIAN RAMDANI</t>
  </si>
  <si>
    <t>'0113535990</t>
  </si>
  <si>
    <t>'3211111805110004</t>
  </si>
  <si>
    <t>'3080694034</t>
  </si>
  <si>
    <t>'3211112305080001</t>
  </si>
  <si>
    <t>'3101069476</t>
  </si>
  <si>
    <t>'3201101212100004</t>
  </si>
  <si>
    <t>'0104348539</t>
  </si>
  <si>
    <t>'3211182001100001</t>
  </si>
  <si>
    <t>'0126039931</t>
  </si>
  <si>
    <t>'3204372803130002</t>
  </si>
  <si>
    <t>Muhammad Rif'at Fauzi</t>
  </si>
  <si>
    <t>Ibu 94</t>
  </si>
  <si>
    <t>'3113281962</t>
  </si>
  <si>
    <t>'3211170402110003</t>
  </si>
  <si>
    <t>MUHAMMAD JAMI MAULANA</t>
  </si>
  <si>
    <t>'0097229572</t>
  </si>
  <si>
    <t>'3273250405090005</t>
  </si>
  <si>
    <t>FADHIL NUGRAHA</t>
  </si>
  <si>
    <t>'0095743171</t>
  </si>
  <si>
    <t>'3217010101090024</t>
  </si>
  <si>
    <t>RAYHAN RIZWAR ARIFKI</t>
  </si>
  <si>
    <t>Ibu 90</t>
  </si>
  <si>
    <t>'3116124685</t>
  </si>
  <si>
    <t>'3204262601110002</t>
  </si>
  <si>
    <t>'0062527677</t>
  </si>
  <si>
    <t>'3204440511060001</t>
  </si>
  <si>
    <t>KEMAS MUHAMAD AKMAL FIRDAUS</t>
  </si>
  <si>
    <t>'0079568545</t>
  </si>
  <si>
    <t>'3204132807070001</t>
  </si>
  <si>
    <t>Muhamad Ihsan</t>
  </si>
  <si>
    <t>'0088186278</t>
  </si>
  <si>
    <t>'3279022603080002</t>
  </si>
  <si>
    <t>'0122437074</t>
  </si>
  <si>
    <t>'3273030201120006</t>
  </si>
  <si>
    <t>'0118649108</t>
  </si>
  <si>
    <t>'3204050110110001</t>
  </si>
  <si>
    <t>'0105308097</t>
  </si>
  <si>
    <t>'3204160302100002</t>
  </si>
  <si>
    <t>MUHAMMAD RANGGA ABDUL GHOLIB</t>
  </si>
  <si>
    <t>'0082215822</t>
  </si>
  <si>
    <t>'3210141207080001</t>
  </si>
  <si>
    <t>DEVA ABDURRAHMAN SOLAHUDIN</t>
  </si>
  <si>
    <t>'0076193871</t>
  </si>
  <si>
    <t>'3204092602070002</t>
  </si>
  <si>
    <t>NAUFAL MAMUR AFIF</t>
  </si>
  <si>
    <t>'3097641112</t>
  </si>
  <si>
    <t>'3211201902090001</t>
  </si>
  <si>
    <t>MUHAMMAD ABDUL NASHIR RODIBILLAH</t>
  </si>
  <si>
    <t>'3204370706100001</t>
  </si>
  <si>
    <t>M. ZAM ZAM LATIFUL QOLBI</t>
  </si>
  <si>
    <t>'3092039123</t>
  </si>
  <si>
    <t>'3273242404090001</t>
  </si>
  <si>
    <t>MUHAMMAD TSAABIT DZAKWAN NASIHIN</t>
  </si>
  <si>
    <t>'3204122901090001</t>
  </si>
  <si>
    <t>'3274011510110003</t>
  </si>
  <si>
    <t>RIZZAN PUTRA MULYANDI</t>
  </si>
  <si>
    <t>'0118158868</t>
  </si>
  <si>
    <t>'3205101204110002</t>
  </si>
  <si>
    <t>'3203162101040002</t>
  </si>
  <si>
    <t>WISNU MUBAROK</t>
  </si>
  <si>
    <t>'0102807613</t>
  </si>
  <si>
    <t>'3211010511100001</t>
  </si>
  <si>
    <t>MUHAMMAD MULKI AKBAR</t>
  </si>
  <si>
    <t>'0064002722</t>
  </si>
  <si>
    <t>'3204132704060002</t>
  </si>
  <si>
    <t>BAGUS EKA RACHMANI</t>
  </si>
  <si>
    <t>'0073867363</t>
  </si>
  <si>
    <t>'3207081905070001</t>
  </si>
  <si>
    <t>AHMAD FAUZAN AL QOMARI</t>
  </si>
  <si>
    <t>'3273262905070001</t>
  </si>
  <si>
    <t>MAULANA MALIK IBRAHIM</t>
  </si>
  <si>
    <t>Indeks Kemiripan kurang</t>
  </si>
  <si>
    <t>'3113268132</t>
  </si>
  <si>
    <t>'3172040310111023</t>
  </si>
  <si>
    <t>MUHAMMAD HILMI KAMIL</t>
  </si>
  <si>
    <t>'0086701253</t>
  </si>
  <si>
    <t>'3211112609080001</t>
  </si>
  <si>
    <t>ALWI AHMAD FAUZI</t>
  </si>
  <si>
    <t>Nama 97</t>
  </si>
  <si>
    <t>'3273071807090001</t>
  </si>
  <si>
    <t>'0083846838</t>
  </si>
  <si>
    <t>'3211112405080003</t>
  </si>
  <si>
    <t>MUHAMAD TAUFIK</t>
  </si>
  <si>
    <t>'3204372903080001</t>
  </si>
  <si>
    <t>Salah Kirim</t>
  </si>
  <si>
    <t>NISN 99</t>
  </si>
  <si>
    <t>'3206140707030003</t>
  </si>
  <si>
    <t>MUHAMMAD ANDRIANA HIDAYAT</t>
  </si>
  <si>
    <t>'3211101503060002</t>
  </si>
  <si>
    <t>MOCH RAFFLY FRINGGI PRATAMA</t>
  </si>
  <si>
    <t>Bisa di Upload</t>
  </si>
  <si>
    <t>'0092468353</t>
  </si>
  <si>
    <t>'3524212912090001</t>
  </si>
  <si>
    <t>AHMAD KEVIN AQIEL</t>
  </si>
  <si>
    <t>'3204081808110001</t>
  </si>
  <si>
    <t>'0091624310</t>
  </si>
  <si>
    <t>'3204441009090001</t>
  </si>
  <si>
    <t>SHIDDIQ KAISAR AZIDA</t>
  </si>
  <si>
    <t>'0106179932</t>
  </si>
  <si>
    <t>'3205131503100001</t>
  </si>
  <si>
    <t>'0101288723</t>
  </si>
  <si>
    <t>'3204292808100004</t>
  </si>
  <si>
    <t>MUHAMMAD ZULFA RIZQI ABDULLAH</t>
  </si>
  <si>
    <t>'0128010289</t>
  </si>
  <si>
    <t>'3204462601120002</t>
  </si>
  <si>
    <t>'3119745106</t>
  </si>
  <si>
    <t>'3204441009110004</t>
  </si>
  <si>
    <t>Iya</t>
  </si>
  <si>
    <t>'0085409490</t>
  </si>
  <si>
    <t>'3204091906080002</t>
  </si>
  <si>
    <t>Muhammad Shofwan Dzakirullaail</t>
  </si>
  <si>
    <t>'0103754495</t>
  </si>
  <si>
    <t>'3273042403100006</t>
  </si>
  <si>
    <t>FADHIL MAHMUDAN RIZQULLAH</t>
  </si>
  <si>
    <t>'0095903388</t>
  </si>
  <si>
    <t>'3217012704090011</t>
  </si>
  <si>
    <t>MUHAMMAD NURDIN</t>
  </si>
  <si>
    <t>'0117636864</t>
  </si>
  <si>
    <t>'3211142903110002</t>
  </si>
  <si>
    <t>RAFFA AHMAD FIRDAUS</t>
  </si>
  <si>
    <t>'0121807628</t>
  </si>
  <si>
    <t>'3211171901120001</t>
  </si>
  <si>
    <t>'0098054960</t>
  </si>
  <si>
    <t>'3217012306090002</t>
  </si>
  <si>
    <t>CAHAYA NUGRAHA</t>
  </si>
  <si>
    <t>'0106108389</t>
  </si>
  <si>
    <t>'3277011011100001</t>
  </si>
  <si>
    <t>Muhammad Ma'ruf Syamsul 'Arifin</t>
  </si>
  <si>
    <t>'0121880839</t>
  </si>
  <si>
    <t>'3301231107120001</t>
  </si>
  <si>
    <t>'3204090912070001</t>
  </si>
  <si>
    <t>Muhamad Adzki Arrafi</t>
  </si>
  <si>
    <t>'3109287620</t>
  </si>
  <si>
    <t>'3211032706100001</t>
  </si>
  <si>
    <t>MUHAMMAD SYAFI'I ABI YUSUF</t>
  </si>
  <si>
    <t>'0091568629</t>
  </si>
  <si>
    <t>'3211112906090001</t>
  </si>
  <si>
    <t>MUHAMAD AL GHIPARI</t>
  </si>
  <si>
    <t>'3211180805080001</t>
  </si>
  <si>
    <t>ALIEFFA NUR HAKIM</t>
  </si>
  <si>
    <t>'0092598040</t>
  </si>
  <si>
    <t>'3273201303090001</t>
  </si>
  <si>
    <t>'0101648351</t>
  </si>
  <si>
    <t>'3273111810100004</t>
  </si>
  <si>
    <t>Nama 99</t>
  </si>
  <si>
    <t>'0112461502</t>
  </si>
  <si>
    <t>'3273060907110001</t>
  </si>
  <si>
    <t>MUHAMMAD JUNAIDI BAGHDAADI</t>
  </si>
  <si>
    <t>'0109497266</t>
  </si>
  <si>
    <t>'3213203004100002</t>
  </si>
  <si>
    <t>AHMAD DANI APRIANA</t>
  </si>
  <si>
    <t>'0096016671</t>
  </si>
  <si>
    <t>'3204092611090004</t>
  </si>
  <si>
    <t>MUHAMMAD FAUZAN ZULFIQOR</t>
  </si>
  <si>
    <t>'0104749418</t>
  </si>
  <si>
    <t>'3211221905100003</t>
  </si>
  <si>
    <t>MUHAMMAD NAUFAL GHOJALI</t>
  </si>
  <si>
    <t>'0109970812</t>
  </si>
  <si>
    <t>'3273152506100004</t>
  </si>
  <si>
    <t>MOCHAMAD SAEFURROJAB</t>
  </si>
  <si>
    <t>'0088805025</t>
  </si>
  <si>
    <t>'3277011509080011</t>
  </si>
  <si>
    <t>MUHAMMAD HIJAZ AL RAMDHANI</t>
  </si>
  <si>
    <t>'3107258234</t>
  </si>
  <si>
    <t>'3203112909190001</t>
  </si>
  <si>
    <t>MUHAMMAD ADITYA AL MISBAH</t>
  </si>
  <si>
    <t>'3273070105120001</t>
  </si>
  <si>
    <t>'0086862109</t>
  </si>
  <si>
    <t>'3204462101080001</t>
  </si>
  <si>
    <t>3C</t>
  </si>
  <si>
    <t>'0103093125</t>
  </si>
  <si>
    <t>'3217020711100003</t>
  </si>
  <si>
    <t>'0106840163</t>
  </si>
  <si>
    <t>'3216192007090004</t>
  </si>
  <si>
    <t>MUHAMMAD MUHSIN ANWAR</t>
  </si>
  <si>
    <t>'0106323274</t>
  </si>
  <si>
    <t>'3204462904100001</t>
  </si>
  <si>
    <t>'0115196472</t>
  </si>
  <si>
    <t>'3273031502110001</t>
  </si>
  <si>
    <t>'3104845386</t>
  </si>
  <si>
    <t>'3273142210100002</t>
  </si>
  <si>
    <t>'3211202208100002</t>
  </si>
  <si>
    <t>'0116885362</t>
  </si>
  <si>
    <t>'3211151111110001</t>
  </si>
  <si>
    <t>'0115929342</t>
  </si>
  <si>
    <t>'3204161105110001</t>
  </si>
  <si>
    <t>'0122976924</t>
  </si>
  <si>
    <t>'3216121806120001</t>
  </si>
  <si>
    <t>'0092346631</t>
  </si>
  <si>
    <t>'3211120408090001</t>
  </si>
  <si>
    <t>MUHAMMAD NIJAM AL HASANI</t>
  </si>
  <si>
    <t>'3204120810120000</t>
  </si>
  <si>
    <t>CHAIRUL IQBAL PUTRA</t>
  </si>
  <si>
    <t>'3204051501110005</t>
  </si>
  <si>
    <t>'3108826521</t>
  </si>
  <si>
    <t>'3277012006100001</t>
  </si>
  <si>
    <t>'0116992815</t>
  </si>
  <si>
    <t>'3273121104110007</t>
  </si>
  <si>
    <t>'0103139817</t>
  </si>
  <si>
    <t>'3211171710100001</t>
  </si>
  <si>
    <t>CAHYA HAERY PRATAMA</t>
  </si>
  <si>
    <t>'3092802274</t>
  </si>
  <si>
    <t>'3204302112090006</t>
  </si>
  <si>
    <t>Muhammad Rizky Abdillah Ardiansyah</t>
  </si>
  <si>
    <t>'3118757976</t>
  </si>
  <si>
    <t>'3273232903110003</t>
  </si>
  <si>
    <t>'0103490957</t>
  </si>
  <si>
    <t>'3204152201100006</t>
  </si>
  <si>
    <t>MUHAMMAD NIZAM FAKHRUROZI</t>
  </si>
  <si>
    <t>'0091407205</t>
  </si>
  <si>
    <t>'3273031009090002</t>
  </si>
  <si>
    <t>MUHAMMAD FADHLAN FIRMANSYAH</t>
  </si>
  <si>
    <t>'0091475089</t>
  </si>
  <si>
    <t>'3211111909090002</t>
  </si>
  <si>
    <t>MUHAMMAD RIZQI RAMDHANI</t>
  </si>
  <si>
    <t>'0088882218</t>
  </si>
  <si>
    <t>'3204351910080002</t>
  </si>
  <si>
    <t>'0087927837</t>
  </si>
  <si>
    <t>'3204080711080005</t>
  </si>
  <si>
    <t>Muhammad Ghani Al Ghifari</t>
  </si>
  <si>
    <t>Ibu 92</t>
  </si>
  <si>
    <t>'0109974669</t>
  </si>
  <si>
    <t>'3205102306100004</t>
  </si>
  <si>
    <t>MUHAMMAD ZAKY AL MUSTHOFA</t>
  </si>
  <si>
    <t>'3204121702110004</t>
  </si>
  <si>
    <t>'0102495095</t>
  </si>
  <si>
    <t>'3273111912100002</t>
  </si>
  <si>
    <t>'0091018756</t>
  </si>
  <si>
    <t>'3204122410090001</t>
  </si>
  <si>
    <t>MUHAMMAD RAZKA AL-GHIFARI</t>
  </si>
  <si>
    <t>'0105923234</t>
  </si>
  <si>
    <t>'3204371507100003</t>
  </si>
  <si>
    <t>HARISH AL FAHREZI</t>
  </si>
  <si>
    <t>'0104768452</t>
  </si>
  <si>
    <t>'3273251709100001</t>
  </si>
  <si>
    <t>SAYYID AHMAD SABIQ</t>
  </si>
  <si>
    <t>'3273012210070002</t>
  </si>
  <si>
    <t>'3052168527</t>
  </si>
  <si>
    <t>'3273260402050001</t>
  </si>
  <si>
    <t>'3273120501120007</t>
  </si>
  <si>
    <t>'0105000814</t>
  </si>
  <si>
    <t>'3204320101100026</t>
  </si>
  <si>
    <t>MOCH WILDAN ABDUL GHANI</t>
  </si>
  <si>
    <t>'0107048985</t>
  </si>
  <si>
    <t>'3205041608100003</t>
  </si>
  <si>
    <t>'0107753568</t>
  </si>
  <si>
    <t>'3204141501100003</t>
  </si>
  <si>
    <t>NAUFAL FADHIL FAUZAN</t>
  </si>
  <si>
    <t>'0075570739</t>
  </si>
  <si>
    <t>'3211140312070001</t>
  </si>
  <si>
    <t>'3104852982</t>
  </si>
  <si>
    <t>'3217083110100002</t>
  </si>
  <si>
    <t>'0114886812</t>
  </si>
  <si>
    <t>'3204290508110003</t>
  </si>
  <si>
    <t>'0107500879</t>
  </si>
  <si>
    <t>'3204130103100005</t>
  </si>
  <si>
    <t>MUHAMMAD IRFA NUR FAUZI</t>
  </si>
  <si>
    <t>'3273130808110001</t>
  </si>
  <si>
    <t>'0114905241</t>
  </si>
  <si>
    <t>'3202111408110001</t>
  </si>
  <si>
    <t>HASBY MUHAMMAD KHAIR</t>
  </si>
  <si>
    <t>'0086077604</t>
  </si>
  <si>
    <t>'3216092710080002</t>
  </si>
  <si>
    <t>'0105244383</t>
  </si>
  <si>
    <t>'3273060906100002</t>
  </si>
  <si>
    <t>FAJAR RIFALDI</t>
  </si>
  <si>
    <t>'3217080910070010</t>
  </si>
  <si>
    <t>Belum Ada Scan Ijazah</t>
  </si>
  <si>
    <t>'0089007200</t>
  </si>
  <si>
    <t>'3204142710080003</t>
  </si>
  <si>
    <t>MUHAMMAD AMIN NUROHMAN</t>
  </si>
  <si>
    <t>'0055572494</t>
  </si>
  <si>
    <t>'3204390503050006</t>
  </si>
  <si>
    <t>HANIF FAUZAN ARROBANI</t>
  </si>
  <si>
    <t>'0111495764</t>
  </si>
  <si>
    <t>'3273242607110001</t>
  </si>
  <si>
    <t>'0085344400</t>
  </si>
  <si>
    <t>'3204352401080006</t>
  </si>
  <si>
    <t>M. ILHAM AL FAHRI</t>
  </si>
  <si>
    <t>'0107723175</t>
  </si>
  <si>
    <t>'3202181507100002</t>
  </si>
  <si>
    <t>DAFA ABDUL FATAH</t>
  </si>
  <si>
    <t>'0105824617</t>
  </si>
  <si>
    <t>'3204142812100002</t>
  </si>
  <si>
    <t>'3172021107070010</t>
  </si>
  <si>
    <t>MUHAMMAD ARIFIN</t>
  </si>
  <si>
    <t>NISN 90</t>
  </si>
  <si>
    <t>Nama 92</t>
  </si>
  <si>
    <t>'0129313087</t>
  </si>
  <si>
    <t>'3210063004120001</t>
  </si>
  <si>
    <t>'0074519339</t>
  </si>
  <si>
    <t>'3204050902070000</t>
  </si>
  <si>
    <t>DAFFA AHMAD ZAKARIYA</t>
  </si>
  <si>
    <t>'0085256416</t>
  </si>
  <si>
    <t>'3211180604070002</t>
  </si>
  <si>
    <t>'0069363299</t>
  </si>
  <si>
    <t>'3205100107060130</t>
  </si>
  <si>
    <t>'3116493299</t>
  </si>
  <si>
    <t>'3204372012110007</t>
  </si>
  <si>
    <t>MUHAMAD FADLAN ABDULROHMAN</t>
  </si>
  <si>
    <t>'0102529439</t>
  </si>
  <si>
    <t>'3204120606100002</t>
  </si>
  <si>
    <t>MUHAMMAD FATHIRRIZQI</t>
  </si>
  <si>
    <t>'0114907871</t>
  </si>
  <si>
    <t>'3273161512110003</t>
  </si>
  <si>
    <t>'0117457040</t>
  </si>
  <si>
    <t>'3217011202110007</t>
  </si>
  <si>
    <t>Asep Rizki</t>
  </si>
  <si>
    <t>'0082504197</t>
  </si>
  <si>
    <t>'3202112306080005</t>
  </si>
  <si>
    <t>'3107993688</t>
  </si>
  <si>
    <t>'3211180301100003</t>
  </si>
  <si>
    <t>RAAZAN MUHAMMAD DZAFIR</t>
  </si>
  <si>
    <t>'0107083693</t>
  </si>
  <si>
    <t>'3204101401100004</t>
  </si>
  <si>
    <t>'0094930965</t>
  </si>
  <si>
    <t>'3211110540900002</t>
  </si>
  <si>
    <t>MUHAMMAD ABI BAGJA FIRDAUS</t>
  </si>
  <si>
    <t>'0112989623</t>
  </si>
  <si>
    <t>'3273151106110002</t>
  </si>
  <si>
    <t>'3120842822</t>
  </si>
  <si>
    <t>'3204442404120002</t>
  </si>
  <si>
    <t>ceklis biru</t>
  </si>
  <si>
    <t>'3073812980</t>
  </si>
  <si>
    <t>'3211181207070001</t>
  </si>
  <si>
    <t>MUHAMAD FAHRI HUSAINI</t>
  </si>
  <si>
    <t>'3083687196</t>
  </si>
  <si>
    <t>'3273071012080004</t>
  </si>
  <si>
    <t>NAFYS MUHAMMAD ALPHERATZ PANIE</t>
  </si>
  <si>
    <t>'0084685362</t>
  </si>
  <si>
    <t>'3205101404080001</t>
  </si>
  <si>
    <t>'0117820818</t>
  </si>
  <si>
    <t>'3173071905111007</t>
  </si>
  <si>
    <t>'3204372103080001</t>
  </si>
  <si>
    <t>'0112145275</t>
  </si>
  <si>
    <t>'3205041108110001</t>
  </si>
  <si>
    <t>'0103887164</t>
  </si>
  <si>
    <t>'3211152011100002</t>
  </si>
  <si>
    <t>MUHAMMAD AZKA MAULANA ZARKASY</t>
  </si>
  <si>
    <t>'0069145359</t>
  </si>
  <si>
    <t>'3273252802060005</t>
  </si>
  <si>
    <t>MUHAMMAD AN NABA KUMARA</t>
  </si>
  <si>
    <t>'0093138289</t>
  </si>
  <si>
    <t>'3204251711090001</t>
  </si>
  <si>
    <t>MUHAMMAD NABIL ARRASYIDU SYARIF</t>
  </si>
  <si>
    <t>'0095302308</t>
  </si>
  <si>
    <t>'3203192602090002</t>
  </si>
  <si>
    <t>'0122061130</t>
  </si>
  <si>
    <t>'3205131902120003</t>
  </si>
  <si>
    <t>MUHAMMAD ZAKKY GHOZALI</t>
  </si>
  <si>
    <t>'3101677915</t>
  </si>
  <si>
    <t>'3204370503100002</t>
  </si>
  <si>
    <t>ANANDA RIFKI AL KAUTSAR</t>
  </si>
  <si>
    <t>'0066502761</t>
  </si>
  <si>
    <t>'3211081609060002</t>
  </si>
  <si>
    <t>MUHAMMAD SYAHID ASNAWI</t>
  </si>
  <si>
    <t>'3122725812</t>
  </si>
  <si>
    <t>'3204111202120005</t>
  </si>
  <si>
    <t>Terkunci</t>
  </si>
  <si>
    <t>'3123123905</t>
  </si>
  <si>
    <t>'3204252205120001</t>
  </si>
  <si>
    <t>FAKHRI RAHMAT FAUZAN</t>
  </si>
  <si>
    <t>'0099601727</t>
  </si>
  <si>
    <t>'3204141001090002</t>
  </si>
  <si>
    <t>Muhamad Syafi'i</t>
  </si>
  <si>
    <t>'0107869673</t>
  </si>
  <si>
    <t>'3277010812100004</t>
  </si>
  <si>
    <t>'0109145071</t>
  </si>
  <si>
    <t>'3217123012100002</t>
  </si>
  <si>
    <t>RADIT YULIANSYAH</t>
  </si>
  <si>
    <t>'3129946452</t>
  </si>
  <si>
    <t>'3213081506120001</t>
  </si>
  <si>
    <t>MUHAMMAD ALWI ZAMZAMI MUSLIM</t>
  </si>
  <si>
    <t>'3211173101090001</t>
  </si>
  <si>
    <t>MUHAMMAD ARSYAD AL MADANI</t>
  </si>
  <si>
    <t>'3273231409080003</t>
  </si>
  <si>
    <t>Luthfi Ramdan</t>
  </si>
  <si>
    <t>'0077506252</t>
  </si>
  <si>
    <t>'3314072602070003</t>
  </si>
  <si>
    <t>'3204160601050002</t>
  </si>
  <si>
    <t>MUHAMMAD ZAKI</t>
  </si>
  <si>
    <t>'3273121003090009</t>
  </si>
  <si>
    <t>AR RIZAL IHSAN FIRDAUS</t>
  </si>
  <si>
    <t>'0103247994</t>
  </si>
  <si>
    <t>'3273151802100001</t>
  </si>
  <si>
    <t>'0095880980</t>
  </si>
  <si>
    <t>'3204252103090001</t>
  </si>
  <si>
    <t>REZA PRATAMA</t>
  </si>
  <si>
    <t>'3101110188</t>
  </si>
  <si>
    <t>'3277012412100002</t>
  </si>
  <si>
    <t>'3273032108100006</t>
  </si>
  <si>
    <t>'0108599815</t>
  </si>
  <si>
    <t>'3273052110100002</t>
  </si>
  <si>
    <t>MUHAMMAD PANDU ISMAIL</t>
  </si>
  <si>
    <t>'0099517702</t>
  </si>
  <si>
    <t>'3204371304120026</t>
  </si>
  <si>
    <t>'0108677678</t>
  </si>
  <si>
    <t>'3213123112100001</t>
  </si>
  <si>
    <t>'0113341172</t>
  </si>
  <si>
    <t>'3273131209110002</t>
  </si>
  <si>
    <t>'0087520669</t>
  </si>
  <si>
    <t>'3211231305080001</t>
  </si>
  <si>
    <t>'3204092903120002</t>
  </si>
  <si>
    <t>DAFA RABBANI ZAIDAN</t>
  </si>
  <si>
    <t>Senin</t>
  </si>
  <si>
    <t>'0071823916</t>
  </si>
  <si>
    <t>'3214011610070001</t>
  </si>
  <si>
    <t>'0107493417</t>
  </si>
  <si>
    <t>'3204351302100002</t>
  </si>
  <si>
    <t>MUHAMMAD FAEYZA PEBRIAN T</t>
  </si>
  <si>
    <t>'3273062602080006</t>
  </si>
  <si>
    <t>'0105317929</t>
  </si>
  <si>
    <t>'3204322007100004</t>
  </si>
  <si>
    <t>'3273121307080002</t>
  </si>
  <si>
    <t>'3211222510060004</t>
  </si>
  <si>
    <t>'3204112010080003</t>
  </si>
  <si>
    <t>'0033367941</t>
  </si>
  <si>
    <t>'3211181708030006</t>
  </si>
  <si>
    <t>'0124482222</t>
  </si>
  <si>
    <t>'3204370302120002</t>
  </si>
  <si>
    <t>'3121254144</t>
  </si>
  <si>
    <t>'3211180307120002</t>
  </si>
  <si>
    <t>Wajib Scan Ijazah</t>
  </si>
  <si>
    <t>Ket</t>
  </si>
  <si>
    <t>Column1</t>
  </si>
  <si>
    <t>ARIF HIDAYATULOH</t>
  </si>
  <si>
    <t>Tanggal Lahir dan ibu kandung</t>
  </si>
  <si>
    <t>SITI KHODIJAH BINT YAHYA</t>
  </si>
  <si>
    <t>P</t>
  </si>
  <si>
    <t>KANZHA PRADITYA SYAHID</t>
  </si>
  <si>
    <t>LAILAH NURAZIZAH</t>
  </si>
  <si>
    <t>SITI AISYAH</t>
  </si>
  <si>
    <t>SIFA NURFITRIAH</t>
  </si>
  <si>
    <t>RIKA SASKIATUROHMAH</t>
  </si>
  <si>
    <t>LEVI ARIANTI</t>
  </si>
  <si>
    <t>AMELIA SALSABILA RAMADHANI</t>
  </si>
  <si>
    <t>MUHAMAD AZMI RAIHAN TAUFIK</t>
  </si>
  <si>
    <t>MUHAMAD FATHURROHMAN</t>
  </si>
  <si>
    <t>NISN kosong,Nama, Ibu</t>
  </si>
  <si>
    <t>Kacau</t>
  </si>
  <si>
    <t>FIKRI AHMAD SYAUQI</t>
  </si>
  <si>
    <t>Ijazah Tidak Ada NISN</t>
  </si>
  <si>
    <t>FITRI YANI AULIA</t>
  </si>
  <si>
    <t>SITI RAHMAH MAIMUNAH</t>
  </si>
  <si>
    <t>TITA HERLIANTI</t>
  </si>
  <si>
    <t>SANI SITI FITRIANI</t>
  </si>
  <si>
    <t>DENI SUPRIATNA</t>
  </si>
  <si>
    <t>RESTU PUZIA LESTARI</t>
  </si>
  <si>
    <t>SITI SULMA MUDAWIYAH</t>
  </si>
  <si>
    <t>SIVA NUR AHWATI</t>
  </si>
  <si>
    <t>JIHAN FATIMAH</t>
  </si>
  <si>
    <t>RIFA ASY-SYIFA NURJANNAH</t>
  </si>
  <si>
    <t>SITI ROMLAH HABIIBAH</t>
  </si>
  <si>
    <t>MOCH. ARIFIN MUSTOFA</t>
  </si>
  <si>
    <t>Data tidak sesuai di Dukcapil</t>
  </si>
  <si>
    <t>FAUZAN TAUFIQURROHMAN</t>
  </si>
  <si>
    <t>APRIL INTAN LESTARI</t>
  </si>
  <si>
    <t>RIANI NUR FAUZIAH</t>
  </si>
  <si>
    <t>SYIFA NURJAIMAH</t>
  </si>
  <si>
    <t>NURHALIMAH</t>
  </si>
  <si>
    <t>RIDHA SULISTIANI FALAH</t>
  </si>
  <si>
    <t>SITI KHODIJAH</t>
  </si>
  <si>
    <t>KIRANI AULIA PUTRI HERYANA</t>
  </si>
  <si>
    <t>SABRINA ALAWIYYAH</t>
  </si>
  <si>
    <t>JELITA NUR RAHAYU</t>
  </si>
  <si>
    <t>SITI SARAH MAULIDA</t>
  </si>
  <si>
    <t>MOHAMAD AKMAL HERMAWAN</t>
  </si>
  <si>
    <t>ASTI NUR ASYIFA</t>
  </si>
  <si>
    <t>NABILA HILMI</t>
  </si>
  <si>
    <t>SITI HALIMATUL AZKA GHARNITIA</t>
  </si>
  <si>
    <t>ANNISA SITI MARIAM</t>
  </si>
  <si>
    <t>ABDUROHMAN NULAZIS</t>
  </si>
  <si>
    <t>MUHAMMAD SYABANUL KHOIR</t>
  </si>
  <si>
    <t>SITI ROBI'AH AL ADAWIYAH</t>
  </si>
  <si>
    <t>MUHAMAD ZAENAL ABIDIN</t>
  </si>
  <si>
    <t>NAZWA FAUZIAH AMALI</t>
  </si>
  <si>
    <t>SALMA PUTRI ARISKA</t>
  </si>
  <si>
    <t>ARINI HAQI SOFYANI</t>
  </si>
  <si>
    <t>DAVINNA ASTRID CHANDRA</t>
  </si>
  <si>
    <t>AZKI NURPAIZ MUHAMAD HAIKAL</t>
  </si>
  <si>
    <t>FALISHA SHAMIM NIBRAS</t>
  </si>
  <si>
    <t>ANANDA DELIANA PUTRI</t>
  </si>
  <si>
    <t>UMI SAADAH FIDDAROINI</t>
  </si>
  <si>
    <t>BUNGA NIRMALA RAMADHANI</t>
  </si>
  <si>
    <t>SITI SRINURYANI</t>
  </si>
  <si>
    <t>RIFQI AHMADI TAUFIK</t>
  </si>
  <si>
    <t>Nama Ibu Label</t>
  </si>
  <si>
    <t>NU'MAN NAUFAL HAEDAR</t>
  </si>
  <si>
    <t>ABUL KHOIRSYAH</t>
  </si>
  <si>
    <t>4A</t>
  </si>
  <si>
    <t>RANI SEPTIANI</t>
  </si>
  <si>
    <t>AHMAD FADLIL FARIJ</t>
  </si>
  <si>
    <t>KARTIKA RAHAYU</t>
  </si>
  <si>
    <t>MOZA JULYANTI</t>
  </si>
  <si>
    <t>RAFI DIYAUL HIKAM</t>
  </si>
  <si>
    <t>REZAN ALFARIDZY</t>
  </si>
  <si>
    <t> NISN yang bisa dilakukan klaim adalah NISN yang tidak terpakai oleh siswa aktif dan yang tercatat di Arsip</t>
  </si>
  <si>
    <t>FADHILLAH</t>
  </si>
  <si>
    <t>NUR ULYA SHOPARIYYAH</t>
  </si>
  <si>
    <t>SITI SANIAH NURHASANAH S</t>
  </si>
  <si>
    <t>MAULANA YUSUF IBROHIM</t>
  </si>
  <si>
    <t>MELANI NUR HALIMA TUSADYAH</t>
  </si>
  <si>
    <t>ASEP ABDUL KOHAR</t>
  </si>
  <si>
    <t>SITI NAZIAH SHOLIHAH</t>
  </si>
  <si>
    <t>ASEP MAULANA</t>
  </si>
  <si>
    <t>SITI KHOIRIYATUN NAJAH</t>
  </si>
  <si>
    <t>NURSALSABILA</t>
  </si>
  <si>
    <t>RAISHA AMELIA</t>
  </si>
  <si>
    <t>DIANA NUR LATIFAH</t>
  </si>
  <si>
    <t>DAIS RAHAYU</t>
  </si>
  <si>
    <t>FITRI AULIA RAMDANI</t>
  </si>
  <si>
    <t>INDAH NUR AZIZAH</t>
  </si>
  <si>
    <t>ASMA SAYYIDATUN NISA</t>
  </si>
  <si>
    <t>NAUFAL RIFKI FAUZAN</t>
  </si>
  <si>
    <t>4B</t>
  </si>
  <si>
    <t>SITI HANIFAH ALAWIYAH</t>
  </si>
  <si>
    <t>SIFA DWI KARTIKA</t>
  </si>
  <si>
    <t>MUHAMMAD ABDUL AZIZ</t>
  </si>
  <si>
    <t>agan</t>
  </si>
  <si>
    <t>SALWA JAMIATUL HASANAH</t>
  </si>
  <si>
    <t>NADIA AULIA SAFITRI</t>
  </si>
  <si>
    <t>PUTRI SALWA KHOERUNISSA</t>
  </si>
  <si>
    <t>SISKA MUSTIKA</t>
  </si>
  <si>
    <t>SITI SALWA NURFATIMAH</t>
  </si>
  <si>
    <t>AMALIA SITI AWALIAH</t>
  </si>
  <si>
    <t>RIZAL FAHRIANSYAH</t>
  </si>
  <si>
    <t>ZAHRA NURUL QOLBI</t>
  </si>
  <si>
    <t>Unable to upload the specified file. Please check your path.</t>
  </si>
  <si>
    <t>SITI SHOFIYATHUNNISAAI</t>
  </si>
  <si>
    <t>MUHAMAD SHOBAHUL</t>
  </si>
  <si>
    <t>SINAN ACHMAD BAIHAQI</t>
  </si>
  <si>
    <t>KHOLISA NURFADILAH</t>
  </si>
  <si>
    <t>TASYA SALSABILA</t>
  </si>
  <si>
    <t>RIFA NURFADLA</t>
  </si>
  <si>
    <t>NIA KURNIAWATI</t>
  </si>
  <si>
    <t>RAHMATIA ASRI SHOLEHAH</t>
  </si>
  <si>
    <t>IRMA NURHASANAH</t>
  </si>
  <si>
    <t>4C</t>
  </si>
  <si>
    <t>NABYLLA NURFAUZIYYAH</t>
  </si>
  <si>
    <t>FRIYA AISYA PUTRI</t>
  </si>
  <si>
    <t>LINADA ROUDHOTUL MARIFAH</t>
  </si>
  <si>
    <t>NAZWA ALIZA SOPANDI</t>
  </si>
  <si>
    <t>M. AFDAL DZUL FIKRI</t>
  </si>
  <si>
    <t>PUTRI NURHAYATI</t>
  </si>
  <si>
    <t>SITI KHOTIMAH LAILASARI</t>
  </si>
  <si>
    <t>MUHAMMAD FARREL SYAKIR SOPIAN</t>
  </si>
  <si>
    <t>JALVIANI SALSABILA</t>
  </si>
  <si>
    <t>ROBIANSYAH NUR FADILAH</t>
  </si>
  <si>
    <t>NISN yang bisa dilakukan klaim adalah NISN yang tidak terpakai oleh siswa aktif dan yang tercatat di Arsip</t>
  </si>
  <si>
    <t>WAFA FAIKOTIDINA</t>
  </si>
  <si>
    <t>NENG JAHIDAH SABILILLAH</t>
  </si>
  <si>
    <t>SITI APIPAH</t>
  </si>
  <si>
    <t>FARIZ FADHILLAH</t>
  </si>
  <si>
    <t>ROFA AROFAH</t>
  </si>
  <si>
    <t>INTAN SUSILAWATI</t>
  </si>
  <si>
    <t>SANY NURFADHILAH</t>
  </si>
  <si>
    <t>SYAQFATHUL MARDIYAH</t>
  </si>
  <si>
    <t>SYIFA KHOIRUNNISA</t>
  </si>
  <si>
    <t>SITI SAKINAH</t>
  </si>
  <si>
    <t>MUHAMMAD JAFFAR SHODDIQ</t>
  </si>
  <si>
    <t>ASEP CAHYADI</t>
  </si>
  <si>
    <t>SITI ZAHRA AULIA</t>
  </si>
  <si>
    <t>MUHAMMAD RAMDHAN ROHMATULLOH</t>
  </si>
  <si>
    <t>nisn Ganda</t>
  </si>
  <si>
    <t>SITI UMMU KULTSUM</t>
  </si>
  <si>
    <t>SITI PATIMAH JAHRA</t>
  </si>
  <si>
    <t>SITI A'ISYAH</t>
  </si>
  <si>
    <t>SITI RAHMA PADILAH</t>
  </si>
  <si>
    <t>ROHMAH NURUL MUNA</t>
  </si>
  <si>
    <t>SITI SARAH NURBAETY</t>
  </si>
  <si>
    <t>AMELIA FAZRIN MAULIDINA</t>
  </si>
  <si>
    <t>FIKRI MAULANA MUHAMMAD FARIDUDIN</t>
  </si>
  <si>
    <t>AGHNI NUR AZKIA</t>
  </si>
  <si>
    <t>ZAHRA NAHDA RIZQIYAH</t>
  </si>
  <si>
    <t>NUR HOLIS</t>
  </si>
  <si>
    <t>MUHAMMAD HILMAN HASBULLOH</t>
  </si>
  <si>
    <t>SITI KHODIJAH S'ADIYYAH SAKINAH</t>
  </si>
  <si>
    <t>M. Luthfi Abdullah</t>
  </si>
  <si>
    <t>Ibu</t>
  </si>
  <si>
    <t>NAYSHILA ARZITA KANDIAZ</t>
  </si>
  <si>
    <t>NAJWA QURAESIN AL ZAHRO</t>
  </si>
  <si>
    <t>RENDI SETIAWAN</t>
  </si>
  <si>
    <t>5A</t>
  </si>
  <si>
    <t>ZAKIYYAH RABIAH ADAWIYAH AZZAH</t>
  </si>
  <si>
    <t>AHMAD YASIN</t>
  </si>
  <si>
    <t>nisn IBU</t>
  </si>
  <si>
    <t>MUHAMMAD FAHMI AL GOZALI</t>
  </si>
  <si>
    <t>MUHAMMAD AZMI AL GHIFARI</t>
  </si>
  <si>
    <t>SAODAH UQBAH</t>
  </si>
  <si>
    <t>ISEP SOPIAN</t>
  </si>
  <si>
    <t>NAWAL ALFI SYAHRANI</t>
  </si>
  <si>
    <t>SALMA SALSABILA</t>
  </si>
  <si>
    <t>WILDAN RAFLYANSYAH</t>
  </si>
  <si>
    <t>ALYA NADILA NOVIANI</t>
  </si>
  <si>
    <t>M SAHLA FAHLEVI RAFSANJANI</t>
  </si>
  <si>
    <t>NISN GANDA</t>
  </si>
  <si>
    <t>RAEGITHA BRILIAN NOVIA HADIAWAN</t>
  </si>
  <si>
    <t>DAPID ADITIA MAULANA</t>
  </si>
  <si>
    <t>MILDAN SYAFRUDIN HAMID</t>
  </si>
  <si>
    <t>FAHIR PAUZAN MUDOFFAR</t>
  </si>
  <si>
    <t>MUHAMMAD DHAFA RIZKY FAUZI</t>
  </si>
  <si>
    <t>ALDI KAMALUDIN</t>
  </si>
  <si>
    <t>Data NISN kurang dari 80</t>
  </si>
  <si>
    <t>DEVI RINDIANI</t>
  </si>
  <si>
    <t>SALMA RAZWA SALSABILLAH</t>
  </si>
  <si>
    <t>MOHAMMAD ABDUL AZIZ</t>
  </si>
  <si>
    <t>WULAN FITRIANI</t>
  </si>
  <si>
    <t>AHMAD SAHRUL</t>
  </si>
  <si>
    <t>PUTRI MUTIA HANIFAH</t>
  </si>
  <si>
    <t>HADID M. RAMADHAN</t>
  </si>
  <si>
    <t>TINA WIDELIA PUTRI</t>
  </si>
  <si>
    <t>ALFARIZI YUSUF ABDILLAH</t>
  </si>
  <si>
    <t>HASNA HALIMATU SADIAH</t>
  </si>
  <si>
    <t>YASIR AKMAL MAULID</t>
  </si>
  <si>
    <t>DEVI FITRIYANTI</t>
  </si>
  <si>
    <t>ALDI RAMDANI</t>
  </si>
  <si>
    <t>AHMAD FAUZAN JUARSA PUTRA</t>
  </si>
  <si>
    <t>KHAIRUL RAFFY IQSAN FAUZHY</t>
  </si>
  <si>
    <t>ANDRE RAMADHAN</t>
  </si>
  <si>
    <t>SALMA NUR KARIMAH SOLIHIN</t>
  </si>
  <si>
    <t>AMINAH SANIAH</t>
  </si>
  <si>
    <t>RIKA LISTIA AMANDA</t>
  </si>
  <si>
    <t>ANMA AULIYATUNNAJAH ARRIFA'I</t>
  </si>
  <si>
    <t>NABILA AZAHRA NURAZIZAH</t>
  </si>
  <si>
    <t>MEGA SYARA BALQIYYAH</t>
  </si>
  <si>
    <t>SITI HAFSHOH</t>
  </si>
  <si>
    <t>MUHAMAD ZAKI</t>
  </si>
  <si>
    <t>Indeks Perubahan : 81.42, perubahan yang terlalu signifikan atau sama sekali tidak ada perubahan tidak diperkenankan untuk diajukan.</t>
  </si>
  <si>
    <t>R. Salsabila Nur S</t>
  </si>
  <si>
    <t>MUHAMMAD YAZID ABDUL QODIR HIDAYAT</t>
  </si>
  <si>
    <t>SITI MUTMAINAH</t>
  </si>
  <si>
    <t>INDRI YULISTIAWATI</t>
  </si>
  <si>
    <t>TAZKIA RAHMANIA MAULIDI</t>
  </si>
  <si>
    <t>MILA ROSA</t>
  </si>
  <si>
    <t>MUHAMMAD HAFIZH ABDUL QODIR</t>
  </si>
  <si>
    <t>MUHAMMAD YUSUF</t>
  </si>
  <si>
    <t>FATIR NURSYAM</t>
  </si>
  <si>
    <t>MUHAMMAD ROFIYUDIN</t>
  </si>
  <si>
    <t>YULIA RAMADHAN</t>
  </si>
  <si>
    <t>NAVIS AHMAD MUSTOPA</t>
  </si>
  <si>
    <t>IDA PARIDA</t>
  </si>
  <si>
    <t>ALIEFFA NUR HAKIIM</t>
  </si>
  <si>
    <t>JAHRA RAMADHANI</t>
  </si>
  <si>
    <t>FAKHRUDIN ZAFAR SAUKI</t>
  </si>
  <si>
    <t>RIDWAN</t>
  </si>
  <si>
    <t>5B</t>
  </si>
  <si>
    <t>TAUPAN MUHAMMAD RHAMDAN PRATAMA</t>
  </si>
  <si>
    <t>SRI WULAN SARI</t>
  </si>
  <si>
    <t>DILA ELINA ASYIFA</t>
  </si>
  <si>
    <t>LITA ZAHRA AULIA</t>
  </si>
  <si>
    <t>RUDI PEBRIANSYAH</t>
  </si>
  <si>
    <t>IIS MAIDAH</t>
  </si>
  <si>
    <t>RINA MULYANI</t>
  </si>
  <si>
    <t>RIYAN MAULANA</t>
  </si>
  <si>
    <t>RINI WAHYUNI</t>
  </si>
  <si>
    <t>M. ABDUL MALIK</t>
  </si>
  <si>
    <t>17180005</t>
  </si>
  <si>
    <t>AGIS MUHAMAD ABDILAH</t>
  </si>
  <si>
    <t>SITI NUR KHODIJAH</t>
  </si>
  <si>
    <t>SITI HAMIDAH</t>
  </si>
  <si>
    <t>TETI NURMALA</t>
  </si>
  <si>
    <t>HADI HERMAWAN</t>
  </si>
  <si>
    <t>NAILA MULKIAH SULTAN WAHAB</t>
  </si>
  <si>
    <t>KEYSHA AZZAHRA SUDIANA</t>
  </si>
  <si>
    <t>SRI WARDHANY</t>
  </si>
  <si>
    <t>RESA KOMALA</t>
  </si>
  <si>
    <t>HARIS JULIYANSYAH MAULANA</t>
  </si>
  <si>
    <t>0032802781</t>
  </si>
  <si>
    <t>006/002</t>
  </si>
  <si>
    <t>Dusun Talun Kidul</t>
  </si>
  <si>
    <t>3205020510030010</t>
  </si>
  <si>
    <t>Masalah</t>
  </si>
  <si>
    <t>0087596778</t>
  </si>
  <si>
    <t>0065813057/3123921206</t>
  </si>
  <si>
    <t>3067284562</t>
  </si>
  <si>
    <t>Mau Paket C</t>
  </si>
  <si>
    <t>Jenis Kelamin Tidak Bisa Diisi</t>
  </si>
  <si>
    <t>DEVA TRYA BAGUS DIAN NUGRAHA</t>
  </si>
  <si>
    <t>MUHAMAD LUBIS ABIYASA</t>
  </si>
  <si>
    <t>Tidak Bisa Dimasukkan ke Rombel</t>
  </si>
  <si>
    <t>Diakademik belum Naik, tapi sudah ada</t>
  </si>
  <si>
    <t>Gak Ada</t>
  </si>
  <si>
    <t>3121487440/0129849569</t>
  </si>
  <si>
    <t>0043006411</t>
  </si>
  <si>
    <t>Dusun Mekarjaya</t>
  </si>
  <si>
    <t>0032454320</t>
  </si>
  <si>
    <t>Count of No</t>
  </si>
  <si>
    <t>(All)</t>
  </si>
  <si>
    <t>SPM Ulya</t>
  </si>
  <si>
    <t>SPM Wustho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</si>
</sst>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[$Rp-421]* #,##0.00_-;\-[$Rp-421]* #,##0.00_-;_-[$Rp-421]* &quot;-&quot;??_-;_-@_-"/>
  </numFmts>
  <fonts count="30">
    <font>
      <sz val="11"/>
      <name val="Calibri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b/>
      <sz val="12"/>
      <color theme="0"/>
      <name val="Mons"/>
    </font>
    <font>
      <b/>
      <sz val="12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b/>
      <sz val="16"/>
      <color theme="0"/>
      <name val="Calibri"/>
      <family val="2"/>
    </font>
    <font>
      <b/>
      <sz val="24"/>
      <color theme="0"/>
      <name val="Calibri"/>
      <family val="2"/>
    </font>
    <font>
      <b/>
      <sz val="10"/>
      <name val="Microsoft PhagsPa"/>
      <family val="2"/>
    </font>
    <font>
      <b/>
      <sz val="20"/>
      <color theme="0"/>
      <name val="Calibri"/>
      <family val="2"/>
    </font>
    <font>
      <b/>
      <sz val="11"/>
      <name val="Calibri"/>
      <family val="2"/>
      <scheme val="minor"/>
    </font>
    <font>
      <b/>
      <sz val="20"/>
      <color theme="1"/>
      <name val="Calibri"/>
      <family val="2"/>
    </font>
    <font>
      <b/>
      <sz val="16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1"/>
      <name val="Mons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EF8D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9B78E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1" fillId="0" borderId="0" applyNumberFormat="0" applyFill="0" applyProtection="0"/>
  </cellStyleXfs>
  <cellXfs count="2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2" xfId="0" applyFont="1" applyBorder="1">
      <alignment vertical="center"/>
    </xf>
    <xf numFmtId="49" fontId="2" fillId="0" borderId="2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 wrapText="1"/>
    </xf>
    <xf numFmtId="49" fontId="4" fillId="0" borderId="2" xfId="0" applyNumberFormat="1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49" fontId="4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9" xfId="0" applyFont="1" applyBorder="1">
      <alignment vertical="center"/>
    </xf>
    <xf numFmtId="0" fontId="9" fillId="0" borderId="0" xfId="0" applyFont="1">
      <alignment vertical="center"/>
    </xf>
    <xf numFmtId="0" fontId="10" fillId="0" borderId="2" xfId="0" applyFont="1" applyBorder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49" fontId="2" fillId="2" borderId="2" xfId="0" applyNumberFormat="1" applyFont="1" applyFill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3" fillId="0" borderId="2" xfId="1" applyBorder="1" applyAlignment="1">
      <alignment horizontal="center"/>
    </xf>
    <xf numFmtId="0" fontId="16" fillId="0" borderId="2" xfId="1" applyFont="1" applyBorder="1" applyAlignment="1"/>
    <xf numFmtId="0" fontId="16" fillId="0" borderId="2" xfId="1" applyFont="1" applyBorder="1" applyAlignment="1">
      <alignment horizontal="center"/>
    </xf>
    <xf numFmtId="0" fontId="3" fillId="0" borderId="2" xfId="1" applyBorder="1" applyAlignment="1">
      <alignment horizontal="center" vertical="center"/>
    </xf>
    <xf numFmtId="0" fontId="3" fillId="0" borderId="0" xfId="1">
      <alignment vertical="center"/>
    </xf>
    <xf numFmtId="0" fontId="14" fillId="0" borderId="2" xfId="1" applyFont="1" applyBorder="1" applyAlignment="1">
      <alignment vertical="center" wrapText="1"/>
    </xf>
    <xf numFmtId="0" fontId="16" fillId="0" borderId="2" xfId="1" quotePrefix="1" applyFont="1" applyBorder="1" applyAlignment="1"/>
    <xf numFmtId="0" fontId="16" fillId="2" borderId="2" xfId="1" applyFont="1" applyFill="1" applyBorder="1" applyAlignment="1"/>
    <xf numFmtId="0" fontId="3" fillId="0" borderId="0" xfId="1" applyAlignment="1">
      <alignment horizontal="center" vertic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left" vertical="center"/>
    </xf>
    <xf numFmtId="0" fontId="15" fillId="0" borderId="3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7" xfId="1" applyBorder="1" applyAlignment="1">
      <alignment horizontal="center" vertical="center"/>
    </xf>
    <xf numFmtId="0" fontId="16" fillId="0" borderId="7" xfId="1" applyFont="1" applyBorder="1" applyAlignment="1">
      <alignment horizontal="center"/>
    </xf>
    <xf numFmtId="0" fontId="3" fillId="0" borderId="8" xfId="1" applyBorder="1" applyAlignment="1">
      <alignment horizontal="center"/>
    </xf>
    <xf numFmtId="0" fontId="16" fillId="0" borderId="9" xfId="1" applyFont="1" applyBorder="1" applyAlignment="1"/>
    <xf numFmtId="0" fontId="16" fillId="0" borderId="9" xfId="1" applyFont="1" applyBorder="1" applyAlignment="1">
      <alignment horizontal="center"/>
    </xf>
    <xf numFmtId="0" fontId="3" fillId="0" borderId="9" xfId="1" applyBorder="1" applyAlignment="1">
      <alignment horizontal="center"/>
    </xf>
    <xf numFmtId="0" fontId="3" fillId="0" borderId="9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0" fillId="0" borderId="6" xfId="1" applyFont="1" applyBorder="1" applyAlignment="1">
      <alignment horizontal="center"/>
    </xf>
    <xf numFmtId="0" fontId="0" fillId="0" borderId="8" xfId="1" applyFont="1" applyBorder="1" applyAlignment="1">
      <alignment horizontal="center"/>
    </xf>
    <xf numFmtId="0" fontId="2" fillId="0" borderId="4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17" fillId="0" borderId="0" xfId="0" applyNumberFormat="1" applyFont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7" fillId="8" borderId="2" xfId="0" applyNumberFormat="1" applyFont="1" applyFill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0" fontId="2" fillId="0" borderId="9" xfId="0" applyFont="1" applyBorder="1" applyAlignment="1">
      <alignment vertical="center" wrapText="1"/>
    </xf>
    <xf numFmtId="14" fontId="2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7" fontId="2" fillId="0" borderId="2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49" fontId="17" fillId="0" borderId="9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3" fillId="11" borderId="0" xfId="1" applyFill="1">
      <alignment vertical="center"/>
    </xf>
    <xf numFmtId="0" fontId="3" fillId="13" borderId="0" xfId="1" applyFill="1">
      <alignment vertical="center"/>
    </xf>
    <xf numFmtId="0" fontId="20" fillId="11" borderId="0" xfId="1" applyFont="1" applyFill="1" applyAlignment="1">
      <alignment vertical="top"/>
    </xf>
    <xf numFmtId="0" fontId="3" fillId="12" borderId="0" xfId="1" applyFill="1">
      <alignment vertical="center"/>
    </xf>
    <xf numFmtId="0" fontId="21" fillId="11" borderId="0" xfId="1" applyFont="1" applyFill="1">
      <alignment vertical="center"/>
    </xf>
    <xf numFmtId="0" fontId="24" fillId="11" borderId="0" xfId="1" applyFont="1" applyFill="1">
      <alignment vertical="center"/>
    </xf>
    <xf numFmtId="0" fontId="23" fillId="11" borderId="0" xfId="1" applyFont="1" applyFill="1">
      <alignment vertical="center"/>
    </xf>
    <xf numFmtId="0" fontId="23" fillId="13" borderId="0" xfId="1" applyFont="1" applyFill="1">
      <alignment vertical="center"/>
    </xf>
    <xf numFmtId="0" fontId="3" fillId="10" borderId="0" xfId="1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17" fillId="0" borderId="9" xfId="0" applyNumberFormat="1" applyFont="1" applyBorder="1" applyAlignment="1">
      <alignment horizontal="center" vertical="center"/>
    </xf>
    <xf numFmtId="49" fontId="2" fillId="0" borderId="9" xfId="0" applyNumberFormat="1" applyFont="1" applyBorder="1">
      <alignment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19" fillId="12" borderId="0" xfId="1" applyFont="1" applyFill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9" xfId="0" applyFont="1" applyBorder="1">
      <alignment vertical="center"/>
    </xf>
    <xf numFmtId="165" fontId="2" fillId="0" borderId="0" xfId="0" applyNumberFormat="1" applyFont="1">
      <alignment vertical="center"/>
    </xf>
    <xf numFmtId="165" fontId="2" fillId="0" borderId="2" xfId="0" applyNumberFormat="1" applyFont="1" applyBorder="1" applyAlignment="1">
      <alignment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>
      <alignment vertical="center"/>
    </xf>
    <xf numFmtId="165" fontId="4" fillId="0" borderId="2" xfId="0" applyNumberFormat="1" applyFont="1" applyBorder="1">
      <alignment vertical="center"/>
    </xf>
    <xf numFmtId="165" fontId="2" fillId="0" borderId="9" xfId="0" applyNumberFormat="1" applyFont="1" applyBorder="1">
      <alignment vertical="center"/>
    </xf>
    <xf numFmtId="165" fontId="2" fillId="0" borderId="9" xfId="0" applyNumberFormat="1" applyFont="1" applyBorder="1" applyAlignment="1">
      <alignment vertical="center" wrapText="1"/>
    </xf>
    <xf numFmtId="49" fontId="2" fillId="0" borderId="4" xfId="0" applyNumberFormat="1" applyFont="1" applyBorder="1">
      <alignment vertical="center"/>
    </xf>
    <xf numFmtId="15" fontId="2" fillId="0" borderId="2" xfId="0" applyNumberFormat="1" applyFont="1" applyBorder="1" applyAlignment="1">
      <alignment horizontal="center" vertical="center" wrapText="1"/>
    </xf>
    <xf numFmtId="15" fontId="2" fillId="6" borderId="2" xfId="0" applyNumberFormat="1" applyFont="1" applyFill="1" applyBorder="1" applyAlignment="1">
      <alignment horizontal="center" vertical="center" wrapText="1"/>
    </xf>
    <xf numFmtId="15" fontId="2" fillId="0" borderId="2" xfId="0" applyNumberFormat="1" applyFont="1" applyBorder="1" applyAlignment="1">
      <alignment horizontal="center" vertical="center"/>
    </xf>
    <xf numFmtId="15" fontId="2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15" fontId="2" fillId="0" borderId="9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0" borderId="2" xfId="0" applyNumberFormat="1" applyFont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6" borderId="2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 wrapText="1"/>
    </xf>
    <xf numFmtId="49" fontId="2" fillId="9" borderId="2" xfId="0" applyNumberFormat="1" applyFont="1" applyFill="1" applyBorder="1" applyAlignment="1">
      <alignment horizontal="center" wrapText="1"/>
    </xf>
    <xf numFmtId="49" fontId="2" fillId="7" borderId="2" xfId="0" applyNumberFormat="1" applyFont="1" applyFill="1" applyBorder="1" applyAlignment="1">
      <alignment horizontal="center" wrapText="1"/>
    </xf>
    <xf numFmtId="49" fontId="2" fillId="0" borderId="9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9" borderId="2" xfId="0" quotePrefix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15" fontId="2" fillId="0" borderId="9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 wrapText="1"/>
    </xf>
    <xf numFmtId="49" fontId="2" fillId="2" borderId="9" xfId="0" applyNumberFormat="1" applyFont="1" applyFill="1" applyBorder="1" applyAlignment="1">
      <alignment horizontal="center" wrapText="1"/>
    </xf>
    <xf numFmtId="16" fontId="2" fillId="0" borderId="2" xfId="0" applyNumberFormat="1" applyFont="1" applyBorder="1">
      <alignment vertical="center"/>
    </xf>
    <xf numFmtId="14" fontId="2" fillId="0" borderId="0" xfId="0" applyNumberFormat="1" applyFont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left" vertical="center"/>
    </xf>
    <xf numFmtId="14" fontId="2" fillId="2" borderId="9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14" fontId="2" fillId="0" borderId="0" xfId="0" applyNumberFormat="1" applyFont="1">
      <alignment vertical="center"/>
    </xf>
    <xf numFmtId="14" fontId="17" fillId="0" borderId="0" xfId="0" applyNumberFormat="1" applyFont="1" applyAlignment="1">
      <alignment horizontal="left"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3" fillId="0" borderId="0" xfId="0" applyNumberFormat="1" applyFont="1">
      <alignment vertical="center"/>
    </xf>
    <xf numFmtId="0" fontId="27" fillId="0" borderId="2" xfId="0" applyFont="1" applyBorder="1" applyAlignment="1">
      <alignment horizontal="center" vertical="center"/>
    </xf>
    <xf numFmtId="49" fontId="17" fillId="0" borderId="9" xfId="0" applyNumberFormat="1" applyFont="1" applyBorder="1" applyAlignment="1">
      <alignment horizontal="left" vertical="center"/>
    </xf>
    <xf numFmtId="14" fontId="2" fillId="0" borderId="9" xfId="0" applyNumberFormat="1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15" fontId="2" fillId="8" borderId="9" xfId="0" applyNumberFormat="1" applyFont="1" applyFill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165" fontId="29" fillId="3" borderId="4" xfId="0" applyNumberFormat="1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49" fontId="29" fillId="0" borderId="4" xfId="0" applyNumberFormat="1" applyFont="1" applyBorder="1" applyAlignment="1">
      <alignment horizontal="center" vertical="center" wrapText="1"/>
    </xf>
    <xf numFmtId="14" fontId="29" fillId="0" borderId="4" xfId="0" applyNumberFormat="1" applyFont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14" fontId="29" fillId="3" borderId="4" xfId="0" applyNumberFormat="1" applyFont="1" applyFill="1" applyBorder="1" applyAlignment="1">
      <alignment horizontal="center" vertical="center" wrapText="1"/>
    </xf>
    <xf numFmtId="49" fontId="29" fillId="3" borderId="4" xfId="0" applyNumberFormat="1" applyFont="1" applyFill="1" applyBorder="1" applyAlignment="1">
      <alignment horizontal="center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29" fillId="4" borderId="4" xfId="0" applyFont="1" applyFill="1" applyBorder="1" applyAlignment="1">
      <alignment horizontal="left" vertical="center" wrapText="1"/>
    </xf>
    <xf numFmtId="14" fontId="29" fillId="4" borderId="4" xfId="0" applyNumberFormat="1" applyFont="1" applyFill="1" applyBorder="1" applyAlignment="1">
      <alignment horizontal="center" vertical="center" wrapText="1"/>
    </xf>
    <xf numFmtId="49" fontId="29" fillId="4" borderId="4" xfId="0" applyNumberFormat="1" applyFont="1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49" fontId="29" fillId="5" borderId="4" xfId="0" applyNumberFormat="1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49" fontId="29" fillId="0" borderId="11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/>
    </xf>
    <xf numFmtId="49" fontId="2" fillId="8" borderId="2" xfId="0" applyNumberFormat="1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pivotButton="1" applyAlignment="1">
      <alignment horizontal="center" vertical="center"/>
    </xf>
    <xf numFmtId="0" fontId="25" fillId="13" borderId="0" xfId="1" applyFont="1" applyFill="1" applyAlignment="1">
      <alignment horizontal="center" vertical="center"/>
    </xf>
    <xf numFmtId="0" fontId="24" fillId="13" borderId="0" xfId="1" applyFont="1" applyFill="1" applyAlignment="1">
      <alignment horizontal="center" vertical="center"/>
    </xf>
    <xf numFmtId="0" fontId="19" fillId="12" borderId="0" xfId="1" applyFont="1" applyFill="1" applyAlignment="1">
      <alignment horizontal="center" vertical="center"/>
    </xf>
    <xf numFmtId="0" fontId="20" fillId="12" borderId="0" xfId="1" applyFont="1" applyFill="1" applyAlignment="1">
      <alignment horizontal="left" vertical="top"/>
    </xf>
    <xf numFmtId="164" fontId="22" fillId="12" borderId="0" xfId="1" applyNumberFormat="1" applyFont="1" applyFill="1" applyAlignment="1">
      <alignment horizontal="center" vertical="top"/>
    </xf>
    <xf numFmtId="0" fontId="20" fillId="12" borderId="0" xfId="1" applyFont="1" applyFill="1" applyAlignment="1">
      <alignment horizontal="center" vertical="center"/>
    </xf>
    <xf numFmtId="0" fontId="19" fillId="12" borderId="0" xfId="1" applyFont="1" applyFill="1" applyAlignment="1">
      <alignment horizontal="center" vertical="center" wrapText="1"/>
    </xf>
    <xf numFmtId="0" fontId="20" fillId="12" borderId="0" xfId="1" applyFont="1" applyFill="1" applyAlignment="1">
      <alignment horizontal="center" vertical="center" wrapText="1"/>
    </xf>
  </cellXfs>
  <cellStyles count="3">
    <cellStyle name="Normal" xfId="0" builtinId="0"/>
    <cellStyle name="Normal 2" xfId="1" xr:uid="{2C02F351-29F7-4903-ADA7-7915A689BAE4}"/>
    <cellStyle name="Normal 5" xfId="2" xr:uid="{9E09C6C7-502A-40A6-9964-97A271A757B3}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vertical="center" textRotation="0" wrapText="1" indent="0" justifyLastLine="0" shrinkToFit="0" readingOrder="0"/>
    </dxf>
    <dxf>
      <font>
        <sz val="12"/>
        <color rgb="FF000000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0" formatCode="General"/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 style="thin">
          <color rgb="FF000000"/>
        </top>
        <bottom/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</font>
      <alignment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Mon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alignment vertical="center" textRotation="0" indent="0" justifyLastLine="0" shrinkToFit="0" readingOrder="0"/>
    </dxf>
    <dxf>
      <font>
        <sz val="12"/>
        <color rgb="FF000000"/>
      </font>
      <numFmt numFmtId="0" formatCode="General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19" formatCode="dd/mm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165" formatCode="_-[$Rp-421]* #,##0.00_-;\-[$Rp-421]* #,##0.00_-;_-[$Rp-421]* &quot;-&quot;??_-;_-@_-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19" formatCode="dd/mm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30" formatCode="@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  <family val="2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numFmt numFmtId="19" formatCode="dd/mm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numFmt numFmtId="30" formatCode="@"/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  <color rgb="FF000000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00"/>
      </font>
      <numFmt numFmtId="0" formatCode="General"/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 style="thin">
          <color rgb="FF000000"/>
        </top>
        <bottom/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</font>
      <alignment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Mons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/>
    </dxf>
    <dxf>
      <alignment horizontal="center"/>
    </dxf>
  </dxfs>
  <tableStyles count="0" defaultTableStyle="TableStyleMedium2" defaultPivotStyle="PivotStyleLight16"/>
  <colors>
    <mruColors>
      <color rgb="FF00FF00"/>
      <color rgb="FFCCFFFF"/>
      <color rgb="FFFFCCCC"/>
      <color rgb="FFFF7C80"/>
      <color rgb="FFFF9999"/>
      <color rgb="FF25CCE3"/>
      <color rgb="FF09B78E"/>
      <color rgb="FF6EF8D7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8" Type="http://www.wps.cn/officeDocument/2020/cellImage" Target="NUL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 Base Banin Master 2025.xlsx]Sheet3!PivotTable3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1"/>
          <c:order val="0"/>
          <c:tx>
            <c:strRef>
              <c:f>Sheet3!$B$42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Sheet3!$A$43:$A$56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Sheet3!$B$43:$B$56</c:f>
              <c:numCache>
                <c:formatCode>General</c:formatCode>
                <c:ptCount val="13"/>
                <c:pt idx="0">
                  <c:v>12</c:v>
                </c:pt>
                <c:pt idx="1">
                  <c:v>17</c:v>
                </c:pt>
                <c:pt idx="2">
                  <c:v>24</c:v>
                </c:pt>
                <c:pt idx="3">
                  <c:v>22</c:v>
                </c:pt>
                <c:pt idx="4">
                  <c:v>30</c:v>
                </c:pt>
                <c:pt idx="5">
                  <c:v>59</c:v>
                </c:pt>
                <c:pt idx="6">
                  <c:v>67</c:v>
                </c:pt>
                <c:pt idx="7">
                  <c:v>74</c:v>
                </c:pt>
                <c:pt idx="8">
                  <c:v>76</c:v>
                </c:pt>
                <c:pt idx="9">
                  <c:v>102</c:v>
                </c:pt>
                <c:pt idx="10">
                  <c:v>91</c:v>
                </c:pt>
                <c:pt idx="11">
                  <c:v>113</c:v>
                </c:pt>
                <c:pt idx="12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CC-4C1A-A862-E278B191EE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6278191"/>
        <c:axId val="1676274831"/>
      </c:lineChart>
      <c:catAx>
        <c:axId val="167627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74831"/>
        <c:crosses val="autoZero"/>
        <c:auto val="1"/>
        <c:lblAlgn val="ctr"/>
        <c:lblOffset val="100"/>
        <c:noMultiLvlLbl val="0"/>
      </c:catAx>
      <c:valAx>
        <c:axId val="16762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7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 Base Banin Master 2025.xlsx]Sheet3!PivotTable2</c:name>
    <c:fmtId val="14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Sheet3!$A$16:$A$37</c:f>
              <c:strCache>
                <c:ptCount val="21"/>
                <c:pt idx="0">
                  <c:v>1-A</c:v>
                </c:pt>
                <c:pt idx="1">
                  <c:v>1-B</c:v>
                </c:pt>
                <c:pt idx="2">
                  <c:v>1-C</c:v>
                </c:pt>
                <c:pt idx="3">
                  <c:v>2-A</c:v>
                </c:pt>
                <c:pt idx="4">
                  <c:v>2-B</c:v>
                </c:pt>
                <c:pt idx="5">
                  <c:v>2-C</c:v>
                </c:pt>
                <c:pt idx="6">
                  <c:v>2-D</c:v>
                </c:pt>
                <c:pt idx="7">
                  <c:v>3-A</c:v>
                </c:pt>
                <c:pt idx="8">
                  <c:v>3-B</c:v>
                </c:pt>
                <c:pt idx="9">
                  <c:v>3-C</c:v>
                </c:pt>
                <c:pt idx="10">
                  <c:v>4-A</c:v>
                </c:pt>
                <c:pt idx="11">
                  <c:v>4-B</c:v>
                </c:pt>
                <c:pt idx="12">
                  <c:v>4-C</c:v>
                </c:pt>
                <c:pt idx="13">
                  <c:v>5-A</c:v>
                </c:pt>
                <c:pt idx="14">
                  <c:v>5-B</c:v>
                </c:pt>
                <c:pt idx="15">
                  <c:v>5-C</c:v>
                </c:pt>
                <c:pt idx="16">
                  <c:v>6-A</c:v>
                </c:pt>
                <c:pt idx="17">
                  <c:v>6-B</c:v>
                </c:pt>
                <c:pt idx="18">
                  <c:v>Tamhidi A</c:v>
                </c:pt>
                <c:pt idx="19">
                  <c:v>Tamhidi B</c:v>
                </c:pt>
                <c:pt idx="20">
                  <c:v>Tamhidi C</c:v>
                </c:pt>
              </c:strCache>
            </c:strRef>
          </c:cat>
          <c:val>
            <c:numRef>
              <c:f>Sheet3!$B$16:$B$37</c:f>
              <c:numCache>
                <c:formatCode>General</c:formatCode>
                <c:ptCount val="21"/>
                <c:pt idx="0">
                  <c:v>28</c:v>
                </c:pt>
                <c:pt idx="1">
                  <c:v>24</c:v>
                </c:pt>
                <c:pt idx="2">
                  <c:v>24</c:v>
                </c:pt>
                <c:pt idx="3">
                  <c:v>23</c:v>
                </c:pt>
                <c:pt idx="4">
                  <c:v>25</c:v>
                </c:pt>
                <c:pt idx="5">
                  <c:v>30</c:v>
                </c:pt>
                <c:pt idx="6">
                  <c:v>30</c:v>
                </c:pt>
                <c:pt idx="7">
                  <c:v>25</c:v>
                </c:pt>
                <c:pt idx="8">
                  <c:v>31</c:v>
                </c:pt>
                <c:pt idx="9">
                  <c:v>29</c:v>
                </c:pt>
                <c:pt idx="10">
                  <c:v>29</c:v>
                </c:pt>
                <c:pt idx="11">
                  <c:v>28</c:v>
                </c:pt>
                <c:pt idx="12">
                  <c:v>28</c:v>
                </c:pt>
                <c:pt idx="13">
                  <c:v>27</c:v>
                </c:pt>
                <c:pt idx="14">
                  <c:v>24</c:v>
                </c:pt>
                <c:pt idx="15">
                  <c:v>26</c:v>
                </c:pt>
                <c:pt idx="16">
                  <c:v>28</c:v>
                </c:pt>
                <c:pt idx="17">
                  <c:v>24</c:v>
                </c:pt>
                <c:pt idx="18">
                  <c:v>25</c:v>
                </c:pt>
                <c:pt idx="19">
                  <c:v>25</c:v>
                </c:pt>
                <c:pt idx="2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B-4674-9091-2186BA76FF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29071007"/>
        <c:axId val="1128518863"/>
      </c:barChart>
      <c:catAx>
        <c:axId val="112907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18863"/>
        <c:crosses val="autoZero"/>
        <c:auto val="1"/>
        <c:lblAlgn val="ctr"/>
        <c:lblOffset val="100"/>
        <c:noMultiLvlLbl val="0"/>
      </c:catAx>
      <c:valAx>
        <c:axId val="112851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7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 Base Banin Master 2025.xlsx]Sheet3!PivotTable12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Sheet3!$E$61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Sheet3!$D$62:$D$94</c:f>
              <c:strCache>
                <c:ptCount val="32"/>
                <c:pt idx="0">
                  <c:v>Bandung Barat</c:v>
                </c:pt>
                <c:pt idx="1">
                  <c:v>Jakarta Barat</c:v>
                </c:pt>
                <c:pt idx="2">
                  <c:v>Jakarta Selatan</c:v>
                </c:pt>
                <c:pt idx="3">
                  <c:v>Jakarta Utara</c:v>
                </c:pt>
                <c:pt idx="4">
                  <c:v>Kabupaten Bandung</c:v>
                </c:pt>
                <c:pt idx="5">
                  <c:v>Kabupaten Bekasi</c:v>
                </c:pt>
                <c:pt idx="6">
                  <c:v>Kabupaten Bogor</c:v>
                </c:pt>
                <c:pt idx="7">
                  <c:v>Kabupaten Ciamis</c:v>
                </c:pt>
                <c:pt idx="8">
                  <c:v>Kabupaten Cianjur</c:v>
                </c:pt>
                <c:pt idx="9">
                  <c:v>Kabupaten Cilacap</c:v>
                </c:pt>
                <c:pt idx="10">
                  <c:v>Kabupaten Cirebon</c:v>
                </c:pt>
                <c:pt idx="11">
                  <c:v>Kabupaten Garut</c:v>
                </c:pt>
                <c:pt idx="12">
                  <c:v>Kabupaten Karawang</c:v>
                </c:pt>
                <c:pt idx="13">
                  <c:v>Kabupaten Lampung Tengah</c:v>
                </c:pt>
                <c:pt idx="14">
                  <c:v>Kabupaten Lebak</c:v>
                </c:pt>
                <c:pt idx="15">
                  <c:v>Kabupaten Majalengka</c:v>
                </c:pt>
                <c:pt idx="16">
                  <c:v>Kabupaten Mukomuko</c:v>
                </c:pt>
                <c:pt idx="17">
                  <c:v>Kabupaten Pangandaran</c:v>
                </c:pt>
                <c:pt idx="18">
                  <c:v>Kabupaten Purwakarta</c:v>
                </c:pt>
                <c:pt idx="19">
                  <c:v>Kabupaten Sragen</c:v>
                </c:pt>
                <c:pt idx="20">
                  <c:v>Kabupaten Subang</c:v>
                </c:pt>
                <c:pt idx="21">
                  <c:v>Kabupaten Sukabumi</c:v>
                </c:pt>
                <c:pt idx="22">
                  <c:v>Kabupaten Sumedang</c:v>
                </c:pt>
                <c:pt idx="23">
                  <c:v>Kabupaten Tangerang</c:v>
                </c:pt>
                <c:pt idx="24">
                  <c:v>Kabupaten Tasikmalaya</c:v>
                </c:pt>
                <c:pt idx="25">
                  <c:v>Kabupaten Wonosobo</c:v>
                </c:pt>
                <c:pt idx="26">
                  <c:v>Kota Bandung</c:v>
                </c:pt>
                <c:pt idx="27">
                  <c:v>Kota Bekasi</c:v>
                </c:pt>
                <c:pt idx="28">
                  <c:v>Kota Cimahi</c:v>
                </c:pt>
                <c:pt idx="29">
                  <c:v>Kota Cirebon</c:v>
                </c:pt>
                <c:pt idx="30">
                  <c:v>Kota Palembang</c:v>
                </c:pt>
                <c:pt idx="31">
                  <c:v>Kota Tanggerang Selatan</c:v>
                </c:pt>
              </c:strCache>
            </c:strRef>
          </c:cat>
          <c:val>
            <c:numRef>
              <c:f>Sheet3!$E$62:$E$94</c:f>
              <c:numCache>
                <c:formatCode>General</c:formatCode>
                <c:ptCount val="32"/>
                <c:pt idx="0">
                  <c:v>19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189</c:v>
                </c:pt>
                <c:pt idx="5">
                  <c:v>10</c:v>
                </c:pt>
                <c:pt idx="6">
                  <c:v>3</c:v>
                </c:pt>
                <c:pt idx="7">
                  <c:v>2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21</c:v>
                </c:pt>
                <c:pt idx="12">
                  <c:v>9</c:v>
                </c:pt>
                <c:pt idx="13">
                  <c:v>1</c:v>
                </c:pt>
                <c:pt idx="14">
                  <c:v>1</c:v>
                </c:pt>
                <c:pt idx="15">
                  <c:v>13</c:v>
                </c:pt>
                <c:pt idx="16">
                  <c:v>2</c:v>
                </c:pt>
                <c:pt idx="17">
                  <c:v>2</c:v>
                </c:pt>
                <c:pt idx="18">
                  <c:v>10</c:v>
                </c:pt>
                <c:pt idx="19">
                  <c:v>1</c:v>
                </c:pt>
                <c:pt idx="20">
                  <c:v>8</c:v>
                </c:pt>
                <c:pt idx="21">
                  <c:v>3</c:v>
                </c:pt>
                <c:pt idx="22">
                  <c:v>126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101</c:v>
                </c:pt>
                <c:pt idx="27">
                  <c:v>2</c:v>
                </c:pt>
                <c:pt idx="28">
                  <c:v>17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8-4B1A-B4F7-C5A81BC84A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901249791"/>
        <c:axId val="1901250271"/>
      </c:barChart>
      <c:catAx>
        <c:axId val="19012497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250271"/>
        <c:crosses val="autoZero"/>
        <c:auto val="1"/>
        <c:lblAlgn val="ctr"/>
        <c:lblOffset val="100"/>
        <c:noMultiLvlLbl val="0"/>
      </c:catAx>
      <c:valAx>
        <c:axId val="190125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24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Base Banin Master 2025.xlsx]Sheet3!PivotTable12</c:name>
    <c:fmtId val="3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Sheet3!$E$61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Sheet3!$D$62:$D$94</c:f>
              <c:strCache>
                <c:ptCount val="32"/>
                <c:pt idx="0">
                  <c:v>Bandung Barat</c:v>
                </c:pt>
                <c:pt idx="1">
                  <c:v>Jakarta Barat</c:v>
                </c:pt>
                <c:pt idx="2">
                  <c:v>Jakarta Selatan</c:v>
                </c:pt>
                <c:pt idx="3">
                  <c:v>Jakarta Utara</c:v>
                </c:pt>
                <c:pt idx="4">
                  <c:v>Kabupaten Bandung</c:v>
                </c:pt>
                <c:pt idx="5">
                  <c:v>Kabupaten Bekasi</c:v>
                </c:pt>
                <c:pt idx="6">
                  <c:v>Kabupaten Bogor</c:v>
                </c:pt>
                <c:pt idx="7">
                  <c:v>Kabupaten Ciamis</c:v>
                </c:pt>
                <c:pt idx="8">
                  <c:v>Kabupaten Cianjur</c:v>
                </c:pt>
                <c:pt idx="9">
                  <c:v>Kabupaten Cilacap</c:v>
                </c:pt>
                <c:pt idx="10">
                  <c:v>Kabupaten Cirebon</c:v>
                </c:pt>
                <c:pt idx="11">
                  <c:v>Kabupaten Garut</c:v>
                </c:pt>
                <c:pt idx="12">
                  <c:v>Kabupaten Karawang</c:v>
                </c:pt>
                <c:pt idx="13">
                  <c:v>Kabupaten Lampung Tengah</c:v>
                </c:pt>
                <c:pt idx="14">
                  <c:v>Kabupaten Lebak</c:v>
                </c:pt>
                <c:pt idx="15">
                  <c:v>Kabupaten Majalengka</c:v>
                </c:pt>
                <c:pt idx="16">
                  <c:v>Kabupaten Mukomuko</c:v>
                </c:pt>
                <c:pt idx="17">
                  <c:v>Kabupaten Pangandaran</c:v>
                </c:pt>
                <c:pt idx="18">
                  <c:v>Kabupaten Purwakarta</c:v>
                </c:pt>
                <c:pt idx="19">
                  <c:v>Kabupaten Sragen</c:v>
                </c:pt>
                <c:pt idx="20">
                  <c:v>Kabupaten Subang</c:v>
                </c:pt>
                <c:pt idx="21">
                  <c:v>Kabupaten Sukabumi</c:v>
                </c:pt>
                <c:pt idx="22">
                  <c:v>Kabupaten Sumedang</c:v>
                </c:pt>
                <c:pt idx="23">
                  <c:v>Kabupaten Tangerang</c:v>
                </c:pt>
                <c:pt idx="24">
                  <c:v>Kabupaten Tasikmalaya</c:v>
                </c:pt>
                <c:pt idx="25">
                  <c:v>Kabupaten Wonosobo</c:v>
                </c:pt>
                <c:pt idx="26">
                  <c:v>Kota Bandung</c:v>
                </c:pt>
                <c:pt idx="27">
                  <c:v>Kota Bekasi</c:v>
                </c:pt>
                <c:pt idx="28">
                  <c:v>Kota Cimahi</c:v>
                </c:pt>
                <c:pt idx="29">
                  <c:v>Kota Cirebon</c:v>
                </c:pt>
                <c:pt idx="30">
                  <c:v>Kota Palembang</c:v>
                </c:pt>
                <c:pt idx="31">
                  <c:v>Kota Tanggerang Selatan</c:v>
                </c:pt>
              </c:strCache>
            </c:strRef>
          </c:cat>
          <c:val>
            <c:numRef>
              <c:f>Sheet3!$E$62:$E$94</c:f>
              <c:numCache>
                <c:formatCode>General</c:formatCode>
                <c:ptCount val="32"/>
                <c:pt idx="0">
                  <c:v>19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189</c:v>
                </c:pt>
                <c:pt idx="5">
                  <c:v>10</c:v>
                </c:pt>
                <c:pt idx="6">
                  <c:v>3</c:v>
                </c:pt>
                <c:pt idx="7">
                  <c:v>2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21</c:v>
                </c:pt>
                <c:pt idx="12">
                  <c:v>9</c:v>
                </c:pt>
                <c:pt idx="13">
                  <c:v>1</c:v>
                </c:pt>
                <c:pt idx="14">
                  <c:v>1</c:v>
                </c:pt>
                <c:pt idx="15">
                  <c:v>13</c:v>
                </c:pt>
                <c:pt idx="16">
                  <c:v>2</c:v>
                </c:pt>
                <c:pt idx="17">
                  <c:v>2</c:v>
                </c:pt>
                <c:pt idx="18">
                  <c:v>10</c:v>
                </c:pt>
                <c:pt idx="19">
                  <c:v>1</c:v>
                </c:pt>
                <c:pt idx="20">
                  <c:v>8</c:v>
                </c:pt>
                <c:pt idx="21">
                  <c:v>3</c:v>
                </c:pt>
                <c:pt idx="22">
                  <c:v>126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101</c:v>
                </c:pt>
                <c:pt idx="27">
                  <c:v>2</c:v>
                </c:pt>
                <c:pt idx="28">
                  <c:v>17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C-475B-8AE8-9A027642EB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2032406191"/>
        <c:axId val="2032392751"/>
      </c:barChart>
      <c:catAx>
        <c:axId val="2032406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92751"/>
        <c:crosses val="autoZero"/>
        <c:auto val="1"/>
        <c:lblAlgn val="ctr"/>
        <c:lblOffset val="100"/>
        <c:noMultiLvlLbl val="0"/>
      </c:catAx>
      <c:valAx>
        <c:axId val="203239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40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55EA5748-462D-465D-9A60-522CA749BA92}">
          <cx:tx>
            <cx:txData>
              <cx:f>_xlchart.v5.2</cx:f>
              <cx:v>Jumlah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D" attribution="Powered by Bing">
              <cx:geoCache provider="{E9337A44-BEBE-4D9F-B70C-5C5E7DAFC167}">
                <cx:binary>1HxZc9xGsu5fUej5gq59mRifiFvojU1q3/mC4FAUtgIKQGH/9SdBSTa7SbPtCUfcaz0M3QTRicr1
yy8T8++b8V839va6eTYWtvT/uhl/fZ60bfWvX37xN8ltce3PivSmcd59a89uXPGL+/Ytvbn95Wtz
PaRl/AtBmP1yk1w37e34/H/+Dd8W37pLd3Pdpq58090209tb39nWP3Ht0UvPrr8WablKfdukNy3+
9bm5Ltvb8vmz27JN2+n9VN3++vzgb54/++X4mx5IfWbhwdruK9wbiDPGOFWIIP39n3z+zLoy/nEd
I3GGqeRcavVT6svrAu48/SR3z3H99Wtz6z0c5O7n7/cdPDX8+n1AyPNnN64r20VdMWju1+fn5VdX
3vr0+vmz1Lvw+8XQLU9+vro76i+Hyv6ffx/9Ag5/9Jt79jjW1KlLD81xW8Z5Z7ufqvkbDELPpCZE
cY1/GEQfGYScEUGoIvyHxX7K/mGWP/FEf2CY3+48Ns06wP84y6wuzp/tr3MISfCdvzFasOQMcUTR
93/0yDjiTBGJJaZw4bvU72Z5V93epNf22c11lbbw87uDP3Pf/sxDPm6vP/GVR4bcX/wTYuyPU8B9
Mx781V9NeuhMKySpxuqHGRE7tCNmZxhjijih36Pw0Jr30tIfP9PjVrt368ER/v/Pdfvr4frZe0gS
18lPbfwN6U6eUUQJw5DOvv+DVHO//mB0hhBjWDKoDvcjKoQPDUTS/rp/MsIfN8Ph3cdx8o+sRXf2
MdfNdftTUX+DeSCfKahE6LdiBCjgvnmQPBMMMQkW/Cn1e8L7dOvb/9I29249Noz5JySwg4cGzHZ5
XVRdGf/Uz99gFXamOOeIoR/ZSYsjq/AzRCTRUsu7oDqyzZ94oMej5rcbD44IJ/y//0CE8K4rrtvb
5vrZu1vAw9d/J6gmUF+UIox+Vz9CR0kNsTPJheL4KKe9c12bPLt7sOa/SGpHtx8Z6d27/xdG+mPw
/VtbsgLtr+/6mXv4++mrd+4JPdbRrU8Bve+14/zrr8+xwIpivRSU33ql5YsOygu0N3F+HZhbC51Q
GT879/a6/Op/BvHR99xe+xa+GKkzySBbcoIJQ4QCqhggDy5X+BlcpRoppOADgy6rdE2bQAeGzzCj
QgHOgEJHIZuCs/jFEeAaPaNUE6GVFEwhjAj/rb187ewUu/I3Pf34/KzsitcuLVv/63MQUn3/q+Vx
leBCYHg0SqDZU5hoBNdvrt9CBwt/jP9P2bRMZVPZba2W3qSRmlZ1Xqbv4pFUq5TTKxQ5r809tT0i
FM78UCgHbwelC6YZpKr7QvusyJWsQGhPPDa1mPFOxJaunpbCH0jRhBHGJJJKAG6Dpum+lABJKzxG
07bAolypJg1CO1NsxNhNJw60PPChFjU0X3iJb0zh55EWAcdUqMYB2kZtP4RJlKarqlD+vA2mm3rI
6hdPn+yB/iTYHVK9lowLqRkU4Psny1UQlSOVeBs39bhq47reqLIbThwKi4dyoO/k4B9aMALeu1y/
5xxySpxA0yy2ViG7qYsuT1bp2KBqbSNHLlAr8shkbAa6golx+po0QfklFYltDRa0TE1C8qIwqoyy
1tgc4s+kcYXzy4iizO67jjb0kgxVN667qpvEhgY4dW849cPwYil3XTgySmaTto2qwtjz7NMsuRXr
eZJ1v0ZNOwWfZDtXt2nsRrxig07Izuo5vegmjF5bWtrXpcjUvOY9j/NV06f1K5En+RcL8XcVM94I
g8ag/2zrOLriQ0++TVXtr7jQ6eu2D2hpJh2I0UyeTMIwF7fzqoqyhO+DwRXvJ8FqEup0lh/dYOPC
zK3Enxo1YG30SIfqfGpV+U7LMfvaqgotjx51mSmzuXxZ5Ixz0xaqSMOBzdqv5qr8OvfshvIp2bkh
6T/3Yqgqk3c8j8OS5e6qbXXtzOyD2GjRiTysUe6Cix7PoKJRkOg9aWUp961s0L7QVVGa2vVZHFZW
dTzUfLIG9blv12zsm1c0IvxzXAaNW7nCtx+p9cwb0caDXQ2KtW+zjuAXUcvtpaoDEa+4GuMk1Flf
Blta1zR7OVQIz/Cbwe2HfEpbM8kJvyzcnGxFh24mgZI8ZLYq3s+2E18yPTBsWBqnV7LoNTF9W0X1
SleiJqao2HiVTKy/mqa5boyzMnrliU0Gk1nUmDmn6TpwwxiHLa9SakpS4zQsEkbOB4F1vhqDhn/m
CSa98URqvRFM2GRNuQUHkbn+KkqavqesygxP5ZCYgid9YkgQiC8TGqdhp/gwXUx5NQwmzfT4LbIJ
+UD1PKPzlFRi2gWiq14WqcpFKJKm+hCjtjapTdPXXa26YFVnUSpMOzWzN3WTFJVBSS3fN7IbQ850
rFaDDUhl4mTO1NrGuOiMcrRqw0yr5DWLcjsbMnDpQuvkNJlxjuaXdeSH/kSMPxbhjFBKFKUMitFS
Hu5F+Fjh0WcSi63XvlqJFsehtkO1ezpfLZn2ID1KSFJcCgUdNmEckUMpTVdHCWRHsW10U79rnOpN
4GVgqBvYKmtEte6Syl7OCcXrvKyz9dPiHxSCRbxkakmVkHeOy02mkymoHBNb2qloNwiHt0XubNhP
Zfnf6FNh4BGgR6JIHOkzYaxvWQwZM8ZJf1mSItjTHqETB3pQbuBAHAH/iiUScKKj/D9VNqnTPBJb
4t2NjdW46Udh14Xu0k3pp/7t0/p7VJzESHIACUiIRb/3nSRvPa5KJbZDZttQqqBa15DZ9q4tcTjM
PFg9Le+BvRRUHI2g6OCFhj4u3HYUdTcVmdhGWcpMRny0Klnb7kaUsxOV9BFRUkGvCl6h9UNNIlsN
LCqY3vomG9ZY8SnEaSRCjbrmhGs8FCUUSJFCEsB0CAMbeF+Luc0bXlZ1vFumAhusK7kGpCU3QxYM
67+qQKEYI6A8kKc0P8ZXUV+XHSbxLmf+S67ywYx+CtYK7to+LelB/oB7OBwLUxBHkDg6VBKUU0XT
Kd7FrPFhw+cuZHqIT5zngQOCFPA/zmAuAcno2AGzMa2GeMDxrnJuEwDbanQivrq2v/SurE543yPC
NF5aAU6hWQOBh3bitGynSnTJLok6ZZo5jsKxTaqtHVppgsEHJw5HHuhQA74CfwfiUSAq7lDYvfDq
RGWJwKnaRpPw59MYsBes6KqNiNtoT2Y075pu7E0OyXktfFNv2igNVr1s/LrisdoGnbwtfMR2ZPLJ
SowzXTs38U2uu3ElIvGVZEMbigzXH3Dpk7UqFH5RNS4Nn/YF/NhBJBAQGJg5Abj7SHN6xDopxSy3
jBXzi7QY430T4eIbmnqp1qwI0g7AFM3ezwnQ5SuWkYQYmVeZC7VO3RDSIEj8ZggIQEeBpxSfeMIH
dQhSMoX6wyiGQqDEEUwvolT1liq1ndLoup3mLSmDPY/jL/GYX6aN+ERreVnQ5kSQ4AcuBXLBcaEu
MMwgzRzJVZ6W2sWx3rY8Tje97tkVjktqupxakzfl+84jvCu6RF9g7dOLSMz5Nsd5Goqab9lcDUYP
PAgn0qJNxAr+/oTloJ08LNDLAwKgFphCQwmjpEOfT1zP2BiPGoQWVWncTPLZYDw6tyoBIsUmimxO
TMChawsLG9WVUYnzrx3rKXQAZVDFJ6JwKWEHkAGeCBpcsjTlWsKA5fCJ5oDUkkyT3jYTc9uR+trk
um3Bcvl7FfjqFTRxLoxm3u+f1sVjtpIQ9lDBJYaZ25LG70UjdDyOZF2rtzpK1D6fo3HdgO7WskiS
LaK+OFGBHgYNRYpT6OOgp+d0GRLdl1cGaYo9jP62rpLykivizpVNpxPqfCQ2QYyQEJvQ5impj8RA
obOKxAL0mbZslySdNZ6Ldo1qyrddnGVh1k/5i6Bvtl1a8sZgOaQvp7bsN1kc8VdtmvHzJhKnANOi
zmM7a8whLmCaLBA6UvfI48JVYxxtbRekIcGoutCyq1eZrasTifZxUUpxJAGFQgU+1DTTedClNo+2
3OPkshzjIhSFz7c8d2TztBM9ZlSY2BLQOBNEoiOAVvomKjlPoi3t82md0gztuiATJ9LZY656X8oR
wVE1Y+2BDoq2g0zLV+XM3b6CPmjTpgF5obmUJxS45O8HtqJA1yycEePsyIeUEHoEdKu3CIvuXMzq
Oq/7MQRCahXU0z5zXfVXMZOmmAAVBnWfLGO3I4l0yIQLcBFt5ziPTdbV7UahJlslo57fPG2yRxIO
JsDRQXgAQyvJkXfYOgKmLauibRD5eNtGegotDeYwcMA/6IJ+IanON5G2/QkrPuKWMOmCbQpBkGJU
HVlxaIeqzGgXbWXOP0zliLazzBrT69Lunj7iI14JkmBwQ7AiBJLqUQAEOYe6O0bb0UMn3ZGArhHr
+Anfx48UEzjPgp0oXkjK5THuZVDbCDHFUBO29Tw0F22fpJsC8Xg9R6l7lblUrMcElxfADNp1n4zk
NrF+3FUZQSc0+4i/0gVZaQ7ZnOOFWb//IDALGUpdJvGupCI2Qcn6VZKRLgyyYrjIgkqHU+fLq6eV
/IgfAfIBxhZAsaQEHYEgaqsZlN8mu64k6KKNJnXeAG8CDECvd8qK9srJtluhIK9OHFct0XAUnxxa
7Lszk2WMfXjeBgo7moM82WFLxsoUai6nEOBktyNNwioziqC5idzIBjMwq/Owjbpig8qKO+OBIoLM
q3S8ozlQR8ZHtM3XCWgXgy+KCZJlOYyXQZP5qzpx2WzKLrhh8SSqTaokHzaN7UtsqsgXr6I61d98
MRZ8kzoBTB8Q47URGufclI0byrCUsgWbxFZ9dGCna+oIzQ1vgtH0zKF1lquu3/Wii66jYEzadWc1
GQzr6swZlyT4cx9PbbXyGYkz0yYWletKuGQOK0QKFhJVi52MJRQsn4noa1w0Ub7RrnPbhvHyW8mn
fA+Fvbsssrx9ETfIAqmFlC1N3NrgZoY2I11NGZ0BOrcu3tKZuib0E7b7vFM8XVEc5Awyg/VXWe5R
HYqpzlBIu7rwRsHJsvWQR9M59z1DJh+GIA9pO4IGBjr4LoyHOPt8h7xCnBTvUqRLoMJ0OnrjbY+K
EJZKivxEQn0kBQgEWU5iTRB0HEfe2czVyEZBk50eEvcW1WW2gbWIU2jjUSkwVYDOUzHAlEcpreul
i7oJGMzKJXw9xb4I6zlG/81ZfpfCjty9kDFwzB1OdhHOrlkHzU6VVc3q6XB+JDsLJPXSuktOETs6
SjHJJgE+B8I574e1UnMF84MCrxM3dyfO80i6EkB6wKwC6h0D/uMofEs8scLadIer3ILv6m8ptjfz
FBQhCpLCAEFPT4h8eDogmAFkL/8D5MZda3ovVZeIc5sKku6yJE7XMg/adTTqcUPnUZwoPo+JAuSp
FsYKFEqWvHlPlM0s8INWp7s08zQca8nXOpb8TcvYqUb0ofvBWASW5STgakJhjfFQVBZZT2seZ7uk
AZgLYKY2uNN6/Vc9A6QIGL6IZVkS0wWd3TtQ3QIDTtMq20VlGoPr6S4kU/oJDXn3vaL+GIO+/p7C
vw/tblw1NWmc/FgL/e3j/7yqbst3bXN72764ru7WF3+/dvgRvujHNy8DzIMPDyaqfzAz/b6Z+gcX
/+RAFVCGhAHVPZ0+Mk+16cHw9Ld7fsxOMT8D2kcDK6KWUeFCBP6YncIyFgx+wHFhsU5KiJffZ6fq
DDxsQTnA+UKqYwqu/ZydqjNgxDiGa2QhlDQwpz9PeWAGGCP/+Hx/dnrs0tBGCVj7WxoKDQhVkEMP
GAFRgPx+PCe2rdZ9MbbrrM4JrE7O84noeQCqIHAEkPSS3LVwSByFT53FsYOcQ891MbQGprn5CvqP
cRXMrHwBeT45p35k21h1LERx37zoWd1tmaL5CXinllPdRxnwJNAeA6JiMLqGGnKUpiiWTe0SRs/z
Ni5EOAL1TIxofBAWMF1pTIBJ8WUYeluHCo1QX/FQul3deRiOyRLg7ibhvunXOJ0J3whbi4+st6k2
uAim11OakZuiIU0Z0iirEwOsdNeHczGOudE6bkM95nBs1jZRSOdm4EbV5TQa4aXjpqtJ9z6fe673
5cSnaSUmUvgNB1TGL+qgT96JRuF3Hkl0XiDVzqHVbdSugzri02bKBsCprEUqMV2n+3ZTETW+dHES
SOPx1GdGl6mTYVpD8N8mwIhe1TTvV8CdoBckj4HtB4athAcVaDCR932wtj0etYnrCr3zJCtRmNdD
+X7msf441bSRYWnVSNfCjnW7Krqu3PI6SSuTiFa2a67j7AMddfGm6uop3syOxemui9L+dmhKGBgF
wtNNJ5lVa57MLnsPHNoQrMqqqLtNR8cSyqJIY2u6oCGvc50THlaDI0PYDR2+ACxET9HPiy8eeIiG
9XDAShCa0E8A/3wYF0M/FNBkOXYuRjeuyFiozxJGYmFQEnvJs8DvPc30Obhqen4vfzwSkUvOfSgZ
CokWgnK1rFTcz8m9jvJAj56d+3LAr6Nczhs3udREtOium3waT0Duh2EJRwWqGOKAwxgG+ItDgTl1
OoiCgZ+Dy83KzMJPb+vOWX0xTSr42A/Y0bDrFa82FtL+W+IKXeyC0dJ9X9Og/Y5W/lKlePHzrYTD
snCX536vGf/AeoKAPYVe84/3c9awcfPsZee/r6TGsPZ4VF1+fMOP6kJg/0YtCBXmMVASlinJz+qi
zjTsynFIt8AUQ3n/vbrIMwnbJBzWPQAbAVeP4K6f1QVj2EuFnk9rBhWBK3g94i9Ul+Mo0kvxwsB6
IEKAGluWKe/78jgFE+ijbPaszG6zZqre4qIY1yiqAXIARbANYjaErRfq3T2l/YkgWgQiAYQLJ9BO
goIOBQ+IxpYr0exTqqdzxoc4JM75zUhGsi66+FSb/shBoZJDuMJqIqDfRdv3D1oF4yxLVvn9ALkZ
Wrmm3MzjBIeMWrXqWjxsMmKHcGI02z590qVU3U8XMMy8kwvHJJoD2XsomZeJoj4dh/2Eem5oFfEw
ljPdoNyWYUr0uM2khuF9oexll2f5CQSJjwHEMkwFyQj2lKCzAH87lB/l4zxHhMx7INyDDW1Yf2Gr
1l1MWaINsq1YUeBnd0I24lWSJxaqATC4fJJfXBfVW9Y08c45Ur+YYkVO8OAPrQKM9MIHQQYX0JUc
eUGg4gD2nXq0DzIN60VVkq/tWNoto7PdzhGUN+dcvWoaGGE8bZXHJAPpD+0j0AZAHx3lVOJJyyY0
k31ZVOlVh8s0rL1XO2ic2Ka1eb/HZJh2ndPj7mnJx+VDAzMM21sQvQhj9GD0l9S4h0oq6H6mQ3fe
TdmNwxEMAnvB1oNshhPu9/Cg4PEQSbCWAqEmjvlUVk+QTNJE7GlgI8NIvOzoSLqZYXd4LYBk2M1A
JK0LoD9OSH54UNg5hEEdbANrqM/HucVNSQq5MhD7IVaZCZIqN0VOAO2Qtzoaffi0Wu/GR4dxpmCi
ikFzCMaqMII49POOD7D+QVKxb2Y+CONKawEmjr0Np2gOunXllXOh1LargX3x+CrKJvU6TyOPYMEm
t73pPSwahQ515ZvYwiIPbJPVdQGrU7M+l0mPVViPMz8vGq6TFXA9Md0kBSG7ZERu3DDayf88faa7
HYujM0FQwCgFC4DBAIoPzxTDcIzAylW9h3ZTbWPgXYFxI6m7pimeIwPQA8H+aBYLw7PGfe1pnuer
us/kNo5If0NEm51T1VFD07H+D2+nQRsb6eqCAGP6LQqC7pMehugDzETpS4mtMkHK51cazR4osg7p
tyyncQb4G2atKhX2mlmGP8oumHKT9ch/KmxRovU0ZLB/VIFCZ1OzNM1MVnXznlQzSQ2wuPjjhFiW
nDD5cQsO6E9S4GagbAEJrPVRa1RnzZJUdL1vYNnrxTJ23PjByb8cr1pArYIqKRBbhluHNgiyoQcM
bOu9j5PPKg3c1snka+bqYJNSgU/kpcWihxZfpEmioPuBPV65hPO9hr8IGPcTzep9RzOxykjWr+K4
CUwrXHwJu7XWTDlT3xHd9zcUHynGDxWpBbDIADZALLRcRyWqiNuAkyRp9lWHCxjdCw9933wq5T4q
ZUE70E/DBvoxZa+DFAYseKz38+ikGXFKVn3ETjnFw3wHZ1naR6BliIC9m0MFBtEgYEskBWDB5umy
LfNpax2rVolvs5AOEm8aWrsw0bE4ke8eOx8sX3Po+2E5F2LxUHLE6dioIm/2GSz/Getiuq5Q35xw
+odZddmTpbABvHBcsNd8KKWdbNlNfbvYKs3WAWSOMPDJsEEF+UzbrDsBHx4Vt6gRfBKojGOWlSsv
Z1FkDaCHTqzcCAuPEPDJptS4D7vZRSeO95j5gE1ZNp2XGdIx3UFbmF2JdADzOZSHRZ98Un22nQdM
DZrRaBAqaZg5/PbpTPsQJAHLQpfpNawgA7OzqOFe2LVW5GUkSLOPPUypk14hgEYwK4bSdcpBHxO1
yALED90rYO9DUUE3975vSL3nAYxEbHZe50yvZDEOq6fP9JjphIR3AgBgwTs5x6oUOgnYOBTNHs/s
BWwyw4JWB8sxBSB8M9fRKdb/jvE8Tl2QH7XAEN7QnB95ZtFmQeoRyBNxjQ1sufIdTlv7Klay2wUa
BRs2lXplOzW8nyGzvWLSJ2au0tlUeJo2MCxwIZ8n9ybR1psobotNN3Z1GNMSlrHqvDM8ioMT6f1u
9+H4sSUUEqaArpMACQ/tMfqR2CDzft8Mll+7PAteSq/RF83zejQ6RzoNAUOWiUlF7kojeT4zw+tR
WVPXs/Ih4jj+1AAq+JD4YbpWcy4GA2xOww32HQzJ0rSvOlh1KWHFGyh3SK8p4U1sUE77t9LO9o3H
8zDC7EzJFqh/Pr+pC54NMER0lWmbZtpElPSpoUFBwZykfd05ok9o4rH8BXw2LEoQTYEOPbJfFfVR
i3ju90Cby1AlQ7duiyA/4ZUP2AzoRGAZElYxQOcLe3OEadJEBUCiOb+fItKudDOocwHV1OCqaA2n
9bppAv2KRVFmaJa4XexQHPqq9Scy28O+bOmvtYJHgZUkdbdPdS/kh9bP3I/K72OkitXMq/ilL3ux
r/N2T+v0RV5a8XIiU77CWRRdPB2bD4QvXACF9SN4x4KB8CNdA7PXxCNwffuu7v02gy3Dt21RJTtW
Ww1vPwRiJzwLLiuA0B9EL+m7p8V/H0sfeD3IhbYASFugEMgDY0OrHYkadqH3S/v6Pq5F1JtOWqgm
fQFNgsEJ8udlmo8vZ5SOfZj7sXkz9+C9MHDs+wtEyipd4c5GPlRBKTqTDBNRYZpMVMJEV2bqPJ8r
npnYyt4vryl0aq3KrP/W8nmA/+uJbLCwbqUI3UJ30tu1bKL5A7zHkOG1Z7q9YjBnxTtYBupgNuwk
LEhMri4gL/fEtzCssuMetUNZhFrB9BPS9ch7U2MZzavZpXNjkrzmesXqmI8hzOwq8iKWDbwx0SMx
VTtcFwnA3Yjk0aqaq4CYzjV6XvXejtE66vsUQEKXDiR0NR9WuAkGFk5Zm2Cot/AKCpQjeGsA3nSI
4BW/ACZB4eQ5DLADmErnxmV8WrmKys9tO7fZRiRQsg0flCo22Hp4oi7JfWqyKGfUTOUUV7ta6wF2
hGdcBYblom/eXAztOOnzuQWSGahhr96W1MHceRyC9oNUQ/M5hmEfD0fFk2CN4zQOjIb55MXQtPIr
ZKXyiseTC8KqFpMytZTiknR9fTkqaW+SwE7zOk/qZDYZgBq/ArYwhwaB2ylaZ8LKl20bx8CMqHzG
K5qy7D+qUeo9L2iu1im8LzCFjY+uZp32neljOzkDrxOkJezw1faNSpQzo3J5Ec6VqyGbJTkTIScl
uPzT/vygpsIciAKTBsASFnhgJeIoh0sryybq8b7mVKy1bntj06EAgAKl9WlRDwD6IgoW4+HlcQKg
mR6VC5h5KxErgffAysYhcPn4vC4DvyrHMvgK6T9eA3K3l08LfZg0gaUDyADlCaml4TnCJ/E4VU1Z
tnivA012aVIU5wAhWFh0TbAZ/FSezzpqNrkMqu1QuGRb9bkKlSrdicT1sMpDeVjmMhx4tLvV70NV
w0wksIma6T6KFHYmKJwwthnmVWEHt4Uuj26KFLzVx6GsErlJUZS+hGBzMEBKpnecTBfw9lKxntwU
zrPPXneoircd58Prwnd+M+eNO6G9h94BW9bQZMLqE6xtw38cPnIJL1qK2nm+z9MYrTSDUGgQvI1D
0fifp+1E7t6KO8yrIAvGz3d7kMDdLvj2XlVRsDSmG9vMe2hBguSa0kS+Souss2sLvvRGubT7z/LK
1adJ5JJAb4wGWNGVQRmY5CtB1x63tX/X1JX8NMq+ed9UEIdrq5OLooydiUVfKlPObLpgLr+JHZ0/
2iIPPtMirnPT9lESQFLL0waAhge8XJCpaXYi5zDbr7NgDNaszgdssrqLTNBO47SutPazEdQBooc9
0foDjyY8wm4OvGViVKYDICcjFL2nKG8kTKFEBfs1irZiizNazLACBHl55ZpZvJroHLRhHIzFPhoJ
+1qOtbis4yrNDYY5PF/NGLbtTOFSFxsOr+Q1K/DsfjQtHGyTIbos8HjevmiFHRoDy1TzK+z58Kpi
cTUaNdo421CxFGUPFiw3OKj4FXYWXg603Ui/QN6OXrQxFx+Hvhxb00uUZPtxFL4AhtXRN53C+gJe
9lDrAuU8DQMYuluj+xIY5xiW1l1YwZxQhnwckoVgAd5hBZ9Lu2ENrq7HqOewzQ3Vcw4z+BEbBS9K
dmFDkvEKluehjCiVwSAv8mWemCyz+ceEquQq09GwzSLMt30deKiWVgYOcKVI37dT6eLVLIvqMtL9
AKt5qYUGq1Md2sI7dP9L3Zcs141j234RKtgAbKbk6dVaki1bE4TcASQIEAR7fv1b9LtZZR25pPDs
3hpUZjhtQyTR7L06BDemEuO9pFXxQyYlpD1MJlJvImjfl52dYjluuqmen8XYJrfaUfjgvNDYh45O
FURYKJm/aJlO9zaBqSbjqRz25ZKqNBfYwstc2EBBhMS7mmwDFfEu77tCXgtpxlvuy0xacgs5rzn4
cXEZ2qH4pIde83wcJxx05TLF8LgF1v30Oii4cIYYzIyuKMy4SWdnjyJqx3Tnh2Lo9hWPxYWNK1ii
eKiKPfC6ot4tkqRX3bi4606DFt35g6hxnpSLunZuqb2sjHVVZtbDOkIpUFThdojqeMpdXScm62k9
/uCAuarMxkV3O4UmVBsqlz7eGtP4FLooc0xFpa98TGSSCYe2Dr84waerw7IooDKb5UNhVfR5IbUG
SuiG9FnGHuk3sDV23zulnmtIEZ6acSHLVVXb6tpSKu/Q7oAQHnjTf7Ah/TaPU19nZZEOl0A/k3xA
md1kMRdqzkY2AOzwRi+6i+gUfCjwG74lpbhJMW/QVvTlUmTL7NlgV0Ca/wXM3Rco4qcbq6DTgphH
wbsRqpsGegCThc1AUMoEOGh3s2uhmxdkHOotjVa/WT+qFmdxM/AniJ2TL53XDZ/8RJdjZjyYjuqk
qmTWzRw6fD5F3mM08r7LcKI1d4XScbR1Sxw3mwH8xJzB/zvvS2Dz49yresfg+bic0yqSu6QLo2q3
DAXkcTK1dsgMTg68YROmdRa3OEBzHzXWHUpDCAJrQclXSE7TAahkDIPeHMv5CyUmrXLfmOVWwI88
Z37UGmxLcKw+2WGQH8HTKP1O9f/rnH65UaPXR98GAQfQIsh4Xm7UqZySvp6IuvB6PlDkfwzNN5J4
6i7s62Xn+dMtcBjy5GQb3EoBVDld9iNNxL2CHcZl89KFt9JrfqBLrW9Hooussz05aSP5PS90N+RT
uYwoV3nNLmfa0y8cPk8YG0gj3Sb17MnEIfnMemdGAM1OzFkEB86THCrLYfAtLZBnQUiTvX1ErZ3F
+XOjqI5gG4QAGZKsl89dFcCLuZHVRT3pfuuRZtorQqp3Xu8vJfPZMCiTQog5IbFF8MHZMECL6CJI
oy+8cjXYJm7eDjbxM6eDbUT4j7isgp0ObX9sKsqOKNWHbBq96pAO3H2s46rOVT3yDRf+nM1TghqW
1B9RplfXKkyKy6Kfmy1K6/eMUutnP/u54WqD1mql9iFuOYMPI9t5dgyMugAiHm9ryE4+x6EhuQw8
chFANJrNPZUy88OpfadM+cPQSHCATO6XAAf/fPllcByFxTi36oL2ttr0VgenUBZN7kQyXjmI57Yx
R5FeFq57Z068LpCQtRMwSKnQj6PCPCufgVpIMyejurDMm474bHTLSxpjvU5d/vb0e/2QKZxRQPf8
VWsFwePLh0yrORGLlPoCjMQMEaKYb4Y2trdVHQzbrqRko6pi+Mq8bvr49sivC3e8XXB9gBURj0LP
7RJTYmkfcKEvEqy2fWGF/2ip3xxZbcpjShp/Uw/Wf+ebIifjfD6h44AdM4ISLIzhDHv5vCCsAgSz
edEJjW3hcs5gsNsHGLze1tLSr1Fvv9RD09ATieC3zZay2hhe1d/qyQ3fh8nyBO2dS7POE0euO3KB
Wod+qyadHua43XUiHnRWJYX9ofkUujxp5Px1CqvKy+GwEd9NZYd3eoBf7dTLRYLXCNIeQYCwFcGI
8fKhGiAXE/bE5DQUc7PxetE/WEBXc94ZF/DMS2dGUWiUhc7VAvAlV2Re7iJTQktdFxP18sEMVZCj
p3YnrAiDFqJ3aZnxwOdfq2mmad7PFAaFsVHNgflIuMzbeISGOPJs6G/6IKx0pqqOcbSrhuv9rLrg
qCGZ/4n2TcBLViDGQRrUvTgkLcIN2tSgDuJ2DrOIpKzN5mEAHGdHVQx5lXT6seiH4bGLmg5C4tlE
D5Ob2iYbTKom4E8UVsZlriaAkKi7UDgGpXyKlSMxmsBUdpmxbfvUaRU+09bFW+Vb+plz1EtARkgB
77+bvOsCuo/7SqVTtImNpAv0ZxNKm6ge563A9NwZnNIilyDOIMiVcXHFCjEvp6E20cHN7eyh1hL9
Z+MtE8TbpTYu63qJ4k/b+kk5nHPv7A1/2MlhGoNMBEpGpDphN3/5sRM9DM3gqrXqVTHkcUOq+mtJ
gvkGHsFbW5d876doI5oh8p8hzpu+Bckw3rIRfB9cfVhcoYLdeVNo2BGwexpfnpKE8x+Q0c2rHkJV
m7muBd9xVzEf1W3gNe/sOq8PvZhSTNeVV1uzAc4mLAoTgCO0S0+TT2jeQViTwUX/XkCL/3qLQQAA
9rVVUgOG/1yTBgGdRE9A0pPgorp2/VCeRrfM1wmdDNZ3324X4Gybkbtpy0zNDknL1CVsmRQqRppc
t862X9zEl4wJ+LoAG4/H2RuTd9CS1+DjWvrA9w7BK7jl+OxsNjOqSmc8deGaYdhouEU7H7k8ld8d
Q2qWDMWj2dResWe2e3x7E379IYAnQpACQRsAUPRWLydTh3Ky7Rds/61XAhdfQASiY9bvfO4/HTK/
j3I2ZZVP21DMWl/0I213WmAmRuEktoLMZRbXsJyMKz7hOjnv3n6+X6vh5dYIsR6imMDrwOMKcfjL
B5Rj2aklmquLUbfup0JfEWZu5HwjkmYy2CqQqFIwMULJC8lxnkKU8cn3hCozZ1Pvk09Mcs39aHyE
XzWY8iiBJDVvWA9dqyauv1DOKcDktg/vvKnunxRxvM4LpHtEGzXBSZCH37kJcG6bAphr5heUHuKl
Cj9rnBQfWWTtUyeS4bkhRbpbOFyZ+TDG2I2iWxv06S0bOuw/S+/fhKV2P4RR6DbQNDRzBsqutNcG
PYEFv5/CaoJ1RVw+V00vsgmSIZ1PsoxQBHOBv7JapmSTEtbdmCEB5yq8tH72O4XnagDYCTS6BvZj
NFMBfogoMHQnZD/wjJOq/2iXmiwwxFf0SXT1dAmuPXivGH51OkMZtYqqGTJaAKqdcz/KTY5VvIID
XkTLLuBzDcehC7ZwUpN39tFXe8M6FENFDDk/AP/z6o5AZLcI2vMTwl/CzZCOaksiqja2jeq8Jxa8
NNKW/nYhYNAINlQoCSBsT87FPyJZxnmKC35qKo2ZYSP9FRZxgM+kLHY9RUaMPxP/WzSE76Wx/Crw
XyyEdegIxwYkOdgTV4H870BY4Ld6nhSed5B82XsyhA8Qiu5d1Kf9Bgp0eVGPZXxl2t6izaQsn+Hs
vPJxoiF+Z1bvvIg/vf1olUFBHASg+JzGTiyfR78d+AkltpcJgCY7q2E8R+JTA+IRzVcZRQ9v7wV/
GDPEK0CBBIULZElnh47uOQvcGJFT76Z062GR7ysV3TXR2Jwg52l3zlef3x7yD/MZylBwanAeQ8px
TsFiBohY45w9FZJMWx0VwWEarNrRkn55e6TX0iS4lSBRQUGwSjqgLXv5fdOkMJ4gSlyw3q/4BjhH
fNNXIryaQwtqk0I+fUrgwTz19UDNLqmWtEemkkTuBMTqPBtghgNYhsUyZroAAZbVFtrtLYojJnet
PyrgQKwYT81oodhaShpAL28Zu3QwWO9RRgODglweXjqLdedtwSQ2DnheJMV+mGT1OfDH0xqJhPa6
NKhcGr8WP2hYgYiJOWsuBZGYexbNeo+quW9AQdY0Pb79nl4j9+t7wrxbaXFMBHYGPoMfFjWN8Z6i
oiAH3bDuHvR/tQFMrQ9F3wfHHjT4RtZzddV4bX0lGG+/xSbstm//JL+EnmcrEsoR+KLgc0avF5+1
tinvTSrBY18YTtyxqCq3n9sSigBXx/ya2dp80nF7hMmNbHlBBzgMPNEk+0IjUWbXEolaMyyi+hKS
8tTmVWPqMps74QUbfxyr5YB2v8WGvzTz5xJqP1goJxvZbAlTV2TU6FluyUTt9YivkaxdAkRkddiZ
JV9CRpq8SKsOwCfq8k8U0vq7Ph4Vyk4+L2IXWDI+BD2UZ6CcXBxuTTwbmYcRGx8NkgbIoVN8LPNk
SCqXo81tk6xQkMVuocf087UnReFFSygOsEHw7y5285gtOuyaB0j8faDoTXyvQjanCBlL5vu3X/6r
veDX3rNaa+DUR9rQ2WpB467AGXniAguz2oQJXiWdub/hupyOKoEQxK+7eP/2oKg7sQhffHJonXHq
rNa79Qc4ZyP8AdjyIiZ9MfsJfAkdK9opN2RhcTYW2l40YTh9RetKEBAWjBO2XoCrwSGCVXxAGsgM
NcK0RnWhtCh7RL6x4QYKtRIOklkh49ArgzlHxoUX5128EHOFjJmIZIPfGLrRJEy+CWpMlU9V201b
nI2wmtJUdw/dSCQaF1pHejuN1fAcw2HylLZNQnfeNAH6l2Gx0E0xipQdWE36OR8hUW83XcIXmAjT
QqodEdKPshSUhcmBho/Fph699tpC3XwKhvaLgDZDmOSnxrvJStGZfJkEYI0CEw16EvehEONGUxPk
s+m6PCnYbVNzfpoXD7sWqlKoO5ZscqPdQg3n33stu2Ld8lEhEuHeWf8YRY5uIws0iIttK/Xd4lyT
jZ3oD6NEMA1ISczqAbR6BkGl/wgxKuJEBPm6dEG0mQtWIXqOIchQ9h6rcu45lbd0HDKIv1jmkccl
qbZUtffMgFotZ3Xnj0n9JSiLrHYqSkAz+5/HTiYVHEaLB8FEA0Eic/eEQ1Ji5BBkaUXrU22G8tp0
8XRIWUWPyI9sc2YmDt1reTvVKSRkc7l2XvNdVMS3vTYqT9TwAdkdh8VcwFx1NCZ6KpmEezqZNPhd
trNJb4HMLVDFlsOHqFzQvhchJkw4P6pf4C4tTT5bdo1abwtGqcu8hB97YfJ6JD/lBBqORr0BQ+Ff
LdQ7zmN0EAmw7hnRQzltwv0owzEfPXTbKZpysnRbFYQaNL6PjB988Iz57Y1pzNYr449zo8U+cnCG
b9jUEpYzW7ofCcTVu5FKv4C6wyW3DnCIy93QLHozTRU7NL3xrrROvAhI+Aq3hQikSXJ/qI9FV4R7
2gy3SDZ9nHz16NVlkDXJohHZp9O9tfNXeA5OBXj0bES4XKZamLqSkgFesuyq72fyk4EHOxZErTmQ
YfI8wXUL6ONnpJrdINLHWYfLkdqG380lmNSgba5JLK6DEn8bJx3+uNshvOxi9GHiWjSExw5K2M0Y
YPnYKu9cdZXgAL4fKqQ5eNGBhOE9T/QdWwLwZRyilgBSq2+g3U585Hs6Js9ETfE28JnNgph/WltW
ZBSODUj6vgdS04AdLNpmyF2YhNm46EvkYN1T0S5Hjb6wqMmDz6qPUI9cT1VzhFUsZ+Mi8gjN6yaR
EsrhahDtQU3zNTxuUVaErMm4FAp/Y0lyMxSw5k4b00JLiP3hofKED6VRfNmn+s7M6tkwiS9eD1dN
W+ylBVVYRaBefJJ34XCFjWtuwd2G/WacyrnPuxqZnnOFKMyCozFpp/sEPREGWgCz5ICixocB/cxT
GFZFkzXElh8YqQtvV/gBxhFW3fp2pR3wCk0dg9VvHUS2GamC9rI0dH6CDkmW2wqZnRKYcw/APolM
BLdI1QNZgleu11mYLDVEO0CIsirouMuiHiZFhHbyGjzN0OEth6oPHpOo8J+xbwLYrwGEf4alsP1Q
MsCdNSnZNxTs+LUUZFPeU34v8C96R+YY1FFdJeLOIFw02AXUhlco7LsrjqjUq1kumJOyZbXF/uGR
7ujVcfMUj5b1Gz0Y970bYfzYvH28vOqyoeBCwAcMRMgVgbUgfFkBNqt0vuxFfYHOjwHlQmbtbavh
ux5Do3eKxuTEQev7mfDM/+in/sqD9qa7DNrn//jQ/qtbbR3v37/tf4enGQJzIKKozf67Be3faej/
iZb+95/6JxCa/Qt91+rlhd8eCjdUnf8EQof/YrCNrbZpH1mVEcChfwKhcQMMihM4y8Jwzb9Dxsd/
bGe4jQd1AEJrkDsCByJ0c39jOzuvS4DDJxFw+ADuBkRwnbtvqG5GEvaC7tN+MTnvYm8/wkX8zgR9
NcqqWkbNjYeF0QzS7LMJ6jnkPeGs2Q8VyCZSEL6JmfXfqavPSzt8rFWRgyMZpRauLDhbBqOgykRV
yvc6ASmYJUEVqEPdRyOM0Xz4GnvWFlkgrX5PCf6ngfElgafFiPbGP14+HrNB48XOQwSOp7281YW9
8Iew2rTQmOxxSgzQSFTeh99m2h+sAmvT+ntFuT7tGlQBOH+Vup+nJBI9ohHzQrJvZ1/eE0j7tjNz
9GjDebhCyNX/mE3/qzUBU+58PCScIoIcTnv4186pBi4Vqv8lIcg6LepssO0PE6BYb93tmFT3mvt2
B1b7SLV6x5r2C4o8e1IEpgEYCvw1ufMcO+HNzKmoF+RbEk999SY3bzh0ytuxY3QXsEVuJ+OlOxgZ
m8zzKw8+oTp9nmjzcegl7u9aIvteGMkfXj5+JEjUgR8BFD638jU4EZzfheLgi7HEigFLXuAKr1Mt
1LQbhxQO9be/9vkKwteGWwNxfVjwaxzs2dyOYimJMxgQfSC00ImzOIV0+Zfr9P+PAk08ZjLiUdfN
73eoKIG3Xk8pFQc6S5HDRus21BMsf/tZ/vDy8NJwYK3eCZha1+PsN2WWHyIBDt1vcYg0X/sBatyF
k3DVyIjpKBMKKdlvj/iHtweqAY08RGdYNHT977+N6M0MOcO0xYhdp286X/VQoPnxw9ujnGM+eHvY
elaana2O4XPGGqEGUzKXtjiQStVbTwp2PeM2k33Qq/ciUv+w4zDs/PBsAtJDnvP6o/z2QMSh/VDK
Q5JLY5s7KW1yAGg9bUPpOIxJLUPKH2vYzdsPGASvPx1CElOkR4eIBgYkdLaR98EUoh1AQpuajHHX
QTgEVyV0y1XuBY5899vWsO3IELKwtb5nfqymUnLRNXV5LKJGN9shEd2dSwtQTcvcAEYOqeIwXRie
gvcoA1BuaUrq+26JepfL1sbDph9C8I1hVNIr6BhDAB6QsNCLMjTsaBwcy7sSDNAdImJQdRVoBaMt
0B/6sbeGqcy5TtyvP7bddqy3bRb7MvbQYgzpt6GuvSGHgHpssrRvkmYftM5ReJJC/nNE7mUDGa2Y
h+vA0rKBgqQL6KZvWqhMJwUYZi8NTS7pEpQfPCbjB40+BcH1g4AK0wwCwhECkB3S54pD7uwvcmqQ
KY+4mo0ObGd3ZRePGiBEa+9iCa9UDihFD2iVOeLKRU99orOy64FKeZ0tQTOGSywByVBECkNDHIp9
qYcEkiAqA4osba7ZVlNLbmISIlqLNR7cDhIycfR2OKLAZvkjugRsbbbcQB/JL1mKfTKPh2F60h3t
UHsvul7J4lGpXUgrL8q9WcpjMsXRAsXwGNytONrnNCgBK7Uxa7/1gvR9piglaHv7Yn4kLCEsoxVA
KBTwDg3jlJTuwdYe7peIbNIgRTr1H6J4VhPI6YDcKlfWzz0RpM6CsJ4f+kioW06GduO6MfgeD6t7
EanxPeR8qGMHAGURNVtGi/i6KVEM5FLW00m3Eg3+PBkG1weYTC+Hd9S7kaJFUJgMEAsCLwubfwIS
5TyT6MzQvQIUewq8qb32wwYZKvgWZIDvCCFgENax6hugV7tc9vJSQOy5rcLKn3dQ3VVHWFc5lFRS
p2greuMAZ0Cm60Pd2MjbidX3ZQX+ULWuOaSdDaOd14bkpnSmV3nVq+Z7Aq3ePe5HSJaNpzV97sVk
HlhRWbjBS69DflhRISy3MCVIqa7xG7UzxUhhk0BS4iZR5VxsUdOoW4fUf6StuILV+2Top0tTCqe3
zg0QP429iyAoC0T8odVheDNXvP/YNYyUiHYtKCDYuISDVZad8bLWdJ+J9ia1nSx6oJAb0wMbCKoE
mvHQltuirKZD1XUxTLpF7AeZIX6tMqPRhuWIkQ3Jdl549DkW3HssId6+Fj4HyEziohFb0pVYkVPY
dVfwe+DtscYYbxMuPftqE48bdIIkKTaQ5A+AFEsaOWj48INQXmuVI34vrS5b2qlPhDP05YyVE89C
bf2LJHGyygYIU69l0/GLxIEURJr4DHkxp3PRXpStl1w5KG/IFsnmyL9nRRn9RD/uP0h/7twBACoM
nWZwugBKEhTlz0gu0SepxmC9wSHF3//2fvqHygY3zCFfcy0eEwQxnJ1LzVAgva6m8jBpWj2BSB0x
zZEevINch+0qOgHn1S64TMgCeM2BK4EZh0ChWi8HJBu7gxdN7zH0r+s82HPh24QxFMpy9CEvj5YA
OGyISyvkIUG5cSG4dJ+LKBQP2H77j7JT5GAHgnshLMqdARPqnWrv9SG6nmcIG8JaQZjjuSmpWaN5
Cp8WB69p+wszlkvOaxNcF9y85yd+XRVgKJDvMe5OgcTsPIy2BdbXoasvDkjN+Y7dotnUCPzdv/2N
/zQIYkMSNOaIx0RR9fJ1egxmPCfwPIlbzC2JoUu2kVmef43yV134f+2tf2+t/88li0GpBccL6oz/
3oX/c+lV9YzOuvg9BObff/ifDBj/XwmwMnTVyFiBy/A/zbgf/wue8pWNweVNqBEx6/9pxvFnVusV
FFYIU0b3sxJw/2TAxP+CdANZxggdxUqBG8P/m2b8fO7/WnMI2Aczjf8HZftyrkhEKiweePfjzGEz
ojxITgmHUpUM/L0wkvNCDkOBZgeSAEsqDKK/yLLfCkg2O7gecNsPAujr4Oc0IdpL93X0Gar85qIQ
dninWz1fBhgPuchQmuAt44qrc92PCB1C3OC4PSIFatwi/JJsYgoD1W/f/Q898Z9GQX4JIJPV1wvh
z9kLHDkwPY8sxwFXcXyDoGn+HFCOquHtYc6rbzwMNEUw68XR+rHOoxvZBOXFWDPvyBF9hQItbY59
haRNGLIRpF7KshJgdcTy4+1hX02P9cFgd0LWPmCUV4pNYWu7suf0qInfbZB98K1bwBjQfqrfecBX
7zGKMCcQ6oD/IXDhlTN6BF/o+YN3RGO93OLGJ3VSaTv95Va/Jkij+0OwEsix9fKul19LxbyQuKsl
AA0COYJtG3pMF9gIKtikj2+/uj88EOTlgNOAPUF5F5/twn48mFi7KTzCLl0A+E5U7k/qPZHH6w+E
BBc056B2sd9DzfLygapoFTL2UXTsQg0PX588yyq6AmE+bP/2cWKIbKAngV4GW9k59pOGA+Jp4zI+
ttL/ud4ycKBqoru3B3llMEN7CdY2hiwfMz3EvvnycbgYbaVsGx9xJwtoldmrcx2O7DQxLQ+m4/VF
CKHABQ7s7n5qKrXB7UjNAW6aYuuoi3bB5OlLx91y61CagoJQw4XkhsDG6PqtLJN49TnSv383ONMh
iwXaCnDsPEJj7IgPadYQHifXNgcZ93deb/k77+b1fEIWTBrCzbuCJdhBz15NUmk6244fjY2gC59Q
hZLG6/+ydkhWyQoegQIpWfX7Z9sZYFupWTjzI52Z2QzQR+NSNOQov/2dUXHip/0dYMM4MUohPAgA
aUgCzwAZL2jBp9iCH6tuitMNKYfYP7SDL7+Wduo+iWaCgQyKexgcYUijW4SQ4XYnUXHw1Clz85K3
CBo4DKB0cWeaXRDXUMLGNOCXU7D4inXCwrfcJd0Wfgy0N8nQ4AqwugVKuZNNUsirgmr9oyiT6FNU
1QBRPVvDjAAzzASfLFQj2xDB0k/xnHLw2YBuvGwqqiTa6lD2D7ppEHQTUFX9UIuHFEm81vlHPbYB
hRknqPiWdnBA71hcDTYjPeI1sprpsT76QY077UBmNfoQgi6+WEozznsXFNNjJSP9BULbxW7SFhnK
xdS7Esxf7b54nYOfurMavivr/NmgzcPnz6CpaL+XbHBXkxFS5nTuwOYiBrzsPuA4Qa61pRqyOqQB
kSvPzf287xHevYDnF+bUCU5VVnnKuwmDEd2YD6hhRoccQwhII4I2jhIyfkIoh0agQTTM0wcOi51D
IxzxHwvSVY6J01WEVpCDRtSI6LhGNLvP1lj7YtkGs003CZHQh9MFbsT7NlzVgIVl05zBARc9LRBz
sHxUdDqEk0XiBmu1c1sEOsFwyMNFHrxQTQLWTdtCyR1J+ZHrpv0ZiZV/Q45Z+QHdxRRsahDiCJID
9vKxJH2ngJ2w4TnFzIGrnpZALivg5Li0JmZXZDTFF7+qITtXcQu6k3H+kSwOmfwFRLz22AV82Pl+
4ePmmGbCX2a8FimhDQzabV5rt9zoYLHipi1GTAyoF+Mfhkooy0F3RTqbmRzhaSTwpO2RLFKRbIVH
bqESh/crHKIH6jX1s1eHw03baX6JTBTybNsZ+XDKi2H78uVitilYi29JIbpwl8DazXPbe32Ri6bs
TQ6uAf0viRJSnnwiEeM1VTZ5hri15odhWlo45zUvu1wVzdKCV59qoC4uDO5kMwcwtSPr4Os4DyvZ
qdTMtjWSGVQmnVA6Y6nywx00oBgoGGT1ACJZiU3rCzseZpDIy46SJMTVd7i58FMoUIVt2lEgwAFI
AXnoZjgBM5ga7U0/o4fMk6lIH4eWBBQTFLLVjCZ1f2t0Ir/KFqEDmHeQqe0I5ADR04hMsjpvcYkn
Vhhz8V0/4CLBU6USBDkHDK7nzdSy6NFiJX4EtYL78CoPAG/G+hLeSAMCG4YshWsC8krbuQHQ4KUI
rQXo9lEJmGwzOMUhC+YuIt+BryEqPVw4+5bOYf8wCi0B0XRq8PBDhjzFby7ctyg1TbdF1GsPr25V
jbg9z2s9vgXn3wEwC3wsj9E23h5y2OIRkjbAkUswRmwzjU2Ja51EqpKdqof0Z9KEfZm72IdCl3qt
fByF8ETWuijMZx2nH6C0qauNrMrkBjHt8Pi1uNPpUxsR3MroNzA/bXpddEkGm85Mc1RwE64nJJpO
OUWOGDwPU7qG5YMcLLMBWhu1w8UZCcUaKxaySQzW50fFEIl7QBgVjJgNQPgajrWJX/e2offCOH1v
57n5DpNaDHfeuMD5wMsy+dFTjz8pq4ZvSaLgkRUEl5vlYPugsxuX8soyksCR4tLa26nVzJPFE3S1
A6SZ9R4ZxjFwqNgTbtNPM6L8sWQLd5uqIq3zWowByTlQixFRJww4rYOWSh+JNxJ36yFfW2YMpVu5
6aJpRZwN2pZLFlXlHRnoGF/NUKwYYG4pFrFuCg+ZZoSpvfZMg4qZmwZfXMD8mgWFVh7GjnuLUBlb
XEFWhEx83Y+w9OICMPFs+znZ8EViDiAtBaU1XyC+GGFwTrMIlt4DLlzwZDZGDfvQMuQrbN4+H1+d
9atsCo6hX3cTwbZ+RopEAm1E0EAwM8Oyt1nPKWbG/m87lzUCBYhthEujEBAYr6jMb/1YHNVFgCtr
yXGGFzhfsGVkthnew3b+8ChocdHIrlcKrzENL0fpyzhpYlwqfBJmqr6WuFMJxVwV/G0FhmeBoQGh
wBH0qMnaS//+LKWEwaJuY3FCsCaEhabm6VG2UfO37QMCI1GfgvwABwIu9GwYMbu+VbOWJwL/zge2
hOERl+BMpwS6jHemwKvCHkOBQlibFFRK0I6ePVFXgR3H7nKqem/MPcC5uzbtymvcCmnfqfl+JeO/
KMYwFvIwUb3CZA9xwNl0c4goxfWZtjqNJe7b2vQ4aodMmsK0Oeqt7rb1SHI5B4vzNmBegL3C90qT
q1gM+n5omu4ZFUGF+1VxF+6wSwrVNTuk6zS4o9cvlcumqgvJKjCz8Wce40akHGZlhxt9436Mt12y
phFSi20Z/wlVQbQYiINRVJNwD5VUugnBJsh3LsU6hxzBKK2c8q9SGtL49S773yeMHyzYoq2PeABc
gbBXCn3aFLEGGlLPxh/SNlmuxna03laNvb6VFuq/v13iMEMjrcCDDxm+pF92ot9WX4QL7ODmENXJ
JW19MsCab1la/C1pDDkYvivAgxSGXHj11tX52ygK6WIlcrKrUw+h1TUsz2GNunHwNsTH9cTZ7Hjz
tysR0nMEL0LbARVZCuru5YguXNIA6E90XAgU/gLJBqduoeM7C/HVroJRgBfjbIMiJQ3js8/HHCpT
VffxMcTdxzhdU2OePBw4h7/8SADaVpUT9kicO7in+uXDFA6HHByX/4+789qR21jb9RVxgzmcsgMn
SKM0kiyfELIkM+fMq/+fGnthDdl0c7f/o70BwwYs2NVVrPCFN9jiHqaV0ME7zBAA38mGNiaDeKMh
sAaUJtBiXI4S505rzmHi3ysR4hFJVjmnjqLgrdc96SOePYbOX6IEsvowBdS7pCsj+34op/Cnkc32
OzkJkh3O69Zc2NFw4HDioJ64SuCrOASkYCT2fRFO7VuY3M4xyFV/5/NfXI7MRQAHkMFGVhnZsuWK
BSNdzCJqbKBuAGYVucJuEvCyi/mNurNsL82HxeVI3Y2vI54weu0XNwXE1VIKMHAlcXszB82bcEI8
oaIr2PLQULv8klo/fBWFkTxAtqI4si6HXsfV28fBqJk+hRbmZdOXyX6WpwYb6betVJ0zM3sOpa9C
adty6MdW2vg7zezru/cixyaBR1cG8wiZQI4bYLlKmlGkZl6zr5whHw/IRpHQ03qwte6znfbTzity
8U2IWahNwrExOCiAVJajAa1tclqS/r1fVd8VOR3OuQYhdTboWV+f18UeE5carArxKioA3VY1az23
izi0wuwh6Gasa7qgj04RwfDtAZIDSA53F84lMPq11n8dR2qrIf/yYDSh/mAl3DZjWD1dn4w4dovt
RcOJiQDTEyr/xpoaVjuVBfOkKx5kcvXY1ZVE+pKhvHVKUYT4Ami0+wA7Pv8862q3pzd7wVnleeCo
8haifAh7VTQnFs+DNU9dhNrEg11M+tPQtZig4/VeOQfLmiOh0zq0f5SRAHggoRSgczxMwARw9YK+
CE2jOndhF3xSZ1vB8XGckADJR9JfDNy7jxN6nrca74gfDBLRoS1BsxD2xvIHW1jn2YZTI8ncYLhm
zKn0Buyg9Hz9m2xsMOJvQT+iMQMaUvz5q1dzLKIq803Dv6/QrH2L02LrUhLLdr78ehQuFKG5yyGF
YY0gx+rAjPbQQ1PNigewY6CboWDQbZ6CnQtZrMjr/SVefdR92cPMhir+6hLIYHRSR5+Lh3RSym+z
hvzOIW+b/jQaY3+c0lpB2C4yv922gg6BJHelQAYLOUl79T7jP+3n9KHzB6i+8dFoe+ERkhc7K3hJ
ceEtA6ZHj0LkS/j4LD9UYhUsLRWGB0LG2HZtsNvf8w52hwsLCpScDAUfjLwtSR/kqoLqFXex9Eaa
UOM/NLGeflGhhJ8zKBIf9QEJwp2HfX220ZzQhQg6hRAwr1QAlz+vtQkeTb9C7ZI4Pzlx/ofHHsG2
6BgZtQz/f87MBKuXyvyEWkG3J7exvpEZHo8+4lyEL1ilNXwS5S24593cPRgKGwzdDaxzNPKvRJvz
4/XvvX5qXoZ6MbTlu9OyXO1l1S8mGxZx9wCJX9Cb2rm6q9CJ+FqUDnigBtmA8/URN9bWAZFALANw
gKr7am3hQ9vzHCj9QyjrUDbIwOaRik44f1akoPqZxEbdA73RG4ejJQpb14ffWFvidy5suhV0Gdfw
vgmmsxo2Vv8Q25LuuLQA/ZPctlp5Tsx4+itXuKnV/v8r4J27SYRv/9xq//oLz5WH7/33ZZf97//u
P5B3fLdIpmiMEnj81Uv/D+Td/D9CUkcVNg8CiMlY/+myA5MHrUxNjBa7UP8VQPn/dtkpjnBj0oKn
xW4Asryly74+HiCJIWELoxWuQ0Amq9g7KXV8CougxVYpaA46mGL4jsOXWosaT9eq+PRqgTZ60uvN
icADlR1qLZS2aaKtZcJNXuxxcFSGk/DICqkF3+nUIlFL+b8IIdYPDHGYGI6nhSanQQlmecn1QBzQ
IzaVO8vXJhVE4JCDgJzC/gvZiPYTsz8ZmcAgZM5G2U+AbWkxfBitOkXDDTnJ1HMoQGK8qbZtJSQl
kb63FUQpDobkh/6bwk85zinibfwLJcPP3TS6H7NeVcqhs2YofeME0B+fzC7KjnZdJD8R77Y0N/F7
ApLSylVEB7Hy/FOXOmT5iIgS5TBWAQozkdlK6jkIpN9K25F+TJlff1CqyvKPRRIGL4Vx+axRqo5P
hTHHoyeh8mG7qm84302yd+tgVaqau2PApKA51dkHlabTD3y6TGq1hm88c4H1yV1nGdKAzpgxGsd4
VNJMUJtm+l499t93XZVKznk06CjcpfHgU+1T2q917BiZqzRAMQ5jLcPwy5GH+eXEqgoMEq2x36MI
tvXbPJRiYOC0c2wuQ/rOhxYs6WctR13GHZo0QQwoKbunDMbRl8Yxx9jFpFSo20SdIZ8MNW5/aaNG
2DYUraYfDSNB6NdHM7w9I+Jmts+Qwwrz3lEaSGrTUCYRRkHS+GvIKlM72s3Q5WepSMPSdXRfe1Pm
VZO7UVdUKFDkLTqwwZxRyo8tSLZRDfYaYW0/BgMVxeXkWjYdG3e2yvG7YQ3KTyrb2idbQgXs0EhJ
fzcg4fFDS/y5cesuwAy+S3S1P8RKXX3WUfyHYtRLqXNQEPnt7zJjLu+zHMk5VHtt60dQ13blgn80
vkhpr30LuzBKzg15YuzlCDf9AdZt+LN0gvotAomk31EHTsylmUfJW08MszoJoW7tbpq0/hk8Fe2y
HCFLtiG+btqJTBRyV6jVIaQ2ewDGN8dFGB1jyWYXyTJhhdvQuu3o/kXWW4qYOt5y09h+UNMxyE85
orq/l+gQQq6cVY12VKPbWJpNpR4dEySMRrdDIylxITV2z5aM59cpqU02tkNnANY6NH+M1pPCML5j
8pwNp8xBs/hPWU5Rj05sJS9+qY40/MrpRn40jbj6RSIQhfex3Kjqfe53EeLFiCu9r6y5Lh6ph2eT
m0qD9cesDZjGNKbc0hua86j6WtRV3L5HxzdMPrzcWDe9cP9Pg8l+FF3e1tPHX0FU5K9fqhcvmn9+
3e7zn0UOhGzxur38N3+/bDqWXwDANHYGuAgsi/5D5nIM/kAh2BJaDwSZApD/98vGw4a8H40OkDv0
XuBY/fdh+99ZiDH6q+yCC58apgCxCZwV5rDrBNKobd03Osc4Z1mLl5apBB1iV7MzoIFTIup+RjlA
Hp8GBeLmXRXKmXSw2zSYd4o0LyyR/2Y5f/0Oneo/tWsoZcx5+QiBro9RS+v0MxwoS/VC5APzJ9ns
QXs7USX/CcZd0D/9FrtbzeEHGVNUHOW0Cj9df3qXLz0/hGeXEp5OvYWeFhW35Q8Z1QAiO/6AZ7Uq
fkjUFn6kRjJ8k5BvPnVOvGcPeLH+4pUXERSYDRHEiEjgVaYKXE9qW4HDCVtLfUpiS38M1Qot0QHR
lSdJhnFwSBJp/sOiJX9n6r7918H9R4rWMon9a75ARSxM7AjGKcYuf0CjAjeqoEac9SZ1zvgrpR9h
C9+GaP17FJ1cD0CK0CkUv+LVNBFh7Gw0XFjVtC6+AsvwT0Haxjsl+WXY9DIKcEwK8oKaSLFvFckU
bF4UzyvtDIwDrzi5mQ6dnGJAOrZ7TsyXy2ZSwjCZC1h+6qWrbdI48TQXFITOA3Zjj0bdmI9RLEfP
1zfj5YRYK8rWgLZEjrTu6yCjUTp9LfXnwYrbk1nI1kMr6aRFXZJ+uz7UxYRAJhFeU2REE4Z29Cod
q4IgkVKjkc60x6yDLHTf5bHcQ0FeTMgRojpwgKj8Ium2jqPpLUyGgWDJmRxaKk51CA/ZnfH2Cg9T
ZCs/b50TlB0qqFSALIMKmZjzq10XxBE8ShMJAeAWULD7KiiGgza07efbx6Esjz6dSvJ80SLtR6gl
XVf759IJsw+2kMYhRpW//u9GWeUgtWVUARAa/9xJVXdfJLjR9lWc3ZQXo6ZLgClWjYYJFS1EDZZr
VoWxpvbkAGfAH9PboE+EUZCefwlC1KCvT2i9GRgKCxHqPwIOzQsk/vzV54nzIEtiyDrnxicrGANy
HbeWO/k3YG1QSK4P9iIS9fqFEaMB8gOgyieiZLfaDFlmtWGIMOk5n7VIOzch2oduaBn+I+Fhl3+B
NyLHR/E3/SHOQl991JvS6J+6Ia2zA5AxRYTK8yC7kS93I1IFc/lV13tARWZc5t2XqMHt8FNjJ+Ac
rDaxhFlPgvAaZLNyPmlWWn4oMimyj7XulO09LQgQTGreQDVuETw9dDVSU+chm5X8EQUKx7/P5Mb0
5tBwOq8kss7u0aNqu8EF2gJoclKT/Isq9/UbU8HjzBVN2nFHLPTyE5FgQyLlLSSPvqigd52vxkEm
D2eASJpbjZqGJUdkn8cY3ZPrH2iZhoqNx1CUYkgqSQAZcLkbJskO80DVh3OCVsRj3zJ1H6GPM5xB
6T0y2MWjRBv44/VBN+ZHBMZrodEi5ASvNgX4jWoswmY6m/CET1HQFXiR6D65cFdm4c4MtwbTeZ8E
H5cR14z2JkDUhSUez1M2dofRH8Z7sQ4uaKI9T7iNofAqxTVU3LTiwV0uJoriCj5OAX7VkhN6cZkl
38xhzO4GfO9/v76Eyzrey3ejjMcgvBmUEdYPh+wHvdaX43iW8DxCND51HsrBmu+iPFPfgP8cvzqI
4UPSm2Lp5gsEaTzsYEX/H77FOmiMe7ww7Swfz3UW43auFeiuHOymAlzaY4K+h6C+XFSOgniQmS8m
S+vhKtup1aLr5XPeliq0WfNDjQfPMUvyPX1zse2WdxVVH95H0YkDz7t+Jk07itDydxA17IyfDTq5
5xbPxpvPNoMwEYEeElmAutwjBOFm60zgvIoIEaQKxt+dQzcIocfOujHIpE60GGp1tovGLINoyuQz
kpM6rjJh6Y2OYt68HRiF6MKEIg4gxlyFsrzLCAG19nyepwySsNF2HjUN+JuhuWeksvGBKDsCtyFv
gyCwbo/A94xnkHzyGd9W1Mw6c3JLvTKO14/WOhdh2eheUXTkJRaVuVVM5tRSS5Jvy2c1jnP0E8xB
gzxZytEf4IebkzaBmt4ZcmOPo38KNYmzTHF8zYbhNTHhopry2W7Uz4EUtY9WGv6uWk19+8ci7SQK
xDgEWIshVvjV428gAxQkeSefzTyanvsp6B76uQ09YSpwur6MG3MiwKCHRUK3AZzQYb4m86xOZz2I
fecuCK1S9UajhX1baEg4310fbmNvkMdRMKWLQv9m3TTKOmpfGdVG4jQHrdS6+tYOhbmTMG9sjcUg
q3w55jWFOTxzQyhwtV1KRsqxCscDWmvzs1Yne/2hVadOXPOYOuC3QB7CrqQbtvxeeVPOVY2P1xmw
WY26VZ4Owwl89jy6lRKaIHCz3LCFqJIg6Jfwdw6Rjo4gjegq/eQrCBbrlBThcfGh/N8nvS6/3bru
REkAVmSRYUJDFdvg1Y6atCBCJR7gbBMPoRc15W/IBms76375cfm/i8oA1XJUgtfhcS3BqIKPTCPd
lqvfM9/yn/lXe13yy6/L1UI4RM+RhceAeTkVRUqJJUNpOE9WGrnjPD7FU/nTz+Y/rVDeeb9flEyX
jw2DEXdAgqPJQj14NdiEpxDCEwCOczvoT4BKkWlMsrhAIkzFCMLtw6wYvLJssuKumEo0JMesr6BF
15L6PigS7FQyq3ZMvGckre4fAwAIdCqFPMNh7JByds3a0LMTMnmcAyezy/EepVhjutPymXp6a8qR
6tWaUX5KZL19J1MaUFCMK0PnOakwmZPRI0jz8SFuIxqfs4zo+0+1NkvJxpO6Attt26VGL8CR8ZAL
pvgjisvJHkL18hYBdQXrF4sh1PP1F5mLV9sraKauSC2dkMrW05MW+PGhi1ARENJFOxfW5SYj7iPp
52kBwKCsiwtlZUk8LtVwdop89KapV49g2PcETi5qbkJ8CP64ILyCHuUhW354tdDjACnq/txY8R8Z
GPGf6tBkZzNwpEM0zeWbALDvm6YtZvTyR5yM5Hz3R1yuKuhlSo+sqMKvWPs6DJaG0Amo5XMKN8cN
Yqf7Gvb0floT47Fb7weBoyAOoegqprt6TRO8pjM08PqzqaM9gRqgfZzhGh2vj7IxId5Nnn0dGV/h
lLxcVF2rpTyumBCZU+7G9AQ+zjO5kxpX6k0gOnElMyEMR6gVEyXQ41wOhSA/xK6yYai4Tz8GAqwv
MtlvsoTUw7+YFdJFAqrBU/ryOrza/ACcB6mMyv6MqF/jFeaU/VaqhvFkBgqqoNfHukwEmRZ4B4EQ
A11zwWAbYwjMRsdYjnOKFKSuE/sT6jDv8BbAlijV/Z0Btz6ZuPgA24loay38j1dSNzmmGBCzUjhG
RXrKZdhMOcnczetIfY1qoVArALq/Rr5VkY45haL25zbEIdVOq9jNEIE5ZSWEnOvL6PD1l9c6Et6w
0rjVqXlwtpa7A+WHLiyrUT3LzWxJGFjVVXUaiYorV+6qCkITRDZNqF1ET5My2+oB14H5b+TDP5aX
L9eWXwEhkawJGAu/Z/kr5haJF9XmV2gwr6BhSPPs2lPb3ofW0O8srr4xY8rpJng83swLrLSJvxyW
orJ2tlpmk6G6ggorxlfX13VrRswF7j7lCu5m8eevjkLepGkjRfh84Y/27HRpfRfmPNLEToF3faSt
+QCU5CahGGdw7pYjTUYblvXYqmf6zd371GyMQ4BXzM4+2RhFGPpwWgVRgarschQl11DeiTCi1FUN
rmhpqJ6oFN+cAToahXIgZQA+wWOs3prIwutQgp7j0eihlyq8T4TpWYHr5PVFu/w84NWIvtly4D4p
ai+nY2Slk4QYcHhNXkQPSPzGp46/PZoozOzcG5cXFUORw9A403nE1qxhPak0f5LmwNOqHF5cibfU
dJYaLN7dNmqVL92gdJE36ZBGdyZ5+c0AToszTVEbTPg6MZRG9K90JMk9lIFszNvyKhpJDKfi1r1B
FEr8yQYUGvFUIpaLmYQ8ccmcqWcolSMiPegaW77d3xpT8yBTkVVRlCRWovi3HKVXez+yGqodQE/t
Q6uDoxzI73fKHRf3IU1Z8gPByhKttnVziJDSCeNcHs9Nk0AzRg5BsV1643J+GLK4T+4pbjrSL9S6
YGViagHSZjScOYxv3TX8DoFFBk4EqIim8Gq2ZYvXbZLyO/TsDX4AxnEwzLepo7wf8rQ7mg7ef9eP
xMVuERhroUcC6FoXsdZqRKoL7WRSrNBG1Mp6vMLO7ajt4VQvRnkhhJPvUq/gSKwt+cy8xyFdzk2v
yyr5mFv425bDkO/syIvjzShsEk4dE0GAZ/WeRLh8tZkzGx4Mv9CtI9s6DGqNT1YhHa+v2tZIFuUC
6klUk4jHl6sGNkYBhkIv2srUnyYxydfCaopDPAf2zs4U6794qZkT9zuy9kI7Fk7TcqQKhqfqNKnm
hYUuuyno5eNo4MaCY+b0KZMM8xEtO2yfy+LmysjLyMyNlrfwElqtZtk1cY9gtuapDU6QmLvZd0Ca
82MXt/7OcopJXEwSPA7xnJjiWuditNVZ6+BLe+GgJG8nZ5AhjIb151Cq0gdz7pMf1z/fxnbEdQki
A++ACCdXn6/FpVyPDWTIQZe3R7NvspOGwNrO1bUC4BODC54UH09oRNLFX0tPNcHY+6pGPanFliE+
mGViyafJrrDp7PFMwB18AN7lDgi0pWcMGYyn2Ziqr3OkF9k9bh+q7XLDopGuAAX4UQzIoB8mXS7w
3lYTo3tnpE2/hznY2Nn8Zh5izhH1N1Nd7jdD83vEIXjnpWxsvdJPw1Po425ggFy69ephedCOEKdV
NJXXSfPkINiBjY3q+XCvQBdM7Z0pJfL99W+9NSFKldTLuRSAia6CCwvIHkJalU7RB7sj3JYcF/e8
1I36KL77F0OJ640MHRmV9S3XkBEjJVGifdyruBZrSenmEYK6gzPcmq6ydBwTUXMjgKbWtPxKYV/j
JaZmupcW5vxQ6ZF+SFIl24nLtpYOABJVAAJA4XK4HAVr1pBbFqKmPkHESgYIP4Yc+keE66Sda26l
XPfXWSE4JzQnLwZ4vUrA8Q5rBgfUvodWfnseBtNBj31STnqgNCdVGfNHKdGKN2Yzx89xUU/vynAo
jmjDTCdJM+BiFemeCvrGrUSjgIeYNSbEWcsJ2ZIzBT5hllfkTfRON0bzW4qp6h3PTIAEvdTukDm2
x0OLmzPBdSuvliBXU1QbgsjwlMSRD6ARn3APP3aoVOAMGv28vle3rkDo4Xw/ugeAVVZXoINXk4Ts
nuGF9N9osofaxxYn650pbe0gmI9EKljzcZ2soosIe2Zg/BOHz6izp342mmNJhfhO6oM9P86NCSHr
huwMGjpC4G31XAVO3pdTz1BWikt1JqXsnVwzd4Lri7Ae0DV9RUpFMiKLbIrlkdDLODWkkdskT6wa
yaxhPOlhlD3PWlbAitTLx9gs9nqLGzGA6LmIai8BsNCEW2SVBix7WbiCeGMyx+Ux7rryj46fgh7J
MNb1fZyihARQWvW/y2hvfru+Uza+ISkZ/D/CUtCGAqP4OqctDMRWkZMkdlNbqvplWH4CbKx7kPT2
6MXif7WKA9C9E1gZgysANNByqBGnedAPTJSvaRunBisP85C0tP4fC6A6eJ4kPqpodax275HsbUav
KvskOF+f8OZyQ/pAC5lmPE2N5a8Ii7xoi0kxPXMqE3zQ0TdN8a6dw7ey4g+FW1tV95EgvTxaY67t
DL612nxOjQ1M15wK13JwQIwVJvOl5fVIl3hNjSKLLJnmWdLmPSLB1ol5PdRqLzdYV1CraywPYieq
vPOoukqgF8frq7k1ChqJUCToJPMPMeFXJZFomHsNdrLpWX483elK6twjN3Mb//nl+aAkSBFS5ali
56zmAt8COYWUb+ago3XfaPFvomy1c/g3p/JqkNVUUAix6qkcTc8INdyMjPGTPNu3KXH/PRNI77SP
6YHCHFyulzaBMdUFticZ2jfc3747JdUbqmKhGwzRd73bJVttTcsh/YV+Cb2GVH45ohrbUV3jAuSB
A46+UttP3gx0y/KdcG9rZwsDCgC0NAsvSuy5FEYg4VOGiRDVMMmi3Wr2pXMoF+rNh4jXE3S0KPNA
8lzvOTzqM2uS2XN5RDAhEL3HjLqVi5fKz+u7+3JSAloCi4hyPuLpa9jHGLZIXSYStkDqUJ3MXJKO
k1JZx7bK95oH4jMsL0eGQpQIrDiPEAnh8jOlmgJHhZfcw02p+Txy1jDzVPxj1ynq2Tfb6P5fTI2R
uAhfREpXr05awMHjKeUyTuT2o+gQHqlaDE89iODT9aEud+BLJ0sGjwScAXmB5dQs0soszQq2Rpyi
CFaV0sFJC/n4L0YROjVkYtDC1ifLmku5bmYmFAfJdNfJGTZEuNvtNF4u3zBqHCqK5yJtJkJYnd84
lrVGVGw9BQEZ1w4t+dAOQe/lcTSc06HHRGdsanTMB/VuUCg2XZ/k1i6hFfMXSoMKnFjqV9etBeVJ
y62BOyodlANq9mh/N12Fm5BfefaU/G3X8481/MvHEv0ECoGK8CqBn7d6LIsar02SIcMzIGfJ57GQ
CxzYoiD5WffUrY5AK+wPIAL9p4auw96dchmOidEBzAFpMIjVV6MrRd3aTjtw/Bxj6u8Tx6yHezS5
9MyDLWqkx7ZzzJ/W1JCKXV/njS0rWvwIr5AgASxYvdNJCnlKJ/PwYIjhjGiW8IFGLG+vj7JxvcC/
e5EIEsHIusqvxwnEizQ0vIapsnHAjKBGpxxg0+X/YihI1lxk4tFRjdUZ7MMC206I1Z4aD1aJl3Ka
o57qzJ9Q9kl3HtKtaQmjO3J/sGWMttykUYIQmlNnphciAXhIpSR9Ew08eWU07pFHNocCfAjEBzQx
O3Q5VC6VAhtdml5Vy+OxMHAmSyrCK4v6xs6W2DoKSF5S7QEepUL9Xw5VW7HTqFpNpNNa01sVxbOj
6gfaoR9s/bOu5+VdhSWcG5W7d87WZqRaLNxIaW/Qm1uOPMm+r/YTcfOsR8apLqrMi015z1J5axSi
Yd47ysUG4y1HSUsriyY6HZ7Sz8OpGnAEHQbULq9v+c1RcATBjYT2AsWN5ShkFV1YpfiNpEh0vKt1
PXsrYX706fZR0Gnn2WGnsy9WcxnsUNe5qnUvkAIoGjIOk2Yi1ztVjY3NB/tYbAdax4Ktu5xL3pUa
WnlG7KkJMolkMBhygPJlC2CQcOOEeNIIP4RuihBO0lZbgDYqrFitiT2ngNfnDGF81vCBPN4+iq7z
wCH0TSFfyKi/fl0I8VUeNCv0uJSqu8GaYkxh7WSnunWxbMxFBKLUIanXXdCsgkaVcb+YQo/Aq09R
GPPbH0OFpTWsx+bmxrAYDIUGkk4e7YuqSz8kDTQrQGGVHxU/MjQQMTkModFeX7nLAhfICFaNfiB0
apLpVZRd+GbvJC2CjKOoCn+u7NhScNmMqin+ImlQVLFVbePqz7IMLMRYpwJPecdoEd2sCnMc74zZ
Ry83HnszejcZTln9tvMDxcFaxJdU+QgvuT94Z+gFrTarPGRtKjVs1mrMcnRw4yH/pU1oih4da+wV
zHMqo5c/zxyp+lyW+Ip+mnI5om6Uj/1w6BUzb8OdR+kSWQi3n5uALQ0EX8QRyw1XxbGTOXaMWSSC
huOxa6u0x/HG96ePFAxt82NkN/2PGp8a5WuKznD1W2lYpX4I1MiK3gAfjVH2ChXffJgj4sJHxSrK
PZD7RcTHb+SXCSq+RZlmjR2SKrsLEW+PvKBGtgyxIoQrDrbRlxjyAt3I3yt5ZhguhYqoh0bAah2t
cJCdnbN5CdkiuaZcyzUDzAEM+upOU6F8VHXWJ16BDHKNUiq72kXk1E+/+UE3Ws/o6BaDBlE9irEe
UXPNSL8Lm4o/qhxU6J573kUkys+hmst1YIKFIXxZfrokkiUtsYvEU40JgnjoKLj0zr7yTomC6S0S
quXOZrl4OUTzVry8RBS0vteFKkAfnY0ZUOY5khG8y1ol/cFOv7meIUaBoQa6ilNCd2w1LTmk/xwK
jr+ttq7qZPmhxFznvHMaxcdankYEHogtBfGWot9aK72I0T7AQCf2iAGpKqa4905u1fUZhrR6VKvB
nTFZg30wcIIyHimFlem9zkH50eXlnL8bM6yd7gq7x847sCy8m2I17LIjmld9dYolRefTD7GMOG+v
tVa9FytcngmNO44Hie6yaCCuHorJ6pBYKuvMi8ygwHdbCabIxdfdkBGBLeG1UES1+hNa2kF1AtGq
mgdFG3VpZ0tcviSwlkEW0fmhlEeDf/mxHErP+kRci3nZVN8NdfOjcoL4AaLWXiaysdsBM730aql1
0zdYjtTK/Ywzepl4aW9mn2F7hsdSzpLPiTqZR4xlpZ0NsrHZkY4VAjWcLiIY8eev8rwZIcGynoPE
i+UwfN+iLT2fzFiZ09P1jbgxL2pDomsP9RMO1Gpe9J9jHAmNzDPAkZwmzIdCN46T6Q3aCPPvfZrs
VSUvPxmf6kV7h04Q6fNqYlKroSioz4VXYX78hOW0dDJSWga509wmoUSpDbSAUJWFu0aD/cUU5vUa
DqrDJkXRwevMKDyZk43X7VwYEP36OL81FBRjEcrAn8Uv5kIkpgrqPrCzqPAwpGjcyeyiU2vAbGxJ
JI/XP9nWCr4eSpzNV1sjk6R5MuqEFUR9/ZAjPeZag4pO/Sjf5rz49wrC0eCEE7AjuLMcahxJFwqz
LrwEidhDZ6QPidLjAIZngpskyMJfn9nlpmcRDaQSoLsQQ60VwfQmo4ZTlYUXt/GM/xZsAjLUZif8
3HhIl8Osbo1uJqYYkYKAh1SHx2aI/e828nfHWQ8qN6Upd9CI2AY3QAzqwenz9vchw9Ds+ly3viJ9
EJJjqgzkEKuDNyVKJ9FzZMPMUfcunUDBT5Lc39W6Uu6c8a2hAPApFN4I7cEeLb/iFBYQfvxEJI3x
ewivtYc6v+b2o+3s3FqXtwkAD9BiSC/Cx7gwr6pksmKKZqk3V2bllraPYvjcPEgykH7k3H7evoSg
rckgaF8z4moJnZYmkllmmSf1hnqUo0m5k/Muu2t7NdxZwq2d+Xqo1ZZJ2sDyTaz7eO86rv4JGGp2
7Js+NXfuka0VBMaKXQ9lJ6EtuPxWllI7amYHmQfXN3im0FD/2SLPcValZnxU4t7c+WKXcQiSssgm
CFgy7dX1GqLzG0D5YA3LVC6OEjD5e7w16/eNIwe/CPHmd1rX9w9l1Bo7hdTNJaUjAXCD7QfMajnT
UYvisZPYlbXTWW+0MUJwZBwY6F98OqGyAkUVzDV99+U4cy4ZoYGyiDeFOJzrlg8OtY2nnXUUG2AZ
z7HhQWSK7A9mxfo412VBATazGIWg+ag1hvk8cfI/KkqtUHpolMestLtoJ+vcWkOgR0SpxED0rVcn
WzMmA9aymXqKBISyppF5qkmhn28/ZzQkaPSTsxOsrs5ZmujoAiTMLY/75rsxpGP6HYEtuXhPtT3a
8/7eOgFAd6l0IW4Kzm/1vHEC5CoK7dQbsJH8jCpFepc4Ro2TYdF8VbNY9a7PbuMEQAOn3S+K3LT+
VydOyTrkCIMYJTNktrNPVTYV5VcpdmJymrSeEY3uJfylmn7Ow++4qpZ7j+zGRwR7Q2kdSg65+TqI
JSCiVDZ1qVfYk/kgx035pOfF3jS3RgH1Re5IYsNuWdXdUPhI9CieMw9kwXcdlixqO9LNeHIgBIIo
JfDxQL3XmEItQVnHKFRu5DLB2FbzbfWBNMsvds70xovGOIxCtZKCxhp3gvOKr4aAq71EbtLDqE7q
YxKpjttEVXJ/fXtsrpswTSbPECLJq2uKJFeywmbIvMDSgJXFRQF/H8WUIrj7FwOhfyu0fIUA4OoD
YalR2nrMKWuKyj9JQR68hQZ4m6/eS0THRQFQF50P6rzrIgIBbDoBOOXWBU5zaMO4FErPe73MrUUT
vAK4GFyKRI7LO5eyQZNreNR6UZ+FTwbCbxPQvGFodu6/jbtClF8VSKnCAWHd1KigsiixJOcelffm
mMl61eMWpJfhIRhLMplJp1+2E7htzQ3FCLrPNJ6Z3GpD6E1lD0lJ9NhIqgzHEXvCJEr2zNQ2RxFi
mDwogqi3unNHI0LXhjTWk3tqPZJKKjHkyl7/6eXUr54tIcEKEIV6EojZ1TCzhtZWF7S5B2PozWRl
0wFBVABxwyc1aJ+ltnnsev2h0Iy7eZqSQ63Fzs4n3Jwo7yY7n3qzum5oxs3YaFk8556mZe2pn8kz
2lAqdw7X1oVB+EuNFso5bWjx569zptnGxCtNcw+n9eFcdmXzVFZ09Asz3kOJbk2IoyVcYl/S6tU5
NtQxpoBQ5148lKbb1bgKj2FwczuPm1YHRYiIA3LtALeWE6oRTo6FT5NXNYltHELNj9qnIpg6/1HC
/O3X7XeTjmy/ID4xnL06z1MiJ9RacxIz4jO37KMaoUjtNhH6v+6mV6OsIzWQK2WjILbqVXrRn2dF
HU+pgT2S2Y17b+5GuIZmOy8IASineM17hq9O8U9PC0/Fuu4Jebl2dJGmQjGx9G23oI7+iWOx16zc
GhVUOo10B8oQImLLj5ZOWoI1ppR7pQZ18tSObdw8F306fzHnzPl9otiG4UonK9WH278fWZlgeb1I
Hq8GZphE4qPx/eK0O0TAJHq3M6x2jxW1tffByWiieArpb/0FnTCZ29GC8lRX0XRM8es6QabZk/bf
vLW4LpAG5iSTQaxOMwjjRLK0vvCkOFPed3qSn/xMqw4VfnHPEnKxhzEa5Pu0lIZvekitophxTMBO
cM/Ac/ODvvohq+tTC+UKDDXFrGzqf0N+LsPMRPqIRdrXNhlKLAfHL7d/SFqOwoyYKAvSyHIHcRn0
MRuo8HQcGI9DA+ndaKo9ZPTWZwRGIzib5KHEPstRsFmtzFJhn1JfH+FDJd/k1Il24m7xU9dPz+tB
VnvSBFxpIgNWeIYa+adBx18DFdjirraUPeenzfkIrX7mJEShV58J3H4UmQoXi2ZKzmfKP4mrqX68
c0lutABRbHk1jNgtrx6ZQK/8UkHj0Ou74bsym4fcVj85cvS7JTenSgretE33Lhxb11fbp1Qbjrn0
Z2Hu5dWb6yqCISA7PA/rp86UJtWUlIL4ZBr8x9jpca3sk/KhAw66k8KLdVt/Qprs7Eca4H9JcL+e
sNwViDpbcualWvunrPWSG8v9vZKPX2K05Hbirs3BqIvQAocTQXF8ubqKOdp5WONHMltVE7vOWEjV
/SBZc37oMfvo7+KEuOxfxA3El8DoTbJRpLmXg1p1b7d1OYm6zzwfLMjMhyabglMwyMPOedjapOI1
h6qHezhKYcuhwjZVS72npZKNZQNraC66+mBY+RCer98hWxsEoK6Itmgm0hdfDjSZkL5SI869kZjh
Q6MP2ilti+IwaVO988025wScEaSmwFuvL2q/stQQ3kPuta0VuFoeSGdsP4ydmtnWhHjbeNDhSVPp
X2Xwdei0/ag2uYc2Xv4/nJ1Zc9vIkoV/ESKwL68gKZKSLNuy3W37BeF238a+FXb8+vlKPRMjgggi
eKP91mEnq5BVlcvJc479OEa7uO/EocmVLVGIdVPgCaQkAwxdi4+UlFOblXNVAL+rC8Ria/Dqu7Cv
6cTqo0kn7PanWtk/Nk2WXiQZDBt5+anUtI4QLOyKo5kG3PmTPu3cwZw3UtyVRZERwhgHIp7ph+X1
iEIkoz/Aceg12V7sW91QVuemKw19p4ox3TrI8kcvbg2aCYA/KBNTJFiOpox9ZOXx3CfHGQU15QPF
eDf0ozAV1c6uAyN7QXbCzk41evPiZASR22yctLX1yjlcINEMrdBtuNzV0GJ8NIGu+6jmU/epFdN4
jhXHPelEXn/c/QFJBN4qFZKVdsmvX2ijoisMlRxrS8ujc11Y5Z/cHdEWqnxlSWBcDB0ICnkc6i2X
SxqsJjecFDG8dmIwxqHyfnSlJGkCtev9CRumJBWInK6kJXppKtMmO4szMzuOusWKepgFS2+8G4sP
mg9/JMCTOO+rOcVct0tzFFhJsirf9alhIbpatPv7Pw9kUQzaSZD3Fcma2Y1C9l6xAuzyNzNf+c5K
A+ef21bWPo5ULCRvInviIbncsaSzO7VVqNIGuZd8oTPuGn6mi+6cKVO4EenL3V8cLoI2YkPs0Dhe
9qkn4rluGOLs2FtN9RwVghy35EtCqNIHh1YjNWTUfZNhdWWJtpyZIhZHd4Oh28slDm8wnzil8YME
Auo8VbIrjAHohDEOG99srX0Hw4P8YjQlpTjIpa3aKArkhYOMJEP7S9EiYCeV/asvxHco/B1/pof3
ou3MjUdm5SqWEGiG6RhBYRBl8RG9DsnwbhopzxW98zDbin6wDeHcH1FJJk3J/IROGo55uTYPplmV
Dmt2jJ0ZDey5LPzBm88xOuq+gXrh/WcZ4BUoTJoXeM2yKOx0Tg+GV0+PauSWn5zcRqM5p9Q2Hm6f
gLXNwyffgDXQLy2rjgPIKNdkhJMWZ9j5gAzLM8CQduNe37KyqFIo8PaEILWzo1qVxskNgvTJsNNh
Y+Zx1Qq1sjdQIej0xSfKo6bKG6vgqq3IpdNmqvzY6pr97R1bO1CyIvd/VhYvf2+j6cF9zp3RBZAM
x5CnJeOQH/RwNu92Aq4KaiC0iOm6U7m/9Ll+KmLVyWyD0dyRyn1YO38UsEX8vr2g620jNSK6leN/
zNMsqS+qvo3CaWj0Y5jjAslsNIc4ibeYnlcuB/p8DM9ILgUA6EvZxEJ0QzoosXYMVdMvlOmTnRUP
UytaP1arI8IhH2DnPjV2fgSmuRGtyYvn8u5FOZWy9xsejqRh6X9hVAKdZp46Qz+ke0hbI/3DgPUZ
9fLcLB6DPA23OKVWdlViWilq8kbalHcuv51udqRfISbdzmtPeZ6Oh3yO2o0A8Y1T5nJl1Kx4kQH6
Adm98nnXS8LO0+MatZ8EdCgKNZG7y0L0lI9RiJjNHiBTJo4jkI7k2DLAKvZG2gUouQ1GlvhDFSqT
r0ZoCT+WmWYop6gvUfE2Wz0VJ2QJiYcYEGiQ4nLSXjwlsVr/isup/KfXpirfh8rI389NLWh84l8x
7SJRRJGfU7pId3mgZ82DVyQiPTSlkf6uLCC/H2+77zXZA8VWEEt8W8IRQHuLV6cjdOso31HqoVuX
7KLSLsOzUlstAyktko/7FGDosKvnIf7YGlXZ7oZhnr8GKWShe8KCEFSoNmTJPjGKtN03ddehIG9m
ofYU9KUT7/TcaM0Nj7y+ReSPpkNMNMDM6RJFZiqlEYeBR0V1Up2nJhpiv+j76EHVunTD1LUnYgr3
IAKQMwTL0p/VAmAuWqM8OkZd7dG/7naiz8XG+7huRRKbwe0B9G/h71kJFd0olPJoo0d/hESxfYmC
akt4edUKimSkeZIAaRlEeX1PMhe7iN5DJ/E8eZYNn2sa3KlYITlX0HWwqdUAGeMbXZ5dI6lUT8ys
pUipWJZlgUrBXCC3RY1vf9t7r6NCTDEtxgVPukP74dJU5tZF3c1ldYzbTHzoR1X70oikO4TWMB2F
Fhi7OG6KjVBU/qOLS0PCO2T3incF+PSl0SqvJx1ERHXsh1H/YvM4n5qmDOELDT0/VJXmoSvpQXqO
Yp1uL3elQCzhflzBcOsgzrAstNee0ygBA2tHPciy6pQ2ZRruaH9TSxnauvluIu71I484MaehV9sY
6togsQ/jrNbOrqEFYW8EQNdPAz+IWSggBgR21Mcv96I1nWikEVeCvBoZjM29AJw7+lrfKJRlD0OV
jT9vb8GWwUW4qmqIGCQFzqU66eeuL6yPYTD0r6qVTi9hsDU3smpNQh9hTMDPlrx4FZpqQnQsL0qL
9hUYfffZhA7qa692hyAbuo3vu3Y+oZzAn2Un+2q+TJvNqCgirjW3L4M/G6BSuwFe2I2IZe3yJCiS
LNycUrr/l99MTSbDDVSuGY0u4SEeU+ULSvPNh2lUwu/3fy1m6FUCPrg8SUgvTQVxZYKpdDEFIcDf
nnCLE9JLns+Gu0f0eLfUa9eWRi8PHhKKmrxmcoPfVao9CGanOqzLY5Xb2YcqcPQdLFrGQVMTayN2
WHMNia2heEpQxgTxpSklDnrFcqm9R3Q1OjCWszdCE+Z4o4++jRM+qqXiJRuv9ZqDUI8mXJGIbegW
Lo1GgaKnbU57Lzf6Buk5KIqrp0FVp+Lr/R+OIIMr1YCM9Wo+XMmnYerSvDq6SpDvUjsMv1qRmu0V
OGAOipbNGwtb201YuHnOGRSnybb4cMk810Gvc9AEtdRdTpeo3hWaXe5zoIiPsAVPW4NN1xZ5zfFL
iEthELCXmNxomscJtg5cE+FhP6i9yWcK8Tes99865oM2oog1awaNWZwTfjwY0S4/nBjrqDWGBqa6
WS+SnSOgiO69yfnbUlL325go9qfbH/D6JOAdsmEJSgXyk+XJq4KyYicTcTQaxTyYjdq8NtUg9hEz
3d9um1pbG7MrUvKGtjPzgpdrs43G5Eq2qmMFOupLkI1t6gcBAri+zot4dtDD2RL0uT4HjFiCbZMD
aWASluyKtZgdNa75eBBvxQdrNNP9PM7GRgK5tofUtajVgXunKCj//7vbhEiekUEk3I4hU/P9URnG
6VdeK+68Dwwj2fhga0uCrpfYSeIeaaNfGiusPOt7up/HqAicXRCV417A+nl3nAnU652VxTlzbCi4
EqWsjwbEHPvCjA2UP9NsY+OuwzKsMFTJJ9INnEJ6zLuNG805FvU44u3IyJ7TSdf+7LTYPAyWKD9P
iiYGQD/BuHGHrO4gE0f0QjUgEEugWTQwH65kRX0M0SxChLK3YPC3Qsbc9rcdfs0v5GjT/xlaXP2l
ERqp2eb1MW+D7BENeuXQQeL4h9ducs1dx5rsJBkBERbiLBC+Xe6k06W2ZfV2dbQmLcoP8NKjEqs1
5r7QFHozptu5D11mpkenz+eNaGT1K0raWdnnkhjgS9t2D5rYCJMaNhLrnBvqf0IUQqBrao+1SB7i
cPh1e1tXv987e4sT0HWON8c19uyg6vbogU5+qgdbo5mrVqgrOAyLos68nNPuC2iSCoeP1/cC0XlR
dyD4DO3h9lrWXAQUAx8MrBSdXfkr3p0AJ0Y2NavM6lgUXXiiW8hVxXjlF0Fd7MttU2sLem9qcUsh
T1BOuY2LdGjSWjsD5Ea3y2sz+Ppf2PFwe8n1zWda1Ac1SzjgmLr6mJGY/wBgmdo7ZQiiLaGAteeE
0ENOOMnWtLt4KpVu7JPc5IpSy3r6jfZHRu0uc6mz2LVzVMRkbF1Xax+LiIIuE+O6EP0srqtQs4es
13EJgOwR+g3COpllOD7pjW693t7ElcVJfkq2EPkxbpDF4pw4MJgXGcWxNKuWcWm1b56rDoacPX3m
9nddBu39vVYpJQWVHXoxkkFmcYV0apzRIwK3l+ej/atAQjj0XVMptpTAVkqUhFMg9mTMSCq0TMYd
teMmMsfiqKSd96pVdnwQblw/mWodPIM1cP9Imzp5MEfbPQK78/6wJiSxN56elW9JKYDcmAoHedQy
uQkNYwLfCuzSzoB0Rp1SPkx9GMW+EjjjxsDVhq0lMU8R2IlTxho7OxjKbvJSmziyLXezYKjxtt+s
mnrrnEjUMWDzy/vEKOA7S6OmPCJF1p6E1TZnPYyDb0FUJRurWrlPmPSQbWzuR0LyRYZtlHOXzcnE
dGHMnJruBOXriAbk3d0GyW36/1YWjwsi35MT550cl0zs0+iU4/dC6d2N47a6FnyRVhCofWbwLrdt
nJ3UMFPWYjn94NduYBw6pxo2gvs1z7cgEKFGLtMJnP/SjJnzaSodp0M58etkKeKzTnOX3kPkd/bw
WIvhYdCYZdZsZTcbot14qFdWiXmwSoT5INOXj41ocjG1sMQeEROPG0nU4u3NrKvqjXWuXF5EdAxb
yJxCAzp0ucyhRSfHbUC2gf+Kjp4714esUV0f5LhxDkR2/4QTuiakMFCHsaeE+wt7PUVmeIwKcNta
+mtMPPVVnWZnf/tore3eeyuLj6cGjJELOyiOUR9Uh26okKrPxT/3G2GCSpPMwWChltiQLhsVqwyd
4qjXgf5cqL19wBm2OLzWliJHwRh5gygMc5cbViMPmGQFV70GEuWpz9ro2epGeyPgkA/GZf0TOBeN
Lpl8UUxeMpYG82zHFBTB1jMo8VeaJP13Tc+8n30b1uIVUQRFwCieuk9EtoN3vL2Raz4IZz8QLzoW
ZJ0LnwjM3rGGJKeE7RlPxRyEu6oYX3S9+142RAq3ja3tJzI0DCVjiTG0xSXlWEUCNA9Uapyn1VMe
2uZj0WjJFpf9yuVO9ZrQiriASuqy2cXkVF9FPfPcWhFNPwehmLtazdJ9pMbe/TkSZSPJl0IMR9Fj
EQx4Xt+ljYqzl3OY/2T8RzvnzJoebu/b2oIkeRBwP1ZF5nLph0puZXmSGfhhqyvPwSDQA8h74wUZ
uXDjTlr7RJSMmEsFTiapTC5N1ZVGGdHAlFmX+T5HaXY/p5sRoixhLF2er8OUF6EU1D6LEkcUoNwe
BV7BkJk77Ecv3vWG46Nb/NF2xH/IqpG8Cel7oRR6P5SBQh8uAMWlJmtHi730mNDVooovVjXQ7wmt
138qsIFvnOnVbXxnZbGN4axEcyZYYDZaCcKZsRk/mUkeblTvV/eR8BCYpryelupORQ1Fu1Ux4h8V
1QC8QJ2EpJEPH+KoGz+ZShS9oADSPGZeT9xo2p274Zkrd5cs51NdZ0cNatKX7tLanTZFEQNccN55
H8pQSw69qqifJzHYH4oY1njXKZ0jf9kL749MwaRQ2Gac1SI2XYT+UYzoZKMAT209R7zoDI19z7XR
+lkyen3/vcXtCIIZVDi93SWUTShWXbdKDGbUs1EA7vTyRU10+9vtU77iMxdWFncJUpcRSiqAYOdK
pE+hWofWyfYqscVrvGqHy5f7SpLFvYlgv8ulvS7um7RmNflgtb7B0Ifw0ymatnj9V24tUjMktVU+
EWCvxUmrKrV0Rxo9x64tD9lUmQd3SP6s6vJ+1BBt3jdycSgSEFhYbJymzxrOgKE4KrynqKk/Bprn
bATYa6tBHRbKDiaBJBz60tNdwoC4mxlZNVSOUlt1H+3ZjvZ5l0x/3/YDGSAtLkdmmpmflkVgkr/F
5Vj2aPmVjYalut8FHdNGO6NUjUPatW23yzS3QB0XRqnzbbNrbkFtVuIYpXjhsgaMQljHXRJL9ofR
9l2tSvcmFAP3vy82I1PcV3LIjlbW5TZms5fmigN63UryZFcb+vAQO5sRwNpaKEeBp9Vh/KEUsbDS
gU0x6jY/uvAx+E7dlZ8GI0w3Cmwrty/lFGqjzNWj8rRcS2tnVQWmAyte1j8rU6taB4vh4O9h2pW7
MKrdbzBQpTsrCpXcd+tE29jMFZ+ksI3EBGBecLbL21cRs0ZGDqB9npk1yDtm4KDtGJ+mGgH4u73j
wtQiTiwtLzGSiAFQZv+cvSucXwYv+H9lBIySznMm79vLz9blZpW1dItgUc5qsOzNr14N7dN/sRKH
shRIJSQtlgFApTV6PiA/eizUCKDSwGuhEeUfbltZ+zQIA0k6Wikbv2ziGLkBO0fCfjVZiCyzF7fK
rrey9hkVteHbbVsr3i71Dug8S8GIqzQlNmqzGTTS5bat6St6crxMDasv/4UVmuhQdgPgBa1x+XFq
ZRIVYAycbUCwxdfMOjumkzr/ddvMyqEC+Ef2DQSQ4Z2lNpvammOVxD2xbtJOn+YpsrvaF+nAwKoJ
xVDj52rUTXuva5AqTKOoe+q7YIjHjaO1tqfchHQ9EFcHWb64QSqkjKNyCPLjPIZ/TUmsvbhanG90
j9bWSseUa5CJTdByiy3NGxV8o8HD5XVG5EMI6ELS1v9hWe3nSDeejaT/0Lewy6XavIFSXnNPXjIO
GusDdbN4MgeGqHstzznOleXsScfUQ9iWYMDrdIs5bHWRb4Bvei7goheLZMB/rjSbeazAav+uM8h3
G0c8OF7wfXbmByUeYY4xfuRmtnEq5BIWz+hbT4KGAfktpehLf227IKzTlKGzoGjqfFdb4fzDqPXm
iysU4XyJWjWxH2KGdMSBYsI0bzwOqzvMMwoKmnrLFakYZCBKHKVeDpu+a6NiaCj9TtWy/mCBQNH9
24dmJYuXauJMLNLbIjhZXJwIRaW1YxALa7Fq7VFYMwQzR73hhyapvZNa1lZ1eu18yOMhCwdSv37x
VafA1OdswHXHUtI1TIrV7/NANdqNla3aIVmDTVk+6EumWUbQOmVS3PzYa16B4Eg/71ywivfXaB0w
YGRAZNkw5i9WY3aVwXIA+5Yx43uKVVXPYTJuMWGurUWeOYJh3mtS30uPNOcmKvUWlygVNYXEtgqP
rpk6r7d9Yc3x3luRv+JdeJ/aDW323oD+svGSv8sK8gnPC8OfWTCo9+dFkK1TPmKMRENqcmHKypWu
oo7Lx+kabz/UVbifAew+3F7Q6rYRxeHXZLNXU9xq4GZlYbFtdHTTvyHyCny7dI3/3LaydoToZDDp
zx+qcYuPQ9UjQuSX6wLgzE8GLF+1vvF2mVB6Pxm3kBArIT58jZTCLBlUXbF2MBGguhl8Fsepb14i
two+KLk9feZBtL8wKQDIw9gSBFhzC+oecJ+gOkAFf+Hi+VA5CqTlxZGOVr2DRsjyq0ibdxJxvHFm
11ZHRQI0HDpFRFiLsmmkpX0dKjqPS9x1X2JNFJnf6lZ4aII5+LNFce4Am8jdpwsXZNzHI7XAMvM+
l34/o1IYDU5TnBy3qT4aae7s0GIXh9tucuWMWCFrhiuS+qXEyF5aoaQkVDRc81PnGmP2oldDO39y
7CDbUg28+l4Ykoz/mDBpDyzRF0oPBryJs+zEEJ1gTtWMEIz1Sj9Jm63XY2VNEnrBMARYWKKdhes3
saIPie1mpyToPBedCDV5EKOh33vCKJK+TZvD4AwN33Ighm4SePc6Sk+4TvRYDFbwA/LQZhdaCPHt
Us2u9re/1fUWUpmSZNsy2+MeWvph14zW2NXJyYoi8eop6vA7qIfuzPSDt4HRvkYS03wG1iTJ1YhZ
Sdsv/aKwpraPEpGctJFJX1Qkh6ce2eyP/aR2P0RpuAdV6bwnrx+apwJtq1PZFPGnEJjSxqKvPyZX
paQxhymHb7nsWfS51QRWnrNoiLwfVZioH+Ik0TasXB1xSQzOlC9PCcTcwBculwsxutW3lRufhKor
UISM7uvg9dMujOfuLzGq06dymNW7a7fSKn1UsOIUDK+UB1yoSKgdTPFJ7SbxpTPU8VVQZf50223W
dhA7aJyBwL6uvyjwfLqZZcanGjK0XVq3nV9TtNjYwav3hrXI+AkqOQ44U/aXO+jaeaWFgxWf0FPM
PwkjQuGp8CIzA/JeD/+xTCCit9f1Jn51ERFjUlI4QrgFFyaOemkyzvsOBtwqOc16qsV/eIpIe9/W
hGF8VKgczyd3rox8Z0DzO+86p3d/jaYtgj39FDU4qFUq2iedvr9yNPjE5k7kbZf6c9CPmd9xK+od
BfukzD+qnZsgOzHoU6F8CUyvDV40xC+HpwxyPvtRa1MlPiRB3Ivz7SVen3giOFokcj8pBS5vMtJx
MatGpBwVG1nIHewy6S+vLkIgt07S/Lht7CrBkHEPB0zmwih0LVP8aDCqkNQmgYmkqh6cua2e5sIV
H92y6Z/NLFD/ngCCUTP2+uNty9ceagE9QaAa4+Cyl3hAe9AQ/bPV+KQpmXuwmwIACCrf9z7jNEp4
UqHSYCflOOulu1ipW9taY3PGQ29un0gS9fSB6aam9gH3ozgFrqJLT7WdgaS7c4HkTLQ1OIOcP3nm
L03nRsi/HSjhyVPsQPXTXtH3GdzFW0iDK3+BJP9Nv8KEl4SCg9zod7FyPCqxbYk5Phl96n6iXITa
WRu7+kPbt2CIbi/q6sS/MfIz3s8rQdFw6Zy1ZPOrjC4+KaP2G9lQxrom7WXwlI+zIjZ8c21hyIaT
yxBAGFi7XJjw5q5USjs6lXogDm0W2Ceu5vopAP24EZ5fPQWUPgEGQSlAI08qDlyaCkpow5GM4CKb
Ei350AyxZb0Oqe7+Kpw+inaiU8LZL1on3+i9rqyR+gWzV6SGAIaXhkEs6/mI6uapb3ptZwvu6b51
093ojltUFFcHjjVKFRq+G/h9Bj0u1yjGIaL1wFFwE6jvUJESfqANwYbXry0IvyeDp80rK2CXVmCb
M12o3JMTs6nRIQsV1mKoyWFOyy20/vWC2DTm1MndCPxoxF6aGpR5Lr3JDE9VPvaHeXK118wTWxDH
6wUR/TtAJ7imqEsuO0C5XYezcCP9mLVp+lfmkrd7RpV8CwUd39uH69oLMQV1gqTroKX8Npb57iQX
xHmVCpE6T5P1NRfhY9XFr0Wh/ayn4qUR1d3ny5SALnn7cz1eTf6pMdVdphq0YxW17ino0KtKLL16
zCCf3bg2VjYRhwCYQ6CAm9vyU75bmQD4FwH/145q4XxFZGc+gzVPfU1po41nZcUS8wa0ZWQWwLW4
cIqOySzmkjXtmE25gcJ41e3sylaPqBxsCTJc34UkHHggXLp8MkbBLhdViCkbbBfy2jLs213HEIyW
pb/dRNkLugAbvrHi7Fy3cryBmFgzl7Vc2wh1tQFQdmxUx/ioxn3y3KoIRt/2wFUrJOiM/Er1wiUQ
WgNHWzHTox3bxp5eYjhyDmqUbGW5q98IBDSho2SlWQJO4IZGVJz5oqNXMD/kM7NLqa/2gvh3XdvN
Vmd13ZokRANixXuy+EyRGzL8VTkaTIuDs9MGTTzMaA49ZNX9XHKkoMRsBDYQ21IpXrh5Y5iFEgNL
ObqRsJ7iukhOxSTuZjeWVmRiBGGq1Lxd1L2b2HNTL7HYvl4bzk1hdg/BXIuNDOL6MsLNwAcz1ApY
gOzz0rujoB7dMEp1ppMkyaGaq3nzMDtW/qwHY6H5fc7UmR8g0jxtuPr1B7Oksipldoph8Dcv1gcH
khInwoTEMAm9pxySBr8dPfcxmqu7yf94o4CcSBwX6A8eyMtFKuMYOJ05Mhcs6O9rbmvtNHfa0ry+
PlUS3oJDMMNDMWmJ8gDyqVLH9qZjHmaD78Rt5Wf5tMXKvmaFNoj8VDqKoEsrVZTPMKRHM2M80bAj
wdf3Vetu1Y6uEgYGwIFbQPiqSYmoJd5TqRTXa7JxZFTCNJ7coLD/MTtUHAq3jH+IeXb3TeQV37Oy
3ZoBuHYLbgzm1IGaEi+RH11+KxVRr8hg7uXYhKM45X04E5Y59SGvkrsRQfJy4q3ihoInhAzp0lQW
CGeIGIU/Ni4jsczmWq5Pfzw7T01T79CwcB7kj8l37Zho3++9gkHIEaUTjPIffy5tm3o5w/0W2zxg
WvB3zNwUAmBt/ffdVijMET1hSgI3FzeVoyZOHxSdBeVUZMNI5ub9tzapzK3Wx8pHA9wEsEqWlkCr
LWL4zMuTqM5D41g0kXpg+rXfi2nK9zHYnsNdS+J1lGg8kNby9pAvy+XGKV05haoZwZPoRMHsT0Yf
hrtCnbaK0Itz9q8dJAMRGJFnYVmjTQVXbwmY6mxMrrLTosg8RExRbFyCi+v3XyseMy+UGZFCvKKQ
Ked5jBKsiCLpfjPX5SCPFIS92Ku5Pv3T525qnOPJtfINw6vLe2d4cSWGPC9gguzqXMHm9iWjFPK1
pYm8kZevWUF8kcVJlVGmey8/VtkyfT0iw3QuHJK5os29UySU6df9LvHeymItioO+TpPn9dkyu/lD
VLrepwQKjS2BsEUg+PatwIhRQwHAxQW1MKMPQTm3KJufk6h/ttvhS8HKdlbXzf5Ywfd3/6J4GWlD
E+ECmVlYc8MsmJM2b89MPJrjHjxahQDeNKtbA7VrLkh0y02ILaoYi7MLfqs1nDJtITltAFIVCrwR
tP3KcfocdXVffFCDKKwOaFyZ0+n2Gld21ALCBaiA9gvwp8UFXJp9alKF685NCzxp16tAQx6cMYde
WbSBYf2V5tkAwuu21ZUF44zMTMAuRBt6yeRf2lo9Wzwp5ywJEz+17ODoECHEPpEiWm9anTy5itnc
Kb8s3QcIFmLF9G6lJMIiMZ9HEaZDNmNWVwZUtEovfsqjWX+9vbqVI0ehDe+kvcQnVRdmPMT0Ui+O
xNkKmqDz54aY5FsUT+EWF8qqIUCkFPChrKbccHm2IX4qzD62Odu9E/tjCDWe0o93yi7IXaNVRnuJ
W59b0pC/4n1KOVVo+UCkeTb08nlUnO5kaXNwvL1ni2gHI4znyxuEU0C5fnmy087Rg3pq6vNotemT
UzV/dXVNvRn5syc30+fqUxAGVrTPCr3c4ta/PgOA8kjQqWwwI8I7fbnA0tOblqpTdU6qoXmtqgyt
NUUbJij/HAd9Aitsyju7nm/rlXhNCfkgulvm6Zadq85gsF6zJBDZ1RTzX6uc0ZdDlQ3T2XT6dk/v
s/3r9javLRWNS0JkwGwMLy9CO6G0MSMlujhrNK7FUR0nkKO5SRgG4UMW635XlOa0cR6uTzuAFlIc
nh9ZclmulcFRzQ3h/j5PySheKq/rtM8FxATZB8WD38pnSkyJT1U5e+LP28u9PiCyZAvWUbovlavF
AQGPYo9Nn5fnsA3ypwBFKjoY1Z2TUvJbMrgKZog2NtnHUsKb8UBhT8NQnrt6TI+KXtefhrbeatWt
fDo5HsvzgFAp98vi04Ezdosky8qzCl/Yk50X3j8oA/Z70soCHTQtv1MZ9d9lAW9QqcWRzi8rpq6Z
gcvX9fIswiGFG61DTzdGcfj2J1rErf9rhUyHmixHb5mDMphimW0KnXhpT+WuDO3O1wMge0YZbJWR
Vr2BcRWJMOeWWd7LQg00g8EYdnCwuge3G4qzkY1bUcPqgmjVMGcMovjK23lQIw3wRHkOEuKhMBbz
vjf74XUQcfNwe+9WXYLvI8fcKcUtS1V1YjkNIzHlWY+GefDzQOgPCAhDvKBNlvOsBZV+XxX9369F
VZtCJsSLYPUvr0o9LIlTEWM6j0bq/LQg4fZL1Ylfc8/ZUuxa+1rcj/gFI3U8cIugCJUHhKvUCcfQ
tf4A05W9jwB0+be3cO1rMQ3ACD/Rl1RAuFxQI4dFRjOszvCmdt+STNivfeg1j2Gtbk2fr5kCF8+B
4qgC4VyUx3qltWuRYSoi5d6FTdodpraw9lNXRBtR3drevTcl//+7J5vcbK5p+ZVnz0jqck+l2072
FYHgxnOyZgcECEeKF5RiyOIbaYU2a6MWlmc7N8aHNLLsozBhe73/G4GWAGpET0UWMy9XU9YAmes6
QXGgqKrgmZniwtxpDDgET0OBquF/4RIQDkokDU7uvNFWvtu8RB1at3BmHG/qqr0ZetEp0evcn/Q0
2zjAa/tHjPjv9KHsLV6ujMkNyDwa7nR2bd6XRj77omrr/d37J7uiPIOyrANX86WVtmw97NQc2lYZ
LFRMuvYPyHv1/gMVHS3csLby2gNBIsCmdgqXzlKzMEmssNALj7s1cNRTkkO/GeqTP4WunyIVv0vN
MN1w96t7kIYs09cSRCanHpeVnFhhYgJiuOLs5Ir6yU5eqmpXqXO7HyBKP9zezFVbtKd4R2hUUcq8
3Mze1CtFuLi8O0dETUrWieqhLARfrQkT45NQnGHj0r3yEpIIEkPCU9oFEq9wabLKrMgMaOCc1Sme
PmRUhncZoh+fby/s6noiUJDtHNqJFEKwc2lFCUYzc9sMK6UV7nTRmi9lORWnxKunjWtjzZQcZWeu
CowJ0xWXpuKhVAu3gLl+HMPSp/gtHip5tbdJHN4HXX+jipSgAESKOM+8kZem1KLXC8Riw3OdZ9Yp
UFTvRe+c7Fm0tnpvsCkL+Lz6sqdD23e5gUalRqUzWeE5TBzEXJX6jyKdtrQQr9xPKnkQygLFB91K
7e5yPVmRBU7c9M5Jt+aXXNMe42BwfaRLvvZKcGd/gDud5hANKnJlVF/ohFwaC8B7FAYqHueE8P5g
t0GU+W6QBPuav3bnzNCbMUoCMob+F3d0aczU2lBqyxTnxEr0fRHNnj8bxRZQ8q04/w7WJM3wXpHM
AgSQ5d/FY8Ic81B64FvPrt4GvZ8VXVPtoi7OzVNmuU352MJfMj4B8M32ouJ184shjl7qSGutDRz5
1beUyS4XFuLJYIW5vC5XbM1Sj8Z12d6p8BDCDjz1BO7P+uEmYvzQQBwzbTxt1xa5lKnayohRMpku
XoJKdYK2qNvsHLe2+N44WvDM/G+ePrpd6uR74DOxtmHy6vKCrIi5Tll+9KCLW07Dem3rWqIys7Ng
gtrP41zbuaO5NSh4daNAn8wMOmgu8LYgnRaeGjU48RhY/XmY6MYQqXQ+pBxiV87WFiXx22ty6UHk
7PBKkYXJtGi5IjfjNIRN3Z6jLhw/mNqEjk8dNSEW1eTZyxAAdDWr8w3URI+VXhTP5G3OryG0HD8O
zPjO4Qo8mloaDNoQXYGvvJrQZZgDAGmdi3NRtOIHOELdF16bbjjr9Xckhwac8RZG6ACgLp1VbbRg
Hr2wOXe92UWH0TYUxJ+gM7g32JNpNLmZJLSl/74MKecgRhg1atqzq2jtx7y0sofJaNIfiObq+9sv
3vWSaOGBr6IayMLoJl8uibGAIRuUvjiXCWTJvj0r1mujq+PX22aufZPIFTwBLWQHEZUlsHjKaoNA
b8ZMa5s7Ihg46jsy3HiGHPi2qavzTWmAlUhCZvDFJO6XK5pmt2YOspzPdTjUflT1oZ8mRrqnWSnQ
nC9/3DZ3tTLQYqB5effonIBUW8RCjVkD4vKM7pzO6BpnVavBcAntDo/7FoR4xRQBHiMd8taGEHzh
fnUXqu5kTf257MJp77DSly7X6qeyCu4uGkk0NP1jKvGkASS7l5sYNYUNGV6in7scRgLo3SqmsOx8
IzCRP/jiFqGvxSAUPTQb5OIVNGO2K6+qtUwnG2zDh2gIHMRQ0/hXbyI9ZhWV/pzX3Kgbp0t+kSur
FOJoKktapmVuY4yGp0zeqJ/V3ggOIhLiMLdu/ODV2fCizW3/5BRm/iLsLPgbXo+tgsXViaPAAzJO
spPT0VOX7V6zrBKGLrzprAhb3UPoP0Iy2NydwGGF/ANeWXBQ+MwipweR6WapxiloirHYT739j9XU
+n6wta2a3HI9hEckipIGH0pyCbK9dJWAwf4sHRv1kckc5ePAOX+sDHOrhbd0lTcrVBahFZLMQssH
ZySszb3YnR8D1a0kvPWrMIfPOvAGv42sn6CYH26f6+U1Ig0SnVOsJWjmPV0cNiQZksmBev8xy+3R
D53I3k9j5Pimkf0PZ+e1I7mRdesnIkBvbpmGVax2krpb5oaQRhI9GfTm6c8XNT9wOslEEjmAIAwg
TO2MiM2IbdZa+3tXJb88tnZnEyXpQid/Y4LXTnKwbSxhO3kzhwPU/rPZKtGpT/vm4GqUR/Gj5xPu
IO9DI54CLZfxtj+uyIga+N0UxnlV/23Vmnmu53UM5iYqXqKmM34rsqy69vVhyH7PMgO0qCTJFgfe
f+skvRE1peVkU2hqWXOeu7U7603Xnfk5y9UtnfpLN6NnEzWt9+3xzm4vTblm4iIaN2hFSWL5reW2
mMVqTNMY5n2lXoDiKycGN6h+Fa3P3s/M1KKtxsgr3i/S1W1kOafAUPSh6sNBrPZXpA5gfjda8lU4
8xHD7/1v3R4lJScK4FKCXyaQmwva6ws1SUdtCGfDzlTmoa5lEmZKZ4/feByL9JyYU5l9dac2jl+W
0UhWv5vLzP2kjV6inTwVlFBIUBUrl6VQ5/hsmcwoOrhp93tvUGWWCDUerT3FZzLNadLneQjhUYH7
YHSg+Dxmbn31huIIKnTPFnkhMAmcmD7uZkOssU6zjom4YVra9WmglPZhKqeEb0nM3x671P5jxZGB
pDNOnrd/J6GZx4lWwTjHpXLR/eK5vf5tKbIn57TRLgK+yngR1FkkAWULWlCjsu7c2O7CcfCiU1rY
xSm2zf7giHa54LsZEE4kfVihLnv7feiVHgEwZnzMahr1nyrzTP+dYyQ0+z7rL7mwl7eEiSBX+tHq
pend5NVKJvfl8YbeOTtobu9KQbTGYPff/oYystY5c9UuzDO1+mRFIvvY6v1MKaucDwQE7pgioCFc
g4/I1b6tI6V2mQm3XrywGNc81DOgNI2lDIHdP41tgaWK60uVCYo8bLB0ox9qqPpa9t0YlW6oFkLz
47bLrnEsooN3ahvNSCs879xwskHNJbex4pgAgwjjw8QZ4itzml0gSVn9gqh2dO26Mf9mEvCEXlmm
V7HYefD46PYXOyVViG0yFyRP3/Y117IaGX0XOWEDHvDjMtgfGiLuV3Kb9Uq00FzXUdM+G/Aczo8N
799nDk/Se6XMFOTcjc/oUd9Z1pq5oekUvyUNGulo2OaIWxaL38XqUfyx/+b52JGX5xaT7f/t04nA
T5uTfTqhkuZIeMbDFHY8OJfHi3qfdXd7rVMdwGukMh4lg21VkNp+A5BH0UPdYDodaMPEGkPiVHU4
O6CYubi9Ofmns41aQ/q4cevPldsb7WtZtnUKSpKXh5Z5r2uf87J10lcQ6tGvU9rYur+486C8dG0d
fVyLGi1oH5aEFfsFuIDYh/DSHQld730D1DCxDDLsPFXktLeuSUVyIQuytJCODyyTJepVg4FdczF9
1qi4TNdK6SwABo1Cycm1F6EdcEz3PkKOTvMC/2RKDznu7Q+YorVH7jrWw0JjTLXPCNbe/RZX7vKr
OzvOekrYl+Hggtk5CrbkXCiYYLZEc27uU4XAAFZrn4XtWsxB7iXptQME8fLYUe5ZIbuVmEpS3J1g
42JGtUUHKA9NoSTRqxk1gzghlbAUB+/DHUMwguHW4PwsZ4vAhQDWa/k65WHhCthzatVfmrhNvj69
HCn8AwgKb5Es/9uDatO2V+YkLUJwGVBiraU5ZSk6h4+t7O5+an6QkSgZ82fAnci1/nAhiza1zHmK
0rCeUGSyM6F/rHXkMQy9eHKUITGINEVhTOK7ICZtmlpdkTOF3M6yEDTRelaaOToxhMZ5sq74bkXi
OsBbUFjcyrh1VZvUdGnSEGMNqYlW1M0pn5P66PbbZV8shxdaInipcnBOtztXuWNReWWVhuPUuj/1
+WpeiqyxgtlU44+TozQBrVHtyeqAXB1taaBdUuyXhOXWKBXwZs4Y+hYmzHj9ExrH8mfhjsmHxBmz
XxrDnr5kNmKbj31E+sDNBUz6JatHHJqEfGyLqKo1LqaWm1lY6kp5jZpUBdXL7fm8Feh/EABBAIJB
Mm6X5q0uRVkzzUMnS42LGaN1GWnmEbj2jr/j54SRUqqW5HJz/yZJkg9L6eRho09TFjAizFyvRt4l
8an0ykP42j1zVPeorTPQhrdr83k5yIG4hjKJsGnjKJxmnny305IrYKPq4JLdvSyUeblkOSUgsCTn
m0u2XkbR9Y1owsgzJnH2AGIUnyFE2OUJ7LLOqNrUEzrh1jqMQWwIBAAfH+B+rQwWAbhGzUpGedsG
7yh0a3DhwYTGaK1ndvpvlaf7lIzr0Te+//SwxIa+i0/SudhcjXHcVugX9k2IuEr0USiKyTB2x/mJ
WNw457PlvVjOmj4n3ShTKLQ0eLehVqIGsS2RJSNIZivtaxK3dQ4gPHanZgYLODZ5dfDB3dlJkMMo
HMPgpGNmbr7yKFcjT4vsOmw0hodTY9HX7DTpU9ddtF6NlIN49c520nElVIYYxXe3dVIQAkyv84g3
bCOZrlrULx8A2CxfHFiPX+y10L4w8+lo3tkuRicj5TaTkwkI1GkA3X7ujM4d8yrqstAhJfiEWptx
cca5foVip8V+JZIh+2UtGy/+JArF6oK+LJ2Dbd7faySRzByBsy0bmdufsEB5N6bRVV7RTEsZXu64
Po/HUWfxjhWePK5qT867p1h3u9Bm0Wm6pG30ujZx8gV23Xd4rNkvj7+9e0Zk50nWwnlk1Y2RXF97
q7GK6LVKy+JaLUV/MnLEWR9b2fulARMCiKhEHJDYbM4s50pJdLOKw0VD02JFtTKsS1idiaUcaRvt
TXFpUjaS6T4J4xb67sGKqSxjqsMSSth8splbhJCzpVgpejwTMtyPV7b3RlIYXJ9xUii1g4e5PSSl
aMbFbt0iFHmhn8vCMMIiX4HWx/P8MWVw3FVzEucsuni6TPH0pDQ3HwLZKk8E7G8uZCopt+bLQr67
yrCGzMsqlHNtGsBGTKodo8/gieVITG/vLZijWAM/Uo6s3ObHBfz2tHfqNSyLxXxJhOeeGT2SXh7v
6f4IoQDRBgIqSk2IIPZ2UT0xw1QsyRrGkU2/pDWczvf6kj5QhMbXUfXvrjWHEhY7SM1rV9zvZyZ+
K84SamrTBZY9MuWnwUs7ZjR9f7yw/fbxxjHfjAHI4GLo1N8uzEurCSH9eaQMbjQxdfAsgx9kggh/
bGe/JPmWmh5hM88NOlEbOxUYPTK1MTSiUfUZoli/FOgTXPtBPZoqdW9JpGhkpu/1/a0Sj9cx42kF
PxI6ylC+qF41XGMF0dvHC5IbcxtIyr9PAmjKKSa7d03MymzAXtFCRwVMj3KYUTGkK2EyN9rm0zxe
CdbVJ9nHfFsSFE2sDLKDZGrbIXSqRJsjV2hhDlLjnDEs+xS3qXMavPzJ2ebvpujpUqKg/AI4dePx
bVmu6lqmWmjM9HGXsSivCWO5D76r/VnJ+5DQ9X1NQMxv3cLSxYIWsKGGI5XSSxtraHqJ5Wic2l0r
QBCZfCqDuW1xJ0k1pHpiVw2dPBquS2OtvtG3R1pM++KO3CqpsSNxGvQdN4tZ1hUNmHFWw9Vp4/mK
f5vpv3NR6tVbNeu9EThUZMwvvbKMzaltLTRyRgXJnwtXTzJ9LtShSV5EJQb3Jc4tcJmJFSWK4qtl
01nwNsvC/a4tVV5eVGTX+T+MFbNKsi4hMrU64R1Nrbq3bZI2rTGKCz3lrahONuttS2i4UHLP5u86
PPs3ic8/+pL2VwMMIqpvALF4NKje3vpATJBa9MuwhE6kVFe18mTbKHdPRtw8KfKKU0uyEoELIGhI
2tvsj2OJUoZxcrGaNVhyMUE+Q3XKN5q2+/L4frizedSh8TXZxgHPu7lYTaGnTtllS6gSBJ6WpdF9
Z3Tj82Mrd/YOtAD1ROa1wt/bfj9pscRovSxz2Ndt87K0CJakokxO9dIfDXDYm0IlgP2ju0jktJPW
tkzFG+osakKuBv1TUajaH5k3G29wbZQDHM49U5SaiV9Q0LkTMC3p7Dmz0YYdYfsL01jqUz9aqFIL
9wAQuk8XkHuB/Ygt2j2EELe+x+iLRM+Gtgl1HWiVn8elYvtKOyqNDwqxLq/jrCX1Fchx5j39IsqJ
n+RGNBLBlm81Ieu+dq2BTz5s6kV7BZ/YXzpFc65lSjvosZfs3ypmjII3kpUIqHpbTmDMMDYzEXYb
tpVSvnRO4b30WlWdyqEcT+Og2gfp+9736TPx3hP9UZWla3q7q1R6rWmozTJMJq98BfttXmJl/Pp4
UXsnwQhnRm+RVimv8K2RKS9Ls6nWMqwWNfndiyfnvMBUeaWeMF2eN0VCIlv3yE/uALbgn1OV3KoM
aVoNp6RoLL9oo/hc1UnyP5gC4w3bkSyWit9mVbnUkZuiqQwH2/rHWFv9BVZZfI5Fbx4kQHunIBgD
5E0rm975TnzLW/S6YB5xE050Qv8qHbOqQ0Z4DMtV1bosoUNBpfDgurpnE4cnd5SICxC+t2cG8M0U
GTMVwnhNhq8orXXnrDTSa5yJ9A+mMXsH9u74iMwMcHv6A4jQbMq0sVWr6qpUIpw9s1D8UhfO6puN
2uRkXqr497Gb3FkdGu2UjfiHnvg2xh3niW45zYGQLB+Va1Mv/MbVvkez8jqvs7g+tnZnbaDz5e3F
wvY4ODudTGEgakafilFZVzFUWnthXEAbvwDD7I/mjd75poEQ0o4jW6bSsG2sukO3eqJIwZa4xfxV
jUlhJ9FWvzxe1J0tpCGOuMn7/MpdOjItJjItfTTQ7ay9q2anCUGQsIIeDPNrzvzRp19pwDhStAos
JtMCtt0cs0qpDg3xGAIucP3YsJbQEnF38J7d2TspkQt8CuIG8MWN2ztTVRs6JM1wzkZwcKXXvWY0
q14e793+LYNqwF/ngpJx1BaDk9Eo0FMlH0MFFOt3dV3Gs7nmdtBHTn1mmHv3UVkM7dmrHp+QlGa2
kSsETanbL7pS08xOkXcMp1Yzfkl1I/nSNs7vj1e22z+MQP2WQ9mIQzmvWyPx4qZ9lShjGC9gE5Ys
K09VnhyJ496zQh5MvEslgShx0wQpdWPxFGLz0M3r4tyX5uib3npUQtt9tvIjQieNXj46krTcbteC
mo4z1KiK0bFfnM/MDWUMgNNkn6eqjJ8/G+ohIIwph8rXf2MqS5ShKfN2CpVJ6fRQ9cp+PifMNXqW
1sD1Q75DeZfzpxizLQv2pjJx8tUU8pmZvzjK2PgGU3a/Pe0F79QdoiVyBUoxtzsHo4ER9y2uZs3x
0lOwHobX3rat9CCz3/mBnLFJ2xUcM60wpM9v7QxDNPY8JXOY4ttnksf5Q5mI9tnrGyvccu8oZtqu
7mY1cJm9kc6+GmpLkZ7WqUv8evSKi+gPpQ13LidN8ZEStIPp5wO6XVAWG8OyaIUa2siHlX7pRiNB
LgdEwJtQhLk8Pqdd/dGCS0M7in8T3lL3vDU3r0y/tlJWBsoxu6rdoPwxToP5tS/T5JoQlADr1Oaz
YUT/tEjhvj62fmexxBfUweXEPpJJebo/NoFnpZrBpahhmmjmm107HoPDqvSUGmlz8HjsLlwWatG9
lOIUYLm2zPvMtrLBgR0QqlQGT0s1fJ5c86Lo+XRxnPLDWtZHEsl715RkQz5oyeMFmrZJlVOjLo0F
NETYtsPc+Lai/QeanvcsuFiOD/WApBlS8xCi49Y3FyPL+AzUUDEESMPR4cuu1fGiCac7eLT2x4U0
lSTqANaSLcxNApahlJAz1VkL1aqK/pn6ebpUwqlPhhjUg37zHVMkyVKRnN2TGIFbz/CqcVVKt43C
aK7Txk/V2bqoENb9KPaWZ2VY2EKZkdOIkegYana3xhjmyPXvZRGJuZL+a1dGGRp68+QYPrq/vPd8
00CXwIlRV7210hYQGssod8I8narLIHQpPt3WB5nC3s+hCQCokBg+vHw7vdwFdZpEam6HSpPW1zyN
8963p9y9wChJX6Nhmk8UDJ4u4zJLgAY9XAjCTf73xterOO5znh0nNIQx+XhPHSimWA7Wtgs4eUfo
AkkD1FTZ0NsdHE0NvHSkG6HRGPrFNprkpyyhdxIbivPBjY362TdZVtoBaUswJMnCVs4mkX1IooLu
zWgYXA53skaUJCp+ffIS5H2USGVQ87wxELhuVxVF1aQwZRMreRz90S9m5XtlO32Yh3U62MDbK4nv
iasPhBI5llSb3QHnaDdG6Clpw1W4c4kZkHSGP2uTcsQKvf18/2uIEPp9rqHk5GxOaqoisoN1Gq+t
p1XXeB7BAoxN+oGBRUfN1PumyEJoVUi0/ubjNeIsoZexjNepNy6zYXSfa60ffx7WIwD1vc3jhQTh
LWHUtEZuzynu4Hjkncuaeqr4k5f1frkYRyIn8n3//62K/+4cqQE8TGJBnuXNchJG+TB2CStdb8Zv
8WxaVyU1uhOgMPtUADv4ya6V+a1Xh4Ns7jYSeDdMPsxDhXsAD9y6YcPsoExnBsk11gwlAFGdEBj2
Qg1Ue27PWdaoL2AGtSsDaL2zXZhHQ4zunKMMgGUHjQdt111oGOyZrSv2+0qpfHXK81OXVktYViI7
CDs2gP3/WytdV1qfsmm91VEVitkaaSGm61KhUBJFuhcoVTsGhhl3Zxu9eH/Q1uVNzhiXwyqdS6ox
QWFxe8e3tLl+GUqkU6o1d74+vgruuBicUQqMss8t88JbF0vyFnrEmLEHfaVd1tit/XGsovNjK+8t
lI2PYYbSB6UdxK22R60luZ271TBdzRY0UAXs45MJV5wx3V10zicj9+Ois4PZ6vqT0jFhLPb07JI5
bf/z419ye6H/9xy4HahoAW2RaIjb9c650ndxWU1XJ0psv/Bc5a2BKQVGL+qvo1Ce44//156NoDu5
Auq29hajF6MzmE8UrK92moFUimnEDVotaMlVR7IMe3eW1DKCP0rwLiCMzXfcrauGUL7B0qxp/WwU
ufetrIv8kiHuNRwkQfdt0WiE60JlfNtERZRyyZLZna6Z2ZBrdSg++KAwmALm9OO3x0e2YRvLPWRh
cpYw0qdU4re9kokmsBYXMIXsbo3EWzG28fBpgY47XZPE6Y1fl9y1v6hr5KW+NQE1tirNak6x4q3i
ZCQxcmm+ntfEKQe7sP94AJMRGCBA7/Jab5EbJogQYSzOdI2sIv/JLRhWl3jec9oX/10+CDDwBWAS
acJvzrUwS6XtPaysVTmEhl3pvlC9/uATvbsWigDyFQDWu9UjzJ14tAHUz9d18f5F5rk4eeacHUQD
70je23uANxOJA8lLlDypzefX8qYIRWuWqzdlg0CxMkqak4nuWe/PRucpJ2Tv4NvV3eSKi6lGeRkU
wojbIEJTrHvTlkUvz4Oa5OYXYtFmOeWMmW5fO5sSvL9oY3dUW7rj6Ej7SJbBOzlvG2aO66onrUDZ
p5zdX5cV3XUzmX4Htnk0WePO/hO0INMGuZEQcNuvMCZwAqYbzYQuteKLsstPZTQfWdlff3KiFCVv
hGngSm2Rk5PWzHaXt8t1kt9JuwLxU8s3I0bD1uqNA/y9DE82h034BzyTgFZCXTeFhZhhE2KBQnQt
laI8OYOrV37nGuvFspbsLWfA2TXvxvT3x9fFe159a5a8inwE6QhaF7CLb6/4MfPyfqCLf236Ovo3
glzcBaaZjZlfe43m/c7jM31HMKdw3up0GmIfeeJcu3qdlnqX1I7NvxVg6OZpKJZKzq4ojOhT1jpu
xkQqs+svWrfasa/JScL/uIO+fqDBVHzv1ybvQ7POYvSirYpZF41aum96ycR1X7SKUQdppNvf1yxS
On+epkT/XAqxdrT3V1gCcgyReNGHxWZqYyQmOxxmscTaxZjz8h8V+bQoiEpDCL4OK13agy9z734u
iDBKFe8NVQKq203L9HW0oUQasHbW6iUBjngiGX4OXi2vMhIBmEKMuyHptbe9/MTMs9nRF+eqlWr+
qYY7FNaqOGJH7ANagmZIVzpdPyBFplzrDzWevmm1wukd51orovxilrNynZR4+ZQwtP3ctmPyewSL
52zClzmo2t2xDKedMiTZtsyrNpWRGpGL2h1t92pq44s9m6m/COMvBoy9Itj1aY5s4UfRkxVJZFZh
uEgguZyLSG1/OxtCq1x9ruzWuk5Fq5/XaV6uaaOpB4/d9ibEiiQ8Svoc9TsI+7e7GnN1xfQ5ravW
Ug5R4tT9qx9Kj4a0lTyVBb8viGkhtok1+S97k/csoq2zkfrLVc0ZqYFA4fjbkrnrH48viu1dyIIo
9lBiJ4RBeWYbL8UDQ18lB+Gada1ln4Z1bb9G9ZRPftPN3p+uJdQjOe87eyhH/yAiQq2EotbmapoK
2J6LXdgEDIgVDmmbXSeumQsAlyPo1D1T0NUgj1LYBQ22qY+MdtVqzoKp0TEGP1v18ZSpML2SbD1C
lN7bSOl6SCJKgv42pmZOMOidtbevyTwXJzfO9T9i0TFIwZ6jL9NaO6enD44eODeIHAlLVUb+nh++
77UqLKFJLERuTvEpbhCSt7V8CZBz7c4G2eL/YI/Ai6Y0YTVFyI09HS5DEQEduzZZ6nzASnVdylUE
tjMsl1JTqq+P13fn6EjHkWWRwiISvHq7PjOzCdmlPfLW6te6KZCm1qrl99ZlFN1jU7u8lI9AqnxI
JVxQwUxDv7WlIck59k0RXZ15bH9jolJUV2j+DmX/2+CKwv25N93WQvIqqvWXROsQgxLwZ6dXS4uX
t5onY0RnrkjUs15lZivrpm198CO3bxN1MDJUfIjGmEcVeHOfmxSORGMqzjW11uJsDkt/Lqfun8c7
cc8I7SmIDwRIpFGbBxBNPVpkCG5ezYy5ATAkFX+x+6Nai/wrP8Ymcimy1kLDRRZMt1aWWBQZeq/e
tVim7nUqOuYlJoN6ma1h/LLUUfxqro56cQY9/sUZte7y7CJ5E6lNvU9Gkvj229POMyHGYsjiIJvI
QfPY0K62yP96bOSOT+Gd8uWl+cH9s31/xVq4de3NcZAyiZpYBxISPFO6nem5HVbvTy1qVTMYp97T
fo7MVY0y0mGrX86QwNGdjmtXoR4xZV7/YW704R9nMKbnBpTJJ4aBChJDDQ4TKsj2zmLUeJQNZpwE
3TzZgZGVVjC0pXhKtvD/rLATUNj4VilL3u53E5m1ka5FEiR92pzUrkgohSf106fKWqDPEHFA1qQ8
fGuFBv7iLHWdBIZbG749Z9Vpom54cAvuPxAQxYTzUiwKPbMtuLgE4C6QgkmCkoI4/2rc02z01UEX
ZmeFWgnMHBuqIeeyk28aZy+KzbrFiuallw787ylj9s+za+EvgydluDMYMdnGut0x14gSkWVKEiiF
HaH85il/NP1S//n4Q9jMD+X4383QKqPSTtalbh6OVTHseegYZKCOpf3v6s3W+k13EmH5BBzxlyby
ijZURmVVP2TCdP9Rl7yzJyIRxk77RZ9O6bmfQVL+NdYMQ7zGnpb/IjITmttYOuPHOJ7XPjSSasr8
1VqtJBjBYKenRWRx56tGhZKdqsbDT507wIJ+vLjdI8XaUEOTnF3o3TvhZVmZtCNSJtbWIBBomvVb
XmVrqNT5EV3ynila7nIgMbOqgdndnpaaZ4x0gw4TWIXNfISSkUYpbRQ/89IjHsI2ZZVqa4wrkE+v
1P3ZPjVV5tjT1Hlw6ZvypZfTaqzR+ovr+Oelsr8MDIN4ehffa69SdJ/xUNuESEFTUbhmlwVWZjf+
ymxsRA8jBgDRtr0+NnXnyyLglMAfYk+i0M0uZh4ao1neZIHI9SLw1HY6W7nx3DyGd5eXUSd9BAZA
SuGk27NqTZOMWO+zQIFGe0IXvjo7WhcdON/dtZDvUMaA00bt7daKMffLqGSUp1Kyv8s0adMps9FR
fbxj22wOZ5CtCSIxMlbKYpvYyEJSsElTLQtGh2uoMSvzrS1KDWqPqXS9r1vd+M+iWcWrifz9749t
31shdqk8UatBYHFzddTlFOdOi22yn+bsTfpyVlCBfgp59t/TIgMiISGzw5jcgR8i6bqZ6kZVHCat
IFx9rhO4gevK1Kn/YS1SmRK0DU2GbTpXFEa8jqWaBXlpqSdndeAsrKr37CtIFEsbCSIIxWKCrM2d
nrdDP2pJkQf6qiQvXjmQgXfFt8dLkdt+E79B6aGZzj/g9mkgbIxMqWks49oUQd8MaMCuVGN6wyoX
H1RQenVEq/392OD+7qMqg7Qz8+LondCtuj0hpxwjCCEUj6ykHz+vw2KchZI1f9t5cXAV7ZZGEETB
BBAdrUYQW9Ijf/CFCXWhSW31PNBmpVPfzGnQMr+KEZ1/MXX6xR/maoRn8nh594zSQCA+oiWDdPVm
efGgwshLuJTcJp7PizpNgcs4SOjNUCH9nlP4z2ODu/1klaAR5Yxm9AxIWW9XadSFE0UQboNi1oV3
iRIH5FGdOG7Qm5VxNDX23vKIf/FH3i4ukM3yCGTj1FEXrCF05iPi338TXeT+xRVtfIwU+8kJGXzQ
LO+9U8zlS2y77RX0NuyVGJG1oGzn5qMSadpPCjD0P0VLUq7F5dFI4XsLhBZBFk7TQCp93W5nTwU5
X8EDBdWyZA3cVWU0zn0fZy/l5EQ/zc1UvD57gJSGyC2IRPkgQBPeWoyjolA0dJWCqFrpCiPmG+Zu
mn5WlqW+Pja1XxymPIiqCKxQKt82xrsYGlcxG1XgcFBQMFTx3XJS2hb5GEfVi7YI8WwZFlqEZCbS
7aL0BetjuzoqT6lZ9oA+hyWmduJ9Ay7XHWQl+2+AsjxoIFc+n6xL/vcfvvTcbfU5pY8UzBoJta+I
KP0y8th9Xc14/ffxHu7eMRYERgf+EZfmfsgPpKCmWNKyDmjsmKc25/I+t42nHOkIvItW39zM0pCE
aYPTxhu3O2cqyajjfSKIvSL7ZbLTrjtFq5vOL4TDiMEtk5f7tZs2XVi5aRd/4qqLvwkndRfAL03z
ebBzY/hrtDPqs1ERW0wbV6Ey+XVhWdFnkVXwtIqknb+DyrHqEyTOeA2h5K1GuIDsttH4H1vrMjSa
9kftDkNS+RQAZk/4jjnVz1bSpaOQ9DE3l5hODge8PUOvWtel6NwyUGa6ZmMeaR9Flq7fHp/eLgLa
WJFfyA+eAtRJ16vcKDk9L0Ny1nJPdTkwYaUs84ub9QX7moivVSOK4LFleXFsj5OLGtQQLDlZRri1
LIBSdHEh0c9MuX2BIz5fIn1oTtos7J/RFVleGi1Ov7pwhj/Go4Yb/w/2IcwRADJJcid8JMx4UtCm
reQsyRKtrTL7I1Hy+VQKpfgkOj05WUyN+9gro/c95dl/Ng2mQAGvhocD0jql6c3DMYAgsdcq5xON
cvfVNsb185ATZjxe5IaSKp8LADiShg+4SCLbN+fbeQUNOMYBMbHaE/2ruha95afp0hmvNFrF4tu5
roz/SQZDiX21dtbylay00UKhd7bq19rkwjBV7ESg2pQrGZMt9Lk8iQoirN85zoyufNGo6WkqTJjP
nVct9it6e1X2Nhh5ax+4q3T6W6eRryzvOrcbef22h8oOMVIBlA2V4LH2l6JwToUyfEWWZr083rn9
0yCL3fI+48LRkfy6dc82n1oTUfc6QKvY0nwvXZQPdWVWQSMi4RuDVjw3pef9qCgjgOTkW6AGug3P
EBhw1xmZhGCp4+KyZulXr1W8k6cnR3iL/ZVNiMsLS+0ZOrThbBLFGcrUQPJWBzGk/Ms4mepVFeMR
Vnl/tVBEIjYCAObifdt2kr4Kdx0SQwS9F/3OSz+ezFG7cI+qJ4St9JNeK1+WxjyIHu6cm3R1pCAg
0VFJ3pxb3sVCTGjCBqu5pIGZITfWNmN9MtcyvoyrIb4/9pM7e3ljb3ONMSU5ATw8iSB3OvV1NUZm
WZPXnh5bueP3yIETE0FHIIjeeuPgEgBl0yJlIBovPXdt4SyMdlSNM3oNzsHNfGcL6eByKSG7KNVJ
5Y/54U2ok6rujbIWQV0boNbm6d/ZiL+nVfXP2kd/PV7Yne3j8qd5xVUI3W8bP6MKqkR5RZRVCbU9
xcwDPZemdxQ77K1AlKM2ImFwLt69yfMZXGO6zJ8YgsJzOqmT2yt+ZI/1s3Ah9ktOLAEwCmyKaGWT
bY9ZmbuOwM6od5rf2Kv2YseFcX68Z3tnoCLyDuyVom07BcIuiWyGN619kOqLHp+imWfzMlp6Zgb2
WrpHZIC9O9D4ldUrfI921RZR0g9tNnTmPAROAkfJd1u3q16IGYr0E8Nv8/qL6LT2OcatvAxlc58W
GOtEZnHbx1BUp7A7TWXIuWZXZ7dNlVOxGhq17+Hojdxvp8R2Se1POtEUIDcZDv0zoTaaogZRP06n
JErTsyjd7rWHkHUgu7XzQ4I5Kt5kcCZ6QDu2eY6zVzNV8SBum/ncx01zlZjJg0f/HbJ080ry50ln
QEi8C0huNV1aLRpypiQwu32q2l81mws+0Ko47U5JPsXmZajM9rclMvU+PUVZOy0faq3ulhcjB78a
H/ya/ZppjBDfkPTQuNiNpzTLZlKMITYDb0D0P+odNZhcxjU8/ibeyV+3awZ0hnPioybX/lZ7w1mS
2laBbwVjaeXrpeuduP2UmWtanelRKa6f2knR+8OUzcobeFDPJJwXWv6ho+i2kvHN2qB9U9O2stVg
XZxmhBvSL8qv/aBCl3cp2pq/VDYghQviMpP3logagkzRgK8XTd3NJAN13K/n3NEb/Q8vXZ3vLWjR
IvXboRDOKVm1cnmjgI4AcskUk++lm0EQHu1JCF9UdudchBCN9tKoIBnfBjXT8ss4Cnv4VHoCZH1T
j1mMmLGZj+e1SXTxd112/Xej6MzOH2MraYMm67TRdxsFxrgQGpiAk0cjMGSkVt+dY8p3FcwkU7gv
rrNExU9rnPQ2YX602JdIa6P+24Ayj3Mmk0qnjx3IA+8KoYYJEavl9O2lqorMO8/OpKyUcuZlehlN
HY2dqEj0b4a3ripfjZTrb5gO+a+ogXT/VqpIwf4ZGVGhfijcNisubTRU0d+Pz3/vZZLbRjRPoAEu
bIu+noU2dxltwKDzOnG2ey0+MaRGvDy2It+JrZMhXYQnQ7GltbQJ2tuhiRJuCjtYpkT8gxB59SFr
bYHsjyg+rImhXfKqyS6Pje7uJ5A/xFFSKNwkkN9qlmResiiiNulhokj4Mtm1FpQQVE/jUh2pHt7d
RcJrQicYbbtqcWKaIwwBPiJ0eMYPFdA29A9V9X9YkGzLAVsBn4OkyG18sYgiadI8sgNvjKXAhl1c
SpD616pbxp8f7929BUnqEGxAKfu5LX/Ped9ponLtwGEC4acGLckwsjzx7LXuEr5QT6WFRXHV2CJr
G7UtBqWelGAsCh1qhRKdgfppz24byD0o1nBsJLpzVxdL3BUWx6Q5Qe/Wzq+0NKNz2ljedTabo0HV
O5fDFG6AlBGRGf0JGRL8EAGqY8dD6dUu79QU/aVH5ZKhkKelzFhAwuHggdgbg1PG0mjUU/IDm3xr
zBXr/+PsSpbkxNntExGBxLxlyKHmyeVhQ9hlG0mAAIEQ6OnvwXfTlVVRGfVvOrrb0a1ECOnT+c7Q
Is/bSfYScpH9HDrxC7xZu4xNyIo8M9ab9QBmBGC8DW0H4Ic77+uxVFg54cjDZI/V34ORPAJJ6obk
HAv6/WFAXcJpBDX5qd9U38cC5FMv2betgd42FB0sy8v40wsCD4PtF5zOTWR4qlPmToL9mJTJ3viT
C0bA5tMl5knnfT2oc1ne7zwS9lXgpFjeoDucfklQJnEXwDYeiQ19Cpaxhh11fe4Yf3cUEB3QMID7
65tGMPNqOAJ1VbmfO7+s86qT1QuwWXsuFeHtmsOr2a5TQH6w4k7Ly2YJBzjninBfCu6ngkKjIv1p
Oixu7Z/hSL8zFKp10K+Av2DdnfqfIhvAwPzQT/ajEqZAnb1mhJchEjq0+vTqDjFpyM8BBQgC9dOh
INOFFVQ1Jvt+nJLUnf0kq8hZct4b4A7lHFTPILFv/jHgzL3+hoYo1nB4kOU+HuOq/CbGLnZve9+r
XFBf0VNKuZ37Ngdtv/7NnK2LZiPqnGu8vJ1W0IuhTsaGuDE7T+3pgrVzPCKWBPHu2G57rv0MyddJ
psVZpf7bRYnrMMC6Td6Ia92p+4QMpKgd3M73pB3dqWCmdltkQ3feueP3nWeCNRkGwt0bCtHTm1ap
gkpFblfuA92OWRMDbWr7Fv3AcF3yjw/Gd4bC3o57ApqpwJhPecwjNnZf+66zR2gbfMMG+t24IHS2
4GR9fqQNesT1fmtuQt3yernUTa2Q9DVUh1EjZoQkfVTAZDjaGeF8+tKIbQl6YXzRGC9GJMfroeZy
HqQmtDrU/vi9jsHzXcbVKbb/6gxE8s6S2DAtXBgxHNQjJ2cWcyRo33ytDpWvxkwFVmd+Yqri45f0
5uaNX4biBTxCFJ0gR54cw2LhuI4ZUh36rts5IOKlCQt/d9OMS4v8nPsJbtxoFoFSv00ftKhYGK8n
L/DkBCmHZgdW6jgF7xYovF6SM7D3vzX8qoRG7Yy9Cf0MNBVxXTt5Rw5lY+B0ytn7jue3Jp2Thde3
qwtT5jtLEQGcaqHmEIC8FUPaIfvoQahEy7QeYZ67EWhks+9YiPRjd0I22U/dyIiAPsvi8kzx+OYb
wQGBigRl98aGg7fN6xkhpoJzVFW1BxiKfe2lwA1Ktt8l4sLOoHtvVhMmHnsq8AcoR4HtnLznspuh
/6p7eViSmuVRN4ZFMnndmQ/xzWraRoGiHu0krFy0PF8/jlqJlV0A7YdnqFoyWDt0U2pnmO+nMAya
mwuLH3nORfTtHKIEwkkLQjzOJhjCvR5Uh32D9gSPcWOCT1AWJgaYJezAF7vj/lSdM1V5I0NFwwy7
mrvZm8PYDDDw6/GShSRMhjaCHqi117xdqgtVkvavu8JgtIDQjmv49s4JIp87yaJDkvDOZJ7jsHHn
DRD3nLkxvjkscTjhyoadD2UgjDtOCs625IhWANFkv/Ly57TaPZXORVBV36ulvuIq/OoN0VXrnesy
v4WAMC72DBTxUOJsre3X8xCPnky6qkowDz0hKamkl8a8jDM9uuTQapZckmTkl01Hl3uiHfqt9Nvg
6eP96811efsRaG+BiwaiFeiYr38E62bfR9ZUgkqh5+4OuEisCgQVecGhbeCbnMasG+9q1kIL9fHI
b78oQE0AguDLvvVvTh0rELAzQIW0JvuaDH2bBn20oudrg/l/GQebJS7MMKuAL8vpE4Yd7COnBNp2
Ff2qaqvvXW9sz5SQ7z0NagJAhqjr0Bc92TPRH+VkxNrad30UXaERj2D2hq/55+cMIAM+HVSp2PVO
RkGh2sS0wt3IombzCiNrYvKOLOZc5/XtnoCbHtTSQCdxkUDe4+tJW4IKzYUFRT5uzTwDR66/TCI9
5KIZznmRvzdzW7INnNcA2KCqej2Un9SO5k1dojuj+LcQmst9UHd09/mZg9hnyyGEEShg19ejyFGV
yItj5d6b67XgnnAP2hHhmVPi7f6NafvPKCfT1oPvM+JCVO5NxOWttEF30TOf7ibu0Gv02aPi46d6
7+vdfJ9Rd2zS9tMUdgQ+JQvQIFTYJNTH0MY/62FeMrBVoKVfL0QHnszHI77ztjbHl0278A9GOdm0
oAGADwVpy33F1nEfu0rkbEns/cejvLP8oDbBQCG6C8DxTtZEM5SwgxF9uXfKsdpj/0sOpmVugdVx
Lvz83aHQEAJYszlpnxpvmcmgbPB0uY/q4MsqFyDLkVCoeWRz5px5d+oC8Jo35iJEPidL0HdqdDbg
Db5HUKtKNXW8wvV18PmFDouHrTyEkAb768lp3qgwXCshnX3S6CHMyrAqr3xvUwh9+hVtrpYoErGz
bimtrz8oHPFGJpJVB1Aw2ltHtOZSOH2SrXqUPz4e6p2vCk0SiL9QzINQcCoT8ZreYkIndtCSupdT
ucZH6TjjQ9yE048gUuocVrh9pq8KYIQtowb+93wbgH6yyBXOSViS1uyAXOSlT83gxSynivkQy4eO
ekE1W8a7zgRMfvHqKVIpjBBG9VtHWskCnW13EGlfju0ttCCeudMw/YATGJQDQSpVZ2Qmo2iqUhv3
sw+2ky5/lsjemgoctgvwNVjn9fkoaCVSt7Zh/CsconJTQROX3ZSGYoMh/ainfTU1zksCa4IYB5uS
3Y6ME0sKUY8uFP0VxDXQvc6+m9bGOHXmTQt+gfHMqLPKVOKbhHk4kokTlzf72GlA4/74zb2z5ME1
BocGQstNiLT9+X9ASgVqrg+vITCBDeseYIEqdpDp/A+n4laagySEWyKK5pOlqOeoA1NvhS97x4IC
6EqbDRZQx//wLP8Z5WRvh3wq9HB1ZYeSiJ++1kveA8fIPx7knd0IQAbsjECPAMLgb5/CfyYMdpOK
AdzHUq9ns4nSe7RTW1Kwzn7WPQRg5EbDResWmzlwopOhEGm0+m3TIFAOGSQHEeCOMfeC7LfG3Zmp
e/tU6IGj0tv+AvTs9EIpwXJpeEj5QbCKFxHsX4pySZadZ8Fr/uwEom0L5uHWtvjncfF6AhuIv8O4
gW8rzGK9bBmioEiqKLiffJ+f2QHfLm4MhSbuxmMBf/+NWr9sRm8IwLJl6B6mOKGHlOjkHKP+vbnb
NLbQ7QM0Qff79QMNk5ilx6E5LSVHx1AkOqMr/wqjpHO6+bcjbVgGrGI3Sy202k8OXShTa1gJut1h
iAwRGdggcPBkkpg5d9vEPXejPh0O72c73yG3QVcfBeDJ94Qmdy3DJin3bbzCeSSmDa0PvGoqxGS6
mtkzcNBpqbQNB/0frrhom0AJdrKnBz0d3EgBTYMjBNhNLe8vyew1+dhxvVcx5Kaj27hn6pjTk+vf
oPiY/80ryGon35gDrA5OqfDVGlfCHp1oHos1UP6xh4DhGlXuOf+Y7SH+e3BhvH9Ckg0k8vGoJzth
CXMFCyG4g+Ygh4dUP/6RlDw3o7ozcQNHC9LvWmGOflufuWS98zJx99lAyo3498buoxxAVag6Wx0Y
9ZoEqQ1V+7CCsD0Wxob9ua34nWndeE+o5hG9g2L0pMYZtF8qMnnVgVTI1DOxREXPR4RDVfWyM3Oy
Lmc2sNNPfZtXEJ+wbsALeesaHkaMOUpiwGqIlzSJFYI+m/ZcnO77o/yzogSUiJvE6089jgfZwgS9
Ovgr4gGRZKZyZDt+Vu2BZ/lHa8XjQDEAEOb1KMTDvS6QjB9CZD5Dv+dLdYkYsuqKhUEbpkg1CT4/
e3DdQj0KGfLG/Th5Xe6KmNTBHzHiNLW3yDLV8MIk50zU3lmCW8sD6D8U3YDoT2av4ckSr/CoPzhN
3RUuq4Kb1aF0T3V9DvR9Zy9BgxJXSeyV6G6cChQdBcptXbs4z4Z+eGAMZI0eG2ThMVU26YpQ5L0O
huCMYuDtx403B6cFtEW3Qvj04w5Wm9DOteKwxm437/k00/nSrwLCdwbO4eOFCXXzMpUcOWI1UTrK
lwnK2k+eegjSBv9qw2zA5AEaerJ8DHdCMrG2PkwB7x4Ni9dHraf+4eNj/P/7r6+3MoA1Cagi+A7c
Dfd+vUw1XTx/8HDRrBcp1Y0NmrncJQ7v56ceEbh/HEAKzuU0dOK4lIomhyHopT0KCzknbiJT5RXO
BDL+lRn9aLhv9UobleI4h+aeh6EKC4YQ+WS/DdMXq+CmQVEyJy9zBxvdjMreDCmEE/Gwp6NSfubO
Fk73XV0N8ptbTtTPK5j1hI9lYLAngAI/RPlkQfo8Vh6d1RWxDPa/pbaMPcD5KKx/VRKp6mmlfeK0
6dw6dLykno0YfJBK0AXgSRCvezHGzvQItQPx8mBwe9iGlMPk/ihpta6FomYdC9byqAFTB646WQ1N
xP2cEA71JXU0jCnB+cGlRZSdHzGA8YumUEn2FVlT1ijDD7KLhviPqHpvzhdGFLmCTYANsrEPZ5mb
1mPjFiK+uvu66Vr3nsVIvMhlsrjmkkk3afY11l+Uz7KD1UfiBK33VIdJl6QhE76fASWvWGomRN7o
dBQIBLjZrIjcqwDUdhhVJBTJZXB4kb9gdt7q23ruY5qaxe2CbJKq/7NEAMEviHXW9l7FMfw90GBB
sofTI3YjT8QCVVobQg2QL/Vio2KKBcd69MtRXg9OG+md44QOPaDGNO3jWgFTP5aqDJujsnVgcrMZ
hzwuUI7TK5C0GsRAjXVNvsMALTLQNoP4st5gFDh0uaB3qxcH/ZjwJ4ydS2zLcyVlAXsVLlPE43ZN
scI9m7E0WVBbVWAWE21u4gDtj6KHywUiGJukQlSNwkbE0JUPQnFHptVzYdYXTjD6GNcVQtYG3Mkp
NyMZo2uxgjwMEUvV0xxX0drcNUFXJX8gqqyS+2HoSX+fePPcpG40e3WY2tYZ20MdOn70MrJwGool
9ib1WzlB561p2bJFkKz3iNM9TtGU4AXE/WSWi27S3njRiGklVwpSh27fOAmvirLXomTHGqc6fYYG
k9LfZvFEdBMi191DABah+stCgd3tlCPgXMKahZhvK8hj07FBX4/jW3P1IorNCqM/wt98YZmFjYqg
6VQxfEzpzESHRgNV3fIXEIOh+YAzZHzsnDL2dsBRJbt3NtRw144gwRUMnVeRVYnxUAKblYhdt0zz
s+qJ6oop0SzMsGZmlSLNVCD0z/Z4K/PYjfWuHrQnf4CFixTh3l8i50idZrq3oYQ5eOo3Ni5NSuNx
Tm5tN8r4QWoYo925g6HQXybSuNymysYhgCHIDlDQ8FkGN+6M1tihC5mhz23QmDWn8IdPUhj3bf+n
CVYROeGCTRcLQhj4rvenwE2naB3j/ezxKCkAnpTyscdRTNNx9PiPvtOTh6gwPU7eDkaM7BduVYhK
tGSsy4MlVvfF3FeL+eYEExNF7DZ+AOaP0v6UtWw2bUE0HSNoy03d7xh4J+LWp4PjsRStmGrIYfAa
itRr4sn8Mog9Wo60hb1a5kdS4Y4kZ6pIzjnvSGFKSOxg+IIc++dZJ6T5Ga8uX7LZsgRmdejkRn9I
q5BQlC5tbPhe8olkszceA2rA2YiHNS68YBzuPAGWRyancKjyLgznJBc1q8YMvpzjcC8Qa30JjMTU
BYUTy4ycyFDwq3JVlqfWiWoB0kyip/vYQgObmlbODlQ/ZfVjA7kYT0NllM0AiZXjX+GI8kkTxZcL
K3XZaNA44lk2ecRb5mcAfuZYpRW6iRN8X9YF9U+qZz61dYq9TLjXhDf+eiR+g4yRcKXc/aLKfsEC
KNtmtnkoawdOtQkEwLNMiV+74R1mltpjl0Aj/AjXgMD8WgYdTrmcY9BO02lkg07hSSbDvUra0Muk
noyEFie0XtRA/QCj0Nzr+CiuhC2XHtrsXm3bN5UhBD2gLtZ3vFGcpdEgm1/wx5qrGrpgNamcRxOc
cm3Q47eNc9vDYm9chpBcDqXD9NH6TYhZ7EclXYFlW05xGsFbL75wLe3IRVK33VMC4st8wcg6ypQn
ll20w+I6B4FZDXb9oocwNQLD5LX0yLcx8WudLYixQaPOZ5rnFk734XWNQ9e54RVWxJIOLjRx17Gv
AnoxDNNc7WUk4uiXqEthbxAxPI84sQaqxsMi1riHIfUM2sx9GSaluoUehT4kXY2LtbT+9DWeffJS
wrIWUb04mcoMATfmaqx0+w01BLvrZ+23qerRnzg43A2/QXI1Pw9SLksGBNP6V0h0iYILdFZmnvJl
mf+KwQZ/SrPM4uALPdQHiURrbEs9G11cnpIAxio3deQv67MiMxQcIB5V8S5ubYWvyGM2jDBNYakf
mmD1+GU8EY545gHncYukkH4Jr8HGmuvfDRTbvgc7TU+1zwTc8hZEZ7VGHaLMZEjnFF+cbfc9iG/t
A3NZPKX1VFp/r+GxRe3dsP3Dc9OJGu4UTtP7mmHdgsmxS6TSc+bCWORFhmWAsLAZFONUjGJyrp3B
m+7ICATzwon4UG3lUFCnYqioRmUhpZt7Vge/nGXiMPwRXAQvPuLU6gwRF6x/cMqgb9IgBJfsWpeM
jzQPELbxlxhBnvA9OeWznFXLi5VQLv7WKE6XTIIK+9leFCpOXGqBgeD2DsrZaWE/zNylbeezw9L6
zY+5qdQI79UldvPVus6ZwvPtLQKNUHQBcPZDzYN019dlJ4XI0bNryQ4xRP8OXpRXPXWo0tasB9nh
HNfxvdFwfQC3MkajAySV16MNMDwOOPH5wR1GfQkLGZvB+ove8FJGZ4Cxt5dL3FSwycL7ejOkO4Vi
RxhcTR2N+GGRy2+UuEPeoQu6P1O24/eeFO2gdm/hF5vQGOjO6+dxg0k4qsLzwLVS3jmRg+M2lPbn
x6O8vf6DNwe0YQMcNtebk5seKoLBB1kA8vY+4HduU0XPTrCleFeMIKWPVvbMzeu9AcERAI8T0Xy4
lpwgY74K68Uzaw1kLBBXtKnIxYBS9wIBc9NORutw/PgB33lXQAHgVr2ZlMHJ5WRZVCtkN5UzNQdc
adSOGs2OlBNzZhrfHQUcn83zAfyyUzaRcBfitUgRPvTxjDuRaFE0uUbV3z5+mHfWeIJGP5qGAKSQ
Trn9+X8gbVwAXNSzqzxQFLV5HzhhhiYZ+ICNF+YfD/XOE70a6mTeiMfJCmxTHlrsfdcLa+QPNzbn
mhpvb/8AF+A5DVYjvltAwK8fCIHCol/WuT1w6IiObaDR6yE2eFhjOTzzcHJzsdT+/WcfDW3lzYsA
H9am8zpZ87121RwJKQ+KLILlI9XldmNzz8nw3rytjZYKunIImAaOAafMUWl7XO1I3x2WCMd95cTN
L5w8HmwyW/v48SO9+aowhcDuoCuEr8rGjn49j3UPy2ngTtNBl6gEfcetM56YZ1j0wyrY+7RGA76F
0AhDShsCP0FS7gkKFfZcLSahGA7p6xlb7LhZqsB+PgAf9uMnezOJ2NOxUQBeA1YI/8gT7MJdR4E0
hQAUg3qNCtzAw6fENPyiW5vpz6eHwhUILD0PsD1cTU/WRQLFUaQthpoSnFG1jnmqm5rvO9Gfs61+
56k2zBAUczjUoC1/8lTO0s2aDRM5EL9EPgJByco30dMc8HM2WTFe/atzxEN3Abk5oCZtjp+n6mdC
lqiSaAgc9OoTdQSPmP6U7hj1Ka0q8ewxWt6zCg9aNLbjbfHxnL7ZRrbR0SQAJwB0FBg7vF6YLakm
7jGMXgHh2QFmilB2hedoZ++NAroyIEuMgQydbQ7+sy/int0HgEXowW3QDIBhp85duIKc2TdOPzLg
oThC4MMN1igOklMSMfaNftO4xodZkvjYeYM9Nr7+oyHL3/lanpu60zUCUcrWZsFixGCwbzt5qAkO
atEi2/IAGky362y85q6n1J4l7JxL3On8YShQVP+1lj2goacO43zR4AutgF5R/wZZA0bqUSvFzsCd
b+dvszBA4bk5BuOmsD3wf95SAhPkxFnC+LCw8PvEyNXYhl0KeOTehLY6M9ibR0L8+bbzYqPCroh/
eD0Yl/BbLqn1DmAW9CafVoV7Vscb8fPjBf7/6Ol/P7DNfRR6T9TVG20eJj6vR6JTg8tEElfHhkps
7Tvc34wrjm7Q8g1OWod4/hr4vbZP42AX/9vSU0l4in/DvRt0c+sgDwMIBm94g/b/NdSCbMmCcqnk
EZEilty1TDT1QQPqARaVIEGs6AQSjlMDZpt8mRsQFzIQnN3xFnJOthw7hsZUQSIx8GymAytzgETM
eZpoHyNJsl+7ulhLz5mLDiWACNOkcc1fjZLZz7uGtrgq10McHGaDiNesqzxiYC+gR3Ftl0byq64f
YJDUBQn2/ri2Hsv6FYwfiAHrvrqJKhgAFoEujUp543rrZdBA2gAfZY5O5G00RnF7y8bWC+8okiCR
G1epss2IWSvwnWPc3i9ZKwfnYQ0S7l9gzUTdpS9E1abW89afuIH3bsHmSC43BE718RF9TpBLUqKg
UT0EENirv7VdAEUA1vThgC+jUmVlXdftjkELLHKLqxUpKrnFtLAmjv6CUIenNrBx1UdXtIPe2XZt
kgzBMeUv1jQw/fMYAk/SNXaCJjVriLAkrqmJ92NJyU8sedkiHplLdXBtgCh7COiQqT2MzeQ+mG4N
nxwzr83d1JSBU/Cy7n5CNeX+5ROtHlbhKhiuwYoU6LKzZfkF9WJGuG5M/AsHHprkURgODyKyy53q
HA2hWrA4V9M6BWYnkRLJ4HGC4yul8zr0WdRKKGebAGHfWUvnJrmqmyh4cVug1AUq04Z8BdLir1dV
n5S/YJ4oypx0Pp+ypE6YZTBJiWyc1XMwPsmwh2Ab5v5KZa5qkyEnxBhgs5Cc8XmPvIsEvtEuc/sn
5iarvISJpkF+c7W2894MUPBdstL3fhjl2+ZXWLG4PQBa651D4K9e8zAn2NgQm+FSJx2HKLlToZ09
m83EYeQLxJ/0qW1XX+waGOXIKu2wLZY/4n6IxR8gqu0XwZnQe7erTXC7VmgV5a7foystrcArWS3c
uh+kEmOVtU6AgJ6ZL8TiLup28HpwegftJdpM8bVkstY3nXDcH60Fc+RAWReLOYPXX6TvkkVF/YtJ
pHj2kfxT3c6LHB5NvBLyKKE6V2hk1iugJrHY8BiroYeA2Y1M8xwk9Rrk65gQBPEBh/27oOU2pyvV
iJFDSrjnponruMtV54/tcFVHM3+CvYvL0djGyk89sZbh02LaZPrLaQne6LI2LkvVXMpn4/N+uqmm
mYS70NWuu4+HOgwuugF80ytQC6V/L7pSXXt+H8B6MYQe+bor2chzMkJ9BkBoAP7moYtg73roHusn
APz4GhugyyTF8mIRTgKUnNdBFfe3cEZHcyOAc4DKmFeSJCXwAG6Lxqmh5EZgGWyhAEd3R1MhirWg
JdDYInKh2su4L1svnTxXDDkwdKD0LOLxi+sEtr4EMMeC3YrDlWVTm9B7uDA1QW5ZOzUwQqATvNfj
eAKgZKpRZZ7ZeGKAXeLbxW/QwQijNZwRLLf24H5rr5szTkf0h3ztjHMaTC1wor4KlZfHIP0ilCWK
a3E0dGjjTWIBm7whDKdDFJe8yThzkOuhax7AyyWigmUKbY/f1CCFIVUQjKMlCMRNZIGo7CPH2cUK
z1PubUVwAyw8wocbSJcxu3M9qSMSmoaXcASXsPA97t9BH97VcBW3bZOti2tfBsvQiAzgH3OkHozg
CjYlMeAjYtvUWZGZUUSi7wtYk9uvla4aeumttPT2ETDrP7WjWhiJzN0cYC/2yjB32BJ9XcBjHrIV
xxJJm66erlHmtd91T5G6w6iYAcPS4Z6gHfYbfun21yRn9o1OwPczlbDBy8ZoCjFzpG7a3FAcD7ip
RQBIuRu81IpX30UdmySbJkiRkVlDZ5M6FjrMHJhFzC5N2ax/sHl6fQrWiiFp5y8EHTTo1nTOZ7f/
GmgbJ4hLsRZ6AMm+xpFTtjlf4LlRCB0LsPtmxG/DYqkFLsH84d4f2uSn8VRHsyXo28sRHUMLlj8b
LnhCNcmXBsbvSFegdkxJUhpeJELRX7Augos/LkGYT5Y4FUlrkSRrGigAnyAkopG+N0D4SxTEkWcK
qnicZOiMWHTwaTj3eQOK+GWJxIaX1tgZd1Uu5hSzCvXKivza3w13W/9Yh0TX2RR2YCN2KKFugxoE
6sJrIDXLOI/i3xHt6ZfIX10nrbCE0UijuPBq244KnJ15xgY8cAd8wqQMgpyXZh7TCQnKyK3F5v2j
1FHkATZ26z/JZOj30iB2pmjGSX+dZ4Um6txHyZemWqPHSOoG4bOzba5Kq0F2igetVQY5tVgu2Nih
s+OApfEdOVcUf2tgUJ3bEdFS+VCR5RqC0anJNejdB6dLMDNQsOH8jSOF3wg3DclzXQU4MAAajgTn
WbfEKVaIez/4Yf97rHB2g/0gaJuVEodPMcTOeo83Z75OowyclAjVP1IkzAypioDDpkpV3rWolmgp
kmEUMndBStFpB24s4nagNfvaIVluToWBxnLbWtGWReNkwMYwi74pwJRjN8pMMN20TLEH1xcT20NQ
FhwpDncPItRoCNLRlCHbha2Wj02vIvhOrw3Q/5kivxT+WhM2mkUAoXxQbdsWIASUTd7EMngcInQF
00mNXpMtZg0e+OgYWAHDXDneWcfvIjimNt43x+ILwaPrnmfx6HbPzRpOsJaDc+Xvbu1ilUF0PKOB
UVqIDohGF/ZSjWv704ENWYCPhST4bsuYu8UajR5m2FnWn17rkjJlYdeVBTigtbtHKxJ2CMtC0Zer
OVN1ijwxHMtD77ca1hyhrTMyyP4CnYK1TpVpGNxIZsA4GUzoxgeYg69oUIOOew3LZl0DnA6GOEUO
jVvnox1invU6Csa91Zizora+UFniI8QvW5xp/Qt77OCLgqfctxYt4DvpJ/OIftesplQloe1S2c0r
Ttu5Hv4A29F/XOADCfbs0XvuBxAELlxXunTP5rm/8kYLei70UTg1rfLRCgrLkKOP28v2EYVX/6Wt
5fg9KClkPR5p5nskfg5yh9t69NgMhnyNYa4epbMBDJJCOIAyV7Sr8xiBMvAwIyAZFseqhkUBWVyG
7DTmLU4BxNq7styPxrwNLCzHu9nKCT0pi0lSakADogzCctl6msNFjfpY33IikwqBEU39INwphuP0
0lJysF1j2nw2zjLg88DZl3lzSH/TFVtg3itrvoeJKp9g35p02NNRU6WTpchC9eG2NqdkJAPd2zEx
DsvCJVjbg/Diie+1I/E1gnvK9aGfg9q8aLiZrNcowH0nFx6byVO5LjB7xdOq8jAMtbY7zFLT7pe2
CvFCkZ0H+rL2VfkdFA223qJwEN1XP3CUU8h48VWmEyWWqx58oPEe2s5wyEN3JuVxoH7jdykCHbF5
p7oTU1x0LuVtxtTIqq9LLwY0xHGevIRlYstnaIkN2i6ydGQxua6BnmGu1QQRGI6Ra9CW/CGvqIri
53Iz3dp5PZ1k0cbTUF/oKmS0MLANsLuwrGl85aNJN/0Mpnh0CjeuabJDitoYvkAwpDEFxFmBUste
N8jlVdOxFKCDfw8kIsdukqpy7NGuq6FHhCauXxXWj/riR5b0VVpDytFftxAHhjdgdvhPuGZTp8Ak
iZCl1VJKnTkKsVtHmCAn42U4DrjpwLFa6qMyRNaXxiFNDD9AI+MrFSD5MItmEYQ7XqNNi+O6Q7kJ
dnslMlfofjmgiIgMAJi+lznB1cr8AiLveM+wJFpBgKCliK8iFKBfhg48/K1TKXFYdgS3D+F3Epc2
B0m635DT2lRP2tlyYTIH15cua7tu7J4DqERJBpR1wBlXIYV0htfnpE3RL7PT/VxbDckdEmX65NLH
bdW7QbKf0+z7lbIFnTVfOjcw50FqHZaiT7HkWexWSbHwbmmOEtvlfEOWFqWf5wwmvkQisklsHrcg
uX4xyPNa8wFZY01Ky6ALLsGJ4Won2iSwB8glAnhO4g4uf7eUI24Y4dfaplUwlyQDld9vdxKkXJHH
BlfYx8bvxxW+G2sU3tR1H+ncLhOy6cBGsOuffljQ4kkXucL2axmlzwowvOL4Qs6LGIquctWDGp3O
26Oj2OMmE9cjcuB7BqrVDaA1gh9qpUp2/8fZmSxHjbRr+IoUoXnYSjVYZQPGgIHeKIAGzXNKSunq
z6P+N5Sqoip8uoNeQDTpTOXwDe+gGHOWTD42Bl5zsqvaq++UHy5qHSuFmQWHTgRaH1zzeVFgRANJ
U4clD5ek1T/r5P2vdP2an64yZJ+w0LznFnxZ7qDQr64CjpQ8PFgr5+M1UdsZEW2OcOoVI7Abx/3U
VFV1p9hxUZJCaEvlDQJRSSGRt/d8FLuK6oVmdhGmoLZ4J2Yc/nxDNAkgIiRw74keXE6KVuWqDQmC
2oFcuVlE2UoPAEuRhka0YGWXeEP3j4vi21tZuxTMEXYAibfyGlc67fm0zIYaDQ3lDDUntGfjpGc3
6hREyy6/B3S/3BewBLClQ+GITQGw/nyoJoqE0LCCCZWybne56Q2fNa3td6OdGq+R596DGF5+sf/E
l9e5USUHPn0+nrBnUyzxkIV2x3VQLNNUIQVYqU+irJTvt0thV8dCP45KIhiui+5UQlnPi2wtC7u5
i+mCZ3UZrPSfz8mYWJ/eOhbtSsr0VJdhvFKBO5+X5Q6lXTZmEaJHaZx6usrvCaCUx4mQ785RXut3
5/W9tTOKFiBsGKr16mbT5/o85eyLImxFmWr7MU91+2faRgDYFipYz12DQsYHfYzy7GlM6uJFFc04
Prx5vquWPSQTCurcJ5vvuKxUy5iMMDT6JsHUMRleNQFRzM8sns3bY10eOxzokUBHJAGYPcCq87UF
kYPmQkL5sVnG+CB729o5MrUPt0e5ELimTU9QCR0ej9SVb7kZJuJHsPVSL8N6ApdE9YwmxW4u1TEL
wNW5n4WHU3xIHpa2fj11cn5ykX1bPpBaZiZBWbyoD8vs2l+0KRGIneY41+4EOkfpLuJFlSeidbd9
jZRsUlElinMv33mJU8jPldM47d5q5Vw/NFIVEqHwoZ0+Y11ijU8egVi0N7v6rdar/5sw9BNWVgNK
s56fv+vfBkRWtJ/KMB2qYV/FURQQzH2h+N+Ht9f28iQiXc/9wsmABskxOR/JSF11oAZfhpNWJ+80
Z/m+OCkz6+avbx8IeS4uFjo8SN9uuvmp6daaStgeAouZgihS3X3FWxckUAnv7Jf1Zz4/hlyXjs68
aB5whW5uTilzKidVUYde5VnvoFh5QV70r8g8y5Ao09gD3vtze3aXBwEOxnpNo0nCI34BwSDJrile
liFCP85uMOKBaHI03vyxqJ/RkKYQQo8MpMz5x8pVBfmbzKlCbDhSzI4mUZwSjsS8M5DjuHOZXa7i
2ryC0WoSTRGjbPZgbMGviisqdOul5e4Uu0b9pNOG/iFe+phSYGdpBaJX3vxWi6rVNQwpX36Bd2dP
bhoyZsfEcjnUoUOMm/llRzPGF62ryzvX18XmX/FGnDF03NaTdiHDoJn2ooJ8DOdonn0zAp7nRl4V
KNzQd4a6eM25IGFJrrYbYIEumkzWDJrFsdU5nGWt/5GytINyqG2cBrWWKLkZP75xQzIO1E+YOqh9
kPZttkpsdEhfKMMSDmY67VWvUnaOWZp39sjFtl+50/DdOdaoL2hbQeSEGkmqqSRQI4qIv5oon7+h
VDM4dzr7F1sREVoYGAAJEONBcndzd1iySvWpttQwmuDKZMJrw6GA4+qXVb74GU2v2J/SePn91jVc
5Ss4cjznwDOszT70cuocmCl04Sy87rC63wZNU6Rv/lLrlcEKAnECY7JdQ76hMRRgPon/kW/vJYXh
XsnvgSMuv9T6lLCA7HIANNvTXKXUZXK36kPTVIbdPAgnAFDQ726v2OWHWo8RwwB5o62zzWXKos0p
fbd9qHbSCbIOSdMpf4zj/NEFQB4UnXnvlro8VyzZGkdqq6sh2+T8SrRTk+6Y5FlUsmF+KbtWHL1Y
dofaiYxQ5PV05wq+XEeHMAeU2LrtyXA2bwskN6EtqjaGWe/FgYO3tQ9cdnjzOhKGkw0CVODOIAI4
nxWLZ6C54IgQ9Yr4j5MahG8ot8RtMIwYPz/QSvQ+alVt3lNIXv/is6dzvevX64JHBsrRVmp/7KOh
HmUBWXGp5z+qMTZ7kVTLozpr5cNMFIjObp5Zrxpp8vH23rlc2XVoNCjZ8dCc/gsC/4p5RF1m2dKn
U6h6PKFFNcyhntEVuD3K5ZXPKN5/rq9ki3STz1c2yZNOF+U4hWmn0XJHn+3JaOkSe/1yLye9NhTa
NAA/wUBhHrnZmpqLiwSJxhTqjWH6qpTdfnZTJ+gi916EfJF48NnIt9mQEMvZoOsp+WvtEO6oiXky
SAVakX2HSxg3tG9tRQboTOF2E7VL9EFzBuvHmMixCNRY1Hf0yy4PIvkOiCgARCwvMJHzH0F0eBVO
yCmHUwLv5aCPCGr/KFTq1U5pifnDROeyvcN/vbZl3P9dNbC0gb+ej2mIVBcDnbDQNakLqgNkRww2
nDcfeYAo6LtDJ0Z0/aKUMVPyi4aCURQYIPu67ujZF+LT7X15If9GAALOmqhufQlMKH7nc3Hof1fo
Voxh4iQQsyul5xaLrHla3lOlNQe/NIT2jDzLrHGxqkXkz7aN1l3hxEp/0GgAdceo6ECTJnUzCV/I
Lsn38AG07J5QBz/J9o7AzJ4iAYZDaPxt9vWipK0JdWUM2cjTS6LZ/e+iHtM7q35lS3NKuQxAKwIA
3gaBWPHldoJLH4JOVmV/YEvHdpCrskx3KGbb6UNrLvOvSUcX4oAdSa8GteVG99KjKzsMNJjFPWxS
P+DCOP8qWtZKR9BqJK6v3ENuq+0jsqXdneDw8tlcHZ4REyJtMclZNo9KjJsn9iapDIk3yp4Pq6Za
ILtC9/ykRc3jXRIpSvYOtEY+vzmCQwnNYI6kf8SfW4J+HoF8mqNcho7XiUeq7x+9rOzefk6Jbihl
mWuKSd3xfBUrQ4+nKWN+RT8j7J9o5b5VuHlvH6HL+xYVWR5nrsC1tnlRJZCgROJ6ho0qCAZ3kMuc
zHfQ/Lf2Dtbzb1XKRaALcDC1jxVjvYJ3zydl4mUtc2woQq0aKxTbCnKGdNbNUwQB9p7O2cW7zGAg
4UnD2CIIiGxWMK8ibG9jwwmz1m3+pPRbquMgeld5UEcu+x20O8V5EbWWvxqI5hlBgkp+EZQ4KTQ0
aq38ewJYnzLiHCflB54Dp3mex7z5ouhmJ4K2zJMXvJw86c8gQVpogmJsxKMu8rwKUvLZ7+Mype6O
XkT5L33wogwLryi+GolFS3bCQUHZIYoFu8Uy5qkOO6RWLFAdap5+poFk4ohBE7Q6dLb04m8L5Lbf
5iIK/RdOgGURDtUcjx/1yuW9byF6Dzh+Kqn5suCa2T4OZBlAqXTC1/2wRL0ITI1egj9KZ7znJ3Nx
FFlok3h8NfFeKy+bo1gOw5RkqWGFilC/oMNpcp2ORyVvoDYW2Lo6TXfnorvYtozITUrphc+7sujP
95GVWu4yitYO6azP2qF3coTEY5hhaWAs8fjmMAuUOSEiItIgUw2O5flwqTl1xQywKSwsFwGHBhiL
KKNft4/iRTDAIESRGL1wda+v5vkgPAwiGfHMDhX8JYOh0vqUfrMunsw8aZ/VMrfvnP2Le5oBzXUZ
ydU4i1vtKPQbvMZNRjJEDxsJMwJwgia3fudTXR0F6gscmLVlY24+1ZTkHoRLTw3dMR+fJZjIL/MU
32NeXRsFrQHkqqnfWpRgzhePDndSGzCjw8TQ24dMrRYfAMu99sLltoMrxIOD3/MabG/1R3Uvnthv
iRXCJ9f3Cm3WoNAqAAGmce95u5yQhmDsWkyiqANMebPlHCAJHH7dCju5NgYldL8M4d47L9nlhKiM
USolEST1vOhfrGKfsS4WNzQjmRafVS/Hds3Ssib/F2Ed8+X2Dr+cE5e/xZm1eAB4bTZbYaSpMcmu
dcNVLP0rYN70tcjne5IrV0chozYMw+HXVnmyGtq+aaLJDQfNHV7bMRkeNSWVr7fn8t+ZP4voKApQ
QudKRtEXa8XNpYfFrWrCvvdCyr7QCeHai/QwQ81qA+iIhnFyjNn9LaSW/xMp7Zgdk1gVP6sU4tkB
tM+iAUsuIu1w+8e68kEhAqyCmKvEML/Oz8FUFrHbRiUegLmW2M9yWsb+obTKfPkyg5z6fXu0K0sN
MhttKa5FSiQXvJg+Hpt2koxmp1bAebEONjo3u9ujXJsTLBis7Ci4wwJb//yvRG1IhlrNo94LJ5x4
gURmaihRNQDoOgj/9lCXLxmGG9SkoB/g5E0aej7UGi8AR+GjWmZWHl0CMH9BL+WUdmrlK7Gl/jbS
u4fwyiqaFJmoLyE6sxIEzgetm6JWIWRF4QDUNGjUogzUYbonXnr5vGCBtZq+AdZBpGSLo0/AIArN
iKIwgcL8vk7T/Bfy7Ahkj+ghttR/7jxnV5aScHLV/9ZoK8AFO59VM8nItJALCUU8eL6iIj+hxnb2
WaXmuPO0Tn+sp7G7Z3t4bS3RXcT8GhcLCHSbD6ha/ZhEUxaFVcFL7bqTevT05R7p5+ooMOVRkHJo
rW01Z2d0QUxz7qPQWIpfaMpM+6R135xC48mMLwqPDU8ADZn1h/hr25dq5+TE5ko4SlffLaauHIrC
zu9EyVcOFxEUuvAr4Rbe8mbBkha+Mo+aEkpTT4NOt8pDaS/wOZfq55vP1tlImxdNtRAJiSNG8hrE
zBwULR5j1eIID7VbAjbr8SstIqXf3x726gTZ8eiMUo+g4Hm+jHqF22yisYzFmEY/KRZofTANXbsE
9tR2P948GJQzXFrWFiSN5E0YQhSMtR3l+NAkBHk28EHztWoud0OvWndqR1f2IH0eIgtqZdz2W+be
khoLyCEnClPZRcjCtGgqSPutOv68oxS+qbLwmMIU3FYUUg8brF6aSoh4PZhZNQOBbg/y4c3L5jET
FN0Jr9Zy5vk3Ekpe2/GcxqfI6IvVKdfbl3VnPNU0LJ5vD3V5DYI24I4lgYCtz74/H2oY0hEQ7TKH
g0z+MWX028uMl0WtMTcp8uPtsS63HmPh6bDqwaorlOJ8LL3F3SsepzmEwWfQjEYzHm14F9kjb9rd
HupyNzDUqoBNWg1PetvlnFM7dXNLp5JY2FPQgQXcpYt4qzrmf10rleoSEgAUaLct9ripiazmyQxL
RRO72kl+icWzwT/K+s5DfDkfqjqURB3+oVp2oVs21ZBWNHIT5GiWZ4z38lPu9fJOjeXyA/HO04Ej
NaGChLrB+QfKnShN8EPTw0gk5qHp8Y/1FrfyC2255yR7ZUL4rkHn5QPR83bWP//rNqexXTllJ40Q
CYlVusYFQCxz583xPBzAlcnL0hFNOJscsrDHEU9L2w6xXAX1NLg/ksJ+t2TmeOdWvZwOsS9pEFxo
WHP0gs+ng6TTYtRO5oR9ov0RVpw+mLk07wSzlyEEg6zTgGVIKL/tU0XxhJpM0zsh6jrV6BuNAgEq
t5evpMkKIG+kUJAQAeP5VhnAVXod61Va6VAPyYo2scskFC3vOqAIsuvbh8QZXtShie7M7nIJQVgR
oVPko6YACOp8CSO3QNKgEYQqDTlDJ2XkK6063LmDroxCwrqK9IJtdyitnY/CzZSUlJei0Jytajda
dRXEPRSK29cPZQr+nvN0aCV1c4UDsqaSqG+OkgohqE2aNAoLIR1vp2Sjoz30o5b8RIJAvMatNP+t
zFpVDkYiVu43qv2tuzqZeTNQEwt0euDko16801MKRy9d0Sjj57VZrxyiLBqMdzod32qfO0UVfSRZ
de39pEaaOMSIQSkwj1RjeAcar7EOLj2wBAZlSVFN02sIFnGV99MjnLVpPiJxM8A99Eov3y9N7Jg7
VXQW+PS0HvoTWp2F9mTNlrALP6ubPt9DHxzm44A8zfJgj1oR7XGoNM0vpqJMr+nUlRZ0PSTkPjYI
xpkPlaEk087pIpDh6myUhdwNcrSXh2LRCis0JEWXwOrLjtbWnLT9y4yZtAFrq+3/dKXsu3d1ndEz
1DsRf5kUVLJ3oxot8QcxGTgclBBPu93CTbxAWQA9vHPazvrMuW/iB9tQdMr+yJUFOTGlua8cmAQf
pKNXH3udGb+LJ93IDzYS0e3D4JjLtPfSQiIppBemF44mQmfZDt38YvbrSkEYSstmNIacUgxfxnSc
/8kagU6UsgyFFYyZZhUv0qDJg6GoMcGbk7YNOLEAc4OrFdKuElNPg4eIlwtYppMumDNCBxtbCGlo
tZUfISom3rsEumtJN0JT5HtKl4nz79wqavGjb6RMHjWBEujRxLlK/aY7C9wvgV2dcpp122l9WMMw
y+CXWllymKZ0kg90fNtTS330q9XXfXaqWgtRQciGSgkq1JTubhGTNhyyCu8SVPa6Qh41c4CrUra0
Tk6ZhdPsyamBMe8s9JHaoB6kUB7MFNWGXQJGtzpmBcHeSdE1yQto8lmeSL3n38NsDfp7R2qQ4hRw
oz861epc6gOW3T0sTVeJvVP1MTJVetaMCIwYy8c0imw3AAifpO/NkYLDk7X02nAiJh+yo52hkrVL
wJqihzVhlGpBT5TIGcyNWSFuOCuyQf+uzftHWco8CubSFOhG1PpSBt0QKbE/9EYmd9LOLChPliJG
f2l7ZJkaGx/bVR9rKE59pIzST5vc6B6MDnzyLkdWud/zphQze6VR24CgXcAfUfCOHV8cT/J5Y7BI
MphT15WPXmfPxmFQl9hEGXCYxH5Kxng81rEFv8ivvF4fnz0aQpgTTZGq7BH+bpxvEWan/ZM35u63
RGTqJ6QGPS9IoyapnuIRfQVfLdAr9YUBSzDIl479tOomloFrj0rkLzFEnWCsE60NFLK2iCKwLbMg
pRoyB3YBTYZgxUylD3DWw6iRosyHalayT7rWKJ90dFGy5xgzMe1LNy2lfNbYL4hLY8I+n+w2l45f
5W1ffoeL3g+7ETC4sjOnAlh7a8fuMMAutoq5CyR2z7Wfljr+1okxud8sJ5rqYyrN1oCURcf7p0iw
94RXAGWxo244mS+FSIp/BqvRmuPYGXMBk0AdX4HlZ/nL7IAy/+DAmZkeeooe3WdEvvj+ae/Vr60y
xtoO3pwHrUKb8CNucTn4kAmccw8esoE/emsuonca7pHJPuMcy5/zqE0Ys1Uc98cRzVh43RBj+6dB
zAMUB/B6dQDvpRiPq0upvRe9pU0+p4QlhKuWeN+5hqP8CCNz6HyxGkY+zE5kiococbz+4BV4ywet
g1H5HzobjRuIaYh19DkXRFGVydOQYaQQuDw5AkPfj2lrQ4Gs56nTP9rKFC/HIR7V6WDkev91iRwx
fYghm7X7VG2KZjfyKbFcb2et25djs8j3aR5HUG87BXdqVMpEr+InMijmbpiUCmVKq6vNJ57aCDpX
SVvykFhTLk9YKZjNYyF7MYUlInPKB29octPvksnRn/JhgubVG57sQ3eJ9PmJoNsyfkW6JV8LaYzG
i9W2nvMlb1yl+hpR01Q/aUUy5GExqGnvJ4u0lmOpV/37bEGq4GBnEMW/YPTWW20g2tlSdnY0zhNv
vozg6rNN0LVEIdWFhIfSTLNTIc2VMHbcTlll24b4UDUoEx/KNsqnQPaK0N9jbLIsB3dqmjoQTTyz
sRY4vEe3GWz8Lou5t79xY4n654Jsl+IEtVpUsO+aqBoPdMXEZ0eZzTkYGjdyTr1Cu4DrIV6SkAOu
fbQXu1b3g+yE/uB1mDD/gEtXdIckowZ5oKtQaIY/5UqcPKczGrsQPhqroNFkKstBWmTaSCqS9CO0
Fy/fEwu5gN7X50jJd1bHvQmXpqrbDx792/5kcxN+gHfVVD9V2cXRDjYeiW1KHPGb9hVpk8jdpX4A
ENbiNyZSkJVQTyvrXzONab6hv1F3u4K7mZYpyg5WzzovRvGb16cd33mKq3j+3JUYSihlpqUBorNC
eeyzzOZ/numv7K0aeUcf2V0R+fT/LIoimFISYlrK4gRePeufG6vs0Dfsa8iOy+I672O1t7NwdpYs
2y+FqSDOXqp9s1d5O9Wj7c3ENVmtYqod85WmEBqvYQX8T27xrKD/NR9cSUlzZ7eJh3HdkjScJKkN
RzOblNcuxRjj2ZlzTfXndDG+iTgW6cdMcVuO5YIwC7eZ0hr9j1ZB2y7x2SPV+GkZFcf75IFoh01H
99DYu0VHswIZeTQFkXW16+MC6/krZlAm9EJ+yIjnPnEMPBtjBSPxeVZWj6+qkF/QegSAw/27PKGQ
Zarh3GSpshOwKPt/0ymtMcfuxuoHHMEIWS5gWD8lBMCfE/ytZb9kK0hocgad+ziGHQcdVu/yQ4pc
+L/4i6Zyr0Myy16sxEurpzIuW53gcGz02i8mmEq7NfnDW6Ka6/Q1k1nevVZIxEIb10ew6BJdGuQB
JmN6pteIH3g1y0X5NNs6rCM/4R37YgHIbV8kCX+7K+nRZlBHu/l97iSi2A/53NfvpnGMh3eOoo7y
AVqv+gS6G/e2xBFZwTIr3UuvDiYd4gxa3LHu+8gJXJAFagB3HbIU0SU/ESIK1ccYQdH6o4qNsn10
TWn9QsKc3Tb0SZV8iJJa4timoNX1RClsXB6JjpfuoYn0VL4v3KyrAnSzZ+cYqYM2/HRQaHwul1WL
FbskezrWi5aOz8Yoyj9u7/Za2JlCe1VGzxx+eVHU6vsKe5f5k8tvtf7UZfH8dS4VpC/wL0+PLcFp
qKFyYgVQMayJ2C3jrmyGZpAHUS4g83u9pkjit6Lp8P5pXJRgTwbCtYArWmhfAXykiMfWiOp036uK
8Tl2qS8eJE7tQAeW1sTkBuFR1/FLxYThPJhuxpXtKbUIDDcWyXcjmVzjk5tYonntBZsBRsvqZmTx
+8ou7lfNEx+My1g+2V1RNohnZiW1STar9TE2B0d7X7Ph2s9u3OjDvo0qxTxW3PbAMOzZOpAVGkhu
5FAAHqsS0jYeNmY6PuZml7tPUOnG+mHl2zW/C7uNin0vXMVmPxcwiUenRKu7QDpWHCGnAr3E+UEW
fj/oenUA2evoH3SlVaJ9lSYRiphIiKrDU4MOmpr7Uo1LxFxknCp/CjfKxaEUcqE5pEAhPmSAwU3k
pNOF0xOrq4InLSYUsFqutDqQmYzeD01rforbHkao1aWyf4fvbWWHsYLrbxCrSvkVWTo2XNF5tXqI
IijD/gjuvT5OTTTID0USOyX6r1T0IK+MZl98tBwJb9QXtlwV3yug209emXfLx9myBdtNkfr4tVQr
lFMzeL9JEMXZ4vkQUXPVr2sHY66Ep9BefUPjH800RVVA3AZ8OFq8ZDcZXEP+rAnCLh43+55lzlqf
PU8sPQr6pK/kluTL2957VJWZVUaeRwXSiI+ph1SwFLbxbjaQpkEb5GPdJoi5KOXcI6dsvtXmhlYJ
7DhqKhRTVrbHptARCzHWjdFFIZCR0q9dJX0P0h7LPNzS399Oov+rPW6mir4RDRM6zChGbeVDFTeb
nFbxorBDrTnzpSvFzxii46cawrrjC73Jf9R5skx+yRvz4uWx6gVLrqS/bv8gV5acmphGDcm21obb
Zs7otqo1wEAlRE659qWTtwc+ujhA6OkOyAkMoZeUeD+kfbKDEf1ye/T1b9+sAuhkSjCoxeFQt6UL
Iu3d8rAW8YkTtrQH0S0OTGRCmq8L2rmwl0ooKvfqF9sxSWfARK+MBhAKF5h8VZmkyb0bhWgrkPE5
UXtYXGG+N2fEToSqzXeqMmtt52yOjEdlHVASjoUq2Av+/O9qIOk/p51dVaV0JjSrMX+Jggs1k7Lf
YVsXvSNAH79ntrjHPrsoea4juxqd/VVikAr4+cgZFlw9BRPqNFmdB3mizB8Qd0CsHGm377c/5EX5
bh2KHgVtVBqBNOTOh+rpGU/VRAcQROb8DZ2K8jB2dnsoERI6JoL0DYAY+ji3R722tHxBGqmU3Wkm
bDZvR6gkXEmbKdbyr4VHfylL5KM2DL+MmmQW8rif20jE3B71yrJCbKUijp8TYpTbMls/qIVCZqWE
rSO0vYga4sDCkX6EPOr/Zyh6SNRFVy3Fbbt4ymC1N9akhE4TuXtUmoQ/IzpAPSG+J7F5UdRzQJNS
TvZUEBtcv5vioa04ZqEoAxr07YhC+4i/gbGo1Z3DcG0UislUxqH4UAfa7BOlVsuKY8IXoySyq6BZ
B2CR7nUUruzG1QgSdBq+yKs/zvluRPErk7qLg29aKdkXAZH1RbKSxqkz8Y5VpsmlJINKtf5we2dc
2Y8rTYWmiQuOh0vtfFxtaRZAfHF2UjF/g1PXFqdskKgMWSYCmJXI9rHUppc8Ee2d83e5J6ktr7ge
jGwoMW87hOAW7G6mDnJCuF0GXZ7ILwO5d0DB6B7I6xINwxmnI2RbALCM9Wo7n2WkzLB3ZV6djNbD
FhUL01z+iGUfp+9ztRNUXYXQrFMCzt160KgVf55JePpD60YCFRvbQEWFjaiK19urf2UNdIeDya7i
ZAKIOf+5bGPtVCGcfupUVJDpao2x39OKJM8lbDzcHuxyi3HRgXagY7XiHi6OSz8ZKv30/LRMBsJI
/dh5/oDWz6OE8o8okaEm5fsmK6P5zh67PEE6lU7IcnRoQe1t93ZCutx12CaeqqZVVk0b8gKiljdf
PIziUbLUaQjDx1un/9ejZeQZEkNuVpyQDlG+5FUa7Y15GXAVie5dPJeHZsXxcejNlYLO+Tkfqsc8
GHImRUmrbtRTVmXmsUGJiRtiadHDSuEgFzBUKWG8+S5iYEqEGJLRdWInbwYu9B6WbVmc9EwZ9qi4
TX5TzNFb+44Oo0A3B05K2IG/+PkozmghZYMA1wkJFftfo4TJ7xpL+y1yB/FWkOd/QyHBsBK+iGD1
86FU8hYOLkNFXqcT1NBpcN3839sbf12V83CGixUhUBdFDuS5t5A7F4W1rnMXPldeuM+oCOvLDuAC
ZeE8B5LbuLV1T1Ti2pYnGQAcA26Fi3X98782Y99rdj9PRXEq5VJ+n4ZieXQyJKPePjFwHGsPkha+
t42WaGhpbV2lxakZVeeA3Q6pzzzzn57I2xxz9e3jsSdAY1LFAly0Pchz5zZumSblKU1xMVyW4rWn
1+mLfAw9Lftze3JXDhmAM5W9zqO4ek2fL6E12INAVJKt4e5KR9bH2iw+6QlpTmPo0X50m5mqWnvn
Frny4QBtA2yl/QQdwNi8FLMXiypHU+yUK6X7rRm5DNmV8l4YeHnxrzkb3CDYMCA9thF2q/VZvqoA
nowcDuxILf+QVEb+2DvLXULv+ohstj8xMjGFu2JY3C2JYlko66hz1JxaRKQWv0SpQ/iqhbY6FX4H
J56JNsNntSv6ZzCY3Y+pbUYZqlGMKwk3d9bvoIDMn6ocUT0/nWLPeJgHzygeu7w39AfXWhT8k4g6
lR0mK+Wwd1KRT7thoa1w4h1tVpFwjtghJ4F2XF9FR3k58hqtVt7jIMTPxPVEhsIGHyTIwYrMe+oK
iLrmRlvHp7oSsRPQHiyxKEy1ZN5DyyfPRskYiUyq6VH+oIA80QILZq8LxnMhoEBKrasfIQLXd/Lg
KzvE43ZQSbiRHkHC4nxfRm5vskey6mTRp/mGMqb8iCXTPbfS/7LpzVejv0/ffUUcwddfj8dfN4jG
znOLQVQnVNqM5hH+uut9xZKH7my+UGr3VR1R3hMNQdp0Imkn8aSnRlzuUJSZ011tj8ZvNFu76ehG
XdNSn51lsl/ipvypwKS1wjYD0v9djGoigoECbBzePr9XtjiCOrB31lcEgNvm/JZo9EbU3qqTouTK
t4I9OIJpU7X9bCvWm2n/kPhIq0Cn8At3xM2ThWGbPWtkqycMGIcHIbN4nzpGc6AjptyZ1+X35zpC
IIXcjbQRFN35h3F6tK4MCnHcEItt7BEuGQzkusopOdxewMtni8oS1R0GI0G9gHk4mZdpbspVtBAX
i6ApCoxaUsPw8wg7MmqfNDBuj3j5ybjeiccJbP57KjfhaI2EZpfPdnGqOWcBCmY1x45GGnbhWnB7
qMvbfYVmAz8D+AF2b7uKiCeXXWTO5Ulry26nz++qpgowlKI4uJaTsSItV5nc6M71fm1NvZUXpwJy
IiZdV+CvU1XgSBRjl1Ge4jTP/GR0d6ldmIHWml9H7vk77+WVraIDv0eK3CGBvNBEqlZEcZW65YlQ
IdmVvZE8mknxZtoHxUfbXocgyoagszloC2J1Gvp8zQkhETzWdKqtwFtQFuZz3vlqVya0agOtEHR4
eWTf58s3jDES4crQnMZSymd81+KHKMeH5PbeuPKRwD/ytwNHw+N6C6xy0TqCXlY2p745CG1k0aps
8k1JW8dQ7myIKzPilVedFee0wuw2WYNMCNVqZChPMdWgQwve4pDMxfzp9owuU6+VOkXKxbIRQG3Z
GJPBuxplNus2k+ES2ue0srQC7ptV4+Yn1akJcjy5ljsreeVAQ/znHQQ+CKNli4PrnXao0FVuTl3R
qQcJLNi3SsXbYSrwZtA5TxW0I9Asa3YJwv18axiZGg9uH9WnJJuWXWO1Ype1471g5sqEOLcEvCST
FGG31dclAW6xdHpzWgQYpDJu3U8lAPqjMWT2m7MgHl4NdB+JOXygrdf6iEA13iNNe0L0vd8T0XhB
2WZmMGvYh97eHlc2IdJeFAGQoUM5ZFszWzHUQzbW7clA8tME4e4p3n422uFelenaQDyOq9QQrhxo
oJx/JCnTMUPQvz3hcpohdTFBE1OUe5n4tVE8UMy8WzDggeKej1IUszl6Am1FlJLVD4my6C66p0Da
7izb5T0BPxCSJfjE9U7a8nvqvkTYWOrDyYuy2Hkw5IwSeqqKeNrPiofyZDo77b2w5nJyBH28IEjd
oXlF2nU+OSxq6a7O9XDqe684jcQKNHrqOs3vhBmXO321rMLQhwwcaPv26Hau6PpSqsMJwfj2QJF+
8OGU9QHk8XvV4WtTIj62HY9/wUWsP8pfj2Kv2wOVcHsA5JBkh9HQJVoryj3uy9UJ2et7D1mEh2qz
cLDRHOCP8XgqtKl8pzggDVBktgzk1xS43bdP1OWFSw5nrdZLSOahxLO5jUbDyvoOMNFptPsq303x
5DkHo1dIHiynGNIT5XfdO85FGT+/fWQyA5j3dAN5JNdN+9diLqaNDU27KA95a1R2UKHPXB3N2gPH
Ms9gnZ46gdfhTrflWB1uD30ZU61lFDYczQWUXrYqDpopEtdN8y5EeKLzncpYvmiJhdD0osYPCw36
5842ugC8X3RnuS93EC+nSUse8Aw0uC2LpTPavpVl3oeD0prHrOl52fT0Hu758ryzptxc65O25uib
e0VKrREgO/swV9NPY1bizVw239yk/m1bffRwezEvtyuMkhWEuvrUUzvaDKalJnAm1UYVqEuRpl/i
+ZCTV6Diof0fZ+exGzfSruErIsActuwgdUuWoyyPN4Q9nmExsxiLvPrzUGczzW6I0I9ZjAEDrq5i
hS+8YQvn/0o2u8z1lrEWXDz1RBhbqz0TJ2YZ2bZAokfGrbeXAkzIHtX0Xt+rOrGzBeoJZmCB9Mx7
zEb1RxoQQ/918bjE4hYIodGFtlBWhD+s6joE5oHWHRNtpEE6xNbiDzvKAVxW6sW/3l6n1wtv/ePB
D1BQJkWhlr0612NspqMh6/rU5ukswJo2hfXJthBQOOR56ddJSLk9F7tRVbl3jmB+pru8tYZ2n0iV
AatOBwLvuZ7a4YhBXxwfso6qSR6quDD8h1pvLLv+XKDMbr7YAqTDndb46W+HrzOHmeD2RN6RDHyf
5sIwQpBOqfMEEAKr0pFqdv7ZxIhl2Mdwe5EUA++WYowT5/WPt9fh1n4hyHf4kDo9trWLUjuUOuAS
O4OpBsxFn/IXogUn9Or6/TGQt9Tf8DUk6qdItXrE0ZROrBGA82lYijfdaA93mGiP2L7G8+HtSV2f
aw/1AuTSECZkbuuaumyDgLctKk8VD/EH0EHFPje9/N23ByHd0tJH2I58aU28Jllpa8/HW7xXer5H
dzG6N+vC2Kid3/hAUFjp2lO+JH1Zi7IVGuAqR/TyJB2R/2gMc0736Kpmd45ZVflG4H1j4ehILl2W
pSGButjlKzDMRmlNhpDIOvo/FgjlaeCV3/g61/chjKfljSGloLe7rtODIq8cUCfNCe3Y8R6Rz3lG
xr7tkpMeZ/afyNV6uUHru15EpJ95XIiKiYyvCHcwJBFKr3liRJ6Kb6qxRySgtaDHrJ7Ictz4ZDcm
uLwqaHYgFUhGuNrp1iglseOiBAeqZAgzx5UNuEEcBo5Yewob7PlEK/vtPX9rij4tckAeBEVXJGtT
mwLZYd10qsu6/gRxY/iSV758TPG32YgVrncJpDreGHgvVLi5Ni53SW4XNd43c3eyMYM3wqbIfChy
TTNlx7fndD0QLooQqwFWoEZ1BRPSDEzeCvyJ4Tx0RqisDPRpbL2bww1/m+CO4hFRCHWP1UvgFzEF
ZsfuTtgp/YodeWcU6mmsO/g2vf7+Qv0SFxOEU/EgdF1fGhJLaN0RWgeXrMt/9GCrD2CDx43E/Xoz
MApNahryyDhSY7z8Qug7AUnVZX8aS1U+oIfmhX7sqgWSuJWr3/hGFEqZE3E4p3ndpfJ0jLGoE4yn
sc60HfAMjOwXMP67dwJdcC50gBPUI9bgKaWV9D5s6vvonWErhFfoR82Y543g6WouSztvuZwQCFk+
0WrZUqhM3iAAr1d4Zjx1eiZCo638jcvo6nqAmMqhASZEm2IhmF5+HDtPgsTsx/GUWR71k97QD3jw
4fCj5cndaMdm+Pba3RwP3QVSCjpg1jq+1nVEvSzUYk7Y8wVfqLCPh2pU9Z/BFNmdZkSwZt4e8Cqg
Z4JYCy6EtSVA9Fb3X6PlOHgE1nhy5GQfkljcqzn5oUbjjhT0oxGZj3Nhb4UXtwflZJlsxWXwy1XF
j0Hq9ezy7XT9R+DNOxqMTdjWmCYJkZSh17Ufx2LLQ9lY5nIRRi5zpWhA9gB6iEjgclhMBdPWbCp1
amLA+4Oh7+cBbGdbmNlD1GnaF0yDhm+qLBOQnUVjf3Glbf9RkfP89ppfZY78DrLG/6/wL2YKl78j
TycJNttVp7i0XQR2e1l81mgvx7suMsqF4lRqn6Hlkn28PfCt3YW4xysxnyKhtzozhuopD5mBOvX9
MOFU5/6WgG8bJPXDrop/vj3Y1b3GLANiR2pO3J8kbpezpObujn2CtKOgDP+xx3kFXL/m/ogi58+7
RyIXBUAFY5V7Z60fO0YdQu8zyp8KX5MzXlNQ2XojP6nBdA9vD3V96zASCim8PQglU3+6nNSMXGxe
Z5DnA4DtL17vZb+yRjobN+iNpaOLSkmOK3pREF4tnTDMVE5lqp+wS00/lXXuPRSFFn0yh7bYiA+u
hzLJPMHaQpGlj7audpJ45lbZ6urkp954SKNm3CsThpFIqnczpinevgrYkE/wgK+zOMrThqfgD52q
QQ5fvTwaXgj1ko2A7vpw8ZjyjajNoEtIwf3yC9WjniQyi6eTMctpZ0o/fY6TRfZtsLSj0SeguIFA
bTxGt1YRrCcXKVhWCrmrsAQ+nz8pu5hOSQz4MYCJ9H1g1UOtiufn9+5AOoIILy4dffBO6+JPnE1N
a8CBOyW0wO/zDswsFhxq//YoNyfkEywQMyJCu5bVNfpXsR5jOiH//G1C/u8Aqg3SK046GyNdnygQ
j6ikAk8jzuZmvvxeiZl7npis6ZSpZsaZLohCq4MV9vZ8rm8+Pg3oPCwhiPGvQL8zthnKDcr5RMv7
a9XVp47OZ1hO8t8aLcP/ZTCO7oL6ZVprXnuTG5UfQUw7Bb0/IXbhzd43GwgwfCe4oueAYM/c6CTc
nB9P6RKr+Is+/eUqLmxKtxzG+aR8KH672m3UTupQXWRgtkC5ymljjtcbxDZoZgEZ56Mx3mpAbGb8
aQLtcfKjsjkZ6IQf+yDAlK8Jpg0A182hwIgBrELNkmL/5dzGFn9if56c00LjvyNz+RejTXXghmo2
JnW9F5kUai/ewnlYmhiXI7XVFEW+RMbR9LTkmJS9jXYTFda39+KN+SzwgaVOQKsObaPLUZKpHIze
rnwSXFzBhqLRftkFvCOMYJ2Xt4e63hYsGtkfeCOfrtla2yjL+9YpStTtatsBi9YXEMdzy4oPBq5q
OLcG2vPbA95YQUQjFlMXBNFoOa8ijMaa8e6htXaatdT7EM9gGLrZHjd2+61RfC4Nbnfv9XtdrqDT
QC3EZM07WZ1fcssGZflTz7J841a/MQzF0mXTLWtHX/VymKTxM6JR2z9NeRIftD7H5YVe9Ps33XLR
LqJrVIxAR1yOkpZBh8NrFp2MBPP6rJDBoSeE29h0N+bC/br4jFBAZ5zVh6lKQyyekT6p3yT+OMXs
f9SzONs4qrdHYXOb3Hs8G6sDJFPRGJ2T+ViET90HL6+CfYwO9sbnv3GAlhAC/AiJM2W21Wsbq7Tz
4GT6Jx0BNeTwpPEBQVLMf1W2Jez6+tBd5gyU13gGKTvoBJdrWSG3TGstLhCGMMiE4vYR8cuwkx4Q
EvDavW98zz1I0UWo4x09pNWeddmh94AJVooA5/RV4P6oTd8n/5s+tbtCfOg0+B9u8U1oL5FM770A
Y0dpqZ+N9ufto3h99gkcl0uTCgLp6/oV6r047XFWiPgWICmtvE7OY23GO6u20QKPhi1Phetvz3js
rddqGsd/FXiRpmrDlMIgqixfYf9SVns6U1ugnmWfXn4PQPYUBqkrUEGjZHx5WjBS66DvzEgFtvVw
IiKj45DAaw9hOgefwJ5lZ6tr5COGkeULWda4oRZ3Y1UZmcNK6XVhZ612OLDXysUKID7TXRAn9DUw
8saadE+8lvAkpVs6v9eUOKrWDvsPxsbSuFkLRuttYnpowsXnzBeT+tfwset+jEtQsTsHI9L+LlsQ
C/czL422n2Bq/nGcYgG2CDv3D+/eUsDClzow2SNv/2rySZ/Csa5yccYtWN8P9miejVSDNYLSLD6h
wf7t4a5DeUKopdNI/53G8xpK0KCQR+dGNCc498mhMxr7pNRoPgQylfcAQ9N7353H728Pev2B0TOH
ekeyQgOEsvDlBsOE00s7N+hOOPQ2HPsEMWKIiF7inbAYQskuq+Z2q3HNTXy1r8nBrIUjsyDWrqwI
I7FoI9NFPcVt72u7BLHsYdc07dgeXskIj8NQzc++YUlvV4y6TH/MQde7Bxee4MduoG6NGpSOt24p
MFrIuI9ElBXcQMBcKF7VcI+zBJXqHVS7wnlO5jqqwj4m4HkyzMFqQreHN3SSbW9nn5spr7QfpUbr
gl62cvrFn77Coaoo02Y/Oklf/Z2rPvZoBog2JqOr+6LaiwhW7dfJ1ByBi7BGPdbL26E46KMvemyX
UeI+OrCnnrWx85sfTiKy7IATgRccXNnr/p2rFiUP5ASaPw303eQoYwiLD1k0DCk/04NJpg+BB90r
UiZupZbxAh0EO1EUb/ovSTb2PUaeVYur9JDmRrYD3zNXd2bS6fpfmm2M2r1Rz3OLpKlWD99Nm0wx
C6M4D/RD3UaZ8ZKOga+ehCSP+IPleYZ8QBFPKvt3tKJGPJotSjEP8dwji5obeTPuzMRFpiMZ8vh7
mqXCuMuKuRA7P5fAk6jkuJn+IPTKp2Oq0ilVjJ2h4OQdlJ8n1tHLPK8+9YOnxNdMr+JYYCTsZ3gW
YBvcQCYneArB3hnjxyDITY5CoDK5U0MCg7ChmmveBWntefdMO+t3Vqcn9ado7jJzkRkt25de5lqA
FIU51/f4BUX/SK2bixco+/E/LpokeP2h4B5/qGvDj+qdVUZwvcc2h9if9xVaFi2FKqSh+qqV4ZD0
jn6IaAZj2l51lo0iSqvrzy1BbvcNOElsfJ2oLSdfQAt3w8lyphZhJcSuI+TgKyRgRFp4/SEBGyo/
DXk2/JwtNKQ/8IYNwU6gChTvUz0PZhq6I1pX2ElHzb7PEeM4tE6ZJncY0fbqYUKbwEH3oZzqI5+a
PWaZ3H331lw17r7JlCvOmZdm41Fn7b0wgTfu/aSVHcT/SGX06d4YnUBCb8kbOKClXlQfZZuIaj/7
oyzuZe212aMudPOvRKRu9tSYeJefqk5J2COtwKm+F4gjP0kh4e0jF5N3uyrSjC+DPfnNY5KiPLLL
R3Nwnkw+O23ADjWGR89M3Q/oQ+HKLjG5bR9jep/GEQnBwfsyQcMTz0kVFfnHJADksgcbJLsfMp6K
JxTYESspWKjurvKMWDuLIYXrjaqKa3wv/cb/mSE3gqZygcTZk6YDkzgKGiPTXda4E5oqph+Zelim
VjEeLJvX0zj1GO9az03fiOTb6GiT8dGJakRIM1iAeBTXCPUlWogn0mTi1YsVzVEFipY4ZSkZnZWH
aNRuTtDK/lBpo3xJqFFFVhhZRfqhzoz2UY3VgEB4gYf1ndd0lqOFPlS/H7TyI1XBIcmDIQ+RLOPK
26OvJOIvJGBxgkd2ktXB3o41rz22uA+31eLoqzFrLc6iowXKTH+acm7nMIqKPjpN1MZfQMv7CbJU
gfOdQBuVfwCPI7pDYjDdHTxjjTqnkH6wV9Qr5V5pSGmhhVI0E8cx6xW2KEGFIps34RJm4AuNYbrv
YEbfydE7+dhYBw+jLup/LME2f8hQH6t+SUp4/kmzcCv+4UxZ+scUdpL+gPcTNQ+toYa/YcT5+Ioj
HBWEo17r/k7z48Hez048+XcDj752ThQ2Rk96oGLrJCTf9osz4Hdwp6WWV4SlEUvxEiuHyhz+h43a
N2hiSIRyrM4+6ZkfWUDtvLL4oPNgTniBjM4MiaVL0EQVVTfuxjqu573XK9/+KOZk/BsM5fAyjF2r
Pw2Fn/lIsSHRGJZJOQ3/vv2k3ohhUL9fSstsWkBDa/ChTNnmopotWPOpfoCPpfbabJcf8AYSJwt1
1Ts0pGz8hYbmw2BLpF98JNre/hGv0pyXkSN0CgdMPZcLtaB1JA+KrpGVsK1T1sX46Kk5zooD8Qzc
qXHAf3vic7oPsm+h/4wFGdQ3y5Be/d0otOkTl1Ep92Uy90h8WHMzOqEWGRlu9dL0ylQcsFPPLS/k
YJb92ffbHhkJkDDtHzPjrI6q9Ptj1LaDdgBJozCqh7xlH9kBwfdJWg2PupcC5gpV33bVru6Rbjs2
sBrMEmUr+mhNaCp7nIrQjQfv72I0ovmjTWt+3AjxrmIuwAQkO0tpG6QQke5l+DMOeOXZXmUTh5gO
DxgUDpzAzfzRSbX2TMwVnPhUW7Y9V7nD66gLng0FfHqGq4xuCEirkZqyTxIdswrxG6xCQngCaiML
vjU7CHpUaemwUcBf5SiZRcUDSxHnBI6hHw48B33yZcDE1NqZdTUBD7HybngYpKV1G8HsVVyJDgDi
h0yRtIHds5qiIxHZIpZCyWRO/u6L8bFpht9B5v0rRLRl23d7rKWqAEEJBYvl7/8DEJTl5NQ9vdNT
A+0KDaAoau+SWQ8wULAgsFNo/fH24brx/XDtAC7EFOlcrvFCaJpNjqkxubHo6l2w2NmjnCc3jrB9
Y5iFEoDrEUd54UddzmtsEi+qSjM4VS7E1AN8JdsMSxNc1M5x0FrbTcgKNg8OYpH53q/amScpn2CU
4QmlPcgkMcV9mzixvRe5cBLYXwGG8wdnlmrYR15TTg+2KxMUmlJv8E/OYuHl7syoQA9My1s/+d4h
FOAeTZQWn9EuG2Gt6nE773hsrfbZQBWqew4SFUd3NR3O/hSlQ9yenCpLOtT5XC/bF0AjCfjIW5BR
wcAFZb8m9vUdiKGi4/fk2nSujRnOaK6kVt87UZLOB6Tfopfa1fIhDPpAJe8tQQFXWnAO9LrBbwC8
uVzXVAg7FbmO+iWaPcnORd4MMjqKkRvd9Ovvxzikzku1C2zlGowSK8PspYk4uOG26SnonPwBwbBq
a5vway8u+mU29LKp2vGMI3p+ORuLCBb8PHo5KIyq+1z4yc62+q3zvOS6V6OgkLuUIakPrb3jZdMI
Ulb2IoCa8kWiMXuwk6j7XFmBOL33dC3P5kKtpBi54CAvJ6RYsw7xMXGurTJ/Ns1BqqOXICK7cfcv
C3M5JcaB3w7ZZ5GVXRfaNQRTk3kok3OJ3YS1W66rJiR2E/7d1NWoXvauyvX/YXILORs6DnOjNX85
uRho9YwCX3JuY2M4zJqcMMsjan3/EvogpuFnc0LpEF6OIuupnGfPSs5eLsZHv6GNlTmtszGX5Zys
FpB9jXoROig66K5l///n3p3ssTerUUvPM10a/BINyBZ7wkZoxG1jz1PYwHXDJcvTejfMs6Lb4I1e
f8BXyv4CQOR00Sa8HN9ycD4uG0p+uAKqHcq56B17yb1v9c9+Pmyt6fUJwDCbColOVEWlZF0ehxTa
ln2JhE8k5S9Dz8djCUsonB3Q6O/9eotLJNuStvsiRrX6em6MRTCdXKL8PKHUVhT/OOX4btgS/zKM
W4r99CcAsq0eaM+tErNJNI2iXkJaMygCaDm8m97GKK/VZFxWXAppq6u2Tz1fevkUn+NS5b+BE1Rn
5eRbGkfXFy3FfopBXoAONSWQ1SgpOAsSdi8+61lOnbqsouAkWnfLSfPGDlj0ybnPaS8RUq+Giaem
b7OpEGetFPZnZ7asE2Zb6uwPibl/ewvcGgolLiqvVAMXYMTl1k67vJ/L1hdn5EXHnU6L/YiQbfqE
5Ey9sdteN+7lMfYX5ry9HGSIUa84ov8c48Zq0XE0YMWOaWUP+z6w6yFsypo3K3d6itvAlZv8V1Ma
qeGGhoEiY6jyDuKgIybUfGfHF/ljB+ogf5BznBhHdy7hmpd4wJgna8wGsVGVvvG9+bmcxsUri/xm
FRgBNK66rjbSc29TQ7w3qEtb9/3ckHa+/RmuB1rCPAAOJjAbnvLVF3ftYm6aLM7Pjd9WvBNF9skJ
ki0Dq+t7bFl+Om48RTRe1m9Cltm4bqDFcO5zPX5CMHLxS24HhG0NmLVomEZy4+m7NS/QhEhpgJOl
WbI6/DYmqikWqpB2+xlZLiR4k0MSpfb7L5kA7OWCM2YTg3ZfrV+T4j1rJR7MfurzZ6p/J2gFcuMZ
uD4r9EWgr5BwkOsQo1yelSaQnlHZfXU2Fcn1rvFViuRXb/afdfCzWz5ty8m7PC2Lqgp3DLG/R3vL
vBwt8+apTzq4wX412U81bISZSnmvFaiFNAguGqCp899iLEoFuk9RiuI+R9vg3RtzyVhJsrCTXiBN
l7/C06KWpIuCvde6cejMufaIxqb27d2j8BKBDgAvtaQhy8r/52ZQVSKLyHWik4wz4wOkky7EWaDY
+H7Laf3vii69RiRpIK7zIAFHWK1o5Nd6EY0wyBG26OVdAK9quo8LfchCFGfn8V74yKKGlRPh1fv2
BJdlWg297BwKNaRXUBlWW0d3Yw/bNA+KrZf6yMQqg5q7YY4davyeaELBY2WEY9LrZCn0WzeGXx9D
Zu5AxoYiSDgIgW91jyl/HKaiKKpzV1TarjNHtTP1Kd7oUt9YX24wfblYXnF8y6/4z1ekuhBjpTJX
53wy6r9QSC7LXdm1w0E55IHoOxu7KU3cv967tKCeF+wgsRlXzVqsQk0ITRtG2Zyhmv+TNlP9xSgK
ddCXLnA0e+kd4KBx17Wu//Xtga8XFQ1JUIRsKTQ+6G1dTnfUMXRAPaM5J1aA6w/EwSfZVebGpl3f
2cu0aNJhbhhQx6HocDlKranZK+26PePk1p2ET2Ou74zxmJr5uJtsK71776ws2mUBCREIEAR8VrPq
c+TLQIaX51anvO50A4h5yrEbs7o+DxBw4UIt4SczW4Mz0Kj2faH78hy3XdSFpkMRdyddV1V7Lzd2
g36fzFPTnJpe33LSen3lLs/iwj+nGUhODnRqLapT107aIwDSnKN+NuNH/vTbi/P4aC+C8nsDXDYi
YK1cirtNabahmwVTfZ92sXLP6Vx32Y7KgmGGQDHwpWCGZJBpAMHvoE3+nB4Dd+rzD/NShY5D+JuD
OBY9KjdPRlJP/87dZP9N9D9UFPD9FJ3fOFLpqbFyx9vpjkYhFwHYpj002I7mUMmNJLqLlOyxbog7
/bmjRk5xvS7QVgKr2akQ0epq3Gm6H8WhwprY241RYbkPU5QH0Yd57NzyyI06ObvWGac85JJK2/s+
7RwDFfjSRNkZ3nfzTaHGHTwFEeY7YdKbdPa6JvnXspQn/qmsuZu/W5ot0ntwY7WkWYcXJYppYvha
F1ZTnpWGKPy+iOvAfhgrpUd7S8YqOun2gIGAj9f08EgrwnpWUcC6VQUlnj3SCxadDC1HCVarXecH
SNeyPau2HH7YrVX/MaWeOPsG+epil7XTND2I3AfLnTrUCc4lULr3yiryAuHXRHiKQw8Qr/Vb5FZt
EBuRpNqcB9M5y7DkddvOeJZzp5/wGqg+yQYIRUjJe8u4Zx1gkEIvlpeMuRwMML2XZz3zKq7vfmrO
hLWpz5o10y+zdmvJ0xBMw7xFxLm+W4iUEIkje6cxT1x4OV7n09l1I9meJVpk7l09ak7zaM2Fm+0S
Kd2vosz6bqNUfGOOCAsgJsgjuNh7ruYYg5XCyW6GHG/wFCHb2ISaRbaWWfN7NdZYTmYH4tDgSoMI
tHp0zaiaeNAhx+cO78PSD5P3Eimll6oOalwYgqw/vn153lhQVJYd4DoIQy7I+csFLaC3zjP1lrPQ
ASKCFIVyt3NEU1qHKLbbgKe3crY0AG6s6KtSDeuJOA6EtMtBJxqppmi94Zz62LiHiaFHB73rkFDK
INltZETXM3RfHyO2y+JUvBZ4cUrhk8ap8Uzcm38mDcaQHObDHVy48VOfpVuRy43xFq0miJ+IuLK2
q/gzyhQiaKY5nwfblHGYFBj5hL0OZz2cRTHQNGqLaAuver2i+GLC6+M/YlJYXZcrShdRw/ln0M+j
41ZPuSrzu9KNxa+GW3oj8bs1FEkZ2k2AcWBdrZ53szU7G3MG84yefPKz0lqFoDoN/HPjlP1GwHI9
lrewZxeVErqFYN0vpyWkMfTUaKzzbI39ibDGeBADVk6jh9TYew8C4QrBDwUfoiMUXy6HsuWEwkgi
XGRR8oi0oZ8ey8bMvsxmJw7I2HXvHg8kKTfZImCwaDau8sxqEuiY25p7xtYkDTWB0EaRmcfaNL+A
Y2k37rBXbcvLEGKJHciJKNItJLZVJtE7ozA0ICrndEB7b4euwJDv8qjOtS/RkEcKTFDU6hT8MzoL
yojRiVa2XcV3mo6L3neh9EodKZ57v99e9mVZV7/LRFkH+gLVfvp9q41LCS4z+hLVAdVhS1DgUHM0
NS/eaDfQ77oeh74GXUXqkzCR1gKPKCy0vFWdYNcK0E3VIkZ472KDYH3tZdpS3m46F+eOEgfw7m6K
AF3tW6h2E20iV9a/Rs/K50NW1723RzzB0j93nY9Roij98Vs15775nPlZbu3ZWxL3F91QznF0c582
Ly0ebUcDzq0f6r6MoDSopJQ/u7HV6w+5JaL4yB2VVfvY7PxPeAKnwSFajJKeXTrRj3SFuTtM1Mp1
fBsQJ3+kQVVh1YZA3/iQBbbMHwhQqnMFlIt+MoG/tsOPyn8uvFH9JjkDSzPVtPP3memPdkhhPHF3
YDNiK8SMBBePRlnOnzaPpH8PcrYAO1XOI84QcQP9tPFzbd4L7DrzP7mNwcSfLB7m/jQIK4v2NMYt
+1xEgAGPcy+4w/U+LeZ/qho/o48wGIEWC+Qai6MFlkL+bnNRJHe9XhS8MxGXM9r2EeZcHR2NhCcP
cs5wyuF6x7i8m3U6xiGCZHl3T1Jv1/vUKOyPXpX23ccxCdwXyyub6YjXOI38DFEC7eioAOEVAZbD
R6qgjmjiul4U7RurEJ+xwSuDB9A7uPLIBg1snI1iRf41e9+pQOX1LifUaQ8kn15x8qKstXEiHCt5
iPrR0B+7XI+cA/xmoGcCBQqYHZ4ssMn0WstDK1KKLjqWgd4+YeOH/CDQNc04DrC1/kbjVBt3kohW
f6Tr4sRQRwPcu8p2wilH97V5PmiCRuN+cQb57YzSkHe6mcvvE3Y7wbmgDvkjEJktyf1TU9xZRZAb
BxcLquZ5VtCONg7NjaNJG4ZICzEx6lTr2ps3dXPsOFV1tpKiAONTNh9dvJs28qobB5MmrrOg60n1
gVhf3rtGGw2Z28T1ubMBz7pzIw5RLZs7q9xk47zmaKvLBj7CUjZ2AX5wD1yOFRuqMo2ZHC5NLCRy
CjOpfiXGYqfuoOf8R/lIRh9irEz+NkU6PFgJ+1ViO+Pup5j+385ysso/Dr0efLEzK06BChDn7+zc
Nr57vUZ9vY4QeDn55cjpR3uni+6C1pi2NCxurRlfZknil9rIOsPOC09A1Z3qszONJdZUnvo0Z4bx
J9Bcf6NCcmMTeK96VwSIS2lvdT/LtCHecAN5boLR/oAmiXFsx8q7f+8rQHsCET508SDj8tBefhju
sQEzwFyebS8qH5VfFXcJseq7I5dlFPYZ8e5SU1uW9b/VHs122slK5blWyfQxjhsNWGUOhhCt2P37
J2RRWVpqWNxL1mrZirjTHFOI5lz3RnHwC7fdExJuhWLXH4cWMCmfBTqaWufaszfQUArKDCXPs6o8
Xm16LUNki43Y4TqgZRSfnintHbbbmumqUYC0mzahakTj8hHF4uluMiBOTo05PAhquhuR0a1ZceFQ
86erwP9Xaxc5wFKA0DXn1MV3K69i61DrQ7Mxq5ujIFRsOfpCQl1v7G7Kyx7YxfKFkvQg+wKUZ+1t
9YGvT+piOIBGPNtOJxlYfsV/thxPCdD1Im14m3t3r3t9cF8GxrDr5yramNB1gYqhqJhyLVA85TK9
HMrqLKKfZOQz0bPfFYN48Yf0bh4NK9RnXRGSlBb2a8aXt3f6rRkiwUh9aqHwoyF3OWyXu1kZuWZD
XSxNd4ic6jhU4s1KWLu1EW8NRWOLdJXhFmLv5VBaPw/4COBm6mgOjmiIONMe2nuFGvdvz+nWjl/u
1SWjggXvrC4KNxCarcaiOeN9/cFDywowXtIjolkU3BjRVjp81WYkWeQNROMX3vqiKry6/oou1ZJW
Z7wxztJHI+nyj7Hv9fdagEewPZXBPu8JMzWy5pcRWP7TKCr8NnGo/RHFXXHsAYbsYgsCXCCzPnSi
WNu4oF89iy+fTtpViFMucTqQqzUaULXKzLUUb8Ko6Kr5GDgZMWmQ6UGyI00sAavrTRodHQmaPfRl
I7R90zjBs2jH6Zc/Z+4YCs1rnDAd7Wo8UP52VejFARdjYjqIZZVMxA1bYx5VqKDEd6GLb+TnpCOD
3Xtj6qSo/nSV2PjUy55ZzytYyv9AQSger72aCQ+jTgdMe5boOe18MfaHrsCU8d0bakGroWKEvCd7
alUTSISveZVTtecpMru9VYrki0SKB9OGpvoLmVNS6PcPyIXjMyaOERR2Lo8KYN7ZaZXfnmMcHIAX
YzyZ1sr+bOLm/Y+RRtFGrHh1NA36NViKkNcwT2qBl+NJskowXdNwdnyI76Fl1lzdc4Md5c4dPOvr
27N7FfW8+GqMstT/0OZ7ZWCtDmhVtZErccpFgdto9CdJ+3mESyCLAICcXdZGKMbJ9HcJfHLv0LnS
KX5j/Vih0R5NrnHiUVXew9T5qXGQIs3cH0OFiFs4VbJAy7h1G1yRpOFF877qoiE4zyLCmI5UwE1M
UBQg+eXD0OYKrm6HbvYHo9FG8pl4NDBN7EUf3NVFYfQnwshO7NspDqisT8CE9U9K1VH7t9BIGf+U
mEoGz6VVkQzZOjrEj6Zws/7z2HTeH8eIy5+U5Jf+FzB51OaSPOv/Snk38bOXVhaEOVa70SF1c+9J
gVDJv1qJnf6GAuB/sxdS0Kdgmh3nsZ+7XD3WirLje29/uDZgV2i48vU5R8vx+s/7puCvgPsZjLME
K3AIgm4I8wQwJHr8Wxyw6y3GUGj+IpjyqrO52tKQpnwMhl3jXKR5+k2WWrunhAfLoLfSfCPqvXoA
llI6ESJqT/AXSRYupxWrCXPqsjPOmrKdf4OxE1A8O9/+isahuCuN2t7a0fyDlxuaxwZAOtJ3izbv
WnxDszsNeOJsnROuD3lQ09wmh3lu00+tKIz3Cthz2xGKQCMkB6JTv649lQlbQ1atc86SWN+jFuqH
jT6I0NLV77dPKuDE65mxkPjX+LxwqACvrj5fqCBAEHo+E0Fq4pfZqWD47OrTOB8oisHJiKbBErvW
6GT7tYFu8zIj8DmciwR+0G5kg8N/oKqFUWmfBI9taQ9UC0q/rZsnE6RW4IetVg7zJwM+yxzGSIKU
nzG3TKpdqaT7KKnfZ6Dx0R7cz8aYuqHmGROEzTmDKpGNHQZBcYJsQljbca2gpeRxegT4MmX7lkUp
j1wxk/llnirh7X1j8v3PvS1r1BuyzrHgKxQ+MP0hxxi244S1j/ypzI9Kc5X6zJ0fzbuhd+AG6bJp
o7+E5YufKBPSvorF7KTHKBhG/c5EQN39WehJYAEGCSrtC76HvnPQMHuNj44zg/3FijILdpKOPd7B
M37yj1Xuu7+KoS+i3TiqIAvTWUFLcMhL/9U72nrcE2Xn3uESVI77IHES42RY8dABJZhSYogCGKix
T70iT3FO6xa0b1KbWvQPJAfDDpPKUe6+LdG4OhZWmiTYX0/iG8bomCnDbwv+leOszR/yqs6falRF
vxDF4AdczFMuDnmveT8Hqn//x9mZ7chtc+36igRoHk5VY6vd3Z7b9omQ2IlmiRI1X/1+1Bv4kVIV
SugPCeIcmUWKXFxc6x2g/4XIlfiD1fM66dqlQ5XEifs7m9WJ2kmXzok/T6rQj5Ktj3VvqMS/0cUK
C78Ge4SbdZUk2s9IGfrqoMd5Z5/Sppvdndcmaryr3DyHjI3tCGzr0VZfST9a7yXXEf18GqYuq45u
nnbpg4s+UH5UY3TesYznoTj4eq9J+8WK9bg9mErp4dmc8KSC6Tml0ELuH4c1QmY5eDT4+AdAGf2y
dbEDgrmAgmjz6BDezEXithgMG7GrggHIS5tGD2+fCdeKVk9Oo4ELw66vp2YLe/j2/lzFG4QtLEwX
iXDE1NUPgflGVwlKZaBZneF+wlQ99s7ZTC6xMztDFScF/If26Io+qUg+Gyw4KQVZPQLbUZQe2rQc
+xec193ilFtlWJxqRcVUeZGkafY04azY73UhkNTySuVnEYrJoOjZZ95RYPra73K3LV6Tru9fuZxx
PXM6WZj7vvSycaf2iqp/qitR65/aIjP+siPUjY/KFJfWrsrF0J45tUbyZAquH4zsJzmpfluWHbD1
SqvTjdzm+qPRVFV1GhCAkvlzdfG4RY9KUZPjVVxlTuZPVpk5XzyajuHDCDtlxlaHjvc+KVQlwzS9
QVDG77rCan/c3zxXqSrXK6xvgA7g7WDGrHIsAU8vSszWC0YcC3YtBTs6uuaWnMvyt1zuDLL7N641
enrAsVdX3+jhSldJxQv6rNenI/BRnCJnFYtbV1rZB8MsjeIQ9aF0NlLW62XmCUnCSlq38LzX1LCS
5v/YlGr22NR9T1c+ObaaIyHXtg8MOmOuLst9pSYnS7Sv91f2rYV7OellbGpmZOjuAh67vO+9eHQ7
wIXZo9qFPRVfva9/K66afbbTCImHKFHlt7RSklfwBKI/j24ci52ioDWBdVFlfZjomv6En+GVwIXL
Qd+7wHnlAaHNcXiKO7VNjvd/8fVeoImxaOAs0ChAt6s9Cfg5x6A4zh9Rye0wWK/HU0Z9fiNcXe8F
3iserXbkZQG5reGv1CzMOVLq4nGWSjgGHjzGbxo1p+RoJypm09XBG8fp4/2pXedelGh54gN4gXpP
m/HyW9iiVcWgl9kjXgHOoRpt/YdjlApxsE6/m7ao3quFiZUPfXcDQuBCSzSukG6ZZSQD9ORHDaka
4ZtEaBxalS0+3Y1P9qYfsoimL7y6VarMQzguJ3fIHoWFyNrUgeeronELrHD9ySjXU0GgjoA6A8nr
5ep5+eRGMxiFpXg9nTURTS+9dMTHSXbyU5Yn/d+W2o7f3vvJWECawdSdAAsiyn45KHVzs9PDqHh0
86w5JSLSXl10r357Sq3tq15oG+n59VIiUocgtbZgguEbLE+F/7w6WrIn2dFMfwTxJfxkpvhJmlns
7s9q+Vsug8LlKMtG/c8omWbSGwKE+KgmZvxig3FHGh1fdAnm6+X+UFeUVOCHmL7yH4TjqLGuK0Dx
kLbZbE/541DI5l877Tyu1LgVFv21ucvODXbx4dEWdKgOc2rG9cG2ZaJ8obCUubuw1NlIZeKN+DXl
BVD0InL6b5YtxK+k9fJ/COkG8hET7UBDmrI5lGpXT4DYkAx4pn42AKXpNaXZTXndRX4rzSLfFWUY
OYDb6C3tK02RxgGP7eovRXSz/NT1Qxr9jnBQD/1QybtvGKGN6TNF+02XvKvvQGHRWiT8qKOjO32l
NaINJhCyOA4aUpK9FaN7IbtGPwhhp+/95G9DvTkcwmahRXT5yen9FvitRXEg7cRBZdUk/wzjvwry
59P9L371LFpG4jIHNUXniOrw5UhZYqWmV0GYkDgc+WB541fbiayzmerafqynDjLIMDy6k9dsxNer
w/M2MmV8qjVkEfZqjgWa9e4gWM7Rat0zJ0w9teB8N27zW6PQMEDECmeKpdt2OT8s8+DszoXy4EZ1
+yzcsX8Kq9R57zXIXCiuIwC83Ib8eznKDP5RAX2sPKA3nTzX1Sge89baQmXdmItFh4A4s9yCAN4u
R4FCRXqcdSj9YBvgnJKqFh918Dz2+f6euIrdAHPhxNOi0mipwXG6HAftjAFFjjQKFFvtfyG97/7E
2aDF06AbJ+fLUBWyP81WFm7d8zdOGCgbxoSyyh9rfCkv0oXUEyowGJsFZpbEApv5oqEk0HheshHs
bi2nTlGS3JLDzGN1Nc2Md+wIyjSQreP1R1plerW3KpuQc389bw1EcQO5NhSK1CsWowizuMjDkIE8
zLQRPpFnOrPpt/ePQvH4jaOylFNW04Evi2JwMURB5yj/eLWeHjI93GIi3QgX9Cz/bxB3dZyI7zDw
QOcSLuzpZ+FJCm1W2PVneOPxX3XSGrtaszNCpMlL/v0TXEBWJBSwQq+6zSqdib5zKyDDQnpHhxvR
r3EH33hl3dr8BAzoFKgYwYpZBcQIaY++jps40JxJHqu+6va1+GzVz+jWm8ecRHhjWjc2vY0C4cLZ
xegFxsrlNqS9hOGlpSaBHprmX57R4Ls6jvasH2hwTFuGEDc+IPksZesFp049ftmr/0kmmjGCmOW5
STAlVL6GGekPfDDFvs89+jdqqp1Dyrbf0zROo42J3jgGBC10YvF6Af1/xc0rlVpqGVpdkByGM0xe
ni5WFW2c6hvLiZ0TCSc9b9gL6xZ+jQxjmyYQzyBWaifVGn8bAMcOoknc988HqB4SsRBiKKWsESN1
rHVDNzlpMHpd/ZyJUv0FHindCMZvP/gi/cPHeaH9Lc1vQFvre3JsiZVTlaawmRwFPwj4ZkN8kNbS
2RhdB6UkYjiNrzkyFCva9a0yjWROwN7pfY7KiMd5Pch9p9uU3uZ4QHbTSF0KSzq6Yuq+MYWnPVYi
btt92LV0gFRwP98r1yv/7Yq6h3LjJea3GXCU+ZQ2SmL6MzbEc7OL+tSyvyAGQBZYZL2lH23Patqz
XRh5/bHMZuM1jlRg/ffDwNW7jAsWDgIQaBoMWAas0mFg/dzE0YDFKn6kaOXIaS/xGfQnRX1OumKL
X3i9n0g9MF8ieaAeAbn+8sCImI5JiqxKIEu4AmqKLg2mhrmP6MEWLuT6gDAUamt0FXFg4s15ORRE
xrBuBCyrHq3WY2Pl0UlU5Z/7y3cd32heeEhigHNk764FWBuzssNcQQV1KtzkYHqD/Dnobv6hKipt
jw7s8JzF/Zby45uZ0+UmZv9S3luQAVyEa5Jxa2ZTTV0DroPMctv2s0GJ5LO+wFMelKSUaexn5uB5
z9qox8VHFLKECdTQkkhQlKoaxl9xKu3V70qqZ/PPsuqVpyabS90f2b3JjnJ389U0++lDNcIthCzl
otgVybKU/iBCHWUjs4Ttp1Yy+5FVyNz6EkXi/hRHSrH19L0OsegiLDoMVMdAEq0LB6IZSBLtpgms
3hGWH7tV+zjpsfqpi9rpu9qL7tS26Tw8FvEkjY1wcQ2wJRPlaGA4R81CI3ZcbiJNz6bcSHtavCZi
bPvBMSXtImNW7M8i9brsW5fkQn6os9qtPrP0U/SgdVn5D4Du2Hi1aznpOzWhBPv5/r673tyL0xcU
c/Ifqpfr9MQjY/VaVxZBZ1Cv0Sc5v2gIY/x7f5Tr0wqrzAM5TcOZztnauiRx+gT8FlxOZwLC7wsg
o8lujHjUnqGfzlteFdexaMFmoDUNR3dh7q0WG8Ec3ZhDDhPWwaI8mK5Cu8cCPit2c2yPr1ZmWL/v
z/DmkHxWm81FVFpj7lyRN6OHBnTQ4Oq1awfVPtTS7Y9VKdxDnWZb5kc3x1tkKsAOcamuSYI2VgkF
cmAEpXEIxTEd4vC7npXFJxq/XDFJQxtl42K9MSS1G7zbYdZzgNZJZtWoGu+cRAQgpOVZiZtmpxtN
fMZOvdlnqBZt5Oc3Ng0MdUSJyBtAv67FZhAyE7J2YxGYU9YcNS2fnoascR4lQnZbx3N5CV4GwoXM
SnDnKJBcrn2L6cyZo2p3IAz1CIRJ2lmTA6vAtb9NiKd2QSqF+7E1h+ojsHx6HlnBtt1ZbWsWx8Qw
0Fi0HNlOGN/JoTzc31rXVwNrQGcIxBHlAGh+l6GjkDLLKLWWgVsXHbK8xkEWaf0PBa5iNzYUY/bd
IMVGvn1r8f876BI3/pOQogwr5zaEBafibXWUeeHttTJCeVPVqv/hO5N8um9KqpQIl5/yn6EmhPUN
uDJQ3c1SO5bcF4GuFt0e+/Qt3ZO3kvT6O5PTU8ylrgLdYT0tml2gW7QyCFFXT3xHVZCNjIxweOb8
srgNljuVr3de+O/UV+74QZ+n6Cf1S7PxwzxP36uF7C2KGHT6SGCWls06WVXiwau1EJq/QCvSV1qq
aHObvNcPmVFACS2CdjDFwWquMphWMYYYufAymGWG0ahlSsCaTn26v09vbBlSCHVZXhIYouDld7QH
c1YGpQYQHknljM71TOAr56ALibv3h7pxay0VCVJKchaVtPNyKLrCcx+bNvRv2vrAFASW3CK33ikV
sCwbbF7qOmgdLQjGy1EgR0mJigWCBUONCL8ijOduzuT+/lxg0fH3rDYlxXFaWiBXaHev6+OF1zsh
kOAhwJwqn38mIMLnXwZ0B/nBKKIyr3azwvX9I5eZUtDxTUQtD24/6/2unLAE/aLOGgZqmNqM/cFO
4kah04rR5EMzKJP+b5EJ4zsggCo9UW3DYV5PM1XbGZ1VR7s5jY2vqpnzapEgSdwnHvMpaq72WGvu
obFqwEQtngr2OS5HrXlsLN72PgWTUu6QxszqF1tp5irxrVRLnMiXNXDP1JdlqsSnydEjbZ9PaKvu
K7c3K4gsZT77Tm81OThA2bb9L7XqJ+fcWW1RBomSq8lORzFbnExr6AmxYd92kPHiuthNfQQGIsyB
rIpe1+LPfVk41aElkfR8Q5NW9KxxN3W7Mk2n/HMUAdEq/X5M9MRPVX3sj2jL2j3eIaFZnss6d+zf
pdCnDtaYO4kHFDRL83OBWhtoaRq9zu/UUiM7cNJKLQ7wMJLwD7NtrJ0h3dAGLxIaKhX4skdoO+k8
NNdmpHKPgq/1ZE6RjH64tS1+hsMsKUpnNSKkDWXz+oRt6vBrorQr9pbX2aY/Dg3+5E5iKvU5NpUu
+eRMKLki6YgfZOMbWPLlJ+Qg9deoH2FZ+3Yi0qnbI5zb6n+gERO1ELZDklX2ufO162bPQnO3AcNS
NuijZEmJH51bdA5eGLEtcWDH/i0vnuaWN/spVMNC97VqHuujEaq1ss+6MHG+jwN3uz/Yhpw/gf2s
HVYKAacdaM5J+1kbVHH93rSSX7ORlDrkoN4UByR4XOd10svuc67m6Mu0WSPnJ0+NZX5q0f4YD7iv
clP6TtfAnfbHuk3bhzSqlPY8aqJH2tnxiFTQPdl0vgBOUPgGudxwxOpO/zMY9hx9v38KlzLc6gwu
Vr7UP/CF4iW2qqBpreY1tjkBHjaFvig9I+GTRi4tHQsgsZKpiHkWNvgRNTagIVmK/ef+D3h7f6x/
Ae8/UO1krWAXV9HGAtg+LarxAbR829qPsydeQqmkhZ83Ia65XZx56m7ShfXBtZV0fuzKWTR7o590
za+yguaO4yqNweMpKtOdrbRhdyjMVNo7VMbq+NSFTfKrq8f5pQAuvKXuciOI2Qa6qURllAEBRFwG
y1zF2WjoydZGMCN+XfX7CkmoXSSbD2Qr1sZdcyMnothOgIZwoDHu6q7JUFfVEMtFWciZG98CFbEX
aJDPlN7NeX6ksrzRFlmeDOuvww0NdhWIDkWHZfr/SVLI7uIq6TIRoDCmPulGV8I1ky0y5Xl9xi1K
DaZsdkE2tfbD/Y1x467DlgXJDATuaf+ty/5Kb0eIjeWCqVIvypET3Ndhu8V3uHF523SEsZZE1Z5+
zKq5UJfGiBJ0KAKjKvudIvH4m8tG2btqOvrvnxBeBRRWMZuhsLpaStmZEfVbhorccKh9Iw21U5mZ
/cYXu7VuyIvQKFmazle4HJOLqCgzhS+WpHhuyLlHuz2qam9jOjdXbpEWWfgbdOpWG99DG7vEcLYO
8jFD4wBBfkTPpw76n0/VU2xhxW9MCxwCNS94usDE1mUMuHCDjrNpHUA+rfdqXIffdChpG6z4Kydt
jhZ1dgq1PPnwzFzzX0wR2mNso+QLAMsLP4F4a39CGNE+50Dl278ieuzzC0GsmM+TKPFwrVKv5hLq
y861HoSRWtnTNLlpvfMEEJGgIb9td0rr6K8om+ryuZ2GKd1FDe7Xezsxi5ryRhj+k0R9jt9ArRjp
V6ud1fiFO8xon9J5truHJgGC7Y9WD7VcVVpUjpH+cJN9Beuo2Dh3NwIab0GES1AaMijIrRo3I1Rc
FNssEXRx+ARBo/zRme4/BppmD+aYRfv3HgrIMRQPdM44T+x1ycJNRYoCnyN5zzf5Qw5W9WnU5bSR
N1/PaekyUB4HxUSDbc1cqSMTYB6qK0E5ZuHfi0w5EBo7F89aaIbqzgi97tf9eV3fq0t0JkxD4qT0
ta5r9hoq4UM2doHaF/V46My6G85l0xfmoc/yKPLBCzj1uXIcrlhLuka3y5QuDL/e/xnX9wVleubM
swRYlLV26G1UfVIjtWmDvkxxE81V8xl0sb6jFvemTpf8jEN7evcOsgFHcR4ACKKIsMZRR57eh1Gn
tZBHhnQK6lTtwKl5qRL5+LUO0RkEqdgyPn6LN5c31cKWXyjzeF6BGF+VC2pgTF0GiSbg3MXKZy/p
GuUbghRd9xEiUR99rbw5noCgldSoYCTjbj9rnaK20FvAZO5yzexmqgyF+AXw2Ut/JHoDYLnB3TX6
OHSt7Z54Tpq/1LCNElg7FIW/JWaveHtrEPn4rIRT0mzUZ66DHtsH/hoylVgMUg25vH3DWvHmHt+K
wLWwtrCHfP5YUr3YOIPXd/xSagJdDziKnfJWLf/PHd9C0cYxqOuCmqfXviS+1LuQMNn7qjSSV6sY
82OE0NNjFzvZ+9uoDM4jELc3qmtIMVxOsbeHthsV2QUzQPhTSdHHtx00pO6fgxsLSfcUSATwFd6c
6zRmThRaRTGj2LliBsaoFa+q6MyN2+P6SlxK6YuyLSpfAIhXodMdvagqY4uFLNPpu2H34xOvQ/1s
VPhD/A8Tsjleb3AZHuyXyxYTKwZdml3QwzdF1gDCWW3k+vF/GIUS5FL6hEe7LkVKFO3iwoj7gEur
30fCGFCvrbYqATc/DlhKcLxgv6nXXM5FZ/PpaSz6AP1y75hqkzzhNTD/vD+XWx9nadK53GwAjNbi
zaLRmjRu3T6Yi0Z+ans9IedzKtBjlrJRQLkeinITjDb6geD/YGVeTijsKkfO6UDw77TyoTDd7Hco
dSgTtO82sr2bQ4EOxmtq6TSulX9hl0a9J8FFkUT8cWgB+7FVUxvolS2H0OuvBOeTUtrbjgNiu/pK
AKemtjKTRTAIZY5JqXLfQ6PkcP8rXd/U/x/5BaCcB9WVukKkj2GKh8oQdJ3ezfuCxsoJnkWlfkoi
Pi1ZVW2m+/tjXl+SvMhgVC8d3AXqvHoDg7eHdJAzpiul/XGy+8nvynoxTtGzwDbs5Ki41dbRujFR
UFMoBiHDzotg3UfHxQM1Dxj+gWq0wBljRHtzXD0+xa5dfwgrfcvf8MZGIXlGl3YRzUSKeDVJ25kg
dPTuECgdDJbOxlvJC6vomDa99+5bizydPBo9Gcr3RMTL7Z+hOgLRqhgD6erVGQ7D+ACDdAv7c2sB
oWrYdN3RClLXVUrL7OE/ZPEY1FVrV/iFZLjnVJ2eTEGiO923Ys7192MsFu4blUzodiST6+572dPu
tdMaAecMhG0ImxLRmiw3s43r6tbHAnzDsUbnicmtPtZoVikGAO0YhEbVBFlk66fSwAwAxaB6Y/Pf
WEayJh5V5iJaRcPp8mPZEw2PUHhqIIVmneOpz/axdMUuITgee6PsNsa7MbVFHhaZz6W7xQP/crzO
qlS7QegzUDGq+HfCBQsJwdAqH3kAWBv38a25IZFlmQuviNL88lv+k9jISkY1u0ILxrpSDm6Jd3dh
5sVLNWNBUIebIsnXgYQGAO9hEGGw+vQ12CeP87ZWCtpmeuZazyo1z71GvvGjzIrqIQR0+jmf0A+6
H72u4/LSDMWeglqJucizX06yGsG+YQc1BCTd6kFLVcWPMAE5vnsUCkAL7JU8mlxxlYlCf0nnrMCo
1qznZjrTHUJ6AsGQut8oK1xPBzQICmCMASCEYuzldFoba5Ki4Vg3RgcHTLPDj7OiNO+V1wElxarR
+KexqNJsvRwFXy4zLTBKC4RLTkMFyNyHCDX7VWW+V5idOwUIO0UFcMUQGNc5FDVNLYZnPAYt8HUf
VmSJcY+W7xw7Fv/D2oHxcAm/i1L3upubV1Sgx1Ydgxl2ud+FSoYWhLN1XV6f4KXiwyAk7iTUa4Rg
KVVtlhMq9mx3BX/LQfOVpB9PNhYch/u77tZQsPWhs5N7UM5a7brBtXLTEfUcCMel60vmEXc+5I0h
O/XgH/+8ezQTqAZawIucJVSRy03h6diHsVwqtU4PqbHJLvZyGNwjdo3vlVNnUwCrQiGecAE+ZE0Q
lyKr5ZANatA0kbfXsY3coW5VvX/5AC5zhrgneVmtwTctYtGjwNcIiGMpdvTZ0cYtwvlkZMqWvOPV
saWXy/tgqeTwWtDXTG3dgBSCd5kTuBS1/h7HpN2LIck+3/9C16PAAiG0girmwufav/xC0WBmsWhQ
yGxG2ZyoEs5PbitgH94f5mrbGTjSEUqhMy/g73VSPXS5mw9KRilhwbMUiYc3qFHjMmRNWxvh6ori
KDm8vGmE83+gpC5n1BnF2PSW1wddKsOvdp91+zaftdOk5u1RymoLTH89NY4u8qI038E9oRlzOR7c
fuQncm0IaDArZ2PSU3/oRHwcNblxmm7NjPcIz5JFV5tzdTnSVEMDzCx1CFLMqA+0tGgTJmN1FFol
Xs242noRv1UKLgpAS1QiWVqk52nHr6fmdOocOTQLgrCNo10MG/zRKRCq66qw+uCC9fqZdZP1iKad
B6ta9050QofTDGQuSHU8BCejND8Y6rR1Cq+yAlYZpwwULTW+teWsClNx4nRVZyhjkDvV5M+mMe/H
qq2eY1EMuwbpuC9O1m6xc6+pU1TCuEEN8EO4gtDbu1z+UVh1DRlMDzp6O97nMO2m4mtuQM39UlVQ
oH5G7mzmR5DVpv5E3WJC4aWtXfk4xOg/H2TYWiEWPA1JtdeY2ouHdpu5A29lznSzCzxlB11E4e+W
cqvrU+XMlX9sJbLyDEvRUYVKX6RFs4sHmXjnNsnc+tDhEVx+6DBm8V6nsBLpnhy4kj7PvVz5WyBd
HftJzWnbo/ATRz6OE5PR72uqU+GuokjavLckwOqA1wCft5yEKwoVPZqiJ50xAhcJUBXwgM57KME6
eDTKVG4ElettwGAgwSFs8Vrn2XL5QcLckUY2O4vWtWf/ZbRuHX2um8Es93pkGeWpMa0wD+hxTFtE
nav6HtPknQSSgwyE8tcqxa+t0ovSCTuNtHFN3/AyecYpFyhb1zVPskMDc2fVQh6qzA4/34+k1wGb
iYKz5WkNp4upX04aIeBidE1hBBWSITtYs/1DYVfTBvHxOtQwCmpRuKGAs2e0y1F0MY+5HiZmEEf6
lPpeZWfNVyqewmM0eOpI1xTDuJFC3vieeCAB+sXcg2LFuqRoKeiRTgOD8hScut1so/lFs1opzZ3Q
R6Xd5YjZRKD2iD8P91f1er5Eb8zOKS29eXmsPqgAzDJbg2kG4LVsY99UaTXRIcdX4BCXcRH6ZhPV
zf7+oNc3B5CghXFIkXhx/1l9Ss/tAGZAAwfX5LkPMjIZBk7/Q1q4W0KO1xt26cHxnuGlbYLSX11S
hjUmTU03A0FKXI8NPXypc/FtmNHwN/v4m1Rwcq56c2MXXe9VyuyL+gMJIM+4tZv6IuExpAa4l8kG
6pHicbTvu0S+F2BIQYTu4iLuuYgErfn8eJqpsNaQmBgcV+5GYUSn1owsXyBVuvHFrvn7vKJIY7CF
ektq1zB3aeqg30TjBoUaFfW/7cT7YJcBuQKyAlbCOQF+DsNjERWJsw+byNDQOKcdgSaLVVinMY06
8WQboY4XeUeV5VwaIZkqUVxWOdIqAguw1mrKbIt6sOyly6t8qewQL6kgAWNed8/G1Ivzoi69AJyX
HINMHSy4FbBDs30+2FryWLpCa3Y45uJl4yoYTx1kV0bf7u/46w1BxEThFQWiha+5/lQDAkcOlK4w
SNWq+x5lAg0/GClf749yDZFfkImAIMEgsOW5rC+jl+YO4QLRDgNUWDlUQMew3LasHGeioqccesY/
AkHczFqaxUOJ8edHtzNQ75lAePUPStf0D3qTKVuVoRvTdyn3YsdkAc6DK3H5u6oC348ZeYegmCIQ
LbyZPeEPdTG8u7W/cDAWaQOQyEu5fHXc26lKIoG14iPattlOG2V3UmqEXu6v81XQ5AzAW1qQOpRm
qDBcTica8gqrEkFhgVbwi1fH8iwgMD9rTtE+4nbfbpkyXEUxBkSbBBwGnSDeE6tpkecqc6lQjjSH
znuKWzx9TqhWicqfkha168ops3/NZp7QAWJzbcSZq69HSx3IOjc+329h9F1OFwHeLFQq8DmYvZN+
l3Rl0WjxsnIjrbmxrNxE5LWLFAxCtau7tyqLjO5qTj2vjWflmOtmKH097asn9OZi42gZ8bh1P1zD
mU1KljyaCJ9LN29dh0UvFMvuCV3/cUjHfteUaZ0dyj72Prna6Gi+63bRvzmee8D0wNztgUUK18eC
On2N6ceH+/tb68ZaL8wvLJOxBdWwmbtc60yK2CnINAPDlnAQrD5+CGNLnO+PsuyXi6DIpNFkXZDG
xGDs5S5HGZUeHqYstUCGMju3AvGPJgm9QGP7bWyeG1uXovrCWgGVyx2yOvphOcuCTr0WDKPa7xM7
dRBTsVBwVsZiZ5aOsQ81dXpp7GiLIH9rkmCKYIPC7mDoVZaR2oMReU2DxByySk/AfqeXhYX2u7SH
/r33PYQoHoukM4BdFsWYy/Us2kmC8NW0oAHDegY/4Jz1vMw3CKA39gaddbpElJ8XIvuqqKQgmVLz
jOF8pEKckkb/25KhsbEBb3wvdh1xZqm/0KBbfa9ERk6VKDz2IrvXD5HUxSPIVrCTRmtLf8p050uO
Y9ChjOS4EVZvDk0KvGgALEYFq72P7UyhhEakLwDB/KMokHS3s0L7Nnd2/6rijoS5kReCHLa3lA9v
RB78nxbNGJB7VMBX5yFsrDYZwlkLytDsn6JExse+bZOfCFDj7TrX73UN5HbmGQ/Sgio4VMW1nxAg
Qk1bdOtR5ne0T4VSd3t1rlOcF3uwpvfP+q1ds1TB2TF0JJGLuNybdRuplF5xE4kwLdmnRRYfq5js
5/4ob4owq5BCvc6gvgo/kFt+dUXJKbSBMpt6YIfV44iISi6UByNWPqhq9K1QrIPaO//Uhvmxi72/
tMb1Mcg4dJYBvbXUnV1sb+Fbb80bHBh1RDqVvKrWP0gbcUcrU52OTVvu7DbMHguovOf7874RZLgW
l8IIL3HKfKtUQBFp3M2iRlYyLYovXRZlQZQm1mFu5i14y61NulDxQM2z0FcubKpad3XqMJQKi/9v
KlR9YMSz/S2Mw/QhC732vU9DOnnAeEgmiZ+EnNVxzENFNWc3MwNZdMULBfps76FAuKsUNTyqdu28
P4guxS3KWuiMQj9fxWstbbQIazs9wLl5xv3V0PeJar5bgIZZARABpUTDkLfv6oM1djcncB4o1DiK
RNlUS/ezji4ymk5bItc3diDi9KBaVf5dzvvlyRO6EUIzw1snlmX9eXCi6CzcodqImtpyuaxOHk0N
EF3ETN5nV52Nvh7MPFKNIJpb70Q/IoQ8WYYvUzEtPuJm3TbI3xixr1TwN7K+Cw+Djg/H/YNwY3dy
AMgnuHGJXmtVu7mhZoqZuAGGl6cQlVIZBgosDmA+g4czqZluybHfWl4UcU1iDprlV92wcTIarUJi
FFRgOO2t1NV3pWjn4/15LcntenXBqixFbt5uV+rrvdOI1NAjM7Cs4Y8tlK/1ZD3Rk/jEdf/FTaZP
94d7e4+uxntDcfCQASzPY+5y0zhFoRtTJCywCMhVnhCc6pMH3k/zsG8pZsT7fE7RmnfGTDzwcovU
0xDh27fL5kaUv604LewHxe2aTyLqLfMLgLvE3Ydjnyg7TSiGe3KUwXlp4TwtWWwy4jZR2rketIqa
67/6PEWoiGS5S57klGQenouG99Wy50nsRJyTOUmcX9uHcNbV7DTF0gJMrPRucYb337c+1PWk/2HU
k4n/jewVhTgfztU+HqX5Qwx57h5GXW3dvdEoJrBJGE2wYREfd/d6w9PATxVUYn3TiXU0tkYn/M6X
b39rRT5G+6wu0vhghCnqjCS2qGkNgrrVMQdxk/tTmBVfXCfU/0zUoIddr5tTsR8xqOHpoIbKD1tA
T32xVBHpT1VcyECPHFHuutpsvsdTGIqdEaud66PZa+TnmnfKT6GoVCTstjBjfyJOwn/SlOxPrvZ9
dhqSUf/dh3DGdjCGGo/ANaC+WhRe9ivKPVietV4U6h4Lts7ZOG43Nr8NR4RkBXAsiK3V7UbPFmub
AjnjtgdZWgoH4M9gz/v7u/HWKAuCnTWmJnqVDFYl1X1vYPNHim756gQtWjGnLZ2YW6NwU5N58Wbn
YbIKyT3wCWcGShQ0sov3Rj86hzHst7wNbo0C7pBHFdnlIqJyebAGbhbPVULmYqn911nNhh9Fn0WH
+yv2plW6Pr8L+wibQT7LVbwYKS82eAxR2yxN5JWnpTn2VPFKoXCNkIm+x/MMYIy0Y1LZuUPFcp/i
dfgHA01p7LXUyeU3R+jdH5UaTbr1627cFfAjiZpLH1cFpHO5CPFUAakKwa3aaNO+llajfZ5SxXFQ
G7EM/ExTqfqLUNHfUzNkR3pyU0CrYeuhf+tTIAEHjn7RFbuiELd2QS6D2G2gN4X2DPk+/oXWgLVR
Tlg+6OpL0JtE0Q6tCAoXaxT37JoKJRMSQMLO7ykNo1PP2d/lXd9tLOuN+SCgQsUJbtGCiltlLpAO
AJjUoR7E4wB9xSrdXaE4cuMmujWKy0nknEAO47BcfrvesrKSgKsHSaeBIyxgygwV4er+Br5x3wFr
/b9RrsF9A8q/zaAHRTX0TyIr7C/wUXS/GJL5Uaul+Jr31daj8+bUTKh75EseGcTqjdJF2VzEsmBq
ldv5ivTGc1061sYC3tgQAEGBii0ZA0WPVZyJlLg19Wo0gjS09P0QeT9UdTL2SZXFG4u4HKPV1kNt
koKAY/NSZ/ddfipc2lK7AbgGWxwwplLn9nRoJzeTx16W2YtdK1/KeG4e0yY0X+9/vxtLydDMjh3P
HlnvEsPlMZvTBQwaHtCHnBB+wC5hqyB5TbVcigNMDqEOMjBqkpczrJUpHSsvN4M8aj6GlvZvX7gK
NMvu6CrW316S7P8fZ+e1I7extusrIsAcTtlhZpoaSaNgST4hLNuLOZPFcPX/U9oHW80mmmh7AfaB
FlRdxQpfeEOqfHMa5T2X4eeFdihKNvqbC1rEJ8g60oCt/GgYPyXd/Na39nLQlr3zv7USPJCgIVAq
kKzQ659o0Apx9JmVoJ2FN/G8uOcoxX7s/npvFRCp5/NXWVIwi1lcD0PMSPvJG8xLCJ0esIBZNegX
i8X8kIwYQ5+R9YyGd4U9lvmrvmTUTjUdIZuzSa9RIxjKnL3EbWvipE8QIbjpgajLUP03rCLYemSS
4XxdigHjZ1w8ipOauntiQJujSPlJqoj4A67hJhOVqJ75mZfGmvpzpQvznIim/Q/bmUI+YEhELsl7
5XX121ySZZxjVCNMyrO5ODWqXT7ZmLvvnNfbmwEyh0TYA9VhPutUdxQNPaSqNi/moEZn4cLC8xKt
P9dV//iyyaGAllAKpVWxZjTNyOTnRlfxAquRBam+TcbvTrzLhdmaEegcsFpUtyXJ93rdhMiHRDG4
6wzLTFHpSKnIRJnlEb+G1U7OsjUWRFRaBGBmNGo/12NBUgZ/brPfUPKO3k2N0R3M0VUuc1t5O6ft
9nUiTiR+c+lEmpTJV4dtGFDtnxTLulQj/utWZFYfSrMvnwAouT8TUNR+I3p1Zw/+qjxcX+eMCg0D
NSRqBnSSryeYFH2pOZ1qETqSmX1YKNH/myZeWdvHKq5xIW9IHGLyM71+0xFpWE5h3nbfR2DC4jB3
umh9FeectxB1iBSU9ziiCIC5AyxFIRnxJFFDfbbqavgYenH1V9oiHXEYTDNfDhksocU3Ci96a6sq
ebNiS/tKEbVtfb1Lwy/1gLenrysiVZ52bja5mOtp46PAd4UPIlvZq2kjTZFYnWdfYImGPn1c47nl
3j9kITeK2WskZKn9qROp8ZyH2PngWYE1xpQkxTuM86rj/Z9ze9/wK4gQ5OMGbHgdzilYRdpDOdm4
07TREX9SB2bZ7O7kVVsbjJgRygGNc81blzH1AceQrNXti5ko049p1LsDzhjFc9glyWWBmu4LUXs7
DM+NqdFdozEMJQD4x7pTITR9MKwhQS6pi35o2IC8taK0v99fv40nm8saYjp4RxmkrqGIVidMd+lE
eCmjyGp/qI6iI9PgIT+f+rmDLcAyCQTsoihx9SeebDO6tDmGtz6iuHnXHZpCzxLfi+gxf8FGvfro
Vo2evThpmI+IOthWekmSpYwu6VDmjo/8YmHsbMmNm4YngKoIPFSenDUKYZrGkn8iB8nCsToiPYcn
SQ9HqUJH4/EngeWSVluyHXfTEliWcsk4hQ7Rdm6fm9DrjkpRKU9ZPfQ7Q218fnDqTArgPffU2v6i
EbnACmFmVqC+UJ9pae5Wzl7ItjUKFSVZn2M+hAXXp7lXhadHU+lelMUCCWPg+SL0Jdy5oDdGoXLF
a0lCRK/qV7Hyt/daL7q87mOJn6JRde7tZHoCt7XHitsaha6JjgACnSIamddzmWvPTNIE1FLpDtjA
IlP6XFfTngXEbRQv4Za81HwWntG13+NsZhR3ObiU2QsKqWr21YznZ8dYIJPFyTEJ7RN96v/dP6by
Ul1duiCj6NOAI0QoYw2Jrx0bOXkvsy4ONzvHU4nfMs7yd7ctNXRJYj7b/QE31pL4AGwPvB1oEmvK
pBAF+KRUKBfU0pNDbRrpMensYufk3o6CZK1ED0CdBzOxVraCUAKie1ici4GgwdmLhgLqLIWzR+cC
PcKiukEUQvNi/cVaq3N6gmvvElE8fQurST8nkCYeHwU6JoGTZNxBT1u9i6IVkz6H1PscWZ8cwD/+
ZWc0Rx+eCzxZvgyAC8C+a1BgkqJp1oFAuQAHiN6mwZnO+ZJlX//DKNjCS1ClnNHqVhhba0bvKQ0v
fTfUz4uLrVBMovpwa4euCzcbhWMSMkL56/NKRBDVyGiHlwVqtT8t4JbHqNyzGbk9OmAMoE0DIoGF
Bm/lehR77nuvGRwPomViJhd1bI2PdRQZrzPoGu1szp73+eHVA9UgE3yqTOTBqywYyRWs1KjEXsCt
uS+hmomj3Rh7u/r21QOgQmsMJgEoUXWNnsIiahBJXoSXeKkUQsY5PYu5zi6jnu65TG4cU6IsUiAY
1JI1uO4+eEZTuWYWXkLs3f6h3Zi8r6vG3cG7bo5CkxiaGjub5O76Q3mhVy2j04SIFDY9zhdx86wi
bvLl/sfZXDZqZbJuTYt73elL3RhX0JpRcLILT6oexWcrWfLXUdZfHx8KAAHoO3mUuBauJxTrXlEZ
fR/ySZruoOnCPZShg7Vyn+9BFbbWjmuBxPFXEXBdWrL6buxrleZaiWf9e3cZk/OiJ3taKltrR8+L
UjkniX+v9kHWaH08KsSKcejUz1Hl8fbENkZlYzm83F+7rQlxNwBQINRC13a1GYSlK5Bk5/CSIc4H
gD2xzk4uhsfvbMx6eK4l3RwHhtUNpEZYMrqJQU8yXrI/snL6CrpZ3wmxty4g5JLk68Oyka1cbwOh
mEWSN0l4aWpDeaJPl73XqjjxE6EWnx11KZ8fXzoKL7xg7G/6hXJpfwu2YkQH6w5wHgpDafVZOLHx
yjWx59Kz9YHg94AshWMugaXXo9hgeUWKC+qFcsZ0WnDsuZjm4n26P5etHefQm6FZjlokgK3rUfDw
pi/ZjeHFEFpyjHC4fo1MRDAbjGfP94fanBAyKLJp/KthfT2U2VYo4XoMBTBc/6uq2jlIwDXtrdvm
jH4bZnUptNhUpUW/cClUvf6qJtYHpfLip1rBSvr+hLb2HQdINgKJS9jj1xOKtBDZo04PL0PXfxWG
kz5FyjT6bSX6E2KsuX9/uK2JIRnKIaIpiArGakPMMx4qVmHymmem86UbsuZbBccnP4Y4Yu1MTS7S
dTgsbVRReCWbQINszcTqEeyDZiaiYHGs9jRT0fy7s4bwZ5FOpSlnSGI6CQcZzvtz3NgjCKtBqORK
B46yRvSJcYF+JATKlWiTnUour4/95Bh/PzwKVXTeDJC1UK7XiFdL6YtcAxF9ieMFXzQKEqekr/TH
5yKLZVBtpT4wtcfr7TE2bUhlhrlo6FTJy2h8jRo12QF6bqwY4BMH1CBWPpQ2jetRnCmq3Q7Lnku4
pALb00k92a3TP352sc8BocgdgX7CWirOmusmq6gNXNBNmwI3xg4jRNl0R3Vlay50iYBZQq3gf6sV
S5Y0SnqtcS7FYgq/Gt3w1Fu7qO7bc4RYIHkEB5YFU9c5kYc4nK1hjQ1af8GPsay8V/qz7imPe/Xh
R5a/H4416CAiVb7T9cfB4SXPFbXGFtWZjKPaIdnB61/tLNvWhGDKcrOiaMEruAqHu1q3cs9gFFx2
XT9GDeXgCZxDK8yqd/b07b3AVGRQx8H5JZh5PSFlUkZdj9nT8+B+GzLlIuLmn8gZXouZk1TM3U6J
bnNqUvyMDiV1mvXuVnqMSJaJqcWlqh8mdxSf3Ua33uVG7xzvXwp7Q8nN+durXmvoimWZPEiKOn+Z
9BHj9cItn7o8TnZmdftwsLmxX4EyAeDuBtmvNc1SFJljo/JvvVlO+w+609+jzu18wET/3J/W7ZmS
Y4HwkCxoHvnV/VDYueO1snaXKF7jgyhqT0O37N3bG4tHn0hGEaBxCF5XW3AYJk/xzMm5VJDglwN6
wdZBjFOlH6liujunamsw7mSiBCJK/LZWMQuCwm7aRbZziaIp9xXATX6eL3/jVG08fO3RR2bD853Y
79Q2rvcEespeO8a6e5kpSR/U3BHnlt71zqHa+ESghOXKUYAiS1/dEm2DdVETL+4F1L53mNFyOypt
9e/D+4CGFI+RFHwgqV3tAx77Mcl1agFa2yt+X/XFc17pe84Hvzjh14EDWZ9UBKdrQxV3HfCPOJcr
I+ZkF1yil/ZSjiL91AJh/zJikmf7jT6jhOM5Q/peyThZx2zJp/hQI6APTdhobJ1DV/B/0XKMvb+b
41Lrh9YJl863x153LuzA+k3zhmX5K+LeDf/OEbtTel9NDKUKfbwb4+R7XLVadwBZjtzU/VWUW+ve
9FYxGJJIUsjLJYUmFi8uk+iqU2JM4mWc7eUtK8KvEOwmyvJJ9qHrkvzn/eE3dj6UJArJsjIKJnl1
R5mlGw6m1eHY7EHfa5s6PccIcgdRbv/9+Eiy8QbODfIeOe/1zhduaMyxTNxUE5dMV6jKiaq1Q2UU
Wvf9oTa2P4EYjUWkBoChrOOk0E17U01K5aJERXQKMQ97Yg0elgmmHAFCHh0DuX5g664nFLb6otRl
olyMup3P7lDDU2uiH2av7okxbs2Ht4pqq01nm0j2eiRhFEVezLZyodrqHgUaGhaIIcj3O+u2tRn4
MFINFeIhBd7rcejIxHVfxVHgOFV1XIqu/MNxo+p5WZzx6f4n2kBbsOXoSZLsEjBT+r8ey2iUhZps
i1gMiojcvZ9ao/o61zpmqjl8bduJVd8uy09K2T+hqPk1nua92sj2b2CeNKI4AKSR17+BiKNpNbAt
FyO3u/9ZYd/8GGZ1Oboow57z0PZ8LezCp6xonePo6u2bO/TaIeUG38n/f/U8V7cAzUrJWaHYIJ/V
61/i9FaqImXfBAvCH/nBRBPA+wp9M43P86Sm5l9qPoU/a3NWlpe+i9AGqYlwsJ7U0lIJjwSFCFdh
Kayj0jmLXPnSJbOCrGwMA+e4QB3RLoAzla/QYrz+A861TfJ5tAdlONq9CUU8a9SqOeR94XSW78xO
MwAAbtVLDdxAfw/FnrtUDZP2ZHmJl38fzXr6mrZGmx56FyMFX+unsDkaYYI3tE0aa5yVSf3VmLKd
5UUd2kn5AtuVOoDfKE27vMNQNS6+JEVdio/1uERvpegj66IVoR0f5qL0vsRpPmmHUI8yLzDw3ar/
yOdZLQ9AmZTRz43Yqwu/I+nMvlqwmconQcxQHUlcYvxSwqzuD2EVe+BQtWkczpXbl8qrMTp5/uTW
nZ1dZsfqJ3+yCk3zLUUnKzDdAcdcxBaM2R/pnTjPkCn6yPWpAbb/pKpWeGdah71HWKVNIb9u0qa0
PFRuQbc0V8tu/ujMeda86W1Vln8oUzsZCDr0zvx3ZqZRfso1vdU+TBCfHD8FSV9rxzl1wvIExCOu
fDdKnOmpswq8KY92HVlmgP5Wkb+6iZfUx0hfLBLZxc61PeXujSsGm3QK+wQmFPfXEVBUFphOhFp4
kbbGAcYzEVCFaNiJfn7t49U+B2sKPYsKHoKba8EAiK1KHne1Aj5Q1wI9N/uvaayNhySUEG/QEuIF
mUrtLZkX78NSq8MXzCCzj/fvnq25ou8OhFA+emizXh+2ejIaTAO98OIgyXbQKIufUr0Zdy7TrVHI
1sEiY6YgVaavRzG1xtYWj5fVTmP3c1SEMW3aptppyGxc2RKCRD0AeAclcv16FEMvEVHWsygowhBi
gVfpn2V3+zXWInWPt7QxI1Ab9EjoOTvAxVbXZdm3xbKEinIJVa7ogx6KL6i6t3t2hr9i4NUmAXCN
bAf5NBCRtURV6vTZ7BqMk4jlFV2ag2JHqZ+W8Ttux5du8p5T1T2S8bybxuT9bEQvnYuhZDdEH3I7
P7bAWHptfkLQ91wWxZ993pwxHTtlBSSISKkOszodrW6u/MQwd561jWwWuKZkPQFqYIVWLzUytdmE
oHYUANf8PnDl+1SRlaPRta+FwX8r+3FWIAdWNuqp4lE7XuM3C5hd+Im3UWBYce+bhTa/EGmJnYLA
1lPJAPKhtmTivG78eU1iT+FURoHq4lYTFulTnOeQx8AKWvZ7OxQjtjLuz7YrcTa0P46Ds/NEbm0+
1pQHkrIE6OzVyuZ1ZBRJPEcBHBPtn0TLBs1vWqBcD98NYGBlE4NyKJi71amlPo7V2sIHjNGoOaZZ
q+EnEu1peW5OhmNEYoMu1U2rZBbKqC1VGAX5aEbUpSpoJ76O3+3x/mxutyMVHP5BVFZS/9ZQqwpB
eVuoZhKojbDzE/WXEiPUJUMJMNIHJ/2Yj178ySgRN9lZx9t7CTUTyP9o7FMZo75zfS8BKM0hxldZ
oFvGCyFC9oTEp0Psuif/dlv5kCxqCSECnntbz8EpoFddgF1BwusvDrWqtYVvNk7y0dGmGWtOAc1o
55Rvjcku4aCDySVcXm2SJVQ7a2miMqj5jG9zrrXJYTB7ZKuafLA+yEzz7f6HvN0wfMFf4l0IEVL8
W129TuoawItL5DBMbfgR2o36kmllvqfnfPvVKBeQz9MK55ShD3X91YjttF4kdokg2uhhvSxs0mZv
eqrU+vFCCExHOMbSUIOjto69yzQztLlmKCw1wupl1pJwehr7rNg5AhtTAnKBMi+FTFV2vq6nlJZt
BmhB59GKZsU3rDo5VVo+gDnT92ALtx+JNhQYJjD7lBbRsb0eCnaFoi1IigcCjtxPqi7ekwsiY08O
4aZiQNkIVBc3BxBWmtSro1WjjwtWdR4DTVmwBnSQDTNem1gfM7+0ouoHxL04fV2aohBPw9iG2IbU
ZbvnrXAzWYnfJHai9CN9h9a2c6mF/dsCMyHIsbLW4Mr1GpJvMPMfxu9JcDVDcMJt2S5fNXwd3BTq
iIc1ULN6PA5TOn/uhqUJ4kVXvt0/ZTfnGkSytNKjTYQ4ISiN6w9oekujD7khArOwo29t7onIB4eE
BfVgDdSOUMR/2ABIgqBBNcDjQu3mJqbCUqHqy0YXQaun9XtMbUs/U+vpUcEJjE5sLmPUMemb8xGu
Jxa6mJnZrSkCQRexflbzpfiUoBa2pzu8sYAOmF7uJ/rmkm54PU6DIYymLsYYmEZHD0QRvfkUt/kQ
+Wnv9jPyZ3uUQ/lJrmJFZsbHosaDGQGCD6ureKyLWmkHOWLjDf/mWlc+C6FNT7kVIdVlaPGPkjzu
kOizSE73d8vNzSKHJvV16KDyhq/xdo1T4Q7Mmx1YeHI8m3qb/NFivPVktc0eGXF7KG5+7mTusXXa
pC5Ob8+xGIMhtPGkr9XKKE5LnqvvtGTZK9RtnGz07oFeEZoAj1tjYKIk4mg33RhklW38pZe9GQwE
/MfHVw8yCL6jEuUF6OF6q1BisSljKFhMF3qKD1+sl+TT5ujU7yoF8aDvjw+H6iDFHhhjHooB18Pl
+lTHkxlS2Iwkl9jpm3Mdjt/Hpd9TVtw6A8h9U7KWJFVrrVMG4xjptDSbAnWZlp+gweq/RDRr4zNa
vnly1uu01HZ24uaQgBilzDjYmLVeO611MZZWPgURZfrn3FBb2y+91Pqzr+cix4AuIjz/D+v5yyld
qhw565ZnriVqajvpFNilKH7a2jyfqcWgBTZG3d4LcPvgUYoEcEoyTa2Vlsb1t2MUpyGkmoJeH9JD
qnBH+0pbxs8D+e7bVDrifd6X7cFNjeqpquu9VvXWHUO7i/BZ4oFu6gWatRSip9waRGMjsIILi6e+
qLKXdv5pDjQv/c6l2Qu4UF92Vvm2XiKZtXxShBFklXQ99XosUASb2bZT00z9BeP4uDlUBgoUh1JE
4f8iNRKJb0Zt+THqOvGmKaZfU3AoDw9/bnJLfgORDRBLb/Uyzo307cSXh0c4rc+NWLDbVJK/hRUO
z/dH2lhsGX7iZKgTWgPFvP7YSaxDg3GSKcBlZn5REtP4ETdddS7aSXtfhmKAu6PoJ2K9PZT4xr2H
ILs0ficKIItfbbPKS1WDKuxEJlGL02T06XnIwnbHf2DjKicKRR2FW0j2QVbzw4+9qHn0p6Cp+/pU
alX5oXeG8URMl+y8+hu7R+qsuqA4ZIHIXHdqlRSTM6WMgFe09jR90vOucnzwbunrVGTKeOjCuC19
I57hLxoTPmgHxYAidc4jOrs7O+j2u3L7SjI9RR2A+OvfUmMVoLlxxE5W25+lN/wxuPZLN07fWhgA
PsVlPzSHr/f30u0XvR5T/vlvDXh8eQuPCpwIFMEBrcElIgbRJDs79vaLkltT6aCvC777hl3ldlGC
o7B8nJ3C+aNuOuNPM0ubxA/dcPr3/ow2xwIxKm3gdfbPao9qUUtcg05MgK3ZeFDNcTpRuVYOY+w9
fsNL1gydLYOWEK/0KmY0EicvI51p5WGvPM9Jmj/balGeJ9fd2xsb34nOqixQIExK4WV1Jojr56mI
RzKaJM7OHXXGS55X0Q6uSa7NdajIhNBiob/CxXLDTXfnuTNydRqD3oG5kJdQQ+MPtapm/lTFFRJ2
u1pa2/Pi7eIQ4me29v6wlabX1Z4l7EdepgQBiXeVaNIdEPbmngCGQc2R2hyH7HqXsxHwCkBWJmgH
9KqEEk1w/GuAy0b5MMUEBT4pwUtvlWIz9YjroaJQdWOT2kDQD+2AdCTQsIZO8en+Jr8NZ6g+INsO
h45lI5O4HqUgPavLShuDxhRgZ6zex3Q8O3R4XvvFQIb0H4aj3uwCa5FwCflzfrsltHI0Bhtad5CM
qftKh2/82E268z+hasoz5aV5Z7ytXYG+Gm8cYSj/1q/HcyobibFMTEHY0N73a8RfMj9xh+7xZeTv
h0JD25jLfx07GHMLhKtW5sBASNV553YQFo+524wdo41LgpqVllUv9xdzY3IyLQIKicY/1HW5WX9b
TBrUFFcyoQYUwsEYh833BBGH8/1BNnY8cZGLnhmFEF6UVUmgCbuZ6mWrBmat4U1tx/abTvr1YjZu
vef7cBt8QqeSLGVZ7SPdW91NS7LQgYxaAbLYzs+TnTJC5ibLCVcYW1oQJyN6x+NwSBMl+TG31p75
zdZkf/8Bq9OQl4MWlvEggq6Bme+kSuobQpk+Klo1/YeP9/tQq49XiQIMVNaLgKiTjrcXG76R4UV6
/+ttRAISBkw0jU46XcD1is6uM2rtLILMdadDzY7xxwj306Kb80MZa3+lQ+r5XW/v7Jqtrfn7uKuF
pL2/hO04ikCzUtqMRpO9Yh2+B+XfeGUkIARwA/sTzfDVGhoKr74ZU9Axse09EuTGx9DWQvhLVfSv
oorQH9rGPT6+pLyfv3YoxbJ1MTVG2msWLoUrr+jz73M+lIGZiv5jSjf9zCPfHRK7iz7SvHsYKSrx
L5CQsa5GooOY5Pq8qy7u1W3OdBWqxS9RJL67om6fE/qhOwHkL7WL1fuNur2EHiKYxYdc7ZvRLtLS
TKi3pGYxPelJPwF/aHMUdgvPPRbRoh1EaWBWkZvdU1KV3tl0Y+8pjSgvGFPXn7TIc0+Au1TC7t45
h0u7R839FcXe/Eao2WBuiTHoVV0vRz2nkGvMeEQ8uq99VyuK19qk1OBmzdHrjQir2cQ6oh9Vn/OK
hB2zOP2C6YaO9lqvnBY7q7/c3xpb1wfUQ6oC1OSAQa+iA60rLK0dVBGktRU9KW4af9UX1KCW1tvj
SWxufdk94+qnCr6WMpsL1S3Qdx4DZ6GEeU6moqhAOUR567tWb7yqthKOh3SK91RYt042Txy5Gz19
yUC6XnU446npzBnZ6Wh3zclqsR3yrclazJ2u1uZAFFpkgRjI0rpohQe4uuhuMQauiyBEilOf31Ip
27mGN+If8n2pPEauTZCw2kQ9HNtk9swxqBIbya7JXIjour5KfO5NbKfsVu32aFVb20T6gfDZWMUb
jS2rBWLjyqLfPGreV6GKmWOWzO80AqOde3hzei47UfIkwDytbsi0LLRyyEMRlF6pvjfSEZGWQrcL
XxWx+qpP8V4LaPOrAeyVrFhp0Sif+N9iklrYipZXqSxeLEn4JOYlz3wxZNWehuzWzMCp0qSGTIpf
1OrDwRlDAnvsyXFBrui+lWnE4oMxT9+RnjTrc6V09U45YXNI4hICf3K1G05XvuDmpSSkTl6sxU/t
OJRfkkZ1A3TPjU8d/aCdE7A5niRSgBWlQPxLPfi3tWxFm1XxRAZQtOZRbdL5XGMk8aLYpX0w3fHz
/ctrezQIrAAOJDpp9broteVFdgwc1SjQccfLePnadEoHjcfGb7Bb1J3xtnYKjRKZRAGEotx1vVOi
pdTsxPX4gEj/a349ltQo5tT8T8PwbFLZg6e/tvIshzJdvIQOXtv12adM66YPKGxO/+VTgdPhCgGC
BIT+ejJzbIulHmmNaEof/anEdnqyXSf5kY9j9X3Msr3m8ebiSXgqmS5Y7DXAVwtbcxTcI0E3zll6
VsIet4puVLs/7m+KratKXh4yj0djeN13yfTKG+M8ngLeTvdkl1l9Rpi2v2BsZR3uD7W5//7/UOt8
N851a7FKyq/oAiYHuj21H2nDOzU0X5p+V9F46/1k/ciaSOTZHKvrY/EwVakbdh/ScvbzWNbDyetw
JRWoZJxmWE6R31EiPz0+R3Io+tWMyZk2rreJXg4wR1LOmItR12ns+ujYja3+bonBVfgISe7Zhm5l
VJwwKWhF4x8Rk+sBa6sKFbHw/YDw6Fi4lBx+vxJa/q0Pm/zzCO/nlGez8ia5ia1fK6X773+YslSA
or/FE7QmUcWupUx1TvPCVWNMN0ThqcrBGSkBjOBSHb9qpW3q/TG3di3oAG4XaTCK/NH1rJXSUgZI
JlMwjJE+H8Iss98IkNL3Vc4zubNvt44iNF/QYB5OObxH14NlYeFNoUrHQsWF40vLGVEOquKMexHf
5jjSbJmLg+hy/RrQlqQgb7cUs3MNQGuJW+UQi3bnIttKGCFv0t8lpAb7sHoF0jY2mlowihPN4qO7
zNV5aDC6wXgmXY5ab1Qv41ISXxZ2uFNC3/hq0BPRcMGbk3boWt+/zlRnIYinGwEQgsPhWQcsdyJ/
Ubri8Q0CYZpFBBzL47oGqihtlBsOXZ6AZYi+OUYxF36uFM4pLfX+6eHNSD9NKioA9wHuv7pprLnH
d0dLiPHCJUJULhqz6qzk6hJfdE20e0WhjYsNNCRscHzmpH3QKgCLRncGGAU7OzRbzT2ERFA/CRY0
3R9Uc/hH+kstT7abO+ZOaXRjf3K8QazyHGEEuW46qKqoXS3ioKMZnD036Oy9RmWV78Trm6NQHOKp
xXEOdY/r00ZTqVWWnk0CtqJ4yXo9OsxlsqdfvrEVJScXyA/8GR0DzetRSqdYyrIdpqBqLfvbrJfd
awcG4ZvSlQx4f39svHukjNRCaTpyVa/pCJnZRa1ie2z7wUGRPOlN6+CFFjrfY5K2+tFtLO3xQ854
UhKMyi/9ztUecb0pwQaTtIM+fRfi+ZjbyzvdyJviMAAb+SHIfRK/LOq4OFAP6/e0u7aWVzK4UbWR
Avy/nER/C2w16DWN0s4oCOR18Wms0Ac9xg02qAe766dm517ZOBHU0H/BhCmpI2hx/TEpP6TuDOY/
yFpPIOgYd8pwwAp0qU5aps/NS12l9QcnqbXofP/TbmxWmQlxY1PHR7J5dfQL6V1ou7MKx8cojr3q
pB+czrYehaWj08pZ5wn6VQhYv7ApnqA05y0VvGJbB4Vq9mcrloqDqnB3hrqFJjMW7upcZXw5ykOr
tRRm12Ki2WtBYlHg85eYCik4kggfVbBI71BpmKdTMaaFeaAAhBR8GZaKpAn2sZ8KrdtTVdhaYS5W
GddjCwP98vrbpvNsx1Sk1KBFCtAfUlWcdKXf87u6HQXtLclgBs2FbeUaad621lTk6aAGI1p67wel
d581B5X++7vl9iIAu0uIJot75BDr7+jFDbhzKrTB7IEsmDyt+Lup5unP2lZ6zOzN5J/7423MCs6q
rD8gaY6ps/zz305h1eDWSQ/aDOa5mv+H9u48H2fPiPcC+9uQgmeP6grlZ1j0N5COpNMx1dDLMkiq
xHgV9hC9s0slfsnTqHlL89A6pbGlPxmtVT98/gBO6lI6i68mwR3XMxSDozWlWbZBkYbpybEWOvCI
sHhfHl1Iic9Ex5xgE6eZNT4nM6wZBixOlYPdpGcgo+PrYjh7qZjcytflTgideBJJgguwozX7RLPb
1lPHoQksxe6PRe7kfjtbnwFimVQ/ypODwprfNeUbn+Hv+xPcADcwthToJ6SgIa6ucnWrTc2hntUm
cJURnHcsiSKF67RHWKaDX1b9cDbyyjlSh/eOVq5VXwy0tx7/muBSiQ/pZ/AorxGjxkghaKmVjkd5
SSa/TdQhO9hLl+4Zvd0eRBk9yZCN3Jrq9+pgJA7osa5QevpquvMNilk/H+1odj3sQs15OKaR3iwf
7y/x7ZNIhk38RM2dGsKNm22dmZNiNjV0MJolH8FaVc5f7Zxm9XEqaP3u3OO3oxH+wkEmRSJYg511
fTDoCpUFt8KvzkX1ZPSL/nHgqkZNpdyt02+MJesiiM9isy5Fr6/HsprIM6MkqwJ3TONn205hnZZF
/qwsurbz0t/eaETa0HPQRyPjRHr4eqiE62xkhaugUpvuaNVT/2UZ8u7T/U91uz0YBWlfuAGSWuet
toeqN2UYweEMMkdrj2VlK+8iyxWBuyTKp6LttB0sxcZ4pM1cLLw8WByuzeWyeAnnQU/qwGh7E6H/
xMhnXxER7t6ABLL0EFkwO88PT5LByB+AD8lAcXXiIY83hZHZNY+Dg+BtvwyXHnjFKayH7l1W2+HO
/r/9dL+kY5ijdMuFrHD96fIsHigV01XDeO17avTKOZqb6XR/UrcvEa0wKTIGatpGcG61P+wSXZDe
AJWipp12iFEY+FSjtfJURvMPR4vzyK+d0j3Rcf7j/sC3Z4DIgYyWTI86Llz269mVkamHiK8AQyhK
sbz3SIy+po02iw9gZY2HTwEXNK8enCCJ4VwfuMkZkwrKOTW7JsoCY07iQ0OpfCetvf1g/088S+a2
4DTXwsh5k4HScuMlKMcpmo5Qctz0gKD55D28EyHLgnAAUQ/whsTyeu2ScMzwQhr0IJ2m4l3hxuLQ
OXHzMcOC9Ch4K3fysdtvBdoBPD1NZeRJqA5ej6dYUWpjQWQEha3oHlaqRlkfprBtvGezMu23R3cG
XgscMyAxFCOQRLkezWoBYaec68BpO/2wIAlwjqwpft/nqrKzkBuvOKEQoTJYTw71jWJ2O/Z67s1x
H5QizJ/dVIdElcX9370OXx2VwkQcq95RjhKM9iEb6qSEamLMxun+lDd2DghjVIglkZIqzOowKF4a
K/zJAPIhq459n2fKq40OVrtzpdx+SKSuQJcSkEmpmXWWmehhWjZWJgLUhkyaUDptRFDwykvcj9rO
m3A7J/BTFAuoJUGfIR+7/oxAKrRiQCk6MJbIO+pqPZ4ywhP//srdZrIox0lOKL0MSUxbbRaMl1Jd
YEMbNFOl/DnG7jR/6CkHPmXdGH0F8pYqiCxb855dh/z116EnHDXqIVALyRTgxl3PzrAbzWmregqW
sdGeunoYn2AHZ6euyrIPClqKDx9BhN24uGCvg/Pk7bser3eytiPE4waL5wI5hrQ/l11nHhN4NDuh
7c2HQ7gHVD0EAk4Fie3qnRPlZI2weAyWFBlxoY3OuRNJ9uiWl6OQf8AjI+ziEb+eUGwVdgtmyQjI
k/6nuY3r66J++HVjEIkZlChSrq516ZZ6SoNaZ2JDdK3i5mtdOG0RHVInLpInba7sf4uh8qb3UdZn
5XNWG7m7E6hsrCWSfsCAKQ3IFHZ1czZV2mYiz9TAo2d47lXFPRh6rO3UGW82o5RIly5/VDwMcq7V
F4s4GtAMPTUQtIdeE3OCC6cpXfdqtk1ymu0xGh/djkwFNCvRK4V3+qOrw52EosZBw9QC3BviH3j4
uG+Fmrnvi0rP/rx/wjeWkBxZfkI2jH0jOddbJAJ16GrB0GLPGM49yE+IOjtv98YS4u1FEwsuHEZi
a42bxCxCYgTHCrLOnr7EiaodpqpSjjgCFqf/I+08lhzHmXZ9RYygN1tSUhmpq830tJkNo8fRE3Sg
u/r/QZ3NiFIUo74z0YuJGAMBBBKJzNd4k1We3p7VTSSmEcO7nzTBJSnnMX69/eMhXYJp6Z0zotxu
cCysxqDq5jeg/o3VG/Ont4e7XUSubwAdFIV4KlLcuB4u0FtrGHLDOQdkDLgodibm47CV2p//wzjE
Q3q+oDBRuLgeR89mVDVhXJ2lkY8fq6wji2xEv3ON3X4sCm1ADmhU8tYgfFyPErcwXZumdM8cvKdO
r4aD5jTn1vC1Q563P96e0p0vxQ3jkhxzLysazPVgeuy3mS9GR9lXZwcr0Ep8Lc0a2f52j2l0Zyhc
WCjLEn+5WrZotiQe/GB0F+9cagCK/qosr8b/otFRnM4kZamdROvOMtIIBOpD5YS24Ba2J8fUKxzk
4c8u9exnml9eFxrBUD64iQ48fei0vVbFnQmyiGR1RAz+bJ80TUAG5bqNf3aFnE6DlstTXOJmNo3d
uxFFqpulKArIcEER28I8B7d0Gn2ZGCob8PhAoc0aj2jaYMMpRKnvxPl7EwN2p2AplK8Z93qTIA1R
j4t0g7MZo6Ajtfa3zMvKx940dw7ynYGYmJKk48qE+7/JAzKjS9x8HONzBUXhPGf+6ByHru++2UOi
7dnp3R0MpCN/AbAE9Xg9K7hlZZXiV4gahdvYYRb78g+tL0FzgN/+893HDAydqlJwifEo3ExsShM9
JR2Pz7npzIdZNOKx84DIap17eHukm5SRJwwlM0tR6ZTb2iZ6AOZvG6814rPbifwHZX3ngu66cazb
eTn0+bA+NEmQPr49qFqqq3xRDaq0ChHep0yybdKtdelit8uglWaZp8Kjf5vl/p5+/O2JJn4oLxFd
YaPAxW4+WEZ0GkeHW2yt/hDT+h04NQKqovPCJWv/entKt7uDwXxVn6eSDZFgs+fzxG81mRGFE6ON
j0br1E8UhJtHa83THZjZ7eqpoRQ6BOQjdWU17//U5Z0xGOQyaQ4062zVjzH/cg5lTCXcb8/p3kCg
7dF5ZPFUy+F6oCax0y6WpQeD3F4ey9RxHgkweyYmtzuQPiqFMlWZ49WyjfMdzal59itPVSLKEBtM
RPibP2dTf3KG4BOkse9vz+rVO/B698HzgAwMLBCYKmyq62lVWutmWTt558wYX2TeHfJmQcEe4tt4
CXR5yuwefSLK02INXrx6SqLWs/aILmo/3PwI8tRXQxWC/+aEQxEjZEFTPbto3uHeUbZlZFKdfKy6
FDlMgRDzoUibJYy9UX55ewXu7FUw4ipfUKZfvKCuFyAvNNsZYuGpvdqFYGC0R2j1qLl1xZ7d2b2h
+KhKNUJhe27OoOhSnHBX75yDhn/2zcKlhEYLsJ5iYyeS3dmtnKhXViOIt5uYmTe1h2kMKyq6ovu7
gu/zb+e175Z/JJ0jmnDjAJdi8TZrx+NocAVmXudiTotPwpvSly6X2k4ycjsXxsDSkMSAk4du5vUX
KuNmLZ1iyS9I+1qwrZiRHtmpmPZkF+8MRMKt4iQbEcjx5oiD/m3HqbPzC5AaHUkIrTwgAGiG791w
VKYhnDIIeDpsUK6nk2kLWXji5Jdh7ucjmgprJEfbeKCj0f0PQ6lnBCB7gKM3HAgrFQtKdqK4pKVn
FM+z68VjRFNhtR7rNq72SOG3dwwhBDNaMgLFV9uqdMoK8Vpu5eKCsoVww7W3mkjrHOsl6UsQexVp
0LuDshpRiSyRaxDE9Ou1xKkgLYp2Ki4sc4fNfLAccx5QOzf07bm9HmVTVI0LE3qMMRQXEBABur5u
doAtOYRNm5U7E9obahOOhdaKLsM/5KI7zXDx1878aLWy/7R4i3xv5ZuGBQbZ+Mk6Ctq19e+svYZH
mMVQc4JiWZJPXtiDx90JRHf3BNeKSrbZ8FsQp0aRNReDXlzGXNdCLC0f5sFDHMT9ILuheXftgSnx
bKFvoVrL20iBxZ2T941VXCZy7CioxuUYxzJ79vNp70PdnZergBQkHregODGLuSJkFZfMWl/KMj9A
U3+WqeFE3Rjv0ZBv70eK3qr4YMI6VRCE620ux6XyasqHF7E66Xev71crNHEyMcLc6CcrHGulphHM
o5wPa+ntCh/e25UI2ai5Eu2BNl+P3+gQBqyqLC5dq1nse3foogKc3BCNVHl2jsCdKKzaaGQluNNB
iFb//D8Z3YDjRtnlnOkBBdUXEm7xQHE9fng7Ct8dBSgzXWvcm8G9Xo/ipr47S9zOLtk0Bxh029nj
PIx7VcY7C4c6Mpk9pAuPivDm6rIW3aS2YhCABcpeWeytiEzHPkp33i4L7d5YCjGiMAxUNvXNJkmF
XZVJuZSXsV0C82hUTfKnF8f9Gi5jIOZINoJ7s/Zc+Gct8rv/1rCRjMioPJ0uPZKgH4TmrP/Krg5e
RO4HWsjdrtvvzteBciN2Rigg6tCnul73VeqG1Mq4uBSUuH4Bam6P06TJP9/+undOJzgn6o9UPsFO
bour+ay1GaqPxWXR3N8LK3v0wXMeVjwPk8Lc+8j3thI1IJq/YAPAI20Wvk3TahVdXV5S0xenVgol
G7EA9ti5ze+OozYruapicm5epy4b1Sj8try0WlweUuSUw9TL7MPbS3dvG6HnpJYNzAOA3+sP1KZT
kw2yKS9ZY73Mtqbh9NOt4bgk739R8agH46Ba56DOtmwy4QSdNo12edHWYjpUgbecliqdT2/P596q
KZ9ypduisoTNfMq6SQfqn+WlDvrqUC3liDirZf/6H0bheiE4qu7I9qBzg1opuiHlBaCkOE1+0R1t
Ce7n/2uUrVoaxV+9MROtvMDwzqJp7MlSh2VPX+PeiqmmrvKM4Q7d1na8hCmmDaMMSMRGYixMIgG6
22/P5c4+43kLuIA/tK62TcDJqTVbimJ5Xqqkw/YN54Pxg15Y1ddlTqw9fee7o6mgo9pTOoiU613t
pVlmu6i0PvcTfOfQr203io3COvSZrf98/8xcBQShoMlTb6tPkjplnNMFWZ7N1h8eQA0XZWiynj+N
Mh13rjH1u69fzqqPynsE9LUqgGxiT6NPSz02zvqc5kC9gRQMxXAZ/UlvjoUbZ/ax0MpWj3z8XveS
ktttonxW3EAhUOiMbMPeWq7CBsVuPts4pX93JjQQcwfGw9uLeTsKLCdkVNkrAaDgbbG26OaO9cRk
w0zc9WTGi3jSjbF5L8QL0LHKBfBYUdIe21xYM+puTWyJkSOaF58ElutPUmuMEyrpe/f07RdTb2Ul
YPf6DNwytxL8FJfZUw5+ZeVFVuNWf5paa3+UduIfjEUz/nJH690gPeaHjR+dRho81Jc22Y4J2XqZ
C+ZHHzNbQ1cG8mAufL5ozEDQe+M4pjvn++48YX9SSmWi1DevT5zfxBB2lRe4lU16mMxeCiET84YO
w8wTNd0lzF3367s3C7kF+reo6Vj2TVO3krFjdhN2FNnsThdtGuRHLuJ325BRxocKB9hRldlB2lzP
LKAv51WVziipBn7bzcxHK9bbh7fn8homro826mp4BnBBKnrFFr8Q+FmtJxoC6mVv99NvRWqVNaLd
ouu/VkDosifVzpvCKhPDGMbQG+UUrbmN6pvT6siSk5lXcdQbi/rPejrNL0EG9vasp603hVZQd+XR
tsqhC8H1Bw6qg1klI4D9xd61dRt8mQkbQbW6YVVvr+AVISphe8ykby2M2zAusP/FRxkf075Yxa5K
+52QoV5KgNCVohL6pZvvE8s6SJ06Pa/O7OpHiahZ+xjoSes/uHFvGJdxQjn7PBq2DL6hnFcnT/zC
igrMmlHdRxm3rsEkO1obWQsGvFXoxMuaIJCoTV9N6Ukt8hcrrj9ksjOHl6GIpzzqen3W/8jcqoqf
XLsVE9ICiPx/mwYRjO9uKSnBP95HFC4NWuyboO8s3drqvV6ci6biHT0s2akOkvKlp4x2fHsX3ibS
XJoQlSh4g6QmsbleS3xOkHTJu/I8BPYM62stj13n62AI2D2xWN9tXQNqH2IG6D/qORD3NmfLb4JC
j821PI9x11WH1YlL/zBgXfHFNHNH38mnXg0Vrs8YbE9E4wFI40mMjPz19GIajnQoGK7CBGOow1W2
lvzhA9LzDrKg0F2HaFsHHoQbGwmwsM97J4kmR/ebT1i2g3LIDZn9sjoX8Vo69b17KvLEsC7p3KIe
g11GUH8LstycD03imf/gQxtXUKqdGs59Ymnp0R2o1f5emjzGTpq1wsuYU572L049Bv9Qb2rz0OT3
BOdVLnr/UKLgPO5845vzgq4CPS8FTeSihfd6vQiQTOt8EXV+HufBDhdPyw9FUO4hBW8BdSC92K+U
ZRSbl/7r9TB9M6yFZUN56/BHOS6dgXCyUzunvIurcExSM8TsBj+k2kGAh+7iQ7+s2Q4c5naqUHvx
g36FwlBi2PyGtBc16S3QfMQYzCdjivvfjDTtf3v70NzEO8pqSEwphCLvG+jE1zOVAbIOiFV0yILG
zWHxlybKq9h8cPR0r3NyZ0IwM7nZQSoqZ9bN60YIq8f6wu3OTWn+GpzCRsIFj5i356P+J1enhPnw
6qQUDRNbFdiu51NUaeMn69qdOQqFfWxWjughtjPHOmhtPzlPOpUD9zhR6vibFl+xhH1vaXu3iPo2
21+BtgnDw09jppuoh6BW33oucttVK8SLk435w5xX0wO2jA6gXeklD/Xsl/8Uk6vvAI1uoiCvVKXL
B9UAUBONiOsFWKih2h3GbOc4ld/HwpYfY9l/c1rfetbztNyJSuq8bSaqPL65MXmFKbv569HQM41t
LcuGsyY69zHWLWjnTS7Q1M9EFffRMtUj7+XOX/fi4e08oXGqPjtaemCItxJRaOc5WBghgFJ1KHQ+
TV7BdFvTSE9jOzblcxeLtt2JPreflTFVO4SMWOHgtoelwtltyOP53K8jWUtZT5r+oe7wuMoOvd76
/YcxHhbxsWnS4psQ/bqc3t7dt6eVPIEXO3kbolgUz66XWyl2GNPsKh0iw/lelIH+ZOsrtCvc7XYu
7tvTipQ6oRbtZbJU2rzXQxEZzSaJkQMqzWz6ast8+bgAHdp5zNxZUVXsABQK5RfK2mZC9LC0Ti+J
ou5SOFqEyJc+hJoHi+VYi3HpzlhHefHnjkfiGOpUWqudKHu7jUi8QBKzgyECImxzPU0pDbsvBYxV
uKSaKoQUbh+JxK2yDxCIEOnsIA3tcTBuP6N6ZPC0QVQWrYptkhmgHAjetl/PSTGKQyKnIAx0YIHw
Pb69d8MQfSiCw3rCCujGuT5ZZ4kKiwGFNHPcR0Qh+qPVGsmD0cz2zuv3NhTglUnrjg3KieS1fb2S
4Nzsulha4+yVToxOlzR7yCyL+YXUMPtiGWP9MmlGunMk7ywl5xBpVSj4YCq26C8HDaRlHQCNBlPv
PyL+ES/hnLXd51Sgn/j2Yt5uVtBKLKeyayXUbUOOp0TQytYxz2tFIR2fCCPlmZ+iQXxqlbt4lKSF
lB9do5p+JpMw9jqId+bKy0Rx5P8fNHFzJL3YLCDv6snZVhZf9kInHg+h+anGEHLnXALu5XNdR/bX
OoMym+RlTI5x/TmNcVjqNZmrMxSksf4otDGXYdI76WqE7oAC23PSjWt+SAyj758Il7oXmX1qa7+X
dZYnX1sJBfVsgx74OvYIEjbR5K46WmaTXef9YfDjNTt6gdKqzYJ8LL+5sUvfdSzDvuaBmrKLvvGs
7CKV7EbrnNheKG2tOKGPUT0XXO7+qZjb/jdQEFpUuEgFV2Pyh2+nY1hkCD9g7e2VBhLuKEKE9tjK
SJROOYR90VUiqibXO/Tu8ndbOOIDrUyv+GTYmWFhOjXmL/XgzY+BU9pP/eDE+SFu9JOnBWt/xCYv
h2W+Dn0ABA853NDtYqq1emMZecuP7/xPXdmMXVQFbTKloQUC1496LfCeHcw7oewMy6WyzGmJpFy0
f7thJE9PICf/Ut7kcTRnRvBS+8Mpm0AlIQXfhr40yt+6weJ956/jakUeF2qYrG36YCEzKSPes74b
Im/2q44NKxxMBHljd3KOPinjHK5NrS/A0XDeWGJrBeHkNIfMSzgmPkpGYRy7czThCiKjQbgnaynR
jrRr/eBzjWoRJDig5nWOT+1fkv/gl720GHX23VLYoQzMoo6sPE3zY9HJXj776FhNEQKKTROOxRp4
j6U5QCp3q9gZHrJkrbqDVSBHcsS1IzEeqTLFP2x9TrsDH0dygmspZ35quq5VmPYoQkS9rWvDkzSS
ejnpS7X2O9Hr9roDUvPayAMOwFNcnb3/dPLaIov7XCbivPRjEZ8K28Pspl/96fDOGEK/lwo/XHs4
0wDqN1FS2nXqj3G+nKvaiLG3t9own8a/g6YIvnrWAslWxPbnpJ7eXcMGQwrpiRovsoowfTc37Sqd
ucHNEupF76f01gBW/GbmfW6Hk6f3X9+e5c1qkjDAIgMEbCPXQ7C8Xs0gbQxzsqV91ijLHp1cfi/r
ak9q/ibVh/sDg5EiOX0mxJc2SXbiLrnOpvO5cDKEKS1qT0m02mvPlNbS/6wvvogj3x47NnOjFfUn
rW70dCcDVlO5ipPqV+Amyw8AA3cjVCB8YWl0Z/3zbPu08BOdpmbQ9R+cJseOPcBG8+2lvbkEiMVA
IMh4cb4mNm8SlmmSAxq5EnE6o0cC1Uvm7K+0joPmQCeh/fz2YLffERS3KnPQUFeKOpsbR2+HVk8p
UZ1Hsy4iD/7cYa7FHmD8ZhTw/ErCVlnQAODenj2K5U6SEBHPvcix9LTbpE9hK8R1sPOtbtYOlQee
upCVPUbkIXS9LS1RjnFcCees4TbmRqVdJN/G0er+GZw520H33xkLwDY3tcKacdw3AWVxxJiOmW/h
SdS3a4TiW+8+LXlpGgesSnfFZl4/xdU+BANGLQfxQtJ18qHNadAmVRirJDXTpBklNdMxiEO9qOT0
MYhTPF2XvAq+gKHJskezNSnqO6tfjc9O5YzDocOUw/0gEpLS5xXvy2xn5W+SQ34dDU2cFNSznIW5
Xnm/S4qOzAaiCNXuI1ZU6Yeu02egi5qgojV7zYeqg462Uw24OZyqsMEGVoArIERbMbiZ5mCCRZl7
XubUe6i6oJx+JHNbeg+yiUdxpFixvhc0gFg4CSnVcHq4eHpteglWXhTwdBvtPA62e+6HKX8GuPru
2iOVGmizoIkRFgKht8nOpJP5nRHnIPXxe+EzO8M3T7bxyxrsWvHcfjoMHLHMhhSg2DdbJGhQyX6o
vTbgIViUX6T0/Ie0HvxT60/9wRv0+B+32NOluP1ur+4WXJD00pRm2PV2kcOQNQsdIgDMqfXCa6nE
HG0yvPLg94u2PKRaVwU7gfUmu6e6SlMcrId63HNDX49Z06yobWcKzo5hNN+HdfYerayrIuA3eDO7
SVk+tkVZ/NnUg/He5ON1aNpASmceEcHN6ajaiULsaAfnuIjNI97Q1jEoZut/GYWOGtU+VhTi9fUE
IWRlvd47wbmicB1OWmyHPbo0O8t4G/ew0yOY02tSVXF/s/9nfRwKVJiD82zGIkJwyj90zdRdXEGN
/J23E8vGADxPqI7yt5td4jVzMK4ukN6+yo0/qS02H+q6Sv99e5R7+wKlViIXqFTQySoN+U9m6KVC
DGug9j818PWXh5PHR2vt6+lXuaR+H2ke+e/JRlcEzUPNqH69Pby6k67jOt1yyJfUNEk0CC3Xwy+N
kLqQScA9EmdRX2FWoq9y3onPN7kUS0lIgdvBGNCQ1a/4zyTLpVkndEr8c4k+hn1wU68HO1esqQxl
qQd5mOGK9afVDO1KrxKmIyiBYtpD2dz5FaBSbDIbqu4ocWyOICkqZEWeWedejr5zNOVcf5T6uuhh
ak/BxeplGoRlbq7rAYXw1PxuVylWxO9ecCXNS7OUkhDemps+i6EJooPsg3OwZPXRjmOUxYJ62Bnl
ToQjtJGEUPSCkratU2uxNzVm53MY/bEO8TD/KWIjCw1L/DQW7/33ID044O+ETNVm3OZxSxab+YKa
KBy5UX+BzpE8AtIdXqwOMzXPjveImneCgCr1k8qp5jPkxuvt1BRJStktj88jxndIEUBOyqcsCL3O
XXcKeK8rtTkgr3kjzBA8J4G3Xo+VzDqqIrh1XvrZX/tDwZ2p5G7wQw2TorY+z14RlycXYdt/R4Ec
wUc3SP0s1Hq0UsvUHMcotdD1P4zG1IzfRV307Td9LUhEUxRyq7Bu/MU76EmQOB8blnf+aAic6h9W
25t/kfU41UM11jI/jIh/6BdZDb44FEtMi27GU1wepIvpxGM1tuhYW1OPKYQ5cpbDse2Gl2nQEjsy
vDU3wiKQSf7JlrUHLsbp3OyhoZ0xRwZMjOEwgpn0D2UVW/Zx6uf6r9JDw/9hTTpr5JDao4gCzXB+
jLhM1+EUDHZ70GGigLzTRN4+Lpa7irAN3ESiJK+Cs1Gs8/I81R6yvF7DC3hnj9/JHF7pi0QvUmAA
CNdfhowMqGbDHof4vBxRwJhqGoR68UHKTB4L31o/GXHhJztJ352ICZqA1gfkFVW52my+YkKickoH
7ax3QdZ90/EVYStMplbtpHp3bgZe8hBPlQAAbdnNUwwC3pQa3ZhcUj9uv1TtGGcHZxqW8nHoYr9I
Q5PO4RA6td96n0cfyt5OQfLOTHmbQQZC3Jsm05YQhfejN3ptAgdQyvybWHT7aInR3akF3hsF3qQS
EFdHess6mgsX11MO1Hla7OSYpXMW2Xb/7tYGChg8MCkakAHRC9jkDUHQUp7poRb2Y1dPoemV6yNq
N3MSaW29Z+p2uzO5SJkPUqMQuUC+Xe9MfBDtqRVVcumTWV5GzJIO48yeLCsrfaJKIn7gcbXn63q7
jjC2UIakeU22ckPO79Y5KMXoJxeDR08UDF1CetS+GxOrWNCIGVJ+Uco6W+RtQZ2/G1M3uWRdYjzZ
ld//HtBhCFNzovj59lV5ZxnJi2jpQvPmRb2VT6T8m4D3sZKLXayRcIe/UCjBJUUMTy6lloOv7Ry4
22uFudE6AYKpBES2SnmZXxppHBfpJZh8PQmTMisjenX2t6AlmX17brcXNBcKvVtlkMSzervrk0Jo
a4sJ7cUZPBoZ6/wDXae/Y1cfQ7hQe/5Er6DO61uM8gwGZ4CZqULSYLjekbOHOFHTxdp58lsjj6Qq
Ep5dZ0x0Qnam6T/jYiRyorSdFlECaAjhZqBd4mFEmEkP+7Q07AejcJzhOND5+IlIMO2BYTIFWkpi
8LXItRfR/P32It35IEpKid9L74dX6CbUumiee1bfuki7o+9On/vvHAjTc2aWO1nwbailrAFjgGiO
UhQVhOvlWQIuqTEo3PMAcAAqIt2dL1zV8xSlmm99xFBBnueqdT+1dtr/9fYk741NnVHJXMKmvCHB
jZ0uYVTBEPYT/TJ5oxm5fWnRqzAwEMmRTfuk8KUfwGKJd0dehCeVkC+Sz691netZ+3ZVuPOE0ABv
3+yUD64exnUQ7Oz0Ox8RwRC2Oq0eUDVbYNFKf3NsYUifs8xzP1SLTtMCBvb0A7pJ/P3ttbwTA1V+
D3GRx4zCW17PqJ1Lk9V0PQoyS31M6rp/bix/7y65OwolHxg5EAphzGxGyee6refUPzeSXk0DCIHv
ZO+lN3ciBBVLGvH4wikFv81cegvsV4/SPQ4z0x9au36eGyW0yNshtFrENN+/cpwAQhIBnnfaJtlI
8yZ31mT0zxj3+o9S5Nax0Zw9hMO9vYBICOwp+v7orGxGaUazQhuzpabuePPvC10inwdvOCEL8e/b
87nFWIGwQgkKFPMrp2LrwhlUU+IKzfTPNh4XTYj4T10eAl8OT7XjyeRgdcX0Q4y8M0MS/1wAQhv6
LNJd5LGOb/+We/uFn4G7n3r/gsm93i+T8OuhlKt/TjXN4LWXLJHtCv/x7VHurS0ZB80K4JAB8gnX
o/Rd6sG3cZnwmI+h5k7DQxnXMvTWae/9dW9rAg3nDavUBuj8Xw+Vx9bcNBZ1ezCR3e+Vrw9nc7Tl
d4QtzdAXZvD57andSQSUmyrPBpu8ijN3PZ40l8kpyybATWRYJ0XBaB/FaoCkSMXwG83ZKkpl824B
fiXXwNtZqRDQQNgi5LLeEMY8K3EUP0feKJbah0lU4ui7bfI/xC3VBKeSz02A9vD1BCeYmXEac/rW
kXZpYgxe1K/NngPdvX1IiwLALD4iqvR5PUqbJenkdOxDY+6nZ60u0iM0/L089N7mUKJ26tzBm9p2
ChJ0b5OmmomOI7t9qrPxU5aK+sPs6fVjktTNP29vjnv7nnexEr0IqNNtRd8asw14+3LQc9K6xyUx
nK+LjjCim9rW6e2hXr/DJo2iegSi8bVFxhSvVzD1kVCKVz04W86MURw/p/wkg8EywnWd7CGqPE9W
L10njDT0NQudRLNtVy1MhJZ/Qt3P+jaMbm08L0VRfg2cvPyW2M7yo0GC5Ucdi+UTrJXkZ24PuR6J
XvtOKdQ8VXEO6KAPpuZhiltnfrSHpqyODV7Q6O4X5eodOQvGD7v0B/3Q+/mA405WUVszisrewf+9
kt62S6CwPvSWkWIkvl4vgZfA3JQxDymzTP2gDcty1mWYdxaAX8QyHKpMdPTm5Jdvlq71R4oNun+w
hGNDoswAO5x1NGFr7jCAGl+mcnLbCCOz5BFeRoP5UVevzSnu+zx+qvWhTz/ZpVb++/ZnvJNxIQcB
3UpxI5QiwPUUzNSrgSYTKWezWkEYmImByuM0P3ZiEUXYZJP/JOdlPBqmiN9fPrCo9hI1ARpTB9xS
onREq9aG0vLZF9BPghw1APLt9ycPJA30VEAskdUCf7ueYlE4sIVm6N9zMa8UxigAA5Aw5VAd8jpr
yGNl+f72Jxc7qlXoLgESvenkeF7VrfWcQC/sqfi4fZ095KLVwrnBd+ztL3gbY4BNE1tozgOl1reM
Gh3D9ErHUvmS08EBgb/0R4CT8skXs3UQRTnv7PrbyAkKFbS0zqg4Cm7RSkkS20G/qOUs5/GYUus8
4LG2lyfcmRUNAFTh6GRS9tl+NGEserGItLw4RbZgm2k/LCVVs7mKT5o/ezsZ373RwLYpVVDOMnpB
11tkInkVgSnAExiFPLR6l5/M2kCV3Wj/cCunO739yV45rNeBA4lmeB7waFXxYCszWcy8vdpsqi6W
NZj5A5UK4E4arLr+Mbb9Kr/gfC+a59mGTBDOK5yAw7Q4gR2lem7/whjZ94+TLvry6K4dcB+vW7qX
CXIEkOAin/4UuiU6iplV5lGerObqz4Xbuzv4k+x/2Q0lXCQCpPfVMbguDtUsguz3FCDH+onMYukO
EFUK/WgWaGwdhZbIL7JzjTZsp8Xswmou4OhY7bz+nbDRx3AdB/+TC5QU20ezHb9K24aE7PCeyh9c
AXn3sLN8fI3N6vF04ilA+qzcVTc3z6yl5mpjgX2hrZBGhrWOh0pU6/HtUW7vUgDAoGVVy5cywVZf
zACO0UinrS+J5jhfTW32v8VTLH4MdvZuqjhlezqh/KHsR6Kgjtx/WkJmMBOUWllf9MR0QkQH8qMz
6Hs6LHcnxD1N05NGwY2WXubJoAQ7WV8WtOtP6GdmxxqY36mSu1n+vaFgnSpmAHo2pPrXE9I0N0OS
qasvaRavDxpGH6i2tsVDAzNi5zPdCUe8DFUTSQHGgYBcD5XWQaWlmlVfUE6Vp87145NNTXhny92d
0H9G2XQmKT+LXFRzfdEQIf9TTsA++tEzHmZzyXfi672hKPMp1CvFnhsLkz6rex1JbjZDP3zBzBFT
vSFJo3ke91yT7i0ddxNOZYCBKLtsMu1iLiZwf4m4JIlZnAEHZFEZaMHz+8/Rf0fZZBgdaihtD9zv
0lhu9nXK7Dj0i3W94Og47Dz77k6IIwT/kqffDVEhsVK91fCIv1gYZYe8NfXI1TL/4e0J3RuFAcCG
0QZD2GgzoXYcc3c0LXEpSzc+avgTHbuh3nOnvLMNYLQwDdIi2g7briUlgzRra6O+VLSaQhri02Pl
d1/aWCvf3dpAQgbQKrA+Ovw8iTYnyKA+NEifuFDPY0aD1EiekkL6798HV8Nsdluc+oPv9Hp9Gd3y
byP3zEceAVOIdteeQ+S9pQMPQdULlqeFuOz1hNA6FN0itfqSy8w/QVFqhii3EucTCLzc30kd7gwG
AZJHHkGVbb61OQMVleVl5zYX0y/HhyxDRkU0bfmzab09iTCVhWzuPSp6iFqpe4/dpzbmf64Jr0+C
PGjT9qKkOFAbno2Pw7C453YpjMisMudS+p29l6vcGVRpeyttVJMC/yY1EqL1En8c2gu2wNp4Gtwk
loe0D8bf3j5Vt4AEfNSo1Cj49GtJ7HpyJa8is1vcmrgwf5r7FrFN/VfRCKiU+XMurCxMluU3LLu/
vT3undOsqmMKjQT6A7LP9bh+ry1zHvfiQtWq+t4uMvuE70593BlFBYXrb0fKAn4GGTmFRd5CHTJ3
ncqUE33Jlmwwv5j16iZRY3OnUFusm+7B1+Ncfp4aK7U/SAf0XDjYYzJEAdfafMHDOE9fzJX2yfNQ
mXPwoR6TsfucmDITH9YYKbJwnde0R51fjt+AXbd/BUGeJ8/CXpPq7FKk9R4siYc89qFOQ8aU8MmP
QQs+EVg0FKizDlDZiPSp5wU2ST3+I53syg11f0n+8cYZrySjGUX72+Q162fTqcrxtJa29qWkVIXZ
bJ9n/wZtk44HN87NH0YzTOmh8yZX7kT52xPHUoJBwsBIQQ23/RsNeV560qW4LCW0cU+6QyQduA1F
YYudw327Oa6H2py4tFy7IbMzcUktrzhidD4cW+i97z5ijEJRW6G5uPC3lZR2nhFMDFpuyDjRHozc
sqIGd5j/YRSq2txccJrxtHSvN7q0ZZph9NYSJJbVexytdG5QlljcfGfR1P9ou9UJe+pS4e3Lw/t6
oJmtFjsdWz0uWiPq/Lk/tPOEG7ytdfIJd+LV2Dld93YEEVgxdykt0yS4HrH3y2wceF9f7HTw/3a8
vP1miUHooUMrYmcZXzutN9MDbYrLDlnnDevTC9LC0oauRS+gdbDvc4q++Tz7TbqceKl1P6QRy+ar
v6A0RUXKNepDP9jL/ODEfva9zapGD+Eh6/XBr9s8AD/vrsgXr136s4R+EUR+y90bQc4wLdq6gTNG
xbCW01fXHksvHMbB8U/pCuw+lEO9BF8I3MXyYCPXakaJTAYIxdTEltD2M8d+GBK3k6EgiMoDDs2r
FiWN4S0hVn+mONQYkCV+6FMMkU+6N6/F/3F2Xr1xI+ka/kUEmMMtO0lqtmRbzjeEPYE5FHPx15+H
2ptpdkOEzwK7HuwMprpY6Qtv2OtlnGZ//PRDoIR1iNASmDfaENfrw0dYHItm1idJ6gNFSuWQeWnm
89BtiSDc2XzgDZYOInk1EIBVOlDBwbG72hRBI/H4yNsBVejWGOhMzeppzqM/x56juIC0PMpbi+Xv
WlLMifSY3uEkAists98zwmK9X0d1Q8tcSZQtLPKd+4ipLcrQCDEtHcTrD5mgHGTXCaOp6tzuII6l
OycOtd37j9VtnMGcHMCxYEsX1MaqYOZR02kyQulgolnziU1afc16Me65pTJ/NKL50sRe/s/7g945
w0tK7wAReavDrN5hY5wzLUkY1Mon3R/UvOcMuH+bxTjv/x8jsQ2JZ9gkyLVcf8TSE1NY9a4Iok4C
x0PHQlgvSYFB0sFMeFo2Nv+9NSPAYL3QQ6dYvgqgKI2lqYqWTzCrY3gwMEF60bx5yyDy3prRgFqc
uhf+2brT4KVmGlpF3QSeUGfrLwtq2ujnbYJbaFq7lRdg9W26B4UIbAu+cRu5ATAkfmL3w5Uh4b/+
npk24zg7Ok0w6EP5M+N9niJfgWeo+EpUaZkfl22HsFGaZrNvRI7S+ElmxPbGs3NvA0EoIyKgPbWI
Elz/jEbXqnho8yawtMo81o1ZfQxHU7xYc9I8vr+D7i0pDRZSP0opi5vQ9VBdgtg8NjBNIDJvCE+R
Fev2cQpRIDi8P9C92wyjxgWZsNCK133MptcQF7csVhXy5lOUKx2IFDGIJ0+X81cbuOUG7OfOgOig
0Z5dTv/S0L+ema3MM9yRVgSpMwAvMpLfXlxmvhtlCRjlLbjbnSXjkqZoTZOd+a1L11YYjUAueBcq
xRAf40z0h6Rt3Y+9OW0FjXeWbHkPaPYtoptAS64nVqeYcOkj1wuYRYDNmZr7UzmYf75eiCPy/IC6
IMha99+KPNFG+oq8Przir5RVZjpASaU/W+Nkf0GWbYvevjxnq2DkvwOuu88zmAgUm2wRdJWWE4vE
H6s8f50Bc4OovoAa+1d41kYH+t6nJJUhk6HBQRC+es37pOQTOg6TnBWt2Uk5e8UOaSXtz0sgXCYL
xA4sEpWQ9c2pGWFSduQ/QeNBSw3rTvFDoZW7UYqtkvKd65OhQCdCX4JPsTaXUhKpNOFUNEFfG/TS
XXWUgRdmyWNRy+xJpnp3KNRwCwJyb1QyT2oVwGdgTq02pRNaTphOcRuU0oke+qzVjpE5dsdeN/vA
HFrxYI/FVsRyf1CaReBbUPRcl3vGIos8Mw+boKSZ8tiIefD1PjQXZbtmn5S8u3m12aS6Nb3mu6Jr
DqCGW5MqyeqR0KSRAm6r2mCYhWiOoZLVjy6f+iN642CG7aotEaDIy32jGhmYatfOAghJeLElFnzz
96/VO/cO4AkNlgf0vQUgen0ZpBHcEZ5sfkxpA9QQ074D3ryLsIzdgJXd+dho+iF2AUsNKvD6bQyH
OW9GBO+CsR3zX4mhRj+xYqyfYOmnHzxDaQhCquj0/vTuHFBadDRzEWfm7KwlcUwxEGmYVRco5pw9
z2XpPMEnLzdGecuzr+8eyghIzi4VG1R713PTvREjTpOvaIu6ORSTliOO39iINeA8ihdrCms9n/d5
lnRP9ELlvuhyudfzsj92RY9aGCKsxZ+tLLxr/BOWXjZlUxZ4jYNvZ3u0087pz6pLZcUI6/Ixnb34
bI3zFst79ZWXoYC8k60vTsP8sco0kjoBGtsk0xlZSMXXPS3y+aft4x+t5dsoC5mcEIDvjKzb9VbN
sbE2nElMZ9XI1V1sqc2R0EduRPxrJAPDLMJ4sFa4iOiDrkuLUBSyrkmS+Wy0VIGD3Kvj5jQ20uEu
pCMBvl5r2+qhNkujONjYlf5KlNYeMMMZerQq6Bb+befpXH4sjXiOC79LOvtHBt3VOBhm6QQ4tmrV
IYOk0RzaSHX+0Fpm+f3MAFdYWu5YlqxLKLRuXa2WljyXk03lHy5GxG/oQWUVRr6x8d+sd/6z8ZfB
ONNA93iW2PlrJVyPSqipdqlxrm0NvhgVsgb5YIkOCfsASIGNblybpw8pRTPdzzXqw0cswVSx0/S0
6ve4CFl/tzxG3ZexqO3kJVKzIdubooyRTVWi+eRJOTh+pin9104fRUbalduN7hdd7RqHNuma7Oug
zYrYm1bfaUcjRq6EsWVabUzWuQ4wlrnCq17ScwpUEPNW97YN/TWt88w8Gx5KKJBf0m4/K2q0y/XQ
+jgYSfFXZTV/aInyNiq7kHKBQZJG2nS968ceQRGl1o0z6Ypm+yZQwtMMRa7wzfZPob9vg1FOh7QN
4YKK4vIJ/lNWt4y29bJ0Ns/oaxlcYfG8h3XcbHRZVpE1oyyGFFyXbFLShvWU4H7rwkkc8yzRkXw0
hzh6NXLTvViJNj/glTtukLXujQf6cWG+cR5gelzPKsm9CcUICPhJEto+HbjqSbOT9NHoI3AAZbOl
breKRN/m59KdwG6DAg/st+vxws5rK0SVrDO/KP6BLNp4rOntPFaw+vwKKZtn+ubzsUXmfePOX8cW
/xsaL5M3dhA4xdUCtpXuwgjFcE8oSeODwotPXTj90yJr9TgmcRE0mpXsa/KXUxZ6JZaQHuYIku/+
/l29CivefgfMbe4FMjWs2le7tivhLDcU3OAW5/aRLH3ahdBD9kpdbbVuVzn3/4ZCFg2FpEXZap2B
Dq2nVrOIrHNDeOMXeaXuk6Iq98VYqQ9605/7noFlV2CVF1fRRknjzlrTK4RaA4YFuPzai7KAnpJb
nY5pYzXbO5How4kjxIe10g7VnDo+QPpGoyjr5UaCtYYyLxO/Gnq1zfq6aW1FxPa5EWI8dJpEviJT
rRdTr53jLFI+Ocv+NIxlv2tFH53M6A8BUG8/AU+2RaAKkvANa9WEGpvVbmqfk7Swj0LT+l3cik1h
zKXtev3K0CmC2U0gg7IArbHVgSL6rRAEVc9CsyfnODQhGXkn8Aw8DEmsVr6DGmbt622ivZitGKb9
0NFm2jWeU3S72cYVbCPxu112eE40EJDbJvXT1/TPXEcns8sN9dzG9XnmHZqejNa5EGxicu1Yzyki
PhuByW2QRdbOPl++M4CI9fMDIFmiZGnyEQorPyhqrPm4/k0bN8jtaeKKJJpbYJAU9NdF3DnLBX2w
0DjL3hpxxOiHxxZs0L7Mw+hYgR5GFH6ufyHqRPU6Hrbk3O5McnlfF5yRQQy2Tj6FnKnzJIV5rrTK
Qj/HSwKH7v/G0bk7Cl1j7h3yTXeN2ys1q2hyZTTPBKnqE189+5xGmbNhH/SGt1ltW7pZtLN456jn
rstwNda76M/VzlmtvHw4iyTTIvTCBHAzDAzrtnzWlbq1LqgcdtFFprY3+WZcRv+4s5OGH9q67lVu
rtTM4NA5LYIA8Q7BquqfUmK/9aDA9lMtv2hC53MMYFbuUM1Nvieqi0CcsCwBtlPJCtX5ILS8Hf1E
UqXZISuR/qUa8aA/mk7fwe5XKnv6Q9VVLgbufS4ovt9bLL26m6wY2NsUpeZ5Em75LBADh3jsZD/e
f2VuIzJeMNobdB2Qx+AgXt8L1B3NGo6+eS6jcHotsrl7jdwObvkgjANd2uHYKMWwf3/QO0cfg4QF
90kawvW+GtTUI6fVZ4xma62rH3S7UHD+M4wH4goT0zUvOTSem+7iTmRbegl39i1tRB5U2kcU8Nav
u55XCQ422OPh4zXsUaGy9llfbKmr3h+F9wy1Yyrh64tG7dinALed8zTI/EAbx3zCrGyrnvtG8Fqd
Diovi80f2fkCULlevERr8A+IoUul6PFhoaKAkxw1rIympj0KO81+zJlqfJhGNXn1WNpfvHXxfmja
4Rd60/LD+6t6ZysteSWFbCrZFGHXyaXI8UlrFVwegZI+0UK4tBnGOy5cz7gPp2dPMdLj+0PexkgU
fxbyJRQF+D/rwCWKotqCSY2mVqmEl673zEMymu1DaU7qxq1+u6SsJt1gVpPyIbpQq2/dW5EgFlTO
OfAA25e9U+v7wrFTfSO0v50Ty2kDHoEHxAN5U9tyw4lOUquclWaafhQkxpnviEb/Eo7elgjn7UFc
tg4PxdLmoeqyOog0tNTSm13GCtPS2an5YJZ+kbmV2IMailtfNZuk3Q2mJw3U51P9D52auOQsgGIk
gvwJqn4dBHjVPLeRVkYB3syuX1N+3k+T+P6nu4RBEDZFb47WElXD66WLk6LrTPQYA6etbb8wne4z
3Ml5V/axvdHxuLd4IBXekHxc3msOh6axZhVC/0FVFfpDgy/CUXSF9VTFkbZx3O4OhfUt0ROuB6SB
17MyYPuREnWw0vvyY5OY9QN11y+zk4uNquPtzkfbBcTyYrEBimf9RNRel8ZR60VB16rKpVOH4pcW
m+X+/UW6vT1468BqIQz0pmizWqQ+TKYM8c0icAp38WTty+9N14rftWe1z1MbdR8EanMby3U7teWV
5bpa9JuQ41r1pguJpVZmJ2D7XIA/0Gv4Syhpzu/353ZnGPiJHC8ifCa5bhdN8A94ubsah7aWJkBu
Js89T/Lpz0cBWsd7wDkizl++8H8qDzEhThoKoCRh3ne7GtziLi+0LXLDzbYDEEFPlH8/hQcKAas3
pw5tUII4jAfD4KIG2ved3znTj3bW+8P787kz0gKMxTGBaxfU6vL3/zOfokNc0C30NgD9I2iiqD9N
0QAsjpSNrXd3IAqVkNy4BYFtXg+EhuzCHVLaQM+GcJfbhAORlmdIgvwpSPrNBAIg9vLlFtWA9X0H
Dq6pMwB5527ouldjtuqfQ238IbDjbRQyEJP0g019Q6MmnR8kRQxU2KJkfC1nlGHnxO42gvObXQ14
BGQWPhooXBHprNanJUbjakUlppu0aj/UcbT35k0FpNvFoTZAKY3/0NsCr3q9OCVSLJ4UsLqQjTK0
QzLb2ckrPGPc6zVuIX+65WjjUFyHus9YvEzXg9kmngqtEXrnZJxj+7F09YlKalnI0Ndh5m68SzdF
tcVpc3n4qHPxBK5DilqZ60oCZjhbprB9O28zv7LigzIV32NZbgnY3hsNwz2SQq4huq2r62EaFCS3
ozk8g2TRf071hJlnViuPHclq5FuR9Yfta3bhwq2ntk1Jh5bGOndT+171FCCcgQGiaS/ypjv0Vilb
9Ji7ujwRIv+hHN8y4uLfBVALwgPV9FWRI8kjqxvx2cZvc7D+QW9E+dBwiby+v0lu9/1ypuAt83TA
u3orIP7nXsph22q0okSAopP+2atD8Q0mk3j4/4xCtMlNsTA3VnMp4TuheQXEwINtf8CVmpqjGLc0
025eXUreLM5SElqEjddFRuzB8EKwuz7wytl5ydREHAZ8DJ6MFKOnzB7lIa+1PwRYskwktjTHCchQ
lID5cH3KcrOxFHSi+wCxuuKoVVm6V5sewWiYAxtX+xLAXmVIq6FWV3tv0fJq6AkHeuHOr4admnsZ
L+hvzUj2ST5lHzwZ54+Zko2H99fvNjnjkC09HbJc0k3KqtezROrPQrtb74NpaOPHLAZdZ9p5te/d
DHefEO3voZ39qg2dk2iVAcFzqEctfF8wk37utsXGD7q9SImB6WbRbdKgM6xlMvkI9dxM/RhoLm4q
YDeVFydxy8OEwvNGCnNnV4HzA4K89HOXzvj11BFRFUZnxlMwtGl+gpZp+3k3jL42NTk+V5U8DCI2
Ng7M3UFxb1+Y6hi4r6kFtEvGXEHuJ8Acs3yKgIkds9ocAnoX4oODdPnv1E23Wks3tT4d2ANqwbwZ
lDJvgEDkZlHRVNkQ2LFapC+pKC0fubR/wsXka0bzfJcjd+33AIa002A5myKvd1aVeHlxbkDga2kV
XH9qq0qGtu6iEd25sD9Ojkz2YohI3PpoetzY0cu5XB0m6rSLDpazsJ/XJKLBo1wySWPEeCpqS7+M
Gsfyoz7JP2rZom5jpFP4q2SWs99reqzs885Ezn8eBEWzsEkja+N035s8bDNCa+I2oJerfVb3NLmR
HMGFr8D+z7EGb9eNyslTi+a0MfclE1jPna2MoCeJAn+uTrO9GJnYfTIFoagni6ZP/THNf+i5a8Hr
rdPpu8MHhy+RYDbsDxiX+BZ2XhtdOO3ehA10EAlPsB9BM/p6tVXovFUxcLD0oQVDl3lef6jt2LtY
emEFSaT9rA0djaukmpLvaSYeY9X9bEdmnPmZ2x49vTB3dYTKwSkR6BpuRE93DgOMF5YBWTHOwjrP
7iXUfytTJx7GXreeLCrf1k5Q4nf83JKz7idW81kXoR7vTWSKEp+WQyQ3ukn3fsSSlwB650BQirr+
RAlGfN6gdFPAK9RMe9tFzrGwRfiopXSXXC/rdyJS/22cJv85uh2aqe/vlNswi2jYpDfLjc9NtM7C
EFhuhJpzDSV9TWM2n551jDh3BdHqg6jFxmzvvG/sA/YC+Su9wrUZfVFj9uCkqQyaIm4fVRHW5C4C
aoZvyujZVYvaRze9DWpiv61McC19trzjMD3hLGKCSB13DRcMkzQOm7iUAaXe4tgijUCjyMXGJVXq
D0qIAKbRWVhoCGEKFy2Gpnr11BYnkNTrW31f4WAYGPPYnqK8Hw96Y/8qq7naGWW9FXEs52J1ev+H
5SHSeSPlX28KVxlbHccPUHiszbFHUsPvUtPcuCTubD3UeJf7iPMJ1mAV1xj1oNVVnMgAo7v4WdF1
gBplpKG8P5uHfswkCm+W+DT0WfM7d5L+2/s7783W/GaWiPpZOOpAaVqHv4WDDUXNmwN4pJ9O8+hG
B12NFTQq0ORtqrB/NSIv+xxxpe5cC2ieGym1H+eJeUwmxdk70jF8GVnaLs3a6eBSJ944HHfeaHjp
YCN0dCLRcVxd2G2Cmjy2PzLA/3M+l6OcXycPjR4/NpqG7qoett/zXNtIVNfYsreNyp206CoBsaGy
er38jejKbhikDEbFq3dW32T+EI/TC7/zE3sX88e6Kg9OFXp701n8rmt1+Cxqa3oaKJ2COHe2ZDbu
nFt4gti5g6dTQfSt4tJ2zBQZJvEc0H+hy62OAxmgp/SoRHTplJ1E47RHI6fnM7pK9uX9jXJvFagR
0aqy2SQ3lDeqvn2jw5oOWlUb/pEGotSOQbzfAsT169yLL3meef+fRaC8Bz0cwWooBavTgc5abuAD
JgPX6dVAuhpHvW+Fqp6yUldRULZ4PXw9TlSc4PIp/qLA4SwfMxT0LMxVsqb1SbrcrxXm8d/f/yB3
7mwiJ/Q6+HGg4tbUdTTzQgctDBmAZUUfJE1hx/ta7NC6mZvoMhlT1268lfduJJolhGwgeQz68tdb
EmdXtVQsDIXmFqsJZcrtT3M/Fxul21swC1c0cP/lcl46buugv0uYWxkKGVQ6TYV96LreQZMRsbgy
Vm366DlC/1iK2vzXBgbxr4LQWXRsoBoBael1bcsw5O5JBCxr81JBzEVA53rak2Wij6w0c9AYqT0d
klq1Tb8eUXPdtaguHdWMFXZxgPzLM4u0Q01CV3+OzlRc7L6JkATE+eP3mDiN3PpSd0Ir4niIUORH
/O+6ztR5o6GEcTcH4WiYXyukLFSQYtZ8GEqTOMLSZBF4vYckCvpPvzOzPs2ocD0mXkTJq4e7+G1G
SsBHBczxWwQFNlKqt1bM9eUOgQr5GjxQUGknvrn+co065Z5WFmqgUzrun3ovVF4H6n/RgylMajnA
DrLnkntU8xPFS16tqSz/rnLFuggbI9mmk+NnfJi96bBQlPnn2w7ifKOZZ0dB2xTUTx/2G9HJ7Sa/
/s3L3/9PpQSVf9tuqpjfLBGXaXPP2CGC6D2+f3pvV45RHMItWsl3WrqyjRYcaagGBtCRNMh4HseD
W9ZG/qLOtZHu3h/uNrHncUcIYEHqUgtHbup6VjD0vDRy2MPK7IClNLrGqHk2EyxZZjc7dl1zGbp2
/KA4siIYoqK44NCV8TVHwqbCQWxCQ/z937QMebU5iKHJSaixQePjVlltjsnM5zTUjTkA3zJW/lCW
+WEE3IOtGUWFs+JUg7NrjDJT9yBfkv6zZsb1r/d/w21ysvwIOuo8KAt6bl08bSabGxtNhqCq0SP1
xxR7BD8yimMWWxOlTVMZAsXSc3I0d9pl6GY9oqHlHpyYEmjaKdRHFJl/mWRS7+MJhfT3f9/NZuTn
YSkD0RadQ5fG42rZUvQ9w6FTg5xzW/hGnOaWj66MMe3fH+jmbV8GetM/g35IxXq1P1xVyeYEKd+g
GvOcQKP4K5qmb0qj/COsag+w+Wir5fH9MW+RbPTlGJa6GohI4vFVQGGHOXbScKEDqQFT33W90n+x
qiYE/DKEAoPOqW9eiHmVAhxfaqT+XBh24Uu4l+rG/G8fHX6LyXfmKqWJDXzl+ktLIy7pO0k1aMzO
Ey9KTAD1pPGKPou0jLxjQd6X7nvbnMIDsLjaQvUfyBKhYA+UEkVi89v7X+fO0hMRk6vQw1z6PKv4
L6p6vYYpogWt0Ylz6Kn9x9SS3lZ2vpyy1Smk8ET8ze5iq61VILW+7aeKODSQ42j/bXcl8Pq4VIZ6
X2aRVeyUWIrkScXbQNsLsvJwN+OM8TPuPOn5Uy9pcPhpqdeYdrRQlbbYDG9cnKvfR9mV+g3kSrIg
NslqXaiBKUQBQ3ZJCy23DvWoSeWDjqxXaGLrOOJDrunDJD+U/H+ICnopfmXH0CEUPVfApbOD6ihS
HHKg/ZDws0xtHkSM5+O3XkRy2hd1kY9fEyM1x6NujYrymofuIP5xZTW3Fy9MHKvzUz0R1V/CSGkV
+cjSWFa7j/AiKmZodKNR7qOyxenelnM2/baBjETPAq+LPii7rFA2rs3bq5wXn9IRoTDPKjIoq42R
1PakiylKLm4mdVCRSP78bWa28WOa0xHI6aALDZC45QHiNpXU+C5TCcO9MaK02OudFhevUGOEsXFV
LQtxvVBLiQ1A6NL0YjutrioYlWHaJDlWW048vrRW1/2ky8BZ1mxl9F5iZ1IN7Gtw63t4/6DcXF3U
txBnIWECLQr4ZLVDVEltKSr1+NLH8JgfxFhH7ilH8Q3HLVPkgDO97gKFKhI4yKOlurEeN+eUQird
Zf5LTwIS5+oZy8eKwMm244vIvVH4GI0On3Wn2mos335edj/hMI/4oty+Bs87Fc/MZKnlpUQe3d0Z
vTc2H9UM6da/pBuX/4ZkKr9wm8II4v3PexOp8ETTCoDdw+0AMHKZ/3/ioUXYR68SJFbqKXEfG8VT
ThV2wyfTqpSNoOj2Uy7RAJV+iKNA3daqRd4wFi5NluoihS0fdBxQTzH64Pv3J3Q7irWo7C/DUPCi
E3w9ISXO9Ur0bXVRm9yCTzQ5+8po6o3Y9yY9g9W4zAGZDI7FTZ2pG+bQy/SuuvSmV50QbOxPo1ua
n51h8A66phB2vz+tm3BqoVFSyNEApANSXsOidM+t+tzoxYVYX8dykywVAzMDmOhRWokdvhCIJtWn
CNrhdEDDyBl/tl4TN1tEqtv9AvIGSix5ElR04MTXn3eYPUOg5ldfqOxWD6rQZXiEUV1rfu9om8yH
O5956ZwsshrQCzECux7N0suRMm0sLgpb6lA2RfNQutJ7GCJDT30N8Ky2sX3uzG/hNlMxo3gJsmi1
fdKsMiXoXXGJptTGMycF6++lTvvdcpTp3/fX9M5WJR5ZEG0AfcB+rsbq3UlNpKqKi5YYotuZRoQn
pqr3VOrfH+jeZ6QzDNJ+6bLfVFdSDSNa4FQCI9FE3RnYkAWUpsSz3nd0BrJxkhsD3v2KqLb+Tw+C
AuT1uqnt4LqJHMWlGknYgUurT8hkzk+2S6j5/tzuDgWYzlwuRoLo1fvg4Fvfz5YQlzH07GI3S9Wo
943lRd5j3Dnj9/dHo2jOT796CIFcEka6C0pxYVKvDgBEwnwssUW6IIiM67G3E4ZWvSC5WwQY21d7
A6Hnb66tBIo6/koh0R+K2SuPUlDWl0SZO3fOhuepB+jgY945/DZnYf8zynInp8zZxVGuPcaw0PzS
EGO7w4qDxEBPMkzSKs03+jw+iSJHfrQrveRbrMlAdIbz7PW2RpKvKH5VLja2mZdfKGlP56k13Zcm
iZsD0e6AvcQQDHVHV1cJc3mRWS8Oamy76Fs5KP7NMv6WSE1UdM7a/hBFMQY9fb/nXzUc9V75UbTp
sx2W00OtItE2JmGf+4lwith3ora5gI3Xon1quMWn0rCaM6In2TmbQvVUWo3kplBDH3XOlzJ08wO/
arq4mFIf6z6TdR8/0rycom8pVfxXZACn35oowmxfSy8L2kXJZ1fHY2s/O9Dyk09OCPLmqbZnPpaH
arb3xcKtJt0DcWR5lu7c57EctMHPq1yvHzzpVL+baYxjv1Fr/LMqTC6zoyxsStR+XOg5KzKXRHZ8
b7MUF2je2uw9JZHilBgiCecv1xzT5MGdhkVdoSuGsYkvHU+z/GyrUN0fsHkxw28gxJLW3vUpyhLW
Tu21bnywnKz+d5gs0MduPMXmERWzqTp12qJopiZZnBxnCAvEbtCryIg5Ws0hVHAO2BuyHZMjWmNi
PsCUnc4KrKdfet/UmHVWhHvD3NjRMdZGfdp1Tocc89jJSd+rqepWO6sBeex7yEPj5qKOrYpE85CL
hy5v4/I8ebhKPVhdok97MoSi/DxCgOxO9I8HtAvDnEo4ahU2AQKuF2oAgsvSTnmZFniB1Wmtwxxx
laj91uVpo3w2wmz8tzMbw/pSch21xc6k45bttEptvWPsZc5wgkVAZD3oOcRSabitoNjGG3vEuWAo
D9qYVQiRjb37QzcLNBhAKvWZ39R2jc8RFbDsMFjC+1SXQs12SSPDAvu1MKl804vG/FSPWd1/MSFi
zz+SuJXJJ5H31c8BGyP5IEQi031Zt63tO5VVFx/D1ilgGiWpA+fGjhuKaaZMSQAstFyixk+zPtV3
WIXrMRlhm+c/jTouhU9vYDB6fxjpKCBpnvavCCi55lOfRfnXccojEMpw1toPNag9IwdIoekdwyzK
WUZbSCixqM6FT1GLndnFamvHXk5Q6HZPnYVL6mU2KyqibefghpQk9jgekTeW+XOYhnH/RXEr9V/C
9CbexxZZGwcIf7qDqwmZYXahDs3HyZBN99p6Xd0t6pq5Ol4w/xGGj+uROfgF2cz85FSpWu/myqLw
bQt3UdLCLt1rQx9FnyF7dOeJjeSidGPXVBRng/JzV9jKOUP9y/1YjZMRSzgZUe7sCciG6m8T2Ir3
JU67Ot6L2a7tndKpUqWU3vdo8k3OCIMZh+aTzCx3/DvUiip/VlIGxSFEj8RxHLGn183Q5YEHZJnS
Ik7jNP0agfUujmZqDoOP7T2+RiGSCt9iGYnGt5wk7l9w55Wlr8ps7M8IxJXZSSHWVvZkCJaEM92b
zkdbIpy2Q93RdHzV6UxxkKxb53tz06RPZuYU/T7Xi7paXq2MwNvKq+iQ2+Ywn6To8iIIUSDz/DA1
dPHYN5Y+XmSio+DQWwU+UhrqVbB3yrQJIYUulYxkrlX9g2WzKXZJWESYIpt4vZ1UVdbFIxV3PND6
mdKDb8Oj/oomIBUHW4mhdSu5avYfsF0yVPjpo+7tvNZriwDBA0P5VKl60nzkh7TK93GAvX5xtHCK
DyUb3H5w6tyY99RSOn3PUruGPzfZ/M2KEN6rWN7YjLktKH3vnNaU1s5BYX3kDIShbu2wjG+tfVFo
SGWz6cceC+1UuqdaTl2+V1RRJx9CW1NKLtG0l74LQH88CRMGnd+QhHZ+2bWz+CA1E8KXNiH755ei
5a5r+ZdVD3IRHXwstdQqzqzdlD/MTUEFePTq4ms0EcpyqASbNaub5mufpl6xr9RSWD7kgPanQCzo
e+Q6oXpwOtSQUEaEeH+uacjgUBjp3PnJBNAPebk6Lk6xhFnikwO1UM6rEtqVkg+2fEQ+Lh443FWF
SUNVJarfgcL8oYrGbHfCggH6oLbTZO5Hrkn1UxXW9CuyqZKxn+SLV7JbIofpT0WSz4dJ2o31MXM7
mT62Wd9BvuoHxZjorUoF5TozTvt4Z3eDl/1Ozd5sL7Xi4QbGpRUKH3U9tztaRmUEVQPbY/ZTWcra
d6eyR3R1Cmfl2NaFOf/WUjerj/YUOj+GyqraPe5lFHt1VfSTLzozLJGmwkf2hE5ErPuaUEvYNxJv
W7/VJ/PTXM5lcbT4ha8z7P72Rz1riBnAF4OXs+PqyKujCiXpW6LORcUNNM/lh6jD5YMqHbykPV3K
NjqBDssAboyJrA8pX2E5QVkkfWWqG2+HaRJtfjl0048GpMx0rBxETnZDpc1YZJajp7/CveiLjwOq
XnUDxrRIsl1ZJb2yjyB8uwGce+P7PFomAvnCkc8FUp8ANHPDGL7ibTK1T908ZP33zpax6c9Rr7SP
QKKc0k+0CXRH41pxewDFm+UnZJHSZD/XAtoK7cd+fgzzdk6+y1J1mmNLazXZoULVz5fRHPrxqLpt
4+5HM/Lks2XU3hfHTMvmIaw1vX2dqGDaO722wuahcRZT57oKkXEByuoOHzFdSfNjprizcuYxEd8R
nsal3auyBN9QiiR/UUZK433Lx6adbaGl+JBFs6ie9dQpnR+kf4QIRucY48EeaqW/YLWnl6fIxQlv
N7dYLBwmq8ozriSjii6gGAqsKzidzgPUTjXfVVNk6kcU2QgF6XYM82EmUlm6y/S0dm5RW7HfToY5
n8xaj/IX3ehQrhzKaGgfvbaR2pM3xw42TaUG8lyy9ekqSJG1x1i1Snuvalk9nPJuJnwRqR59nVy2
xRO7H0idGlNZO+Djlsszfn5Dc5w02K1+n1Vx9ik0jOTSFY5W7+xwSLk2QkPmWKFpfcXHGUUIs3vp
u/HqGfFeL6qQ2bpO+WFM0Hg9JuasF6f/Y+88luNGtjT8Kh29BwfeTMy9CwBl6ElRhtImg6Io2IT3
Tz8fqlvdZEktjpYTcTfdIVFFoGAyz/nPb0yNImwb9V7Zn1U11e0mj+JauSPXzHBDs21jJfMxoxgo
9Ihm8cQSjHqczw+R16Ze4ne5QiaTMmRlHaR5jY8Gsvay3ipNxUi1cUlPDZyujsZw0oSivDcXEX2O
0k7X75S4bj5oQiM2IFSteWr3NkoUUr7jpJzPkjHR7hvFhPcletA632ttMW0pwqv52pMmATFNUTRv
Or30vNOI2L3Cp8Brqw30fLvYYo4a4xxnWLnHxlX17y1wvzMtFXZ6ittAhwSRK5LtppwnHwPBsRnD
vLDkozaqhRVOaTeZ+7JflHcqBZjj8+haU9gvmlsEk50ayqUyqTLZGnXZnZVGmottrirGTOZEbBXY
ByhFR8JLwzKQLyYxS5GlTnITsxx7Z9ijVKz2QvbFqc1z3/mL1kxY3hiZvFH02XYpwCh/L0dDq40w
p9ubfTsbI4v/lpMNs7RjxDK3seecRSD1pq8ouX5H7ICR7s0qKxxfmVl9zqtltj3frHBo5DWhEN5x
p3oRAusM2nkphTmfd0tLNNTkGhhmCKueeM6cJeGRwfuQlaidanlm605VnlJwdGWQEr1MyIboxqds
0Z1xpy1mHG0FQ/XFt6fObrZZLRNjM+L/G9/yLqTDru5jBkAZCUcuzZhcyotCi6Z8J1cXG59wTJym
AvxIh1sj0bL0s8Bpqg+1VknjKZBVXd+UUVZ/muPUxCPQTkRVsxAYnXteQouNfEBUhahfeslUbJEI
rs1h2S5qzD4+D8lVpno94+eR2ejZrNN07cBCPHHtUVAZW29SvSjMinhpJx/qmGgup8Qoqb3gkaQb
dUZLvu9KcgxhcWBKaISWnizx5VC2dR2msnOWwE5hTQb8tWyv1sg0Y0cJh6aZmtFNzhAZEARr6x2T
29RZzDszq8fi0k7HetroKSXKPfr92pyZDSi295QySesujSS20DePfZ5AqFJlhKwdnqUyNT4Miqpn
+ii91vXx6hiyR5iBS3176NH/63H67+ipvPmjGW///T/8+bGs5oYkq+7oj/++TB6bsi2/dv+zfuyv
f/byQ/++rp6Ku655euouH6rjf/nig/z+P48fPnQPL/6wKdge59v+qZnfPLV93h0Owpmu//L/+sPf
ng6/5e1cPf3r94cvMinCpMWQ6LH7/c8fnX751+8A4Gx+q/fPfz0/yJ//4upB8uG76ukxech/e3zA
JJ3/v3mKkrL4rfz629lD9tB0jFD/ONbLX/j00HbrAewTeAFoCdDqw1pezd7Hp28/QW0KvsI8D7HG
yrQtyqaL//W7Yp0gPyXQAXajcZhb8LO27A8/s08wIAW3XKfAoL+W5f3+7dRf3Mm/7+xvRS9vSozv
2n/9fgS+rBQdUHgEKvw6ZL3HdN9ohuUZKV3Onik3Xu5YoT4CG8Qydt65RNQ9u3B/Hv350Y6gpfVo
DOiYPyDdwPPlGJSHj098OnLUvT330XVCtAgjhrz4pLrja8KU1w51NGZo0x6uTzMXbIC0UpWl2AHS
QBFSxNuvIJwHuuczBAvgHb0p2DjfCGU0yqKX4NyoDUnXIv3bu3o77OvcxiCbOFeVUFDXuGMf1r4o
nUkeuViKTZM3xVW3RCZQXtxd4hGoP9aWAVPPWKhS5WDrp0Y3GG3QiKKBmeJqdBfNkCShlzN1Dpo+
N9/FE7Tzvm7INTLm2dkbdCcbg772fUIaKvvK7Kk3uljwtXFLDEdjPSGT1nXmcyRRxpaOSK39wtEN
RE+ZWFos3qP08Rfv9tFlOZqRE0UGIwG25H5yqjSMFDf/nJOMib2lXO5+fYX6f7f24EpjIBwBgv/n
xcd/KLqn4sUK8/fH/l5iaGC4YxgGEyyxWoh+W2KsE0ACBtUMFqBjrbO2v5cY8DpQeZ7ddZlh4vL3
EuOcsCBAKIMtx5huXbN+YYU5JjWtL/1qZYj4aBWmwNd++XZACicnS13SfWINQg0jadmXVSb1JmC9
EZfCMju5GpZDkSzS3DzXktj+GLWLaezHSIzgbW1xseQKvnCFgREgIGW1ybSmd8LRbms2Xcazf+x4
Lza85wvV0fRwPWesX7k5gG8W5NDjNzpRbK2LZba3okL6rZjT866JxerL1G0rqsszSFevueAfT6rX
o5rqyu2lklrHluua9mx0CA27NhnPpnuhDsBvi7ns+3wqdggfKKRk92TGrXo75QP+eTHCuqnRrGDS
Ii2wpteEIEdT4sO5MEZhCrCyvqGxvjwXswE4NsY52+fCI8eZfQsfxkg7a43RDjIvTqEIiG5bOHN9
+uwB/8Em8cMtCXUfM1RUBtBrXh45VSfNkCZHrtyhAvRrGwIgm+KsAn/bUaNnr0wgvr/X6zycK+7x
DvGerOfz7Kor5ZRWxBXKfaKq5qm0+tSvtMV6M+O2/x5FrRpC1jVfecC+v7xMhwnlxqwWDyFqgJcH
xbGmGRxs3fYW3g9VQDA2CG6cl3um2umpNc3jTaFJC/WHvfv55YUDzO9+sV2tvnIHxijv/zoue3ls
taztNo1ttqvSzd4NNClK2DHImkKNp5pBhaL0xqabUrYFKaJb6I+XNRzSL8tsDG+tSm+8HRzOe92w
4mkjMycH1kWmY/iuqyiOX3tRc9kXcvqaWpX7uZsyAuvAHAGmy27SC0DwAfaFbV/WoixvlRrrYz+r
dXVLtoizG3sUwG6U+6LR7TzMraU6jXPNGPYKTnBeMKZj/tXDwStMskNE9brVzQ0cWIhoU9z57MZa
Hy6xXjTgXw4MBg++oB7Ugll8qubsso0Y02JD6SGacKyS+d3qZkKyZVTQRBRpsnOl08ahha6iDDp7
IMeSmJIqtNOk2FW8MDsZlyl4AB3CpVzsPgpmW6uqwGi7aZdE+uD5Tdp69+7QzJ9rp0Cl4+atFyTY
7eh+5qTZuM0Ss/ioy3R86B0h5BXzlQwQ1prHT5nazm/YPiprG3dmCZrSFjXJR4xUzvKkjgH6wWFA
0NtbTXEDDRPzLPAYXl8icYf4hqcb6HXdEh0b1qs6MhhbxfqUxrmzm+gw6w1gLH2GGqv6R0wGo0dz
kXqxb3Qjjk7zVLfeynaKBbPMMnb9TkuKsyJTxilcQOlr1kEcaYe0LDu/WVI7yCfPnfx4yPMuiERd
hIXQrG2miQyUVKZ6gZFTPrdMm6QuQnuIe4RN45LCTJrTNJwxdWJcoosmDwhcsi9tO+I1TIl9pi1m
2X9rJ7MUvskr86lU67II1Ag0aM8UuLRCu8s604/cusyCstQxOTH6LGNqBhDXbBLqcy10Us8EtnOI
qzJyyzyT1sB0B06TvGJ8xsDLaOqi+oNw/J/G6VvjxNLyk9rlqSD0K+9fVC9/NFx87lvxYpzA07Fp
gWCYrITCv4sX7YS/wjMQ5QQCilUJ86140U9Wp2IoGvBFVnXSyvP81h9ZJ/iIMYxA8KyjkOHm/kr1
ctxG4M5DZY+WYbWA178T+JJVKTqFCQdDtm64XvrZCCslrb/YWf752bX5wbZ3EK09X5ZpwViOrTWl
iwuiHu/+DSEwTBXqZWeMRfOh67LF2iBqYmZbRPjzVKxw1yZMvCroYavf49VZDoFcXXgDYbBBrz6k
DPbUhOnxtljwBveXWgyoS5AnPGIU1877Cf/Qs7mFt+mLyZ5LfmumhBA9hweD2eZr9mbYJx/tNZjJ
MF5ZFVnI24GWjsoI2ymqvmVp2TnZEF8bQ6N9mLvWuUeVYyqbNNFKqok+LxZ/lsCJvlOs2LumxctH
ozd7AkRduHthWdqQ9Dq3KJ1AmXrQ9bgxGI7DwTWCSJ/EZZa0WRnIyFhFPnRXsz/wz+dTwhjmN4UL
4Aob2ByhYw7MgGC+xLXYdo5bPpVDVM9+6zYuA2JBwuFWtcYMf0JrMj+WWpdKv4/MCIpe2yabpLYy
IvU0S9mC2mnZtmXXcH3G9voXbplrhkrkdF/nQU/fpzIal61R94rrp6XNRXecTF7QFDnGRswm62tt
jQyTdUcZ3MCcLBeBvDDjM3dpHbaRTH7pO929hcwn6z1Qp1f6dV/3S4CMHhs1kecxISuaxE5xqIoh
DUrNlWPQyCK70TUGbT5wD4O5So76g1jw1fCTgYnzjYhlb/o687cF9WY5X1MxJI+ZLCzXR7aU1eE8
qlPiz7lYHgnJ8D4mVZV3YWul2m2/NPmtU4yRGmRMLbVgVnWW4dwZ8QlpcPTZAqsW72a9qqpNrLkN
sUYVOlZfcAOcQBv0pvAnpcF+ZeQcY1IjYmBN0mTRKCxeCX1cmb1J7ggcgp+Hkgn4TY3qinKoNm/K
oS5jXx2NyQ1iQ+bWrrOmToBbDtoTNxcUeBDDsMVrXGewkEaL+cDDP10zCBZKUDiFS754nCXXHeD6
uTMYVXZB+F9mpv7UjPkXq56HG9Rk5UNfOnO3pcdCuxRni3mdLfO8q3Pd6k5TYm54JpmrjJ+qJJmK
z1696DPGhbbo30gClSycTIz4qy4E03htaCfzFnJ0Ja9nY4E2ULmjw34HyPxehbWefcmHFso5dgFs
2O/hUjvST+wGlgXFR6e6t7XUGnvfZVV7R5BUZwZ67uDn6ahLYW48kSPvw9JEvLdKy3s/NDnrQ4sb
FsO1Kgbd3MrO5q94Z/Thupe9YObhRHYRtHFkD+yljaKHQq3N8S4xtCHaMlnRmRB36MFjXySyOPOs
bPaCtkvkNSES/RCobh89FraweF8GC7RdGfLojYvnCQtKO3rb1SXgpp9i3vPDevmfvfV3yhHgJNrk
f95a71Yw8LfzhzyRAAQPLwCCvz7+5w6rOSc0NTBtD/srIQ5/7bCaeYJlFXAiu5yDcRU/+bbDaidr
3w+qgM55DXlfdabfdljzZG0eVo6mbtEc0q/+yg6L293RHoEBFBu2DjWQ94iA67VfedaA6V2e2bXn
RqdN5ESpX8e9KttNwZhlyMMGyRa7mrDaXMNT3qF7CSuZlPdxz0R/06FmE0HfGbOGgV5b22do3Aoy
rhBMe/5CoBbknbHMvmqEHJanXqyJbYoBHmwBk4CFU3V2rLeWlWdWGFkj+L/NEEjBNUTX9EvRFwwe
lDjl7Z9H02RRnArn3sqbBfcD+CqRT+ChTrk9KcnenrQpC1LXmnu/J3+33kwejnebEkGGySLGVHOL
HgvErWqlmdPZMjgL1LhvW98USd6eJQ3HgzIcaxfLIomi1Zx0HfLqNdBDBnoZ+c3kKm6YzhP+Jqa0
iibo9MqVAZ7LE44iLFeck6NEtyKPDUIgrUnXPjCls9NAXcCatxbbROcz1/Sua5Hj+GcynspCsqMR
EnVOXy/70VrSO60GjdgkVBMMk2U97TSdqLiAnr1Q/DxyhvddLIqPC6BT6iuxa32NtBHSkKoyfTxz
Wo9GUswsa/5sC8MNiBBgXCe6xdACd8ob6ad2aQyhgQp2CdPR1FIWPrd+nKJRuXHtnHl5XJnUMCYi
N1wFuEWIimoIWGZkR+9FDY0igM6G9N9Ih+hhoUXFr8KrqhlOAugvzZGgSYRDqKgBvooATmR4wZmh
7xqXgCjIEj4QOZ4edoEKoyLEqvoYJFbRK34/tfEH0yuJizTtda44VuaC68iC26+9jHAwHBOyzq5g
iD6EU1OnPf4HytBuyBofzKDVQNLLGe8Xk31qS2fTulvCZafU7yIVq1lJKecXceMyKk4Muc8dqG+8
x/2XxoPWFazGXzDlcivzc5WHoMME86pT8uhiYPTYBYZdM/GavLa6KzUW8Nxn07bTzSzLuA+nGY7M
m2HSlSx0anrLvk/x7zJ0JW82S9XqFTh0JlzCjm2tJhEziT/Mll1+AGiePrSjsO/tpakh2zE339HV
peMGE47mfIYmBmekNqptKWITvFpBQ5C6tTb505zNdVBJZMXO2DfJjme77H2icOqLcRoTTlfK3L3J
W5PJogsfweZ57pfKp5RFImyPS0F09TzBk1OLYaqCKYn1u66AJXgeE69Q+h5GanEoZ8UiNGSMLbGJ
VU2Bk5d42gw9igppywA2jUfIOeN00URxv8al6ua5XZTea85K369cjrUym10UYBrw0RFUxdQnKeQw
ydOk58xx1xVB5c7vwPfaV0CxHx2JspBpERDqGjzwco00GL/3hu3KU6xf40vNWT4uTjJceM384dk+
8oM25EcHwmd2NVuhIeGrvTxQgvmIpkaEoChOMgZCqC4r8WTC+4fZ8fNDHQNvtBU4eLHLaLhpgEMf
AcPTlMEaLXJW5cKzLi2184Isb997VTedDlljbHLT+vrzQ6435HmPhWwTcxf0BQfjPI3Z2YutRu1G
vRSmIU+FGJ2wN6L+VKP+++WbxQYJvIc1Guxw61iKlqlKD6vXKU6XOk8SKB9dfhaPizKHRhX9oq8/
WkcPavlhJojIyTrmvEcW86AI+79TiJqqGyo2i5zfoFPbo8X1Ul/P6TuMxtLyXVHMKNTMBTvHX76s
6EJQM9HHI6g4NrkzG75iNvXlqVPmzL5wS0qg89Y4621+fqDvn87VdIXGnmEqI9Jj1eFUT14JzTo5
ddy+O89avbYhwfbNJ1e68rWUwh8cjAEYYwDEhBDv1aO326zm2qUST08hhhOCGrdp6ALAbWSTJX8U
s/84b6CaOnou8VhnEsP8Zn06j5/LSogOjt9ItKSkvslMD/WuVrfhYCfGe+G54pXj/eCr4bK4Gpdh
dIQp+BEEDMfLZATZpzBPcGXJl3EElbUL9aKThfLxl+8ZSi91TXuk2rSP9UOQs20PamN62swNplVp
WsqAxUB9C6/CuvvVYzE4MfE+JC5lnZAflZKW20tbVmZ+Oseecdailr5Kxlo5H5NqfOUSHsrSl2vJ
OqRhqQRuwpDs2DI302dQAqwXTpuqYa9KU0NeTWVdmjc6ZDiMkGohomDRhXOTylRpYVJ5jRfqg8jS
iyEu8zd912Ddqok2+dWIeZcHCTUF5h9YM6J7PFpaF2PI5khb5KnRIrchxLl/vwIZo58SPPnKO/n9
mgoJAcMCbrLGcn6cbaQoRdmRTVNgN0fPOLW2FTpT8mqq1Y8OA6ZHpiUrDNOho1uLGgBRk9TlaclK
6oSq3c932WBAKJolfHEobp37VpqDmSG8aNU6GI0+qf3U0YvPU1M62Y4NkyxhTce5PaT0TU2/UzCK
DwsYeIm/zK79jizGLtosKVstTFksqzu14l9rimIW266q2ndtXXpijz9AQ3iJunQ3ittFxkOTm9q5
jDIvCxlV9sYOodtcIx+NetuPlwZSHKyqGaKuXBNnRkf0zaYqF16I2cbQIUyL1RemJbAZsjNw+Eet
ci02+IVs9Y3J+f/xVv6nfaZ9JqR33Qb/uX0OIOw0UHnOHoaH5+j0Xx/91jprJ2C/LCboqYF/VynU
t8m6e2Kt+gNqF5aAF60z5B2EtWuJYek8JwcbuW+ts3uCjBK3AAq5Nb8dl6RfaZ2PV3EbXJxFHLSQ
32azBL2sZkYqWo1HeNnHAvexrC3lOfmdRIHE5msb1HeHgo7EWMsgJg80l/fw5aHUuU0jfqoSOTk7
m3Hq7bfemCeI0PLu6dmt+D9UoCxZFm0FoxsWcnCB9VSewQGk2g8OAjR133nLDDhMh9STCLgr01fX
8B98Kw6E1TWWdjCXj7WJylQOfVx32l4zBTKe1Q86qSTwIf3EK8Xu9zQIVmKMCnksYIGhfT66WZqG
qKPQcx0rFwIGUH4176Ja7e5mhQpjkOkAlbFA+okaftctmjj3mn7+WKitAxc9itL3syWWcHKa4jyO
uCAbp076r3J01HPd0X7RmZZtmrPF2o56kgExZjkvb4LUog5QlrONIltsmetCJqW02//8Vh+v6etR
AJgwR+aNZRs9KsdznLrYXQ19r6K/Q19M0p2auc0rs3Ym65zt862aogM/HRdbBEJz2KGOnt5CtKjt
6jQ5tczUALMFQU983Rsadz/NPbqNvqsaXPQA3fBHqGh0GdHqYu8q7fLetKN3Mlbte8NtatV3idvr
A3bd4o2rZ9WHXJEGigyRWqeL07QPmdPWnyPGrYQ7gu7rm2Vy59Tn8esr33LFcu2OSvNUax7MkoZk
hsWvEaExi9XLJvGtajTxB/OQbQVikLqxUaN0NlFPDDHmMoY5hCa/iUJfjZjYFzZqPSi1CiBrXbpk
g8xLPeBk1BDygAWUmlzDa2+JaU1zfZU/Qe31QZvjMlDGaEpQPJvl3mUOqj3oOiwxf0HH9XFMav2T
FXubxXKmzw4BDteKkowP7WxOU4g1U3lXjZAE/SjDZWIXE0RIF68B/fu1WtfSL9pC6fjWNlkhgNhE
78AuZ96UNbU7n8dUEp+WUSxq4JWtie4jqgYZpn1efhKT28J7wMQiCeLUE28KOVfWxpGOOu/w5LE2
Xsa0P9DUqnGuSyhW9ybZbe/GIqnMoHfcxtkwZoi+Rks/pmQpEqcKI9duPxA+UOR+rI3iXDiz9hl+
WudsPbZuEJAuie9Y/IyreBQzmEufjKdKQdDSHuLNCBFomAvdd0Y7U8/HbIyHrW0p0VXbLBPTDf7i
vksziSMoOa3lHklOaiNVU6cpcFdhll/aTKMwyHFJPLviVmROCPFO3TuZ41Sng81CunEQATgbFZbT
dCpURHU+0nvlrYXRi/S9xs3sACfaFqJzKsTVUiN7AgSkSN1iyom9SBSDqfhtixx5k04ekGg6lF26
iQiv3kaY0xggN7UjQmJ8m9vS9ZRHc3LviTUS+rYzOwoTyxSw9fHoS2O8X+fuq5fPmu27UM0HBkMJ
5oHc/OzLpE6xDMdZAUOD+MyIyXCzRguIM+wfcViXOtN7VagBmqoKDZuIxUWLlNgJoFSkNkhUh1I6
XtyMz+eT/FAqY/0hnSxb+D1EDAHka8gUopjWXkxjORSBlTnVV5YqAy44/s7T/dhYrX3mTtp43w6j
8qVccmmhO+mslQApF15AWuAhp5LTGsb8U2Z9lJUyQxvopUES+9Lau753rAtAX06462L9g4IGysbh
S2lBKI3Wjhhdjckbr2liKAsU0W8lxhVu2ExZnF/FactXj5dC0/1mjMVXYgshZ0z2oFXos1La8tlW
rXpbRlD3/UTX0M3N9ax3CJdk/dacyvGOxjJmRAe3Kwqp9PpblRI3DYDTWCEyaRg9faAcBayVJZmB
PyMLS4RFwN0301zxIzk0qJudTrk34O7fNg2kl/CwUv+nXKRcZOawIhb/XC7+MW256+UDVePLevHP
z34jM9gntFxw1iALQKB02e++1Yv6icrfrmjCaoq5Vhp/j1qo40CLQMbp2HA5o8r8Vi8yauEz+Oob
RAes8/NfKRePPZsA9SCCYjZh0KyyFx5DRW1MrodbLN1utWm9ngtF3iXDMOo+GhL5tlYce48uy3kD
IW65QkgwbzIn7nc2s4jXfIp+dC6EE0N948tTXq/sjudVXsdMt29NXD5wv+ExHy3gZL912pSp5lBo
7g6njeqrZVfjBdEdgxLiq2u+saN4ua9arXnNyR0DmqMagegg+mUwA1pYytzjCGyxkuTtqjV3Ahs6
FkJ1jLJgykX/ruEVvC70yLktF66gXzdDNwSNG2Hf3rrZdEGms4VniWnwRSCBZTfZkC7JJnKWKQ3h
HaFirrUaZbyyZIwlEiYPASI0jQ1ukgg5+84r3lIxmg8aU6sldPSquWPeUH9RDEghbJpJdGMRemVj
s7bU+8GMYXVY5d0i6/gmBhFh+FV4jcOUAt4M8u1WjH5fSfp/VwixUZkp4Cs0Pg3xBfAqtnbDaOWP
WpZVUdDqSbSybJem37FhtVfLYniftJRtyBdRo3p+WdWMlTy7QYJIEHyyBNmkqdceqIoa2JVjjez3
UPR8zRynMxtVvhdoVedc1aVtFhtRZ/qA0qnu2SXshBrDsBX9iy61NsRYJbuRZOe8lW6/ymibtHwQ
RRLBeZizyafG0d6ienbrIPdy49Pops3bBo4BOOYw5ZDkmzlCex5p0wfMfpV1vIIljp9ZdfuI4jlD
cMkU4l5bXP3NtBRRiUqqEo0vmH5cDJ4GyA3LIM2vyPuGdALxcqp8ygwNgqtuO+lGscciDRdaHt33
xl5JbuEyaepZTF3B0M+KFfcyX5gjhk5n5MySijI7wzip0fB9jRYrYAI/FKGngf6wl1TJ+2m0xsZf
9C794sQN5AjcuZLPyqgteSi6XHXZbiuNoObWWDp6LajVPiHOw5tMUdpsk6k0SOHA8tKG8GeUYWMh
eTe3me0xyrIRR5nBil3EfjaABW/h8RWzb2Li3Jwji5DRFXiWoV5YKtYVQeXpcxZQ0RSfRYzM0icL
laooG2A5M9dUS6ZuRVM9TU5RWmdObSxRWDfIUbeN6xLWOmqRIs+UikjP0GP/xgUCyHQN1Lbqdysu
bfkTjeLHzk2TbG8PpsHG2GqMy1xz0eD3KNLpt00XLW+RyWt2wCO8XKbl0hvnDS6+GHT1DNRCZ6Wp
LiubI9L8jMu2q1Icf2/zbGkQorktUadmmsWPtMF2dTpGIHG+qcbTENRt5OT72Fm6KkRFbpwN+HVU
fl30zeLHsZNeZX3ffam90tXCDJHK5GsSO4YQULuCnDOnFQi6rrRqCL2m/so3rj4LVQPH1GoFawPp
QBdFwD6La8dK3DjIu9G8kGYEXxKBafPeHtPpjr6k/1BAiVF8zFp57pS46CoeY/xNwkZaXRamrdVT
wJmtLkMmvPpV043e4C9iprChx9ExTasm4wGml6r5tXALzY91veUpwW2vPKNC1O4deNtxWCyo50KK
rOE6smVqn+LacIbTQjFi+pqZb9uC9Alk8tMo/TxVO3sLXknaXTKZ2hQsUVnU4SCFIEpTd1d1mYJ2
z6/Mui+CkSyYK29cKneTKKn9kNIufMYXwLhZDiwdrDTSTXzg7hCcDI9nnAQvrDqhkfftpmUcjiga
3g+NEC23euADCbdRuNmTzdMeHThD04E/lK9UIswGW6IeVoLRdOAa4WgC74hYeThIvaLnty5axlvb
lrILPeSOH1m5l0dCEeEwpQc+E2omyvCcUedjtRKeJNXVEngHHlTtKI51o/cJ/CjygfWHNUrM8fUF
6h3KmDmjlF95VeOBY2VpvVcgXli5V55o4eHMiEkR5lDn43Iwz5iB9Fbt3sYrgctZqVzRSuoyDvwu
7cD1qg68L+/AAesPfDBoYvIiObDEli6LPD85sMeQA2TvF3J1vlYxBOEwXolmzYFzZh34ZxjEwEWr
+cwb6mEYavS28XVx4K3BKzM/ZlqZc7oHZhscN1huxYHxht9x9SQPPLhhSnAvdyYXgfJC9FftM+6c
wadXBh3wCWw6ARm5gLC3suwU/AcuvbwsDMbScXuJ7ySMvPbAzisOTL0kHcYohM041L66kvnsA6+P
3Q6OXw4LAJ4XJurRGZhu7ga6KIqezSu1HlMLu4kNYuN7FMKMyFmCF+H/p5jt5oP8EICDovOfS9kP
aA//gTfENHT97Dfo0zxZPd/AZtQVBjJfQJ9IhgxAwLWOZPr9VylLjbu6Cq5ACzWwC7TzdyVrnKyG
f9TEpGDhIodS7ldKWY7xDNBZVZMm+BQoL8cH/jSOwLRRWZaSlyfaV3IaNkD32pvca8TbZ5fmVSRy
PQq0KehN2urmR426nsUzJFJVWVUNa7B3SOibvUTaHKA6qjeySt3Nzw/1Ug/y56HQRxlIQVci1BHe
lovGGXHVsHYte//OBB2lCmCJOZ3btoay1zvb9WRkgCxDu//5sb+/mKijHcK54TSRw3xcipt6uWCn
m9g7Wn3xhQ1ggVLb1V9++ShQublpHApg/Njv0lFTZxBFb+3SnIR7P8Zm4V2HBdJrs+iXmO7hSq4x
V+s02uOBPoisnt203JNpXMMD3lGSqptSIQG4mWcZJrQEr9y0l4di3uUSKok3tGnypHggpS+fj9hd
9MwbNWfVWDofXOy6Q+jB3nYya7H7+dX70aFcdHwosnCXpGN6eSh1aFfH8NLdRc0oPuuCEVGwTFpy
hnDuVafp7w9GvgtfjdYYIgM968uDudUCqWVWvB3+IctusBX3UeqwbOKuNF5rBF8+fOs15Fg0XjDs
mYkABL88FkZbit0mtrdj2l91/tTm6V1Ze+kr1+/Hh4GQQbcJ4n+8YFSVm2KpZHg7KSl4pJ3SF2AO
tfnVu8SXQTLHAufy32NVF57smHJrwtuNZqdSJ+H3G6ZD14dVRtP4xy72j5yBH3wlVueVbbFGTHAl
X145L+0SgFyXrxTDjNbqqQ9KPcvCn3+llwvT4f6sZqb6CtRjhH5MPIoNEvzUMhK72WzyM9h1VMSZ
Qri0wK/mcpz06FoCvOLNkxbDr1nL82yQO098AkHeCKypuF5+w8EZ22GOWm9XtZ3nq4PpkdmJAuDn
3/C7Qf56GIs7Bt0JjxzwlpeHqeGSNEi0xK7IWoAGx+lUikoNax1/MAjA2aqYZ62xBEaEbEKMPe77
y4B9D7O37IsixZr6ZmYQERdHp0j++el9/zKiBVkHfdxmMIhjXMKaS8XQQHN36qQgX09W2j9TQdzw
qtcIWQfax/M5yXoloAsgrmG+vnI2Xl6JAulbhoeSt9Nkq3abFYQP6FHo24VWFlsjQeO38vtveuIu
Arpm9XrCYek12cgPvjL6D04DZwKVVeEIGxLkOTYQfcXOgkcV5K6JBLaSKG9sHKh/+eqyosKAhn6z
hrUc7bstyynWUaqyYxOs93hKfhxVdIpyTL1XjnSYW768uOTOIkhiU1qnm/rRt1L0uLWUslF2xVSg
r4hrVZtvXLUkmLO0F7rvwjy1xigezgklAXsirRHDtQXnNsUfoHKawBL/y96ZbMdtZOv6hS5qBRBo
pwAyk8lGokSRFD3BoigKfd8F8PTng+w6FpMqsnxHd3AntquWZSQQ3Y5//83qhRrYcMufyMTnrPPG
ys8pGSwuVJb5nGMRXwc12s4mEEM0NI+oDrKcjLZ1Ixn3S9tzrZCoKkXSUFz/w29JHBjnhbPZ02/W
sicvqM+xVsFvK8+kO983VYbpd1U+VKWt3lmxr3Y+D9cKvJkRZlO4oG1/OU2jetI6rubVmfKwtHHq
3t55g6zfGbDX+8L2GEoiNh66YBBPXj4G56YVzGOtzuRsdDQd5nX85ll9F2TtGIdTDfHVVHHzaMXl
uOsgq13oBAEGQ19ifWhYqn1ceY13WWnyd6/vUfcCM7E101F5+bviQk1z3WTdGZ+3aM4WLSW/yIpV
/A3Gz+pc2rWaMYQq4AXtsFUre78f4+WLbozZTi+MNff7Fn+JEMB39ImIg/VeEiMAd7gghicY+wJa
eUucIUZOc6Oeuxyqg6/MMZdBZdK895Gcp9COo7bcF2YhoP4K/NrKqv+mIcCdsSJ0F6QgKcqng2vl
mQi0st/o+7nJ6Uts5HpNzF1B4U6iOY5N8pCu2AL6BHjKgRAxy4kudT2CvoM50fxcJdl6oWG+ify0
jJYqdNMU1ai+oWQ+kZDuJ220OJd6qNH0YWibKt9Zp+lDOhpoB5qlBFWpKnM8qwu0TJhY5SIJi6lr
Xf5Kr8dPaGzdl3ERRRgTzaqkySVksoti9F+IRF0IqaYzPTRkgcx+Ytot3SKI4+CVWieOuVqRDkGE
Gp6KfETVVRTmmuz0tADn42en+7qOBu2jFPzLHQwfE2e2YbxaXUH7Bt1AS6AkIunNhSOBoF70c/dI
gsPqHvoN3/TrFsvScDLH9NtIr6jZUwqSIJC5vZgCq8kM4OhphYJdpeCOPrRWfdybAFb1HpFOfDeP
GXT8JUHQA4RDbbdz7NnAj1Di5hRgX0ovLk9MiXWTcHF/bMFKdFqIpUXne80/ZLmr3xRTNlxClWL3
mHFYS/YK67cE2yyXr9E30/IjJgit20jtzTWA7OKi5VpBTTfBJEZpEZZGmKmNBXKxxvAuJ4SBf0g9
WYpDF2fuQ9s5ajmb9Xm9TkSpuQdZWfaHlf986quq6B66obGwEVR26+ym0TbqcC5NC5BelgKvFX0d
qnOjsjGyGdO1vm1nc2UbLJTDWakZVVCNlf59Vt14kyetpfvCdMsvqjOKFUTU0z62SFRtSABGi3ka
wAjCgg1Qo3VfEuLaIS9IsYYlScwduhpwMdKRXER9q6M7dMuezii5HxDVRYxSm+WbfrAQepyTSVKZ
gZ0nQFGavgkW7X6eHRL0dHUXR5P5nKVdcecZlI58+Xw+xwQROZtltFkeoAB4LLKcM9ZbrOGBRCVj
ZVmaxY+EuKcoFKIz9lhre+jlcdeLFIYBuVWWT1WNtM9ItbL0TTdzJRmBup4HPXKAOjBEn924PTYH
QZt22QNWwVtHW6/qe6+aUzcs9Qw62qCwhw2QxTA1FwDsMRhWewrmzWnXsEdzPiR9PbHS2aYf6PQb
/ONc46G69hJHtxZU/koJNw8wj8XDcEnmyce9djnTai+PfCzK4pLPSz+FjaWr0nCMLZCkVSBi36VR
reibq0x8ak27+d7HiwU0mGdGGRQcsQ4hR27/qUO0cT/0laX5etY1N8ba5i2jpRUNtUosr7JYOWrn
tX1W4bU3yNEX6BRuxODoS1B6c3xfSzOefK3y2JwE2HqVWwWCnUo+YXbXIouZMtx1SB9JPnTzELML
JV3yWRDqlhwgllpH9sRSBnrqsJA38USynx1zupFjjPJ+WjjNseetAD9hS7HUVCbX5XNXluXOjK0I
jwN8L28AIek5D10vi0DNi/UZE7C5Cp15RjrSLYOi55NPhzEq5FdtTQWxrPnYpAGbQH1XLIjgkQtH
+vd6qd0u4OKATQh0k0ju9BF0/qLrl/IREge/EXzBa4MlclOxWxwCU4JVUyj2SqFHfmKzW+2ULXNx
qOWC+AbL2oRuApbXECOShYKlbcxy9E3qFqyI4X6cE1AJuwHxZFJBW8FYISjSqv88kI5UhfPcyqs2
0dmLkVMQE8ntXeRhy5aMwlFqVkiJafWHdeTj7ZBZZnjDmKleBkoblh8mlqe3HbKgr+W8lNeV6YH1
V9PUYT7g2Wu9tSyglkxT3j7j4TE+C2O2PZZSL++aNp2LcyEqYRwScP9L2a9ozEzsNynXO3OqMGi1
Md8rmqq8kVROtwDD/YMVGZX0pV5Mn6Koaqs9lDTnpmhn/d7VsSn3p9nE0rZTLeKrDEHKDYzO9fNU
KaeHqgHjYIdrZgL9HqaCxnbryEsiKIqHwsjG59LCm9mvp5UsbLta+Vpd14K6RtAflE/QU3uej1jG
fkyYaI+QQq5Ax/LPwPTuHFqqNPSzFdf0MoT2oFrWTjy2gcQ56ruxVBG3hG6dH+wNELNpLtPyWnA/
9IfVSFFPmas14fSvt8ah8+a8/xAVEc+Oba02DkuamJ/YKKIypMnoCTgQ7pAeVOqkZ+ZUpvbOBqZa
aEaIdDxz43GJ94OkeD6vUkyjQY9bIuCbVpokA7vdPB2ipM0XsnSVQ0/X9Lpyx71Du2nbfFz3MVZ5
LCSwOzgpMaRbDM/mNtC2cN8im4fm3ouoNul6eGZ/mAuaFqETDzaE7jyq9qYFqWVXucrsgknVLB/O
jaHZQ8Fdu2AmW1GFCX6j952FvC2kAM+gmwy1m4XmMtH1jBpYhYFh1cK+EFEihoNFCURM90JQwZla
W3GnUzbPcJss8bz5A5cBU9qJLzHcwhhDNRna8SgxsqfKi5JvKo8GgGyjmIy9M3TzZV8ow9nZLDE7
TKpIwwgDMfCXte6H5wSRy9aLxzMYMpqZiZ2l1u56xu/SClgyfXcjoty4GKPWuB5Xc8GOA4rVmWyM
odqV7tDm55MZyaeVRCwVCLEqzGszOzra/DH3EqUx5rDxKiL9yhrcXtsJNRU2DHw85Fk0Q34hVFw2
16uuc9KYnd4OoWjq8gzjUHYJ2nxwIemmil2qW/2HUaYN9RE/+oiL/cotuNyapU00RFfkiOLz3M3j
dC/sNo/PvTjW1uPE3n7H7Iif6WNhx0IW0HKv8jF/zAYnLZkitLAp5Kr+04BPZhpUtH5JVB3nkvFD
xwUdCqNrwy8pxO0PUW2aX6pk4MvbInOfhkoN6bGTDcyZEtuD2Y8VGGOgdVOGISj3on43tpNR+7l0
q68aybPsYHWSPS1jwikHRKj3R3uN0FVpeuH6o4x0cxdL3FTDzvIqI3CmzLL3dD3tMej02UDDn9V9
jP+nFmcBuC0nx9qmTRfEXpcSOesupL6PS9NUod661vwtloWWHeyBT7ozuVFXOzHh1BauRCq4gZNU
+W2LbGbwqV1IhX/7TvaaZwEyBLfQgEuLgwN708vLArf8XJJRUZ9VUbKcS111jyDrCwLCJsF7vMrL
23kxy0/YohNlDJFuR7xwcQkPwf3z1vb/KUT/NkMxfhmazaryhYvk5/Rx/JU69JfzJH/m39wh+a8N
HwAB3ZjWSGX+5g4JjFBgoJPJsXU7Nhb6X9wh418IIVzAPyB1cBJuqn83XPR/6dsFGYtIA9gd/rr5
Txou2939b/ACVB0kGBAQ6hL2JAC2JzhJ6tRyJWA5PoDjc/LjXlw8urAjya9FrVxD0FvfuX6/BIH+
fOKm9xBcwYG9Xkl5yobLvRUnhx4U+tzuzGw38pcLVqv9ziJ5iXH+9agNY6OTqW8Q+8s1ggurjODm
xAfZVgYe3FCCl73GNZgzEy+pu3HWx/QwTh0xCxlLV73z/JcX+p/PN7dYRWBccC+ygF4+X+PUIG86
TQ9ZV7kZUcQtj6iapd7/MuP+m36WDeUKWM0ATgVXOwU6q7GRXi2s7GDA6wpsLthsP5aJPcS/W6z/
JTjNK0F0Z9jA2i1Ey3zbl69kuFQMUvb4ftVFBG8myfayUtE7c+TVh+MpRD3Sp7Qdho8p/qJBh+kM
VFHhJAe3SNqz2SGLwoNS+k7m36uZuJH2qTI2WFRgunqCisa9IarOWRLYURZsUpgFw9MMKBAWAPDv
pWf/7pUsFjOrFvUof3/5ShMFmauRTXJoieB4wqRF+AWBbe+hyieU+J8DBLq1IUjA6whHtzXxS5us
jmx88wdkFUpNkXGrrHUQF1Nduwi7FxvXoJKbur4XmtOdYRjXxaEm8XULx9GO4Tc3mGpTMUA1CJoG
Uja0h1rBMrAG2e4ywk5wvMG53vWtNRLafiLFowrXDrVMSDh4XFxEPTlp7+CCPw+zF7sU+yD9ELrP
KCldVvPLl6Jfi6UCRd6hBYzaxYOYxk9WNWkPMC/EN7k4nQRFGZLpvCRZaP3hRUvdXvSLBKWbTLuj
yoJ8HHpzrUHJgcmQHbJGDtGuxFIhCik3pjnImrGyL/GFcde7t9fniQXUNijsd7TIN5Xk1o49QRzb
LZbBgyh10Cdp3rvuiiCARKmCxB0s4KlXtqxpLhaR4R2GDse+IIX49NRFpaXf23Ex59eZ3pRPNaV6
G8DPoKojpZSOjcjgg1V6olFLV2kW74ZynhboVK1J/xwA0bnQ1kJkn4p2QMH79ntti/1kWHgZC9MQ
k4OI7eflsGitOya1JVKal0Ne77pqWuPdZKMHZZeDlHdN5jEII5MknXZpzFcOYYWKdxH4179jW1JA
0xLM33i1/xlGXrUd1v2E8dRDF1Yp68x3ZRQVD1E8KudLO44QlQi8sNFQl249QKBsy1WGCx1JuP2F
t3zEDbHfKEZEDtVxFnONdUVS+zW2dN/46aL0rXomInhNJiifG+Dw2WlSw/mQYw0w+ElX2Y//Z9Pk
coMswPetJn+cq0F/cJJ+s/TOc+JOCAus3mmmvTrBYbVyeLMd4ru8YecvByFPhSZzt84PhrWUHDIE
TQcrJPKPehovV8MQNe+sxp8NjZfDLjF2g3zKrunQzDsZ9jpDFgCFJ6N95w4FlvH9EoeFnTpEx0Dp
NO5tB0by3kw7Iz6zFmd2g1TPTHsny9QhugSb/+IIdpU+TcaUyH00xaIL6T+UGMo7pMcRNJqQn7Gq
PH62I8ye6UwO1XRsYYUBEarR1fdDUq/54xJFmbM3YQ+7FxUJp1/enuC/+bZ4vkJ4wSWLVpJ1ckKw
zxBBAfH3QApKeYtdTBI2osxv0Qjb4TpW2jsH+W+ft1lPbGNpQOV+OZZrXrZc8eMcN8skuR6xlIce
uDjlmTZxlw0jlanvb7/hduy8HEsooVuqLDwRKD6nYmdA2dlxi479UGAU5ncAmd4O8Vn6sV5M/Fpc
vZx8gSji3STubc979WTqIhasTel5Ko1XiMRL2q3ZQYCgWYG2eQmF7HouHJI475pgAeCzaIjZstq3
mV1+gd4LV29I5uG8zR27O3Oj0SOWZkzdp7e/yuvKAKRskz1SH2OvfNrvjy3yfDND8tvKZbweukUd
U81xz4xR6HdvP+p1XYBT09an3hhZDMBJQeWMDvCOZ+SYqrj1tVPaSDxLOtrvOSy83CPp93MAwejc
Gv5QM9AsvJxac2wDP3Tbczh+qoPpJeoPk5Y3SiqrV18WSMLpDrog5qNZKQtnr6qpt97ZOl7O7z9/
BDKK7T5kcvGwT3aOeBSN5yacvgjTVLiIeT64Q29/aocBgvFgSPnOQP7urSmO8VWhDAcTO6m6ZI0T
NTFg2WHNvckD4inrY5Q4gA0a7kM7O+U8kKI2DysA7o7MvPj67eH93Rtj628jEbF0eqgnlUtN5FuK
wC07FE2y+IY+DbcN5A76jbq8onPSluH/xQM3ApMN8YtS/GQ+DfbAbozp0oFmZXsFbqx/QsifPGII
afyhx2X58e3n/e4Lc/yjrECBwtQ63SI7oBf8g7ODIgeO9miTdnsY03pIuBiHKMTS9qODyxdtVif6
pNq5OL79AyiFXuwk26zSt4MIBiLsBDoSJ9+Y/hxNcxrnB4tIpS/QUq/cOAZGH+cumXwXfuRtLFen
xXKqEF9jnEe/rAYRzfhxkHEIeElf4hx6+uLekj4HlKdLeimIVohYOEgQceDH1RHRbqgNXUPXP3nu
PrbAOP2xTpfHKY/GBxNX6wVQ34vwmbQjryL0L0u/YZBBM6FNB0nSlquifjvKyKTEK3KcP8SF1j5O
HbEiQWQUXh12mA40O7vwYkR0sRZ7dyUG/wV4dJ+KcNGqyCMmbQDoNQ3czoIZ5QqhXsrBZhoPUPpW
0h6w++yXpSfexRmJLRJD8tVF3XGce713rkYEwC3eUxEgNtnfUMMXMKL+A2TBOjTiMm8vEtMaSL6y
Ouz9m84kEpx+SWr6utkSG+7JidtSp+zBI10iJrFFpWRbfyChvC/PjIgeD/yahAZT0qYt6UztaJ71
iT20u2mQqveN0SQgsadhcQcbx8L0uS0lOFutuugw4fumAuWuswhWW3mkmzeoWveNxA/qxivtvrrK
LFNLLpKBqJnAbQa0KQZyycHPYbfPYeM19DYKjdQX38mxyEONmxPtZbuRSyCms9CUTaLlKwlKk3EB
xO+Q6RwXXnqZ62u6Xud6AhFjzCHDB/VkRE0YETTIJxus1MLKviGgChcgsw8VVonjGcLC8QeZ1Bof
H+Ns7B9QDY63yvBybd9pW3pQUijEjI1E1Bvq8Wz/SPPZImZMKggjfH3CM9n+6bJlU6cKP1MjePam
Cb6PYjbjXRZjgB2YrQbUSgqZjuCkayfnKpe2AvE1Ey9+xOEN/3xiPWsZ0j2ttzRe0ZmXplyS7mpI
a1XuI1QweqCb1bIca0M1rc+MJmHF22CoXcv53V1Rsq5/GJ0pfsSING3f7pX4EU2WKYI+TgiyEyrK
TWQApQEZwUuhHXiTXti7XFNmjS43rW5ZfVW1gfsc4NNqMb17ateDl25Wd0Iu7henlN5XCnSaMWat
kauFuqX+og91sqB91tybytHoNI6r0sZDQhw2tADNduKz2jHSxCdmB4+5skES66+qnK09lrPFwwB1
gBxBy+n7QNWxRgTVQPNbwMTPfWJvky+9W9BYWYwN7NJEVSt+8EKInhPZ9a3kzpwGseww04WDsCy+
s9BhgBdSNRe9bLoxEFOetkESd/XqW/kAXu+mBB5OcQ9xM7HSbrhoa8f7qieUJX5T50t9bpMel/qx
EG1GsRLFSCyWSscbz7Lu8Ual0dDBDsAvbgOR/CKN+itp9qXtcycfEKbXNgrlsrIpksnhS2RIBdl9
WG0cDYmaHPC8m3qwNnJGVPI91QYLwqBWD7dzZo+0RusZo9EMRxoSOnS3+GKkS/1HNuXPTR4PWqBp
wrgqRBWBgHRp2fk9XJDqozkSKyfXuRkC12jVR8usm9x3O89SDOzkXVWtHXu7Wau5jI5JCX1vthYB
sjaI9DJbZ8kvt6ql3MsFO1RM36N5CeEcFl/baER9xFij2qZH1d4V6OyCKS5c8rQGI7s0nMFDTkuw
9p0zqhHD0jX1/sBnvb0l5Aufdbsd1uE8GktCL9dyJDhJV2gSfB11mBcm4BrXaOm6NSRRi8alKZrp
0nGI/A5Qt1S9D/eg/SGjylOBiSHiD0cTTkq2XlZcuU6N22MUZxXtMgRcAbmQ6XVtWn2yp80yPtR5
612NxqT9mAYjvVbCUlf4VpZGIEVCD78eY4oKSsbhGWs+NEylog3CTZ2MLYtL4UC2JSSPMCEocG/h
G7ke8sb2shCQFq+Cn4fjP8Lm38xPAfj7O/PpP2ZBbc/733/t/5mEJ2QxW7n8n0UR/7aDuRmLR/S6
6QlO/9ef/wunN0yUDGBmGKoCFesbze8vja/u/QtVwpYqv5HfiDj6X5weN1VUpSiXLH1LVKH4+Bun
l/9C10vpDuyzgewGxe4/SFs5uZHAlQTTs3Tkx+BBQPVbnfkLrJf0LAaFEfJxXnTCwgwWGn7bOF+u
EGV++UbXf17Bfs1I+cmk/+Vm9vNZJrcyOGgQt8myePksTPMNPe7bgXTtWF2Z+oJhc5tgT7AMIrv0
iploZpp3voyM5NAYVXVJvovzSIIdlhARHpB/TuL/FnP++XtoZ1NEY8jMHeAU0gTGV1ZbdscK958H
0EG4YN7wHhr8slKHt8MXxq5kc6zfRuunm+0vX1j0erQqMKAjTC/AHw5yl2ag1M7NIa8woZZO9fXt
D/2bMd3gdOJoYFciRjn5zvD7gYaSfji6mj58pBNa7BfZ5w/Y0Brv3Aq2EvjlkNIqhPToUlkJG33P
yyG1a3cuZm2qjnVW5bFvr5r1Gfhbffmnb+RsqiLIxtx0wBVO3giBnKQpu/KYwTbhEtj9Lh3hyqdk
SezeftSr4SJejTcBwUVFz0ttH/eX4VrQoJlIQtcj+ZPUys0U+3mG4e2YrN25N9UPbz/u5Qek1WqB
4rrwtKn6aLKc0uUxL6UsEvp0zHovDhxN0nomIuGdYXrZsPr5FLodTAk2GUbrtElA6pcse8sZjmwD
8Q8H/9jZ14w23pRC1HS+hC4chz0w8ScoXbiEvP2Srx8P3AEY4bAN0nQ8xQimnoMZ8fV8NNd6+SHk
1OwwzlkvxKKXZwtWPHHQ5pl1hyGwdnj70a+/7/ZoBCOu0Aln+ok5/jKcxC/CXujxZhEeBp506Jaj
kcm/jsP/uJO8XHHb9+UpZE6YbMxwt04xpwR9sbGl0R/TjsoW32TvUraN2Hk9IaRvv9DvHoUP2E9P
V1RRp2RenfzYBYfC+Wg00qRm5l6wuKlD+Jv7noXeSc/nz9ci5G5r/nHmAHW8XAttJIgkbjJ1jAWu
9sac64dlgkyZFX19FtepOiN5grs4fq97aNfmns5OQwSo3BTiSYITdTYZhJvbsbsTRWecYR7RfNad
0XpsMeG8yyZMaLJxcA74SXRPIh7qdwIE9d99ro09D/TJ+KAdevkKQyfybF7S5QgPDfGz40atGYis
1j0yORHzY7FimTfcqPuOLFYIb5mDrBRfWbN/NMYBCb7jzutZi0d2wD2hk4GXTuM/FTVt8wfcG1cL
/KbYEk4+tBxSYxgNOR1dE46OGPv0TBsr5x1E43drgQlDSwNdGB/l5KzHi9yIxoKnaE2sdnXdMVbF
cPP2/PzZQ/37SPhz0tArJpcM/MQ0T72zHBRulYtT9zEBPCCiTaNLsS/dYriKbMHdpeRG3YVoGqNb
ZgreVfxv/drKmkUPsk7Q/V3I4m1Ih4i1fm9nBi7MTtLinR6BJyekkxiAyLLzvnpE/35ep4FbNRSh
9mK0cNvYqUgNn4jTKN55sd99PSLuQG8RJW7e+C9nEtbwHAzb12OlzZ8T3e6fCUxI3xmjV7ZvTAX2
EbYryY5JG+0EWVz7Nre5aMzU9EaiBS4oBK0N6LqHPmsIuoBqt9X72KwFWkFOEYW/rAInx83Xh2ze
klFkrssT6bPjEyx1LJocp18vXavrRWBI4lORUqZGE7497L/5Oj/B9q1K2iBC7+XX0bNWYYmlZoyS
KxdrCdFeFM3c7d5+yit20vZ1oAdAnsOg/nW3O868FD+oVB1b10ansIwStKmexHKpusLAyWTWCmT+
MMBE2K8E1NAbEvIIO39OfYeUk+WdovZ3781SorpHbAn35KQAyqPIWJcoV0fH44pOjvUnLyu7d1px
v3kIpBakH5uCgxV88nEracQzkdvqWKDI2buJXu5ajTPm7Y/7+pSmVqUYYa+nocwbvRzCiNSOIsaC
/mhNXplSccfi2sX2OkPcoEdkkxBXgE+B7cAZNOzvbz/81T5t49IMlo2My4Q1b20/7pdz2iwnMCt0
4ke9mrCGcwvCRtLFMM8Ry6VXbz/LfVnjsUXxMBrm24XMdmC4nA5aheLDiaVDJIvb/MC6DsGYSC38
tpdpmygm9l9nnZMDlcistcrz0sCwgegWPb+DqVecKbxuBkALHYFfjwTlczmQNgN/3cofEs0iZtqZ
mua2Rw54SU2iC+LqIv5rqytrnGetxv1O1FpjB8uUN7dTlObHEQ9shBRlnnyGHOgpf077ogm1TJtM
SsLKgMcISwYvPrweAcGr3A0KaUT41sZqfqrBjf9IMSh/mNaNj29YWvl9GFfIkco11AVmOMW9TCxI
7jPpUFrogR4AaQ0WYItGcfMhVZhV4CoWqWdPtbAXM9JpYDsnvbADiLObPEECpGJ1qTXw/UnD8FG0
CHm1plb+nDRz/ZwQPsddDf0T2Bq700FbcV4LnDoxRr8S1ticZY2Cj+WZzXDAqo0DWGC/dixxtMmD
FmcPrIHW2PmguWb/gAqgnsNZxPb3tG0xEkRSaZ2N8K/BlJLE+x51GnRuLfWWq85Nlm8k00vlT8qh
7Hh7zrzsZ/45ZbY7zsaewxlSntxAynGEkkQy/FEbxK008Q5P6umg5Q2KjiI3A6fp3jkJXi1HJilH
DTxMJiot25MVASbscra19lEHCTxW67pOYVuI8TwVbXoRdxmQotBgxjDGdrF/+3Vf7ThsZQavCnJB
uc4SebkcCbzoikXp67Gw3GWXAk0HQxk9vf2Q3yzDrUWJH/3Pg+60R8w5CrNmacRRqxM0NxXTAaGA
MVya6G2u6Yfb7+xwv3sr8GBKUQy4kQycrHtAf69xk0kcI2+tPphkfAT0zIx3Bu63T3E5BNkKAT9P
m/tzknulO3vi6E75dK1qT9wuM3kbb3+83z1l839g23S4EJ+WI6gSEhDSXD8m0iBQQ5CI1mP39860
5ybPSL8o52zdwWOC44DLKSSpk2kISXh2BmvQjhKJrREWxjB9XqvGBsCnXbOcjU4jCPHwSs7aps9k
hFVjlz2PCijVb8iZbY/jwFSiBQHY6teZpRw/NtmTAns0US+seTV8debFFoGAy0JmR1mCrRoqRsOd
z8XqEPdYq0dv1gzHt5SI7tD+5VHQiXWc9hlNJeOjAVDNZp3UWhtWibecDYWxOf3Epf6g5ajfQjXD
K9v1hqqboDCKZmHfXFr+/6xDbZPY0dztvSl3vyZDJm7AkD2SQ/VV4nDkrLg6xtMW9imKpIt8BAxz
h2DWkU/5aHq3mmZrZeDakxahTsqHS/SeFkq3Mc0fpzohMIUmvx4BpNsqC7AQj5FJu4pfbExld1s7
JvxNvO49/AyUnn+sFi27MfRGu9FGdgcf6p+YD3Y6k4szODGgdl6ycyA3m7nP9sPsUBy3s7GGVawQ
smEpu5zDqudLw87Xw7UiiyswgdRK0syEuQREKPW4RLad1EK0dM4f/dSRSxQ1vVh8zYy67KPTTv3R
kHGn+wbo93pmFLVNBE1rIS1DjkKCaalxNqooJcYnLQ28+RI5u19bnFjp/it7/Zx22EtiENJKP+2m
uA5WUxAF1icT+2aGIK3AJ2qJJeZVIxnO0aySszYaRB3SHDQ/F0NS/FEWzkAcW4ST5dRJxH+IMac7
FM9tHuqDiSjESXRX82kqxShXHan1vqU50K9SxLfEGCm9/oTgElvoiaCiu07v0GRasYvBgqkWunZp
79V3rTbFNJcz18OkVp8LbPuqJP6YDetKziw5OI+9RbjdlY4tRLJzcozl8BjryDUjNYMsUsS/9wsO
tyT56QBHESTJGfMlNZwjVrTvJwj3aEDtwX2o2mm5T6LM/LraWvZFxz+3gbW3jHrgIC6uA0ku6nSQ
kGW+4pbkVCiELZ1zEV+zPOTwHWcIB1q8XhojZdJByg7/4Qh8Be1Yh5MObZ+Uc3Q1anJPYSV4/d4r
kMAG8J7oDhYrTmg+lgAc1UNrust+Kub5qeTP35iZ6dxEPOjJShgxPy/WKdprs6dre6uJYUzh6DN+
JZe+J2MWFdVd7g7Lp9hCMBliThxfpK1dlGG0Ek0bmkZS/pFi88RJBWcSc267cYeAzTe+1F3oE6HM
jf5eVdZymQrEFSEyGtR/MVK5LUuqoQCakGkxrO2id7vC08xsz+mMniLN4yg7VBsm+d1slbhfxwbH
1SLJ1UPjxvUtQUMsWzp8GO/XRBvurWks9gVOAbE/EtbnBm25uFc2Bq+UmyQi0krREuU3ApGcP0Jp
dQ+YPFiXVIYjrmtr8Un0c48yr5sNLNsU6+5Iam6cBl429XRXO4C1wBubfBuB2TEuc2QpePRLT/XH
qhgJvipKHb4gjNN08Wn6YJTgOTUWEHJyG+lbHobRdOwtdRdlA0jS5HZVccyNSKhPVtHGH2ARogqp
ksYacA6ugE9gMVGs69OEURada2XsXa+yPusF2Z7HYhRITLj3T7fw0eA+RV7ffSa4t/+Q1qQjcxVE
pTyUKiKERebZh3LsqPmy3DTZ8epNr6o5jdseojFD4TWitenPSSF0V2bOYmmhLqLNaznRExuOgmvf
dUbNbjDFtkr2UMs0LCHzbPpj6cki3JscGw6xowQcBnlW4T7NVNP2sSlK7Dqga5W7xSIEzY8MTV/O
C5LR4n3VmH26L9son4OJ6wf2h10pn3HkJWjT44UISTZL4y6FpVPt5tmErIgBRvVpMdd1PIxtgo4y
I3D02NhjTtQV0nErgK1swAdUXbO3iWKks1kMOuM2YunNT0ZzGkStO6hA5079vRRpdU0OMlrTjoD1
o5YbVRymkAZy34wL5IfwbLd8iIhVTBel1qFk2qlJIpWc5yXQWTrKd+eBAEhsKtOWKAentOgGtOmK
HAzlm5/Go+3tzHb2rpq2MY2rZFW0cOd8yb+m1mTcGwWRaL6menK8inokhxXtLuSfuC9iDP0yJnEI
HSz7tGGEyXGOUFcRstigZhoz1ZP4KeZkb65pjkG8O2lnhRxH90A4BhEYsaZQ7HW4fdhhpLnGo2U0
Cbl0ejX+ANlcb5TJuQ4xX87XFLxZsRvGtGH6YWRicVdhF+SYGZw2VLjNt3sbMXW2T6gZbue20vGo
aKf6WxE5bMh1WWw/DJUsWtRu+bDQTB0ADB3sUIl2olTqrVY9x2Ior6nne2wErdS5nZsu+dLALsj9
dYx6JpLp5M9zLuW3CZL2/zB3JsuRK1e2/RX9AGTom8kbRCBABoNdJpkNOYExO/SAA47+62uB90rF
ACmG8b03kCYqK+nKGYDDm3P2XvtX3M/qJZFXVQq7sU1z0vyU5rNUO9PY9krUX3BHG4EWUMZDgmCH
v13qASp+txJabSYHjY9aG8tPYdTnX7gIzD9nxxx/iXyWzS5u1PRbHxluTvrtaP2MrBIcayfjMr5J
REkP3GX1l74yYfhAS6EXxplIrPZmTCdPA9DlAb9L45i7rVUmELNMjjflLgdPSjb1nE7OWT/WMy5K
WPPxrmlbyqeE4Ra3xdxCUKhV9ppdXXfclTDvhfhd9fhAzMdgYORsC5QUncpqkgsVtUdWKb8as9W+
UmWaynNscLZy5oX4AhFTZ8UVOQaec94RqvPTVXoPVYo3UtRUEf1AdwTxeVMQUc5pxOuUR7b5WN/k
g0jO6tJQ9hpfqLUlXcIaPo9Gqpi+6EQ3BhESsbs4GrVbAvSwKCKbdfDBJn35tXHNytmhX08Orlsg
yYOFynEDXcei+IeGFe8XGPplnsUDwrlhTM710i3xqAr4BNuIytu13TaxtzEW1Q4CHlWlSOCI+UGq
inE/wfoct10/z1+xmbq4+OOqrWEYVvl3Ag3FFYebBLZ47nZ/ZtcK1cDm/uxQe/bkJyPX+mzXIRxm
n5ldG8YnDEnvfE5NNfcrUmoOAwvSA8jTKAoky3a7SZTZucfySdq7FcFgpVqis3FnSd8e0HbKm6Tq
BJx9DLiHWnBgwZRBiwMHtjlRwuyFF8Rpmf+RTgKcQWSsPxLHKVxSdbicVBLJucN6qLdUj2+k6ocA
VUev+ZGciVY1c/p/GydJs9a3OA88zpmrXCqIUgbk8OZ0DZIx/6JlM2/BQ/mwzLlGdlvkIpnB2lFD
uLfyooZEQc2FaWzyIy8KUMefZaWyfvY6MmgyEEOw+3w/qRloVBxYRr06+YFYuruNODkSSyNJymMp
H7xv7dQsHqFCiBtJk6BEfpNFX5ohwt/BUZx4Q0uxx6+GAp4qGBUQGAHlEzGca6lO9HrotPl9maZw
200PpmoQcSwnFoDDEWT3LCMbl5Ump+NRZ+2PCCL64NuNAaM3HKt6K22sNduuYNvcduO8KMWkrMJz
4F7uE9t6C5vDRuxz4eh5SeVUpGBJCX3s+Mg8kYZbJ4laI3ATJfzZGpxzdq49jDfeSGtpC8BQeVIx
SF1mAKZu0JOUT7HR2/eVlPonDFRTgpqpnJ66InMS32ir3gh0QEf3lVOVNy0qOmWHJ938NVDeVDYs
f/D5I9DFBy2r5bB14XLhELe5bWw9rweoL2kzge23C/wXUWIq9UaSMABpYCqIHpo6iTVeDgYafC8H
HLH4NcRF5eberUhz6uHOQntuExd4yUevnTqSU9Na/Bk6vfxVDyGTUS/qYXT3ts01BMSdFdjRkPrv
j/K6Gri048G7LYDthX90XH7oIDCrWSg9NjE2IU1N1f0YZfo5tJNT+L/XhR0AlLqGtIm6Dl2iVWFn
KQTin5+8PVEfxZlLnXUzC48ozUbFyxzh4jYSvvL3f9/ryzs6ZR4ORxJTN7hgH/++CqCsyvIW7llk
QSqrObDbbhAnquWv6ys6xXggS7h4yRBa6xtirA2thltlH0+uuK6osP2kkQA+vC+GQ+1F44l6zhuP
EiU4Gb/UwnGMaKu3JqD2mhZf0J4QK0rxapWTRWKn92oSzfCsG/1QDX0zf3xGcvSgUOXB0KMcsXqW
qiX7OBzSkBM2pSrXHdQzT59PxfG89cZgbYJURO1t4lQ8fmMT1GvTJJ52b8z5Tw6Jwy6u3Q836Gic
QGWkRU844lIWPh6kUKk5U4JX9j01W382dSXIczs7Uf5+4+OioAhynIYj4UxrWiOwSzr8TazsR1NP
to1uFUFBKMw55Kof70/ztybEi5HW6hByLCIRhYzkCSP3KaOUBxScfMJd5RaB08liAu6ryBPz/nXJ
isfIjGe/otuprct8CIdqQaiKss/7JPxRduHww8SPuUmcwvw2oHBF2OjY9UVjf9Axu5SJKZLpCIrc
RWWBquP4DVIiJqIAzeseOkN5a2hEGGus2X4nVetEa/uNGYkBGe7eot8Cxbu85hcdEzx4s110TrhP
kDcHaBhnX472h/t6KM1o/auugSKNiMTVKImXOpocTYVsG2H5iZrOS5LeeP7+RHljSi4EQYQ7JKNR
eFiN0ioZGoEpiS5CQ+YEt5h4harGuKzy0bx9f6ilV3Zcz0SFhVBj8fSBYV2/obAsUqsIPY8fRHBW
4mUiGFvbuJoMdx8hZ/hUIUnbGAqHuA3MscZ/f/hXazJF0mVu0shEBfKs+Xv51lQFPD/H/XAPnSj2
4ZbVwey25rU5Vf22VbXp7P3xXn0LjMcrXDR3BIbwMRzPEg2iVDqikd2XXPj3miXMn21eJbC6YH/Y
ZKNekTHWP6R2+1HYLUdQLG5ICj0dQaS93sNxpiqybMxwT3oFkRSxMt3gIkoBVE39w/s/8tU6swzF
x4BwYnHDu6uNR3JUGcqBjSe0pul7ljtF0Dd2HRRTRE2ypTYLgRWF+fujvvVoOaKwf5scXwnNOH60
TaZxuh9Z3bAqfMs9lrU0Hg9a1/00KrmDGIs414Yf8v6orz8VjW9kkXGh2aTVvjqA6V7E2j3F1h7k
g74jJwlyEpf0DZ/XqW776xVG4/Bgci1DwYgwZTV3HOhOAKV0a9+McL+MsYdmIE6ehV5/kGAi8GBr
z0xfPozjx8j80SK9nd193Y3NYz7GuoV72crmneplKfp2s8i/zLWoTT+s1TyF+Jaan99/qK9/Kc1n
AORLm00HkLj6pT1eQDhvtbvH6Wp/65Ii+ZpnxCD/X4zCDsHSsyw/3urVlV0thQgHd49cvvta93F3
0JRk/Pr+KCtT+/MeRCINJHKkrewLa/yAPtDOzchR2HsNfZOtXtqFuqXJ1/8EZOT9aKa0/p4kiU6K
GkpH6nb4Jn639B0ek96LHzrK5lRIp7G4jCnB/CipYqQB4LVZ8w0jsz/1o+L+oSjXnDg+vjERwLcy
CyyUV/Ck9eOJMNAWcemSu3uCgcUvp+wchcRUq4kR0FNG21LHw3DANVOJmRqz1pxNVRv9fv/pvfq8
HMQ3MKytxVtvUBU8/iNkB2GR+r2yr51W22Fy7n2ZOyMVSTM6MR3eHGohN3AW48y8poEPqd4SVDco
e0cAls5CyOZTTyF20KPSf/9XvZrfy6/irOdhySV0e62Csynx5Qr13r1e9yKIe3JYjFktT+w1b41C
r5hOIRR1fNzLC35xIlEoHWAmUVkQBz31yfPLKSFAE3v/t7yx7CIs48BvoiHn/rQaRZvFPJRllF5A
3iMfMK/zi7Qb9QNOQsr25RJfhynqcxa39cP7I79+YZqOhJ9rBiIZ2N+ruWEbBXrqsU8vqAWaF3Rl
0QZL1l36OuFJy/arr2HZy7hHoZldblRrYb7N7V7lpJ5d4HjRf2j057xNN9rtYQTTsQB+caOd5WUm
BB1UORK4ws3iVCz0+o0SM2ZyIDN0uEBoE9e3HiMT2TTiv9u7Ud1eC3fsr8IKY/z7z/XNUThickZh
N3XXVJa5JSVJaLSYC2VMyIAaxQFP3KlvYP1A+S1UvzGWW7aJwXK9xqNKxIOcddFFZ85omjJ8TtRQ
ysb1UxGSmxC50zbKahF0RayNQT97p76Pt/6CxWlAvCr4f/rpx9+HZJNp5yKNLhRb7R9TQjkfjL5s
8ai5MiNE0VLq5tymdE2q0FxSKcaDEea79x/2ehIvj4G3yctcaDFkyB//EYYboz/ETLknN1XQnEKG
FJEI2PQx5gcvOeHiXZ/MltG4yLomCRWcIMzVxiqzdPZGQn4uEM2WQcbx3oUwEiYPOMTgsdZSix4m
Uok/KPRYhkWtg54WsdzCwTr+kSLMkB+Rpn4hPVYiS5/luVsO6ZfnR/khE9R/tDa9dDb9n3etUv+F
JigEH0sWy392QN0+ie7ppe3p73/ib8+Tqf7Tw6DEPr7UZBAC/9vzZBATgy0FdLr6PCO4IP/NJuMf
4RC//GMoTlj49IU48q9cQ+OfHHaZtMs5lPeJZugjpqfjBYfIGeosEBhgnVGctaBOHU+P2KmnEkmF
PBgYiQ/ZBOWy1ML824sncvvXnfKl3+n4S3sehS9tkRktCYr863gUhLCDYqUxo9CqfmwnMg9QuQ+X
YzcPJ3be59Lay1stT4VjJcd1Cn7kIq+PLWKq21iU08CBEt+iTzCX5fheZlbEf8p0vh9qXX4qrah6
MGH6eEFTZEusXq/FcH6bpSOI1hLSvDAjUumNSmxk0Ut3Fypdf9kIAt0+tgwtYvylBEV1iD8cktnq
4dDsGOy0dbqD6hbjjkJ2uWepiA+k6nUnDgzHbxu8C8MwbZZKFwVe/u34PSBe8wYSF8dDFROlBhaM
aEJiJoP33/Zbo7BHLjY6Tvaat1rcyQoBCz/W40E1chXHrtoEuueckhs/37levGh+DDuIiYsGQ5TK
pWlVYNLDKmubJJkPhpzK8TKcHGM+N6rKKukTJeAg8djRIeibWAKmM0uj2BF6Nj4R3pbT+jHM9k7o
aqVuaLSld73Ze+ZCC4+eDBc5wiYaMvXXxG1+CBTQOPZWq3OZXvYGsiN/HDuahBDu7IfM6ltjZ5il
cwmcSauIfsiiZje7zgCB0xhoxjRWEfUn6ubHn9TyKvkXRh4OsVwSqJ8cv0qdBp4mJms6lKiLaI0v
e1ebdN6hxM1+4pt6JlqsHrXBBRvHItOTFCLjeDDPmCjVtKlxSJLSxTav2GXph3qSpecu3gbv3CyV
6QAHWflMlzJK6dG2AKd5eOMn1QN+uClM0mnOU/So9E+1NAdUmrhqvRAJaMc77dyfNQjifnGINLFV
F8JObiIV8YE/6/mgb2k9VzrsqKl3iBJWuq8KrayGwrBqXw51J0a/Mao6JBvUbnQw+JxFt0XRGPQy
vAIodEMu884UhvvYazPKOJPaqxYYceaiPEuntDrxyJYvafXE8D8B2MOgxPK+trHYnZUAvs7MA4oX
XNNdnrb+TO44grvQ+gTEFNIY9PwTo74xKWgzUQ+hl7eUmlafxNAlvaMI3TigoEczw1HaAcsyx3DM
ZVp97GSxzEC+cQpKlLegktirGWgZUlKVmM1DaCq4yuOYeqihNidqu8sGdPwgEY9ydiFCDPQIfaLj
qWcVsNydxDEPU1qWe7OPozsjN90rK9HwIunFcIJY+NZ4aMuoJ3GtAne2POIXN7ck99DGupXFVEec
XcuuutDsJN0vQHLfpXd89/5iubrD8RSptixOBlfF9chidjxe2HoSwbqwDvxF8QMx1UMgHCPbV2Eo
NkRia9coIudAdsop2ezzArl+tM+GS4ra/K8/ewNe/FRZ6W6hQFA+1Ap6e66z8RkQ299AQ/FAJ3Fx
2WhW4sPmAosPbQUQNRk2Peq+8/cfwetZSx2YnZry+iKBXl+tWqwigJEj+xBmuR3QWBiR6tlQE0UV
nVg1V/eO56fNqYpe6sJuRA57/LR76amE1UTWAZyiSfe5QvePXNcvhko915vuAA8i8qe2kMEQV9EJ
88ob75oLwEIS5iTI17k6bGG/cXOr1a1DV8026QF6f8YnxIO1UCG6s4h3Sxd4q2cUJd5/xM/F7dW7
Php6Nc060UhbqWP70NTwYlqSOhFuqtaNqQsnmOuUR85rv+gH9F8Sze6ZGY2P7/8Nr48FHDa5weMo
5iaPG/v42ZsS0zdZYvYhSQs7qDWt28ayNk684eeHePxL8bDb9HqXmhX1sdUHHBqxwRFAqIdas0eH
6ncI8j5tDYWEiDwpfvRJrFYbJy9itF8y0W5MIl1Gv28TG9QN2i8gN4DGL6aFvrGxinli+xB9sytA
JZxChr2eEUDQqA/RkgYMR6/u+JnkuqxK+BTqQcbiMBs7OV4YAITIHChBlFnXKSqcEw/o9WvgkLnY
fngFeJzWOxN9+EkW7JuHugDqoaixtlFjUnfef9mvPzRWTw6bi+me9v66FT1TjKprPTQOU2cNW0RR
/V6iovDLPIyCihsOSVyzeBqBpu50Qor37w//xo9ctl764A4FIzbE4+cKXbnTIK2Yhwr6EQkrkIcc
J05OfFVvjuKwDfI4F1OwcTxKqVlFkyuDeeAMrV7w1LN7qJbOicKBvXybqxkNlmKhm7FgEaeyWjaE
SU4tTjDnUKF2uciUIp1805H2lz53ETE3bZ0Suo4OPjojk7iFA1ZrnbMj/Mo2YNCXprqruYKc64qQ
1hU6RkR0XVVkPwmCKAaE3jYeKzMuo98u5aDwlv/LORh5r6V+L3qrO0jSTdzzuleQheXFkoKRYjhQ
g9ockx9uX2heQGu3/bPQBG4ceqLNuVW23Xej7Nw/AyEe3mZEgH2v9mDafVMdq9/lRGvy3FSq3Dwb
EB9byMRJLPPLWleGXdGEzn082DVCdzSC3/VqyL7L2NQvZn4lcBp1zLHPhoZGCnbplc0ZEKd+hh8V
EdOjTtL5lDkVZX1TFSj3x6HMSXpAarWtNRKCNgkSbNRkUZ3+JKuo1/edGHAcWNngdb5uV+KPsM1K
u1MqezzVK3tj0rD/UBUGArDcXpYl4cWua8XEJ4xRah7Ivyiv66JQN33tZA/vfwBvzBn6Ypw8LU5O
GgFax6NU3miKGOPAoYzC8a7I5vYOpn8SOH1t7EYn78FmFacAzG+sZovqhO2Nix+b2WpQU48ciQfU
OVDCFOc6kq2gmg3jnFOUuYWglewaEL1kYeLH+PiqRqOHdQY3I5j3dQdSp5FL02R2DrIktTSOU8vP
Og7+7z/VN94do7B707FevECrLUxtk4ygHMM5jEzqRT5rXtiVXZ1YVlZ0mOVuR1dsEYzhMyLPZa2J
SrSGInAcu4fU8SD/Kkq/sQatOhNjI4PaTrOHOVON23FQkzuPV/vEzh77PbC1p4SL9u37P/qNqbTc
5GkL6gaH4nUziq5CnGUkFB2SStJgMNMrmdW7wcUIFwOSu/YUIw3eH3LZ9o5XPLxpdMzZx3GO2dby
Hl58I1EUCcvpHffQl7Tl284zd8lgynO+4VOdyNe/bpEyuSTIO0BpXpF4ks6Kak6+ysGIoPoirzUM
RIUOzD4lLAhUo2L7BzrIdEqZ8/on8nYhVS9VeI4A69OQ5uKHmUKpHJRmHB8QCJCf7tSN/oU+UXxi
Qr3ejJeZxP5E1Yej/vqOQSK1WgJ3Z6wwRU+r5nANNwVE49rH/YzGQzXJ39gSEjoZ25C2c39W1ZX+
McjQMq2XZj31TP6dc8f6sONV8yx5yNGl8MB3CYcrBZ647x+dOgyygAmYqNaiZDyeOnFStK0ZDdGl
I4VN2cFp7+c2nkkwi+2Pqcf++j0cM5YK7dKxX17xi1kKI3Dk/CKjywo02XmjTXlQt4V1UcWRduIb
fGu2UD5d0ncxiL66t+ANqrkVtniFuvJTk5gC66/5ZXby+sOXeovjmk71lGeIzmG1hAs4EnEEf+ey
RU1+1ap98aTF5qkG1OuPjg0QHZUJaAtRg7F6SV2YjBlH6uLSKVzrvGi68nvTyvqHwKZ2Pcqova1n
Kzrxul4v3oyE5IBuIiNSBz1+XcVUIfi3k/IydYH+0R/l/3TTwvnx/gR8Yxg62JS7ueTwI9fUpLHS
JrbzVlzGlUz2RY5ZvGOfPvv4KOSTsEkAKuOqs1oh4yxv07Bu6ssw71pks2q1xVDlnDjFv5p2S2+Z
mwJnz0WnsTQvXs5wAUQEM55SX/bYr3w8Mjj/nfFBznp3Yol6YySINHxEHIh0FdL88UgF5vvILXR5
2WBvRwWuPpp1c3CIuPbff3BvDkS9GCw2a6G33sKVulIVk7i4Sz3rw21uc0aItDzzraE/VWxAd8tf
fbSPmbRUiIVfeiwsv+tQggLXlcqB1bsMI20icJA240EH3MEBOm7hESq60NCe9AlrbYrY4dHoJ0qf
cLasERuZ7i1hVSZJihdpksZ3oZKPP7S6CDNfTF52KQvXiciFTAby+oqmyXF+ltEVFUe1wAmWVLZf
t2UJrqeexrOY+Ntvy4S6xE2fiO3MOeyHQO4KNqQpJmtjVxaGnbmPcBhEHTnmG7IBlYdC1lF/huaM
RAUAxeb9UPZaz3/bXPqyDs60rTc51Y9mBHS0aVSIOpvMjKNfWEBmNtPCnvCxJVVraocyjCb3Yi4b
ju9lqkQHToyDvldLSylvGkPNu7PWmkmVhNLGhV2fY5foKjy7zjmYWLgIxtyr3kXFJ/bTNQGBnJsS
jcpVNnMXOrNiYll3zaQQfqkjs3O+qJMew+odypCKfprDg/N7UEc6nGF2Zkr6jn5hq6HlnKcOkIvN
GE3duWFTp/B1d4Eta4WaPeqLRahy65zIx3I2outqysFE1FE8RgctjSIvcIaQDJwSKftlUsXWmaWO
NVGoeZSmOwskzR+d28ujlUQacF6pqpdNastmY3e1+eT1Sygk8LNY4q3G67lNQ6P4TPJqcQ+HpLsP
pZk15yElMpXcUcdpaEYR/epXtgjPa+K52MfLxrqYnSnHdOGM40GhhvWUumW5GLod7ZtaxQUJnPhA
g1gbcJy3Dq61Letf8YNLJL8UZ4GLhafhjLXB7JG1u1YdJN4azYucretFeHKwoc17YXD7Ij+40dpz
C1zT6EexqXW+oln0Vbw6w+k4UO9uz9QeFN4nNQS2tGkGYyaktR28vVvTnvLBt05Xcz+RZEEbR7lk
cejFprQMYQS1EIvXetJA11rewqslEYKIMaHYd5UNbnyLEyGJNgNW5rs6hHfBBVNw9RuyNs83ThjZ
V7o9BCGtHfxZmMg/e0pv8fR0N//OqgAWVZklOiaut+YNCjW93qZViTe1NuDG5qbeAH70kjK9UlqX
jGjOxQ44dUJBLd/1yPfDkQaVm4TtiaNipubAmurBcR6gizTcxvOp+NaJvvuJWSb+TOgl6bq51qYT
CL1ErzdpDchvg9Uw/QaxdzR9VXGTp9oh13BTTL37u8AwTcaH0qb9FQDY/tqEC/VYqlj1t/Ecdo+1
5mQyyMPSeapUjFfbZDZABqjkIT1y7+zHrajTPANAndOUUt1Ifs9Cq/5ZMylv86hvr5O8lv0GxK34
Yjqi+A1jRGJsym3nk4IhKQlSzvgs/bX6qNnSItOxM7Agsa+ne0VNDX1nYabMLhTPS8tzqYT2d27a
4E3MssIxonYjFv8CYRfpeR7ifT9OwowgSjHpO7Ux8ZhTEBg/cyp38J9Dv+03mCkgJkeGqWe+O5nR
Ly1yCc1Ni1lhamFjwhNMkvenCoIKVqfGJo1vmsvwe8JX8Xty9OzRmpL8abLqlqcXZsp3Y9LqC02T
ylLvBSTbalL7UuJs6n3bEAuA2MwJeJlTqXwlJ6B5MoxEPkbl3D5GfYZ7oyathpnrDF3MocEcDyn3
n8rP4kUc2Gdjf1O0mvZoYlS8V1wx/TbSxv4uIPhxsEZ+T5klBUfuOjKD9tLM3k2sROM98Or0jqOy
+9DHjZFvKi/Uf6sztpBtyj9xObdFAhVd6/BK4Wck9M5xRxLKowVfTd2w/TXGQ/WYt5X5S4SOcU8y
pv7gkEDHVJYAMTd0Z5rbxUkB78mo9FuIa8Mvb67aEvmUCoI3LXX3HgSWmW+70GNZM8Hx4PmxBJ4s
x2ygDrvgszeh22S3QyfdbNckzpBsiYhR0q3XT/bgE3II4jlV+7bajiqIIHDUoWlvYto26sZWJue7
LArzjw2lJdxIerlfOmmqpKkL1AIb3B/bntSulKXd0fHReW5T05iLMsrUdRi3fx00PqRUeVeDcqRW
+Y+alv9CpQoxXjY9shfHoVdJenfi98/kKf/H599RUpX/qP7846GKpqfsqWmfXkpY/v0/9beIRVP/
iW6Dmzg3j2dDzr9FLPwnLH38ZzqFn8Wy8G8Ri+KQsMcBmIYx/wgVUJty0b9ELO4/OVliyOL2tHjO
IH9+RMRiL/eFF+esJfMJ4wciAAQUPIR1wgfLoQV2yoz3JfnonyqnVb5XUYRbOhJtpmwMsnoO7A+2
sh1xiJ0vdJiJ6FlvCFkvVbMjjgwgCK50Ine2nOXaT4Iz/I829+qvSNujBbZSDXdJZIv7uZ70dou2
wJo2xKYC0MCCa9VBambaxnb7qN+HIolHXw5x+MfTJhVRZMm1BDoSHwiUtmtdz10i0NgO7lHicazK
JqP6nBkSSoOHdZiDQyFUeyPbWP828d/W+QnGjxxAwpldi8Y+IypCv3QEoQ07bKegmCqHwHc37ZrP
2qxnbkAFI44+h6EbJf7YGtm56pTuF88Yf1ZKUd5oSiy1C5LGdXWn17Idb4xw1H5SGDCQTw7YbP+6
Sfz/++z+Gz8oWLSuS+vgP4u/rqumjf9x1xVPbXP8Bf3rn/37C1JVANcIrCiALFqV/5WBec4/gaRy
DebTfSZi/60BW8RhNGgo/6HRomu2aDL+9fWocK9dZjoqMFB7hJAw4T8Avl7VG2lcoDCnx044EdYj
ytKr67gxk49uVU4YEFrbH9o2cvelgWaYurTYt1Cbd4XRDVe21bmfpgzXNrR1QgkbL/OnxNV+vXiC
t399ti/FYsul8n8/5uWvodGxeEkgYCyiqFWBPEoT1+tJWAxcLYpuPZg1D0KK+DpU0/gXutH2y/vj
LVfL9XhEK6DzYw1Dfr7cGF+UcRoHb55JYkzARbfbV5kFBaYGqPH/NsrqKt2PZOJ1HfY04cXFJ1fl
mwY2oX772CiwdwHULmvxs3lgXTmejChxhWkNpGeQg5hI8d02xlMt1vUDWwZh7lEcYqqgtVvViBol
IvrZysaAvJr6sQid8J7/10ne1uq1MArqWz6WRS9IE3H1WjQFsm7FnTWYHC6L4zxep5P4FRbzHydW
T7Smnw0GL+fA82CLP5OHR1F2/ZO0CdisGkdD0JRu1O+qRO8UyFIEHV6PZKnMNJIM7ugxJ0wHRYQs
gP4WKatv5c0cZcair68SVAwEvqdeiHqD9tbXiDD3bEMEA5lmoaKAbBAjFAY+6cjY0+7qyuvI8NKd
kvdjgBNHfBWgXHC5Z2AJNksQDREbXTQVG7uxzGI3VnP+ZI5m9IBgkP2iJA5yhxm8u0/YV9Cg9TSS
jXIeLV8z5RhuKjgcBL0blrjLBiu9juCSm+TKf8vpLkhfurWe7TMiMgUc3Ni7x1CllVcwHNzsJiYx
fLxI22QufRmD2SBhvaAmYc0eOepZOcQ+6dhdcm1HfQOaJisL2yfZpvnJxRqAT4Lsut/U0ZR+VtIm
l1suI5Il9N9r7RsrxTIF1m+NVomGoIK1ktbP8ZdLIEhH+hSBsxPhOzsDCtK2S0xvi+P8lIXv9Zzn
BEMdhwos0lIkh8dDcRxQtCVqJ/CqcjxDhqb79ZJV8/4PWsk0QMqBTSVumC7aEmlLbe94GL0y00h0
Rh9IJ/1RDPP4Sx9kAVfAU7bJNIvLqJuqS9lW81bRR/2mVPEknfgjXj9VVMcoC3miFOuxvR3/DYNj
dFkk6j7IR+CScGa7b3EP1aW1w+SE2Or1U0URQqOQDgjuOqQQx0NlNrFEhSz7wDapz6hV6vpz5E3+
+0/1jR+k0/VY4AmMQerX8Si4AZUyrflBoZ5CdOKa9HmeUwPdX62fUPi8PRSbNSsjCu51NJiqZJJ0
KclQaZ9/jvKkR1nclQ+YXT8GhnieKhRKySNm60Y/sg5ToMEyKCIRfVDLRJ5V9lR8R+ps8T1qxSmn
5XG9/l9jcRoBiIuZab1FqmPqhp4FYrD2POC3SdBl7p3XhjdWDFLJyc3w43Pwr3XY1RezzVrdOjtO
N3n2MiC1DZ+dIN+VqjnSANStD88OKtsU61ELsaNRtD+eHXViIoHX9J64Sxxnbl7D/7JiZ1cQr3qi
rfk8044XLDyVJJWwyywdMHc1ltc4XSxqwGSgax1lo9hhnW1yuI7RZjSstqZmUtcKJTe9MpAvT8m1
EmLS3+gVgCE2Fi/apTSjYNNG4tQe+Hrq8rctDTqMBcjT1t/i3JqmAlVXD4x6RhceKvMMyKklosQZ
TgkFXn/3NFzxWVJ+5yRBQvnxM7dHMF3ctYzAaV19i2BZ2yDnzXYf/e5drp9YoTlFLDaK1SilzHOp
JEIPvKm597q8OY/ZizfkoEQf6sYs3wdea+6yy3Pj0L42VE0WloNmbPVg1PLuNqdYhrfbTU5Mnzee
GkgRLgmogBYU7upgrJWGqxB/pQTshLSqhaWfsYPon95/aq9G4dRFY4SfAtAHNOxqlCxmDc3mQg8q
qYy7aVYt6qnuKfn661GwIjh83Xx2KtLy1SbT65CeHVCaAfJ1SJ7mMG6p/DgnxMPP++XRB7eI5Clc
0L1CToAY5niiAbLzgEupYyBlBl4G06JGyUltVXL9CgK6oHqa6IHSbunAlEqpnQk9jvrrFg62jehc
77RNa6Z0iribDbVfZ+h4T7zWV4srfyOOTPYmKiK4Y1bH6V60SBSznL/RLC7pMVn+YNlXuafdIlvq
fJuy54nVFZsRv3v9XEhZWTTO9HpRtBw/F12N0TTP+hzAWSLRJTMWvmGReYCtKJ5o9pZrFvlggB0V
i+xBTpq7XNVkfBbFmfm55HbWBWWre3JTSqF/jgoddlushlINpoJg160bhgsBtnRyAsHSYQRnFzkY
FZTYgQHi1oWOlbmZegJ3MzH7lPspFtIdJCTa1FzpW3E13mEOKGmJTGbfQ6/smq0QCtWVVoe7mtoA
AzdK31VgTefmPuMo8aWwmgoUagpOT1Wl84s20+RtM63rr5OuVFUQk3oDH9USgnQ+NUqDfmqB/VVp
Ye1spXEt33wOqOv1Unzhv+aSVUcMDGje5zg7V4RE241Lyp07ST3b6OESfqcUUnwtBv7J7Qh9RMXw
mxQP6nNoXimWAD37OUxPPAfr6c8he5RayO7Uafb1Z0SkE8TnpNK7I/s4IcxnSeoz7R76pvIc4OcW
ZPnJRnHv3eeAPyl766x7jv2bzAXcGg0jhNNiSQbMn0MCrdks7F1tj1NGsMcSJEjoUmHSCCDikufG
jXjrSHIHqxBDwSasKu1PY6TqI4DmsrkSFfa0XdWiuvcX0CB70HOkofIcb9g9Rx2aIcLDKwMcXrtz
nX78AhxFgFPriHny6V8AzkQeUda0lko78bl623hhOnu6VRAhOLBURXvXZxyHCeJswCFGMBW7rQ5A
Ng2qse2/NrhJql3rod3YYtvom6W9QfBFiFYaqLCsZBZgHmeOVcJu5mtNi2D5FCGRJkmm666vVIUa
b0DWtp8IqKAjJ+g9Kjd1o+Vc1fSul4eU9l95AxFQigsN0NzXGhwu2XGZPRAmP5VKdFXLqg6gIGfZ
PRPMITvTklpxmCQMmIM95ONtAyyPK1vTOQlYneWPq0igEFuIf9a1ikN5PPfgszeQzTSv2w4GVTof
/S15fToAQmr1uNXOpoEo0y0uminazS3XYt8ZixZaj54mgngLt7hjaSBHZzIb+yaPIv2hBmB65ZBf
WGzqSYAJFG3eExfpWtInTNP7OhVONfqWRHhLMZ4y/TbCiP5ttD1lDHA7Vz/pORgbikPmldV45s9i
TNn5B0DK13GTsPonXBuFPwE+9iUdoGg71/EgzkdDVX6oCh/JVqIqDFzCH4edXoUwnt20tZuzJqK2
5dcUUO0rVR/67//D3HksR26ka/tWTvx7KODN4myAqgJZJJtstpO0QbSR4L3H1f9PUq0RC1UqBM9q
IsbEhKY7KxNpPvMalMJt0aPGwtEdqwYz1KivEwmRYb1IkcZHV3qXTBkAPj3vghzfRBRs8TSJ6GgE
/Vzcj2i4NDuJJuy3zslQxOD469K+0mv9Q4gi6ncAaXin2PqMwakakMD4SIyq2S5UzE4CzB3b2T61
6QBh35oigww+xfDg8RMWJOHctmj8a9mHaEqVbl+oSk2bMo71uyU3s2pPpq2m+67KelwHEGeXjn0u
OR+Tpkmt/Rh1SGKZ4VQkN2GIkLc3RXQk9yFiyth7x1lIEQMcMQygCXbCbsRj85OEgl/y1A/kLFR4
gcTt8hy12/fKYo0h7kF8MC+CRvQUUyWOwIcV2TcU3GL0ccdwpIfZjM17SgTSjwWzlG4vSBaRN8zT
eIitrkpumz4rKVPbTvOuq5a6RCNvCexdgMCbJtB75ucWgwPlLiAka1ylDgrMYK0x3yt52eVHR4mj
9JaWjxa9m40ELjhfRLqdG4CQbmOZ8a0lAbQ4OmU3mW6itcpnB6fxx6lFeYP+U15+zGoHVVTe5zDa
NU4zPSTwid7HzhIddS2VKheVr970bG0Oek4HiBOqJH1tYvTCBHZpoSm/OpEVbpqji9zynycQuhJp
zEssRdlTKEKop0+gwgFP7aIfDzTuiiOtQvmdjlamh0dWsEtHLXXDrDV9jnrnSW3V7EMI1ITfTfd8
PeASlb+zHyLCIKAviO+tA+8Jt+I2zIvxYMF6cTMUFu/qLFXY5kF3GCppizh5Guj/NXGq0AIbDDyF
EOB04mEjzSk+UJScoKjtHHQ4XTyCK693iq2qyflQaLfR3SGYRKGCMU+HapdFkSZFY2qQWR+1LHU+
5WWW7hNHbbe4rZfHQoUIGDBozrWGiKGUM6JDNvKget15NYDV0UWFlJKJ1Q2frn8yVWyO02/GxKiW
A2lE5Ayk3OnExq6XUT+P5oPU9vjUlVjrfFfUGMcNJ4oqyy2rUKoOUlNrd7019ZGHxEH5UTNgUIGj
r0NhW2KbT6jMOjFnGaFvRHTpaIeSs1RelOWwvbB2zQ3fHmCqHMJJVj40xWyGj5NTZ+ZG2eI0Ghdb
grolmQtqCGQYlHdPp6OXuVlpswVgAjuB93aWDfvIccYNIsPFUcChwm1nCKSiTkfJdHTIO4dRliLv
j5qw3K1kp9td/zYXR0GdjR0AGgn81ekoqRUOJuL20wElyz8Lvc88R5+SjYRPPQ3aX1aMaoFDy1Vg
40DQnI7SgFapqAjOB2fk07owq/T9YGNi7OpVuSAXrLWU7KyqNbGvSVFn5v8Cz83V5SDNcarHTMA3
k9bUfVzZqochzRHpzRqj9KQF++FMj9Cad8zx3sHNxXJ7ugbsLV2DETHreYF1L7QLhW3exs/I/4PZ
CSue2AfKCwS/11f0wsmCjAH7lz1PreSlffSqQYKUsBo1lTYd8sn+Mi+mutej8TcsYMaNgS58OkC7
lmgVW3RZX+B0rwaCK11B7QzQT55KovS8Tb08mLZGOb9vEbd60f1gQlQfVhf/qNQTYuXNfBjFuWuW
Ev2aHPh3gN10p22ATle9tZfbVueqFXqq1CKoH59ulGIaAnmE63boULffN3ltP4D6C26IPYf3Ttej
L23oz5Y56Td4AoG4EN7IJQJZ9+qgGRu/5vxLapR1ZZrlpJr8e5V1A4MbkYIfIX84SsEqD7k3DnUM
ZA1rkbduGjEU3Shq2ULNZjVvLUwiUJ7zcBhhx0+a1j6WCn4p/aK/edPANINNSUEEEVlu/9MFDjlD
aHfZzKnD+3F0oFLms1ZtjCKqHqcXPqOQootbxYCuurq7okpThZcNhXnQ5XfhpBsHKdZaBJFJlrPW
Cd6jIDjddXL/4fo6nmbqL/sH8D4NWrYQ52JdMqxLjF1VkD6HUNEk3+iGqBbK37Ivm1OzS5JaBhgo
K4cQnN7OzPRwo0R/YcvwIAA7h+FNm2UNNMackkLBwvgd5RFXHtPUQ1xhPuYF4eX1qa6qNT/nisYS
5RpUDcDonn7KStIbLcYr7zAXjXrAT87xpaLB/0MPUWgMnYVAZZnvaLHJxNKFRSk6l3az3YHPUKby
ps/j9lAsqfXx+g87v5dEqAjGnzY5WOj1N4jSZtHGIWENukLZL6GNrcNQBBsn5sKTQkxKwkE1EWWL
tRhtmEPZmitzPvD4557V29hPtLa27A1jTu5SVLAPaTvEv73M7U3AjH9FOZ1goa6ipv5L4RvUll99
6jM81N/wjXPvctGBe/nDP/EbqvULHTHCCdw8CdJFVXT8o+3+9//RAP8FBqjQ4QEbQ6DL/fMTwmH8
gnIBREIyIK5+DtF/EBwy4A6hOMzrw3+iRMfHfguA44Vp+s/1BBMFFAi/VyjoUb2lRnh6cqSgysNF
qbXbjPLNpwnq0g+1gXoLYjdMPw2g+w9xGGIRgLgpDnxpqVle2inmMdCBHZFYmtnsFpPOH5sDCTR8
oyoELlmqPQ4VNl6uA4wzw4aw7yqvMursYQYO9g3Yl/YYD8Y40x3GKcjPSjv+Ne1H810fBxklsIZQ
tyxRXT0gTaH8oUSwm1yln+fHbO5VZYcsT/ux5TV6rPNl/CYhYWK7/G+nuqkCZCFxtJyaDqGssF5c
pJTKBqMVW79pQjmxqQcqzbOR1ssPrbTU6qbolPT9EAxN72tZ0ApLgNLMntoYyLIXY9Fn7LMsMmEE
x1JHyN1ZBSqKOX4AkGoxsZDQmFYAiyK90CYJ5UqYY/qnacTZ241ro3waTAAJJEtd4Co8bo0oJXIN
T60d4jVhYIXgOeWsfqxgBpO0t5CPa7Upv88NzgE3dpWb76zWoHypGaNO+fBXlnYEaxzvl0yXhl1o
RupDa9pT7C1mVuCgiRPhLm2N4q6OMv5Ej2+iVxQZF4KRtd/7VtIe4lhKi4O0pJrhJY5Frx1TPhDO
A71IGXPrcJkPQV53k9vbjnpr1pHzaPSO/KVukuUb6uULEM9oUnpfT0bpsz2OdUxCnLQ/MGhRZHcG
WfxrYc56suth40aHphKkgSAYw8M0R+Z9m0YxJRp1KaOHRXIqTCHMpVZofZZa55oqZQWvGeEc7Mj7
xt2w2KjzmKOZfSx7S7hkBaZ1iNJEeW4Wel+YbAWk/mZeUuFF1oeyXUZR+Qk+0fBVLi3n96WZknbv
hMqC7GA2ZKUX0cH7bmcNGrDKoA3UTaMZj7UR7fp3Up7qH6OsUEMyq7aS8V4aZaTZqwEn3bSwlKdh
XPKvxtwWv+pke3sq0nrrYltRBR5M4Xl0qYaP7mjBjgL7hIyBx6FW7kuhOurRJ6F8JA+hitWzJY+C
z7uMFpXb2TpykMqAanY3hbulrw4Dh/Q3Z0GrWtfmOkf/Rq1+n4xBeRu/kMyEljfwNcCQACNhxK6i
3KCr+iydWvk4Yyt2CPulpOo4qMdK22zWnj5cP4cCp0Mrn3+REJ1ePpMsW7kT28sxkO3KTQfpY6OP
71Urhi0UGb+rzVYf9TSC/2tAmibAE4ToNza4pwOqcZ3MOPEtxywnvQotYCnzRJaka9nntog2IrDT
1/9lNBolNNrJfaAGvNDzX2UlTW1UppXW07G3EtzYGinwEH6q968enqe/7urXqLfTAFOMQtcNN2qC
YgollBxP5yTRvlSqqBuP1A7LH0ap6LtyQhVpqoPsJqhb7dcsSYpDV85bbUURVb1+O8TIyOwjI8Vr
pHOjnY7caQFKEFYyHnWsi7nKlnYHJLTd8XPmg035+KmdQK+2phY/GnGku9cnfhpg/jVx8mfU8Xgh
KYOtM+lsqoiuxuGY4sK6DywJpEsY4K4XoLJ7fajzjUr2SjeQhJ2SB0f0dKYTHCRVRRf1iO2Ivmcl
MUGr0A4FUmsLTJOG9M6UHq4PutIpExN8AUi/lDx4ntdkZqfL5CgelP44aWbCfSyZJT1IHOm+BCWm
wm6OWNU3ErP+cydHg7SDGzl+BFMNlSfS6VJ+ROQZiLKyBCiRzIMWLVg04fKIIwxsmgOlc4rKJTmt
a6h42sy5MT6OXeV8rkOwPCQL2ty7SEh86LtUv0mx/nrMoXdh1GO2Q+bOSZc+1QTXf1yf9/khFfxO
QiVqMQA61+qaI7aF8Iym/tgGc3FLVTi7RfmyehwSuzyIbvzGAbo0HqktGT1QDm6i1T4yhjJOWrXH
FDY3S69H+up+zEGp0SUJPR0zso2a2fm+FYRIZHA5MjRJ1yXANIwQ0iAfO9qT/QQ03nxw7E79NGeJ
7V9fyfMLCA0TJFvQXgM1weVwum1lbL6JL8z2OPRO4MWZCWXR1Dvv+igrseyXfQqmQOhFWIxCV/h0
GBWWloZlTnfsgsg+tDz0Xs3ehaRkT3vgKsPtkJvPEx0Ov+uSjlfSnJFs6vAzTfHdK5ruDzyk4HUM
w+xGcfgJGMmnOpNC16ylfOMon19aiHqTj9LTh9R7RtvPA2MBlCS3Ry2gklNFlYwOCi0M2axxXQ6K
H43a4USeRzYVjuCN2CtxpIX4piHjNQFGbr23YzNPKrucnWM2LOlRTSbUnAyp983OyDc+y/nH1zlD
SPaAyGG0tWSjuuRdOyAFfpSzSnHDBuA16gjB4frHP19O5A9QfYe1jOYCYNbVtwdEaYt76RhZ+AzW
Tmvf4nZe3iRTGoCdGNJP+qQ5Rwdz6gM8inRjh58/fjppEAa+QhTFBmR2OvwC7LxTDESX6mU2Hube
vK+rIbwF47wcCG4whhgU5VFLUKS5Pu/zSwOMMjAUUdzkNL+UeV+97bTvicaXxD7qVvZrVE+VryxJ
6i0a6VAbyluwtgsfk/cV1IuhayYSIqugzJzMJhXo46OE+9i+D/vx2PIqbtyELyWv0xedVJVdA6Qf
eVci1tPlLKqq7vtFUo+qNjrLPlJkXgSLreQpY85jIQMU7jHvG+3JM9Rhh2tr9Afve4m/nKHMv2lY
AHa3vJRT5yILl3+09aHAp3dQ7KelH8NkB4gt+BBEed3jY1tjRkyU0n1F86lRPcOAOevCr7MGr2/6
4MuIEarqzvbUSzeGU1i3dLkfspBHDZTU1GJwRraQ7gMFMWgUvEtodRmaS+hZksNFG+dJOb+3kdaG
+g1HHxyetZYzoReI4m1hKMdxquxjEY314KlR9qcd6qlYoEz7ADkb2T/EPNEzx99o5HKTWqN2YwXJ
Hj/Q8+EIZVDGjF7Yl4SmVNgb+/L8QICNE5VT0WSgL7g6EGOwdI1hhOoxo/9s4oUXhPZNtYCm3oWF
PX+xJ8tCrYxiYL8DJTz9pOtQzwn/KC9Eo2eLxLg8AVwJRIaUvFblTonoKUqaDn33JZv81IniQ5nh
ygufvd6I/9agSJ5r5gjezEK9hzLKuu416wHGdoWeHkEbOr/pVeK8K1W5vrH7AvNsQCsgM6tkT8FN
va8l+Uvk1PMuQ034JgGo9iEog3zjAF2YvU3aRO1WyCOeaYjAcaeOsIzpMbOr+EaRCx67jP6dkhkb
xIOzCwHVNyGJB35dphmri3/+6v5pQEJIUxRnR9VR0Vw3ZtLo2B43dtOl+Wi8HQYVf9TABUfw9ShV
Exs6pt/xsYShvDOTSn0o1WHxNKRV36QfQhDBhEgFEbwGloxzhfgprybUZmmmwU5IjpqiLbSwseeE
E7ulS3FpzyAxBTiRojxKf+t1Q6s+KlG4j4+IeqHMh1mpx9ZoHuxWGjxnCqzdYrTpfVZ1lZ85Rnlo
5tD04LWmB0cLkUKj2LfxKc+eUGZOSMIuNhBXpRB4OnMsfLPCyYsYDcXGft+li77HftDw07SLdt1s
ok1rSbUvY0O8tyG3bB0jEd+eXPqML2IhNpQgKKzxDEaiYum6jPFRmYd2ZzcWQid9WPqIvDQ3sI7V
fYU8rBtZQ/Kh0fJop1qjuU/MfNnYbRf2NMEjnlKg4OG8rfEMsjHMupLqyTFXpfwQ1LiNFsTtG/M9
e7nJxfm7gXdSKbeRcDpdbuSMygWbi/TY1nhAOOaCp3wOO10px46nRN+Kw87TODEgBFMdvh0B0npa
UYRjAmCq9BjZ6MjJChbSRbtPursCpIxvhF3oh9X4JxoQLb0SsHcA2xSkFWMb680h2+MnHXjEb/FD
gsz/YdTMP9NR7x9GdGaPSUopKkOydMftHt/PmIe6mAANN0qZZnfKDCcitJPMb/v6m6zjm90UsbLR
6bm0ovRdoRpChUOLRWzwV0fXCiNqi2DyjgoO1/tlgRU+TkRcdqtEB6UCJHM99lq1RsVdgYA1YR97
hYCaMOx0wHIeqrarq/qoZpSRzTqhrhbEVZ15HTLr4a5GgfWOrpRJlzICwODGfYIcJu7u0RPF7H7w
Q62yt/T5zi9LANAoR5GygTykVXz6qwZIFL0dLPVRG4wFJbnoh0w85WGpvHWLnd8YjCRoh8RpdBfX
hZcwbArFLrr6ONA/fKDn+EMHvecvhdHsnCYXalK2tksnw7kxrCXeuKkvzBOoP1EQvXAFlv3qc0dD
VbZG3NH9VpbJzydUUutprileoki78aXPwhmhcqqbSH4BKYfSJ66MV1sLbFXgKIFZHpHicnYjOvSH
NoiGZ5xbMi/WLP0IgKx7RMBbcadibA5SbchArmvpxlTm9G4x8AYeUsN5FyOF5Y96pD8iCoNpFJW5
79d/7FmRSPxWizQIcgIh4lqbCtAPcgdgro+mRtcTI+H53pTn+cmCJvKEWo7ypJjlsDHoS2vz9PZG
Jx/aJl4AcFGIbk9XKOSKSIugTY4KZmk3DhhYd6oSDW3U8I/QbmQibjyPl7H9opOhA59XdrNGw0WS
suIhVJvAl1Rr/mRLfbzDsRg9EVLxfT1jYl3pJd/X7oqvaltp+PwV3XOhKIsLalPZRcghPdTBWB/6
alRuij6Z75MIZ2UDMz6/KLEkgERf3GYUV/dBTsaiwjXaTZmu30eqNrvO0FY+0iNv5IiwGhQ7yHfp
uQkGtLYKWmZshGm62tItEIrYS0K0Inj032Y/K+4gaNaUERgDdz4YwKfrDpff6cCjBreoQkdPZjt9
zro0+XB9S52/iFSl4P0YaDmKxvbqrUrVpTNqIxPOg5zqYs464Y+95alzfqDpWdKfxmWJIMBeVwpS
LbUiQNohFf9U8pap647guiQMGNBOeZnQm5rGV9vBJ43jf20v/xc2jaEYCGa9IAD/h4l61jb+QucX
0v951/jVn/5bOcP5BQSMIwxWQFBw9/2nb6zYv5CiwydFLJWSh2jQ/OwbS6htwHvnBaZ0SlrEP2NH
/U3+1+gqAzzk70NmVcWS8E2t49NNgwQaSYFwp0GAgAsIYNDp/gebW9tm3Da35F7NgZsJecgp611e
pvH21RpdyClPT8HLUOR3OOAgCgLQed3hIOPSsEEYm9slyiq/hZiwbyU0M948CiEBGoZQIyFFrquY
RUzgDa63vYXO1u/oV1ueogft7voop4/Ey1zg8DGMTv2RBHF1beRZnUIhqNtbuZksD37zvhnTO3Df
dzYcBoB8cB/ePCI5IsVtwZgDfyB+0asn1Iz1qoKd195KST8/503d+eVQ/6ZAEvSQbtBuu7Tc+mKn
ESGzBOwEcQ5OMsZVdLpXm6MnX6h1c5lv+yn6XZ+CP5xEe17k0qFus1UCPNuIYiwRXLMNiIrWlEC1
VnDHGMb5FmyM5lVE/HtNkoj2Zvjm15fybCOKoagz0HES3lhrw505NmM7NdT5FrOQ0Wv0Vt/FS/fz
jvzXEgrBOZ/knzf95/KRCIPxUFjAtXriuHSVBBB+vE2XKpZcs12y52imuO62gWFTvomcPHGHKPby
7lsiJWHnFnOTlm5URuVhCrp0cGmgOLtaCnTkY8ah/KKGnRx7CCMZ4PzlQXlUQqL2vdwpA00ew4AU
UEi5PnkcEEAEUqLPuhdkemfTVY/7eddhA1DyAwrrc4TEU3YIaVg8SlqTJrs5fMAYOnjfRhh6DGEo
IxfgGNGX2lImoeym9YmXQVf5M4wcNGa6ErFzF2aHaexqa+yRCan7+AtkIdnX4qYAZtGhYuUqcisH
e6UHA+7OhdOzFFPVdPsGMuN3ykqS4y7MFUxXiKs9HX+t/7gYnfk9VtDuU8wq5MdbVfhHY2hJ5GVh
q3Ru28vVpziByOjR/yZuRUCyNb0ybgENmH0S5TtAehNZVdrQVEOj/FEbuu5xbg0Ti9oOFhpGAcH3
ukrK/DAh/zV6aklZ1s2qtOtZs06taJuV5k01GvaXvpuzT0moz+9CqsbjXk5t6R7trf53O05SkCYZ
pXVUzBIdImGmj8qOGHKAhxEb+yKtx8wzsTHBSQDbqwrPp9qtbDAobUM3LE6K7M9pqERWWCCvgppE
mrhNlaKgYAeqfTcbqDB7CkbMjws4m+5OsHo8E9U3dMNQqYC1APTko7zEA5LFQ61q+25Gly/Jwt+r
ahnucGmUs11c1Hp36LSkfq6Qn2h36Yzcj1YKHMSULmqzQ6kw+eREBgaArTWObuHYo+NNMaHTvpAy
u3NLebaeZD1WUSFQm/RW72N+ZR6VuKUYyO1JOz1Ig/2kZ1npTpHedU9mZbQPC75U3zDEmU0mqcXP
kOMQG54nrTso46Q+t2GSx96QkAm7OXSn0pXogX/uJ4du6QAW5GGYsM7ZjUUSqF5sSrxPA0qvuwS5
9sp1KvhjlWlHkKgQsEEBrQkad6KzG3r5lMuihFtY4GnM2TjEjhyP+GUqMRgSrdorqGYGGCdVluMV
lh4PdwX90Tvq83nhLrOOzg2a9RCNcAoy/Nxk8yNar/FJjAAdpmoOzG9pP9l/UvlAXK0cIxBFqVyE
h45tlO7T0AIt2LT8VXRwwlpzRyOC1468ngSiR0mgUZoZsm5yjv3krrecxGvVbgctMVThLMbVI+2m
Oj/oSmPhEz9KaIKo0ZJQXZpwVts3LVwqS22Hn222NwV6/xq+nQR5V8PB/+JAjzfv3wO95/hr/z+3
bfa1+NG+1kf7O87jD/+t7+T8ghUSlDyROnLhkL/9xAfK2i8qmGtK3NQFYSWQZ/8HHyjwnkBKBBcH
vA5P+t9BnvwLTSmeJrIGBJCIScG4vAEgePoSiY4a7zhDUUMAeHhWmzTp3GBHW5h+nwt2qlVjiDaO
xeHV2lwI8E6f8L9G4UmlBU/9EyT2qmkQl1CZc2cx/KrnEmtiGzi22vwosvJtIr5/jYTvBgxmEIZI
5Iv5vgqGRgwu4EBYqm/l6g8TcYovpdUK6lZobzDIV5WLl5WD0S9a4kSVoDdOR6oxGYPlnGl+VOqy
m00lcmqGlXsyJhwfcoRm78CH1fdTVW5Z9lxaTVuIzsAvEe28VUWg6lvc0spS89XWzFC4oQGEOHCx
65NuC3l8Guf9tZxwLwm6wOAQoa+Wc7LVRetlhopGJX0g4JKRmYyaT5GEo7C5DFsllgvbUbQ7iIjE
tqfIcrqoHa7FemLUmk+9sduZQ5vvtQnqy/Xt+GKW+0/89TItBCBIunV2pABPnA7Twm8IVK1ScbWS
msSr7TL/hs2HMdKLrHteBzlt7kN4V5/msYgkN52C6jMFWxUx3BjRXlcOa+PdQlPmixHqATS5Xpme
ObbIY1g5UrKoAnbtfT1G9TeFZ/p7OdZ5CD9HLnn61NToH8FoIsR6fV4XNobQtaDyTduas7yKyg0t
GHT02lRfyqfOx7A32keBHN4Zrf420+O/VpAGmDjQ1PPPkH2zkxCHL6PqY36ZHZxs7m5MKZU3EsNL
E4JGJ9p/AtC39gpCtLXl2at19MoUpEnD3EEGGDHreIiTm7evnSFuQA4WstxrVGSLelIeK5XuOzD8
dxmuzm4Rw6sYnS0fuUt7nFyXgSixcr2vzlQ0NM0UqLkOJNpcjrUe6yLgyN+/fT4gBilUU7K2yAxP
tzjAG2I1VdJ8fR4HNx0pkhlyFOycKJM2bsJ1z01chTZF0b8wN8I9/XSsue3b0WkT3U9Ks4M8ZTr7
bpmVPUK+7R64eHEnpVp5T5qTfEzKZn6s0KfdWRI3o6QZi4uIj767Pv0LFxf3FoVC0cxHfmV1kdiS
M4cBQlo+0s3xI+G++VtGz/GGlyj0ikXqNmrml8cDrciZ4EZeL3ehZkqdhrHhK6kjQx0r3vWWtOvJ
U3ZJHP+4PrlLOwgMAN8PfikTXK2305MpDVJo+JHdl6Jerj13aABtTOnS4SNFpQz60n9ew9jiFDPw
EP07Pzaa/N1A23RXtU12A239bVbUL7cJyCkCEayGX6rdpxsodIqhmgmRfSvrTB+WC3un0Ez/+rKd
lmZ+jsJDBnQCQWMgU6ejgB/IDGniNilSq9mV1jhBV4zzj4uWl7dlpFd3ZAzD/vqglw4HxSbiP4EQ
Zi+u3hojwWOxbHBKpELeeE3VSaiVhLG8a4Mp89Q2m971/LQWEDlUezemCf2hqlPkEBLU9sjzZzX4
KlvJ8tv1H3bh8774oIGroLcAvut0NUpjspMp14n8VJLWAKDcB2rCuo9r6xaC+QV2vXpvqUwJIU2w
ccBGVlfeVNJlRm/X9DEeQLUCvc70e1ujnYB6fBxJqJM0xmcgqc53tQhTXtoqeHDSAO5qk6j9k5p0
uebKVpndTmU6ThQ80I5OFKPZetbEpM9+qM3bSbWJAsG6loYjQAmOWjF9c64QEE+yoM92abZED7IS
jCXKBnX/jCJPhf4GoOC3fxE2Ay1PdM2AIa/2J6R+JC+syvKHTm39tqnGG1kyzYOkLcnGrrxwg2CF
9c9Q4jp7FSa3w9AhC9dafl80picvk+oqIZni9QldGoUSNsU7GuPiv05HicdlQDM/Mn0rSOYbXcmc
WzVRnY2o5+IooqiLiq7YXOvkwhmL1gYW5ju5Pt+2WvIrRqRvRNqKJw6Ju38GWYVWWBRYzVxN6CtH
mn6QjemDvNjhxle5dEFRcecRAYMGq2D1VbQ5dFpdRloiHbt7rv/AndP6HqW1CBWf+Kvep/3Glru0
drS4SE4Fwh/66ukXUtHxb5qC9A/sSAyDu0rvR3Ri39g5f1k9GKLkK0h4ACtZBSOFFMVaAjzZl2Nr
OpqoZ7n1EkgH/DbVjRmJX3x6gh2SZkJSBKpBmaylBELMvK0ZESu/iIlF+EE6xhg4ui5L/uP67r44
ElplNIKJ5gCWn67dBHNnylPJ8GN1rDEQlyCcYhuy6+piS6dSfPizSdENEu0R4vu1eG+GKFAy6aYp
dIDaTxNnDacHJdiRdsCGNbv4zXE3i8hIXIS0vM9orVnZ2AsvsemHqdw983aYO5Aa4zuK/uPGnj/f
gQKTJIyE4OjR5V4dLDS/ijzLS7ZGkkU3cl1JKNFgvnv9W10chS4WhhHUVGi2nn4ra6lkimxMCBfO
+QbrneGhhru3gVsR23j9mcCrcAmRmBPer7Z5guxvi5aGCVRY01zUGWSvG1HxKpJ4PGTjoAGbaRsq
u6N6Myqozl2f5KVdAhmJBiDxBlp8qxcdeTbU/4Bu+ahHKV7R6I4rAwt6COKg9u05Dbbi/vP7Co0E
WKX0lnlMkKg5XVW8gcqSZMrwR2SJhCRc8tUJJNVDbCW9lXRJehfl4nkxwtaDDjDtRxlfKtVpemij
iEf9aAbE7PBxn+33E2/tuxH63p08Te3z9ZVZA4pEeiLuA8GSJ2Y21+mAgli77XSj4fNOtV8tp0+e
dXBCplckqVK6o5TQa2GPQq9Wox4FWCMDjO0GDeSUHS6D5g+8cUkJr/+sC7sSkjCkdhpOFMfWGPMU
FSENh3TDV1Vwwg6ePVST0y257Av3lOirUoQUPTRKkKdfSacH0dkZzkMty8AOdBDAKnTFU+Gsb+zA
S0NxuwslEEGMWw81RGUjZ7wyvpqMVuUSsBW3zuIsH6K5yvzri3dxLBFOwmkWAf1qt8e42jpgoUw/
CjTcdqQ0u49H3s4KU/T/y7RATlBwBfVFIH+6goVUNUjBV6ZfN/K0KwHGu2lNnGZRZ9nYEucBKC1j
YewJ4kQFeCJm/SowQ+vOaVUNHwers+YHNRzVnRqE9NxG6MY6vlo3dY6uYFxtXl6XNiNwA8IKSqfk
YquRZxlVhWEmRl90GlMNTQU/MTcx3ZdGQcBF6J6I8t7aWT6rLFQMwYH5yrCM+3ps7d04pm9kU7wc
d7q3bEXqYez4Vc5FCtNHeHIZftYk8WOj6/mDpAzah+s78NJcIODwfoH+ZF+stsVoR7rOna/jw0p7
35DHeGemcrNxy56NIgRKxV6g3n8Bh4SKSG9XyGL6jmSEwlAo+05K9+ZQXYwCgg1usID+rYmzSNyP
jo26FCUFtXNV4MpelcjdRnB2fg8jYwr0F0Ez4Cm8ktrp9p4thOWMqsn92AwBCzhKOMeuEjfwtKE6
R8+BXQln6qm2hv2EcMFnOWsIFgFFq4C0taC4s4q+aTYO3dlVwq8S8GxqjGR9YKVPfxVOLLo+c3P5
vTE3N2PTfq+dMDkuI15V17fM2RPNdiG6p9UCthWMyOrFpGmQhGNigArG2Gg/y6aJvV+SzvdT0i2/
D1m6leidT01c+XxVYBoCYrkaUOo0yHv6Uvp1r2TvJm2W9gZLelM4iNddn9ulodDcp67C/oGbsrqQ
R9Xh2y5J6fdmHO3NWTiQL6UBXR+zt41DcXEsQE4AhIVZ6PqL1WEzYAoZlz6CAa07m328h2CHnQ5P
6u7/MK1XQ63uklySYJ6BvfDrBYfcQqX8YI0AAKRJNjZW8Hx3CE4+UH0OBvtwLSU0TVycpdmUPgoO
tdcb2TFVUJIQursoc1hbcn/nN4sYDjgguBrIbusXVG9zwuK6Kv2kQ60Uimzt8la3G+BxRcQXJ1Ex
rMHXw6yuSXQp6HTgOuVjDBjt2jEJvtoT+r6LHtZuRpnU0yQNEYXQTOajMxTd72Oe2RtLe2nDUH0i
KCHeQlV59RVRq+glqsBsmCXuH7M5Vv1ZkoebRleq/ds3DDrbwOao44C5FMv+6gmf4Z/YqtByS8zk
KdWGxqc3r7nDZDsb1+ml/UKIADeSJSYKX41Uy8QH5CEAw+sX1EiQetnSHiVZoQ0ZVD/ePi+ItbQc
aSgw4mo0HEdJbao895EIVndyPCs3MmiIm25Qt2ypz6IgwYZ/NZT4mq+WMMVXC0x4JJ6JHouUqo6M
yYXBHT91jjHulYrSmFO1yNc2ilN+uz7PS6uKDoAB1QE2IJ3508EtpXHU3A5zv4PQ+JEwrPmzy/Pu
oErthKfnYG58xYuTJUYRRgPkAOuscQHehacM61plcrmTUKu+BRTSPLWOHP4RyxLymCjCHau4Mzby
VXH5r08mPS8h68iWBIR/OtNJixOYl+zUxumte2lWqxgUTWHfqnR6P4PwtlV3QuF14yyKv3Y9LIQo
cGZUhAXT4HTYpZCMyBi0zJ+jVvN0PDmJdpN5Y1kvTQ4SGPkpxTTmt3r5mqok7c0tRmEJdhrgro8z
l8OzojQKcVqr3OWV3ccbD/yludFSpjdPOAElaDU3dDyNvhzMzFfQ6zw0lI/3jdwOH69v0ZeqyHoJ
qQMJBCFbBqjD6RKClsJkM2VyRTK0X9XRNpc9DqfxDCgJOLmHX133DRG/8bPcJ3dIeIzvOgQUJRzp
zDjdXf81lw6MI0y5DATYEe88PzByHUd25o+mmn0yEL25SR2jQaatbL+oeaL618c7b6mIjgWdNsJh
SKi8LqezV3LUlRsgbH4JYWrycRCdHG+YstjyNXQiu72UOEniRlmz5PgpNygwSYlhF7vcbGbVo+bZ
y7dViSdSVyXV1it+YQsARIXNDTqWitZaE46Ii6xk7vl19mwe5aSt3mF7urUIl0ah0U/znYj9HDMd
plKqo7+X+zSPvurLnB8GTdoSgLk8CL7BwNMV9HRWpQMYNYR7pcqVX6UIJ2pg2o7kD0H59icTvh6j
kBj+f9LObDluY0nDT4QI7MstuptoihSp3ZJuELJsY99R2J5+vuKZOMNGIxpBj8NXVljZhdqyMv+F
HHXdasTENtRj1EuDTO2wQtRn/QFxbg8xria731k8G+kIrw+UOcj4pQPl6lxQFUNx4m4sAmPO1Ofa
iKXmVttXd6NedV/E3Bh/6Eq2+NoAiE6mXuKuQLtsZ89sfllAPFIkhGGv2SXTXNaumbKBoTKFJyXC
nBtLs+Hj7cFuRYE7ROIvQfw8vC43Cmd+Do2l44Cnv3ro47S+Kw1nrzq9GQUZRPDnLxJFq1UCHgVC
jsoFlgxF/GRFRjiD1RjHXSKr/LmrU49KFg9HWpbUptew6QYHHC1V1DIomRWQ4IOL+ntfgdRQm/hT
pHvzoXAb98OE7cqpQ3b9KZpqXlieniCm3CEzt9Mi3xo5Ci9SNAjq2pVskNk17pjVpLadoqs4siXj
KUsyc+cm24xC8Y5sktYGlYbLWZysBCIIb9FAHXo07rFswLYcTbrba2XrTgEJKLU2qfhjqrzaGIsB
TUBEfRm0jnicnWI+QPYHPzF+Blr+BSnyBzFAxzOs8zLPyOMaqff2y1OjDQBbmWot/GDjcqBph+RD
kS5lYBhFfxoWHkF9rNTn2wOVn2u9isjNMTKDRUbbQV5nr5LLYnEFptN5GeQM+K4WdfdUN3RwKsjp
O6G2Zo6NR5GIhwdv/tX+s/QppW7UlkE61rYvWpsqeRztVV03EkhwS8DYqKzK+3eVDLS6mLGRbvhs
ruhy3xj15rHRzEk/lrWOupxUGHAPcwXK+KDMVvn37e+5OUiXVwHnN/HXYDpO0cwuk5JnJCmqXw9J
+1iXxrxz6W/O2qsoq7WBH1HdaShoBw1u4HeLpk8nPLsxnBbT3gUuF/rVAiG7YsYstvUahGgUJTmr
mVeBzonxVCRSHxEiDRbVdej6FX26z+yTvSLz5v4D+UgnBdwvmmurYzSfjWxJMoVp7FqMfZLcFL9Y
qE0FSIrsGIiI8QMtAQ8Y+ZAv3+yl8H7O1NmAKwpVa/7F1cHLksKma8vn3uo06LEyV5hKZjXNxSGh
ezb4wnJ6+1/sedqnCHNBaKPHvjrcvDhb+skZq6BtsLfJs6g74a0kdg63rSnlUIG/DhiMnHG1EY1Y
bcDDUQYr5uF7FI2Fr3jKp0xp/+izscbHaPp2e1Nsz+ariKv1CjksUxxkLgMlLbQPwsxKOLJGc0BB
yf6iFNEMd2JU7/NaGX+YMQWeahnmoEexeGfoW9uT4p+HuBCJ3BVamDNjSFlVVWDyjD6OHZwMq2v2
8HabUagfk4rybr7KZ8IkbuxaY/FSm56wx8p+qLmX/IszgBbuf4PIH/Hq5LbB3NhpKZUr9CQ8jebc
HRBbqM6tozU7T+PN8SAhImviNFTXiCXQoKjraBw3hq14XylhZb6hh+nO0bn5kuHC/W+Y1eqPTPRM
tZxdNojxl7bQj3T1z3BQfjoqHG0leuw78RwjthTq/RP6KfhH/VPZe3WArbMVzihlVKjIElm++q68
/G1Fq0hj5jF8SL2huteGrH4nQAntfFf5V63PVlkDl5RSqZq+erqporIUeIUYHRj9P6oxKD7GQ/da
OX3DzCfdWfpbu96hjmPzOKUlrsuL89V60WykwGOEX4PFabB89/AOaO5HxVnKw1KO1Sfkh7vllGbk
cDsX/9YXJVEFoWnzJqZFeRnZaQe3b+tZFrCW5eBAzzx0Bd5N0aiOO5tia5Dy5seGAW0VFutlqLjP
9docaKnoWJr8mLFj+GdcKizRkNaLAxOIn+kD1+/+zQhRn3vpUnKursLONgSE3ErLYAqT/mNnjsYp
76Gbzcbc7kzj1l6UwBcwPRKZtybuho2jxwBspbggdphGGSl31pJbb28pkKkh7wP0jvqNszqw29jr
B1i0ZQDfsAyGaYrx6BLtqSuUZefO25oy2iSU3m3ikYReTllazX1eLciLUubHV09kNWoeY7R0Jxh6
Y+zPMBNTP3Vja6cWv/EluWdl3Qg8quySXgZWsyaOSRLLwMxCLoQZZSl3NJf723ffxvBedAlJ5LFW
JJW5jFJqk6IrgG0DgUnffTctI/Y1WdN+bUoLnmqJY8ldq1p7wo8be44erIH0DyxefAlWt8OIA5jh
ZFoewMfUTk7thoHb2gYCEdGe6+3GdyQUrz4WikTcrELl2mzn5Gd5MOlWfN8MU3GuvOnNmEPABp4D
oEgq4YAGXEUpdLsyp5YoaV4Xh0GKeKPd9DZXHFDRL1EkH4GSGq/41ZowxdTy5JRRQIX8BhpfHKws
dP65vSa2JoeOFochr2R5IF+uiVTYQu0V6qJh4aWfafC60Gn1VtznWNrtpK4b648shGSHtywyU+ud
PJOgCKT58mCwuvoxLlvedhUzedd4Q3hCTrL82zC88m02Uy8fEjESUA3UW7je1mgoZBS5XZOMbgxa
BocurdMDOiX00Y1pj6e+1VOzZSRZAJSdg9XSaIyy7IY0zMmatT8VDW3zpbZ/DWX73R0Lx0e2PX/S
DubOEbmx7CXSy6EWgTId19vlJHqiSZAYmChalYNzt9iKfrKN1nl7igDWBh4AGBGoB2uwoxcLir9D
mweJs8C0WmB6o1V5n4yUlYwi/Bd7GSgX6toy06Nbt3p2Kao5obEDPEmlInzGnTR7MOzsjep3cpdd
RFmt/zFKBteE50LXMRJoPMfVfR6h1PDmXSbPPnm1oFH0H92BVwnPYCMkzQnILhPhcLBB2x/SCc8+
hP73xLm31sLrUKu1UMRdXWA+wGmL6+Eh6+baTyyI47cHdB2FLQx7h34qNYrrAc1lojpA8WAWTVSh
o8b5VhqT+/vtUVBwo1ovSxhYzFyu63ro42geOz2IkL/208XoTkma7J0PG5uWjhd8UckWBZCxppiV
rRizUUm0IEIgtFTmD/g43M19iymCWgeZnr53zOzc2UUAPXEnh3o5fS4TbzyCdDJ8ZNwora01gJQo
roBcwQdLXAQiRGwO94nRR6fBqebHBv+uI1OIQELmLSPOCTGusGUT+jAY+x/uYOJ6PqMFo4tMu/dm
a3mvYiTxLiyyaM91fWPKcYFTqc1x5SFSu7qPdFPwPIj4oa7w+nNRZNOpWOJ+J0d5KX1ffg8KLVx9
fA4PavIaIuZ6aSSoCzfI6FsNZg/jFBl+VLj1734wq89NOmjfRi2sHhFsMUtsaIsyPmLwnbdBhzTb
5PdGhQxCnwrRHo1MoClgjQbmFyMGfzPqfhNqXOhYTR2uSApKBfFQZchA9HrWns1xjqNT0ZuO8NU5
m5/FoMZIE9QVPgJpoja/kmqu/lnS1LNRgQ/7d5Ey8bcWphZ2PilbOx/itsRMtqDRkR1gMWXuYcHI
4rNXpi3yOZWR/R4deGh+04b9c8xbaE9W/eX5tPqEPOTQw0OmDvjY2l9LkM4JalaUbhZj+ceYeyuY
sq5OcW3Vij+qOtN/x3GUFSdA8gLjO9QXoqOpl/PfnRi0xwZJymcVqfBfoLu8s06LAnPZZfkSZvSq
j6QR0XB0kN1NMUDmIvXVHGa632itQP9DNz8azdLIhjVX7SEcKic5lNDqf+ihtny5fUBcZy9Sa5e+
rnTNoEu/OuxMpTJwHvAoPs6q89DFUvd3GOI7VRPZzka9Xv6EYk2SRUiY5PossjCvCEvWVuAYTX3M
xSIO7VC0O3fsdhTq/FJ0Cezb6jrKq1HBnUapAjtHBxVvuv4pDmt1552zGcXA5hPaF1WbKyXOYdAn
M3GrIIe5+zgjg3AH3CB8k3WdzLv4YpTxKWCABUNk9vL0NtJa9dqFsZQZVbWqKtG/WcrFLyh8HW+v
g+vMklAULbiMQE0Bc7sMlWPj2OCXUgcJivLIjqja565NxSmyxjlotdA4JElX7qSz8va52mbWS+eH
OxCgz2XQukCKDhxDHQzjpH+2SVfOXVdFT4UTeX6kKt2dqOjueY5i7bzxNy4Nnoovt8WLGti6MNR4
TqegeUglPMzz+px1VRYdtNRyPqSq1X9SE68APN833XfTCq0fBi7RNS4VShgsHICfx0Ht2ZRppX7v
6d3Zfq3G3YdmtBvhd9Ty7dPt6bkuLvFzAYODCpCGdOsXIMcpXkUG601rJ1CjhRfmg6+V/VdqS/nd
WOfTz/9fwNW5oGpxqKclS091so8CR+/nCC2mT6qVIQYUvlmMgYX+gniEz8wqfLGefZXd1YjctK1g
eDEm0p9gsouPJtIdXwZVnMJ8FDuzv7V74f6y2mUHGe2Sy3WnLWZcljGHnjtU4R8daKjDmCV7+pby
b1mvbinuhVaalG12Vum3ms6GG6ocQhr9txMOJ8rnbDK69/OkRN/fPluwEeHGYGjDu2KVWSAga9LP
dwkFtfIv7FPLsxKrnm/QlghcJKZ2qi1bQ6MpBiGcEuC1dYLXJM3cRE0VYO6Vv69DRz+geGKcNDW1
dtKZjXYD5qiyrCOjSVTI5WQpSTgolku9OqYTII4ZWuG2rxijEL6AKAFl1kWH7tCmtvEZ93CrIosA
jXwymtm9r3QNY47bH3vzFwESJL9CCQLShFxer1ZrDBEo6wu6aIUxdBjJFVal+YlipYGhgEw6qU6j
HMxYD0sfpXNa2kZT/O3WS5wdIhh3327/nK2jgVSIahty5zSbViU3pZix0cmKOnBxwMPmK4q+ILSU
HxX4/CdFy5cdR+PNeDRD4RO9tLZWmwdjzCYcdPZqS7kSVIJO66dEHvZYDHg0z5Dd050Pfh2RdIGl
jUisNBVcX4PxvCCIV8rVXfadHzYeWDAz+S3s+auYS3UnTdmKJpWJWd+A5ylsXM5uOzVxb4xdEwyL
XqYHp52s4+DNzl+Wkrlfp1SxP9yewOvNBF1ZtgnhRsNWX79fkFur+ZJpS3dUMU9mp3afunpsjzEE
u6+3Q22NDbaFBVuMFvAVctA2OpNT3aqDGtjT5zCf+gxLO9WsfJ0r997J0rbYmbzrsxaaCog20GKI
xJAIXX7OBnc7NWmYPERUkpM1mdlxmZY94UE5KZdnLVE4Iah0UE1nZJdReH+oTpxiZaL3+GyIqVFT
v1vG4ocyTvMvV0TxA2+a+KCrrR76oWGkO5O4NUxZBkGZn3ob8iSXP6C0inwY6EMGcRk6hzCWAF4v
i9+c3ALrehVltfccG4mVVKmawIA5fSzNxDjiVpPvTNl1LkgUiO1Mm26wUFY7YDKXpG2miR1gNOl9
NuvaH0JLzNNotdXHWdFabAHLcNo5V+QUracQwQ9Zq8LV8wqEHY/w7hB2boKoqprG77to/FgpU/Gd
R8/w007D+BQCbyl8C6rH8fa+2NqCr2OvvmtlREaGwnwTFIjXvas6SzkJpL2+ef2uvNDmMKXgLvK4
FDjXNDhHZKiTD3YdWLMWF6cqq7XDpCHHWWoKDRLTFe6dwPUycIZiOd8e5ubEAv+mXsK/VxoQ9gAW
GZPqBga5dV8Y6t9RraTIcPTQ/1LMUsdft+NtbopX8Va7UiDqt+Bb2AR2WIsj1hWzn+nh20HXLFeK
KnCOIPmhqHS59YYSaYvSYfKGoS0hB5OCC+7Zu9tj2VoiwDcRZWLSYDitHkhOssChrc06KEsRnenb
caJF2vC5pWL5+Xaorc/2OtTqRheKUc2FzRIRRZRaB7KHWByKxgy/3I6ztRxAufK05GaV03T54TSr
dYAeiSaYHUU99siH/iijKJzwEhPLs+4O2klNPTM/3g67dQmRsCCvBdiZpHU1PAWLh7QwOcTUqpl/
K2JG0T3KXSpL+JgFSjsbewfa1tyRh9BAw58FrYbV9o40e8wHnRUCKj4+G2Vrnc0qmh70Trc+3R7c
ys9bvtllZxxEMVcBlfc1ddJJQgOCytQGDeZl997giK+TcIpAU4fuscxDLzossw68AxbIER1253mC
VI6jlNe/Ax3qfC2nZHi2xrgNbv+yjVWFwQWaR+hsS62A1aku1CSnSwZirygm+1c5TyLyXVPBlfZ2
nI1iMLkaMHaZkPJUW39tRxWcXyaOeUomvE9abSen1k2aB1NtQnRDC/db1jXpnTnZbgC+zvtmzUqy
5zOxMeUUMiwg+5C2oSysFllkGDPIVgCXdg6YMxZKdTcPUYxHbuhMb34NMeBXsVZlmjK0U6dKNL7s
aCiH2ctsktS+OiyttZxuf9zNYcneEYVklNI9uaVfPT2MEmWbLO6qYEbO99xafXevR0n4NcQtamdU
W+tFQp7k00ti/lejSmCMOthNSH5lap8np5q+l8rg7uyXvSjyz18PqFpEvsB1CEQCSU93wurTRBf9
zWhmmL+sRSlGCmD1Zcm+ijItTmaYGVEsZxj9xg0xonPqceflsLXyMUsHGsOZjzidubrvzIKpqXUW
nTmIL7OltB912tt0eWJf2OO7ph3vRk2ZkHfGqwBk/s71vvEtCU8hhco1iPU1yLjtinbukRMMlHxI
8KSsR+9o5qJudsa5cYCTGkLRkA8WaqyrlTH2M6LDHWA1IF1x4LlLc8o7FYVvWt/3YZv3O4t+a1wg
jClPuxwoHCyXawQvy4zEHxe6qtSyX1PqqZ/UeXGOt7fWXhS59V6tETXsnba1wzKIh7A+ibEeDn3R
/vP2IPT6XjzWQDatjyWRT4pVoYwcYPetP5bqYJ9YDHtqLVtDoUvPYQ+sns796pRoinFI85KjXrOK
5GHI+/jREpP9+fZYNmqooLMM5oSnHSfsWvs2XBY7WVTQ2S0Mij+zNB2+a9ga/cwmpzs7aYkUe4mZ
+8mJUbmeowH595kOFCaT4WzRjMzcB3WYq190Afo/PACQpxY3mDsdHeqds2xrxWL7gNQALR35AL6c
29AcHGtMC8r1nvFQLmF0qMvpSdfF96oj/bj9Xba+PjY6MHGIhGbOKphjlSnYPGCptK7qhyKyzXdl
h8XNzj0r/5rVe4lKPembZC+5V2UDvH6HOh4gpWtlPP8cW8U8kHJkmNsk3s7TbGtEvK+pvJAn4q+5
GpHnDSJDzp4NuETFTxhG2n0BYfZ0+7ttDQg5CFI0ekQUelZXtlJYeZHmBqu215XHcGwRPi8G46kQ
7p6xxOaASIWotgCH4yF2uR6aWqMoahDKbKriWIz4wS3Zbtq5UZSQswOTjMSLzrhcla9OlDiskNgN
vRIiG/aGk4fUO8o7dRc+2077N4/51Kcrj8kAqLidxbE5QJYAyjjwQbi+L0N70Iw1pAbLoO6QZWq1
Qf+pIDK7cwLsRVnNWLQo8ZK3DDCfrDT2m8RMHkz023d6EZvfkWQSnT1ed1xul4Mpm5kks0anIC7r
ESyGOrf+mNfRXRKL6YOpxPGTTXfqXe4NZJmmLdydlSnv7dVWk3IM9Ar4oljUrM7T3hbaHMfQwJAw
8t5XkYYzp6qoH+d2tN+XCWLErlM5Af+zF+1M5MamoP1MmR5fcYuCwSp0nDh53CmAUXvPaZ90qGff
C22yflbwx99+bnE6AmEGaUvze/1yaRWraXoFi6bBs9VTIvTqSU11++vtXS5/8Ppbvoqy5oJ0URYb
WgbktXCNFr3MOHpShIb917jMeB5PSX3KB+FkO1O4sVTJ92U/n9YwH3O1VD1sXbqsYXDFaGHwCwmk
9bM5nvdkNrfmi24tKSZB6KvLP3+15+tardyJLlYg+uqUz7V5csf0j7qppn8xIPQ0ZBuLjJaAl4E0
fdFYGwRK4tJ7iLvmOcTibSdv3hoNqCGDfjD6rld+7y45RCIWWLKGys7qa/FsL3Z8LDBM++vty4Lk
DqI1tzNyjavUuRrmAZKqRiSsiUMBJ+lgVKpxykSPMUmOZ6AP5L2e7m+H3VoWZC4SBoodrbU24bZ1
VXC0JFLRYrJ9V6szYBzFnkTHVhSIVRxfkpt3BU7OFy8rFAcgu5UWaLIbOhYpOI3vHBXbUYA8kOaA
+1mrc+QCLJDR4MvpojHhO42oPoxGlO3U9DYOY4ykqdAiBOAB3pV//mqB93Ze1+BdiOLlA8oKvWqd
eK2636NMVIcobtyvqDllByuOlMJ3m1Q73J6yjTUJiUxHh43uDG+61U5W2kXjOQ+afVmgHRQCphxS
JNPD3Ijx7V/0ItQqTagsvJ/wxS4DGIKOtJf9ZXCh/6sgYMJ0bjdI03JaX31QUZh13tPHQmwzb4Cv
d78GNbLf/jQEAkjpC2QYwunr9kStdXoxRlyhpRo3gTdyeWg8EXbOpK2pwaFCChHCHabJdDkUozBQ
F0n5Xl0elRVCiL1yGKy8f0xaZfx6exlsrHbuYsl0l7LkVy7SidGYHeKMkjrR0PH0JPFNjeq3Zzhc
2iAEJDIGrY3VKdsosE7AobDYxtR1fM1s8iCb1eXP24NZG7TLqiEATd7uQDVd7uDVSlN7E+fLZCD3
Tfv5wxB6mcl6c+3wa5thMvVgIp7UAV7Mhv6YZFZ79kTXNKcsjsWDgwR9f45HzLPuoso2H7I6t4c7
owXH9S/WKkelY8FEoNS+xu3XHU3sagyLYJmiP+cUO15XS4qdJtfGCQN6kYoTOCRplbE6YYpOBadq
cLN5AktOnDDdQ+QM3yyr/xjrxqORDu+HHim3TFt2UOBb61cqxCFxBF/sqj8yQs4etKJgv9eWc+T5
pp6ivgJj32T5zlbZHOQLoJ4+kMSdX24VZAWWWrMhcIVW/1eTo73YOXgReuH3xVnulGRCGsf4UZj5
zrbZAC8A2KZMTReDBzHsscvAvQijJsugqeGKk92BuhicQ2NFyw+j0bvPbqu0zmcXVZX3MF2G6ZTA
5mlPwpgS2qZ6auc7T8vNT87FC2aF8g7WpJc/pxgUJYkzr0CmGVgH4Fi8zFUtH04WgJw3+me/7DLa
HOgz0oAjD9QvgyVmlTWOQTKtJap1xByIDDRqBtCxJrUBJ7Osf7Nh5H6RlQfe6mtyyBya+pKPrOWJ
9jNyboo1HItQNfp/sTGpBtAD05lbUJaXI4OxJpRZcYtg0LwStXuM7l2AnTtllK0zFxY3Tyie6WyP
1aI1RW0wHFDcVQL3T7Hq+jFKJ+10+zDcWhJyE5I+c8OjynU5lszuaOYPBrKQnZf+VdXoT3heFP3M
w1F9+5NHduv/G2r12cyliyu9Z/VVipod86SOAtfMnE+3B7T12eQjTtLAAaSuWTtWoYiasjGTIzqc
oJs6Oi5Apu/+RRTyPpmm88+6xq2Gbl6VFmPhFZn9hZxZ6NuVa/x9O8pGJQ26lmRF8i8sidXhTNkk
XriOiwAQ0E/YmZ80jLzx/lQGP532UB0bb0WCSUtqmYZdie7Cv1DdHOGMYB66p9jFOkEp7Pmj7MB9
hpcBYMXYU5reWnyyV8DRyHyBAL9cfMVYOwpYvjLgzdUc0Dqy/DrWloOEbO/s2a3RUdIAHIh9hrTm
vAwVa9nQRIrObZMI8TnR2jL3e92KTl24hH/0OCGdkC3Z211Xi5ElCL/K4zFCZE6Ly6hLOkzx6HTl
2XG7+tnICudQ5c4egl7+LRevfKLwzoYKyjuE2VttLGpSrToLsziPdV/h5Wir2cnuO+vsxi4O45He
gnfXRv6rVi3Gnvr01SQSncOevcZDiDf4CnmpDCDruyTPz1AZW7iu2FP2iVf5adbtXSkbn1MCVqC+
gCYmJ1qtFwgQ+pjabn5OQ+G5qJKr6V07Gfpbtx2l1xcSu01RjzrSqgSGCmVvIHKQnVlP8btytMIf
6Kp2h8jCNeqQaXZ9vL3Prz8h9S6yINrzMP+M9SsrFt1kTaJJz1Yct588RR1/h80o7iGteDso9+uU
BNAPuC0pKgftGo3VyyVZWnM/xGmbnrUJE1djssaHIdXn52FWxY+2MtyTqgjvwRvG7qHEbOVcdWXy
IQJztTPo68nk/IRfJnV65Fyu8oOhsDCpLQoGPRb9OxV3YWxKU20nytW+py/AY0IygeBNUpG6HO4Q
owfc125yblUdK0xrcj+N3jAfomQRf7aTOn+oxkV9c0VYRqWXC9qeF80VLsFF4YQSxJycVTG3n4Wh
Tp9aatdvhcERhTi47oBS56Ww+oIKEqhubpnJuUHG7ZA1vfAbah87X3BjxRCGrApVAHb4FRzetYta
i0YrOfdT3bEcuvozsHz73pqT5i6tnRgV4NjMfVNXkk8zL6tjNQzJLzRmdg3o5VlyedJJjAF0J7l8
WTOr2UyKQbCi6/TsdY65HEoQDe3dgjTxk6e02eCHMfW5IxoizklXPAiFCuXr5ewutVEcFOiuj/MS
a4UvnMH9Bfuq+NlUnCo+7R0MhN3FSAJLsRbrTgP99jE06+Eh7133QRk74L4G68U8tEWP70CEXcy9
Y47ZMzqF+A9B5kpOCW3v/MNYl9mfiosM5qHQF+vBnAyAReSSk+bPS4PtH7rtHaa9ZamdoyjSmjul
VTBLqenpfuyTwY7o5RmYEoVxUepHo/Dy+qjhIDc+5Igh2u/sORxPGBGjdFPNTaMdiywbdw7BqzcT
FzOAOdCyfOvrJz9PmnZRjVgJ0CKPQmhnYjihrZP9GtNloGAt2WnJoql+nFaYy4h8Lzm4vtVI4Sjr
UggA+35V34hHo454tqXIstT1nbP09cNSuu2zW3XDo5mH6l8zwDvq597w1kSVZAQtFQ2xO7B7gLYu
zwx71BBJstXkrGFIfLK7EuhM2u5peF9/YJ7dXNZY2XDkw0y9jGJlbmNrnZ2ck8U2nq1yTEfZxNSz
O/hwXePD3cCaxVpmp8Etkvzh0Ng5IMbbV8/VKcxLkG4PhwgIInb3KkMpjAjgS6hEZ0+xQ9XPBkU/
5uhS78E1rq443BxAQcunmYdEwDoth8yT2Fa7JGdjyNwPlM1Y733i6nf90C97/Cp5DFwcEwSjYCL5
O/C/0fq7/LQNDGCnNkRyVibtNyZ9hm/O2tPoKc+L0v64/QG3BuZygyEFSYnsqi/feouolMqOz5Ue
tqc+D+0zd0vzEAI8vbsd6tr/jBqwhFdJwU5AAN6qQBZWaMIXfZ6cbadKE/zWKccOSzRH/iwWG7yn
nXZUqFRkJ0PgxMrBncPwRz0nyo8x091fYH7dn2IEQuXrEMhRNCza0C97p3hroYEfSjMetAJnNVJL
qx8KCF0vJkzxzkM3aAe75WYaejc7TO60J86zsYBtac7ARNP9B3N4OdftNMb0bNhGborUIOYq9Lm0
MdzZJhuzjNqXRSGDdrlE/VxGQd3PdJcoS89wr+NTHimMxVDT05JVewSM61BUjKS7EIcP5+6anlXY
TbS0bqwHGHtnf+YuhQXPwDQ9aulp315QV8mRZFMipoFSPOmKug5VknPWCKjogdFaX4o2eleL5BO3
0s9mLp+6tn7zVjElwE2e6Rx6HO6XH1FNKFhDIdGCOu7dcygwWEktvX6XI/C7k7RsfESmCqASOQsL
cM2wbAFCxnAttEAtnS+Lmy33gPgzX1P6eOey2IgEuYNOk3yRSKm/y0EJmHQQ4jUtyOcCu3mzFge7
ttXAdcCd3Z6u62ONxw8yzcgVM2U8ty5Dle2cj7aLBHAVDf1BwDjS8uy3myrHlsbGTrDrfUUwrgWY
yjhZkAtcBrONSFdJ9fSg4zB/VpMhfezVXQ/qzShUEFCmkb5da3iyBvy4hkClBX1nz09JqtonNU73
nuHXKewLz4EE1pFsaF51l4NBoBs7XuxEcBCsm9OUluY74XTTAS42VUmrDYsHJemz760m8l91Z+Lc
OxTOaairN/vpvvwSqdQmGdNXJZ3YjWDy1Y6G/uToHLRRI3+1vPour9+upUcoUjdyGRpdFL5XK7Mz
zFJJQOUEbtxaD0lTpudybt8sIC2jyBccurLSCnIdJfHczEstDcNjbbzvSlPchUvT7jx1tKtsSWoP
g6aGwAw0hZbo5QzGYTO5UZxxKloY/kwGnDQfyaHoQAI/HUytgb6sGD1Jvjd8jCsUvQ+LYxWPrTdF
AYZSnV9FCm2GrGkeUdIb3s3R1ByHAm6hb1AZOmE05RU7e+j6bLCkWSEdB8qAqF+uf7TbKUnamugx
ppH3UKA74veT576Ll/rNwolcS6B1gMDBSiXFWt24yjSFjjAn6ONoUJ80t7cOmjvvudBeb1eJDGIx
IWxGGW0Nawdbq1LB9+agiPLRd5K+9vNi3pPc34pCR0hWQ+hIYUR3Odd1XCzI38cLxKt4PFDF0I91
7765agY9Dn0mNHU1rkHwoZdRlFpxPVxzJ5gspvHghqX9jylw8SjdKvnRLgtKJrFXfs+rXj/dPsdf
QIn/l5+CUpPFaZowsqkOW/kF6/mqC72kymwvFFeCqhlVxK79OexEWBytPp2mE/gTmV7EmVuyph0j
wBI7HYI6pVKJGJrWdvGd19JV+zSVlpomQW+kuT6f7FrR9eGbiCE/Wn7LZGl/t0ndLRplcDcpI39R
KJEeRh0BJveoIr5UfFHg1juHNreQstcVHJTvkdxepnM0iMUL6qGdsjvewebvKYzJV77mskLgfFUB
26nVnSUGkXZBVYRjzQbMS3s2UKFJMu74prXs8C4SRdge4pSnThb7iWNTTgOWp6gdVHq3zAQVSqCU
OvzBpzlsoH3OfrSM81B+KqmrKDXcXrQDUt+w++xPK+zmNOhJOstTncZpcxhzw+qV58SKx99TlZjF
YS70usHlN7Tf5gkqNS7IX5Dnls0sztQ1fiVCvAD7LxqyYbl4Rzvsy3eZmyTPyjxXe6n+ZaXjf2PR
XZDIVpKKNT6zizD4ySdAk46NkQcyH/U3z47bd0lkIUEpNFr+hwZZmE8qqjq/w8xE1aohD9rjX1/u
xZffQbYrlykLFVXP1bkSNd3ERwVlEIo5+jAuiJhihf6m58J/gqAOgEQwPXkGu8quM7fVp8Swadxp
KDL6Sh0mH4bJar7g7bP8c3vzbQ2IxzZ0cpoOPE5WA1JQH8O2R3YguecPGGrr9rFtPKU87sS5zNb+
MyjJruSgRGiBPuHl+QJSEtkSZaiDyMvTz+mo2pE/FU78rhoqSlCtqOY/0KDuLZ+amfM4zqOX+TgE
NN270IqLyLdiD2/2Vs+ir7WTQNnyiqZ5ntJlmnyuWbZR6TkjtkfLpPxEdTL8siS5eB/mkcWDFyF9
DM/SCs6h11a1e67TEvZjHrfTN6eN5g9WizQRpt2h52fL1KlHZ8R53i+bOn6quqhLD4jUGLafRENr
nUSjaT/Rw5hGjL+U6g+Yhq1x17Y6tVOXp4OKDGRX/6lD03PuMx5Lj4pCy33vo/LNXh2ccgciuSAz
RfhshqquXhBeCQwp7+i8KpMH2iULtffUG5evt6fusvL0n5l7HUUuoVfHc4p3nV5mdMJICRANmi33
UBVCvxtQkTq5aZ8zWXH9hS+1h2a/zHL+NzLLhURKJqrrNVOTTnRRDnAyJHU7G30znUJO64OG/8An
t9Pmc6NFyRc30of30aCxV26PfDM+FEUe02CZr+7E2oxGpdHAi5ZdTMF0LNKfsZJNh6JW8qe602M0
Hc35fa8M3rekbrUdSMj13kSKUB6sJJQWnMXVm0PwSuVelA38MHPvbWNYnhFb2DvSXlLSy1VEDZnn
NakM2gM0QS7nt/PyrBtytJG44kTjCyX24qOKU7EFJ0pzJnQP08I7IJeDlJQ22xTdbK9IO7ASaf2X
Awn8aywMJfKbsGu8UzM0/dNoTWiEOjAOP+hNJH7XkYuCleJV+kOlja5zRMoAMTTpwPCPoc3Lt8zU
pwJmBLmC3znOVB/ivFETLjST0s4ytEl41yMc8K5uMj25Hzr8Nvj2dn5uuqb/H87OY0tuo03Tt9JH
e/TAmzn99wJAZmUlsgw9xQ0OKVLwLuBx9fOgWjOtRNYpjFo7isUKIBDmM6/5NFGP2uuRru+9mRdk
bUB5rUotgMo2JxZTbZdFgkJQOAwV6rG5hR9q/9HWpD1m3e3ZSKVmPX3RrKYBtHUoB2YlMAJY9ar1
xVDArs3SpSr18q6pw9rV8Bjc08p97d3oIoOXo/hHd3vzbko22ssUcuzPVZQfljT56AgJ50g1HnZO
j1cWsUJeJ79wpDEA20SvE+XIXsn06g7ud3UYRl0+yvWw15W5PaOQ1Ae/+IIsYseu8cPfzih1qe2l
j7UaqHr4O9HK4OkwiDmvZa8theqplfQ8N/r92+fDK98N5U62JtkrhfGt7WoVl1WnFQhXgYFZyL/G
Pyct+pyU5a+lC3+8PdYr88gRSOeOA4Ey+c08pkisZGUt7kpMt72IIqtf6M5f1/T/+mP639Gv6vm/
lnf7n//Bn/9AvkokEX4t13/8z4fkD1G11Z/df6z/7P/92Oannupf5YdO/PrVPXyvtz959Q/5/X+N
73/vvl/94VB2STe/63+J+f2vts+7l0F40vUn/3//8t9+vfyWj3P961+/ff9ZJKWftJ1I/uh+++uv
7n/+6zfyIo1d9rdJX8f46wcevxf824fveZ/1r/6jX9/b7l+/YZHz7w7ZHmplCNiwp8ZfL/9bNf4d
wRYuCTrgKJKueWCJ93X8r98klb9ZZZ7Whbl6OK+l0rbqX/7O/nfavKTwLy5CaP1Bc/2/73/1pf77
y/0bzn/PVYLUzL9+2y5GcmoSKHRIMDlmS2+ZiqrWalGcyta5yVvlgJeMcp6mpPMbBbfjMjL2iCnb
I2R9F5YiHDyqYmtv93rLRaOexbWwhrPAfR2KubI8LGKsj87c79XPb1+NmJsCKVV0NsDN2h/73M5H
KRvPijLhG6UltVskTgf2ulkOsjE3h7999r+m9u9T+QLG+/vRT72ebF5dYcT0/EDiX7/bVBsNinSx
eu6iHDM7uYuGh7BOVPMUqz2UG7PQDeEOEOV7V8oc+Ri2otefEMruF+hBpWl6jllmrceGhVoc2Yue
H2PyTMOn+yAtXjQkhu5ZaaZ7Y48UbxFqPfkfTB9vdKbku6F02rc6aqfvC7IgoG/DzghdBMwNifhV
V56cceIX6L28/OJSmhXXjmz1Q2wXSCgUoRPXp4pKRIKJq5mrXofgiu2mejZ9y4tuND8nfdEUB2co
m3OWJ/rkTuRXkVc1kp7RDi6c4eQkRNbceJr9ALcKX1sUEuKcuXCk1o+koXhW9Nj4I2LlB73UhB6m
nWXQE2IrHqqP3aFL6Okd8kxtuNgdA7JZK4R5LmGmLad+XcxemMjFHzMiRKlPwkVVKkUrdPKMyJ5T
v+pm/d08xkXv1vksSJcbPrrfhKN1yMUQXtRGq6VDLBVqhidPIVLhNnNbhkyhP5ejUx4t4sdTGhN3
7JS5t5EhC4S6D71QECrgtba1Z0LyYmgWoZ1zS5sOlClaKmam8TuCNdFR0fPCnZ1e+dhmifYRgtqe
JN9G6WFFJjI+pkCr5Npa4Nrc32FutWiEWtq5BKP+XdWyqfa12olOEK8nN+Jbyp5VaP2zBobl3Gqq
CGDpx+2BNlR9REUsJc8CNGR5Kqp6e8nepjP3X49HpYqjcnWJpBp6vX8ao8TpeY71cypslPiBMLtG
yLpw7BYGTysqV0Lg9aGy8+lkoGD2GeWN2KfxVvhWE/kiMy7tmL8fuhZvJVXaa19t71JmDz8smmPo
GRJtbY8ugmCUefVaO6Pxo3sLi/m+MBHsffsU2ZTZX2bBoQwMxI7GAXfPpsyu1gt6iWGin+NIRZhs
moox9Oo47t6XutB134lq61yUwhR3hVkMg4t/gDaepmwcfqh7MoevPs2KvAanu7aBt/VvQ1pSZx55
Grns+q+SXDs1vpUdaA017ybb1bVqwWytb3RXl3LdzWMpjwJ7HMTil93Ckt6Znm1Nh3IO2C4Ao4TX
q6nvZpHUTU60O+r6eYTqNbqScDSUyJfhq0Cvd/bkyUAWE4eW6FmJEChZtVm+6iJqhP/2g9xeZIAb
UPeGHWWzo7erAWG/RB9DTNj60LHv20gP0RN20vu0sPfkZ7ZhKq9MnYUmJm1rOv/bfaFhrSUaeGhn
+BaOh/XNU5PXn8ZFbV19iD+1qJZ41aDvLMTb5b6qGNKUoHxMs2wLEyr7OR5TLUIgz5RzD3Ri6A99
0u5kq7fTyKuBQUIOiaSVLsj1ns+KTp5mBOHPI+hOb6q16K7TIyCsk71rjXg7jzDaQMOQlq/S4luI
ZwtPrnFqYZ/rTrEHv5EW+XHsqtH2tHIAKWQWSvpO1FbxZ5TlFV7fcjc6bl7O0rHomlp4bZ2l3jQr
1ucceOUPh1rv16RpinfjlFW9O9p5+t6O6+EQq4kejJJ+GeQcH7Y0aZQPFoY+sys1ixXIjVEYOCKE
1h86Ck0FAj+t3t5XjSk/DZmlUqVqrA5prVJOLD9K1eR90tfTuwojheQYOq0aHfAn7t7ZInR6ToS+
y92mmi2OxSZS4bDVxb2N8ErhUwNNKHIOtn5yQjqiBzWdW2NvU96GWqyTF4EuDkfyqG26ljpxXjSl
c1bRmJ5dEzxK5OadXn8FMl98zeTRoBKSJUbmG0M0GF4xtT96I+0Nd1Ft6gZqBk8aXC3lvVmWqOw1
QzX8aPsy+vT2tn3lSUEwrukXrhDYhmyeFPxXZzVowZ1Lq0MCszKMpyhDbDlSusVHSXGvGPXS/r8O
ClEuBKsjo7qsUpLZnFeKPYaR2tUhRec01dy5s3qWS2JenEVvvhI/rR3URNjqnW5gU6tlAG0A+KuP
vSqnvxfK4Ph9N0y/wmpqPmRqlcSujVvZj1GNu0uLsdedkYhFeHpN5s4FKYZ7VWRSs3PcvZSNtu+B
KMCK5KI5gU/19UatClicC2HauaRm9jEbcssXY1N9qg0lPs1SVR67rpKCpZMMN8v02hOJvRzrSDa/
SXPW37/9GW8OJyCMq34otuAgochhrp+mwxKMa1BNglLVMyp7bX8nNeqexxkUTX7P1VsDBce+xqBm
T0aGAN31OFZnpHJhp01QOVV0lOhtFV5st1QTx35QrEM9alh8MN1pfLSHWX808irNuRuH+EPTCusX
v7/5WSJWF8j5FP6oS70oj5WiTY/IBdJBzXH7iu+03oxRXe1G8IBLbtdE0zq8NU8iWDzVeR42B3sN
ib2a4nQGZmkU6jGNtTByC4tF6xYEDaU7xGFGgatHfvQAtEv8asJQ+jS1TW/dZY4CbShvSCc+5IuR
fJXCtZhudnrZHbIGZTNPzuNe54BQlcfamQbi5WbWD0lSguoMM+czqMpUdi2wdD3VbiGfu37g4Yt8
zF86jBypcosIPJ707HMncfKvo15Pnyhyi9QDAkrrdunATlMWs1C97bDknvwGdz6VjGOwBi+aJRyy
1KG/lyZZKV1dDNUxhV33JA9R2vuKMGPrIdVF9q2tFGfyzAGnIQ9r6bJ0RR2LoGAvPul2pEueHNkl
ngrt6PxaDLVCRalS+xnTT7muPOiry+cRIVGE/OM57tzBTorJG/JBDMd6XKJ3g9RYsCjMpH6f1mb2
USlCM6YxVjofo9m0v4cJVGJ3rHoO+B4izoBhlBxFnjXWZFsk0V9iRBgInXGu8jNiywcr75m5aana
Q7nEye9yhavDCfEtDY9epL/6Q4tMW/apTe3hM34HmekNfT/hQ1+06UGqbLn0VGW2J/Q3FskLq7Xk
2i5y8jAKTYL0Z3el9GBFdOJJ/bQqd+26NbPzbBl4JExGoSiuIakd1dpGji7NONsFkgL4g7pR50Tf
Rl1NVJ/4Pkp8oIaG5mX9aHduYbaJfUYlVPyMRG8h5q1pdUXlSqZ+lRTq1EPNS2FGFFN8F2klLOqU
X56ic+wU57ng4qTQbZXhvUNfPTmSJmc2AX0lBhfRBuz8qlkupqNWNmXvxSpMI7TU1VF3jTmfP2lt
RZ/CTto09QnpQttTzdD6EWHJJ7tTJHfPVZUj4ZQAhJm8TM67pxWQ+dGpU4X+hlCHzKVF2tCFiCvu
VpTjh4+qWpjkQWCw300tUABXxd8hQQ5ZtJdEM0pappWobbLHXNCNddpw/ZEwDw/lZEQzxIxEG6gn
aPMXSZtiJJyjxJrWt58bP5Pk5GduCP04FUr1CfXPpryYg20MJ7Oem+dyohRzt1Shcc7I078apoCz
aWOMjMuATv3tFDt5dF+OooQwERvao94MM9jVaLFPi2qE3xsnSt6Pk2X9rgA5vU+E3n55+4S9CZZo
7FNaRlsDmxT40ZtcMYauXGiZWQfzzBcPu6U/d3I3HDLRG7gqIT0DgY9ODszsnavm5mynILZSR2Dt
EamhLXp95uZZzAGWa0MQyfLXVOukYzTTw/mnrwd4gEIanCnQWdCZrgcxy0kdO8ygAjzhFS8OF/t9
DaXhrozm3xGiySOXBWvzTZbPbw/8UgW6ulLAEtGC4TJZZbUo5F2PXEa6Gk6I/AazLmVf5lG0LcBw
Y3HnuWMdiZRARKYa5E1qZZ2Ivf9YDDsJujBRTprSDL5dGtl9PxoD4kaWFBTcj/dmhWZpVrWSi+Gb
5SuxEu1M2O1XWeuDVArhDZH1bJOQyRqTihiHx4YoEWhzEnuNsmuguKGVk/2uYPkXnTH0+xAO3nyX
vMlQfLHjJdCFRWjTRs1hGLr+MZ3S9igWvT5ZcM8eWlh9hyEpTA4Npb1fJKu+kxKoZ00V656hifm+
oXm0szLXwa8/HSZ6iPCTlAMhRjPl+tMl4ZiF2DmqAaWb4lLY8eC1Vtw8Z1U3+gMJ/Q706Tb7pucN
hAf4PsgtkC6bTZi06lzMalkGg0HpZYgb6VBnQnHVeE4PZinF961kf5WWOn5I89A4pLHxgkOtj28v
2pvCFfTMtUBM7YqqBLXi6xdXTCEceeybwJDMzi9yK3fFbHygXMIZjZuuJYYJMb3yHe/xx9tDv2jz
XU86Y6/HgbXWzkBDX49tiBQW74yaC9Xe3hVdSA+ZSsU5rgwTMXdL+HOMPxRNlf6o5ZXl65Lm+IRt
2jE0JsnXkrzYmY7bsBDxCwrvsK7IkMnLN/OhjaRASy21Acbr8kNooyWvLJUIktJe3lGLkj9gPvVF
Mar6Y5VK6TFj+k5d3GhfcJTa6zffntQGPX3mh8wL0svWtSEhU6wwxuyCNlOtLzkUptk3o9l2vKXQ
JV8e+rz1HD0d7TvEqos987HbDIcmHXVX6A9Ik8Gi2pzXdaZPkt7UfdAoQ31U0nGh/4o6M6hKTJGW
1JD8REp1mLB2cZJsu7603BpPoHyTRyfLkHFuO4cIaYRNrwzW7GXCMjGbi+3wPd5+sR82VBwdMifX
sXJxGMvI2SnMrjW16zWGXBBA3bVtC5N2K/E021ZZgBUu0QLDJXropf4uGx3NW8BaP5QinO91VJp3
suZ1XjaDQkJgVXMdwD3d6hqQqTt6lGQV1bI0PpkmeUNRFvlJWlRlBxv0yvupYJ1Q+aXbucoJXu+h
RMV9gu9XBZXctCB16L/0Gm6npdHIPrAIi0y4tXZujFcHBWhNKRf9Ko6O60FltSlRbpCrILMU4ZeV
KV3oJw3BgCDTgTAoPBSi3UM/bIyw1guEpUiuTfhA/MKqvB41i5dw7tWkDuJJDqpSvhBl9fc9jV13
1prO7+aRGNzIB58aYXYvUqtjeyrCs4tRPmpRLn8hYyAYNfPloMxd8hUZGsObGj091pk5+7FkZn4l
FMctRZfejbTWnqppwL2i8rVR+dKDwHOHEKm8nYPwldtnJbiCv4aSBXB9cxCiUZSajVpowVLkZtCk
i3yX12bo47o9uk5WhUFb5tp9FkY1ysGycey7ND85cZL75ZxJp6mK54eecvnPOQm7gPj097ef8HZB
w+EhYkRhEzEx1tv11BsC+G8qOj2wRKt6CzzqY2RM8WOXy9LOCXwzFyyrtbEHN3SF2GzzcjVxUIwd
DCPIluIb5NMvVtZh61YJy4VQuXMF3bzXOhiYh9URB5irtj7M32ACaWQ3Up8w55HColXoU9yDq6pP
2pLGO8zi2+jwZSxKDhoV0ZXQfD2WMThdP4+SEXCODp4wQv1ugLLmg2TRTiqxvztXWXeMrWj8ZDXq
7MNidNyJDsBxMtTpKOeFdtbNKr+k1iCgbNnWuVWd+Kkck9Qb5CQ6mVOxxxW7CQ55amBAKydlXZ3b
86WO9JhcPrcCBO3mUx4bxgmJyeLu7fV1c6CsfjocJetRRk1ma7Qq4r6bJruw1ugzdwdaVKVT/5hU
+d7onOfCcb68Pd7tNc+ADGbTgUdAgnvh+mMUUoNKYzNaQaIMj30q/LSezxI7uxkujtwfE709ZAXh
RbU4j1Y5AqS3tD2K4+tPwbW0MqcIPM1N1Bk7Y55XqmoFK1H5vkplcazDyQimvKHSxMF+ovNaBPCC
arcsrAELoWLyabPPbmgN/fu3J+WVzQBqga4kvXWV2v12M2SSbnRhZa2bQbj9GEkn8CelZ1B03Pne
rw21dnlQb1nP9O2Bp1YiTjGIt4LUgdxuq6iU19Y8Hcox3GO4v3KesGVXayRyDtLCTZ0vrUtL5dCy
grzqsayLQ/tZjvF9QBp9eS+sZs9Y87XxOLgIh+HtMI2bWyrKus6sosQOMiDqz5U1xjArRexHAo19
RLT2RB9uMwmT4QB7EuCwQ0ngrpdyHta4tGdzemmtKTwLtW2/10UfvusMQzpXzMl9qULKCwFLkVba
xjHRKvXRghK9c43dHhXcy6sUHuhhfMa2gJNCKZthFHp6QT9FBkkr5T7Vtr33vV06q/iojbsUMBrc
mTffk9IcaJzIgG41tdMBJPri9YOu3BGoip0XekH0XcVxVEkIG8FbEvWjZLTZEVpczWqOUNMFD87l
pPXEASlkw6NWmSOlThHGfi2q8SCVEpivTPsQNSlwxTyNLjpSMX4WFuXX1F4tZ+HGekNoV56lV9N5
jHr5Llm63u9kpfpGJrRXBbk9UVdhHP5jP69Vl3Ua/3az4UYWLhKk/0vZmpXpLq1We3IrsCKL0+UQ
tblducXc7wERXvs6lNPZ1X+x46+HRRxdkgelyy5Ufh23Uc1V7aDpXDxv91TL9obaBE1AC+Msa8bs
gkKn44alnbtt6cyHNOzi09sn4+2eXifzv99qM5mV1FQiiZfsIht1d7EXoT5pTd8+F1TnML6X58Pb
4722k+iFQ1OCskt0snm10qr5zRrjTVGvuFE6sqikLvLfHuXVt4K5yH29YtK25ELyNSetOjm7UPuX
6GQ6d1NnXZTEfOhFV3tvD/bq1yKbpTRHBA8K5HphSCC607bWssuY4CDrFMN8CMM+OSPvtrcwXn2v
VRaBMHJ9t80JXE3VVHBcZlR7l8ccX1ttKs99rBgeIKE9/4FXzwhOHC7xVWEXENz1i/XDXFhllWUX
u2qMY6q2oIKb+aKPEt0LMqWnUen0Q7MgZtG2c/jJSpLFD/XJfuj1qDiZNHwenGJW7pJyau8nUQmv
r3TxWMrlt0EfutOQao/LYMR7RtmvnRDAXdZZ4rq6Yd/BbM4UrchZ1Mhy+zOw9ncYsofHMm71yI1V
ZTgP3W6x8ZWPs5adCb7o81Fc2ARenagGKgjs2qXL2wOcCOFVUx0dFisc3JqG1E6k8cpWAgRMgLcy
DbnsNovBjG1zwtWDxTBOjp9UyMFMNF13Nuwrq5tRVjQNCuvUjjaXkjbLapcqSnaJq7z3k9BazrIe
2lhqW9bORrotypDrrxXDtQQHrX+7beNKL/Ion/OLI0nF57lOcHxVijr6EZuz/aFpcuk0D041eX1d
CdnLpBmon2XXI8EtXcQ/SxHFimeZonlWrFyLAPok1XsYaMtDhbjLn70onccqhVzmapVk/WkgFfFE
2K4sx398JCDqQ1rPvlktPNZJ/dsVtfSy0kt5yKSNS/io1W3iGR0IwXGU+h9vD/XaqgO8oNHhJqOk
xn09VDpJDeRpO7vMkvkp01BD6GUdmX3jHGXq3mJ4ZWNxHKAixXEApmwLfGlQZ6diWOaXGGfKo6Gk
8qNi59IhlaLhXKXjd9Twu52z/LVlbq4LnOidEHBrem+yuBXQlfmlkcLcj8N5cGMr2WPRvrbMyVLW
KaSkBlPgehqbeKyTrq/zS1Jrj5MuSXcREsjuMEf/TCKdWs9a0KJytjaqHPbV+r5/WxuoHaPSO+j5
RVqy0S8caz7ORTztrMDXlgVCCzIaZmB7iaGvR8lLlBZgweSX0mkLf7Ry6zQOyuRKo5iDWSnU/8FX
WrlLgFRWXPgWpWlx0dZqJOUXtOGhsgwtYTJVq52w9bW18PdRNjcSIYMW97aZI+ZUVcfRzsRB76mo
v72lXhtlLVrBqEb/CuHj67mzIl4xhvd06ZokBKRGp9+saIK/PcrtF1oJSFwWL3h6grDrUQzkqUAe
yFmgmKl2B3Diz76bkyNw0vyxJS3aOcdfGY6bAs0hCh0vX+h6OLMstQH30zzoHDDQubTkByFsGWEM
kR/CCjDO26/3SgUA2ij9BhzvXs6mTVHIrp1MDtExDYZQCMCuxpI8DYmoAz2awgf4JD/raLL8GmXj
e0AltEU0SP6SrI7BrIE3eftxXj7adcKD3QLyjyT/yPXQCbt+/9CsbQphPE5vTpScmjbS/AoJXKha
ozBLrG6rIvKivCu+dxIEh7upddTcs8cpojWJQsBPUfYOmLo+TO/7IkGgPKwyLFO6EqkFH93D2e/q
TgXz0M/pcaoc1o6tdbpA66FpTkIxpz+0qB6fZU3EjjehDVazuCSzvdeaZPlio0v9uawlSukLnnGD
OZTCzcEtnTMuEBNK2LSgaJpmleXFU1MoLkQgwKxNr+FYoebRY6WFi+E7SapOfh1Z6q9ZG+klga8H
Nd4O4AOO1RROlRtNZfPNFCNofKMWJpyJpgYjlKtcoEcJTAc8AKA00l1ulhBDjXJwfpH1NJi9Cln7
0WRyIx9VyM+1V4YVaJR8mNp/pjjAOYl3Hj7UNLuBna+luusPNhROiWFZmQbD1Oku3ompnzn5brdy
PQiv1gUCq1ToiNuBtoNZXa+8vx3Hbd1hSaOnUyCcujjMQmkDGbXHY4o0iIuVnepquYnhbWkMQZYX
8V07L8mO4O/N3qR6s0bz3ONktZwH18+A0VzJoUO3EPUQ9V4inlixS7SOo9E8G0b3j5s4Kxp5hSGv
YjxoNG2Ont4xJfRHHBF0alj7s813TItQvTPkeK8QeHOWMhQ3HXDZlT2P7cT1q8EWawsMrERQ5+r3
Dg6pD2Byj9d524BfRwFwu+LqVuGTzVmTFXFtR8sigtYO7cuSN2Hv1QvHD/driKSCCrZvcDVK4h86
IzbZ0JAPgb9gRPE91Nsy80eC3J/UxlcRAlWevgtpLj++fQTdNoV5Ssi1L+RHIpptww5Fu7axzLkN
iqaqHnEPGw8UCv22/K6MlnpU2yr0lLyPG/a0Fd2Vk53/SkEvHjMiMr9qor2A+5V1t6qKKfQ/UaK7
aXbNZOm6CJc2COP+y5Dp/VPYt58N/OXOchrnOzfCmv9c7zTyYwp6wBEgceMle70UxqUNdSlJukCq
hHkqtXQ5L10ygQ9MqzykmVeErVcTFcWe7kzdXSHsZc91/LakuEp3008EG77Kz295jF0vDFkCAh/o
uWENfljq488RLtOXEae93LcGp/4AJ0Ppju0k5mfStuTJsSB+p0lhfH57Qdwm2OvDrAU/1OOgVG7L
ihCT6rRLwyloF5CCnMWZKrx0LjPhdmybr2trCDUb0D6aa0A2rl0nFPMny1xyvzWqbkGMktTgua3l
7mMta43ihlFCi3TB+ee7nMkYY7K8YYbWdZx91lCq9PTCKPqd2GI9iq+/LOka7kmo9AAWhid0/WVL
zZyVcTKHINaH1tOK+M846ayTNPSqHwvUP3R5iS6mxpu+PYO3Swo4LZcEeooAuWnkXQ+8aqjVUZiN
gaVeMFBEw2DutHslA2OXxvBd6rySsRXAwWCyd955Y8u33k+rZDZlSOwqqDFte7YUhCUh59wK3dhT
CjaqKjzGuFH6UyjkL6qdxPfmMCpI2ZRJ4VrpIH2SKMqepkVCl8WeuuSc01QO76vIFhcxQhV2Q5zZ
snsKV+PO2XP7hYAnoVbG5uOxWWzXE9X3it7m1TwHFuTaNWjOzNbD9o0AUJVGO8I1Wi5r10LNovEE
4Iw9BcP1S1wvkVVkElQ5HRGU57YP4CT2ODZKuwRRNlR+1NP/c+Rw9iOj3tlVr43ENbAKfMBFgnB6
/arRMuF83ClygPu2eZqXuj2wMaI7pZ72SNGvnCZ4nVI/Z/VznCDecD0WLjB6mc2NEli5EfqS0nSe
BUj3OEDNe9CTzrgDQ5LeWdl4yTp5eNCUoXwcJSXeWYy3+4DnQEYFoBenyS3cqM/DeekcOXDG1j41
Io6CIeoGv62GnuAe2LLAH/xM7kv5qxrknW346jysikpIF3Kwg7e7ngcrjcgsGkMNcEppPkDdbR6I
P1u3XCRDPqhxU3fHhvpY5xEByzXfn/jZN5Vi/D0aK2WvVH+z2inFkvsSpYNAw6F1G9/oZWwPYToH
RamEh6TTGpfG9E+nzpyPljY7vlGF+ruoBFTx9nl0OxEAmtDRp/T8Yv+x7YQvyEzXwMGnwCwV/RT3
Q3SEVSJ7hpEtvjTM1tEOo/apq63aJ4ge7+dutj+NltzubPibuIvTEFAiCG0MJFbw4/UXgRWrgEXu
9UCiVnmAtPIlR+HhuPO668F+tasho4CzhRpNfYY25Ca6i8w5leM4tVn/4KEOWk59FY/tpdXdEUrA
Oy2Zy281eoyfbX0QjjsU9PFAwrdHZTaad0o/Tw4tplreM6tfF9zNgznrFADk4XLdHAKVXWkSxVE7
mHSbcnwk55fBEe2DUadww5y493dmYv2FmwGtFT+yElVlrEg2J8E49l0CltMO+mr5CeL0yR6dpiII
ZceNdCV9sRjtRUbO99I0ZJDwFcJnzGWbd28/yO13R1edGhO501qsVTbPITddI8c9VnUDQjawrs3G
n8pqT/n/NpRFVp0xCLXX7oqxRbxG5mJEUaGpQd3N5sGocdgx4HO9gzRXenkZWUEjKbU/6WOEnBEa
fW5X5PLzABUMpeHe+lRj1fCPvwE2ySQ1wNIgLrEuNx8d7sAQIvRhBHNGTaMaVfU7GmHUKZmGO1tu
ge8naX8Bs4YfDYVyaDiK20FUfH77G9ziYdZ2CSkr0OM1vttW5mejGuIhsbUgzyLzZ1xO1aF2mtnT
jKa8rwbVwX9Kj+9qDb1LOUFCbDSHhsDAVA62nvwZK3J774Q49Dmo/Z5RxZwPfWkpn62ujP2lN52D
Fc3yzsq5jUYx7DFQi1zdG5HK3AKFpXEtHhW9EeDvNfSu5gxO6MpZ0Y9PYdlb35jf7vuMPs57DvR0
8GLE0vKXbAlyg1QMqbcka5eyMKPoj0lM6q9pbvOfHXLiyb2TWP176JnL5IJRjHqYFLKgWKhoX96e
/NeWpkmHFtLzmgtC7bs++WwRZYKylBHYkzke6kiJH+Y2W06FVHa+jcT62bKRUTCkKg/KcG59u9Gk
I3q8mjsW8/B7DTH17Ud6bT0AuKVcDnKCEM/Y3EcT5cRIVRczmKfYuqtQTnlW5wgaphrKiavjt1q4
fBXHrVVaZrVZLgduMNsvU1X6muHb/NDUK39NJHOAla52SfIm+dY7TfgwLS3FGsn6JlIj2YkqbiIp
bk6iCsxFqCHDDd3upzTLANDXUqAKKbvr5jRz225Mz0CM9qqFa+53dXyiOAtMCGoc1zUYiE1u2BuJ
LZQwdQIVti09n1K9T0VrepEYiyPlJ9lfnG6Xu39T+2FU2grImbwoIW8BeU7Rt11pNU7Ax8fFoIsV
V8FY1+97y8YFt7OPjT22frNE1fOMjuzRzPaQ4upN6LYqrKyRKgILgD62eKG+65J6RkQi0OQp97BG
K586OVmeU33Bq0Jea7XKAGcsjMdDH44Vbg/qfDdjKuGaaSEdpNUSWB6mHFDdbLkmIpZPrSlaVxst
yaUlLZ/xV8zpaWjavWTShYzhABxMSoVum1oUuiZRegkHvZe08uCvQ/54e/3fRkXrO4IbermKAaZt
vi4CMqjDGqMTYHhXf+mWyTppiSi8ohgBYk1R+2hW449JN+KjNajaAVZTfq7LTrl/+0FuLseX5wDO
hyoA2LQtcqRoxjRSBt0JwixUD1D9tIOTTdr/ZBRuXgpsrJsbWJayWExkayD7SgXcHaVQd1vH3Is4
biIc3oVFo0HrWMmtW6DyJA9dJlGpDiY1rDwSTdvvJN301Ra3E7Oi4v723L02HtBOZJRB0Cm81/Wx
atWTAwYa8FdbpMqPGHM1zwgVTlTVcR7VKN3T8b6t6fGCCBVwjANPAlu6iS2hvVHgcNicapJF8xGr
S8eze+TQoW2ktW/lYfck9NH+0lZ67bi2JuTSl6cEOlI+Q3f1pnLEwVoadbhJOlwDy0Wvpfj+9rS8
tqSobrJ111CYS+d6Wua6AjrVo/ErkL/w2mJExXXpp50b5CVj2ZyPqyi3RvzE9FP0uB4Gh+OFUr5u
B9B1Q/SPy1T/Bqu0BX6ULeAn+lx2UgQbdeVHO0O14idEu/jxFEVnLnZw32qdjXutzFttFg5rclxi
Xmrn8BA2dy3ZTkUfnUVYw7H4tqKbofn0U/mEWM+MQYg+Ohet7WMECVJ1Wfy+1k00T5CtRDdAQ08V
k+1OhUlm514UaXsetq98nP/D2Zktt61k6fpVKvY9qjEPJ7rqAiApUaJsybN9g/CIeUYiATz9+aCq
022CDOG4IrovKmzvJIAcVv7rHzAVhWy9hHmQSbD6OJpS0YAVHZlGU1LuzTCs9/jc9hsf58rKYOum
4AQEWoxFV7ubEjqy1luX9U7ujZ+G9ecq1BJfM6rPGrLjrSvmlUOL4TiwkJFwdD1/k98aFtDgcUPA
ieXe7TBAmtKcPB7LiG7jrPiiJeFD3XfTvuTgDgYDTo7JZePlKX/teYH0QViA22EhLX/+2w+oM8Sd
upWG90NJYyaLXeuUygRlAUGWN1FRbgnYiLLgv7ia/c/3DGjNS6yzubrMRqOKorJM4lM3unOH6sY1
a3wmSMTxo6w0nuIWobkfVUk++DZeVr8Uw6n1I58l/mh7sZv4SqflH3E1FTGKa8fam171PTbsLuIW
HkKTKFpV6ovNaqX7pR1HNVOmMqGJREI5xJbDgyrClXdCS9vMb8MB10Y3s8SN5+F47BSq8m7GcC3z
47aLyELTFfO7141xGaDc0WjSyQjvVmf0qlPTFfrDbDrjV7SJcvAnK+yPXLTorhVDKdJdaealu2um
1vnWzKr7PuYeT3BRIuu32YT1sD8nHki5Dtc3ABNuZdC6ddPwr5to9OGVWnGQR6KkcWfmw1s3FjN/
r8WpslciM9CcOcVDC1NfvCOcJt4ZqRNxVcNwLA9m2bfqTgsTXNQnODKfalorY9ApafLUgrAavvAE
aRTxMFlv2nKWdtDEUXqU3Vh+j1BMlb4bl59kUd16qS6DKteqzx5WwseQ2JvHqaqiL04RwQtTNAt8
e8YLwFKS77awpl9Ok0U/VTjggx/FfMd9FkL2lbVRfowxpA0az46EDxjHgafhXDthp+OIJCghaZQB
6lvt3csz/cpdgk4xnSU2eC5ydEjOpzrFPOShmqUdplmBDQAGzNpsxru2dC0krfgnGAiKeV/avabW
KHZEIvaZa8yPEz6ur4qq33J/vLblwq7gp8AwtzhzVmshk43pyrhXiJkpsgPztop9Q5MIZ2Q3PxmF
aX8obUfZeaEqPwuBqxT2bvn3vI5oN+tRxIbU9a53m/VJsgUDXtkZQN0Q1EEEodG+pjQ0TS1jrR2i
Eyq45k3RDGGyU1N1fp3T+I8wbCDL3I81igf8kFGn79LBJvJKp+va+2pq4eJfdmEVEebi6vuO04I8
LBRiXqBoIqs29u0r1xtwEhQBmGCBEK39oG3k9gOyx/DeFiL9gJrf3DuerHZqYUWHlyfSlYMIRjcx
BqxjNs61/9OY2XZrsmHdy8mM9klMeo9pdlvu+c/Zo6t9Ei730hChugX0W513ntfQ++q08L7K2/lJ
nfXyWHreTRpH1WHZWw66rLCmU0X5TjMFigxsPDZe6nLin/8Erow8Ji5XaD+oCs5XDA7GJgYrRXSa
C8XeO4WOSUXh2rthZGUg84mP6pA193gpy12ujtXtn75obHLw/YI1QJGKrfj58FQWXl4NbnTSuN8H
Xk9MxMCK2b08yrLsVw/JIcUQaCCpv9dgH5ZAdjvEdkTgeqQdO1RPRLHj9IunkcRwoZiOrdJvWaVf
HVSjlY4EH3zLWNVaw5xGHdR7+PfZHFR2/92alC5Iqv5og6DuXGVD1XW5mGFg0rTBP41Kg5vG+atM
3JyFGmbxifJPuelLq7/DoHq5ourmB6CHLUnutfFYHNwxFuTywiMtyiplbtomOlm90/nKPH5KG+1H
aKuDjxxiy/H4GYNbf0OKdkimsPHwhF6W7G9VzOggTKzbULlHp+TcoxBvyMBM3Tdlwq3rYOP4pPpC
DJnwVbvWhiAxMqEeot5NbiZiAKu7jgiZm1iGcRaUidF9xPCm8GXk4DQ8hKOn+kOpjwuFzOIK3yZk
6EG62lOOto9tm8ZHUbvjV3bl8Q2GeNX7kE68tuslni+7oepdJWilEolj3osYSZxsqOk9SN4b5eTl
JgjaRxuTYw4896JzYxdZinNkY987RijvrWT4keIvf5fo+cZF6Rl5Xr3wxYWQvimTCvHQamlOHmf1
gG/MfbWYzTuToXyJXcMl+1DcxOQrHIm5ArVQ9A4Twa5605tddPCK5RYzpdERzW6+H9oMxTY0FRLx
2uEGjW4SaKW2BeBe2UjpaahQxcAskPtccI9aFaMk/ALv3Ug9STCJoOhdULhctKdC60SQ9ACFaV7f
zflcPbhaWv2pkR2kJFIuIIzQsOUTrSsPs8jsUdbufSG15JD2tooOxPM2vv61ByUhiFUHMQWa1Rri
m2n0Dg0qUmxLOveUhG/VeKKJLrEgAvd/cAtoCXUjxGvQ0vY4kb6zsZVenozcZVDkLT0LRJhrWKHB
NpJ3bTtAo1O5j8qyu6sNd+tkvDoK4CsnL5InlL7ni71JIbyVY+ze1yKFGTTJMkhrM9w4+67sYMBk
AD70DRByr0O7uyW1ndrKua8S+QXPvKdx8TQ3WfIEDWG79PIhdO2ZWE9smZRaAAOrQjBO69Sao8G9
x6bXvRVVauxrxdr0B7486lBv0txeOBZkV+nnb64e9AKHhsa9D3EQkRS5996ovZssDhwQmIWJbQUi
tuTjyw93pfIGUlmEo8sDskevxvXQr9uVorsLu8L+OClz+cFQYZ7v8LDsj6XliGhn4Cb/iXYKzmPc
sdLqUEU9THtVU8aD24xV5DuwPL+8/MuuvnZqXJRnYDFAMecvRFZu2edidu9jYi6AE6IpQLnsbtQx
V7ZlAHfe+qIm4Z6/OuxRszmiSmz33hzSwVfQ5N3kNGF8Z5Zb1/krFRsIG7w0OhNLw3h54N8OwjQ0
xporlnePQewDf8d5LFy1v6/Q5/qhaKoTu6zuY2477R1MH/Yvv86rOxBgKbc28oNYoqv3KfRJWnle
A2egCrsn4yi8aYwoCWBcN7fVrHU4Nbs/OnhZp4xAnCAWpCe9/BuurVv8UAFTnvvFa/pl0mmVRryJ
e2+TJLl3QqE8yKrAwZ+4o5qkxDcvD3dtBpF+DVMA9v8S53f+wiXasDAOWbjzIOXi4egE3Vy7uz8f
hX4oFHNnAabW4uAGO3xJ7Kp7j8+gvFNKdLIok7fq7aufz1tSD1AzoJxYz54I55aoxmL4nqADbd9H
kcQIHDWDOiSGD2nqIW1cOxgdtbzVk6S4i5Mx/Q8+H0tk8R4gj44m/Pn7rHWC3zAQdVFce7hN9fr3
QRXzw6Ri6mDHpnF4+cU+F9qrQgbAEwLtc7+fMOrz8WJXsepwVulmNG71q6rq+DM/K38UXm9o/jwD
OAeF44jiVdtWGs6XioHdt940swJGpaSPulobHyZtEN5ujqMlGzrL8neeleYfItOaPtWIYD5BrJ4e
TbuPPnvCsb4g5DeesMr6SFNAPxRhGg90FSSJHYruQKFE1jEghbKL16pXgrfW5ZgVgcjy2dmziLRP
KdRBSe/d1F+PagVEZroVaFlSgB5rWWFubZOXmB3SYtB7D4tVcMr1LHcilGIiXO6ilmh7v+om9YNM
FWuve0OALbre7uZnCryldc3bPB9V4fOMEN1x/Murm0IWqg7Kr4gMp9syzQ6t6vaUzWYthwdb7+WT
2qrqB1NUrrGr5xQSuhPYxpA4PvppvcIQccBq0ozH0d5FErPLW7dtIQYY0izfVCTBvAYbnT+paHxu
ta6oMacC0aoPGbxby1eFrR6mftY/DEMO+74v2wq2DgJ438yV/NfLk+oKrANzkl2QKxeNOBrt55NK
j50ySyM2/KR39UdDH7QHoUea7yByOdhaxVGLAd8xwnUo0Kw42teJdI/YOEQ7wSXEb6vIebSwefjj
bQTfVG6bsJXZSvic579LVUxnrun93JONN/teiraaRsxW5XRJply8b+jDwl7DKpp79fkwWWa1MAbQ
0Dp9oZ4aoqJv49KC5dpn9q7oZ2Nne1J7Gp0pv4u6ycLjYLTvIjXKg9BW6lehhiNOWib1Y6d42pdO
s6Jbpe/TDYTr8limElIhD+BGhLBlbUjgOEU7l2OEqqoDdyQfPLkhA13xx7rcEiFdXvc5atlQ4Vah
UEBIc/5GVKWMCjDp4pSaRoxKZ+r2UIXF0YU+AETcawfZymyj7Lg8miBoo0Sgn8hHp+I7HzSKQtPr
Jj7DmI8YQtNmwKC+2qLOXp63+DnROqA1CEZ1wdOptEnNpirOT1aWELPUmjdTjlhmLMKD4o7ORp18
bTTIkVgXwsmBYbB6kZKSv/J0vGUGLROYvWLypZca3msaGpjCag8vr+Tnm9n58YAFJNRgl9nMmll/
uGzk/tsksji5HSmWvmHkTkVvpK4fay0bFT9ErvrYGHlzG1YpOicWPVq2sUuhxtREtQVQmGAe2LJq
H7KmO+aysqQvU4QqPkFRyqsstfHknq2mBRZPza8dbFt3L9Wqy/f23IZ4gLdT+2rIEYj7yPI4grAA
l98q1UCBLVF9AYwtSeDVMEnapPOsAJdVT1WkK+/UqSd+IveI/fBnIiY+TlRG7c6VovtKcjtGzqkm
nHeWxpG7Q53jYTPT2dONOTfaV2v22q99mHv4QlpG/TBhpl/uKe6mdtdUMlP3eS6s2M8qMuAHk4lA
SzYSb0Rra4ge5KS3fjHy0IHRjPOPiPU2+DP54Y+24jikfeiYoArT5KiraOhUfq3OvU23GwHlH+97
lDNk1sMrZ96wJ52vhFGJ9dkUdnGitRgHmjEPu6IqttKwrixy6gh83flCgFDrLCcNrl4tIIWdImDu
d1HsZEGh5829SLQyQDCRnHoz2RLxXlnkCyWS/1uUKBRt54+meyMFfSPKkxrhzIRsPN1bvfqnsVtI
Uijp8UIlOAdP/jUQDN3Ly2H8lqcJN6cDjqnJvhQmpvQi/g/2k0WkvYh/sE5BZHP+QIpiJ1gGteUp
TsL5JhPNba4LeTLpJ93UKKA2rizX3p8FNQEfVJpC8LrOh4tLr1BixShPVdqKQ2u74cHEFXpjAi4T
bLWNgCX87yjL1PntWkYrhWiIYuSh0OjsQxbpnZDQ8rqBXGcgjm6PmXR8SGbS6F7ewa4ccgvKDOqF
zQ+3wtWR3yUlPCDPYX50/RtSV8Xe66MYweIQ/TFggrLPQk/OBRdMey26zoj/mGLIVaexEF5AYk6O
eJ8kvDHWQ5g51pZO7OqT/Tbe6nhrcc5oOsF4tWEn72RC/AUB8fNJZln/5ycpyB2YKkAQh+m6nouM
WIUBm1UnQ0nJScIGO7CVxN24+lybigyATmuxsaTpsZokw5DaEKaqU57bIVQwx9y3fRn++YRgFvAY
fKElu281FcGFYjLEtfJU0LX1c0ORt4XbvmlCJf/z+oqRYJ/iDPrc4Tx/njB2e9fq1PI02PkPLXX0
W+5KxE0bmbWxiK9UBWcjLVPlt+UVa8CNvXDZnqK8ehUNnULQklPRODeSmygT7t3Li+rKRZk9TuWS
CpsJWHvdbcQTsGonoZSnVCTugWk3nbgst0HpYF9E9SsO5JZYj5WjVkFhOV/qNJu/v/wbrjzzszQf
MgysRwzKzp+ZlksC9dmuT7qbDzdY5HsHR87GYUyL9qZucMx+ebwrWxjYLn5JyxnKFF3NG8A3L/Wa
uDkt1grBWI3aa0WooV9Qv8BvyLRALxLrlLt4jr888hX4EHYfqkZ697Qa9PWjVlXjRO7QNyczN+LX
Ie6r9+NUYXLuFnqQ0a8/6KSZ+LYFopjVg/WtMKL5lNYQkzOH2GXTyZKNze4SZyPPGV/R5YKzoKn6
+dvPK5DjdrJLdpvxkXiDe7tVv2Z1dZ9q6V1aIV6LpultobofXn4XV/YIegnMPdCgRSC0/PlvM50k
+mlMw646AbUWH5tJJI+4C5cb6+m553l+XlEvQQ+kiqFBdnne27PMY/aJU1MlhrsfDEEp6ILt+Xo5
0+Sv0dePe62dyD5NlapJABcTkftSZz7Wtfot1RrnW2zQ9fGhfMTmg7A8ouZ7EyVTQKp97+zGiKtv
gNOb0u9kbunJrkPhA8ChGPsWytRn5H9ZICFm5AcMycCF46i11bswNrLvIRqVV5meQSYZekKWoQhl
hj+H2Hr5sWUUH+3Cjp+8QQwf8JRqvodqm5kELyjN/TxrxYMjxuYptGrnQNiEeJDAQHcZwnHJLNas
rxnELDJ5RDi3ftvBI8+0ovulWiOcnAmE9bvXkPXhN4Yt84DbfoUAqExnLVBlx31asjC+wPQpbF91
p+inM4z4VVcO+Ru7iMlYgUBgHg4b69XgEQHuD42ivhO9GuNrbypveBtmEhhdmvzyyHEeCClP9U+5
HpM0VSEZ+K6T0fKZ2r/4CX3K/vync4yPDykUX+mF4b5uI8X53PYk51WnmFzAPYHU/R7PZm1jVV8e
3+ejrFaQkvQSZkxenaYc+YEj7D7gNpEdSG6pNrauy0XDUNg3Lhxb9FzeatE044jXIQKeUx1GCmoN
wwhqbGs3HugKxxU7Qe6JC3kShfzahVqYIk4IGW7wCco/w7RsHsxixuw0b9y3YV8kHOlDehONxnA7
t622s9TUJgKqJMM8ztsbI27so17b864YvHSj/3+5X0ELpXzhmATroIQ53zdGGmah1bKgw6zRoJiN
EOFHWaFXUFpxJBMjvetUo/5YSKskpUR0Gx3Qy9OD8QGF4LvSbmEXPx+/c/Nk6EFXTmbcuz/KXPtm
y3R+NbeWjmOphnROxfHKoo238VUurUIYD3hiyXKg/mZPOx/Z8eLMUPq2OQ2ysVo2h8KaMV7GBANS
CGYMo1vH04FIlPaTDeE336miKe0bkuSiu7h1osIvByBCnxgeFSwabQFeikr1zgrd5CNZk9YnSyA3
93V7ZO+pnaE/umWTemjm7HncjXMbf87Rd8N3bqhEsBYXurGjhTvc2HkfgxiEh1Etyo8idceHPupL
1cc73TzNuMioO9sk58jvh95yD/GMDo+cltrM7matLT+rddvecmpmXNmTpNEDesz2G6hQmQwsY67v
rZ4ESt90E8u86SOb1M+KA0rsZFkT3xLVmjP5lkj0ateGdofkWyMVJpAW/QYfIz9Z7kdBS34H52/8
pdfG+Boguzb9oV14XMLJ7K0yYykjVicPWBwwGXcJLJzWLUpZZJFn5mF7KkGQjm0zD3CQQ/MolLrd
JWUugrzahOfsy0Gfhd9LTis397V/fbZ4XXvWzOxMknqvN56yzzwEMrDf5M7hfW5sSFceEmLVwkgA
U1oYTudzsorjzu5rszmB84/3eTdUt21nDPSyF0dtR09vRNJ6u5e39StFKwZFFk25RRcGCWh5C7/V
Dk6kx65ZjM1pqRPf2Bn9jXISw5NrcwKBF9W3o0aaJQlIEse1Wh9AiK1po3S+shfz3NxEQaIX4cFq
I0oat7drfCJQT85doLEpBE4cbnHFrz+rgyoEqhPktTXS7YF2YlWgNqeRDu8byxxcLgNyOIInyB2n
QYaOM5ofrHEc91mZuTfmJN68/L6vHHAL5ORQmz/jlastz5BzpiUJP8HKR90fVKZu1ro/zEJu0S6u
CAoAnpaJiyIftHfdXy+9Zgwr8oVOU1xXBN7CynrdAxapPk2Vdg66AY7pPqsTNduFoPbBnKrNTRLm
ww9Fz5EgjMUUbxj+X318aJIcuvwgopbPZxtAc5qqutKcZlWG+zmyPpLkFL3SvNnaqMWvPj7tbqLu
F2yPDtX5UB6qfPizdXsaYBsnN3VBxAWSQDN7he1bR4KrZkg/75KOlLJawDru4vSptiE67B1+vLtX
qPS3GHDPU2y1k9FYhLsPAY4b/bpnlmmzjcDO4VfpQ/llsUxo95ljRZ/0Vssf3LxQH1NryCrfSFQo
OSmnjK9ElZb5tdKMzZ6kGfFgIcW8GWYhEQEo5ZdcTDmKMqJvIH6GiGN60O//YHPCipfKTyVsh/jv
87fZ6loVD13enjDVMQ+JsN2dUmklFsa1doi7iESyOWmPLy+WKz2jxdMC+BQNH60jazVd+qSqq8ob
21M45PKBiBLzc2ekzcdFqxG0TUg/1PamG7tZrBn6gc+qYizGbB7xJrYrwsXstD46bjPtCvBCUi51
5YQrj7Gxf12Rv3ErQtMIn2sxpViTOdqF1CAsqz15SZzd1Z1V+KqlRLdD4fTvI3xdsIQ333Y1kUhh
l9r+FHviUEp8tV5+Y1fOLAymoK4smxw8qFVRa2MshjC2axaXfZijRvLNi8uMELAsoUNgb9Rv10YD
k1o8vED5qG7PJ4UVRpLaghOyUozmKc4aQc4R8ekg9zIQ5ihuX366K8fEcjLCdlisStEano9Xp4Ux
6ZLNM5MNeiMi1fyxHMz9y6NcqYqxh+QghrFGyb5WpRV5okmIFZzD1GZvO4Ll9ggYrVdJNo93yEAQ
dM/FEJjqMO9qVW7ZqFwpis+GXyGYM+wyjxTl5tRXWk4PKH4iRe7tjOIKhdMDHOFfjWc9/fkjc7Nf
2hMYauAXfv5iRVLyQh2nOXkFFPkK0PZO6I11CuM2v5nDvvc7brm3oz0PBy+2tD+HH4H1OQ5gYqLB
QI98Pr5mhElJSDEeOV5VB2Hd00Nrlv7IhHjl5Ue99no5gZf2JLsvsNX5UEoyKW04Fu1J85T5tq/w
+vNdVU4nL8ySY1FP5BKmer8v1HCLaHelwKOKRSULzApOtL4KOqHlhOkYd6dycqJbkXXaITJlfxC6
KU7m0DW3tiw2ia7XHhhlAgxCtlEI+6v5RPhgCjm46k6t3nEZcAujf41hWn30iG8mScgioG1Mx1vs
EstbqcpvOcSoGwgM7yw7L3dpp5h30VBad9K1s5MRG8oOxCF961rltHFmX6kOYIgt8beLOQGF4Pm3
SSPEm+Bc3Wko7Y+AdOOOesUNCIHc4t5eWeO49+KShPQdJ4/1MRwOc95KqXUnWqfaUxvXiZ8YavSF
ILX6roy19HHKh5wmaSzvor6Kbl6ehFdmAl14OCBYWDPn1zZxZjNQ/phVfxIx3KAoHKbDUGe1r1a1
AlxsY2iu47fx8qBXEFNQLSgNCzyJafH6oXVPFuyWvF4bSRmhmFpOzkFrk7ZEliHRRWnQtfm8y7Ok
v4MCwZnZ59NOz1GV9IXARwrL2X/npv/X9/H/RD+rx3+VPt0//5v//b2qiYiM4n71P//5uv5Zvu3b
nz/7h6/1fy//9H/+6vk//OdD8r2tuupXv/5bZ/+I//6/x9997b+e/Y992Sf99CR+ttObn53I++cB
+KXL3/z//cO//Xz+r7yb6p//+OvrjyIpd1jftMn3/q9//9Hxxz/+ovBUn4GF//p9jH//hVdfC/7t
/mvX/+3u6/D16r/7yZ/+4y9Ns//+XFqArxMv/+xzI3/+60/UvzOBQMGR23Mv1llO6Oz7+B9/Kdbf
MUaDC71YceEBudhRdJV4/iP372i3kGDQucU+HQaK9df/+4Fnn+t/P9/fSlE8VuzA3T/+WpcAUC6o
hnH9o8BG1bEuOMhwqzWoeNlxjhv9nT6P5gfSAetvriLStwQsb/kRrUuAheKhqnSo2Lnhzq87s3XY
tEao9DlyRMUI7Npx39ZlWfKG/+cz/Pspf3+qi3rueZjnREWDt0h5c74T4aFQzaOq5EcIaeZeOs0E
ZK1q7TFMc/O1nAflLrEiZW+U+sCe2BrviK2CB4HSZIsmvezPv98YEK+ZGLrRz3E9JsOajTybtppP
EAtvs8YA44jcBYxpta5SfLPyTEScbhMW+8iy0NyRAZarAVGYSeWTLzuawHaaKDf26fWR4vJbMPFY
9s3FzGPNf9Gw0XDdJGuPmSehopTG/F4DX99rsxrdzs1gP7a20dLycrda5hefn5G5e8GgW0amwD3/
Lq3RdM1YZB3IT2PepHXX7QlV28qNv5jUy7sGisBHmXs6nsrno4yjRgUyi+6YqcnbIS1qn///5MbV
T9vqwtuX59r60FvgTwyiFwwWk054IueDaQkywUS1B9xQkmKXzBghZP2YwifSxo1ryvMOfz6XlrGg
ClO182hrGnSU6CVJOrE8cgUmKTlTaIX6U4H/yzAZsHkblq26q7HMhsCpIoQK0iojuCnxOCu6eXbn
3axX6klA4vyUE02NUrvDc8v1ykj6MdGITdDoc536WLXCRFI6S/Zv1MzOsj1uZd7AtZugb99IAd/9
qhrN72blAh0mCnpiX5o1XlpJO1Xkz+K+GIzoljeW9rMTz/odQBPD+JseLaXYqtaUkZ5KranrI0k3
cxyErUdwle3R0gqGGeG7b3aVO/jNrI3hYx1l47greV2vVV02bxtFZtE+NTvSiNTBfJqGJnnlJkn1
ATyYAC56oeV7HMHyO09t5E8sITFeTHD0rIJR7ZuPUsRRtG8Tr7DfaQ3IfDBGhebeN32rk5eV53P/
TRdR1vlj1sWj5ZNSGcnTYrpY3ODIVGRBSgLk4Jdu0Y0PHMoWRi92PN0rrZt+s5hJM3p9dn6/iMh/
3qV5rGl+W0Sli5tTQxIt03E2T5LLVP4UJX3yQze78Wskx5YtrlBL/UPhTrP1NER5/enPp/pyO2YO
ctngfDqf6t1Qqo3ZmtlxNBsuVVP+kXxuy3fq2tzYoa4tKuShOIcunWlQi/ORUlEnQG0iPw6OjdOq
NFGS6Yn0IbhsEbwutyQUQZ6HJSMcDWijy2b5G4DawM2LMAbF9Qux7ENMfMsu15189/KruzIK8TMW
6BzGg3S9V1tSOjgdZ11ZHcWo5js0hOGtXhfaRol45bXB/aALpdJPpiOzepYCXAnzZNEcGyvOP7Wa
Pqe7IZuyG3Lqqy2z4CuPtFjHsxA5Qhay2vmLG2aNhHctbo5z434iKdA+DhQt+5ff27rQJ50XXBl3
EK7zkHrXPm1i0CurNKL2CDdb3uLbM7M+ssgJ92puxg9aKdUjFo76Q94ZhRHIWN30BruAnfkNDlQy
zktCk13k2+cPin2tSXuG4zLO0/gdOB6WvU4YkkEb1/VD1s1WwsYB9uoUbnlE7zU85qHXbZ1qV17F
cnRyvYeOBc179TMMiTwBYVt3VGgZDQR6k1B92ydxCwRd6zLyx96Ajm5HnXzwQhIad3Y61cPGRL6c
YrwOIm1QHOIEhq/u+cvAUt5r+i7vj3UJX9bN1eFNXgFSYwQ/b5ROy2w93+mXN49rMaA2lMF1yzo3
OdjSeO6PEA5UbADLbD7wvGqzs4zB+JF6tbYXdah8DWuMNTaQuMvZzTum7wvUrUITe+4L/7YtKFoy
ikIZ++Oo9ZoP770L+sioN6b3ZaXCKDabAhFv4KNrOwbEm4OVWSZyubj8GnGV14rxlazJLeYg/08e
CdIguwNXB+D71e7QqF3IcaP0x97o808ii/p9b0Xy7csr9nKCcDotXg3PrrvcU84nyGLWMdAgEUdZ
juW9ingZ+NIm7kDU88YpceUbYaHApoLBFsXA+u05ajzUBg1NbGQyJejosfncgLe8AS9GYc1h/W1D
nwBMBC49f6B0TkuHVoukjNLKVzg/w/WnxNjg1V3MBGRR/MeZ5dBxwXlWq9vMEy8B4pbHDNZLkAlN
hYybaNR4eXIjzWirJXt1PLxJqMGRZF1AdqqaeolRuPIYjpH3psIHGzvOsf4x6HF2o2hhZG8sqIvV
vAj5GYeL5lLErt3QWiWHC+YZ8mg1k7kHZ8BNM/k0Su0mdKbXWqjjR2Fu1RHXB2XOc7MFHF177JKo
0qj1bPPtVPWT58z4AOAs2kF392FClb6DB4Qs5EaNenn9XJ6VezVoKIohLvnnU6Yx0rTT22o8tpF6
cAcNb8RB1D62Qtl92CvKm7Sth3djWSYRhuKt+cZuTPMHZI73L6/FC80SNRQtaciEHJ0emOXqjM7T
qdErzx6PUYnxnFuhv/YtQlaSg+jN8i6v0/SkN3hip4nq3OSTadxFVZ/dSdx5/T7USsK7ZKk8xTG3
jI0JcW0GgmrC42ALRPK9+m3aKNxFVzNiyTNMwZDYpJYkN+gMUh/E7svLb+JiV+JF4LPMWQI0SaG3
QsiborWlSJLpGBdt+Jp42fA2JHH7UxhaP/54JIy/cDWlK8+7XzOmZdhDSJjFdBxLu7xDIjLeaELL
j+Ogb5loX+5MjLRYJy96IPw4Vg81pzQOMZebjp45Wh8dmBtfs7bZ6sReeXUGt3Yeh4vn0sY7n8yx
pqfNVKYqWIpIH8uaOOaiULBGHrpi48S/HIquEEMtfg7PRvTnQ3GBzg2o7ePRTR1JlmYrd6POZSpO
qj/NrlmaoOBu5Hs9H79rICrCysMZdWvE7LcZ3iKUHz5S5iUbBflyIzorYRhl+Ubg9iADhrm6MdVS
hcGDN+JRQ6kTINJP30eJMfrDgKGtJhL7tsbG5PZPZyA6C3Y8Tit1iXVZnfO22rjTaGJxk0S9hjKg
jj4MvHVfqaJ5Y4O5nIEMBeED6gdHPs725x8syqa208yRoZI+u837KtlPZj/u/oMHgpQNOR7k077Y
KQThysCY09HM3HfTFMX7Buc2XymNZGOka8/jWssuQfAOkYqr58FTxXHiyZiO2QjDIvKwVzZ6tJsv
P8/lzsenQUAK9KtTZK63CChg+Ui29XwMyUys+vpI72yh7TS/akXfoixcHoEMxtJFMcRj8Wjnn6jF
3s3FQ3k+esKdXHTes/NO4vfk+nnR9KQhKKaY4SiY7oJ5CH0Ds7r6rBy9S22Ddnad611UdmeXg5yP
o+v0SVDb7Rg0qqEcGw8bGT0tt1rol0uOR12QTUBmDpV1U7t1ZhvYJm6PHZLFfY928Yg+Tr/3iFe4
zaAf3Lr2LD+8/EUvXzIm9ouBJcwK4nPWM1SfSieFjdof26JovaOWKHi+RYWDMC1XMlcEk5rERIzk
mf6UVXO3JeX6F/ZyvtOwbeIOYXJHNZYz9fwzhzE+aqRkLvpjgTNR0vf5gF6nk92+iImsDiRk7WQ3
DNX8HoOyxglUXWjZXsd7IPIzXZtCXzdK5Q2NAPk9FkVXB7aTR6/7IbNszAhVaEaN5nb9+97zujZo
Rmcs/H6J/Ax66TZvJIlN6p7kAPVXlhWdvpNam3Y+0Wiwl7JEyHi5QRF1KJzYurH7zmzQRtU4RKai
JR9U6eyhuNX0wYCerY3Y8fL3oAhAJ4ZbXWp9rwSqkqZaMFMy8ZtLHMtovvbW+1EtUc6bg5JjORLm
UKSaIbK/wjypnJ0oyrTdZalZqFAPU4MSAMLavu0EdkWZk43vc8zt7EPSKtoXRQog8Z4cNzUYHAwS
/SxKoSsa81jf0JJzv6kFE/fApwjtnaqH6QdqmySEqaJwYeunfNZBIBUKO1wXMOGGWo9xQOOW3cGa
1fJ93JGDdZzcVs0OeY6V/P9l70y64ka2dv1X7vrmqqW+GV5JmUkPNtgYT7SwjdW3oSZCv/4+oqrO
MWkO3JqdwVcDTyhQZkiK2Pvdb+ObJcBj5aVesOsT7C1AbgetC13pBxCC3GL44dqNnu2q0pbnk1/O
BISsHtbTLvT5y7nGO9LEaLaNJir9aYcRLouzycMICU+k+SUtLOOe4hArUmJop48GWCmfVARkpSPX
v5V6AibKODcfI3Opeuy0+qHqDw4LuW8Dge5mwqCWHMIAGDIudLv4YOajrj9otoE7tNGtK0d05y7Z
IZFVUeBrraVjmJcO40aYLkKEgaKZD9uJ3KZDUMsqw5ZmaG8HZQPPFpM+P7r8ketGc5rvSp+mH8pr
nQeT6SrW6fB6jUcO1/YEA88FRYGoszYaxl4OxKBLY0GuYpEinM0ct9cVQ7itsJcDelCowzNEE228
KWDyo0TX01zGdjG3foyttD3HnL/Z7ZoWyo6CucbZuiN6qoyCxLemELB8gHjjSalCS0qw2c4Imjos
k3l4sv1kvSbjhMLeQjRRhFI3Z3PXst2m3E/Rf7N6xLY8Ig7FH7VG6Jlld58UXfPRsxHVRsVkdXrY
ZLr7xXHTT+Ds62ea2OQkM1iqcHK8tMEm2Oq7UKnJBuzWeHJPnJXEKF6FvofMaacakoUC0QJBfxIy
DVNiYgVnnUAHZSYujU6/wljCY4FIxQ6731hV7E+h4afFmZxSWYWZ24+bc1Y77BSd3/0yNLMbDkNj
XTW5OXwpqsD5DAMEk62SKCcrNDKKWYztNI1aPev9IJYorcmx0Ex6LN/sq692bdWXmT61KP2ZO4ct
x9PHygvaNhQet53rC82Bxew0eTz2i3eagZyKA91jebcgun3S8e+DWd7PWUzI4fRlwkupOlUJk9Sd
K1QZD73MdMh/GnqOykiqH1awTNXt0tXNJ0eVxQ81N6kVKlc2wWkFSH225Eby0dMStuUxzclQFIac
v/c1/hS8wLX23cyn7OD7i4aIGu70teanM1G9Tqr8w0ymDGNDWaziiviQ1AICs3T8RVu7VLE3KhEw
9q9HzIAKy8MOlqCoOTR6TaGCDpb0UnY+8WVmup7oiXZXFONd648LCWHSocZtVuwVoGsM87lebM+9
yzM1RlnWThoZD35iRamVBNdQDMQXUy+SOQ66xtxreeA92lWmPih3cXhCrZGM7w6jiQ8uGraHJAkS
M1TLnF2gj/Ht62zN2eCLZb4fF2QLceYzBYmFGShuyprCp1HK4LVBADT5VwSD63/Vc/+INPAfqQAv
6ANvUgv+S0kDVPy/FA8bMeEFaeDssf6WHxMGnn/nL8KAbv8BPofqBKSEmYRLRfUXYUA3/uCI2aI/
6JLgmnOdvwkD+h8M8akAaGcw/AZ02Kr+vykD5h8MRBFMAKeCkoGmmv+EMkC0/FFXwxsG8wDEEtN3
Rg3H89V0bvV+Dfzm0HSy/+auyn2UvPRIylDZXo0GMamRTBSbQ2uq0Q+nGrQ8Umnb9Pid24aMsj7p
CJ6z3AnfllUudchmOnL0TaV9R6fRLGxe5FX3ZumeirGfrwfNH9bYmleGYiJoONZ8icVjbpqkGrlK
tgZe5iiFQqeT1uNaYFwTEbdQOxGbFETTxcrNq8EWZh03AA5WOEsMa2NnxtMnJpFvhLeG8QROzY7W
aaHZ1vM9H0HeDm0/fEY3ssjYMWv7Apm8n0VBoRKOGr/2OC01R8TgvG2Ne6/WfUsXMfy0TU3oMaUX
O3za2R1cVgiWc1yRgcdBrDeBEZdOMP4I8Lm5IriWKOtl7kYOk6qxz9DlTeR+tthmn6S+K+doTtue
PMzZ9LpTqyiz751ebd4QdSNw6KDLGz+ISg0HEAmmANqKcmWN8Ghb7LjH38eLcH0erJA6TMP0ubYz
/7J1lYcPVDraVwNx5Eu8qHrtbhkvQDSzSSux931mVnIvJzgpoVMWso00var8HX21uB6SBmirgF/Y
7BOVyjTs8jJRV4V0BrUf+4C90BumzgktYAqSO+bKqSKJolJ8mLo057uSKJlG6AcbnAWZ8DXM+hx8
+MYiey5fWt/fT61paGFN6G2yQyVTU3SS+uccJEAPEofa0JpdW62L/ymoMjT4HMhpdrAI+KliDevI
O92udPyuM3yV4dYGn8zCTufQlz35GmWCswYS2DtK6wGELqUCi92xstbDOM31vkjarsCpeWErrvSu
Pa2HFKuo0kAqHAolx6eNe+6Hto4bRZg4Y2VS6zvychnN/AaSuPYz1TT/slTZ9NDZjsj2RpDnN41R
1Hk06Vb9QZ/kUkYdz+ElJDIPkSly3Z9WN7pa3LpBdctUr8dY0zU6vMqT7VAo3MG8sqQ3fRv7RNev
Fkoq65DbS+OGpb1ZtuROnT+iJCJCtWrM9aQjqkMwsa+yz2U2eh11ehGTLgoWYXV5Qtngu3MRU2kj
b/JJKRanTp1h1uVZU38hFo8hv78q/lyQWOpHgafYp3XS3Czs7QW/kGIlDSJsLSv5WWlaEiemkh8T
Mo/vE9MengaBwVzYlFIXkdePUj/oWTUFJ2m9WOaDKIKamIpgGq5hePMlMUSP646+6W4dx556vPXU
SLDz3D4SPDPf4KtDahGOaXYRzkXe4oaTeO25AFG5rr3Gp7xccg0qHnfo2ijS1X6smq1kWftu3peo
0hqcz2bjCVrsmISBWGrnsC6W9KNm7mndftngX6EjHffADqQ9pnYeIgzkl5DhX/ZmpUi7bqloIFZb
5Qe7MBXk97mN7LXGxXO1une60WMU4/h6RwBQvUJPVx3OY6Un9NPVmo1wZp7/zvTlGKzbrgLADY2H
gTaP5BEuOEEhyotFdYem7+ksmbygOxuxsIm9ovAOz0v4vyXD/3AmMYzTeSb+xXD7rWaIYCwOj9X/
OX+s8vqxGR+bXwuIf/+FvymHzh9APeiT8Iw0A6DUf1UQxlYn0KVu7FwiSrbp7V8VBD9Afh2gtcFR
ZLNh+qV+sP7g77iIX6F9kCYBwfef1A9/RqH8ilWgkGPfBaRAWIsH+TEqOqx9g65cqJMEN8IqNCqT
yp56Nx3M+xWHiW6f+Xoa7GTeyup0EhyZe0liHDkCZqnWnYNP7Jklodnvq7Ww551UaGR7uNGADZ+q
NpFfZ97un71BgFA4T63jxoVLWkQIh8elbR8MjXlkIHElLRbpRba1Os1BGCYJEImBr+XH2sz77MNU
GWBjqTOjZUsXmo7Q5LDPQuZKeRFbWjLXpwjfjDWq7E4QdpD0jkc8cGqXu7LsvCleGcrDg1LjvEbs
A4YNyS4NXHzIcylOVdVo8IuEVg+MC5Rf46Pd2Bn6TG8hhMUtdQ2hqiz6XZvqw8dBaK11cL3GHSLU
QuYtaSYEgyeI15eNKNhOOzoVQz80TqqTROwMFo1fS1A0JxiJFTcAYRswQet4YWRTS4JcYoj80Ndl
cF2lgeqj3O8NXJz0tT/pksyGbOEF3R7ztN4JK80azutqLJadD+Hr0A/14ESiF96WgCbvXUyj7l1y
Q+/zaTX7iOyjTW8/j4zN15zqYzeJFFWqtrbNVaFh6xHj3zPoHzEyz6fYXXuv2NnaWPIwLIHobikC
nDQkJadERg62c4EcyL+SJsZueWUSoWMz+TuzCHIqo8pxKInQB12uRlJzbHlkilgluHzoWvV6A5/V
K0LcFgd/TxdsSfo2tYY8qXGg/NmmJM2k2FUqKDY9bdrMscbjIA9uWlPANKZwl2jubKxoFkL0Qito
UbhPJHnc52SZa6EDsL9ENY7+WYSLB3lHYCHtggWklEDJptElewNDE2eHgMn+0SZ8np2N69lHnBGL
9kAaMVWJPba2ExFKMWC7beogOZNe6XU0Fs36FUya3CJvEslybXiLmfI+FMraLZwhjwMJr9dmLb2b
oc+Hb3OTtzSHY0quh6dUFjJ7LK4DTiGcYoW9nuklDt7BAlARup0/YXG5LjX1RAXhCi6ZJiOf2KAm
trLc+aBVjXdNMdF/AJOz75NFmHNUY3992Xl61Z1PtePWkbSW+vuoE6kTVviqflNzsqTRQjnf7rWy
HeWOkmr+1HGafxO9NE9SEEKahAZEFlaP0d7wlGAcUeLNSciLltnjXh/mlqjW0V13FIzqShNt/qMd
AuJeUrqPH7nr92kkQcDqkClf/QkrRF3SeHR2FdfLaPSHJPH6m0kIiloX9wOXol8XJ9OqVdNpPpSU
rSovp7PaWXRrJ7Qp+GymTFBOxplUiBC/t+zOGxrzaVnt9EsinEILe6Pj/O6LshPxUHfJGG5DP7Uj
8GeyI2sg0DfCgUosB4PkK7QqAV7ojR6U5b5PkqK/caUDVjfWhnc/Wk0GFrQoh8eswn5k3xp5LeLc
0fGhSNU8f9TzQK37qgygATT1pFMmmxO6MDYC6kWZwRvYwU2iNWodxf4kBk8Zcascdodh9nlQfGVr
0Ofw7SVoWLXsamWdGndj39AKSa/U4R6PqfpSrXMmYgQtxamrCAKGx4giACGxsC6TVja4hAwE00UY
AudPjlgWL1zbtrEiryQyI9QyvbYjXiLrzMp8M79CTwez1HWr4tx0Jf3H1Cnsc9h35JaJ5yBSnlaC
0TTEgfkts0zaINtHux2SPAt41fhWpXY8ZKYLyhZo18tgVlgM2H59JzpkqvRxw3Q7ZLb+Yyw0ikdd
CExGm3TtIoAQXPtnR6N6zgrBvBt5sL6fa9sp8e4PjDbuO6vzdv3YOYRtN9XwoHQfgmthTe6VoSCD
HcAXV+IAPKlONByRHtbAWarDMon1ay+wX7xIRV9FkOzQztMVdDjjwbExIb3w++Ggae2NxlJTxHaz
+jk4TQ8awyhtmw/4MtuLssVFk2zO8aIsfeO2ydbyaoZB/Umt+HjsmPxSAZdmYWHZ12GYEzZU/kvk
u4vpxMYyLmqnWKSVg64gRnqe8/SzQ/PZ7le91TEtGtNhWyaN18LtCl7cWV9XwkHx5CiwrPedbr8w
+vxm47y4xLS0vBE9oat8dy8bHouhIKe6400FUSxTDgLl68ha8UCcLucldWy0dIN+uvSp0K61xsz3
Zl6Bojt0Chn3zkqTcA1s8d1fcwr2klD2U7YhfEoDv2I1xkYWS7ja4/ygwNlPN73sGGmlbmKIXMEs
Dms1MYkb1Wjd17MzaGGWDNgxp1a7ZrHdkaHDJmJPJwBaoxVmk0nME1q3+QqJaS059Wv2k7UHMQaP
XvwPMjEB6z3qV/iRY6ZAtbdxMO16sZ7XGLs9yV4AkmvYPCUXxLzaI5i7g52h5XICK2V3J3q1VruC
ALwbo7T5jEwo9Yx/y0KnP9OEdshnBDVhIuEOHZDuiG+Lvu5KmlHJrXe7ms7byG9XDJbIICTvnfik
EgpLWEB1pK0scMBBclYOkY+C0IHp3PbFrscwOo1daW+pF9IUcZZX66YubgvCmFZ5B3Zfc6P8Rfd2
LqVLh/PwLL2LZpqdIFqbodHiwm4bwBYHnvBpX5mcdY5fB87VAKhzNVHWDCKqmbQsYW6m4geR96js
Z/wl/MgZ8fnAKWqY3MsMB/g+Hul4mGqvBaeXPiJq7gytaHea143iLA+mjifW2M4zo1SYiGM6Sn5o
0yOVO6kqRjaHukkNeNGVcLtd02tDG4m0crTdLxXz/0cT5hO3A5vYBjiDoPabAU7ezDq3fbVOmoXH
JhpaQ9yMirSKSLMTjIb9yvqz7ftHPcubAOYLqPM/AqL/hTDnc8fxLCL/zz3L//3+lP3WpTz/zp9d
SuD/wRQTANFGdM1t2Vyv/sQ5A9RPBpdgVs07Q5NC5/lXl+L8AXPRpN/Udct9bpz+hXKaf2xqKXAn
nBmwGAE//SdNCv/3r8wNeKe0LRtXW/f1TapyPEZG+2InzhQ4+7oeR6i0RjploUk60+0atE4dZ+sa
/GjVwFMvO608IVhofpiJ0KAHxg74gMMY0dEdrrIPiUtQQtxzNGq4ZFVo7d9+sp9lH//up/78rCwk
rThZwB7d1Ut8IfMYGHQUHnutXudPjjOZMRCcH+vBajxN86zdNsFQfw9suVzLpEqjtKxc0ui8xonB
04KHKZ31SHcRHIUrL3s0yqR/wkgZ7zssvfEOSsbq+2oF8oqWpN6ZHOoxamZ1aQ89pgxDKXZyGVWk
V312+/aX++0+MK5jtLT5eMIiYLb98rtJMw0oFYW9N/v2u6ab+vfKKZcHkqIh/wbFuzGeL7ET1pLr
obtjMUkeAq4+wmoSE+eyEeHVHpTMvNIwuA199PBxZvZrHjKYsq6KpHa+dtg5xubSebdjTzMxdZX1
ofHL4dJrDOfEtRP/w9sL8eoH20yoeMgdBz3Zy4UQZsY9sxd7b4sq2AfVVH20U1H/ibOw07yuB3z1
KjaupuBVm0TsaLk9q4ElshgsN9aw961bJbuUju8d46qX0NHzIjPbgAIDN3GjSh4BVC0vE86KvbVv
FyHOFp0IPNocxDRynN7B3n7/Qvj84Dm0TUWQrGwzk1/lHUy51YrMztwvY1WeO4Nwz/NCz+/evjm/
fyHWihELLFMol0xiXl6lWYwumAdt3i/wQHZuq3tno2bPGOiV1cPbl/rtCxEoDKoDNGvBhEJ29vJS
fZpCCXaEti9VDYmjJUNAl917ZkbHX4hdDwEJfCHsvTa/++1T/EJ/77OCcW/ZLHsPSf1lOpf0uqvd
fE6zoTt9+wu9cin8STGg2OQV7LdHlypwUS+LYVz2IqnNUKZa1eNwM+lfmGaRp/L2xZ5doX/dK/li
VAKYJcE63fxQtv3mly9WY+iRZfoo93ZQ6UakDQw8RNYWW1COk5yb80KmKF1LcTBG3KmI5rXXz7QU
7d3UWtmNwHmMVR+T7ClPluBDUWeJeW6iM8d1n5jhk9yZVLublorwbJK2JKxqIgsjX6yLHuYJYH9Y
iLW7t1ctF2HiV+LKzbTSio210n9uesYh1pzK+2gtBikKwi9hgXhj6U3h4jvpB72YzSfbWbp1Z3lV
96Gt8ayNW7iMVLhu0sho7L38QatGdaY3/thEtUzWO3u0dZ/ZVjV+deeMeYOCtjeGCaHLRIr2y/Bh
zk0Jq4fQexyudeEe1swJpgMxkesHOjnjezlMBQEM3myreLal/ZE3rnxqUirKi3LWh/5EYd342dTn
4cLFyIyeWIFAheiJvXsGDcl7xPzfHxxmoJazHQzMS39Tbk0TMbubA/+WtYH2UVpWbPc4t8qiei/J
aXt/Xz41XAouB5RAzwUdPXpGlcbwLDXtZY/RHmLLkeVJ5n7dN82g3eid355rWC9+fPtZfeX7UQWx
Q0KOxrfHO3pUwXFJSMrIoHRLTYcxP5EGotsJM5mJzNd3XozXLraxVPkPxJgy4uV7IVLRgOwwDlS1
xAk2WeTppsIMLRzs4n/8vVBrIVHbDM7ZmI92f8KqDDft0ckqLcgQAdflg7vI+mRBw/UO7Xv7U0f3
DWubbUaBzbP5mzhXT9LZmjuYLxpAL0BfFZx1i7ee5E1tXrS6Ju9hRU5orVWhvbOtvfLIQMZD9Ld5
bm716ssFLWaI0n7dyP1QF1DnrLboKjwaR+Om8kbvcRTZ+Bkxaf6esOP3G8k7sZ1GfHFW+NjpCTLO
YLbTrO8ZaZs7K3M/DGtmxXXZ1Lu37+P20L9cXIsYZ0y0kDXCLziuFVzmP6WbBOvenJwfYnSS/Yhj
wDu6mNe+js8X4YRAOw+P9OUyUu26I0HP+r7NO4aNgzueBBN4WapP3j+ssFATowL996WOSoWW/jPN
Va3vu9nAVtbPuoOEi/DOc/HqF4Lb4SI2hZHhbj//5QCi+tzCu/x1v6q6Dy1nnA4VOsIQBmf7ztq9
coMAwGE90EThgXAsXBTI51ajz3VGzqj7m4nepLN7553X+bhCZ9nIYKCnplCgZjgu5gKCVHXBxonp
brG53rqMdMOm0/Nvg0EkiqU46d655Ctr+Dyr4hiHzsAJ8HINOWFcve5J//GF+QkC3HjuVdlX0xPv
OZi9diHGmzg4bM/4n5OsX29WrQTB1aSKuk2u7oghms5mEhkPCpb47u23Cb+m398nSO6b4JGnHVvT
ox0jcU3NU51mcoCNXXI6q6nydnOtBXdrZ46EC3TVlMRZOZnlDgJv3e3kMNjn0CP6IM5laYw7L7Oq
28YrRxEidq5wgmVGCJCPcDasfEKmQrdm2rLLDBePph7VVbURZmV+wIkikVE6JcoAzguc773d27fL
RMQ6fVZVQEsgeumbdEQ9xLMq9eaiQ1DTR0O6ygenHpM6KmUVzKiMZi+NIcy0ZZRPPWi57AabBrjM
hzEEMWcmZ5jLjD5ZH93LmbLLjMvF8IYDhAHmRsGSBMtOCLPfr1rngONyzn+3pJCgbjNUnIi6Chqj
lmYd1EBkXxAPquwKGBF1MMlSfPgscy59eOYhSrv2e6UK7GBbr+/uVRPoc6QtxBcCV6W6Hckgk6gH
hZV/LWpIK/sEV2EjQvfsEpdioizs1JTcOcB/YyiTwetg7DXTIambgCGJbWbfMH5t8t1qiDI5AX9W
Z0XuOaTTdalcvhTuJD4LVBEEoyNadopoHaYtgAy+ar0zJlN4h0BfSqae5JIV1zYzRvKETB9msqpr
kxwWTIQLamJsbz+UOHXLkA7NlKdmXVZWRBbXNN6gqssI54MtyVhgxo0wNtMhvxckkNnhkqRJs2+c
2Vp3jYLMckgzfBwjqlfXvfIhp8torgeze0zrdep3fTN5T0tqWSUsiwTluEQpmB+afDSi2YIaYvJH
C2z5/J3liP6mwczu0yLy/KGYARoER8+nkgnjd50+FQLtIPVL2Cn641AxtSJBKlk+EayTnwedX9xC
a1v1EBr0NJ9Zet2J3eZ9YzPXHGi5V80ri3jylwRFJNYMl6mjNytklGWjjzYBLi6NTvZryCdNv+oq
6dyoNtKqCrsxLccwIJLjeloHDzO23Fvu3WHZzDOZv+6rWmJSAe+8nE781J4eCqhid5Mx5PLM75Bp
lqESnrBOwO+75YwVzk2iDghksyPyp5bmvEeFzflKQXXqqzH3btauzJcMM6rOCx6hZ84B7021+vey
9VMZBdQhLAX8Uox2k4HRSOv2TRGleaF5O7zphbMjq29BMCAW+25IOkmm14BG4zywm4VWT3OGs7zC
4D3SSADK75ksB9qHyYDqs9MhA7Vhv9hi2aWZYTJTXzKCyCo43N/aQFntrZ8SVfRN9pM7Mh9qmuBS
L4wqOxvL3ttTk8D+xmsw+wqRdSLfGJ8LbLWdGi69my3Dw1hbw3tR3c+S8aM6gs5Ppxfb7GPxYXi5
m9vWQpDCaqq9Z1buTsur6mHyC3XRicW8gX8UXCnWyGZ4OMt9m6TtDZNoa5e7rRNvjCN58vZO/Mqx
uWlH0DTRwaABOtqHscrSsFBz1v2k8YL3Q/8wLu174WGvnJovLrJ9iF9OlgLhNCb8K8WTQTsWBm2P
IXMmI21S6x2xqc07R+YRaRPvAqRTHjbpz5JQzrOjAr8R3doPeIfsB7jyWP7jsM3UxMllw5QBWmUo
GIiLEFFE+smqG3zbVIWJIPQwhC9RbmddGXleX90mhl6el9tuHOIFoj1BozTO157eIup7ZlWnyh66
h+db8o+g9P8IkL+A0d8E3P9boXSSfH55RH+j/9w/4TN2O9WPkIB+g9Sff/dv6rCBoxioOnfEQCi3
CeL/gtT9P7au1aSBxbgBJSKN0r+IP0Cdz8xhc4sUgqLGZ/mbOWxBRTZooCjzCX1B3vRPMPXf3iu0
7Vjm6fwprCMIzX35yM/Uj6NyKUfh2fWHmRHVfpRW+p6p6cvLoKpDakAnC55B8wNWevRmzUVQjpPq
nX0/tsnPUoP/EqYc9ElkI/yA3W5NgLpLWmxn8FQH0y4p9eVzY2AMfmoht0fov0xpaMhefWVDzcdd
OejzWSCgE7HrpPYPLTDRi0yVwkKRI7sntcQxKiMuBs8vdmC41MHe7NtPZt3nXzCqzC+mdd3K/V6z
4V8kaBCQV6fVzym302/+ZK4XCkbk5xYuZgOX2OKEYzqbYgTfNit0Rtcj5r7Xa7Kka61oMAoe1W0H
UynDnsh0P69FovHyLkEDIWEdSy1eeU0HWMNjde5vnmN7CninOym0ptEuUdn21zoY3yfHV4YZaqbO
qWVatW58FTVDw/sJ03aPO1XWT0hHGuIcWyP4kdQW/IqwmupMRFuAzdMvz/XNn5v+r8Ztr9w75j30
6hbZzZhcHXV7hbnOsAsMa697a3OSsWQROUbvWWv/fpXN+ADWHRaV9I/HlpqZDZHZM5W3N2q9vGrn
0Thr9c5+5xh5iT1szyF56cjbmV0QvkuX/PJxh7dqbJ2+t2+1rr7Bo13bo4tSVxlc4HgY5uwhycH9
7Hme9m+v4itX9swttRF+/mY/cHSAtQV5hv7s+nvbmE8YFeMR1lmYSyUIaJsrmbh0mwmmNW9f9XhV
wY6AyALGc/hxoA84eu/wCjCRvA/OHuzTjNdFqn3eI8V7+yovOzLwFBraDWHf9NS0fscOciloYJpD
HNkjueqQreb+t5GXeM8UPXtHuvrKF8KjEI4FWyL/HAcMqm6A4qVLZ6+X3RRZ5G1+UYW/vgNRvSwE
nr8Q1iJ/GmNYyAbZs38tBFL0XQO2vs4e6Y/jgrKvw11CEiOMPiGDR9/p6Ff+8RqCPiAjQWWCO/ez
a8QvtQecr8BXLpG5ibMuIakExR7hlNqBGZfvdLWv3C6XfAKf8d2G4BybFs1uMxBHwaVmCjlY4rBP
Ct1HwVisZfz2t3ptIbdHbwOj8LI8tnhw0tU33BUhJ/tVFWGZbX5NO4HS0cUIbllb751VfOV6aG7Y
QVz+cTCVeHnj1qZyYDoY3h76ByPVHo6IC8UBYHgQsZV678UfvHY9jk2CA8EHGGUdXc9cMHzF/c/b
93SXOKoPDVjt2sEHndRuU0Hcvb2er9w6ZvNgsSZEb6i6289/eUrswi3Y27geeULNfYs+8FQYjXoY
/K54Z6t89tD5dwvw/BKQ5sJ4Fz8xlyT0o33fWAaSZPoq2XtyHr6klQtHpmtKtCGVIJ06XFTSQiMx
N+0MmIWTRrAqhYYPe5tnu7Kap/qkbxJoK6PtD07oo6jvIspro4syQ2DSG3SLNsVDN9FJO0aqzlvO
mRldsrveBq4hEEv3Ros/olF3VuiVFiQo2WrldzYXLGPolK3TXB/eS2f/fY/hVhIlgNaLyoi8h6NF
Rr7T9bbm7XNnrWJ7UiOkRfH09p187SIWabfblG27nUer65KiFHip4DwowGeqFn9i5SJ4evsqW/n2
8h7iALmxOaBtUHYdXwW2YFXUsxXsKzJrTwHztYiWXt9JZ5pvFH3bqb16+s4jNPvWmw2xe/vyvOq/
fQCT7nFD6+C3/+5vRYY7oI7w8oPM+2n5auXUtiitSm88FZ6jDoEW2NdG5rtfRB7035pngYm3aU0g
njcRneBw3buaMRO3/qxOIYxB6Yf6WbUyj8r0Q16I4YktFedD4LKPcq00WGiN9jN/1r8Qcosipglm
Dwhgk8h0YGY/0Gqjm9ExcLPhIiOnqRTWOieiQJKDMU+NvtIpaIJjJgSavVufVTlpW8Y+w/hux03I
PsNb10VYb1Iev4e4iLHkJvCxbbQ+LgJWF8arW1sHZ8Ry4qoQ/fytdBEJgdAj617cTTtU+DPZ6mWp
GZ/pBpMycvRuvvDKNmsinDPFGudt796YDp6IsUmNjux9Hu1qp011IfbodtYRx4akgtzIbPQTiq/g
qz+hIUYmNrifLQ+kPqxB6y6WtPKtqB5yaLBV0n82x7apqHuh4kemoVdfMHEnYZDseLeCp96oel+i
v0Fj5gb5hXTQgIN61ezZEso75DDf1Pyd183BZTAEjoxce8uOC8xeXtsrhmkREjfry9jYZnM9JnoN
+zBDwB4mUEYuR9vDO0CrmyezS7uvSdbVdyXnkgUJNnHbUALRNXFrG+MnWC3uFK1emv9Y0ANgAhAg
0Y2aKuiJn8Ab4Mq1s22cQk09xEHrNqTAAKbocNEFyXB1nojLZfMWIY9kmnPkSW2vwnJxHFjTitSl
miSOK9sdBjJySI3P6TPWpT0zswmkTI1j8CV3AErPl5Rg10gfzPXglijsGAAOLYR1xi59hIJJTNEs
lu7cV4OzRlNnKBKnSTD8oatOv1jU6OUnaevm+97pOgUJ3IQ3WUwNTF9UDfOVqHIVRGUduD+6lA+D
ATKPHFK4+tNKvtWd1/SI/RqJtXowmgSIITyeTyt/whZWUrRuP2tEVPnecovy0hex7hrqukooz8K6
rtlL22CUc0xgjhmmuafquDNqmN4ZCGQdBg1uGOjsE1qhlaSaIhp1e9D3WW0OTdSKzvy4TkUgwmJc
CNvIoKt+lN00ZAdjLvpkN3pW4uB5uD1z2lwalE5B09ihgJoboIvPpjy2Vs3Hlb1M6iKyja7+WeJA
oV2NpGy7Zzy5ZX3T6zLQLnHO7IvIYL1sQIxxTg80Ymt9EiTDZB0wQbB7jLrAPw+D7RCPWHZYS8RS
JQYkzaI3B3EiC+VzcsgZjtKHxOU3r0eU1x+DtiRDsYHeeu/PtvE9abBbAEQsDHwLNYm1RiWXC5FO
9RdM7rKbbp7sGmFkmy0R8aqiDbV8MwjAXOCzPqQm9ftGl+/bduINcxbkqwkIbhOa6TzmO+v/sXdm
u3Ej7Rm+lSDnHJAsrqcku1vdkmXZli17Tgh5EfedLC5Xn4c9M4m7pV8NBTlIgAwGHs+mIou1fMu7
aBqrLsEK+CmF4PhrLsQqpcQ2Ohjp0GRXdO30mv+YsHMjG7BLdy5rRW7nrJBVwFQlkAHNSfS38CTB
YuaJXTS7bpyyHy0zb8O7zCKa7GGtqt/g0PfKhTju+W1FxgT2jwyCS4Qi3OmVmKV1LfMhjXbpiJlE
Fglta9XZ9wu3xfPbithlzcsA+BGdnhcj6iXH0x0W/y4Teounn5xuJgA1EURkt/hUDbyf3+Zl+amy
k+9a2KrGbogK8UNMaF/cNJOV/UK6MSoCmXNkbMXCwoBIqK+CA8KZb4EO9nNAma+kytbO0Xcq8eR9
dgnKOSy0BYeMVg8LqCZZ/Vmz0+RHZXTzR0SmM4TqkuVCVeT5pGJdSABuw2OFHXseHCtJHKaDAS+2
m0ZrJ1L4jgPEhQv2UC+OwqRCUCcoBKp2+ukaPBFEsuTxLu7XQ6rLY1/V4urCTf/iKGiRkdquaJ5z
SFcPn8We2R87sarUWVOK0YiBPufrK+SlUVZZYBBQNNJ5p9N3Kcacc9TEvLMYQ51fGrSTRF++qUVL
4EtzFrIy8AQav/z+LMiWkxtGRsWhVkAL3nT1bCIQDRH+je/CT7Z0NMrJmvE4OveHgc8bo/SnxBgg
WiEHn6v82fRzRbHxP/G9LxVv1lT1JAI8DkPhGAAl6sPqWYEPj1drgpyU7lRZWE9JldfIxCJIrPu6
HUOiIr+N7hAKk1hcDaaDMk3aWSthX/mSg9wfNzB+qit1tp0vaW04v2Y3Vp6IZ2fENEBUltsiN5fi
Wm2HRoE2Ytull/cJijCZVRUbOoHxR1GBjeAgV1yEVZq4R0pIDibNM20B3JrmE/yJyNWyT3VqwFjC
30m+SxetfczA52rAJUqUiBYT254dmp8i8ec6jbClEiVanKoaDR+iPspLb6kpBF5Y1+u3Pp8+ePT4
iUAUBhlwtntmp7etkCIj09cgB2YY1XWGas1BqbK3gUT+WnYg4FaYNM6hIIlOFzeqrFptKWayM3OL
/lyB7ECiG46HKGh2Ye2tGczZW0FvYpGz/IBmr2Du39PIMrWtcezcZCeb4qqPrcgzpfmdLODjXFp3
gzAvnOwvzCIIfxDDayfJ5AVPx1OaWKsdo0t3ZgrGeRn75V2Xhw58nMrdXljwz18Neb0Vd00dhYqK
OB0qdUFDwoRPd3Wm5/RwYc+YmSg//DdGQTtNJzVeC3pnBaLWMCgP632KKmsGt6wsysDWuvCtxS5g
uBRcdYyGABc753qIYupnqaRTuktIKjYj4ENYLJDFXn+X88okx53OVFFVoPpqkSqezpg5mU2TJFq6
kzYnXWOUxjV0FRpRrqF0vaebnfw1a2a+N8qi/fb62M8OdMZm3LX9sG6xcwB1hRZGZreMTSWvCdxR
n7HAa6zb/8YogiicpB600jkrvmrGCn6tne6qLKY9GcvER9mqubCpXnwXsDbg2oiRiJZO5zFfiWyy
UNNdVtB2A96BRNCiuhcOpBdGATqNASV7F5ng86oMgM9ekglnO31R4iu3GKgmd/nn1yfsWdaurXcF
mTtiffQmzwcZE0PMcmnyXd+AbmkW2gu9MIvZG0KZbG362j+PA/5/L/Hf/6blcO3+57X9rJdI6NrH
a7uQhmL+SHcwedZRBFzOP+M/wb1IN/5AyRY40jE8OfYN/+ookvv+QY8DN5J1Q9FJ4Zz9u6OooDdk
H82xNEqVnMFrCN/9bV+EGxL7gsUELN9EA4Du+hvsiziizs5g9I7oTdrAbGDuUj5c1/BvVcq0tDCU
b+3sEIfKwt1u5sq1qbe4tgMPSN9ZhkR+qwMCGl8bJOuFJyMnK31UCablGlbegCyrvYD06CE7K4cZ
BdzG04oCMzlhVrCOHcTVvo+hmcbbcUzG6QpPggYsSCQfIIjHdmDig4DdS2Nqs+eYRf4DOFH/dTKW
9DGxe7h5CHy0LZAQoBNw6F33GnnEpA/6Po0G6LyjYnmagWmIVzS5WR5S0ygafrXoQTJi/ZEAyWp8
UpJeuarazDF9QEEYR+NvVO6IGIoWgr7b3iu6Nll+h9lQ6NHoDEUQAdH5pa2OEEEZi9YJ7EmzC0/B
0OGxpdzl+HU6pLcqkHXIhwgMNl4TJym2jJYCP9cuO2TARz2tpU9PefmQhKHl+JiUShTpGmW5FXWu
/oJsaj8IaWsfhyIZzKAe+4ZaeLcqs/dhWmwmQx8ICiNN+wqhkXZUbM0EGy6n4709FiJDFW1QP3Is
K4Nvy8nqrlpJZZS2lVHagZyVqd5nYZN111MxZaFfRXVkeHAxwg9xpS+F3w6hAlUedU/Mua3U7Lze
xFAUarQd3bijMh0AWxrcm7GUMEN1vkcLpzmADbv2XIwyq/1kcqGNVjOf3uuBLdnBuDQRvF2E4XQw
aDpaBKErV/1JCdXEz2Bp2MCWmm70jURNr/GxVkjoSmrxnrlWYgb4swoE2Kp8LyZR3UN61MqPjWVM
j7GONRElGXi0yOVbyW5unEFu1QWXW3D8g9F5ojTsXyjvWESy+lJH72sYWe9Z2VCMK7UbpB82U595
upZoq/hjKLdp1Sn4pdqTM/sKbY/PaldJX7S1GnkGalEOGlkOr5R0VIjU8Zqy6Gj7dtOa96UqtT+b
1ECLMulqkOaWUPT3iCqklW+BHGm9psw7qOViDJ8gTOIzPVUdE428YMjvbb38IEuj/twDDEHyK5GJ
7bla3yKQVXTR9ziDG+Ua7dBuLOSrDioCBeChknzKrsB5IRlgSLdV/Xrl4ycAG9/BbIlan/qQY29w
8KmtoK5CUFxV2OYmTVUNE/SqVAAyaemMX5Zd9MNnmcj5zxTmKfLAk2194D4efyh2AaVaaEr1bhJK
Dbu5ErS7DTQnqXilQ7vDRniM38G/zlAXQ2qUUWIJazrLnfBnNCmJ9Kc4h7AhDQHDeB5n9ympowL/
Zc2pQFU6fcsh0FgS3EGkIuTvZwD678dyrdKYBoI876BT5AWEujC9y93JobBFSffD0k5a6HdGuOAN
5maKvsnGDFew3874F1Kz86DYOUZ2bGudBAPKxNkpKSDYVLqT5gcjb5XPWZmEG3C5w2bugBu8PtR5
iLcOBdyPNi0eVUQnZ+FqV+dOHUVDfjCrWj0gu2ns6rzr9xG7yc/6JAnCvHf9tHF2rw+8vsPvicZx
YJtWCtQlgolzHHKX6/hbOEVOiVpBBrWLR6/O50tx8kszCdMLZXd4qSvo+fS+sVETmBBNyA/zPFo/
RYHomyOW5mvoDP0bazbHF6KbQiwJ3QvQ7elQ6gAa1tQZKgTSv4X2LQLHyX6+Pmvn4dc6CD9/9Y2F
YwlI6HQQJ17StnUWPhdr/Q59WH0J4JpO/pxlxK5QW8xLitQvfSg6mIj+rwwsUrXTIbtOQ0lnzPND
MS3FNzrPy7WdjpfW4UsvhmARax0sFCyT9Sl+CwywBNWaCruHQy1Ve4swXem788wvner6hszU4M0T
yZrAZYC6FI2289Rmpi3qFElcHLCHn4j58y+dBKFAtWPvaunT64O9sMlocJFU893WvvpZR88crKFX
obMcQidAr6HaVUb+SY+jwquFHm6kU89rc+RC9vbCh8PMEMQ0qbwD7+Psw81uhAcPTapDphTO11qG
8xWrEgDh6y/3bIvhxA0MHqWpVZIK44HTLxf16LzVaKjspckLVY6S3M5jX+1pfJgXsrUzVCQq5+tY
aAdrNCcAwZ3brihOOtqN4oZ7u0SzALlkqkSTM/Xf60YN0fFe+ptIb4Y7NZ4Eqq+aftfrdfbYVjE3
Rz+LPaLBcldAmPvYxbV1yKNJpTZuJoVncCs9uEZuXCDPrtv+5JzjkWEjaABmQR2Y5+pZOfZ+yHp0
yt7M8NxDu6XZjmHZo5BVtVslr4e9GxfRFR2iOMiG5ePrH+e5pciaPDM2DAWbTqd6tq/KrGwWB2Hw
Q6w0OaIpmaEEPYSuXVhX7a0YymYTh3jWxC5KjQhQdF6HdVZSieoWJnf5WNKShGaeT/bVW58MYyMC
L3YERWG2/Nl5OY1dOunOFB2kIvRNTHj5Pm/g78xVl90ucWnvlAQfM3/J0eACu4qs8ogATyChriNd
STw7ePaSiJ5Qpx42rz/ds0UNFAxqEZNnUfhAxfh0UdekUS1KxOkB1ubkt6jlfB5aafkEt/r+9aH0
dR+erBC0/imPg5VCeoNb6uwThcrcF/BBygP9gNIkRJ3yj9PAOmEHTPEdnVN0gqWV5+8o10IL66bJ
/pGpbT/vur7XzEMcF7F5pXV1cz8Mkf5La+RyPbjLMvqNE1KeFrXRbS3pFt/6SgETL1J0RYO8bZRL
qIIXzpzVdIRMExYdatBnh0HcRmHbjkp2ACeh+IsyafuW0+GtR87xuAF9RTcI4Ld9dp42WpdmWC8W
B5GZ6l42QB/jUmQEyMslS6Ljzzr9OrAfdRD6tLgAD533txYU7qqVpnBoaCAtXjHFVu+pZooaHem2
1ULuqJV7tc27uwrpnkcLLf3ZH21cHX0IjS2dcT2Zv2sw6B9pwcyfwMmMCRzhLv6UWhN4fwQus6sK
LoMDen3U+VzzINrAyVYNHhPdK+rZOtsWg0UHWU8ZFvc2ZfkxiFEZoKdKUySnbZsZeyKPGLDWRBCw
1dDSKoMIP4B7rViIdttasTTOvq5yPQcl60B1R8Qi0iK0v2ijg77PKLvaCDr45aq/YLg0b/EbC6t9
0qX6CJsjVT8ghFsmHsD/6ibslK7wbdEir6YkGTCDTDRVdKjKPrJ9tJ0GtDzF2PskkTohe7QSYSIr
vSfdTz+EhoBCs7ZZYGJje9R6lhkutLBXLLJvJh3Cb3GPalsQmnp0q7lNW10LR6suXCkvLFjwYDZK
icYKhjmvd4dOZ3BNpuXBnLTsq4lM8QeMPC+V5p4hpojbVloahEWwkCC0z8rcGpevA++nPMwuF9AA
G265ykK17bYYeGmFx2/lN9cOW+nBakGxOFvYsx6pSZceKDSQ0idYqfQBVPu69VVbA8/vdor2Q9Oa
OUF5VopftWNWTUD2E310UFxqvGwIybrKTldv3KUrnpaoLr4rlR2iI8Ry67/1Uo17SgmaiWupYeIh
+/rZ9vwYpXSEmjUFQ/xEkB89PUYLaZehY2JdpSiZ8jVnJ0nfGunczLQzpjef2ZTCVtwUy0ADs3F2
jqa6Ys0aOnqHFhH2K0x9o01iixohNm7f199LW7/X6alAIHe06QK9uNr3nL6YDSQpp4ZSHHQxGO+r
uep3eSO6d/YMkYriLm4x3HxVECpj/qCV0qFKlevjVo35ihdOw+ehM97nhGDHKh4/9WyS7RQ7Gich
zlu4onq/znMVuRcBXCZsIV3VEAnfPNPEzlyNZI3kIcTrp29f5aClMyCphwqJfl+JKDpAQMICodQv
wSifh87Q6dk4/EnvBqDo6VD66OAAZszFQUMuMNDndyXQKEc6qDf3qxCXg7/DrA9v9vyhIsqboSGA
/MlaqDwdNu/UJMqFVRyiJEu9WDpBYuWGrzXGg1wVvV5fTs8PoXU0oF6MBNL3PHUsVY7FMnGKAxFr
HBSdoPpJ/eLNm/F4gTEEVzRq22dn0NJSDBvgtR+KDhlH4NrVLoXl4bl8zgtDvfBCdK5N6r8rvBcq
0+n0YfFa5boy1Af03Ka7xHajqzBT3kbKIhugGQo8B5eplTyPiv7pKM4caYqRFPWhq7e9Jpm0EmU6
Y0oUxF4vbLIX3giZKs5VJo+vdD7WFJMHV1LWh0gfy20zxO42nvP50+sLQRM88tm5QqYGlGZFfsJG
WB/jtzR4xB+TipPFxM1EmxROMuEVWo7vulnFfhXr0xegxtXOTULr+4Jg6Zb0Q7mt0j4NlLErN71h
ZV9ef6jnhzjTvOosQVZCke1cY6mzm6G0qGMe2hzA10SrwDOhOQfd21u0fFGOUxoNxHWQBdyzY1Wk
tOwR5awOcTqurhhNH6QNaq9vfiE29YqvQXF2zYxPJ3mhylwu0GcPS69FfhE1zqdCX9wd4hnWhT7t
C3NHt5mGx/pmyCedHV/SThCWFHVzQCSm2xC0uT7QNQM9l/kSI/1ZawV4Oz1alKSxsUR/5Gx7g1cx
B5xymoPRLdYVYIr5ER0W46nuHRTvTfbfwywa1DNen8wXNgbVLs1c2aC0Bs+3+jQlEseisTloyQhG
Uhn1jaIolyL+l0bBMGO94lYFmfO7PcfrEminWx8SOB7vYwVrZU+ZyWgu3GwvXOwrGQ1OHjgLzi9n
3aC/bcCqK5xmQLP44DrJ8AN1r+5ezABHKbNDFfZyva7xSiKkqigZy+4joihoURNOG3rg2m32+Prs
Pr/+VrLCqi9ABx42wVkeOjpTB36qGg7g0fIDXP1wo3QpBALY1o0f6mgH1a0zwhAaYsN98z5ZI2LL
RflCBVJ1zqxF/aTtikkdDqYrmy1qjQOcM9H5dH2zN68ihoIbuXqwUhQ+x/d1ujWM5WgNBxSa060U
OtRhW7nku/Z8NzIK7UcBpI5W+XnJwchCOnx1JA+5NhbvFHvhdO1GU9wvBhZgweuf7nnpheqbblqA
aGjHw1s7u56kMOEISW08SKsrswAEA7rOXIjNtQtm+CG225km4jDTxuopUJmbFkDwF0wAxMems3I/
x50Ind9YCpTHi+jujY8Hx43SO9XkVVyb2tDZ0WQ5uePEqNUeoq5HERkgIozHZFatrUmH/zFPJ+1P
G/FQqV5hc2hcK7NNW6nq3eRJGgYapv2IJHw7JxcwdpSWzy7B9cnwjeRbcQO67vmirzHXGDJsog6G
wJLLKyT+Hhv+/rsd5dHWyXv0gJPBMT9reBAngdsl8mlBmqDwsMLSEcjO8FO4motU/JgwRDE3nZya
zwvTf9dGDvzJeO5pKI12LqNt1gv3U0qxxNk0qB2g8+sC8fdQhhzyd23WxgfQrTL7WOYJ2OpmnlXU
UwEVe2ZjO3to945xqyF1/bT0s/EDoT6UpvPCQWgyisIp3bciR2ReNZUUUagGRbtNC0QeTY/YqhHP
iCtZeo4S4b5jhGNTbzNRrXlor37uRUwNATYiVWMWWj95SGZUKCCoq2XZVIbSBune992qjpofJnVS
KSjjN4Uwhl1+nrqqAZAbq8iIgKtCqJqyIzCezhzn3IuaZSCgmFE0D4a0N7VNFUd64lWyQ5XYHPtI
btJxaFfz0xlt9kRXBD4hk45q7pQNwwc3tPEKTwYdY7m+TZ4EMscx+mIGVQesJbJsnyuzAmooDLMn
bXHba1k5UHNCeAKFHy1mLegvxfKTNgos50QdG/dz6GKMZ7V9fCVdTQJXN0Rp+Xnc15RUKqzvgj6s
2wLzzRoLzgiY4QfVkOiHOfTRIUfUsfg8IUcSYzSDJ0HA3S9gUhQW0sks7QHseW2ZXxvYuwqg7oGb
GAl/+dXoRP1Tb9TEpH1tuHt7rJOfDVRh9K6LvPhe6JNktkqEDTyhldltaraxOBTw1yaqtnN/gWV4
fuyzA8COEWySXKEwcw4YsqrOjbSwGQ5O7s6HLEtynwa99rlZehxCZFjdNS0JMP1hEW5fPxfOs0mq
66g7cEJSqjDWm+f0AhxEMbWSA/8wpF14j8joEPT5ou1mNe+3XVdZV6+Pd34mr+OhRsURRKMTbaL1
eX67cKnKgMXmPD4QWihXYtZTbxzqeDtp3c/XR3rpzXArNqEsky0wvacjzU2d5NQLx0Pa29Ums2L8
+JKp2tYaRggGyIRLscR50HJ8tRVMyeckdTh/NXtQl8gu7fEQ9nHkx8Ltru2iM7yhCqsbx+mKbywd
87pYbNdbZt3FmiUfdwsH5iHVAX7MYApuhIpA4esTcR4p8lzEFJDIaLOt0hLrc/825XFiYyYhQFlA
PIaFgp1GMFV9dQvRBkMtK5WfkCRKLxzrzwYFzqzboDz5kzrnOd94NEuca6tsBtoBMyZQh0FPifAd
WCxqJop7qlhkOIoy9BdCqGcLbB3YJYQRK5z+uUZqnCSGlcTzAfoNCEkHa3U/1KByd4mhfnt9Zl8a
a21oU7fkDa1j/+r3mTXzEPeyej5gr9bv6njKkO6olfwboi1y9/pYz84I3gsSIhgBYhni1bNcqVbh
J8naXMiVWrzDDKvP+huJkHjNDWOOMHlSaFzot+eN6nOOZG9N8mHl068lisJJEX0IbGZOltGSL5Uh
a0c/GNU4P5hjPQapKaq/Sm1vwv/9H1UJ4Yv9a2TfZgX1veoQxP/+N6xPc/5w8Qh0odPRtCRC/kco
hFrnH/xzxH8BUVOPW+sFf8P69D8IPdfmH8VXWqa2SpT1D6pP/4P80CG2OkZZJKbOW1B9p8fceogQ
pAHQXdNbntFeF+pvi77OzdgIlT7eq3Myv8PQtfDzvhs+/DY7d3/VQH7XmjjdWoxCCqTyFuxkMFTP
NHuVcDJy5LgZpYJPrLe44FVIIl1BgZu/v30owJkEn+Rc1LHW+PS3F0rGCinWsohxol4PDGDj29qS
aJWlSXThVHzprTgrVCgr1CKospwOpaL9VeZLF+0byBJX0B/dW32w85u2t9SH19/q2WdiAmH6UsuB
sw0C/uzUF7UaV8C4o32U2jFybM2XMpuTC9EDMsA88X9VsI7faQV4UoWiFI8ywVkCrZl9p4KUi/c1
Mla3DfW/KKLEqI5PA2QNI6AwiBrqsEpTeRhGTnA2MTzA4zCiirBTG/zxHCKxGYCYLeB2TnmZ3CQO
gSX+wBRkYYzkeEdli4j9erZJmzLggBE+Q8AM/UQo83tzCEcAcH1oQRNtbPF1JHi5wYaydAJQlOGA
/F4vx/2M/jvN3WnRDbptss08hcQG47swrLCycbF19fW8FfoO7JeApWgqVoa9bEM3ZqFOV/jaOEem
F6sFge1YxybyuUYv7iJALjAQVzzLhsZQhIoNbt7GoYwrFzW2yIwDzDa070aKIi6AUzE/Zl2ofUR8
uCfcjWptCejtFDguEak6+6ktBP6bS44Rr5zLxbwStqxCT2vjurpqrcVSrhyBDZU/E1bkXrZMJZRa
ExJ3pCuwWJOS1pKvd3o6QFPW1Z/xUBpYYsWJ43iyi5X7CJ+FzIvhhz4Bp+ILTekonvpIsWN/zNP+
m5oWzbA1VqStM+V140um6TtNYOtHnrvuA9KlCe/pUOjyXGyowIxRT/wZKZrWAdZEWdvrQl17BIhf
FoFdF9ESOEz0F3Ux8c4EpKY0XtyaM6hgI7RBg6UpqZGVzdXXsZqte2WUc37X5yFeE53sxM846qxv
rYvdr2cDX3gaoH/pXoKaXLNR0fOOscAEZYAmbp98TpQ4dgPsW5uPqb1Md44eaqgB1e58bROJtUCR
J+UGzxJz3K5MJBjhsM6RmpXEjb6NKTniBmbEbBRgvNybjHPuB+p3Qm4QoDesDf4i4bQzaObON1Ht
ht9rW5IvW2E9f9Gq1a07LpI1RaWhfR1CNKTbuyjyHT+ui7ZhP9fIFjhI2WXS7O5Lqx5GbxzjlmZf
W7hNoGkj6akXUfMCSJkCtEeoMXSxOc9GXE/MfOVPA/qP5sAxnUTgflC3P0c02u9BEWS3QJtTYAR6
Gf0cm8wdr2NasH8yP26PfvCSW0Fj9UCMl7HVH9puLOdgSAbc2hycRPgOZYeGkNL0pb7phBxI0KrF
4RFUXfG6xnbvDFo1yo5DtVE3uh43Cth2kBnerDlwCuWKaVwFK7E5GaSyQarO/aXFXUsPJ0ULfjPi
RK8GOWYfk58AGWnfF5gurr5S2Gl+SLGPf9fw7gme1kbxOUXye9ghpz6a79kF/b7FBE3zE2uuA9Wo
C9Uvl5R1hm+0THGAGdV7C2fnKCgxuafmiy1c5ctk0hYvsVSI2gM2spAs9bx33lFilA+ZFG2+r1JF
/ZMAvY2vwFixNtUI0/MgUbXyg1uhmsAC7e0imOISdqjRx0biN7PoD/h8EsHXrjUqXoUF+jchswVJ
tjF155ulbyO8ldCRhULfjdUTAB39HSJ36W2NPug7kmHZr+R0lTUxJPktdgXzd30qQtyALBtCG+ob
UXFs3Mb+oFUV7GZEoHXw0EkfbUEFprPv5tbwpcqdEUuduu10ONxGn20mIZvW05Kprrwk1sD6YvQD
IMFChcDH4B2ro1nqmgwWBAsXb3INcNy2K6aAtTI+zdaS06bvWl9YmbnPgCPCeeYFEjhwrfYeE7n8
IcXr+9oWUv/WZgrKATDQCUgXtRX9RgNjiNqjXo5PMWa6uWcacfuznsZZ8emr4IbjRMnYbIrB6iLP
SlxMiEzw4JzlnXDnLTqMWUzvu6u/EyFTrNDL1PxZQWlvvGpszHdaPA00td22+gVjUZ0DxG2FFkQA
w60AHxBFOywoCZQbPOJj+uUtJseIHRSt7rcIKP7CKWmByo+5qwY6osqaHRjx7GOuQhSHBY/Hn47V
nW+Xo4HvMepUSKaaiWj9tkybHxSpw3ADSj5SvKVfbCNQ9RobuSSMpsewy52HQqnzrzOt0oh4eVqc
wF0kKOqix6M44+CePVBa7jdTX2nsUQOtchMvpSBTw6jnK0KgKMEXYZI8aGEY3UboFFQbzN4SdeOy
ooSvVFoJFVHmH9CMn76KDMn5jWJSeNwICYSejnCGxfwIGjbaRZyZX/Sh7r8XltHs+6Z6apzZAck9
mnOKFmU/PBhAJc1gthX9cx7N9ie7HPJ4G8slvwmXgcJpnkVG7Q21mdyGemUVG8md13GFVCpWfxpt
R88Ews3ti9Tagxs5yrBt0TH6lqkWFSmhduknUDNu5YdQwDO/MgabvhcW04XX4sCOgILIf6Aia+1c
F1M5NhGgGCfTt/0AjBgNFiN/0lM83TxnNvtvJnUtFBBm/dFFkxSBfFPHNxaFmpFkack0T8Rh9sVt
JGes0nXlqhiBwGdZRX6V6uLdeHRRW6mJ6sr1SPdx1CddgP/l/HU8uq8BjZOC1YEpG9rJPWbQR682
++jb1hw93AxrwtSsPXq7jWWK0kh29HxDQHIaN4XVIvJbC1xxvTSKtJKNRrHSU5EPWLZjZ8uPVtuh
jGQkESJxnA12uU3G1XUuFlEy+LVInAcYevjSseDS5q44+tWRJuBdB6TbvQmPjnaLmqLiAWAJpzt7
Vmk7dUcHPKiQuOFhxT0w6y6CpmDo2+irBAr1iyZidE/RFD+9kKedrlpltdkL+0VgDYn5XtyuuP/+
6MlnSOz5zHh16hu0dRNRGWzu8nH18iv11ddP45JGIGi1++P2iwsIJasLYEUM9bNa5gFvwB6bQHwR
59tGlfayoVddXbdVaRKGZaOjeziLR4QuhEZ30YIkvKfg/g2mqcGWsCKs/R7S/fq8cHpMG3l0MEys
EJEKXJHjx05dPQ5dPcbu8Oh8WB1dEPPVENEdO0SulKk1HhAUaj7YyWy/X9Te/GDbq59ibhQILXfN
6rOIjDRm8WqJ+6Izrk6MKi3Qj2KR5OCcgjo0Cit57x79G1kr0344ujrCcmm/F9Kx70rRpO/lav+I
eSNzabKtkUc+OkSO7eoWOUE++LPoXTwkKzrfkVcevSXF0WfSxshHetrSZtVOrFaU5dGVkh1o/JyK
picUnof2Gy4mc7wFIkbR1Glrkw1f5JiFjoWymIHDx0i9wkVlhA5a3aBEkcrocZrVDpflpstzX0QW
nnTtTC02NimZYZGH47cXxyskKcuW5AGfcuVuxKHtRzIaGhRsp7OWQLqNLiEtYaaBUR3dNX+BlNV5
TQJAGTh3FyJRA3sFdR23UdSDoo4QQZa0M59mxLw55sGVf8siW35ZXGR6aDGIAdfMopl2hHVJ66mN
bTcbw1I4L+yhWa46dYE2XGG0kwV1mM+CdkXuvjfqkgt0WegxbNvUtVKqb3K+ZCNzXlB06BGCGDNI
uxFNe6aWVg9qDY5Lc65kqTn7SjTLPjeGX0Oe21tjuCjgf5orAncgiaeQtSrDw9Ogr3SaK/YwpO2p
LMIrVl21JfqaA1W0LdDd+BIL/DRXPA5FdYDKEp4PVLPOoSKE63abzLVzpTqD6edpK/dD28YX+ovP
54+awapwCuYF5b7zwgEXdOoiqeJcgan81sfaDZI8lRfWw4fRWqI3DfZ3XkpGyguZ0COf4bDLPLST
TtpXurncFpp2wBDGQbQvvZdK+DYCD4Mh30CaTa2CmggUg/XNf6sg4E6oliIHBJ/qeAhb+M/knkNp
MGj438Y39U7/Goz+3VpAR+FCPzd2QAcJ7SEw5fvUTHWYgwvVZFFWF+bvDJpyHEasnwu8nk6p/pxy
jjTBuCp21XuHy1TiUz90XG96VleI0YzOxyS1ysYfnAUpll4s5XQ9RXEetLWGnls5JvFt01sGYaPW
9WLzem3jdCX99Ww0dIHBomlJKn5W2zCXFR8HhHWfIhjPQ4SueqUqg/nNSdsJQQGNesLrI551d9ch
Dbj3ANeBqvDHcbp++8S1aod92fT5Pumt9mtnayGasEB4o6IrH+KhFjeWidiW1/WVFRgoKX0Cw9Bc
D1DJrlVS/msshq4VK0So4vUnO92764OtxSQALqw/oETOWUnJxf/ObLl2923X0Tzl4PSdifP3OMr/
XFn2ROb5X4pB/6+VeF4ld/518fbhF8Xb26F7/Ld7WprR40tCz+tP+Kd+6/4BRI0SJrgDSH2rs8ff
tGwN73ewsXTh2bcsXj7WP7Rs5w+WFlBhCAFsNk58/t0/BVz3D7A21AtVNiPLEOL2Wwq4560ZSGva
inGkVsyR/5fTxW9LOQx7Z6Z9au4nF+0vpQhHX8sWYztQ9/XMOpo3S+kOwW8TdrGeyxWzDkr7Ahob
fknQwU+PyLHDvdVZZnNfmGLeAYV4sloxbeKkai9siHXB/1dF8p+ROBhW9pDFX05H6qo5DJ1GmHvd
VtBVHsaHwXAp20S0ll9/p9Nj6DgS2lQrWgcKBKiPs62X0JDRBqNy9jHoR7xAWuXRKNxwMzTtKugs
2t3r473w4XS8tS2AJmutVRenb5blQ2cW5eLsa2TO/Hkg6/RyIcA9c0TehCbSgpWrfH590OcvuWqb
8NnQGKVBff6Sgx2lQ95k4b6KYc6JvE4OY41nNSQTzaf7deniPj3P1kldu7WMBO9x7WWc4VSqcVLk
nKaMJ5xpX8PRDcoM2PHrb3V2nv81DGsSzU08Z5GHPZtLCN29QiYY7rnW5D60lKemaB7VZNFymPWT
Dmk48pt6DiJg1bcg6bOD6FvUIQuicXNZ1J1eueMF8tgLc83jsMEp2a/8rbOHgvxYWXpfRAdBkXaP
iEF8pbuyC2g9JmyVtP2r2cZZ/LKf5JGsd7pXCI5A2KExBL0UQ9fTFaV2iW4jTR4d6hQD463UFL0K
oiHjqtecObRuiLHNu7lXk0d7lQckBXJN/LT/g7oz240by9L1q5wX4AHn4TaCjJAoybIsybJ9Q3jk
PM98+v62srrhYESJUPVVA4WsBJyZO0juYe1//YPgVF4trAnJnbMp+xUkItG7CWyp3rcRnRvv7c91
PvOF2ZxN1ig0WXau1e+EuSEp3IAiHwhWJt9uVH0lkXCnMns0KTh4Xgezs7FjnX0M0enCx5SmK30N
+kKn78aoc0syrMm8DpcYn9nxtmmGH0Ddf6IISf3bzyd6pyff4XUsuEiUdBqVxmqsupiNqrdN1HDT
qD1MklUfoiBojzG2Mbuk0siudxxS0SV8D8xlszI/W3NieK5csMRh9J0VN44izYZKaX494jW1d2o6
Lhh31IeNhzzbmSlWOOOw00V+Q57BamljI2zRJFGd62yMM19j/mT7IcA8ZAc4hpl+bpsVbYxCrlBG
VfPvsrSd8BA1k/mjotP8g6jX5SWT1P4ukqb8OxGYwA9tqFTGfhoK0JS6lc2j5KTgSKqdd/6SwRwC
FLbvLXK0U9eJLeWzE8VhBM6ALbFrE973IXU0qfYcJ7N+wPE0f8WFIj/Pc1sWh6zEcxAsVX8CFrCO
pYUVLdtDg9OC0iXWFQ02MJsRjzjtKpNy+SqsugWYpZZC7ViYo33ERXCJriUjNOLbMWhDJGXdmH+s
BzDz/dBM4b2KfcnzMI/kxwQaeaiIg7i3O0VOVI4apyP4CXJMUDcEt7dpOQ6OXwMBgel2I+DZtDit
H5BEuCMtRP6jqqVFSHlWksKGjkKXsTStpN9GmdKSIAkT+0k7T7pPOZ2x6ro3lzH+0HHPdpOoDe+q
WlUeHDP9igXncQ6sFgrovBTfG9sKf4yjkVzPs60B8hMoieODsiBC79Ebfc4WNfiKoisNgY117Zi2
2QT+H+Qw5+QqC14i1Riei3YaDk7vTFvu9udrlYMYiB0DKUiEkItO12oSRXoSZbJzrdvRdN/B8fKG
TpVuTZJS051VG8q7GrkcH9yWQQGEfhM/TOq50wHDSVH7GtPoa8VswQujkK3RkZNDpkvlxrI5XzVi
KLSFIOVoK9b0HRJ0MtjjDqtmwkl3agdoyZEd73UaXRtb3tk2K57KoMmL5SHE63XMJD4iEYUtC1TK
q+ow1aaJd3BueHocdA8F4O0VQcCf394Vzuif4P/03oXcktoGiwPx/H+VoxPvsWuCJfIXOZ0OUTnq
x9AETSnnjM2OiPudrGeqNyw9cgcF8LEq9QhP5rn+yO013y84sN0MQdsddYMo6LzAmMqoCnNntXXv
FjZNbxk2PtzFpdx4X6+uFaf7Nr8d1oWFOxaJtWfGnamlxgteKb46JQRzDQmd4jFvaZl1fqoYWGq0
ufNRNvKerqoR+OZkPXbqhLlCOg1emI/2VYkH8fckRnuMMgEuj5Nkxxrrk53Vm4OnJ2NKYjHB3YHT
Bp4aW7PnNEQFNo2aX834ebw0FJ/7WFQNb3+Y80MBV3KOPzQ3fJYzf7EQjvMy63Pss8MO3iLVs4cn
63x8e5Tz2c0oaNmgtSBPOJOAUGEVy2JpsU8LkMxRLU93dqNhGmm0xka181qqrr4WixUqnDDZJDtq
dcrO+tir5SglfoDXKrbbQ+41hhPemDIdMlZu7MmUfpjRE0mKaTSWoqlq7qQlSA4UxvK+j2jwl5Pe
eVTLk4eHke5x8PSu0cXRcZGJB4NdPjNpcWCiXS3h/RvMyK8hWQctnQ/uhr1Xp2VyVKFFHPVIN/aW
0rVgeqryO1Lqbxh4W55kN8TQjMTcvf2uz9QOcBMR2giBHbc+SEIrpktgVzK3PVgVTSHZv5lBWbPH
FIOwkaGKzJ4JKQ/prpGrAOPrckntfWRb9HQL02wfy8YCiH/7F519En6Rwp2W2zBoJwGVq8Uvm6GF
gtJCAaRiVJ5g1ut18givwhn+ZOQ5EsUDEp3hJyV3AzLXXsXOoIebUSJio2Ccr6ENJF7Z6qk3S4ty
NemYAySLI4zDogbv6cjcj1Eq3aaOLHl0VMKDQ4PwCJ+6PS4WvuEpyIwndW3rOmkkVLZ0k0P6yzvJ
lGQ3qGnXd+UAM3usturv9eTH2EWQqIDDOSpQga2vqnXdBpGjpf7Ydc9TFw83eVPqh3Iq8425/w8s
+PfkZyxOSHBX8j44v9bCdiXWick2u8hPWpHVSr9SUd0Jz7C90xjhfCxbWbDhNRoLe3mKrNgdJkP6
VJRdT3xzBPKH8VPvDPiso2i/0ptxNg9yqKadB+fDuM0KuZlIwGuDZTcHXTa4lTrTUjU1C6f0vm4l
khzqPLnOTCOp9n0eml8XbnZ0+Kuqt9zakT8oGbIUF8PdlPt6XxLwhFz9waTd9RQV9vg0hhWIhdmm
+NHUSOSeHHsipc8u0vIr6gc72SHQgMWhgJ0X+05L6pciUXv+5aKTuaxmwW2lWvFHO56VGCasRZdV
mxvTcCN44HdYLtPlqeBtaHASBkzQdMzqDS/qJ+PrFBf1t9zokGzHCUlOBz1M650+t4Lcb2sp9ya1
sz9aCf7mdV03t1OpCMTZxCoAQkxRQ38ynTuanFW5d7TZ/G2mkXk711o9kfdmZS+h2hbOQdb75VlL
dUKqRr2ur2Mi2B8WSUeBj6dMjCmGbH3D2Z6MPYtKFwO7uRpM13RwSnHhwpd+uUAU2Y1SoHpm3kTm
ziHe8Dm3xumHIkvDJ6T40x+ptNNv5CncYPQy7epw0W/knoR3riJ0yjHroHVals9s2rG51/IEAkMl
63nuzp2U3TeTZvwalUYmg1EPlT8gju1vdkvOOeZ7Me5bu5a+VVKt3VPZQ5of5wRDjy7DGh/rFbS1
7lTQD9pPc+O82EqVfYevM3pQg0rIWcaYttA/zOFm0VoJ4z4Zoj60is9OUZZ/kilqll0b2uODUReo
C+q2s7H6DuFsAbDy/vMpnulS9RFycPjA/CU3asgguV4Q6UTH6KtSa/lV2VeWGySK+GJCdewSKNHe
KjGJ0AcsrBHqRBgx5IdKmsN2n6Cw6KEsKVOLLsrs6P8lkWbvg7KZHns5z/V9UowEKbRJrk3MjGgo
gKbbhSml5dIeoqRypbVzTKBkQXm8x3IhSHY2tIeHulMUZkFvLT5vy269Sh+bz+hGYgmEOSx6Lzaq
tvLamV26GVrpSxpLfXYsA1QDaC7a4XmWzOJLiAk2ye5NjzcbBrx65Qa9ZTwQoh3uhlpk2je5xOQg
xnGGbxQ75ktgwQ3B+XAu75qICjpRyxlXgtDGh77P5wTf11pBSdGEITyOvhnrBIvCSvumckyEbou7
I34EXeHk+xa7PVqo9DA/NVoePYCMTl9jYjazXc4E+N0HUN922mibT50a19iVNDjC7FotnD5hWmF9
hj0YfMfZorplk+AtFFlJLEKJY0+xg5/QvEBESx4hCs434aI+cN0zDHdaTAUKVoS73zTp6U8T2aKn
F0X8h+kWGN7U5xbRsB1edDsikB2XaJqGV9BloXR0Qshs7qK2ye8wMfM/qLGosGZD6T8ZTitUNQhO
yAyR2w9kwATfF6lzHoALpmsiVyXlMAxt/lOxTIkpj9Vfj298MZG7yowN4WI72NEV7SwNrmxLC6qm
qFAD1w676EeZIBg4pOryLKtZ/dkZe+njog0YfM1WZ99wa8u+0OmDE9JyefyijZMG/EbcjeKZ1iBd
s0W0JYLrMfoemWb/UodRzdzrrW5L2LC+XHFyiPqPNHg4q1R9q1PKmrslhHhT+lqc5z5FTwCPgEgO
TDohmkSYz75dFFwYD4QAhgNqNRQ7zupuhXvyQDpKWPmdDvYl4A4vdzAWqc0gwHcRHczb463BF55P
EKeFovwfpfzpBSTLrQjrtbnyJQ3fv1pJkmtzsaaPetGo3jynuYulRbHHBAWheaAn/1Rl72qt/NuG
yUlb5f8aL57XqiMAEUYrojelwq/968tcNr8VjZL/9/F71X//2/n24n/pX90WTcRgaiIKjjuk6Kj8
q9ei0oWRZWEnAe2drUb9n16LIlotwoIKk3UTJN3kIvDfrRb1/wtLDdA0GQM8bgrGu0I1T6cWCK4h
cvDE/YmWoYN3yOnUmpaysMiLkf1G4hIht730bRh7/QkHKBhVTMwHOjSTS0zubw4gZ6PoOy0v/xkd
aJulhJbaAVY/HR3n/gImXy378P70G7O0nJtQLmJY03H98a8vdaG9c4oc/DMUee84S3Kdh9u+2iMS
arreSlvZl+do2c+YAY227klqOnqWld8uOWvn7RFPr6diRAARkArCQRRcCtdC9Fgrc23mK/tN00/1
zsQbR5jI5xubw/k7RNbDxR7mByApMoHTdyjPGhakfQB7RatiykTkXQq2Np5Cqbix710YSuV+xkxR
2GcRcZwOlVQ43PZ9pvhyUQS/xw7aWIE9LZ2WXn4XfPX68ogAoW1A6wOF3PpzOcWwYBLYBH4wlTEy
YHIUPbmhPAhCNsKNV3jhSzEYwC9oAui2WIh/AzxjwTVXdZLAx40s/kPlipEXrn0bQML5KBBXwKYw
KSfjEuuu01Ea6Nhwt1LLR7dfeH3FfWWhp7Exyvk8B2OkP0VUGz5S7Dmno9jEkUeBnJq+VMflIY1F
hrk5prZXpGF8HfQjVyDFWjZmxoVnQwXINZn9zTDYtU5HpSXdpZQ6lq9V0EmYPeVR0qstKOb03BWT
gt4iD4dejz4zdjinowy6EnWkqWi+VuPQZ2p19JBEduYTymTd4m9abgBMp/OdLR2OBiwqVRMuTuxS
q6fi/iZc93TmO02BP3PdDeh4KfVuhqkx3tlZE2OhJsKPkaWMw9tqbbVlG9apARV4qkvJswvCIHI9
y+/LxYmu0SzX3nt2J3FcCbdRKHtYHNDLX2tBm6RJAwmOrg9zEvFpETqqEIWkW26cK5rO60Cic8fb
Y0CaeKvFhZ81hOSBTYMsKqzBOYmTdCfPk+RZInKg77v0fsTM+QbaX3lnt+3wqxS1ut632p2R68G9
oUVT5r79+K+WUCdoA3NVR1X8iupAXFj9LKsHoBnnQfanMZmGvZra82FsEuOqcDrrQLwT7IMFyJak
NoQHszy6/ahGBEu0tRuUFkCIZmSHqYX/WnUqqgc8erwpKx3f1LrlkLGnzLuhBCFO5gxHa94txZk5
BlfTUJK6XMeDq9RBtid3q74N6jr5ALMR2/kw39oSThfn6xfQBGwNORAwCwX36bKhVxpZOdiLr5mt
vo+NIboOIrKc336jZ4uFF0owFLpiqij8a8Wf/42SS8M04Suh+G3QplddVUj7Jg4cYFPD2TgcxFm9
/nbsBrrANMnoXg8VFHjHDWSM+OMkDxhhJZYnS4ZzbdN022P5rrmEzM/3zXYAyaWHdNDtglGiV+aX
nz5kYo5a6DSNQqiOMdzRT5vvAzqBP+mkDe+0b2aBggix86COIRBknTcC+77t6BsrfhP3zlVNb+JK
zYrsnZFbr6NAGyUwzaAKfM1H+OurSWlG4s2sscWRm3aMG/UHOc/axmK78L2wUsFrkH0GX7G1p3fc
hlaJ3kn1Q3NQvbBVqxs5yNt9r3Vmu5tT1XrM8IDApr2dNo7Di0NDgTHF/8AvV7OyNwPgBC1U/SBF
rFXlXIbNNFeeF3oXLzLeGC6/ONhrrfne7vzrm7XJt+AmLRxvV1MlaMDcR0Ji/SLQh7sQO93D0HXx
V6xZpj1m5vWGceSFqUn1BzeFazBmg2voHC4miixu/H5BD/khl2gtyUudlLt0aLd4RRd2FFLJOae4
N4BBrik3dRcC5GoLHzSbCjfJ0+hQRsZWIvMZ+UO8Qi47Fp+NOpr72elqa+F3VOmsq74ZlDdo/Lys
AlaIpFuStJ6RTHlw83/Xmv4R97PvSoMDkzJ5vSBuo2ax9pFpbMymS88NE4VAG3FnAmlY/SBlku0C
wJZDuiv20GjTm3ww1PfvpJzKZJ9QStG401dlh1QlUb9UtYa3VJ4/9mmY+mESG4gQIMq/vWmfVlSv
R4O4nby6erDLrCt6Wa77OrEYSgZA/4E9xOBr0WI+B+T9EZnhdBsXPs77872by4qCtyCu2bjXij//
a8Ox8lzVyPo1fEAuh45GNBqPEsvH2GG0hjcKjsrL6M6GLn1KCG9QdtmSYH9jTWl1rRGXGe5nY9ZR
E5IreZe3kZXsyRxRpisAm5H07KnCXkaPM+u66hOFjCYSRx8qRElPBBYCmPYZfGuvM/LFzacstl25
dnSEBopUf1Lx/ehdot7kZ3zDrPsuaWLUt1ZFows2hvY0dJbxEtZD9mhXcTHTXdDo0M3OUlw55M0+
Kk22WADgsXzjDErzx6aiewgkQ2+8TM+W3yVbPsyO0s5v4kVzngwamNW+ijJOD4yAmju7MbT80CpD
+Eg56MzuHLVGvYNxZudXWBwjIpjnybiZ+sSe3ETuuvJKq2ccJAonif40c6mgauuvJQXvWjeaWv1L
hVU+lYkqd7arNZKe7Rbixoo9EdVZ4EaIHW1XbajfMHqtEHjoVkRPMZ+s4DMwRPcTVNGWdl2QD88Y
MwbPTjHHH40lth+0IJH0PdWA1OzR5hDHSq/ShPFHImlGiyXNH20rUH/NYTmPe6ICnJDM4GZ5mtQq
0A6GHIASz/NseKVaqNgdFWHujVLuRK6ZF2gkSuQzvhpaOGz2td58JvkVLrcWyfjH9SQ//VyScOQf
0CvS7ilAv1aSjJjK7HK0tnUgh8D6tOavc05nMFJNb/0iy7PMy/MlPY7xpP4cggLJtSWl7bxDoWe8
VLiRFNDIRx1lbe6k38BfyUepVUza3bqWHJP+izVtnJAXVoXwU6CggCcNR2S105kWl2kNr2U/hz5z
V6WwswlvVkGl4+VGqdvqKRvKrWP5wm4GwVBDwmHjmAA7+3QpEhm05FGbq35c2j26M2ciBN0yDm9v
MRfOJQf2BD4nFrs4no2no4RS1OlqOWl+gnGyO4bOFxnMgqxoRJNvj3TpqkFGCTUT3GG257XKgXZK
YjZc5/ylpXOTwVR23DFG0mNKJGgSb4z+aSeAFG8xiv5Il4l4Y+6arhFowWNVlNUuAeV6eftnXdhj
4aVyueMCRItTYHl/73gZJgr6gnm23+Z9fp91EjSvStf3pSQHmNjV1vsLR+ipWDeA8tNUW+NOStIo
YSVNqk/7HAEQRi3Ig/8bFP63zMwLn5W6FHBSRKXje7qasY3ZL3FBo8O3Land9ZqS0KSAfxku0bix
OC7MU2Yo85M4PMh56yOjUjVCqhJT86O2qD+NVhheVfa4dUt6pcKsbhUgF0BO1Il0cdfconGoUW2G
suaHS+ccoXkG+24sgvs5n9H993rdieQjLdpJJSSxdOgDb1SzLcP6S7MFRBSTQxM44KyMWxpMmmCx
aH6GsamMNRNRjZJkyCOeaYhMFT0J9m/Pz0uvF59qAU2TCCGvM2SnWUOsmwaajwX3DG3JVvcFJMGN
beDCDkePBhkIFFmw5jXpfbCaKtHYqn3DGH+ZONTXs3E3xd0DV5xH2t0P734oagv49aLUEPX36aID
Oqe1haTR74YiO4BSGm6NiOv9M5N5QHIneDzY3noRoAc1K2fkoUJJNQA1kLRKOtLOt5/llVW9mpkw
lRFUORzxxE+udpAJu/WGvpzuY5Jh9XtHrUMZSl9f3YcEonJOTrQU902XlbAScMQHRNfkZA8SyNWm
UEKKq6INqpdEm8tf6LlVL2GZ4WY3VEHuGY0yH1VtFP4nTTlgXlGp/a8mNm0/qvrsIynWFb2Q/xGn
XADjL0w5kRrLd3HA/s9oPgN4lrX0iu43bR+52jBZ3hRgaPf+UV49G8XdT7CyT+cAsW2AsVLA1zHk
4Qny3vglH9Kt2N1L+wanBysI1A4OuCFW9F8VbTSXqawFku6bkCxfCl7npzmRLCIHUJJcYYTcymSF
acqPuRnTAzY1OH9pmzjbpVdKZACBtcgSwHpWE74zc2p5YuN8tcmVD2NQRd+WgKLu7Vd6YdcHpkRj
gUQI3HBtWLrYuiTBXFB9qsqfcxKEx8GADJ31w1bgyYXnsdGscH4xV9UzjCebMdvJ6kD1owmSSmxg
T5JLVruxK10a5e+6a40oG0ZaUGJTAvVKfJDyxN6NJdXl22/twijUJaL2EW1qyJinM0Qj/MDIQkPz
GwAIL2PbgLETbcUrnYURcV1mD+JmJXwaMaRaDVNLczKVTqaTItR8DAzlz5BTuWdNf8AE54dDdFoi
vUDC+cBm8riks7pHfPVgpxIhgKrptnZD9EU/forb+aHDxGevLFvz59KbYFMG3gY0oPm5et+aHgLx
z7yJWbXrm3Be7EOY1JL39vu+BBy8ZneJGJvX1uLpCxe9Tt5Vr/tBhHPAnljwegB3XfT7eKy69FA1
/VwfcpmO4I7LQZHdqUsKAB44ZfpcQiSBEFXn2mddrRbF6yNsNnaNXgJZvf1DL70O/JZgl4peL2rR
098ZVlrikOiHcWePd2qNXYAnJ3b3n4zyqprAWhfiwqpUm8D3Op5a92tj6g6lOuiHGMuVjTL34rMQ
PA5REPEejo6nzxIv40xwE7OPy9/g1bJJuKg0b1Ehzjcg0TKnAwQll5yHdXuLIg1meFnpvt7L4WEg
YATPTKU7VGX3/tcmhoL/KTRYpM2uXhv5KEmmtSX7uow2gptBPH6xItIX3p4Dl56I7Y0+E/0I5Nmr
YYaBrFBJ436E73aC7U0CzhWmhnOIlaDcqIoujUVrkL4PuxAGdqu7WGlpWaObzLewJth0qvHOxiWJ
2Nqm3EqYOa/3ON85d210ppQs6/OIto4aT5Jh+HgxVldGqJf3uP0UR0j99o8YF49dPXSblnIXR0Uh
ZLxSdqmYVpMw7wrFgnTlZ2Aw90pKUMBOLqSlw6CI5bVDFpb/1qsYt6lIJpFEnq3QOgzkhCReILdk
/XZ9hl/M0qJddEMize9rFFVfcN/DP4bMn+mlM9Tqoem16BdeobqzC7Km/ULsRzNg8VRoH5S60l7k
OnceAmWC8Gnr8QClVFiJtFP7OIaTY9PlKaJjV3Q59/rcLGBQ1X2FKKDsPwZYMH9HJV4r+14HNNpD
8daWHcSq8KEpy/jBiAzlGcgbMy9YYcFT1QcLGhYrNH/HKqjIxu7x2v0+rT5pk3GkoAeloj7TXsV1
WsdG65h+N+fBrjZyDfsVGLMpzsmeTmIBxp7mpxbX/assKPHhTk0r2U1xnN86UrylaDjfZvgVQBbi
PKXgWp8gUozooy8m08+TJnRLSB3kOc3/UpP/29vtpXlEmUPDmbadwEdP55HaR4uRNqrp67E0fZ1G
td2nZZxfBW0c+8vSmbhQV86GyfKFR6Mfi3j6lTECKnM66IBiRzMIDga+CL8quZY8NENhfnl7u3nV
Ma8+J+YggmhPKx2Z7moPMFpow0s7BH5fjinZwKacDrt5mkfpIOOohCsXhrE3+MuMmFsPmXnTY21j
X2WWnN4s02Cau9aypWc5jWnKUkXood+3+vKhWcziV13VTuhxfwicfeYQOxpqhL6p6WDB3DYIsHHb
Lhn0XZ2rxCTLk+6wD0QNxmiVVtcGFoVz+bFvwzkj25fLENthkI07gDjaJzDts6c4XorQT/ois3Z5
a3bFDmyX3K+339KFjZLNA6oB6A8Za+vu+DRhMVcUoeW3xVi6sxpFuw4rKq+s0Za9eygEjeAagH8m
DKXVV1+IZkpZ7BYlaIaaCRWNK0FGOqZV320MdWGCQS3goXTSdWH2r44acOsBqH3mqdDCe2aMhA4L
zq069NIoZLMLAEM8z7o51MmDo5Lqafu4+zh7roEFLn9L4L392i6Mgksphz23BAQKa1BIzdus6iI8
LEX38tCZ8XTEKVzaYIBcGgWvA05lzGvPoae5cvQ4iXWcMvGdOTREfCPuAjV8+1nEJ14tSSAnCg0+
C1WAI2bjXzdILNtAv9ga6L2QWt7L6bMezVeWttCjiGKXaB0M16Q/bw8qrqVngyIaFo0YWdTjp4NW
ltk5mDAbvsUBQuUrRQ8pNdcXuymUYxRGfLa3B7zwLgWDhxGB11QAvdMBh4EjlLQUydedkmRgXUvc
mLjy43tH4TMJRgv+A5Du1umvQxAmstUvMJHspD44YQ+XawLif/8oUG7hPEFrEUyr02dpjBYW85w5
PrlSxUNQTuohNmFvvHsUlWsStQwWw5RR4hP+NS8GUuzVOWgc3xLdmF5t2u9mSsf8/aO8HnUAMfAi
16KzGEFX0eLs7cMRCR9wWpoO2ZKmz//BKEiIsHGifqegPn2WESPVSFEEx67tK3J/jYjUCzt9N/ZN
8AQKW2g93DJBl05HoebAB8GKAn+xVXk3LTjJj2QrbXwX5XztwDyBLAuxCbUpKPvpMEjPO6fuLccn
zjbZ21RpV7QjExdqfXVczEgwmubSbYd5upWKorwVnPSrKkG5JIxWPb2J8xs88bS7mZRm5aCjnn18
9/umnytQGsAaAWmf/sQi1RetBgTlJ+IFBiNwQPQNQf/tUcR/5XQTgUNFt0HFFQMy2Zr3Z1dDP8RZ
HvjRUkrXGb4Yh2HGiWJEJrhB+jnfPhjq9c5HecRFaQVw8Zx1aZOYQ2Z1XP6iax3jTVrbGyyKi6NQ
VhpcLUHT1t0qBwQAO7868FWZrK9SieormSbz03/w2mj1YWkgJG/rSo88zTiyK0ax2yrwZFJeDka8
ZHcjjgHu+4fSOYVZDCy+s3o5Up281Lou4JPU7V5RB3tfBJa2y7psi/Fy6d2xkaDBwBCd5Sf+/K/t
CqPtsatk+hWFU84fbIT7h0XdjDG6NOVoI4DpsvRQtq/mQVorXTRK1K9RYFVXEKo5rSKzdLOx6K/f
fneXHkhwxqnPQKzOcLsBywncy+fAT7M2dVVidg5E9PQba+jiKLTSoM/x1nC5O31tcljEHf7ItHmi
Jf2cFtNzEeXqRtl/acfClkScV7w2zsbTQQZJz+OsjgOf26l0hFKRflDKiBidQc4fLfJBr97/6pDo
c+Yxv6nTtNPxItruVQvF1O/MpHyk/Nfu2Ca2yvRLr86iYYssxtFFA+Z0FBOL9iHJ+EDgN5O3aOHs
6/rifHr7WS7NODItSE1Bmoph1mpeL/j0jlY7Br42KLEbypl0F+qtdFWX+Xh4e6iLDwRawmyDCMCK
PX0gvSkVJXMYqqYo/V6WzXwTQ4/bem8Xn+ivYcSf/7VSGwwWk7xb2BTKTr0jZeheKp3oWEn9VibH
pXnHAhI9uFdvnNXthtCg2Wpbldtm2z0PmpUcQ2kad/SZOs80ymyjlrn0YGg80BCLYAre4emDzSjB
csEZxlBZt55aQstfSnJZMzeIpy1PxTOHJj4P5yqpNTRruUev23Idgm0dY9jwZrGMxpvBcH9CuCm/
DANR8aEx+fKUFMeEywXwpFJfp2aFBbc6BU90E5urcm6zn63N3717DmH+ISIw2EzwF1u98mFc8Egd
BtO3cgwpCja3j91kaT/fPQrrjVcAfxw5w5n5kNTlmRJqJmHvS7UTOIMXd6X6/r1RoIciIAgg/yxk
Y0T1CprEsyhmVonNarwLScV6f2kh+v2cJpAMAXpXR4o1hZXd1mBKwYI/Rg7LzzMbq3v/2hZBkTLN
OcyMQBdP56aBt21agjb4sppPN3akYPMQRfW7b6zCKwzEmtoUAHZtmBVDiYo7pbbIAkMXWo52ANmt
27rjn68zEd6hcc1CS0VRsXoWJ4JRoySoTEp1GXA0KZ072qC2RzKa/O5DmKFs7AUZhZvW+oH0nPxo
Sa5Mv7ImzcUQTKOHqr9b6iGeQoaQyHrG5GLdK24r1cgcjVFyGcpfFPfD3hlmeVf2yxageo4tiqEo
KISghZW6mm3SRCSpGjGn595+IVfQH6L6V2j1d/nMSsrndgNWvPSt4B9B8BZuclxXT+ddpdh9kaZi
dkvyDPduHL04t4tjm0Xx/3Ko1XksdRpurxNvMSpkdT/Z4/Bo1yrWC1pnuW/vP+cHC5ObPZfGjGOx
Aa2GUoDz8zy1TH+MjQfDan5pYfslbNHHNlXx6+2xzk9lMRZUBQxAgE3XkGluZpbTCDQwlpwaS7el
8fp20xD4wncSODtVBkQxvBpX+3bfT46E1YHll6ivl30dE1Y4jFOpEsA92Bur6tJg4syiQUodwN+c
TgpZyWxyJ0zLD8Mp20lQRKFtLj+HjOX17pdHkQ7AyRtkf11ve7iGOc0YqbaPc5y6lzNrODQQAN99
UAj5gnhzQFosqhW80NTW1NTRYvuIQ5z9bM2gqOQtvPtRuHiKdCvRqz2LmecmjC2cCrqgNB2U2LLL
r7ISb6ONUcSHPr1UcyukKSz6nODC61p9VNFxj3kW+BZ+Zb2Hi4HxsxiH5BMhTO3TiC7fxH9+NtWj
Y/XJB7irWeSmSzYRQIQQfHCdoSAqQR216HowtKrDSb+bmFYLvgk4ZaWFmwa17eBtEfRg7sEQ3Jiw
cbCvtwLMINAmtfd6G9fJkclaPcSBUf3JSAPQ4WGofX/VWpX0czJhNhJP0JvNboEImB4bDIs+lWWw
BHs0QM0dvaF0uOol2/5FWHlu7224mKZXY7KAh49d5vN1KOkYZLVZrn0YcX/Id20uEpSisoGeVCrw
aOAkKdLG5H8Fut94w2t2mJ5PeHI7duAn5mDe1aNVucSShl9aW+vcyq5AckpHRVUfq58GLRiONtFy
wmlexsevLb1MUYZ9UGn6DgMI+WCmeEviNrM8EOPxXGCIhkVenN6bY+t8mIvk/eW7oQO2wNYDD+FI
XO3oeoHNkG60km84ZbZv6irBlUweb8LM/Pn2XLywTUD2Edg03gOCT3e6TQw2sVCRuJvKWCm49oBD
EVC+BVwchRul+4VNlloSlJNETE58eXUsBnbS6XJcSL6En4hHaEt15B00G4vr0gOhJUFDKt4fl7rT
BwoadZGqIpYQquLmZfdVulfq8KveYeDy9qu79DziuAUohK1wDh5oOUGtsyn5QNC2O4xxasAtGqct
Ss2lJwJvgVjMW0MutpoMtKmiirjm8MaySN1ZcPv+bKEzv8K0bNzA1s/tucCr6AGA+AG8EN22Gkur
pQWgupF8ZcDFPDQ/NVr5PFe4ZBLokOxMK5IJZio+SQVed4P0HE3zZoq1+ELrtYupONsj6ALub+K9
/3V3pWiqGwUWk69lZvvHCLr6K/JMsrsKWLlZYDo7JWiDY5o3ljvaaoO3TIcPMIfQu+9ZQjQO1szJ
JvDm1V0zLPBaygMl8Oes7m8KHe2Elof9+49PlAG0GqCh4Lq7nrDVRF90SBwOg9Q29iSC2F6iYgr2
9mS9QGIUpltEOkDHvFCUNsssZVFbSWgBVOVGzfTuOYmUcR/jOpS7sBGG626QlId4Xpz7pZL7p3Ap
049v/4oLSwaUkhMWZjPvc/1GdaU2CWZmXzORdT+GeUA8uVqXGz2CCwtGkHq4UMJpELD16QTSCHpy
EuJbbvIgGN3OKdVH0XC9I3pK3iL3XHgiqAqA8LZgLZxtN0XX5MsSSBLxWyyQvRoMT3WXNtrG53ut
4VeLAvsMjeIUnwn8y1eLIrG6FNtTxomH5a40zL0ELxgzoeh2wUa9nZyrRLZdSubbCTvVWQuvW3vG
2KgP7zOTTAS4Gx0s4EnJD0Wef+uy+pCktZfmzlUcSuV+lifXEPSYWNM3NpUL1yFokUKpQF4C3c/V
MlLwJ5tw3QpvoEV+6SFlEM8SIJWmgMg1/r80369eZMGK3jEwEeDkur7KUWOY/8XdefXYbaXp+q8M
5p4GcwDOnAty51KVkiVZviEUrMXMRXIx/vrzUO6gzaqpjZq7M0YDbaPbWpsrfuENYmnFneUkKrRL
Yz7zzg03EvGnLksG4JrkPYOkvH3QAlxmpniqxJ3uF0UYl9kxKQoIH6DvHPfBjZFJZVG+tl0VzZn7
Zuy9l19QxPZUElEApUe+bYUWEnYaPsPiDpKX8T0FDWWETQs46sWnFuGYtUqORNF6MV+fJwqwTSIX
FjCZfHuX5RgB1nAWbzzcT50kkKPE3lTVqMVvIpF50EZjqWNxV4w2pkN1PQAAMef0FtnkiZuQGgB/
oZq68nWCTRpWaxJqMCpwd4VRena4BKp6ayIcI8IMJRzwogtollAghZZhKhUk70ivymIv1CR/PD+x
jy8qwJpoJpALUmvhu68nFsxmYflYCt4hf3/2fZEfkaPwCCXyd88P9ATEa+V/s1e4E2nfGJtvzvJC
6T74pru8S6Zoid3ySwtzGpMjHcokWpzDrvateJ80s8KTjgCQqZgRXpuN5JVeZPEtPtxTq0BiuvLh
AJ9RLNnEaQtgPGdpRHUnWfa3jWyQoXZ8eZ9jJgU0pp7P/Vyqt03RO68r3RguMCHqF5cF2QIuGw6i
L/fFFi3pZYgmeqpKeduN/nPsNvo5N7DtuXF5P15mMlZSSsbhnBICXy9zkAaGGlK3wnd9DPbjMrhH
egDTsdblrVz8iaGoVq/QcNrfcMTX//2X2Cmr2pwOuclzJGYttByZ7muj6AE4mTd75D/7VldvEn3n
NZZHCwLjYkgy14N5Ke7mgTvJOy8eOrmbYAfG+yYjHLtDy9T1dimyAB/K0Svo1MsWkcm2HTEkXQh3
Lh0lgiTSG+m9X9LGCN5DTFHJrhQW7Hk4PWb9yoVNP4VIz5j5TpsGWR9dpEDNKBdz8qMZqG0YchJf
bVdmiN26U//Ox4B2DO2mSz+VuTGUKOdybMMg6eblTWtKAQtSdPW5t8rlfewoi3vG9oZPChyr2g3M
FORSflISVuhVYcZoL/2PwKiWj6S+hrYTGEniUIeZ43BK54D/n5K1+xrIG+qGem04zb4aje6U57lE
TDFOq72ftkkc1tUyfkIJ0/lTi1MTMu9slCTzOQlzmDSp/VeemoZ56BLpfFJFJz8wgdMdYqDQwqpJ
VPcjpRdrL5vBSi4UY6fhvYEbrtjX1YjhQROkjRWi109FuM2khu2q1cE/iOdWfvDqDAbHUjtLjSPb
jPxMCBHOOjppx7yJXkdukYeKzvTZX6bJ3LlaPnyZczUWu7qanGJPOk2Xtw8Wq9jPqkSyEwFP078v
0jS58Lf5vBt7BCCqnbXoOqMIlZ0azR2/jPbSVFHtASAMl77L3cjW8jH40JudNsFIzYL3zeIiM68p
nWKsNZTdu272dMqkkzfe8Rw5dujXtdtEc+744/fYKOvioTONsoHcsHiSqrFf2aGBwdZfKIYU7zHj
AyKbibobCHdE/NnotBHTVQRYukOL5JQ8NFVe1oc07cX3OA9I/O3Mhj9M49nIENNc7ZRmgSCzlaHg
e5oKzZEQKJa5Ak6cj/2dYQVVftRArmm7MVDOjFMdtpYHr5ugl7uzVauoCwbbA7Sr7AYxR99WVHSS
0Y0Wt8ic0M7p3exQYMYSlZM6IcKcVBPiQ16FAqrbUFkF9VrU5MnIUOIxHLQ+i4QuDVaFM/rPyGQp
M0AGQWvlMdOWea96kvlITf4id3NqNmnYOyWPWgDYUoY1AdhrPIVb9iI6p/oODHnyMNng+MIA/+/X
ucl0HBx3KkSkjwnmk6pJ+LJ+VFUX2ktS/+7VNjZcvrLSH6PAvASxS4mqeY2c5+tKcyaE+JfetUM3
K9qPoBQDC15uYhVHjfCvf+NL9Ath5wbjK9MYzSAK6JAgbo3Iv7ZzelVPr1RruJ9+Pn0v0jb8/021
0PPpugE9A8IJbwxhlZWy+S/63SPVwoe6Vcl/3H0p0vJLpb5Uv8oWPvlH/dMkyvuNFqK3MiCAcq6W
Tv8ULjTs36CK/mzrIosOgPBfwoX2byv4g1jX4pettAmSq38IFxq/rb4HwVrZgeiAdMiLLKKuw0Hy
f57MVX4ETxC83+DtXj8uGtrLQreT5jyC9kLP2RpQhqj0eXhR2PmPcaDMGDRUEVDatjlzFKGM2kHl
2MJJPDKwcdgn5XQrI9nkCv8YhkB9xczShdp+jqyXZUoyhhkqWb0DwiB22ph4+RGK3dDu9NKcfwhw
HW8Cos+9jhnWcnDaol/tcm96VTw5t7/8mE00KLo0AMPmyrPUTO19kdXl76oeb4U9T40CsJEP5qNX
uffNCnqNrLuybM4OetL3CU4qb7Iklrc6lbeG2XxMrQw9m5yqOaNsMBxgXASnBPrCl19O1Ju/o5r/
qPryTZ1Wqvuv/1zbJf+Odf5eP1I8F0bbuiu3qRYOKfWi5rw5Z8lAYDK+rxgycvoev2rp3yqVXodx
f4/G9Qi8YcXdUX+6njpfFDSqVanOq7TLtPPHTBZh7ph1FfqpYd0Ig9fMavtt8D7AJTMgSL9NGmLW
nbK8Oldno+pkvqu0Is6ONST4+W2BwFBC+d6q5V6PE4FCjyVX0Wwcsm65pq37YfMziCUpcHrUUpFs
3Xx0bQ+5PWd1f+6UlFMEFMBYDt5U9j3M59hyvmpzFYvX/hiX9Y261BNDs0XJBUA04bW0zeRr12gW
p/eac5FRVckdNz56CEFjl9zYehQbTXbna3Z3ixnwxNblKgUgz30PdGvbpVgmjMVHpviMfwZW6qoO
0rsyWcxb2d+6gJuZRW4fshadVBZ5exKDvpJ5kCbt2aFw2ofuZA8I7pSrqZPdOPNrf/AE4AvcxAlG
BNcNOQTuA1KU6lZ5/slPpjgDcteioLVt4+XCqWxyIU7rgBs10vlVhK7cvHv+tD4xCrq6KCzxhnDl
bjOTlop1r4m8PWNa/GrSvP7kGEt8fH6QDTxoPaVQ7NYbjqOzUnI3GzbvPTNu5q45T47K7zzZfe0p
5YauQP3HG6wa/f8FL6TDaC0K6bOVi2ryENyZzdCdqrbL2lB1nvsqTQLnVl3y8Y6mvkGbFDD+SjzZ
ioXR3OqUhiPaOZNj907KgiBOM8a5Ca2gqAm3ssIOHXKh4Uayu16313uNChGvtrN6BCI4sUkKHWjq
3mgxKXaNKkwUZEt7kVhun2SpynYv0YE7k3KpndJN9fX5FXnqo0lFybXBK9E72JSQWk2lJv4u7dkH
5P67pyY33+sTqdYRxFjroZRQYN7QV7U93zhij69QMFKAfnjnVqz0tuKIxovhi4YXFYZ2+4CMbm+8
7dpq7g6o2+LXgCNYGodj5c1f4kaRlbMPgpcRdH/uR8IumwIAO58L1GRpfkn+OW3u1A1lfRaIOd3F
Gh5kriHV/vlJfny28OqjZkMMQyPBeVRdr0rMf8aRJLqZSILMpnkzqqa8cYIfv7frKIBL4TFRJtpu
IxSD/SorivpMKFTfoRYV/CjTetjRIqtKBG7LW7IsT34WvEP9J0EPivP15AHxR70B67JzK8Y8Sto+
PeLS1t74rPVK2JwObGa4kKjRrFq36w7+ZYnKAeaEyof6XLtzHdXCxd0s7meK4LTa/wfrtAbvlFS5
n36WBH8ZqtVjw4LfzAyODgIB/VidrWJ6eaTCOtFXole4Ol1v14k3OzE8za3P+KQ0Z5G2mLLbw/gO
p71bUg5PbgnWh4ZOgPrR1j6myRyvs5EFOpNHL1AGafUeBjm5fWTMjvfKiKV5QzvzydVa6RXgnAlM
tu+mCfcHO1OnPk/UCf90EFUjj/bSd2Xg3ULxP7X9uDSZQHgOvI2bs5sDbJpBorMxTKyuvGRyd4k7
LOHze+KpD4JYi9Ixwd5K1Lnefh1tSIucX57hLfQfSNPdd4PAvA/IpXPjRnxqKChtHCiO6oqtvh5q
0JTbtAVDJeSZkejyntJR5eywbbjl1nBjqC3ejiRxaTpXr88Bdjv1rneU/KAlbZ2DlnHsr89P4VML
5XM1mbTiQSNtyVRGZSzYi4v67JbWdMgTxz22tp3eOLxP7XXQtxQAcCSDB7FNahrX9ChY1YTkUsav
LDuv7CgOZlMLK5lKSE+VL14qNE88w61E55T308Wga3M5Zfqo/Mpb2INzL3e2CJITnegynM28OLx8
FolFgbYQodFX2mz3waybNuu43pm7ZVdTjg1bqZobt+0T8YC9erNzpJBuQmj0eg+C3woYp+H8Km10
oqy1mn3n2ct9hU77Cc2WmZq8zCC4P/91HCj+5M09T1sBvCmKMJb3qDUIXmiVhPPM05zMJrY/GlYq
LJ//qRmH6YtvdYOzt8aZdppZeEILuwA/TfQRs+bb6KRWi3+BBzRK0zJnpBUTJx5aulOphaWuv61L
I3+ndWPRHP2E0I8aXY4aVFO61l+YkHYmxy2ZbP69Pm12WlZpoMSRNjcv6I0LfK701DJ26FyjntkG
gOhkLAcVIfnq3AMm7ZrQ5Eb9nnot9Tr0uuXXWB8R8xNVEM8Hdy6x2PHSADgZtgcKk5kmm5p9Wusl
xcBpnLWoIAr6ntZFXoRqtsYfTj0gS6nrraXQr1LTsGtybcSmzhrMz2kzJXetbMpPpd0ar70WHg5i
HODHUFXKnfOCe9XstWUd2bWafgTCJyUeA7u7G/AII/8euDLZrmmQhLjENUMk/GWtq9Pv/yoputRr
9Yhy7kQhIt8vsu1MYF3+OIVSVsNHk4b9HAkiRHEYp5hEDHtECSk8Q18rcjQOGs5LCuKuMZXxENWF
NX8dzK54KNJYb0Pkn1DtbLi4760kyR/cQpj3djfWP1QiJSZunUiohI5ZML+iyL7kUdV15WdaJ6MW
8t5BGWhqjOYslXCPKNOOidtciZ/UhD5sFya6Ub2lVZYOpyapMDsTk8jdc1ahzXE/g/1Fh5tnyttX
SW/8AKCb/plhmUVescjg2Jc4m6VOSbg/GDmt6CyYmq8DbmDvK83L51eF7WdfcY1CbSLwc7pGlFMW
9+yDOqtCqzN8iYXk5NJL0TUxn5PGj/8Uaiky1tNCrynOkvxTLL3qxwTkDqUBc7UgENpgIchoDou/
R2iANnzioK2xTI1mhWD/3CHKvSHFhmSZv6VqqhcEAgIPeQ5Td957hVySndlmybFITItISaXlG6wg
R39XiLm50J3oq2NK7NTsprnQk7BF6PPjsJiNcdI1g9aSUHQCDikMhiy064DPqHu3aaKF4HZG1DSY
Fwxt+7za2zUi2WHDjN+jwEulI6vj9t6ypZMdLbfNivugWZW2uMcMGRpdArqxWhqtClEKzuooEUgj
hIuGMFdYYYL01i1L1T8sVQ0fqqibwgiVQ7HvXAgaDzujQ+Vj5whfvnbEsjgREKehjRIrNoIQRefk
uwSCVWKIBRXuFI8zc6MPXMuj6Jtyb8YS/RJPL5AvTO2qtEKFFhya9Uh9Mste6n9DK33J71wtS5wD
oEUjiaiKmW/R7ymcHRpEqojmBWHZxVPza+X7agnlKLo2skbltRiwVf7ryS6cCcDXzEpVxiyN0Oit
eohSs5NMaK91Qwg8is0rhdtaO7/wAcrSl8yzswEe2AnLFAPrsHFddfL8OC2iQu9FHVamlcmj8kwK
S61Yqu/m2OJ43qbNLPe5OXRZ5ODl/T5FzS/ZW1arvxaGPed7y0ibhx4gRx4OuWrPU64132qVZRNt
kHb6blup/UanJ4lNoL6UfOOkL98QhVmyk7NI/2xaA2p4iQr8b3ZsIKmizZOc9x7C6HtArcsn0YvC
vLNmM7aOnkqyv3KtLdtIDPWAc2Zuxe5OSybv02RMIw2phhJrWFA449yb5WcMP7zxkOBy8KGNzeYt
XOgGlb1h+aqqIfnDVHWHf3aQNFYEudxl+oy8KHejqY8/6inz2l2a6s63vE3F5yz3xyBSCnG9KFcm
SJJuFPl5oaJqh1or/ORujIv5L3qA6FWA4xsNOpmTgQBO2tv9DiKN/CQ0od7qZsVGwWFyeVVyN3xC
zTMudyn6F+U+6316URWYcP78oEzf6IndvLWRtvmCWCBcn8mR5R12iu5C3REmSxqYvbGbCtUUkVWY
SxcaQTym+yBrza9GseBEbTUZM5sEmjDCPOOUhdg8F1M4NkqVx5GHJA5R/LXGvYn2chCNVs/hEaY7
yB2lsP4unjP/W0mX/JTqqAkANVF5spuBQH4vUr20YVkZfR4pesEirLN2eO3AILL3VjHqXSTS3Pie
DUn+0bNnXQsFO/pMptDzWAGdbEPfHHjrwO5ofSSCGPe2NB4HOlyFn7vsQkf8iWEdDgOGP6Ezbtot
qjeU9E8tr/3XdPSHj4NV1uKIeyHdK09Y5tpzredmjxU1DBkBjeWPjElFNcCooAFJaUWNgRPHXgs4
zPvE1sVDX43pp1Q3JxXi8YVtHspCc2gD2E72ttnZDVDSMv6cTag5QuWd49f+MpC9pc60+DfClaeD
FUqQIPNIq7bFiyxzRGVWAflh7OmnrAzCVJhzOAs/5GJEGAefydPzEdKj+BZmGVRLaoDolQFJ3MS3
qSa0Uq/c6uyVmv7GzR4kKtn6onbjpN0yj3tUm1nH8vD+sUwXzM+Wwj6g8aa1AGbpbicUgXK/tC4o
zvoF9oetFdVVS+Dp5PFf9Hb9c6t5499p5P/qFqSBtRXI81Vb+L9vPB6RC6XhWNS/dhx/+Tf/0Wc0
rd8ciF3oVqKEB9KHzfBPgzR6hjQ6V7MkwI1Ief6rz4hBGnK1oLRozAEDBp7+rz6j/hswSMA0/MWq
rpxq9z//7/+5Un7qNv/8a2cHOO82WF+1ryhhcKpJE5Ceu04TBh82ZYfN9zkfcwV0QPnDt3R2kJVG
I8D6tvDDPw9Lcyg8epJY9CJuvhMaKjtjg5RAOLZy0kMU3c08GoOhpGtAeh1EGEWar8h2cxnZQikU
swKC+cXS8b2UPWldRJRjdyFUAGfvzl31h4c54xddleYbOWiWCJFo0uNzCh5Ej9KiMkU05GX3B07f
GnaSjhJiRy3ffj8ORvPX2Ab9uwrl/RVtkiAA0Plo/4CAIbqP4sQ13jita03HedYqC8PaYvrgcVnf
EaC4EOLwP0cvTuJeNgSqg5UBCecwyyzVdhqh0Df6874DtqFKm1M6prXAtHeovhgBUm/oPHnWV9wh
ta/FSBchqhI1vFmyDjuD0evNLKKSNsTcJpl8XbWU7EOX+xz7WKNWceg0Y3CPYKGDWVBDpE/OsbyF
coRad1N7pbPz5zxt9sGoAiOcAMZMoUqsYY5GBO5k1FWLjrlA7XrNrl2Ckw6BZq1tFxnW0rns8jBD
PBWfUKwszkFLLEofOa3eTK5ovgeNr6bIHI1sjjo07ZJQFspAvyq1cZLNJ9AiJe6eUwhsOn+71LP9
vXYxSdulpm2fgUjAmUENc5wAVCzuA8999Xa0EJMjEnO8CvNGx/gIdNd78EeJ7a6SYu4jgJSmFyZd
7yCjL2DuARjtxkgY1IDCFPTFENldj8VoUauD0pdURnPQx2enTVIZ+iCv6kM2e/B86tj2isgbK51d
oKwOXouJvH42U76NSqsrkbSClAppzvKlFo5JmRrwbhb7fSvjajhoXkoc6OcxEvnE11EwGTjCjkWr
FWxMZTS0wAb5sdMQ4A3NYGzui7Z08wNCg/brIRPG20Br2z7ED9n9Zilnl2WG1Z6qoY1JI0XlTRE9
VT3YBUbq/TGMdtXsclykTkmGOOOhM4Y0OSFyQgpSUUbckQ+8j5Hst3caxJtbio+PKkWg1LhNKBLz
YlMi35QdeFbnjEuvP+dLloXoSxn4I7igvfzKeOmjCjKOniIFJvD2q0D19aXS9EL3MbIYznUv5p2H
EOrDSLy8+rHjcIEHOl4nyy2o9eObjHIvAF1IjBRyqMxeD4p8uotoTWae+7JI9vVcyj3BUXmjX/yT
/HtV3QAugao80Ax0DAzKVNfDANgKZGMUJrU9JQ7JGHuYc/QF6KWxeFAmqKjBXgA9I01/qAo81bx8
zM7oNSn4jvlydOWc3CgoPW7Grb+J/gta07AEeU2ufxP6moE2B5N51uFz7dukbfcLqhuHoCnGB6FL
RXJjYK5hZvPOTpV2aK2sj7zcmo+F5jd7X0mPbKO6VbV+YkkQ9uaNgvfAD9sGV3YtM7Qlgvmsta6+
6/t2CnOze3Hpjl4CARyIWtyBkDTcFHZTRFuL3KiXc1fh1zMP7g+nazBjALn8975+UTDzv9Mr9p+B
C/Hjfx/y/I21uv9ScMc/FfXwL/8z6gl+C9ajj2QzQYz/qy2s/RvsFLqFUMfoAv2CrjJ/A+uxIpEg
CWNAtsoF/9sVlvgEFRQAW6sxGtaPLwp6ttuSaAs2LY1am4iMQ7O5noKsSCrHwqqdJ368c1ujPVLB
su+m9Rh0VLmjCTvoe81u/HO9pPMdGZm9M3D3AQmp5aepzH8I1x6+/TKZb/6+Q34Nxrax+hoEcqdY
BhAbYCDbC0wrmmF2yRcvMi+gRRcWNglwL/f4c0+ECJ44GFgl72Qnxv0oRrl/fvifOPhfbzYWjLYm
jSy4KsDyt1q9JUBFrq9+uYDPBECZjpheZHRx3SBvD0kydoc064ZzXwOACYtUxWutItv3U9wcZDxW
d7wpXtgHBcappT6EnmW0Zw0fjfPipOJFPCe2wfpjCZ+hVLGIBMvXV16h/DxVXo1heyatUCJkGiUy
8He2VqW3JuaalPf3WIjw0LNccWOPBK2UbYBUwVj3ImI32Td56h5ijO7fF12x7EVKASdFNh5tXLve
TUzJ7/wRI/YPxXSDjLJNVtePRv4BVJmL1BFt1OuPplTY1YXmzReIqx81WQaRQ+ngWFFQJrWLjTss
GIPw+W3xeMzVqJa7FVkq2iNb+/EgrcYl96fhEmh9/sbOqmrnt6YVzZpZvbVQv/ksdO+WHNo2VjHh
AkLawF4OUCLk+jWF/qV/G9ALqB1h4tcVDwSFzVyfilb1B4V/yOn573t8GZD8GMCfIBLRqts2cYMO
BP6SdsPF0/rypAdVfxCadwsP+LMPd3241gGQWEBRb22hbZYOM+jJAlVmXAYz1u5yBFLOOP7WJ5lN
Yoet/PxKEVrfDWZpHN15Snfryn5ReB3vevpkn7q08I9OT5Q6DLI7+5RTd7qP9Ik/mMmh6AFhh0uR
xJ+en50nFgK64pq/OlQSQIleL4QHFWCKfWlccmONbzUCa9GmNGSC/Jb4+RMLwQ5bW2JgK2jGbZ7x
FtsqKpepgaIloIB5KMpDoqz8xmF+PAqJLmk1UBm+KfjpnPrLznJMOTsJPIvLgDvuvhVUDZWc+93z
0/bkKLT4eP/AAREBXU8blm26zIWvw2uN+8PcOEhcqza/cTR/sgevNxVTxRu6IpgdAu3NlM3LYhvx
MOkXN+0dEck5Xr6WQ5qxtaT2OnFt2UfpIGrtNBiicfaid8d9Q7J87wV1fUc52Q/2rtKhYFSIO4ZG
RRt0py2pQvqzhKyIZxlbrOtE3YSqz4lmXWJFOgCDPr3qBvpbYVtaRRq6VtX/0U+23u+tIFEXWcne
P6H0TjO1XPo6CFt9QvfDoIvrR3gqetO+KuYP1Ac7Uuiy6ZwoWMakP1TtIkZYCrM4D+mczlHZjpO1
b+yuriF+dsXBqZb6Qzv39tp+SiRI1E5iHvT8Cj6+9ngK2R8Y7ABZgWl4vYLZZLYtagjzZYmNbxTt
+9/NPhjuMkOiXD6O2kc7dW5laOufuVlOFALgXJsmRFd9q5EiKCRR7eznixdr1QGrm25nQJMBKjMn
VGZwtn3xN4KIXE0kuJJIaNZd/MtZ8FoBSUfxjYZdgymR4/w2KWl2jA7wgaEmfUWP5GVUx/UxXZVm
uAtX6AyE2M2NYsvV27DL5oveMZXz3JihN/i3utCP7y3CO/R4KWmtNPbtp6XFLIYOgVJMz9vmNLdt
/HsqYR3VUHjev3QW/RU7D+jOt0C3bwX08HIM+pp2x2WSWABCgSsOcEbHaPSc/J6Go3VHmKzdUPJ8
/H3EEJQdYKFRK+Qzr5cumNMpQDGqvXReM5+ckU6cGpz+aEj/7fOftwbD15tyvSbBFWI3sgpYbNZL
CRwTs75tLibabk6Yi1KDt9IOWkMfOa5LdP3bAaqMlsG6ocSYBdHzP+DxqfBXPgiZBLYm5PWbT63X
2luv9zRgUt0LYVohXuUEat9phncoU0ygXj6eSVUGECWPEPi766mlw67ZiXTbC8zQEjWYIoA9XuHd
2ZdDNPS6eyOoe/xWkO8Q7qyeUYZPEnA9njtLBwKZXV6SMSjP4ELsPQ3k31/6UQzC8gFxJ/hA2e96
kDEvS7uplvISIx4UJlVjvA7E6O1mArEzl9G4f368x/tzVXoih2EeVyrP5mXSsP3QB18rL6aaKPkV
qN8XbQwYBALW/2AoeimAqkn+Uc1fb/JfbrHcaid9jMfy0rvOX9bSmifAqGInpLpVYXpEZKG+oBOj
2ADi8FXCr+96KCBIdbHYaXMZUUX46s1DYkWWVkm4a4UY9ihlgyJXZZ3h4FrjAbQHn1B+JY/M/4wT
o7z1/j9+o1ZftjXFBmW2muxc/5wlTm2ZOY5ELMSLTwq+ZOTpTodlsZXiPCTTPyt6QrvnV/apSVjT
Lk4HqNvVgvF6VOHUur7w0ZfRQT84GSFNi1ouD8Xspp8CTOKPNXHAq4oSGrK1jTqLtgKuUub64flf
8vhiWCW36FnwH+wgtxfDMI0k1EkGxLrQyiPJaxE2vvExnjTM7Sd5Y7QNaXt9uEgSKLOtC4/Q4RYQ
6aajLS1CmQtJ+vjRtUaeRhSpvO+CiKoOS60CIllR6MY6dgk+OlmSPZQZgfmNBXjis+2fIDWIBJRY
t6vuI84WSLrWl9Hy+nA0HfzGBQxYP+mze8+9xdN/Yjgg3TC4kd7gv7fageNsqwxMdX9JvDo4wC9N
dokjnaMqUCTO+1K8eX5V15vo+r3hyuXBJj7nCgYnd7297CoFCtpj1UyxwQ+F5cwXR4ruxvv5xNGB
lw6CmwB6PTqbk0zPoLZMAOOXKRuo4uLAcR4873etM6gci7vY6G9FJE/tH4IE7kO0ODk6+uZdyWw/
NVPYxei/gEzLcU8PJwuPIh3hsp295O5RxV69G7quuxcUuI9dnNc3otpHi7myAyBtMMXEX/QDrieX
1k/mppCDOTJtfZf1CwbqHRCdmBf4iMzc5xeuJcNRykORChwnhJTNcGL2U1UlGvoFgJdOc4ZWWJUn
8saBeLRj1tNgIpuOiNCqML2Z2NVyO9C0ebj4eV3QRIEHbgfwvZ//lkc75ucoKFlDzgJNubXmQZbb
62sfLQbDEvZxzJY5FElaHWOvwUbJbj4GtWXfeNoe37WYV9DmpUq5su84D9frlSVoFpd5O16AObV4
zEhjT7fYfGsMyeraGmeI2BE0kS1P9DmDoH0Ngl//KwF5eUtE6YmtA0Qb+VhE2dbK22aWla2NqWlV
46WKK7jXyNWfPW1owjro2nOTylviuE/MN/UmKO6MSBT/mMRTNolq2araXJhfGmolD83U92cwigMc
7zo9VwAwb5yPR2ELYja870w50+iSvV/Pd9/Hg6KgPRFrZu4OBYn57JrT+zKR7eH57fTUSFypP4Uj
QTlv4bmQOAJalq1+MeYijZaRLLgegmJPa/gWHeon2+HqSuWrYNkBBGEzAGtYp/qXCCkTVj/PRkGZ
YMY1ObQSKznNi2keEoqNxwExit/9PDHv4trRD20ASFFLC/sNpduGvnBrnF7y6WghgXmgDcnLBTYL
nMVmU6fGaCvAosmlFZ6xI4jw1lHMvZS4ov9PhuLapWxLS3XLbVSLXwI/EMkFiAOy1YYNJi9OvpQq
TY/Pj7S53v/xVYS864uCecYWaZOnTob1S8lQWg+fsFuST7qVVICWkXiyMxPoWDP3l3hcTmUbzyd/
DtoXPZ3//Al0QClrofi71TMs6evSaGdigUf4J2JZ/ah4tW+ckevr9ucohFy4ufM+c6VvESM2PGal
lSPGWJ72V9DgLZcDy7w1nbdG2Vw3lTlBSIaQyXS682ekPPPjvHT2Yc5IIJy4H06Z4Yo7RPKxlUrV
ijJz88scz3+ALH7vJ2Zxafyb+klP/Srq79yAa7IGueP6JOmdXg69XyeXTHbBwZvpCDWgh2/0mK+v
vr9nGJYKfTCcpElFN+dVOGAm8Q1LLgbJ2qEe6n7XyHdO84BctH0oIH/eWNLHCms80D/7Pqtm8xrX
X38XzbgefoqeorBmF6DEs25nGfi5UK0rQC8a/bFNSlCwk2PsQJIAULCq4q0wZHq/TCA7DZGC7eOL
PhS5Jo7L6KlQkyDTUf5xIs3o68jtAbfyvuT7pGiBAgWzHg3Ai/7E3Cq/f/lhBFkHgQ71ZGpN2zin
ndDvA+qaXpDQWlAd0v2oR3NzNxRBeej1zDiVJZj2uhb2/WDr3W6hsfAiAtXPVYSGCarKhlW+so+v
51RUWtMBck0uxWyMJ1Q0/XB2BQbrTi1ePpSHVz2KXkAuqKxtlg8MP1DgFMl1IALGUXembxaKQHsJ
yPTGTrl+tn5+FGn2WjKkS0h4bl5/VJMY/djPXnbBLKx5yGWl/5lOIGzKQA03gp+fL/y/n62fY6GM
TqtkVe5Cv2szgZPinp3rLLv4NZFGOLmxSr7ZpR5/LTQQuq/KBBgUguYAhDpHgutC/Ve2uy41BgOM
O4Bf4KWTKKJusIUXWmPX80PJJT+kYxO/quwJeZ5YA9p6ME0hXw8KTDSs5Aajc4ws0ehpnTjJ1rvc
WxO74nW36kWGNtivHsm7qXxY4uWPuEgQgrEyv0mgkdfjZ91ftR07cyEfNJq5/IgGjRumVYKda9qo
9E2c920OE4XgsVcTssBg3g+1XsV7v8+Lk5/ow3mQevNhKVrrwccr8IPfdJ13qLrAXqCHaCnAq7Rc
kO0K4IsMnV7/EdtJ+7HtvNyA6xB39Ck7a7H288RzEWqNQn4nswqHblq2JM3eSoJRQhywhlfBYFFK
dwOnVacpNf38IAYxmITqi/XJdDNbRcDWnRuP1XU8ua7uz/rv6hfA3zrbztIMpdLXocBftAEHEK3s
5l3XAr+aNf0hxZ/0xRuX9w4Iyv9j70yW40ayNf0qbXePMgyOadEbxERGkBRFDUlpA5NSSswz4HDg
6e8H1W1rBSKaYap11yKtrEopDwA+HP/PP4BYLAj7GnauY3+K0swoyDysxo0Ox3wXpk5Ou1oZN4a6
PCQWmGjBg5dcM1bl+RopZuhfLTqFo8T+er+EYx/q6pZr+y+B/fnqQK8G6MF9Z4Hw1whbKyonpBdc
HKfCS3YE3uNDBUS5c6ppmxvpu6jttmOm0mNVVMZW6jJ5wmwdlyQ8kaA1p0NK17AJb7QUflnXrX/W
YhSC/oa7y8VW1ItsapSWlUfIbqG+hRvWb91Cli+hSgqURjHXxKfMaD2yZlro71tdZf6DqgZN7Slf
kS6lWile22GO8oNjl67HZc5sES1ZtRbvDXt8Kf0B/40Y+8mKSE01dRtYGWwQlefWgsUkIJPXPdZN
QWpZ8mBib3XUIcwX20qzpLMtddw8PhoFkVTCVNHOz3o8t/xy2TyK0ax+hNPQh/uYJkx7KCupPbbZ
XJpBm9v2xsSXv0Fd1rUfhZDTQ6U8lWJx6flzEHUlTgNjHZpiOws6aoGO7OE1q+LcXBZ5K4ke1Ipb
baNLw284xPhY0zDnck9vcwVm1PizQV9o26OSXrOPOz3dt6Wj3cde1Z+0xtR2qDeABSsTR9jZiR50
WQ+HcMJmOOeP3E95FtbYVen9DgzVfFJZhxFibMtHbinprtZltin8IX8RY+x/0sby1lZvXm4GNIIc
ZgutLw6xdfC1YWZTbqWyO6qqs5+JijZfEv5zT957aD9LrYx3GElozssgEHdt/NJpqCBwucDIlcRz
bsnmuE8hG0JhpWfsbKOskc22r8W0m3PdhAksxE6TLXmgrtej3kNGUf7EuCC2/nKajrR402ph3Rgx
IqpAYsd3Syx+WdSBhIAiwufmNn+xXv1Oun7vdcDUVljtoimb7rDNnWkmFtqGfmq5rzF5294ohK6N
upg7wZrC0h8l/PlelCAzK/s8LY8Vr+ghxW3kgIWMt40zI37s2S9gNc/Rdq60JMiUvZVt1hNR2+B7
h6nDvWPAonbNrnzQdKt9bGOM0wKUgbf65Svu0XIagOJCfFqyExdfn9VZ37bStLBeLwi8MGoUm22O
9MjUp53e5g5d497aibwt96gQxd0MMkrFgblGZ1XTPvFR9i024Xsbf8FtXjnzXoa+c0hZzHfOKG7p
1a+9VCAtD9Bp8T5Z23fi5dYqv49KuEd45vejju1/58l9VdbezszzcVuH0624zMtYxuUVoSEDNFgW
yfru4XBrLIRDS6VVU33gc2i/UMM7T5J5Jmbbu89EW2/SMQ4/CxnqhzBFUll4KKY2ou7bvRlJ48GJ
jHzTszFirFRlhxvTbdlpznf/JdwBiQJsIXaitVtu1RK9EWdJfYw5kO7QobcbLqpJENrFvKls0W77
jVbKYkPM7GvmiBvIwuU2QsENZAS6SUPkojqNsOrtGkRHRyRz7Z6wselxzFr3RPRMCEme6Ia3n/fX
Ub5+XiAVrvvYqML2WC2vXrlC6Q69SWFGSGrnFCHjZqyNMUJq6TmfhBlCtI2xtHpn4AH2Oe1q77kX
Y/Ws5QD5gVWP8rHqhvlbFM/GN8PIQtwTmXPvjTLV/wakwrEW64d+CqzW0z4vLZdbwN4KHvq19mB4
0c4Ba3RpDq7WXtF1ZD8MojxaRioOoqlr3JgshYbTfdeURn1HJee+Twr/oTb6v3kMt8eGNHd2w9jV
N66+177g779ldcG2i6Kb+7At2SVH5k7uwT7JC39rlJF3gKh0C9W9vM8wW6BkLQFc3mJvdr4/TpjA
sWvy7LYojT0295JsTNwp27jqb7QcrGvPBnMPFBWECCbd6phe/GTSMDQYq8is3Vzh/Y4+vNp0Wo+p
WJ3KJ8vrhl3egrihcJ/53/xyk8S22EZWOD5ZzZzvi3HsoYak+c7DJW3T0qergjGKjhQW9iN1Sn7n
5sO4nzkP7nCrFLt+cu0iGByvLhC2qHxfml63zXTth+7kBZ58c/y5NNGgIThX23ywvkT+FO4d/tum
RPJ34zVcVsd45kLqw/6YpU8f5PyNa3S5G4NQ3mNN8mig9R2vok/8/dsr88p3RTeF/QHTmem5zlHo
NQu1R+OXx7nL/AMeGfUualLepnCbG5vetaFIy1m+LGU4Re/5A3G+zBo+tNWRjCbtTi+jGR/gcj4O
YX/Lp+fKDLJxVeBmBJ4J/3O1UvWpnGUsnOooBgfWh6MhT0/qMciIkd96WanfuMlcezTo0UDhcP/0
CyOitoXfObdtffTGhQrtFGqrIuqqYc66W5XKsrJXWylWR0gi8asQwKertrKPVr/MZNocyfwIj1Vn
dPs488d3UnfkfhhyY1+Ng/9YNt286TMQbKHRiIeqXJ7CtmqTwB/jLMCvFUpw5DpbWTs9NgaF3Gkh
Tds/nl5YhHCRhBWzNN5Xk9ihy2Lamd0cY647W9lY9g5fFHNvhqa8gWVdgUHAhkxQHU5WxlpngYk6
dBSJdN2xQL+h9lbTuClYctx/8WRqvExOOhtb2Jl5uCGZ3q42jTvjUq/JqkZfF4bmye4HqNyx7d7P
o4PPp2ja7zj9qn/CZHC/DGgn3rFJfkZRpr6nYpxb+NS2+zpyY7F2uPLCSGk9F89byh0DZZ7qnFOk
ca8bJebAMSYiR+yljb/ZrReVyeSlzSYdpuRVk6P3U5P46bJI1JeWFc/5j/ydmrvXOEWUhyAF0Dbd
yqisiZAheeckdbN7gb4V5QFuxngd60kY/kwimVeBMVUJVJJRi5IHFTflXmKkmqAxlMVpMJxmCArq
xwcz8gXW2sRlBrNK6p2b8O4CZCGNsbeR+923yQSlMQ6nSj94WYPXrxPH79sxmZ+7yHA/6FoP0uOC
6iT4QGdTceOeTG/ycr6T0bAEveC8SH7B6uSh/eOGRdSPy7aReYFuJIVDH28eDaS5ZpkEbe9PB5HF
PmJ+rAa6XadrzhMUT4ic1FT+fS19p32yYg2fDdo7oX3PGyke8mpkT61GR30kQ7jgzl/o03xvdlQY
OxNRoP/YQ427G1vX/iDHvhNBXDnqH02I8ES0Vpt8wBzb+zFNvF9cQup6DpxiZvr11YepDfssgBWq
vpupIX4Ok7DHbWv7IVCXKTF7c6f2U1rZnTpgDp1/oMMEX7TIagvKBDc67J59nQ3L1f5qmfD9pu/K
j2aa6cbGGuyGuoka6iMBu+B5E55uM4JOG39xWEbTbhRO931uvTTdc2fVi0NpJmLYV1bU3vldTsDJ
QpZrwO0aEw/nebKdO92pOryo7Tjrgtkoh5fKNoaPYRQFvdmFW6+P5j3RamOFlzNBjOhOPRChsvdG
SDyADO/6dEZFaWrOyUp7fBsL/GudAHsLzdwq7nIpFGxn7HeumyWYSGdYqwdGjY8JVMdMZ44n7XKb
Lsw715mtMRidpsB1G9P1k4wIM8UvIAk/t+2McFOzvAkvgVRHJse83stsdL1NHlXVQ4xqdcbtoAkX
iCFVHzXyIuQelD762HrYqwe9HPPuPgNM/IR2cvqmzVpygKOEKXkjYpgGVe3guBG3dvWSpm2PbEHL
9WQThpWVbahgzSSo5rJ/GvVI+zEK7EsguJTjX0Mu2mc/qsKPk4ycr0WYG/B+0balGz8c3jltDCKg
abHHxoEKIQ7MQVpJ0IOD+IFldHb0ZHAhGDb4PjpRIAqz2TmawBSAPDTtQQyhfqomJe+T2p8TzHSi
NDp4XPo/SPBI/qJRORWeJiIpg2SoMOXIGxILA20cMowN51F4e7PFvgllrenLjV5UQ4FBR7RP4kKj
bz7F+tcBlgszAFd9PlVXdwk0sQRlHAVV4QaJwXYeIFvsh2CA+PdTtaP1qeIrJdiSDBX9kNTAZ8JN
cfrZRWGtwo3WlOZfXjX6P2GxhIt1fNvaG6vzsMqYjdAC/YomP72bQlzqVTpjNZbAIUZNC3y9VcPi
aFtrtv7ojB5uDvBAXpIOoPLYjG4RbjwsFb/QLuxoj2ZYNgR1RU8hmICfv4mE3QsRrPaE1tQEMx3q
GqxtwIBcja0UGzcRWkN+uKZMFMCZ/gOCBswdd0rEGEQEPzxHdUrG3qDNMb8QD5FHnPYtQi9cqzQC
zEqiz+3Y5NvBbKL+oMP0fE0tGCmLe39Pf3NWTvvNxZXb2WDUH1nMn8YsdjUgsk2yztxvXFGkUYBf
prMj869Rmw49cBXYpV5MQUfAyUcMhH17q1VtSKXZivyoMOGVwWCB2+wcI8Lozivk+DgXix1PZkYa
ksZQb0zMb7gt9d3MaSdmiG5BZzkZzoWRmD/oA9YpvnSY2d5oDjQBkL8fbS9Ot3Zf1T98Y8z3yAVV
sx+adMD9w5vCv6SdNvneq6f0c27U04vKDbGxnD49qZF7a0Ah4ROBRdR3FThdOlrbFGrxC7mZTB48
MqgCwiZ7j98I54YUsXw/TS1zMTKrqrzziR58Tvi2UOfZ5PgDdvLVGEv7JdHj+WS3M56OYQPFlu2h
dNSmxPY8ejTyMXzOeFeLDxlbl9/18ls1VqrjSxrAyrGj/F1nN5bATCnu8oM+R4W1qeMkf5hiezbv
8DMmngFgvCu3hR37OPwCnvn3jp7VT36q3A7Zs9eSgiXt+Jum9RFhFloCn77MmtDeuoAyH5XBWYOS
1aeY3mcObv3AbGkJlQC4ZtwP9Wz+iJzc26iQCijw5gnHqVSFzrB7u+66UgBz0bZxZ+AWBeq9qrvU
UIaGkcJ4HOLwEdJ++ToI76fFbfReqOwWZeuy/MX7EJAHMSLtXpqJ55W9l9Zkx5DwfZSqZYBE2fCr
43SvzO7P47ZZgIvsz8WFGuP7teKpiQQJb3bUH32y2A8T1eTdVFPGxqUI7/SW45RTQ97rUHf3/tBW
m3zq+gO6WH2f4XuGeUDjf7dCf/j69hu/0mfgnsEipd0HI+YCt5RGOaFbVsOxLrLhg8yn0gsgzQ3e
TsW6di+jsHsd+5kYCpnlnKr14A8/i6nha1QciTpVl2cNHO7wo3ZWqulsbKGIbkyMK/QLuoS8Oi5g
iMegl5x/q1Y3Jz3S2/4oy3S8H+023JW0ezZCJ5dV1lZ1NIWTHpRkBsc9CkptDD/deFUL2nN+hUEp
Ah5oLoLkpb91/hsi35RhNBj9sYmM4nMBM7YIQo7074QJ4rGVsjORn2I6nxFvJp/SuXU9Ai1kfEiz
AhumG7/mcvYukmubzjMvBq/B1ewlz8NvHTE1QBu1SWRGni4O397Rrez0vtH4Ms7ocnZEytqTp8LW
P8/ZzpGDsZG2F+7rRJ6swpruhK05P97+cdewEIfeFVwqAF/itVbAmR3akPZoWx4xgHDsrYLS+i7s
NAJyjNGyj/as5wcU7NkTrLsB7K6AUh0rY+sPM3KV0jEfw6bT/m489hwBETjAXbZ6pPYfKPsa2oi4
XdWHoV2STFTpvFRZoZAzsT9Vu5H24Kc4ivDqwD7D+4ZBISyHuIFRBxHPecD5z/sh5jb7OJt2Ex+G
sE2+Yvg7vyvzhDzhoRvYwt9+IVc2tkVDwldChYiEffU+cr3xplGCXJLdOuD8QSSVazl4GbYPRdrY
NyCLBSc4n6i0WGi7sqppiML3OJ+oGeleRMl41RHHyzaAa4qqGJMxUJJnMc8naHnPbz/e8hdeDAgg
g6jJcmjBrlYGCGZcJUNWH8Ns0h9Nayi3qdH1+wxMYTtjXrLDrlHH2W4G2J975/7t4a/ctaBtLqIq
7lmW/ov+8hsBTpNOlGhaXvO8Y7cFYIu3TXjT3v3agiNiEp4mHgyQq5Zv/NsoTWkpfdBC6PhVKTda
N4ndXILSe5gK3pguV8ESOn4mGvbF6Hz5Kb8N1Q0ighbEUOUcjriE+c7eQx8WWBNyDnrSX1sNyWyZ
CXnjQ16bObjpI+wALuZgXM1TNCRhUWZafcRowzj4UTwdu1nqu370fOqG2X+q9ZvtQXvBfs6nD+3k
RRMMBR2TgDWPuEG0PmRo1I6RP6tPdtkzVt2qD74FtYg8e9FTdysr4QJgzQKuRadn+mHMjGncVlVj
HsexhIJk4854xObI58abCOefyaqpPME7egz7NIYIMJSkmRM2sU5seBbrhEt7KJ4+imHAw093RJJt
J1PvuZ3YXhmIavK2ygPEh6juqcCyivqr3mGnfXRLozslJf2pYMGSnzHW6ZPAlNap7aBAs1+ZybxD
Hlm/ZjhYfKktW/Xb1tLrj0CX4qse9jA7sATKsCCscvW5GQa3C0yFjUugihrz7B4OFffnbI66uxZf
zx9aOCXt3dtL5/KDc+77SKSppkC81kKzsNH8WVbZcITkTaQAnf29JYHmKz1532h6Foy9+PL2kCvW
89KQWBo4AlCEo2Fpap/PbgI5MISah+HYJJAYSqCYZlMX6XioSeP7aMx+sQFynR/tAjQ7wnzxNJUy
C0iR0l/f/imXGwe/BJAGySL9LEIPzn/Jcq8flNYNxzlptQPWpRmukP2tGJ7LzZ/+PBqphaIKJrRm
Hc+JBqMHQ6Sjk2uCjFrVbv0iRYmQCdhc9SBuQIpXx3MIVqLtgTZrrTP1FHd52EjDsexstdWEmu8s
h8zj1EjMO2bsLRO6a2+RQnoRD0KQZc86f4uQ2CFtd2I4kptict3wk02Dg+L+z78VWl26o+wVcOZX
o3QujMnCiuVxGhFURDVQC/fDWzj15SbPt/qlAlg44sDw589CK3zGvLOWR0ze/X1KwOshB7o4eGbp
3HigK0sPZSmRDpxa8IrXe22NL0ka48d2bGdIlOgu9X3PrnF0VOUBNiQ+cIet3UC2L+cG/RLkZFCy
SJ6irXH+fEDlLs5l43DUB6O8j/zSo3aCBBB2ZrmPucHeOFAu3yfjLSGyeEUvWMDqfUZdGkm/gxgN
xvvDhV2IV25T7Xqp3bJguJyF+HfQEPo1C6lCVjcEaHAAmALdVDaE0X7SqjzwjaHcvT0Lf21O52fV
vwngOpJVxLnrsypCJZsqXzGMmdQ/EjlyB4la0odhp20LaBq4EhvNU1cm2cPcOtp7Udd+kCZp+k2L
0mTfZba2q7w83OnW+Il0dWtrwVLZdnGs9lWfZ7CdzPg+a/QQZztwlkJm1UteAOTeKDIu5x8lJsXS
QtBbXFZWCyoZJHlcOU/idZ3zjBcuKt+y0QJaCtkR/5hkr3nVrVV8WSlim7D4RS3mLovnxPn8k6LJ
W6Gl41G3MJzgIB43RpcPmJOGnywiCfZ5PuPAlqJjCHF7u9HQvzIbaerg3E/XUMexcQXKO6AqnSO9
8agN+OANTmIBOFXRPm2lf+NgvToU3SOaXguRfM0SzHSrQJFfqGPnwVIRTYchF1RYZHzjLTL9ynxk
OVDpVS1NvEV4ttAgz1+qLSQCwSxWR9VhqBCrzr7rlKltTT13joqCa2spoW2gAuGSJ83Pea8NSWAr
x/gEpFx9HNwEDIva492wkFpDfdBpUnDXGpr8o4/6ameBex/eXknLyl8tJAxgSDDCSvuX0uD8R5fS
zGYnbRSyLqI6wd26l6mYTsj0opPv58gOEPTfOXGU3OhQX5n3iMmwaGUDXHIiVpNAiSoF4evVMZ5t
udX7SaB6Byv1lhWA44a11S3nll3/lX2XCpd2osDbZ2Gonj8txvLdHNa+fsQVwb6LJ5lt4w7f7sQi
REnirrF9++1eAUw4x2i2omTAipZb0fmAkJb7RiuaATygnTYtqwKuVYF/mgOM7xTg42qAFLakhd6H
iE1e8mmsbqyByy15YTO5ECyQBC32dee/ARxTA8NjSwY30XdGquNZHFbljXPUuPyg3hIuwpWMiwJ1
5epR/SKmhVOI8VhY80/ErN1DnsFMyqDEbStFHtdkj/tRienOwQvxFBUT+Zwq73ce1iV7T0usQzXk
032X1C9Wm6TvfCe6de5ebgdweclD4+dB52UCnL+K3gnnnCaOOkKKzcEhQLJIZfs+a1p7Y3pfG4m3
jrYErg8ebKvp3eZKpEU+qGPtUSJxYxXbMHPps5FZdWOSXRsKjjMTW+fmcCHNB9kx4j5XuHCkgx8U
Hg2PNoN/5jrcgN6ez5dTaeENoEwU0BRQaa++MV6huad6XR1nR2JCFmrZfZPRKH97lKsPxC10YZhR
rq9vJmWnG3M3uWwNbJFHI6UjpCVSHRwcZHdvD3WlQfzLdgP7IOoWbtur7zR6di7cupmPHcCprAiS
yacivTNq13yyojH/3HbjdHKciQBZIZtdKkK1gx8mHo3QjD94RvxJohf68fbPuvIG0L8iyuQ6SL22
VjFzCNgZ71UHyfH9XTiB33Tj6O01Rr7xBq58Uij01B1sU1BY10YDxDE23ZiN+rFtI39rEuBLDzCu
boxyufEihsYwFA4YVtlswKuFN+ISUyezjkynrDeubkd7p/d/6nmpNlam3fKfuqhveHVoWhakj033
Avjku1UeDEVWH430e2E0Yus3cXcnqhDSVkc6Gj6D/SlO4pkmFl5yb3++S6444xOPBn6DrcuiUDh/
3NqotLnUkumYTH2+62ST3blqjr80mNBbQZaIkBZ2bu7oHTt3WpFrB004070rNfGEqTARFNPQbTU3
9vaAqdGTX/dyq/q4QOAF9yW0Q/IvLGI5gLjNzdTSW/31BP/fg/O//seDU7B1/b89OP/62fX/6/lb
PXy74sC5/Kv/48Bp2f9iloFkE9zKbrUghP/jO24Z/2JLWVzdOHkR51N3Ld3E+H//l6b/C6HsAsuD
Cize9AsS8X88OMW/THBNCjLUbIszFtzeldH4W8bjF2tbsIeCP0Bo8qDPrkWkZZpZ5Go45anxoR/c
T0YSqsPYkxDy28t5/ne5+Lun5uU4S6wrxyrbCK9i7V5UDp5mwIZqT1J14vvkTv7BI5vilib2YlWj
dOHc0TkRFkgdf9IzPDa1YcTNddGdClLgwAGRVuzIQTGQ/OGBi3qzSPfCJDIhbzudDIXkj5l6WKou
Q9MEo68CuH/+A1iePgysqTvR1h23g0qnD7CKmxOBqtpfb7/Sy3IKF/uFheiBDEKDd1dHLd4KjTnk
ljzReCzvvGGWDwkMoJ1snXFreC21VDYlTx2c87vEGxHp5mb4NExQo+3UHe4HexhfhyluNyYck2Bi
Vz7Jdqg+vv07Lz49P5P2JxOWz47XxWpjD2236ks4SafWTOunBGpskOm1uiG9vDg+aNo6BuuMXhaF
9LqzEXrwCJxWyFNhFUOyQeSE+ghdR/HizZrwAt8hs/hGrbPyoOY4ZFAqWVtnxi16z9Wj0VvNDR0u
0UlYnf9InLV6RtUnHnDlE4+m0/XvlbKd+2b0tb8LUeLbX7ftCbVXcUgskT8MOHLfWGgXt7XlJy1u
NCAebDnrltJYFwRNDMtPauj/5kZX3klpqENuR+FWWkb8pewclwSdSd7yZ12e9uyiuAyNsBWPDCom
fz33G7cyLJDv8WSDVt8JolU+t7SzDnbb3GozX9wkfg0FX4+wZJQYa5KqPru9M8VyPA2hg9aiFIN6
QL6MstmB6b9zus7YGMns/P3HUxkx5ALHwWZEK7kCRaIkYn+hGDrRL7O+mWUvToOeT//BJ+ROCDOd
htJyLzvfQ7ySUABfauMJOX9FNo3Uvy5MRGNjS800jrbMs8+xleTxvtDSej68/YzXviLcDsjNgIAQ
plZbaG6qmty2cDxF0UT6l9v/MhV+Hee+vPGcV5cPF1/amsDExkU7KbLyqEjSTJ1mPQ5/arFtvTdm
GNQwPP5BX11/k9GEZDud/Py17ScI1lPc66c8m4bXfNCT51YM/Q1M/soJgrxxseahMAPwXX3izNcl
dKBcnSJ0NXdyVto+wbbwNGK18Fr6qf21r6eC5nNRVX+7mXnLbuXq6/+l2WR+kb24Gj83Ej113FSd
HOQ53x1jmvadEHUwko1166529Vm5PsCRgKjBZe18ojGK2+RJqU490USblM4b3baWaMyBzML3qnTl
U96X7cZLLczE6rq/AQhc26t87lWLuydQzVoub9hzIftq5F2PjaRHy7aIaVt2307fxQC4CiMMeTAn
n3krg/TXZ1ztVYuxJwIQTk5M61ePXo8FfOqJWY6atXofY/67r/1evPZ+W+4SaeWfkJPGDRlN0Nyj
3B/e+YUbP5bQbP7xUmLfonDWXgCUy+eo6+T7GP7Txp7q6NvYecl9jDnPn69LpAb8WgooehDrvWdq
FgoijTAqi7TeN3IetpaW/C3x4LiBBl35LKxJE0YCJSbb0HKg/9bUTmIznAs3USf6OEQGJML6Ejdd
tS9aZTyVoRyOkU1AEp205MaEWP7m9VcBGgUSobJBVb36KpWf6laqF+qUDLXcKatP90NGDN4f73DI
cKm62d6WjOrVqY3GsagpStSpqft6VxpV+a53h3FHUmJyoyq5ssVxzaMXhtMj+xv9lfN3iRlnhBN6
pE76xJ/YVJOsm4MJlusG3AnSRyzstXHThXFLzmE8wQy3VKmyDezF5HtUOVm5IWknvld5RlDj2+/h
8m2zzbPJ6ViOGEhSV78tLbvC9ztNnjTJMsPsvrtr3Cb549l0Psr6ogvkh7o3Gk9Kb78jGf88eM59
Nypo50ka0D0JQjF8evvJll9+Po8QZsICQIJNADzjn791ryOncoCxehrcwv1cN531VWSLLyrBJ+rn
fzAW8tNF6ohNzHKN+321GFFLZSUbxsoEhgZiVDvN7Ll3Y+xw44NdfawlVB7PjwXIM8+HgleRlxE5
fKcc55+7KUnzO0cvyr3yvOZGA+bK3ED/DbaGr+QirFztAVxeJlXE43gykjjbd31bHAlCj26oDC/L
uEVlDo7F/RMp1ZrU4E1TZ+W6Gk+9mxJtVVaBH7+rddgMqoqhFJf2Lcnw9eeCRMGihFBwYfKKAYep
Q9A/9SNnWmJ52kMlm/RPoV0k5joy+sW7FtubNdDNRAAlc+fxRIK7vZNapIJirL1NaZXljTlx7YGY
50BJVPxU/qvpF4W6F4uCofqBBKTJVvquWTShb0/yy9uVuThJ0A5klvuc1eczr+AKWpeVMZ4ahJmh
hrICJVoGk1xGQTFwo/sPhiM+B28rmj/IBs+HM8rRGpyCs47sC+9x6I3xmT6Z+4/UDe0uw5v7xnjX
XiIJB5x5IDH8c/V4buUQcptJdYI6XoRBXczkeyYIg2+8xstmzwLZ+rgoo7vkNFhb6VhQ0a261qZT
EnHMBrE5lyhT8kzcex03qi3KrbELfFJp8TR1aMhvyMDqdeAKToU/X+LLLYoeL2Q8QvFWDx3R/iZg
RuqnLlNqN4fNawLetH/7S17Zsn7xSlFXgXQilTz/kohkJnNwW/0kagPeqxM7700uhvdEuiBHenus
ZVdf7fo2AYtEHOEKvHzJ87GQmZlRFrXylGROvldOygiZB7uLhoqzsA1JGO3tcdiQJ5d8mVpb3vgB
1x729x+weliMWI2Q/GN56hop6I1raWBJTT1rRqXu337WKzP27FmX//+3Gq2SReS4WQ/cAbl7i1zP
CqwMKvF/MgpXIYoxjpy1NxCZwHPYjqM8GXYq73uryR61dC7/vELgWf7vKKuJOBNMNxrtBI7leWpT
My8XITUbSzflpPgZ3/DI8YOu/2NeD+cOymesgenCkY+1qhIsjWpAxABTQrPSLcVwvMV/NXwmvTf6
qelkBQ5t8+f4DINCI/o1Qy/1BfFs+ZP0AO18EpBfp3woTyKV/XNKpM1eF8hAEqeLnudQ+2Ot7PK4
C6EChTT5OWt7Vt2DqIq1CuXeOMv7KJKvnqxBBlFC3NhZLi0ylqGW7h/n7NIIXM3O0SnSEguh8ZRC
rDiY5OUgQGoxvrQKooGKaIbaXlrdacxFd0iq0t8LL/YPRPa0gaW6fmdEvreDb6hTnvfuPpzb5sbU
vlaZYzG2HJp4Ki+12/kKQmAUO5WIx5PGLSDwjKJ4rAVYByrUrd9b0dbj7N5Wc1Tvc3ifp3EKzaM3
k0CotF7bzU5Wf3x7tV3bPsg2AnQA0MLbdoXnGl1hG+2gE25R29FB89L4E/Iqki9aiJZvD3Wl8OLZ
F39nSDYcs6slNxV4o9UGD+/OQLH7RBVFFaQiysm9tHvrUXe0cCRwPm5uVEbXBubk4473i5Slr2YG
UZmpcMm4PeWxm2dbpx6aB7uNcHcrpONvIpL58ASszVul8/JA67OBlU7/Fq903DJXuLxZ24hFITGh
pIj990ts9Cd0C92utBDwz92sf3j7BS/PcTEe6DwLHaI0xrLns4skZRy6PZ9bj+wxMqpJprzvplT8
R8OwqoEycMJfyxXKoUxnP5koNLs+e8mMTr3rOHH+lIu4FOhEG1It0K66sDuYYkfO9QimbCBL+6rF
Dgir5yZf8nGsXseMMO23X961ScJQS5TAEkK0vhYYYStG2TJeWDaxE3R23z9FmO5stLDv1CYn2eYR
RvctY5Br6w+OxC8rAXJR1/h1ZlZYF+SxOrHSvZ1TZvV+9HP4H7Fp31h/V6fjb0OtNh98yOzZLoGf
XItmBah5HUTG8KCH4r7BFevGaFffJ/KEX9cR5spqtNkPzbZumIxdmTl3I5FAO7/zY7wNfbGbkMNE
JK+T//v2V7z2jFR88ImYn5B0V0sdnSQWbSlLzkNdvRu7nvTbsTUf5lj3qqBPu1v8on8zEdarDtCc
UaGrLzbL56sOU8isY9fWTnNH7igNfUXoe+vCeHZD7KuyIc4/mwUGHYFCByxwP8rxNkOydtTmyio2
AM3+nRFVyJ5TaQ/DxvOj2dkz1yp7aw44rAagCPKHj5acP916DkFMajS6TVq3c4LCScVyM8Va9tnF
XUUPhona74hYFaVmJOzcgD7ax9Emk/mSbjjb4T9YBYc/TG72CIdjJ3lVNqq+jV8MbR/U6dTH21HT
TESpIn3X0WbbIYXsNl3c8adKpftf5i5JiWc3iviDMbVRinea6FTQLGf9xq1tUtQTZ4jdwO8SvSJa
2GxTGoCpUz9awKBfVRbbB4VV/RQw78ev+VA4MM/gwrw2hayn9+BE2nc/Mut+V8MmuE8h9GRBM3ge
9m2WlTxhgWnmGG4pfKXqDIby3jekRNuTD9XXPB1Jcp7mJnGCpiGfb1vW8FgDvOVCsZWpQDHfOT1/
lxi97p6/1vzHyySii2yEgxV47ZRlAW3J8H2VUF8HoWXaD9ksvUcnbv16l0dqeCH+Ivoq7FntDcSx
+vu0Q0vx3+ydWXPc2Jpd/4qjnxsVmAeH7QcAmUkyk6RIShSpF4QGCvNwgIPx13uBt260mEwzXX52
dEdHVKtUSAAHZ/i+vdf2tTIr8WfnfaYHPVyQxE80W71I66xKQzeeKjcgSyQv/Khy7cNiRhiM+7Ey
4p0KxdM4aHYnfilqKr6UhjBaXx2y/oEURNe86un9PY5TAcNxadVau9HpYezcKqWQ6NAhUDnFFdAY
0hq+uG85MnqqSk2XhDrRxwzmqnTni0GaM/sJ2acJb4qo2sC2uu53aUsKgcSeuzPLsdVfa1RjzYDQ
Pa3eKBycQFMUizFsRNMTzNYQV8DT0hPHvqCxO98tZj1gp5ZOvgTGkksnhOzhfiEWMUoujLiqX8qi
nOIL7GfpFc3I3vJREKu/WQZwZCVWjPhEU7ToUSUKD+838NQ8rKFSLdelPRePxiBp35NH2PtTbEuK
G3jWr6OJ1DK/67pp35MW/qWbHPMrWk1VB5U8Gy9w4qBKljMDNciSWrMDnbTnbxXcgK8umdKRr5t1
tVEVo1nLJXDLumgxxaaVGc7pRHrWbTJ7ToJ+zcyHi8QzCtaG0Sbpt5ns+TE1l/730tC38R3R8O85
yig1QsVdU8K47IeviUJJC/d0bDwYcSEuh1EnwzxKunn55Bj8cJ/82gE3tejSr44VxVj0JRrosFnS
+Ec72M4VLzj5LZRZ6uzTLbd+gOSQYBbPZFtsFM0a2FnPeZeEGGEW7wEnHwwTGhhJgCXMveraEWvl
2LRiQhs3Z+p2mmj0bEg7Nyrf0aIJqHYBXI7+EocBBkVhLECwPKmHKBtcw8cOuXw1VCQaAQQStwxN
E/3GJqeq+jNTEzMJpDNYbeB05gwlsxIQ5uQCqm6TEhT5DMFCGcO8i+WdjX7cgizVd1bY6wvZF5Mh
6kDHxQ1QAzQohRfdmHzk9WSzN/Mki9AmEgSiQDQ7oVabzec+mniWeev84OSkAHLu4c34DBTmWZWI
oVCYhd75arskn2CGRLTkwdh8WdzY0H3hJVnD7FbNsB2GqD8QcRgrPmShpCNQs29XxX2rPThKJ6Qv
xWgWoZfk+W99SS0tkDCyU39UhfdU1XENzKTNSzbLZQYq22vA/U6GkwbqIASCKhrvj32WecBH1UpY
/prq9k1Q3HyKXSdSN460tHo7DjFlOrWLVOoveQsEIYl1DVTE5CkiVHOhI9EuMvTH61DkbjwLqEle
VwWc7WJAoJVaMAd4b0J70KC1fE8nGlnBXNdITSSdsOci19vQlEVzU3Vt/BUMoLwTuoZ1XCVU3gyp
H1AXL6Y6veNUX0X8LYsk91k13c81DKgSkkkNX5NkAA+Lf8XeEx9aSgLqNNutdZe7cs4uZWYqN1UZ
t9nGnRQvuu4HxZjukTLMekdWEkBSMyEUJ4C6bFdBA53HuiHlSGRhbxcgGhrFw+aGTC4i2rJJXLm1
jNo4uK0LI8MBb+RshcVm6aBZCnqabK7Yw3DWmA36KG67aTvQypOc43KTVtr01DWlufzQZVHc1MY8
OKE9Rc4zmNHxJy0e9RsMYmP9D4iepUuazPPYC0sRFnEfPYx2RrUMlgws6FIbcriy82JDm0AKf+/1
1ToFJX1+EQ16/5N/OQ+tvJcPQ68Yvx1jjKptVVrwGJjIyILMWmcpoJbUaP+DVgVntFWLOv2aEnsJ
GRquIRSpqjU4jkBhKNF/02v3G3D0ue8NrqUES24VP42hEje6VaOsa8Z0bjYZr0L6eDXi2VfwRXoc
oKqy8edBTs+JRFQVNPimn2vHEmmQ2MuaALZY8YMAJkBweV739k7rNf1WLzT9xySIsffBHhgDCwU2
04tyEbQYOlDS9ZbP2Jt8gmzGm8jxqoecuuMBKj7AYZRC7qG2WuOpj3RnCPq6dp5MES0vlnDmGzXO
PBZkxW4L1iU9Mjax1ebJzupd6IwsnyxDchny/mnVWLCIZrPxrAM6SzdrGRH0izapjt+6VtJtzM4k
McOqZv13ZupJ4eujmqXh0gib4lvXcF96Niu3BmhcI+Dz8zyYPpBKDnOlOu3WSjXwUsrQik2BHzOg
GzYyt8+Dsu8XZ0aoFS8GDOOieFTdDtmjNQtzXQppIG4so/G+lF1Ts9VDxfaD6NJx3LF8jHE4QTOx
4WBAUwoTY84+t866Z7NzM921AsIHpFJrUjayomQYdvbC06AD1q3kFQkpczBirYWX2TWDzy5DPMV6
TnbEaJRQU1qq1pCqnEn9iVcjS8LGhcOx9Trtt2tRBLzIaNZbodpm7Y3V6kXGQ3Aq51kznRzkt2RM
bqxOny3scVk6BklZ9ReJaEaQ325ay4D9K8o1vrIi3xS2UcfXOnzA1h+B7qzPWLJhsEd9dH3d6tIH
c+zNu3qKTX2bId5X/MkbhgWeH54kv3FG416vhvkLZ34rwa5TWU4g9dh4ViWinavcVOSdbkg2EVk/
yYd2GKqZE0I7a1fekpDBmxsTFXjHlOur7lRvA42IJg1+u/KqGRq8QcUy5vcRCbWPTePSqSQmRs9D
KebmuW1st0aSo8H/y/T40RgRnmws2gZPTFguazg6OpbeuLQek8zRfheJq8cM7X5sfc3N5EVLrtoM
qWlhNE7wonEEEXkomBDiSgY0jOtbQyIhYGtopNB0HQ2/RmOTDjG5K2gFh48IxmJcqOj1zXjboRz6
5nLgqtfSTvMVxR7iKL3t4ikQWRs/RrrMfuplHfEOXKf6BI4sLre5Z9kvWt4rdKa0EYtY5ST5XWYx
62d5XuydoYhv8zwX1/8pbWGWiTpre/YczoUSz85d1ubG4P9na3oQxQyUalgKo69T7tq3aRb1nz4+
fZ2swVF+wCu7ss/pdr09CzUWv35YOM2mFD+2DkqznbSd9k4xovjZ6cmJYE+KZ33Qiq/aYrVfS/xs
lyOIViayaLnsHaxvYwspRydD76VRKvflzE88VSQhDwcDBJI9sCtH59KEqXRqCrQurpqMETQzq77p
jFheJI5Tfqkny/Clqo0oOGd1m0CbYH4oShInc6hSzahfmu08PiVqBXDs45926pchWqR4Q9GI/t1R
AwrKn7robsnZ1W2HIMOg5Lfovs4U8d8brNlR472gB4+k433HQmK3SWfPHPd1Sqffn8xl8rNa624V
xaw2tW0tX7Qprba4lrMrYnnYjGtW2nJch1R1phd7qvpBYXitBlKcozj4drywXIyeu2rb5pH4kEEd
Zqq36XzQ6MNtP366pyoDuHfXWguvHav120sBLIL/VkTDvvIq9cbIyLn1S90u2QUmUCmm5Jz6eD33
v6sLrFGJOFNoyh7bCZvBVrSizsZ9InGSB8TcouAy+DLDYSEVLavdNPCIXr5rK6fTA9WL5zMltHXA
HP8CWJrEYxprdOpxRZz9WaSxaace2Kg9SbtWrtz1ppl97415ejIitao2uBwj4Hddc0bvcupx4+mi
N8yRgXbfUSGmWDBWKCm9fC/Rkl079tXnVKjufuAIdd9B9TtzryevR+cWPMla9nmdmf7oTbWwy+tk
oiVdtmaoimzeNqUaXyoAtQLTHc+UQE+9W6TlHJo5R6GZPxpMSmUpvZtx6FwWt+PEro6kbivGtyjP
7Tvq2tnNtAxYyAqrvBQNaSRnpopTxTUKypScCLR4b2rLo9KbIhURmx07chPpRrGXxBk8wDi2nydR
qjtVcTAff/wJnZqgqOghBGHqAFh1dNfoX9Fh2S0apkJz/KzCjtMnQ3vmTZ4atWuSHzdGKVtfbQ1/
dhmzNjFEM3AVJ56HT+DEalBt88SpS2QLrFOjvhyXinZBaUdnlFMnpiP8lwYWYNwOJorut5ductVZ
6MkgQkPsT/XQswLLLGN/UbryTKHy5KWI1EPtgrjBPE64g8teGI4Q057HEH91jBJyHEmmziardLn7
+L2dGK0ILuFArWAEF5rr29uyZglnQ0uZW6NlLXF5VFJ6o6cuh9VXve9Tt1rFL+Bnw9rKJaBVb07S
8OMfcUqGgNoSnDDgIRbgY31KPLoztbl23hd2rQ5+N3nLC3sn7wefp6b7vWr2v9S5TYatNZXZYUaX
qIVUrJxzE/OJYbyu++DWgMq8d9uq6tC4WswOAD5ifiEwT19TnirOrLMnr0LDlQ6GvhpnjlZzbJGt
wl542lt1U17mbH2pv6XL9uOnemIYOTQPcJ2Q8geq7mjEVk65VFXbT/u6teyvcAK7647t9Velq7jg
x9c68WHSKEQZg3iVTd4xkiI3u7hVbI+vo18h8KlEW2iMS/6Nnaq9ce3V7uXoY753haWdmRRODGEu
jEiTpr1nWMefi0vxezENtgfoxDvOBoCY6g2tdNXymfxEGfT09p6HUYMFzfEXRxqiCHkuIfLUE4BK
wCeJb59lfX0bfywy2mwrQmlnlDRFU96PtaPpECwJ3rR7s3soBURhHyE1AVEKwfDnOionr45GfIWN
I+Y5NvLTk87cmYLKPoctCdI8IWwwcOp5qTdars/isqmz5jYrOoIOMfwv55TbJ0b0upth9kf6RWa5
8fbuS+QamM1mdY8fowyl6mS3Tmdbh49H2YkRjQR9XdzWXSH067dXyYiwQAluqfuKQIs9BUmKQMmc
BTmR4mcu9WpzP9ogsTciKHp9n6ty4O21BrNrjXyR2l4sqveo25X5EPH8fGmU9WZJkNKYoxMHBiSW
gPXU21kGAF74xguHen2sdvy85CGCyx7oS9u8aDZNQ40awyfKsdllU43ioqT4ShORXLKNYufTjSXM
aKcIN9/ZTtLAb8R7b8K23MaKO8LwLzjvZgPYizNbhlNvjwVgNcITZk2c9dt7zebZJunYVfetBd6h
z9RhQyG6CD9+e++vAjUGsx0eIIBvfCJvr9K2zN1F1qv7cRqrm14hilJzqA18fJX3mz0DID3fAZoS
esPHmaZeIugcIdnZQ5/gdO5p5U8BQ/hbYyvyRkXj++vj672/Kyx+urvy+SBBvTPHDL2jicok6rHM
MPo41oJw2lw87/P/w2XWeAT2lDiZjg+AuWHNJFGk3b63BZBrIaHfGk73+PFVTizE3AnjAJ09B0DQ
O0fvaJR6wQIv99UQETiX6XXn54n8KXURRaS2p/AHpaOEq/D3Nu+btApKjG3G5uPf8f4lcjjSodiB
soO3cexjY35MFP6kR02W12Gm5vbP2amgevSSxpDvOFFqXXx8yfdzC31VRP7I8FFeIRN6e+cpNi3K
8DloS+mYuT/onLMxPRGWJUft/uNrvR8zyFZZlWH2Y82kRvn2WmjJtLKHyb83ltXArjbjJlehzH18
lff5LRaJSWvzDzGGSlz00W55yONMHxRUpGKqlW9RW5pqQB5jcjGVo3OpZJqxdjEKbZd3Y/zFiOFM
K4pHMVsHwch5tF76cyqn9y8WsiebEuBiqwzreBiDR9Gctm44HBEeuuuaftwtg5VvujrPb5U2PxfE
c+KtornnKYMqQll3LKqi49h2SzohoUjm8juUOElWYmeGaWqNPz9+3O9eKkik1YLHQodJmoXj7Usd
qskaOTYYPG1T2wza6Gy7IT2HCTh5FZxCngofFbfQ+ud/bDMSi144clFjjynnt+YKCq5DM535/PT1
t75Z/Fa8Ez6sVdnvUhI5WvzYxgggq6m9dxQRV0RmEHSwVWrSXxxd77ILsqOadidjz7lZYi17LK3G
sv1o6IiLw6uWfK0VWe/JZLBf6Ns3tyjOvV+msy7aLmjwIHdMkfkOBbYntxjb3yzr1vck8+xHmgig
q/7xmzEYdeA3sSmxKBx9bqKm0olHUd17qKu2UlXcwNAT7YyS7N3Qxv6OtApeBPt3BHNHy1vMN9jm
qacC79f669ScNNfXlK67NluRbmZ7jMcz9/VucIMTxa5gUKmDhERB5e1YSKOhkeQcaHupxcnzTHH5
rlRz96ak1P3tHz9CkEfreFgpyu/YMNJqcvJGXG3fE1FN9x4a/hyZ4+7jq7yfsSiarG55IGFkIfG2
3t4ROa6zN86dtbcJadlPsex3BDxklwMg+9RPqhQBrhqVTkwIRp5tY6MWIZvZ2tu0haLrO4uw7TMP
eX2Ibz+F1UfNAZmi67oWHb1WTxWGlJlm7Wm3U9ZNVT2619OYmuc0euWndHYXmj2OeP74Ubz/zrks
QXLIzpDEo3R7+yTUFBZXjx2X8JJsuC3Tdn52mro7U5R/P2bZ2lKGwxbC0cU6xqZHAgpC0xT2no/n
slVLGSpWsxeaq4RZJp4+vqX3w5UXCmwMPTyYE1ySR7cUuSJ168Ha8wbT0PBgK4MsqMI0EueOIyde
Gth0jkPMyCw2+tE4iiM62zS/nT3cTGf+WRo0u3ytW2hTa246EQnqySq9aJLWSc6MlxOPVOcucTKw
0jGLrk/hjwm6HxInt7LI2ducMa8oYzk0jTxJZmms4ieS+Ccu//Fz5YGyJaT4xv8en/1o4TZkXzbu
3q7J90If0m+jIu/QDrT9mZtbn9vRx7CuCGu5aIW/HuvvpV1YjTqP7j4htZtObGK1F3bvDOaudhZ5
ES9xfQNLyw30rB13dV2o/7QpABMPifRayeU8iYHj7dMtUxJF5t72sKI7EyEV4iF10uKio1P08UM9
MYK41BpaaDEh4ft5e6FUa2M7G4Zoz76h2raSuJwpdQdrQzSx+Yk/GTemjBUj/PiyJ74RRLpMftBW
+OyPraBIM4oyYcncJ5PdmH4auf03pSsQuY5L+uOfXwshJIZEViwX083bWxyTWE3aUUb7TIf2OtVN
fdE6GCqU1j5zV6ceJpVTgHKcANe0yrdXwpqF7Ihwt73d1tkTJ27roHultqnERLhzJpddE3vJmQ39
iRmU58gWU2UCYD9zNAcQeGdn6sRFS8XQt7lDmTbN3L/9e/+fOvQffOQY3rQ1MoFmLa0a1/hjfIXf
5ff/9lLJVM4338uX//kfAf/Qfi/eI4hO/nf+DSNy/wKWqzORoPtnVPybRGRCIoI1QJ2dVYk/+i8S
kf4XXEz+godRmCPNWmb7N4jI+otZgZlhxSUAumH9/CcgonfzuMWeEfgsXiNOKs7xEbQWCK0UozT3
81zPv7PWnn6ocWn+UvrYPijW4JxLB393QTamPAfqIyobb9TCbz8SAs2iMUWKs887ErqSlOCrCXFc
CGi13CCZKLZ/vJ5P/5q1PyAgrcsT1TpWDCJMqNsdp3v2atQ2eW95ezlI+WAsVvONOIz2zIpx9BW+
XsXDUquyT+NZOuuf/7EcduArZrdUvL0Zp+NDtdT2dklteaY5c/oquEfsFRECwOzoKq3nJmnpci+T
VnNcSSDbLOR9ffzEjibn9V5Y+lSYMvDt2BLyPfx5L5WOW5IQc29fJxjYN1S28x0CImMM9QbByMcX
O+7Fv14NiTxAJQ7vKMiPrmabikZeW+TtW5OgbT9LZmWjZ3F/o0nEWIsuWn8uRE/jpkZ2p+R5hz+5
nFGtGlNzZut2NDbX30LNDqgfiH+N+oj79s4bhT02sTLR3jKF7dsoo6h0JhtlKp+SuRrDj2/91NVo
I2CGhnBIX+jozqdBoRkfL9Gehr3+bWqI1vDyRrmUyKRi34otc/NPL2gaAD+A4bL2gpU92lWofa8i
p2ySg1FOApV4S945ErJu6yiyqXZprmlnthfvByxEF7hcaPfUFQ519EDTIrYkS299SMfBeonyRPmE
bT9++Pi+3l9l/eQo5tERALJ+XP0oHLXC5baIQ4lG/bPXROLrOOviny20DI71KlR2mUiooB2TmUml
Gu24UcUBR1O9IfgqDRtBfO3H93K0h+AqlFVobpjM/EQ5H7s3RFEW1WjL/uBVi3Obo4HfDKiMroys
H4PcHudN0WjamYGxvoY/9ruvF2U14RS2gphBw7wd971VOEYL6/WASWN5MOzMDGdIR3hjjDRMiyn/
RLG0uIQGOZ658vpf/ujK6zfyx7xJsB4ygn7qDwkbF1LJ8gz1Xl8i863kmc/tWJm13iU6BYxoHPCp
Eh4HiS79RPYatujDNHQAxBOZBaZd1GFPxEUwRk4fDB0Y2C5ydnjUBm1VqI+/ZIQallg6/WIpsvLF
cTISIEwl2RSE2f/zp0FpjUMOazKQweMPlDfQIBnvx4PmjtZlA/z21qEzvZmKqjxzwjgxzjgxohVh
48OAPu6FpI3Cgd9ERzx0WbHjeI7kEz6DrxH1RWpqPW8GkRhnPqGTF7UBW6z02DW65e3b5tA8Foqy
TIeFULirOKm6bd6Y4PMKT3xylrL9kbmZsvv4izr13jn2g+3gzWNPOi7GdjYJJm2dD4dSrecLBDIt
Qk3mQQSdsTV/zkRlEfg9vtS9Kf1SbfJgiauZ1EmcOVqTKmEn9GSnlcOgI19Xxk+D5ZyFcp34EED+
IFDC8scm/riIbdXpADAwHg8rWGg7EVQYiiFGwt/H5zzsx+Wn9UNAAobGGDSxxSRz9BqIsgO8NBvj
IZniDiogUpLfWdIj2dTyCqGwQXTd94q7XMgUsfHmKE6nAUU3keAug1C9IGqz2DrzfZ56Akyxqzeb
Sg3qiLeDA0sNrVd4QAelHFWUWoMXyFHZeWrZnhsR6x7zaNahdA1nic0z/3McumC3o0qATDodQGq4
cxC3ZXrZy6nfcOB1nirSRZ8MiYfXd6cyDrxUEsM+0IXwV7zwmXrqa4nr/Y9hYHJofPVevr1vvIdu
XQ58ifrQ5as0xes3iGi9a0svrQNzQIVEtpoMLE1T+pTl4hIj32f063yoJOFh+tLprpKRqv9uSGnd
CRVvl5/iITu3MTw5cIijoXPK/8WVsC7Ef8zW/ZzFtpWr04EkL2kHw1Q2WNqafrACUXB7pMLC8/CF
kTnPS8N865sKzTR/LvV+CuyJX0Z29ngOnHViD0kD9PXYrfLxoM14+7tSqFL0sOR0gA7XBmW9ZHFI
GdcJS1tEl9hibByFeR+IWP2tLhqxovHSbYbGmpczy/f7Pd2qR6MrC3mKSe54EBOb2wrol1AR++bS
HIrpRnfSKCjZOV+IRpyRhJx8IQBeUaQhN0YAwwnyzxdSNp1ZOVk2H9oy6S4dvbAfBrzd3yfDzK66
cnY3htLoW3OOb1wVS0RU1t2h0aN2r6jlOfrTayXlaCR7HBsoeXKaZSN99GuiNEsisnDnAwfakiCP
3AoW1BLEJSrNJ4LBJvw5U090y1CFmtokD3ndLWFjTQbGh6nD/KH328QszNuM93PbCsPbeG2R/9QR
dR/AGUab2rInus91EUbF7F5Vbl5fY+VRDqR/GQ+uXrwYy9jt4gI7oN7a36t6qQOjas7tmNYRdXyr
vF4Oe68Uu+MZxFXGToeiNB88XvcWyxSKicw0z0xU63nu3VWA5CG4AVzzLtLHaAatqRPEwDN5RTdU
/tutqGItnKrF3PRQZjeytsT90Oftj8JJ+6//fOWkFbCmrJFuRX3gaKEoHUIKG9bCwxz3025B/Ax9
LlEwzLkWPsmox8/n5Z9jpvUAXDu+3VghqqJITdAGihM6s0OKdYxpLMu7aeNi7DqzaLweko4fEbOR
hlwc5QYf39svoBWyksMwz4cRAnBg9S097WScbglPvWcYuqFsMDc6deSFQD5gyHPI/CwYc1cDCgR6
LY59ZgrgSHXitWHTXVGWiKwpCL79TbTNarW3lPngLNX80rNn2OZT3oRAxPQfTeaIHdYoUwRz94hC
v218SBi9F1Sa1ix7XJHprSLLxLxssQO1xD5mTrxBjWiTItouThUCw9iVjhyaME7k9IluVlRsIlNo
/MuKMB85IMjPIrFYBhbmy/JgFE8DMNjH0iBEnjw2YU2+q7qFCHCuLQ0eyYRUAsx32NAmI6nKAIcA
sb2JqYsfHelVOKHSystDsp37fjOpU235aSYUTCSqrAh3cxoFNezYfyPGQ83gKZFAx/GBYRu0TaKS
T5lVWhrgt4ricEht93djLMhKcyLrD1NPPPDGQL5Mwk6Z1FdeqmjPdLo78BR1HH3P6kq9tvABLX7W
qulDnGFj39SDkV/hKtX1jWcY2aVD1SVn75rYhj+yTfmWusQAZ52VpNu8sJ27SUA4wHvVlC9DOzZf
Uj6owbdaS960ThF/6lwhfmpu3D31eNTqjRAZ8eRm5bJ4YXw2v2WLMZGTrlXktpdR5Xy3Jz3rtukS
9d+W2FCmwLKy5huC6OEGAVMyXFdJNLV+6SjOS+sMALu6qU+/i1kZsUcpU/ZVqcfG8Iss1YU/qVY6
+wN1aiod0Zjc62Xc/7SJPfhKCD2FkHZ0nOdCLYrItzK1Jtq+qvEa57ESq8GCKc0KXcDHU5hh0LFI
tGiL7LqECExenSDXOqz6obvMytHAl2P1zLMUzEDE4C6DrJoOxZMlJ1MNjWpW7pVkdFE34kJwo9i+
poiBYXuucQD6beQmM47qOntoMSsQeoupNSFmVrEf6mSgW29ZXjKHxqwRlN40LdbgYaqNLeXAgeE+
m9GBgtmMs9uy2/s4Lw0Sy5ZFeZBdVo8BOPfkObNrnmJjqgcdF17jg0swsiDNB+le6mXf/JyZM9MA
rWd/ryXAv7DtN/jLKmyTc4hSjxhe0mWHsG+LFOLIPLnq1ojy8fcy97W4sKlr9SG91dVk2JTYKMmE
IfFbF4WYdhwHqxe7GAlFxYYiKTqxzckDIcmv9Q3svSSWm7ELuSzmQ8Wkn5E9ARAORU3Rx/5suJ3A
n8gOfIult4iDBd/uD23M63wjx959llNdPspo1sYd5ShUMfi1wA7bmVZfe3odcxq1hHffVAJP7JDY
7TPHVu+T0kVp7RdFIn45/D/iUMaG+OXmsrh2GxEzA4g0NciYxxDlexBk4yCbzQKiW4vVH6kfnwhD
Lr10+c0Sq5oR/WhecQO2NxhP+SuEQJf9+G18RRNQuDZ3+sorMF/RBfUrxsB9RRrQHQNvMPQS5Hfz
ij3ACN1NPhJmcAikDycP8yskQcestYRY4pvroWBK67ReRbIvMxQTMBbqV9wC6MFO+hoouCEwVyJD
iSWvCSGoR7+8pYl+q21basEqI44DxVihDvYr4EG+wh7sV/CDSOb80UvNeAgYHRicrVdMxPSKjHBf
8RHpSpLQXqESy9xUVui9wibyV/CE/gqhSBXPvXAw+jERYuu9IuM+udS8ejaDfhQ4hlyp5o+42u2A
kkh/pTi4I31YFyJ7GmEt3M0orxff7DqQFL7r9ViYShae+LJOTCEuVTtJ84s+mwiQsBImmw2Rl6bC
Li7KlEDBfjDs1XaefsoCC1ugkHAmgqwQTUweUVGLLboU2a2defHUCKX5DC06HjmnLmZ5IDQFSbC5
RPEP0XVFzeuA+5Mvqe7tlES0X7t8tg5Fjw3sIZWF7C8BiI9kEBeufsNoazENejLz9rEyyS82RlNu
YYqNB3NujauUxPOnVjE5okX9tGRMVJhsfMfOvWemjR7L5TB7eKpyNg9s+VNrAaphoq9rUWnfg9ar
v9GQ7Itw5ucTsJekCAntums25bgMjk+A+vCjieKEMwwvmd/MhvbRMnObvJnIzi6jBRvmJmFG/EUz
wWmCqcA16w/q2I5hUVnlz7aI7K9QlDm/J3KxHH/hOWQ++mjidet+Ub6oLQJrX5dlPPgzeri/Qzp+
Tv89fqk//Wv/8WfT4Ti8Zj1is+asgGemNBKtjrbCilgK/FX5fHCdHs+tq7EN7TuhqjupLEy5c5wW
apDOeX1bF1E/BxwVki8KXf7qMh81CFhWjabLX2K+SF+HwvDp473diYMKOxREc/xE5IDHRyZUCZGT
qJwcYg+3mZ9lE0hJDTjUZl7a+HoyJgbYx5c8tWeGlkR1gyYYQKijbZERVeyELDkfls41cB4U9v3S
L+UZRfOpMxEbL0D8SBxXPeBRHUGm3FsVCS7T0PYNh7pLrspEdmNQNinMtYjpDuCpI/S7SjTmbxvW
0W/F6Ym5a0kiNZjQdO2cUuPkrzJX5RQFcQq7ztGAkJUH72DS50OflNEd/bh4xwZizS0gg4t96m0i
HG1TEP6c+kqJF3Ns6s+ugT+2MMz2x+ub+Efd3NvmpXqQ7cuLvP7e/I/1r/5k7W5Ttoz/6+0/kmvy
93957Ya++YfNa2f0rn9p5/uXri/4q//6RtZ/8//2D//ur36eG/qr33+VKVoYyLbpT/lnxAv9VWo1
DJ9Vqbd2RNY63/85J+aCGym+V79ONmrf/4f+btSa6l9ry5UrYSlb1UL/1at1/uLalOeoyiLvWc++
/06NMf5CzcUbW8G2ax9ifff/1aylpLcK+el94AFc/96/H9Hf08hHqTEUgd8dCVcr4SqIo0fAInJ8
JJtrmTqJKLPrBQl+GvS2vuwGtegbv2L76s+9pV/0CxajymqfYXXeFWV3H2UyLGtlqyq1dlu58UGL
iEAs3VK/5LzgZ5P6Bfj+QyfTeynBF9j656YZ+rCc9Vuvbn/ZMVwIBmi8i43cCBLjZ1u5/F1PjbbN
GP8as2HTaPluisygi4eXLrvTpbw28eiFUaJ/kyL6UiCyzZPhO5gUcaem8ZZ6AFU+46lJ7O66Ue3H
RLj11mv7aJNn7RTA9Sir8ec4OF9LrYNgM3Xcn5FdwBlodhXwgWQ0CVeRc76lD3Pf5C9VM7MX7ZIl
dOc4sAZOf3ELzua6giUyufNV3LE3c5X4Ou+uSDyY2CFFgaIJuV/DNe5jOQeU/LYJoJG+mC66UW71
pe62buNSiqWixfqrdgEj6BpIH9HfmeFXvdWERu1uKXt9LUtlJ/roOa7K3lf14X6JBg5JzY/BGa+S
7K6JovLarZck8JT4xziK50wkDbX2/q4gksGneTUEE1WrMIuQhBepw4IajZ+1YYrWXKnswps9djWc
jNxUnS7jtjU34ADC2Rm/TDJWD4vsrmtbvRKtO9ClKtuL2Bw37SLCKimfe3OkoCm8K5lHj0mjO9u+
n6U/LO1t8r/JO6/eurE0Xf+VxlwPDZKL8eIMcEjuJO2taEuWbwjZsphz5q8/D2Wr2gplVbUNTAFH
6Isu2WZYXOELbyjrL0ZL0xHe48eSmhotyOqmz42zpmg3SaEeqsrQ1sqkaJfMtVu97ywiufY2Vajl
S7IzqZN1jJ7XvBkQAYMptBF2cw652qHL+NmMkZkQk2leEO755OFMF1WK1BUySP5xovfyBzNIDNtp
g6zkyJvV9sxAKuCA8o98iVvvLdyn/pgZU+9yY0hORihhBaIWfbEQY9rCRcEoi6GZ1GHjjf1gnEiR
RA20zrNhTVZkHczWtjoohhX6GdxbOCEp7KdRDX3HzOT2PivNaNvrObevhDK5upl2d2NlpRdpH6de
WPvaMiiRvyt8X99pYdY3rlr0JEctw5Oh1ABRUp7jSyTtmHSkkztL4JcYjgMKVKhFxBTEIFfipyGR
aWtGfibh2P41SqPiVprm/nwW2Bch79esgqjMTlvY2h7okCF1gjS2TyFMhgceUN/qaEa6c66WFUSr
YdqIIR8vpLyICcj1NN77IgIGX7BMDqGipbsZSY2P6dxpa/RDrRtErtAP8bsBHG+W2be2lg8kBn08
9U7Syv1uyiFGpFo1AJWkPO20jRHm6C3lzeQkRHiojIxxdph7Y76MpFTBtnuuLvI5pN6qKzE+qnxR
r0rizJNNXKjrNsD9JtRqtyY+FnFe77JJGu8lrTa9oNAqr1aSY3M0zltEuJxGU5J1P0PNlBrpjtCh
XrXmWG5nqbijQp6iazEHZ4zYJ19Kk+NasVrUePrTZNDvUzLXtRxFSO2kRnaWd8PVSO6IFpFv7IZR
IrmTu/a87KQQb+dQdZlSDZp0ZDGSJIoVrKZ+a6ox3uNZStimxtJBy7psNTY2gVowedpEEQTewcoq
bb4jXMC9lU4JeSGksGQ4SYSyT0blqmtb5HPahF5OQgcvhXjuAa1Y9X5+k7XyNocFfyHrub5m/xCO
JfxyNXfmfdlBLu4Q2PHySegrv5lR1TJ4gLb2UqQYkB6T5SNq4dsxLtleEurYtNveh4M4S42u2AJE
P44b1d+RkWNEFKWHKjNmEu9Su6ZED0Wvk8fTMkefyDd3VqZczHbiHxV9Iq8lRbDhaYU4bhRrr6hT
4YYSDy4quPIB0/tUDa3JQydE2kS++SmggpS5SmzdT3N6R/RY7wuRwnIIbnsZuW03rQzTQ4TMQVih
ckNzCL4gPrUTMHE3QuqzFdBgb5ptWo5DfxA9xXrcUNaTbWSnE8UMc+rQklaHOyR/VmlUHivo2+xa
YwwutFEOjs1pyld1j1krKfQGdebjIihbT5fHD8FcngJQRePHQgiwQPKmomRyiQmTgwHLquzNfS+m
ZmVmiklxqvC3QesfpY0dOCn54BWiAMF25kTeGDk+obMxzk5qcG74phaz84/Z5CJo21MNqpDmCYPL
KkqbqwCKcUhcyUUGxIxsRzbOBzV3E92msa67pfphbL6E+a4oEU+Rezeal8NRpfA35pflFF2Esr3N
ppTCaT7FV3pev/dFco2CMeWIQs/QWKtXhPVIQg36pm2xC+jvZPKFaaH+rCoqgm6p+L1jp2bToVlV
nPpSZVuOtSg8SdaVzUxWct+rS06BTnd9Pdjj5HmPvoy/JaWJr9KS1tIU2R6yEBAt+zspyU8nUR2Z
TeEYvulKcbFBwmNDL1y4TKdF8kbQ3xG3WtSufcX6MEsndZaegf0ZdkGTXNqS7RmgoHfoJ3YOND+3
00V5kAq52JJ93k+xvmGTR/1HQri8S09xlEu2w9DJTo4ckStbkiPRGB1L8zIJhY0D49ckDVEMnrJV
HyF8k1VZfjS1uHslU2AdteluqsLMkQJN+khdL/NK/G1rLY/5FWJMWCxflUYRXHa9VbvGfEUhRHfT
xP68vM8qLzQvybIbo0ANtSoCjkgJrpYcrsJMrSjKWF5PI1hvLzpDRJS/5gS5m3xf6fVmRhWPPbBS
tmGcHU2Ramx4h2rfWVBjAT2ghoRWuWjwD51i88RXoJC05id7pAct+8HVUFLYM5B2dOrpDGkpJ4vA
K4BEMtcLubL25UOfVZdFKX3I5lJx+kz45zLiqR8mORXIZeZUASP9VDcDhUIg22McZfKq77t0hfLA
NRghyW1KQVtxIq7qS5Qkk2H85Lf6pYjmk4GiodMNxhp6s3wU+BKrsqi3aTpc6lH/lZKgtZtH7Yse
K646ltlqaJXIsQLjptV18slZ/qjXvtP3skpaWRpuaY98/SyZPS33i/sIHeozPR+VT2ABweNDdSs2
aYIWmVWpq2o0W8+o4KaPuXKmanOLXLUenjdwtdaFHc5ntCFlrIOAuJfCzfUOuBZCY2Y4N07VT8Fn
tYBm5fhRto6T9hr1GkTAIm2idRFhq+HXblUnMZ8rxsKD+V5eTuivbAclh6JK/7Upc0fGbwizvjry
/BwdP3SgykvdJt6qtOgeY8XgpAt8vlxyqmvVhhK1TlU2iNd6/UU0leLIIoCnnOzz2CfY1W6CttWP
R2IOmaVHMV+L5OZq9A3eLcph/lUZBXuKuP4BlIR111ntiBpb0WabdKYnvarFpG8GEV1Jcm3gTIUO
mpt1nfAqXFsvupnSPsKr1nltTsItywlB535YZ7p21hr9ep6C9nhS7BQph5TNVX0/lqG+aoNKuMRp
8fFUZlQXkepXpn2K1TW4701pSc0OSON6zHV3yNMPuEKfiqo9Tzqe1Zr0XRZk11Qtrqcm37cT5fJh
mhA8oqlu6QH73ozuLJyLIkOxtem3lKHcAbqQg0OepyiVW+b2hVJQ2IIuE7pzlZ2FrWLv+h7vwMDs
4zUePWdKm4d3gZoZHm3O3gOdrzGVqE6n9XwkgnA8T6IscxpTmt0IpSzXHEP90jSm2UvmCoFXJVc4
TzEy75TeQ6fqqz5RulNHw1lsiK5QCkjcXKaxlmi0UJg00HZiN03nj2pknw59Izt6r/WbCOXEo7Cn
w4GRU+n6QlIg9rHdoepdOCOqT0ZMIyFAt3CFIGIHWMv8HPSJ7oXyGK3VWr4sOdFKxFAnkA5V8Glq
DUdJrR3r71SDWHeqmdng+mgRz80n25C8bMyKjSgU/bNUohaWV9tEnQ8G3QAEUFwNTw5jtEqnqO1T
ZnvkzMVwXTb9Waiad71ufK7s/jJIGswZkp0UNudmO+7GRFLuq7ZFkXL2Mwd4bLmhMt95M3X7FT0a
cRFOdefok7luJfVMVX3HztJPJQBOZFfVZksnInOikOUXyu+xRJQc4lzHmtX43EByDAXpLrMOshRT
uCcT4FINEdQaUUjNkRJZQWTWRj1QQ+wVHD6NYWQ7t/mY36lmHF6GiaES9aS3UqxexdZ8b9oj+qNY
gZ3X6aA7Oe4I6zypN1aTKF7RkOlUU/Alk+gimQpFZWuTyrm6DfvuOsgCeqPSfYcmjKu3/bzLY+1c
jwmpqeVHDvyDEwp+N4OSclBERbRtcvsIgUT0F2NOUNyi8gvL5v9ZFZboemUNnm7ln+M4srDwmArP
nnt71VMBdbKcVp+gVg2Mwxxmdyola62j4uoagvMkDIPuCKWM4qrM0xN8VFd1Pq9Q3LyAf3wbT5bb
Vtl7Jc+QkCuS2w5ZOSWTjiJxn3TJRT1YN506iSNbSg52JqkUqsyrGIfxld2pLQrHdkjfrhHypb/Q
0q/jgJhE8E+aey1NjAst9PudHasWTkndYCVOk8pa4/RJhRpr7ZNK3BmLmluVY6NkRtUBQ5utqIjM
Z3ttNL5XDMoa90dvwlfULWZEUMMCh498JtKH5p67OCqkKz0p4NaL3qVhT2k3ixSHdqADoBKACqnD
WpOGVYdDciQ6B3rUPum/0t/lQQwNhtQ86fXJjNBxWPWfBkk7JOV415Zis1CXqW/IX9pChMggymRH
1rmF9EOLlD7Up82yyfimvrKm+j4tyPYH/VzDrMkERv8p7+Ktb41kEFaI6EvoIEn5cezlyg1G7SKX
Mv+K3qKGBUZ8Gg3FqsjVi3YpBGR2ai2NE/PIaLYsY7EDAcNzDqPljKLZDqQrc6udzUIjPgqGHfZ2
6yroaEKag5sXVuh2tpLvrTxPEEGpP1l9d+qXVn7apw2SpUO7Rz8FbZ9+2gVl+l6o48BWItZ+MXwg
Z+mJa+vRoj2LTV/1oe4TSt6GiUVHLzfn02x8rFLyQXBiXtf4Fmoc+Hjns2UDU8w7L06XE1hP6UaV
nbyeNW1w7CiCwy+4RpP10mVompsuTDZqgSlYo36quiVps4jDbuhXrPssLhGC1jCFUwffNZO8dytc
Vq9zjr5h1s/6alRcH+FYKDZZssrtob6epXhVqRtF5btG+f8f9Usw3vArUWyg4o73AyXEP69fXhZd
G75avHx5lcfipfKO0iSMKohFVPYWVukj0cR8hxeCjGoMEHsApuA4HouXUFA0MKcy0Aks+Siwmv8u
XtrvUNOhdgncGTl5TKjUv1W8fAXgB9UGRQDonqBOnwvYjLqGQLJUz/taxKB4ilLrBgQrq15ygy5V
Y6eYkvTIiuzkS5rp9WmMeFrhqEXKztoTQqKw3s/ibjEzOlQ+featAmLhDYrF64ASSqwaeBJKts8R
XE0UJHB/ZwT4EmM+zhFmvBztwe+cYBqD1eAX0k5I9YKuogDTaOl0jA9F6QIt1Y811afIkipvPdNr
zRqqvXwBdBtQxlg6Kz/g7pohkSY/Cuc9msjYzrUJ1UyT4K2GWHFErnup67n4mNP5cBuEmb2e9ghH
bhgNdApvq9ps1iJFGj0o5/RD0je188PUfKXd9WDj8RyFI2QZPij1N9CrVMB/fMB0Kv2yz3nAEewh
tZC42fRBIK+RKhhOA9qup+TeKfCBuGYTb0w59JAzCjxdxDFBla45Rdwqx/Iga6t0Jqo3kKL3snKp
HSpKSBKSYjGsN2ItiSp9A3XNDH+BsoL9JCDOL2INz9nYiPB0tWol876Rlf7rJEB7mAK0fVPZSAyn
mF6kpIT/yTdFRgGWME4NQCmXb/7DN23tASMk2pN7fxDaVdFpVFCxqpxXSlV1tTcFZk4ZMe82WBIp
6zZBwB+d8/R47iVlF9kBtJ8Oea/rWTcITsEFUTMT4g2U+MuWHZrFNrhkBXEEtMKWofvhIZGzNeAy
hkAwpiZdNaktXMxq7d3Pp8+LngaVWuYOPBj6O0Bgn03vqQm0XGS+vI/D4UsdTsO+rUDXbRJwacMK
sEjuu7Xqd/SQozG/kecSIMjPH0F58aY0d7ClZRrwKTTULZ6+adGl2LvWxbw3fSX3KIrrm1pC0GDQ
KDh0oqk9y0jaXV2Lch0YY+wEzaAfW1RczyHy9xvwwuhT21q//fmDiaUr+mRpLQ/GbqnT7LHRLH22
tEI6uHFgsmsqU9d86M2o3HRGGSNMgNnmkT5bybpt6wNdZPMMk4BP4Sy1buWTEOu0YrDWEPoOBRRM
QPS28nBZ6HeZJokzpcuJlLJCcYcOLavADKm0yZXkBPS5nFIpk+M5jIoDagSUjUwj2hV9JK+1NBzO
Z1KQrQ+Gfi1qyqFmpGPI8fP3XmiRz9/bpBJNqxhkEYiAZ9jDWh5ToqaMhsbYpZarAOv6gNzh6A1C
rU4625cofrDBVS1S4l6sNdaxbEqoj6mNsqTIlv++NZueQrBuXco4JLS6AYMMKxJqHrhaD+/DshjR
SWkB5oAQaNM7pVY0pEBkVUMbOcKtBUy8dPfz93oQSHv2PXHZZSfHfJsJ/9wjddTSOfZVMe/lMkdX
WQljFXSchMK/G1qR8aEWtJg8fTSUE6MxT7VGVr9IFHZOrZTHceRWL6615qiW6E+MZffxjcd7sRnS
YMXkGPiDgqU8CsZP18G0oP8Uc5L3VI7LxvML5IkQ6K5r8GCAJY8UkAEnwK3w544b1AxX2Gdox7Hl
AyCEp1zqjqGl6UZlGW/HJpWIvtWkOhntzhaOKXzt+o0HfoHl54FBP6OXv6wTSExPHziMZaLevpX3
nT10+zoWAqybKra+IPsfAwRQCwklaicIzGbVRfHgdCZp0VTE6ltT9vVH4ctC9oVb8BzgUI8GAA69
kffFnJN4tsO8G2KiIacfGnltSzrYuykaNwqa9uskx/DBkXQ1heaA/x58YI00Y2y8QCtVd0xGa2WG
cBE1ORnfg+YRLlidaG36cQW2SXqLELSsp+fzkrW2EPJ5SEruT8fRkiVqM0XPww8c1H2YfQnG8Vqq
pa+VXnhGGq8N+S3nIGX5OM9vCgfJVBFVRNjhuQ6X4adjQKKs7CfFL3O37aTug46CfIDjxRBf+20a
xI4/dvXpYqxAqbSNRezMmUC02NAjm8JlmqeXP59SrxwFwJ1BsiM+BB9cXnamHw69oOjUsp8rZd+I
tjr2bblDbHyy3+B9PIiOPHt35ivgag5YBuBh4//hNkrXdGMBtHk/DYNxZ7S5XK/DGnyoSzmleo8+
vo6CkCZZshPLaSO5Wt3wGysK/XVl4BXjzqLpPgENmmwHrV25XsnqGNHMpd6CcUgUSdYWKdWSrNlW
G/teMoL4DbCN/mK7wJ0S+jz0aph1pArPjk04W5LaTn1yCCsZOZtxWrYxMM36JsBZwneMrq+kxI35
1/m2tQZ8eNNoSE8U35/ECQ4mce8AZLVN2iRTax81DbfxTEWyMP+omzRySrLkwG26pBlWee4rdGZg
BIWOhKPJTRSVZUkVMIoaZgz1N1eercp0Z6UYLA83g6FxR2mmFN9VxO9eOaQt9a5AmyOv1TGd9SIR
a8Na1TF7ulSlYinrK2M7b3HwEL1TIlVurnLLpKQeIOun79I+CvrTWI2q4kvb9TzySDZmfWhFOMuH
NgwzZS1iPWq9ujfx+glaZGBmJ9N8RXNkBGAx98ibgWh2mpPxs2FLIjihpdMHx+z++jbHruItrUDl
5VdS2RyRGWCpAUEyns1oNPlHtRqD6KC2urgSKcwQrxehfAeqTtw0cKyvZ0NJP6u9St1aBY3wyaoT
NmxZk2LxcYpppji1CGjmWlB6cSkpfAPCsJHzexPc7luOrs8F+jCKXshpuNDxg5DGc1i/qit+XGP/
cUC5ZjgldGk/QetlXxgpvkTuhGFc60ygEAfa1cniJlRM9q1k2mH5RgD2IjhddnJTB9G3nDG4yj/d
DeQJalaQq+Eho4eYe4UuVbfVUAbWphpkBQJ+btRfOl+vDlZD6E7lBpXSN06WFzsS5EUZ2qTMSltE
hZ7tzVTj2bcNIzxUqT1Ujj9H/XvVLLo3EqGXPCrS/EVjFotkyCZA1Z6+q1lIUzrqcn7IEY3Bo8ua
43oDyLev3LYXcniupF27j+SBiGmywvwe6Fy3SpRyPJV1NXkrBnwRAhImsf9CUITThQ7P89emy6EW
ETFoiSbNrpZsaVMghLLRdJLwv7nnP0RksG4pgSymCM9WiN0PmQURuThMFcaUqmTPm1AeQu/v3gU4
oiovt4Eh9kKLQsJ/sKi6pjjINWYvoT6aXiFQi/v5XV5UCwzU2XgHCsisITRIn35FSty+nYCZP3Sa
XeBnOnabwcq192ZPnVpVCDXfmJ6v3RBEHq6zoOrREHoG7OxnW1T2aJaHCMYHR85oXaZTBClwFhat
SaRD0cD62++4UIgFGim6Duf/GchTV/Mh1aewOoBWUFd5DcwJ1zZ72weCQpICYkl549u9nIwItXE3
BGQB3LyI2+OkwPCrYZkHY2xsSmqi4cqOzeajbgJj+fnbvXov6imLvB7v+NxDpLNGOZpkuTooEc02
VxOBUQGDoCGice6vfn6zV74eNFgcKFT48VCinq2yWJkamhdqddDLSHYBGBV76gFYLHUt4RU94bdc
3199O6xolxrlIpfy7IZy01sW3qnVgX4C3aE+l4+KKZuPDOpG65+/28vNm4+GsI+27FdQEpf484cY
y0wJ3ma9qg6DD5rEnZE791SO8a0hTcF90lrJfROHwd6sGiEBFjeHt/Kp10Z3WfEEAcwd5AufPoFq
W5QWRFcdyixUZTcHAw6SrGrDktbMPGNJUSd5ua7nWdARztETW6ErgNNrINH4WJWB0IyjRNI6mpMA
aU6ouQ/aDYI+XezRwKviN2bDNxXkJ3GpCREdlV82ERYYfk7Pntgv0iGvIuMw44U0mjtYgKZF7cVu
cvO0t+KvAGpo93VYH3Doboy4gRCjx+m1lUi7JCo9SR5uiQFBtfjV4PRae0LJZaQ/b92kQFv3PboK
7oQAmDvJ4WlrydjNGL7sDQHc3XSIP/OOtLfV5kRvlOJKmyvj6zDlWFeDd2EH+mLoJ2GQKjslbO4x
ue63TVTT/IAu75HWdttUWeS/1QgLnbJQeNQ03ISx1G8zI1cPaSx5Od3Hm5BGd9UK88TujAVxtvg3
xf1NPQfW2s8xzE6TgeCyGxMvsKdyH+RxscJG3PTqOKxXJML92Zz2e+Qpw8aR/HQ6WByTTkOm7IgR
h8m5H3Vc30xR7NHkux7LBBwu6AHqdYbsqR2QLhE33SoIwsjVus5rjeqrgvI2sEbEODrpJmviE7/x
cT6qjKtCbixHC8MZirM/Y0olDoEQ1nu7iKq9lmX3c1NOp/bU3JlBU/OiGujYzj6vIq29jYWVXfR9
eZsIGeBtF1SrQBnUTVKFKT5s8JwS/DQ2RgriHH3g1Sxk36ljcDGDHORuag3jFgbUB2sImjWwnirV
bkppqg4J2DZUwtVcAgKjyAAtkp7Txyt7qVEdo7VM7k1D2mzo7x7jksyQhtoCjpHzu3SSyBgCsAsm
9Csdwg5xZ1DsaTJBEfFhmGf7KM80sZqyCA4FA2ydt5R4DvEQyMm6KXsAraOMbsHaSsR83Tz0MZEj
7JV1l8hDeVwiKl072kMfNFlaotJDd9R46JQ2cRBcJ0bUf9KVyB4cI+pGPO9z0e6y2ldGaMahcdFI
Kl08sjU+UyegFbkYG5hgyNQ6QOYx7T9buq8pp0Gcz/oWJGFOQz4GMX6Qkxr8TVbE9hoRCYOEf4yr
u0S2p3vS3lohp0fv2a2KqGm8vClkzcWvrzM9VaqHfN3lEEfgjRqBtNUivbC8yuqyHWIluAHmdWu+
xxIQ0kwgwuAGIluChTvEw35tamNxVFn9eCqV5Uk9IuwOkGuhkHJ8QSeFxwYPy3+gmQYL4zSewmI+
biOE593Bxi7NiWAtAm+NoKsKZfY/J61UeAoE0y2Kudmu0xLrNEk1WVphX9keZaklLiJ/LiOvkdD5
oPMb5tdjFuq5V+Ji1UJaqzH+S/EWzVwhcrxZCr0ojqe+NS978jZlrSoL7saSG5qPDQZrOfxUk4y2
1gWdRoGWgJOJBJiKOhmsBBsqzaHozWA7QOsNPIiSM3CIZAhgp+Jvx+It/Oysb1rqK+irAhiJM0VL
wKYQ/AL2TNXLXO9RgKeAlH3SygT5TNk0sblCjUNE63KeACRrZZ2EXpNwogGDBt3tBZ0xmq4KoqZ3
i8zXpuMWL3O6tpYAbUYuMNbr0Zyj0FNzGw/NIbbtvRJMwK2xeQdsaiqJgk0jvd/CjTVyYXhvLQok
zSQDKi1k5UiZtRCMPKycGYBHa9TrpMoiQUmyqaMjVR3He0EpW/WCwU9Lp+pAFLt4oJGQlVZf49gJ
3Kx3E9Un3IvxreucDGyggB8rq8l1Sj3mookRg912vMX5SF3ZOI4AsAIlg6P12a9m8CCDEfnxbRHm
XXKWlVV1VgRJ9SljD+s/xqWvc1H411+VsACHPER4K8LG4rijRFOD2iswIWHKU0LGa7g1Ox8pkUSJ
A7fvgvk2zq36tB7RjADnbsT1Ta8TiRyhCSCHh1AH3A/SyvYn4N12l6xrJS/klZ0K6eOkGj7OA6Gk
BisjyVBrt1usbtf2KNsBmJauuDO7WZG2k1JAV28yNAE81PhrzS3DiqZ41FCxPop8O+/cEL54vJqK
sCS7nLrksyRXyZfKyOnCBBV1B3h1DbiGIc/AF2B6FCTOrFFWdnQ1msOD1gzNRZz1Wsfsak1QezGy
Ki5GgOpdFOvlTQBd7k6X6cTJdZ6KjdkXaX88WBZVGoS68EhG0Cy+Kgy1jS4xEp61S9oldb2aogZg
jREP1bgi0lTUXR9LSsu8sQL7GDmifj4dLG3SzhsxkKyo8dDTsUgMILst0GtlYxT5lN0X1P0iJmol
ua2pleaxBAnJpoIyIhSr4cNQ0SvwrfxczhbL8KYiVlln8Ofy3RxVrFO4aSVYDQiR0RorwXxYKz7p
ILBrLVa8ksLAsBcFmnQ7gChd7fy3HPQIuGQ+MpttAWg3raVNmCjVPoFwSW2z1L7V7P4RjKYfyE8v
KE1/sHcWwtNZEeXte7S/FrnIH0hRf+kvPdKCXr/QX+NIEayhSoMC2g9R8h/Xe3ign10nveW5uztI
WJLxjlYj6gVgBr79EKOnRR58/3NK7e8UYdKVskkuATH8MER/Ngg/f7+X7LGX13ny7F+KDiFOWGdB
VOQ/8sSUparxBFfxcKWXb//sCj+8PSQwFIgEuGQ08h5+KMj8+PqK9o7bQC7ERuTh539pEP6ULLdU
qhY3wb82Es8u88NI8JnpBkCiJBl9+CF9+XEgmAf4CS64Ef7gf2UePHv2rw9rb3f3f/7r+xB8e65/
kxL/ZDI8u8wPQyDeUfojE0I87PvPsyFQ3+HggW6e/n2t/NMGwkSSmF7Gr0+FxfwFVu3jMLDyn0wF
8x1gGW2pHf7zRgARm6XE/Fe2hT+fCdo7+vAoMkLK/PZDrv9kBPR3gHPoVdhwRPn5B47DMhN46l8b
BxMxY8FnZsZ/++FFfxwHRX5HI4hC0tKL/WdtCktnFvncXx0BlQMCMXFqWK+PgKy9MyEU6ku/868O
wF84Qv+II9wwSu8ewozoa/NaoPFnf+HxEH75598P14edkxP0yV9cmNnf7v1te13++3+erJOHAOCH
P3wMCB7u8/2ff3/Bl7d+cq/Ht3r85Tb6Wt/WX0L4FUtU9f0xv2lxX39t2n8d3+Kkcpu3t0+jACpg
HNr/fqQXzPI/1sDP7nB2i1ja42WWsWF/W3pRv3rdy/LrlwgV8W/hy7+K+3/dFMF0m9zW7ZPbsZvg
tcJ8/dUbnhQ1cNLLLrtFvfzxcssLfVsRzNNfvcM3wOqf3uE3vkN6C6w1enzix5fgbHr81TLh/rPv
/fgSf3IL9TeM0+E27ZLu8VG/PT3OK4uawa9+gv1tVnZ58Hih79f+dvT96rW/jczri80k5yAGerzv
fz78q1sW9NFt/2yGLqcWoeyvvsKjdP/rN/gN4/+wH71+9d8wN49us8/PZj2NhUU//1cH5v9++Ro+
XmWZNAuWip2HAO9Xr/wwaxZ4OlvPyzX1/T6/YWweRv6VvefhDkiP//qbPE6e11fA9/uQJf/qiD0s
gZ/e5Dd8lseX+dOPQtP911/l4aOcdM3tv95/zYPg9unB823Ilqj8twzZW/f5DcvkIrp9sm/zBkuS
/Rv2PYfxSbr0tav/hnPzMdj4cltGqHH8EHQcvYw4vr/Ub9huHQKzx4/7fVdZhus3rJHlQ/xrR7c7
v2ue3OFb+Uv8huX+fUN5Zc/6fo/f8BqbApUNPkjx2jv8hlX+LeZ7GW98rxIu0kK/uvQehulFkPxY
hvwNa9shsv/6NLL/d43zV5+eiwfJreR8Talr5sFPptSSyf7q3b59jte39sUNHpE4BRAsptIy//sN
C/Dh8B2WHOnFF8LiD0lfMnQAZUCsEKv7DWvm8VR5ebcFPPfcYulXh/PvCnw9pI//eWj6Lf597dVe
4eP99F6v5cF/VNBfZsePlfHX/tnT1H/5G1/Sr7f1//w/AAAA//8=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2" Type="http://schemas.openxmlformats.org/officeDocument/2006/relationships/hyperlink" Target="#MASTER!A1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380999</xdr:colOff>
      <xdr:row>1</xdr:row>
      <xdr:rowOff>114301</xdr:rowOff>
    </xdr:from>
    <xdr:ext cx="1038224" cy="971549"/>
    <xdr:pic>
      <xdr:nvPicPr>
        <xdr:cNvPr id="2" name="Picture 1">
          <a:extLst>
            <a:ext uri="{FF2B5EF4-FFF2-40B4-BE49-F238E27FC236}">
              <a16:creationId xmlns:a16="http://schemas.microsoft.com/office/drawing/2014/main" id="{A444D3E0-233E-4FD4-85F5-861CC0F96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57199" y="209551"/>
          <a:ext cx="1038224" cy="971549"/>
        </a:xfrm>
        <a:prstGeom prst="rect">
          <a:avLst/>
        </a:prstGeom>
      </xdr:spPr>
    </xdr:pic>
    <xdr:clientData/>
  </xdr:oneCellAnchor>
  <xdr:oneCellAnchor>
    <xdr:from>
      <xdr:col>1</xdr:col>
      <xdr:colOff>28577</xdr:colOff>
      <xdr:row>12</xdr:row>
      <xdr:rowOff>19051</xdr:rowOff>
    </xdr:from>
    <xdr:ext cx="552450" cy="552450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32F589-2F76-4422-8E01-B036B9A7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7" y="2000251"/>
          <a:ext cx="552450" cy="552450"/>
        </a:xfrm>
        <a:prstGeom prst="rect">
          <a:avLst/>
        </a:prstGeom>
      </xdr:spPr>
    </xdr:pic>
    <xdr:clientData/>
  </xdr:oneCellAnchor>
  <xdr:twoCellAnchor>
    <xdr:from>
      <xdr:col>3</xdr:col>
      <xdr:colOff>66674</xdr:colOff>
      <xdr:row>10</xdr:row>
      <xdr:rowOff>76200</xdr:rowOff>
    </xdr:from>
    <xdr:to>
      <xdr:col>18</xdr:col>
      <xdr:colOff>570599</xdr:colOff>
      <xdr:row>24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3ED44D-AC32-4A54-B58A-41118F185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18</xdr:col>
      <xdr:colOff>580125</xdr:colOff>
      <xdr:row>39</xdr:row>
      <xdr:rowOff>187500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AB8348-FA65-413F-86A9-77AB6A84E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72628</xdr:colOff>
      <xdr:row>40</xdr:row>
      <xdr:rowOff>77390</xdr:rowOff>
    </xdr:from>
    <xdr:to>
      <xdr:col>18</xdr:col>
      <xdr:colOff>576553</xdr:colOff>
      <xdr:row>55</xdr:row>
      <xdr:rowOff>5447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F409B43-9789-49B5-9BFF-D9D7258DDD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7628" y="7297340"/>
              <a:ext cx="7200000" cy="26807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13095</xdr:colOff>
      <xdr:row>25</xdr:row>
      <xdr:rowOff>80963</xdr:rowOff>
    </xdr:from>
    <xdr:to>
      <xdr:col>24</xdr:col>
      <xdr:colOff>761999</xdr:colOff>
      <xdr:row>55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8B85EF-C9F4-40C1-B278-5A5A24F46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9523</xdr:colOff>
      <xdr:row>55</xdr:row>
      <xdr:rowOff>123823</xdr:rowOff>
    </xdr:from>
    <xdr:to>
      <xdr:col>19</xdr:col>
      <xdr:colOff>8623</xdr:colOff>
      <xdr:row>101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307FB59-F6BE-42CF-8A00-C2E35C56D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47DF71E-3A00-4618-86AE-D0947280C490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Hajj" refreshedDate="46041.588174537035" createdVersion="8" refreshedVersion="8" minRefreshableVersion="3" recordCount="776" xr:uid="{9C2E94CF-AC46-49AF-ABC2-DAE0E48CC7D2}">
  <cacheSource type="worksheet">
    <worksheetSource name="Table23"/>
  </cacheSource>
  <cacheFields count="91">
    <cacheField name="No" numFmtId="0">
      <sharedItems containsSemiMixedTypes="0" containsString="0" containsNumber="1" containsInteger="1" minValue="1" maxValue="776"/>
    </cacheField>
    <cacheField name="Status" numFmtId="0">
      <sharedItems count="6">
        <s v="Aktif"/>
        <s v="Waqof"/>
        <s v="Alumni"/>
        <s v="Belum Kesini"/>
        <s v="Pengabdian"/>
        <s v="Tendik"/>
      </sharedItems>
    </cacheField>
    <cacheField name="Tahun Masuk" numFmtId="0">
      <sharedItems containsSemiMixedTypes="0" containsString="0" containsNumber="1" containsInteger="1" minValue="2013" maxValue="2025" count="13">
        <n v="2024"/>
        <n v="2025"/>
        <n v="2022"/>
        <n v="2023"/>
        <n v="2020"/>
        <n v="2021"/>
        <n v="2019"/>
        <n v="2018"/>
        <n v="2017"/>
        <n v="2016"/>
        <n v="2015"/>
        <n v="2014"/>
        <n v="2013"/>
      </sharedItems>
    </cacheField>
    <cacheField name="Tahun Keluar" numFmtId="0">
      <sharedItems containsBlank="1" containsMixedTypes="1" containsNumber="1" containsInteger="1" minValue="2024" maxValue="2025"/>
    </cacheField>
    <cacheField name="Kelas" numFmtId="0">
      <sharedItems containsBlank="1" containsMixedTypes="1" containsNumber="1" containsInteger="1" minValue="1" maxValue="7"/>
    </cacheField>
    <cacheField name="Kelas Detail" numFmtId="0">
      <sharedItems containsBlank="1" containsMixedTypes="1" containsNumber="1" containsInteger="1" minValue="6" maxValue="7" count="25">
        <s v="1-A"/>
        <s v="1-B"/>
        <s v="1-C"/>
        <s v="2-A"/>
        <s v="2-B"/>
        <s v="2-C"/>
        <s v="2-D"/>
        <s v="3-A"/>
        <s v="3-B"/>
        <s v="3-C"/>
        <s v="4-A"/>
        <s v="4-B"/>
        <s v="4-C"/>
        <s v="5-A"/>
        <s v="5-B"/>
        <s v="5-C"/>
        <s v="6-A"/>
        <s v="6-B"/>
        <s v="Tamhidi C"/>
        <s v="Tamhidi A"/>
        <s v="Tamhidi B"/>
        <n v="7"/>
        <m/>
        <n v="6"/>
        <s v="1-D"/>
      </sharedItems>
    </cacheField>
    <cacheField name="Emis" numFmtId="0">
      <sharedItems containsBlank="1" longText="1"/>
    </cacheField>
    <cacheField name="Ulya / Wustho" numFmtId="0">
      <sharedItems containsBlank="1"/>
    </cacheField>
    <cacheField name="Rombel" numFmtId="0">
      <sharedItems containsBlank="1"/>
    </cacheField>
    <cacheField name="NIS" numFmtId="0">
      <sharedItems containsBlank="1" containsMixedTypes="1" containsNumber="1" containsInteger="1" minValue="13140001" maxValue="25260146"/>
    </cacheField>
    <cacheField name="Validasi" numFmtId="49">
      <sharedItems containsBlank="1"/>
    </cacheField>
    <cacheField name="Ket. Pencetakan Ijazah" numFmtId="49">
      <sharedItems containsBlank="1"/>
    </cacheField>
    <cacheField name="Kelulusan" numFmtId="49">
      <sharedItems containsBlank="1"/>
    </cacheField>
    <cacheField name="Nama lengkap" numFmtId="0">
      <sharedItems/>
    </cacheField>
    <cacheField name="Nama " numFmtId="0">
      <sharedItems containsBlank="1"/>
    </cacheField>
    <cacheField name="Nomer Induk Siswa Nasional" numFmtId="0">
      <sharedItems containsBlank="1" containsMixedTypes="1" containsNumber="1" containsInteger="1" minValue="34682698" maxValue="3139689185"/>
    </cacheField>
    <cacheField name="Nomer Induk Kependudukan (NIK)" numFmtId="49">
      <sharedItems containsBlank="1"/>
    </cacheField>
    <cacheField name="Tempat lahir" numFmtId="0">
      <sharedItems containsBlank="1"/>
    </cacheField>
    <cacheField name="Tanggal Lahir" numFmtId="0">
      <sharedItems containsDate="1" containsBlank="1" containsMixedTypes="1" minDate="1992-04-22T00:00:00" maxDate="2025-09-24T00:00:00"/>
    </cacheField>
    <cacheField name="Jenis Kelamin" numFmtId="0">
      <sharedItems containsBlank="1"/>
    </cacheField>
    <cacheField name="Anak ke-" numFmtId="0">
      <sharedItems containsString="0" containsBlank="1" containsNumber="1" containsInteger="1" minValue="1" maxValue="16"/>
    </cacheField>
    <cacheField name="Jumlah Saudara" numFmtId="0">
      <sharedItems containsBlank="1" containsMixedTypes="1" containsNumber="1" containsInteger="1" minValue="0" maxValue="18"/>
    </cacheField>
    <cacheField name="Kebangsaan" numFmtId="0">
      <sharedItems containsBlank="1"/>
    </cacheField>
    <cacheField name="Golongan Darah" numFmtId="0">
      <sharedItems containsBlank="1" containsMixedTypes="1" containsNumber="1" containsInteger="1" minValue="0" maxValue="0"/>
    </cacheField>
    <cacheField name="Hobi" numFmtId="0">
      <sharedItems containsBlank="1"/>
    </cacheField>
    <cacheField name="Cita-Cita" numFmtId="0">
      <sharedItems containsBlank="1"/>
    </cacheField>
    <cacheField name="Pedidikan Terakhir" numFmtId="0">
      <sharedItems containsBlank="1"/>
    </cacheField>
    <cacheField name="Yang Membiayai Pesantren" numFmtId="0">
      <sharedItems containsBlank="1"/>
    </cacheField>
    <cacheField name="Kebutuhan Khusus" numFmtId="0">
      <sharedItems containsBlank="1"/>
    </cacheField>
    <cacheField name="Kebutuhan Disabilitas" numFmtId="0">
      <sharedItems containsBlank="1"/>
    </cacheField>
    <cacheField name="Nomer Kartu Keluarga" numFmtId="49">
      <sharedItems containsBlank="1"/>
    </cacheField>
    <cacheField name="Nama Kepala Keluarga" numFmtId="0">
      <sharedItems containsBlank="1"/>
    </cacheField>
    <cacheField name="Nama Ayah Kandung" numFmtId="0">
      <sharedItems containsBlank="1"/>
    </cacheField>
    <cacheField name="Status Ayah kandung" numFmtId="0">
      <sharedItems containsBlank="1"/>
    </cacheField>
    <cacheField name="Tempat Lahir Ayah kandung" numFmtId="0">
      <sharedItems containsBlank="1"/>
    </cacheField>
    <cacheField name="Tanggal Kelahiran Ayah Kandung" numFmtId="14">
      <sharedItems containsDate="1" containsBlank="1" containsMixedTypes="1" minDate="1950-02-01T00:00:00" maxDate="1992-10-06T00:00:00"/>
    </cacheField>
    <cacheField name="NIK Ayah Kandung" numFmtId="0">
      <sharedItems containsBlank="1"/>
    </cacheField>
    <cacheField name="Pekerjaan Ayah" numFmtId="0">
      <sharedItems containsBlank="1"/>
    </cacheField>
    <cacheField name="Pendidikan Ayah" numFmtId="0">
      <sharedItems containsBlank="1"/>
    </cacheField>
    <cacheField name="Nomer Telepon Ayah" numFmtId="0">
      <sharedItems containsBlank="1" containsMixedTypes="1" containsNumber="1" containsInteger="1" minValue="8111888976" maxValue="895344014550"/>
    </cacheField>
    <cacheField name="Penghasilan Ayah" numFmtId="0">
      <sharedItems containsBlank="1" containsMixedTypes="1" containsNumber="1" containsInteger="1" minValue="2000000" maxValue="5000000"/>
    </cacheField>
    <cacheField name="Alamat Ayah" numFmtId="0">
      <sharedItems containsBlank="1"/>
    </cacheField>
    <cacheField name="RT/RW Ayah" numFmtId="0">
      <sharedItems containsBlank="1" containsMixedTypes="1" containsNumber="1" containsInteger="1" minValue="45779" maxValue="45840"/>
    </cacheField>
    <cacheField name="Desa/Kelurahan Ayah" numFmtId="0">
      <sharedItems containsBlank="1"/>
    </cacheField>
    <cacheField name="Kecamatan Ayah" numFmtId="0">
      <sharedItems containsBlank="1"/>
    </cacheField>
    <cacheField name="Kabupaten/Kota Ayah" numFmtId="0">
      <sharedItems containsBlank="1"/>
    </cacheField>
    <cacheField name="Provinsi Ayah" numFmtId="0">
      <sharedItems containsBlank="1"/>
    </cacheField>
    <cacheField name="Kode POS Ayah" numFmtId="0">
      <sharedItems containsBlank="1" containsMixedTypes="1" containsNumber="1" containsInteger="1" minValue="0" maxValue="453111"/>
    </cacheField>
    <cacheField name="Nama Ibu Kandung" numFmtId="0">
      <sharedItems containsBlank="1"/>
    </cacheField>
    <cacheField name="Status Ibu Kandung" numFmtId="0">
      <sharedItems containsBlank="1"/>
    </cacheField>
    <cacheField name="Tempat Lahir Ibu Kandung" numFmtId="0">
      <sharedItems containsBlank="1"/>
    </cacheField>
    <cacheField name="Tanggal Kelahiran Ibu kandung" numFmtId="14">
      <sharedItems containsDate="1" containsBlank="1" containsMixedTypes="1" minDate="1933-08-18T00:00:00" maxDate="1995-11-24T00:00:00"/>
    </cacheField>
    <cacheField name="NIK Ibu" numFmtId="49">
      <sharedItems containsBlank="1"/>
    </cacheField>
    <cacheField name="Pekerjaan Ibu" numFmtId="0">
      <sharedItems containsBlank="1"/>
    </cacheField>
    <cacheField name="Pendidikan Ibu" numFmtId="0">
      <sharedItems containsBlank="1"/>
    </cacheField>
    <cacheField name="Nomor Telepon Ibu" numFmtId="49">
      <sharedItems containsBlank="1" containsMixedTypes="1" containsNumber="1" containsInteger="1" minValue="8212156788" maxValue="895411826059"/>
    </cacheField>
    <cacheField name="Penghasilan Ibu" numFmtId="0">
      <sharedItems containsBlank="1" containsMixedTypes="1" containsNumber="1" containsInteger="1" minValue="1250000" maxValue="3500000"/>
    </cacheField>
    <cacheField name="Alamat Ibu" numFmtId="0">
      <sharedItems containsBlank="1"/>
    </cacheField>
    <cacheField name="Alamat Ibu Kandung" numFmtId="0">
      <sharedItems containsBlank="1"/>
    </cacheField>
    <cacheField name="RT/R Ibu" numFmtId="0">
      <sharedItems containsBlank="1" containsMixedTypes="1" containsNumber="1" containsInteger="1" minValue="45778" maxValue="45778"/>
    </cacheField>
    <cacheField name="Desa/Kelurahan Ibu" numFmtId="0">
      <sharedItems containsBlank="1"/>
    </cacheField>
    <cacheField name="Kecamatan Ibu" numFmtId="0">
      <sharedItems containsBlank="1"/>
    </cacheField>
    <cacheField name="Kabupaten/Kota Ibu" numFmtId="0">
      <sharedItems containsBlank="1"/>
    </cacheField>
    <cacheField name="Provinsi Ibu" numFmtId="0">
      <sharedItems containsBlank="1" containsMixedTypes="1" containsNumber="1" containsInteger="1" minValue="45361" maxValue="45361"/>
    </cacheField>
    <cacheField name="Kode POS Ibu" numFmtId="0">
      <sharedItems containsBlank="1" containsMixedTypes="1" containsNumber="1" containsInteger="1" minValue="0" maxValue="453111"/>
    </cacheField>
    <cacheField name="Status Wali Santri" numFmtId="0">
      <sharedItems containsBlank="1"/>
    </cacheField>
    <cacheField name="Nama Wali" numFmtId="0">
      <sharedItems containsBlank="1"/>
    </cacheField>
    <cacheField name="Tempat Lahir Wali" numFmtId="0">
      <sharedItems containsBlank="1"/>
    </cacheField>
    <cacheField name="Tanggal Kelahiran Wali" numFmtId="0">
      <sharedItems containsDate="1" containsBlank="1" containsMixedTypes="1" minDate="1900-01-03T06:34:04" maxDate="1900-01-03T11:47:04"/>
    </cacheField>
    <cacheField name="NIK Wali" numFmtId="49">
      <sharedItems containsBlank="1"/>
    </cacheField>
    <cacheField name="Pekerjaan Wali" numFmtId="0">
      <sharedItems containsBlank="1"/>
    </cacheField>
    <cacheField name="Pendidikan Wali" numFmtId="0">
      <sharedItems containsBlank="1"/>
    </cacheField>
    <cacheField name="Nomor Telepon Wali" numFmtId="49">
      <sharedItems containsBlank="1" containsMixedTypes="1" containsNumber="1" containsInteger="1" minValue="82112113320" maxValue="88901652126"/>
    </cacheField>
    <cacheField name="Penghasilan Wali" numFmtId="0">
      <sharedItems containsBlank="1"/>
    </cacheField>
    <cacheField name="Alamat Wali" numFmtId="0">
      <sharedItems containsBlank="1"/>
    </cacheField>
    <cacheField name="RT/RW Wali" numFmtId="49">
      <sharedItems containsBlank="1" containsMixedTypes="1" containsNumber="1" containsInteger="1" minValue="0" maxValue="45660"/>
    </cacheField>
    <cacheField name="Desa/Kelurahan Wali" numFmtId="0">
      <sharedItems containsBlank="1"/>
    </cacheField>
    <cacheField name="Kecamatan Wali" numFmtId="0">
      <sharedItems containsBlank="1"/>
    </cacheField>
    <cacheField name="Kabupaten/Kota Wali" numFmtId="0">
      <sharedItems containsBlank="1"/>
    </cacheField>
    <cacheField name="Provinsi Wali" numFmtId="0">
      <sharedItems containsBlank="1"/>
    </cacheField>
    <cacheField name="Kode POS Wali" numFmtId="0">
      <sharedItems containsBlank="1" containsMixedTypes="1" containsNumber="1" containsInteger="1" minValue="0" maxValue="46362"/>
    </cacheField>
    <cacheField name="Status Rumah" numFmtId="0">
      <sharedItems containsBlank="1" containsMixedTypes="1" containsNumber="1" containsInteger="1" minValue="1" maxValue="23"/>
    </cacheField>
    <cacheField name="Alamat Santri" numFmtId="0">
      <sharedItems containsBlank="1"/>
    </cacheField>
    <cacheField name="RT/RW Santri" numFmtId="49">
      <sharedItems containsBlank="1"/>
    </cacheField>
    <cacheField name="Desa/Kelurahan Santri" numFmtId="0">
      <sharedItems containsBlank="1"/>
    </cacheField>
    <cacheField name="Kecamatan Santri" numFmtId="0">
      <sharedItems containsBlank="1"/>
    </cacheField>
    <cacheField name="Kabupaten/Kota Santri" numFmtId="0">
      <sharedItems containsBlank="1" count="39">
        <s v="Kabupaten Bandung"/>
        <s v="Kabupaten Sumedang"/>
        <s v="Kabupaten Garut"/>
        <s v="Kabupaten Lampung Tengah"/>
        <s v="Kota Bandung"/>
        <s v="Kabupaten Cianjur"/>
        <s v="Kabupaten Ciamis"/>
        <s v="Kabupaten Majalengka"/>
        <s v="Kota Cimahi"/>
        <s v="Kabupaten Mukomuko"/>
        <s v="Kabupaten Bogor"/>
        <s v="Kabupaten Subang"/>
        <s v="Kabupaten Purwakarta"/>
        <s v="Kabupaten Bekasi"/>
        <s v="Kabupaten Cilacap"/>
        <s v="Bandung Barat"/>
        <s v="Kabupaten Sukabumi"/>
        <s v="Kota Palembang"/>
        <s v="Kabupaten Pangandaran"/>
        <s v="Kabupaten Wonosobo"/>
        <s v="Kabupaten Karawang"/>
        <s v="Kota Cirebon"/>
        <s v="Kota Tanggerang Selatan"/>
        <s v="Kabupaten Tasikmalaya"/>
        <s v="Jakarta Barat"/>
        <s v="Kota Bekasi"/>
        <s v="Kabupaten Cirebon"/>
        <s v="Kabupaten Sragen"/>
        <s v="Jakarta Selatan"/>
        <s v="Jakarta Utara"/>
        <s v="Kabupaten Lebak"/>
        <s v="Kabupaten Tangerang"/>
        <s v="Kota Cimahi  "/>
        <s v="Kota Batam"/>
        <s v="Kabupaten Ketapang"/>
        <s v="Jakarta Timur"/>
        <m/>
        <s v="Kabupaten Pelalawan"/>
        <s v="Sumedang" u="1"/>
      </sharedItems>
    </cacheField>
    <cacheField name="Provinsi Santri" numFmtId="0">
      <sharedItems containsBlank="1" count="11">
        <s v="Jawa Barat"/>
        <s v="Lampung"/>
        <s v="Bengkulu"/>
        <s v="Jawa Tengah"/>
        <s v="Sumatera Selatan"/>
        <s v="Banten"/>
        <s v="DKI Jakarta"/>
        <s v="Kepulauan Riau"/>
        <s v="Kalimantan Barat"/>
        <s v="Riau"/>
        <m u="1"/>
      </sharedItems>
    </cacheField>
    <cacheField name="Kode POS Santri" numFmtId="0">
      <sharedItems containsBlank="1" containsMixedTypes="1" containsNumber="1" containsInteger="1" minValue="11420" maxValue="453111"/>
    </cacheField>
    <cacheField name="Usia Santri" numFmtId="0">
      <sharedItems/>
    </cacheField>
    <cacheField name="Alamat Lengka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6">
  <r>
    <n v="1"/>
    <x v="0"/>
    <x v="0"/>
    <m/>
    <n v="1"/>
    <x v="0"/>
    <s v="v"/>
    <s v="v"/>
    <s v="v"/>
    <n v="24250046"/>
    <m/>
    <m/>
    <m/>
    <s v="Abrisam Abbasy Upavasa Komara"/>
    <m/>
    <s v="0117348496"/>
    <s v="3204321808110005"/>
    <s v="Bandung"/>
    <d v="2011-08-18T00:00:00"/>
    <s v="Laki-Laki"/>
    <n v="1"/>
    <n v="3"/>
    <s v="WNI"/>
    <s v="O"/>
    <s v="Olahraga"/>
    <s v="Pemain Sepak Bola"/>
    <s v="SD Atau Sederajat"/>
    <s v="Orang Tua"/>
    <s v="Tidak Ada"/>
    <s v="Tidak Ada"/>
    <s v="3204320310120146"/>
    <s v="Fitra Amal Komara"/>
    <s v="Fitra Amal Komara"/>
    <s v="Masih Hidup"/>
    <s v="Kediri"/>
    <d v="1983-07-13T00:00:00"/>
    <s v="3204321307830001"/>
    <s v="Karyawan Swasta"/>
    <s v="Diploma 3"/>
    <s v="082216886256"/>
    <s v="&gt;= Rp. 5.000.001"/>
    <s v="Kp. Kulalet No. 296"/>
    <s v="06/09"/>
    <s v="Bojongmalaka"/>
    <s v="Baleendah"/>
    <s v="Bandung"/>
    <s v="Jawa Barat"/>
    <n v="40375"/>
    <s v="Dara Susilawati"/>
    <s v="Masih Hidup"/>
    <s v="Bandung"/>
    <d v="1988-09-06T00:00:00"/>
    <s v="3204324609880002"/>
    <s v="Mengurus Rumah Tangga"/>
    <s v="SLTA Atau Sederajat"/>
    <s v="082116180020"/>
    <s v="Tidak Ada"/>
    <s v="Sama Dengan Ayah Kandung"/>
    <s v="Kp. Kulalet No. 296"/>
    <s v="06/09"/>
    <s v="Bojongmalaka"/>
    <s v="Baleendah"/>
    <s v="Bandung"/>
    <s v="Jawa Barat"/>
    <n v="40375"/>
    <m/>
    <s v="Fitra Amal Komara"/>
    <m/>
    <m/>
    <m/>
    <m/>
    <m/>
    <s v="082216886256"/>
    <m/>
    <m/>
    <m/>
    <m/>
    <m/>
    <m/>
    <m/>
    <m/>
    <m/>
    <s v="Kp. Kulalet No. 296"/>
    <s v="06/09"/>
    <s v="Bojongmalaka"/>
    <s v="Baleendah"/>
    <x v="0"/>
    <x v="0"/>
    <n v="40375"/>
    <s v="14 Tahun 5 Bulan 1 Hari"/>
    <s v="Kp. Kulalet No. 296 RT/RW 06/09 Desa/Kelurahan Bojongmalaka Kecamatan Baleendah Kabupaten Bandung Jawa Barat 40375"/>
  </r>
  <r>
    <n v="2"/>
    <x v="0"/>
    <x v="1"/>
    <m/>
    <n v="1"/>
    <x v="0"/>
    <s v="v"/>
    <s v="v"/>
    <s v="v"/>
    <n v="25260060"/>
    <s v="v"/>
    <m/>
    <m/>
    <s v="Ahmad Sirojy Mubarok"/>
    <m/>
    <s v="0104609042"/>
    <s v="3211080710100003"/>
    <s v="Sumedang"/>
    <d v="2010-10-07T00:00:00"/>
    <s v="Laki-Laki"/>
    <n v="3"/>
    <n v="2"/>
    <s v="WNI"/>
    <s v="Belum Di Test"/>
    <s v="Tilawatil Quran &amp; Hadroh"/>
    <s v="Qori Internasional"/>
    <s v="SD Atau Sederajat"/>
    <s v="Orang Tua"/>
    <s v="Tidak Ada"/>
    <s v="Tidak Ada"/>
    <s v="3211180304120001"/>
    <s v="Drs. H. Ia Kurnia"/>
    <s v="Drs. H. Ia Kurnia"/>
    <s v="Masih Hidup"/>
    <s v="Sumedang"/>
    <d v="1968-08-21T00:00:00"/>
    <s v="3211082108680002"/>
    <s v="Guru"/>
    <s v="Diploma IV/Strata 1"/>
    <n v="85315319957"/>
    <s v="Rp. 3.00.001 - Rp. 5.00.000"/>
    <s v="Dusun Nangewer"/>
    <s v="001/002"/>
    <s v="Mulyasari"/>
    <s v="Sumedang Utara"/>
    <s v="Sumedang"/>
    <s v="Jawa Barat"/>
    <n v="45352"/>
    <s v="Hj. Tita Hartati"/>
    <s v="Masih Hidup"/>
    <s v="Sumedang"/>
    <d v="1974-10-25T00:00:00"/>
    <s v="3211086510740004"/>
    <s v="PNS"/>
    <s v="Diploma 4 Atau Starata I"/>
    <n v="85798477698"/>
    <s v="Rp. 3.00.001 - Rp. 5.00.000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Nangewer"/>
    <s v="001/002"/>
    <s v="Mulyasari"/>
    <s v="Sumedang Utara"/>
    <x v="1"/>
    <x v="0"/>
    <n v="45352"/>
    <s v="15 Tahun 3 Bulan 12 Hari"/>
    <s v="Dusun Nangewer RT/RW 001/002 Desa/Kelurahan Mulyasari Kecamatan Sumedang Utara Kabupaten Sumedang Jawa Barat 45352"/>
  </r>
  <r>
    <n v="3"/>
    <x v="0"/>
    <x v="0"/>
    <m/>
    <n v="1"/>
    <x v="0"/>
    <s v="v"/>
    <s v="v"/>
    <s v="v"/>
    <n v="24250040"/>
    <m/>
    <m/>
    <m/>
    <s v="Alfin Wahyudin Faulia"/>
    <m/>
    <s v="3119745106"/>
    <s v="3204441009110004"/>
    <s v="Bandung"/>
    <d v="2011-09-10T00:00:00"/>
    <s v="Laki-Laki"/>
    <n v="2"/>
    <n v="2"/>
    <s v="WNI"/>
    <s v="Belum Di Test"/>
    <s v="Olahraga"/>
    <s v="Tni/Polri"/>
    <s v="SD Atau Sederajat"/>
    <s v="Orang Tua"/>
    <s v="Tidak Ada"/>
    <s v="Tidak Ada"/>
    <m/>
    <s v="Sukiman"/>
    <s v="Sukiman"/>
    <s v="Masih Hidup"/>
    <s v="Bandung"/>
    <d v="1978-05-05T00:00:00"/>
    <s v="3204440505780002"/>
    <s v="Wiraswasta"/>
    <s v="SD Atau Sederajat"/>
    <s v="082117951106"/>
    <s v="Rp. 2.000.001 - Rp. 3.000.000"/>
    <s v="Kp. Babakan Peuteuy"/>
    <s v="03/09"/>
    <s v="Nagrak"/>
    <s v="Cangkuang"/>
    <s v="Bandung"/>
    <s v="Jawa Barat"/>
    <n v="40238"/>
    <s v="Ai Sri Yuliawati"/>
    <s v="Masih Hidup"/>
    <s v="Bandung"/>
    <d v="1980-11-11T00:00:00"/>
    <s v="3204445111800002"/>
    <s v="Mengurus Rumah Tangga"/>
    <s v="SLTP Atau Sederajat"/>
    <s v="085923379700"/>
    <s v="Tidak Ada"/>
    <s v="Sama Dengan Ayah Kandung"/>
    <s v="Kp. Babakan Peuteuy"/>
    <s v="03/09"/>
    <s v="Ciluncat"/>
    <s v="Cangkuang"/>
    <s v="Bandung"/>
    <s v="Jawa Barat"/>
    <n v="40238"/>
    <s v="Ayah Kandung"/>
    <s v="Sukiman"/>
    <m/>
    <m/>
    <m/>
    <m/>
    <m/>
    <s v="0117951106"/>
    <m/>
    <m/>
    <m/>
    <m/>
    <m/>
    <m/>
    <m/>
    <m/>
    <s v="Milik Sendiri"/>
    <s v="Kp. Babakan Peuteuy"/>
    <s v="03/09"/>
    <s v="Nagrak"/>
    <s v="Cangkuang"/>
    <x v="0"/>
    <x v="0"/>
    <n v="40238"/>
    <s v="14 Tahun 4 Bulan 9 Hari"/>
    <s v="Kp. Babakan Peuteuy RT/RW 03/09 Desa/Kelurahan Nagrak Kecamatan Cangkuang Kabupaten Bandung Jawa Barat 40238"/>
  </r>
  <r>
    <n v="4"/>
    <x v="0"/>
    <x v="0"/>
    <m/>
    <n v="1"/>
    <x v="0"/>
    <s v="v"/>
    <s v="v"/>
    <s v="v"/>
    <n v="24250036"/>
    <m/>
    <m/>
    <m/>
    <s v="Alwi Habsyi"/>
    <m/>
    <s v="0127170201"/>
    <s v="3205142702120003"/>
    <s v="Garut"/>
    <d v="2012-02-27T00:00:00"/>
    <s v="Laki-Laki"/>
    <n v="1"/>
    <n v="2"/>
    <s v="WNI"/>
    <s v="Belum Di Test"/>
    <s v="Olahraga"/>
    <s v="Agamawan"/>
    <s v="SD Atau Sederajat"/>
    <s v="Beasiswa Habib"/>
    <s v="Tidak Ada"/>
    <s v="Tidak Ada"/>
    <s v="3205140709120012"/>
    <s v="Hamzah Habsyi"/>
    <s v="Hamzah Habsyi"/>
    <s v="Masih Hidup"/>
    <s v="Garut"/>
    <d v="1987-05-10T00:00:00"/>
    <s v="3205141005870006"/>
    <s v="Wiraswasta"/>
    <s v="SLTP Atau Sederajat"/>
    <s v="082118222518"/>
    <s v="Rp. 2.000.001 - Rp. 3.000.000"/>
    <s v="Kp. Cikujang"/>
    <s v="02/05"/>
    <s v="Cibunar"/>
    <s v="Malangbong"/>
    <s v="Garut"/>
    <s v="Jawa Barat"/>
    <n v="44188"/>
    <s v="Aam Amirah"/>
    <s v="Masih Hidup"/>
    <s v="Garut"/>
    <d v="1990-07-30T00:00:00"/>
    <s v="3205147007900003"/>
    <s v="Mengurus Rumah Tangga"/>
    <s v="SLTP Atau Sederajat"/>
    <s v="000000000000"/>
    <s v="Tidak Ada"/>
    <s v="Sama Dengan Ayah Kandung"/>
    <s v="Kp.Cikujang"/>
    <s v="02/05"/>
    <s v="Cibunar"/>
    <s v="Malangbong"/>
    <s v="Garut"/>
    <s v="Jawa Barat"/>
    <n v="44188"/>
    <s v="Ayah Kandung"/>
    <s v="Hamzah Habsyi"/>
    <m/>
    <m/>
    <m/>
    <m/>
    <m/>
    <s v="000000000000"/>
    <m/>
    <m/>
    <m/>
    <m/>
    <m/>
    <m/>
    <m/>
    <m/>
    <s v="Milik Sendiri"/>
    <s v="Kp. Cikujang"/>
    <s v="02/05"/>
    <s v="Cibunar"/>
    <s v="Malangbong"/>
    <x v="2"/>
    <x v="0"/>
    <n v="44188"/>
    <s v="13 Tahun 10 Bulan 23 Hari"/>
    <s v="Kp. Cikujang RT/RW 02/05 Desa/Kelurahan Cibunar Kecamatan Malangbong Kabupaten Garut Jawa Barat 44188"/>
  </r>
  <r>
    <n v="5"/>
    <x v="0"/>
    <x v="2"/>
    <m/>
    <n v="1"/>
    <x v="0"/>
    <s v="v"/>
    <s v="v"/>
    <s v="v"/>
    <n v="22230092"/>
    <m/>
    <m/>
    <m/>
    <s v="Aufa Damar Galih"/>
    <m/>
    <s v="0084072173"/>
    <s v="1802042608080006"/>
    <s v="Bekasi"/>
    <d v="2008-08-26T00:00:00"/>
    <s v="Laki-Laki"/>
    <n v="2"/>
    <n v="2"/>
    <s v="WNI"/>
    <s v="Belum Di Test"/>
    <s v="Sholawat"/>
    <s v="Ulama"/>
    <s v="SD Atau Sederajat"/>
    <s v="Wali/Orang Tua Asuh"/>
    <s v="Tidak Ada"/>
    <s v="Tidak Ada"/>
    <s v="1802042608140004"/>
    <s v="Fatmawati"/>
    <s v="Hendri Gunawan"/>
    <s v="Sudah Meninggal"/>
    <s v="*"/>
    <s v="*"/>
    <s v="*"/>
    <s v="*"/>
    <s v="*"/>
    <s v="*"/>
    <s v="*"/>
    <s v="*"/>
    <s v="01/02"/>
    <s v="*"/>
    <s v="*"/>
    <s v="*"/>
    <s v="Lampung"/>
    <s v="*"/>
    <s v="Fatmawati"/>
    <s v="Masih Hidup"/>
    <s v="Komering Agung"/>
    <d v="1981-08-18T00:00:00"/>
    <s v="1802045408810002"/>
    <s v="Mengurus Rumah Tangga"/>
    <s v="SLTP Atau Sederajat"/>
    <s v="085279810645"/>
    <s v="500K-1000K"/>
    <s v="Sama Dengan Ayah Kandung"/>
    <s v="Lingkungan II"/>
    <s v="01/02"/>
    <s v="Komering Agung"/>
    <s v="Gunung Sugih"/>
    <s v="Lampung Tengah"/>
    <s v="Lampung"/>
    <n v="17530"/>
    <m/>
    <m/>
    <m/>
    <m/>
    <m/>
    <m/>
    <m/>
    <m/>
    <m/>
    <m/>
    <m/>
    <m/>
    <m/>
    <m/>
    <m/>
    <m/>
    <m/>
    <s v="Lingkungan II"/>
    <s v="01/02"/>
    <s v="Komering Agung"/>
    <s v="Gunung Sugih"/>
    <x v="3"/>
    <x v="1"/>
    <n v="17530"/>
    <s v="17 Tahun 4 Bulan 24 Hari"/>
    <s v="Lingkungan II RT/RW 01/02 Desa/Kelurahan Komering Agung Kecamatan Gunung Sugih Kabupaten Lampung Tengah Lampung 17530"/>
  </r>
  <r>
    <n v="6"/>
    <x v="0"/>
    <x v="1"/>
    <m/>
    <n v="1"/>
    <x v="0"/>
    <s v="v"/>
    <s v="v"/>
    <s v="v"/>
    <n v="25260075"/>
    <s v="v"/>
    <m/>
    <m/>
    <s v="Beril Hamizan Arrobani"/>
    <m/>
    <s v="0105468801"/>
    <s v="3273040303100001"/>
    <s v="Bandung"/>
    <d v="2010-03-03T00:00:00"/>
    <s v="Laki-Laki"/>
    <n v="2"/>
    <n v="2"/>
    <s v="WNI"/>
    <s v="B"/>
    <s v="Baca Sholawat"/>
    <s v="Ulama Alloh"/>
    <s v="SLTP Atau Sederajat"/>
    <s v="Orang Tua"/>
    <s v="Tidak Ada"/>
    <s v="Tidak Ada"/>
    <s v="3273040608107506"/>
    <s v="Didin Dimyati"/>
    <s v="Didin Dimyati"/>
    <s v="Masih Hidup"/>
    <s v="Bandung"/>
    <d v="1978-03-02T00:00:00"/>
    <s v="3273040203780002"/>
    <s v="Wiraswasta"/>
    <s v="SLTA Atau Sederajat"/>
    <n v="89519557070"/>
    <s v="Rp. 2.000.001 - Rp. 3.000.000"/>
    <s v="Jl. Situgunting Timur"/>
    <s v="001/008"/>
    <s v="Suka Asih"/>
    <s v="Bojongloa Kaler"/>
    <s v="Kota Bandung"/>
    <s v="Jawa Barat"/>
    <n v="40231"/>
    <s v="Dewi Sondayani"/>
    <s v="Masih Hidup"/>
    <s v="Bandung"/>
    <d v="1980-12-15T00:00:00"/>
    <s v="3273045512800002"/>
    <s v="Mengurus Rumah Tangga"/>
    <s v="SLTA Atau Sederajat"/>
    <n v="8813025983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Jl. Situgunting Timur"/>
    <s v="001/008"/>
    <s v="Suka Asih"/>
    <s v="Bojongloa Kaler"/>
    <x v="4"/>
    <x v="0"/>
    <n v="40231"/>
    <s v="15 Tahun 10 Bulan 16 Hari"/>
    <s v="Jl. Situgunting Timur RT/RW 001/008 Desa/Kelurahan Suka Asih Kecamatan Bojongloa Kaler Kota Bandung Jawa Barat 40231"/>
  </r>
  <r>
    <n v="7"/>
    <x v="0"/>
    <x v="0"/>
    <m/>
    <n v="1"/>
    <x v="0"/>
    <s v="v"/>
    <s v="v"/>
    <s v="v"/>
    <n v="24250023"/>
    <m/>
    <m/>
    <m/>
    <s v="Daffa Fadhilah Kamil"/>
    <m/>
    <s v="0124062592"/>
    <s v="3211130302120009"/>
    <s v="Sumedang"/>
    <d v="2012-02-03T00:00:00"/>
    <s v="Laki-Laki"/>
    <n v="1"/>
    <n v="0"/>
    <s v="WNI"/>
    <s v="O"/>
    <s v="Kesenian"/>
    <s v="Atlet"/>
    <s v="SD Atau Sederajat"/>
    <s v="Orang Tua"/>
    <s v="Tidak Ada"/>
    <s v="Tidak Ada"/>
    <s v="3211131310080009"/>
    <s v="G. Firmansyah"/>
    <s v="G. Firmansyah"/>
    <s v="Masih Hidup"/>
    <s v="Garut"/>
    <d v="1971-11-12T00:00:00"/>
    <s v="3211131211710002"/>
    <s v="Wiraswasta"/>
    <s v="SD Atau Sederajat"/>
    <s v="081281790931"/>
    <s v="Rp. 3.00.001 - Rp. 5.00.000"/>
    <s v="Dusun Pasir Gede"/>
    <s v="01/05"/>
    <s v="Cimarias"/>
    <s v="Pamulihan"/>
    <s v="Sumedang"/>
    <s v="Jawa Barat"/>
    <n v="45362"/>
    <s v="Riani Setiawati"/>
    <s v="Masih Hidup"/>
    <s v="Sumedang"/>
    <d v="1982-07-03T00:00:00"/>
    <s v="3111134307820009"/>
    <s v="Mengurus Rumah Tangga"/>
    <s v="SD Atau Sederajat"/>
    <s v="085215901937"/>
    <s v="Tidak Ada"/>
    <s v="Sama Dengan Ayah Kandung"/>
    <s v="Dusun Pasir Gede"/>
    <s v="01/05"/>
    <s v="Cimarias"/>
    <s v="Pamulihan"/>
    <s v="Sumedang"/>
    <s v="Jawa Barat"/>
    <n v="45362"/>
    <s v="Ayah Kandung"/>
    <s v="G. Firmansyah"/>
    <m/>
    <m/>
    <m/>
    <m/>
    <m/>
    <s v="081281790931"/>
    <m/>
    <m/>
    <m/>
    <m/>
    <m/>
    <m/>
    <m/>
    <m/>
    <s v="Milik Sendiri"/>
    <s v="Dusun Pasir Gede"/>
    <s v="01/05"/>
    <s v="Cimarias"/>
    <s v="Pamulihan"/>
    <x v="1"/>
    <x v="0"/>
    <n v="45362"/>
    <s v="13 Tahun 11 Bulan 16 Hari"/>
    <s v="Dusun Pasir Gede RT/RW 01/05 Desa/Kelurahan Cimarias Kecamatan Pamulihan Kabupaten Sumedang Jawa Barat 45362"/>
  </r>
  <r>
    <n v="8"/>
    <x v="0"/>
    <x v="0"/>
    <m/>
    <n v="1"/>
    <x v="0"/>
    <s v="DARUL HUFADZ"/>
    <m/>
    <m/>
    <n v="24250084"/>
    <m/>
    <m/>
    <m/>
    <s v="Fadly Raihan Sabil"/>
    <m/>
    <s v="0754220911"/>
    <s v="3204282209110005"/>
    <s v="Bandung"/>
    <d v="2011-09-22T00:00:00"/>
    <s v="Laki-Laki"/>
    <n v="1"/>
    <n v="0"/>
    <s v="WNI"/>
    <s v="O"/>
    <s v="Olahraga"/>
    <s v="Agamawan"/>
    <s v="SD Atau Sederajat"/>
    <s v="Orang Tua"/>
    <s v="Tidak Ada"/>
    <s v="Tidak Ada"/>
    <s v="3204282505110667"/>
    <s v="Adang Suhendar"/>
    <s v="Adang Suhendar"/>
    <s v="Masih Hidup"/>
    <s v="Bandung"/>
    <d v="1980-07-13T00:00:00"/>
    <s v="3204281307800003"/>
    <s v="Wiraswasta"/>
    <s v="SLTA Atau Sederajat"/>
    <s v="082214290545"/>
    <s v="Rp. 3.00.001 - Rp. 5.00.000"/>
    <s v="Rancaekek Permai Blok C3 No 40"/>
    <s v="06/18"/>
    <s v="RAancaekek Wetan"/>
    <s v="Rancaekek"/>
    <s v="Bandung"/>
    <s v="Jawa Barat"/>
    <n v="40394"/>
    <s v="Ratmi"/>
    <s v="Masih Hidup"/>
    <s v="Bandung"/>
    <d v="1983-10-09T00:00:00"/>
    <s v="3204284910830297"/>
    <s v="Mengurus Rumah Tangga"/>
    <s v="SLTA Atau Sederajat"/>
    <s v="082129750661"/>
    <s v="Tidak Ada"/>
    <s v="Sama Dengan Ayah Kandung"/>
    <s v="Rancaekek Permai Blok C3 No 40"/>
    <s v="06/18"/>
    <s v="Rancaekek Wetan"/>
    <s v="Rancaekek"/>
    <s v="Bandung"/>
    <s v="Jawa Barat"/>
    <n v="40394"/>
    <s v="Ayah Kandung"/>
    <s v="Adang Suhendar"/>
    <m/>
    <m/>
    <m/>
    <m/>
    <m/>
    <s v="082214290545"/>
    <m/>
    <m/>
    <m/>
    <m/>
    <m/>
    <m/>
    <m/>
    <m/>
    <s v="Milik Sendiri"/>
    <s v="Rancaekek Permai Blok C3 No 40"/>
    <s v="06/18"/>
    <s v="Raancaekek Wetan"/>
    <s v="Rancaekek"/>
    <x v="0"/>
    <x v="0"/>
    <n v="40394"/>
    <s v="14 Tahun 3 Bulan 28 Hari"/>
    <s v="Rancaekek Permai Blok C3 No 40 RT/RW 06/18 Desa/Kelurahan Raancaekek Wetan Kecamatan Rancaekek Kabupaten Bandung Jawa Barat 40394"/>
  </r>
  <r>
    <n v="9"/>
    <x v="0"/>
    <x v="1"/>
    <m/>
    <n v="1"/>
    <x v="0"/>
    <s v="v"/>
    <s v="v"/>
    <s v="v"/>
    <n v="25260042"/>
    <s v="v"/>
    <m/>
    <m/>
    <s v="Fajri Ilham Fauzan"/>
    <m/>
    <s v="3126512851"/>
    <s v="3211181311120003"/>
    <s v="Sumedang"/>
    <d v="2012-11-13T00:00:00"/>
    <s v="Laki-Laki"/>
    <n v="3"/>
    <n v="2"/>
    <s v="WNI"/>
    <s v="Ab"/>
    <s v="Membaca"/>
    <s v="Penyebar Agama Islam"/>
    <s v="SD Atau Sederajat"/>
    <s v="Orang Tua"/>
    <s v="Tidak Ada"/>
    <s v="Tidak Ada"/>
    <s v="3211182203066543"/>
    <s v="Dudi Juhana"/>
    <s v="Dudi Juhana"/>
    <s v="Masih Hidup"/>
    <s v="Sumedang"/>
    <d v="1973-11-14T00:00:00"/>
    <s v="3211181411730002"/>
    <s v="Buruh Harian Lepas"/>
    <s v="SLTP Atau Sederajat"/>
    <n v="82320290240"/>
    <s v="Rp. 2.000.001 - Rp. 3.000.000"/>
    <s v="Dusun Cisero"/>
    <s v="O3/06"/>
    <s v="Rancamulya"/>
    <s v="Sumedang Utara"/>
    <s v="Sumedang"/>
    <s v="Jawa Barat"/>
    <n v="45352"/>
    <s v="Ani Sumarni"/>
    <s v="Masih Hidup"/>
    <s v="Sumedang"/>
    <d v="1978-01-11T00:00:00"/>
    <s v="3211185101780001"/>
    <s v="Mengurus Rumah Tangga"/>
    <s v="SLTP Atau Sederajat"/>
    <n v="82320290240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Cisero"/>
    <s v="03/06"/>
    <s v="Rancamulya"/>
    <s v="Sumedang Utara"/>
    <x v="1"/>
    <x v="0"/>
    <n v="45352"/>
    <s v="13 Tahun 2 Bulan 6 Hari"/>
    <s v="Dusun Cisero RT/RW 03/06 Desa/Kelurahan Rancamulya Kecamatan Sumedang Utara Kabupaten Sumedang Jawa Barat 45352"/>
  </r>
  <r>
    <n v="10"/>
    <x v="0"/>
    <x v="0"/>
    <m/>
    <n v="1"/>
    <x v="0"/>
    <s v="v"/>
    <s v="v"/>
    <s v="v"/>
    <n v="24250002"/>
    <m/>
    <m/>
    <m/>
    <s v="Habiburrahman Al-Qayubi"/>
    <m/>
    <s v="0124842170"/>
    <s v="3273070105120001"/>
    <s v="Bandung"/>
    <d v="2012-05-01T00:00:00"/>
    <s v="Laki-Laki"/>
    <n v="1"/>
    <n v="2"/>
    <s v="WNI"/>
    <s v="O"/>
    <s v="Olahraga"/>
    <s v="Agamawan"/>
    <s v="SD Atau Sederajat"/>
    <s v="Orang Tua"/>
    <s v="Tidak Ada"/>
    <s v="Tidak Ada"/>
    <s v="3273073009110013"/>
    <s v="H. Kuswa"/>
    <s v="H. Kuswa"/>
    <s v="Masih Hidup"/>
    <s v="Ciamis"/>
    <d v="1985-01-19T00:00:00"/>
    <s v="3273071901850011"/>
    <s v="Karyawan Swasta"/>
    <s v="Diploma 3"/>
    <s v="082121201313"/>
    <s v="&gt;= Rp. 5.000.001"/>
    <s v="Jl. Sederhana No 29/61"/>
    <s v="01/13"/>
    <s v="Kelurahan Pasteur"/>
    <s v="Sukajadi"/>
    <s v="Kota Bandung"/>
    <s v="Jawa Barat"/>
    <n v="40161"/>
    <s v="Raden Fitria Meylani"/>
    <s v="Masih Hidup"/>
    <s v="Bandung"/>
    <d v="1985-05-26T00:00:00"/>
    <s v="3273076605870001"/>
    <s v="Wiraswasta"/>
    <s v="Diploma 4 Atau Starata I"/>
    <s v="085722229745"/>
    <s v="Rp. 3.00.001 - Rp. 5.00.000"/>
    <s v="Sama Dengan Ayah Kandung"/>
    <s v="Jl. Sederhana no 29/61"/>
    <s v="01/13"/>
    <s v="Kelurahan Pasteur"/>
    <s v="Sukajadi"/>
    <s v="Kota Bandung"/>
    <s v="Jawa Barat"/>
    <n v="40161"/>
    <m/>
    <s v="H. Umar Bay"/>
    <s v="Bandung"/>
    <s v="04/07/1977"/>
    <m/>
    <m/>
    <m/>
    <s v="085163728980"/>
    <m/>
    <s v="Jl. Sederhana no 29/61"/>
    <s v="01/13"/>
    <s v="Kelurahan Pasteur"/>
    <s v="Sukajadi"/>
    <s v="Kota Bandung"/>
    <s v="Jawa Barat"/>
    <n v="40161"/>
    <m/>
    <s v="Jl. Sederhana No 29/61"/>
    <s v="01/13"/>
    <s v="Kelurahan Pasteur"/>
    <s v="Sukajadi"/>
    <x v="4"/>
    <x v="0"/>
    <n v="40161"/>
    <s v="13 Tahun 8 Bulan 18 Hari"/>
    <s v="Jl. Sederhana No 29/61 RT/RW 01/13 Desa/Kelurahan Kelurahan Pasteur Kecamatan Sukajadi Kota Bandung Jawa Barat 40161"/>
  </r>
  <r>
    <n v="11"/>
    <x v="0"/>
    <x v="0"/>
    <m/>
    <n v="1"/>
    <x v="0"/>
    <s v="v"/>
    <s v="v"/>
    <s v="v"/>
    <n v="24250032"/>
    <m/>
    <m/>
    <m/>
    <s v="Ibrohim Bajuri"/>
    <m/>
    <s v="3124406449"/>
    <s v="3204282302120003"/>
    <s v="Bandung"/>
    <d v="2012-02-23T00:00:00"/>
    <s v="Laki-Laki"/>
    <n v="2"/>
    <n v="2"/>
    <s v="WNI"/>
    <s v="Belum Di Test"/>
    <s v="Kesenian"/>
    <s v="Agamawan"/>
    <s v="SD Atau Sederajat"/>
    <s v="Orang Tua"/>
    <s v="Tidak Ada"/>
    <s v="Tidak Ada"/>
    <s v="3211181008110012"/>
    <s v="H. Wiharmat"/>
    <s v="H. Wiharmat"/>
    <s v="Masih Hidup"/>
    <s v="Bandung"/>
    <d v="1980-01-05T00:00:00"/>
    <s v="3204050501800013"/>
    <s v="Wiraswasta"/>
    <s v="SLTA Atau Sederajat"/>
    <s v="082319354663"/>
    <s v="Rp. 500.001 - Rp. 1.000.000"/>
    <s v="Sindang Hurip"/>
    <s v="01/05"/>
    <s v="Jati Hurip"/>
    <s v="Sumedang Utara"/>
    <s v="Sumedang"/>
    <s v="Jawa Barat"/>
    <n v="45321"/>
    <s v="Hj. Lilis Suminar"/>
    <s v="Masih Hidup"/>
    <s v="Sumedang"/>
    <d v="1984-05-13T00:00:00"/>
    <s v="3204055305840012"/>
    <s v="Wiraswasta"/>
    <s v="SLTA Atau Sederajat"/>
    <s v="082115208500"/>
    <s v="Rp. 500.001 - Rp. 1.000.000"/>
    <s v="Sama Dengan Ayah Kandung"/>
    <s v="Sindang Hurip"/>
    <s v="01/05"/>
    <s v="Jati Hurip"/>
    <s v="Sumedang Utara"/>
    <s v="Sumedang"/>
    <s v="Jawa Barat"/>
    <n v="45321"/>
    <s v="Ayah Kandung"/>
    <s v="H. Wilharmat"/>
    <m/>
    <m/>
    <m/>
    <m/>
    <m/>
    <s v="082319354663"/>
    <m/>
    <m/>
    <m/>
    <m/>
    <m/>
    <m/>
    <m/>
    <m/>
    <s v="Milik Sendiri"/>
    <s v="Sindang Hurip"/>
    <s v="01/05"/>
    <s v="Jati Hurip"/>
    <s v="Sumedang Utara"/>
    <x v="1"/>
    <x v="0"/>
    <n v="45321"/>
    <s v="13 Tahun 10 Bulan 27 Hari"/>
    <s v="Sindang Hurip RT/RW 01/05 Desa/Kelurahan Jati Hurip Kecamatan Sumedang Utara Kabupaten Sumedang Jawa Barat 45321"/>
  </r>
  <r>
    <n v="12"/>
    <x v="0"/>
    <x v="0"/>
    <m/>
    <n v="1"/>
    <x v="0"/>
    <s v="v"/>
    <s v="v"/>
    <s v="v"/>
    <n v="24250087"/>
    <m/>
    <m/>
    <m/>
    <s v="M. Fahri Zahran Abdillah"/>
    <m/>
    <s v="0121004689"/>
    <s v="3203160912120002"/>
    <s v="Cianjur"/>
    <d v="2012-01-09T00:00:00"/>
    <s v="Laki-Laki"/>
    <n v="2"/>
    <n v="4"/>
    <s v="WNI"/>
    <s v="Belum Di Test"/>
    <s v="Olahraga"/>
    <s v=""/>
    <s v="SD Atau Sederajat"/>
    <s v="Orang Tua"/>
    <s v="Tidak Ada"/>
    <s v="Tidak Ada"/>
    <s v="3211131304170006"/>
    <s v="Denda Hidayat"/>
    <s v="Denda Hidayat"/>
    <s v="Masih Hidup"/>
    <s v="Sukabumi"/>
    <d v="1984-10-24T00:00:00"/>
    <s v="3203162410840001"/>
    <s v="Wiraswasta"/>
    <s v="SLTA Atau Sederajat"/>
    <s v="082124522040"/>
    <s v="Rp. 2.000.001 - Rp. 3.000.000"/>
    <s v="Kp. Simpang"/>
    <s v="04/01"/>
    <s v="Haurngombong"/>
    <s v="Pamulihan"/>
    <s v="Sumedang"/>
    <s v="Jawa Barat"/>
    <n v="45365"/>
    <s v="Siti Farida"/>
    <s v="Masih Hidup"/>
    <s v="Cianjur"/>
    <d v="1983-09-19T00:00:00"/>
    <s v="3203165909830001"/>
    <s v="Mengurus Rumah Tangga"/>
    <s v="SLTP Atau Sederajat"/>
    <s v="089531516762"/>
    <s v="Tidak Ada"/>
    <s v="Sama Dengan Ayah Kandung"/>
    <s v="Kp. Simpang"/>
    <s v="04/01"/>
    <s v="Haurngombong"/>
    <s v="Pamulihan"/>
    <s v="Sumedang"/>
    <s v="Jawa Barat"/>
    <n v="45365"/>
    <m/>
    <s v="Denda Hidayat"/>
    <m/>
    <m/>
    <m/>
    <m/>
    <m/>
    <m/>
    <m/>
    <m/>
    <m/>
    <m/>
    <m/>
    <m/>
    <m/>
    <m/>
    <m/>
    <s v="Kp. Simpang"/>
    <s v="04/01"/>
    <s v="Haurngombong"/>
    <s v="Pamulihan"/>
    <x v="1"/>
    <x v="0"/>
    <n v="45365"/>
    <s v="14 Tahun 0 Bulan 10 Hari"/>
    <s v="Kp. Simpang RT/RW 04/01 Desa/Kelurahan Haurngombong Kecamatan Pamulihan Kabupaten Sumedang Jawa Barat 45365"/>
  </r>
  <r>
    <n v="13"/>
    <x v="0"/>
    <x v="0"/>
    <m/>
    <n v="1"/>
    <x v="0"/>
    <s v="v"/>
    <s v="v"/>
    <s v="v"/>
    <n v="24250066"/>
    <m/>
    <m/>
    <m/>
    <s v="M. Rizky Wijaya"/>
    <m/>
    <s v="0116199881"/>
    <s v="3204371406110002"/>
    <s v="Bandung"/>
    <d v="2011-06-14T00:00:00"/>
    <s v="Laki-Laki"/>
    <n v="1"/>
    <n v="2"/>
    <s v="WNI"/>
    <s v="Belum Di Test"/>
    <s v="Olahraga"/>
    <s v="Agamawan"/>
    <s v="SD Atau Sederajat"/>
    <s v="Orang Tua"/>
    <s v="Tidak Ada"/>
    <s v="Tidak Ada"/>
    <s v="3204372611080002"/>
    <s v="Diat Mukhsin"/>
    <s v="Diat Mukhsin"/>
    <s v="Masih Hidup"/>
    <s v="Bandung"/>
    <d v="1986-07-23T00:00:00"/>
    <s v="3204372307860013"/>
    <s v="Wiraswasta"/>
    <s v="SLTP Atau Sederajat"/>
    <s v="081809230243"/>
    <s v="Rp. 2.000.001 - Rp. 3.000.000"/>
    <s v="Kp. Cibolang"/>
    <s v="02/08"/>
    <s v="Cingcin"/>
    <s v="Soreang"/>
    <s v="Bandung"/>
    <s v="Jawa Barat"/>
    <n v="40921"/>
    <s v="Diah Agustina"/>
    <s v="Masih Hidup"/>
    <s v="Bandung"/>
    <d v="1988-08-19T00:00:00"/>
    <s v="3204375908880013"/>
    <s v="Mengurus Rumah Tangga"/>
    <s v="SLTP Atau Sederajat"/>
    <s v="*"/>
    <s v="Tidak Ada"/>
    <s v="Sama Dengan Ayah Kandung"/>
    <s v="Kp.Cibolang"/>
    <s v="02 / 08"/>
    <s v="Cingcin"/>
    <s v="Soreang"/>
    <s v="Bandung"/>
    <s v="Jawa Barat"/>
    <n v="40921"/>
    <m/>
    <s v="Diah agustina"/>
    <s v="Bandung"/>
    <s v="19/08/1988"/>
    <s v="3204375908880013"/>
    <s v="Ibu rumah tangga"/>
    <s v="SLTP"/>
    <s v="089620089439"/>
    <s v="Tidak Ada"/>
    <s v="Kp.Cibolang"/>
    <s v="02 / 08"/>
    <s v="Cingcin"/>
    <s v="Soreang"/>
    <s v="Bandung"/>
    <s v="Jawa Barat"/>
    <n v="40921"/>
    <s v="Milik Sendiri"/>
    <s v="Kp. Cibolang"/>
    <s v="02/08"/>
    <s v="Cingcin"/>
    <s v="Soreang"/>
    <x v="0"/>
    <x v="0"/>
    <n v="40921"/>
    <s v="14 Tahun 7 Bulan 5 Hari"/>
    <s v="Kp. Cibolang RT/RW 02/08 Desa/Kelurahan Cingcin Kecamatan Soreang Kabupaten Bandung Jawa Barat 40921"/>
  </r>
  <r>
    <n v="14"/>
    <x v="0"/>
    <x v="0"/>
    <m/>
    <n v="1"/>
    <x v="0"/>
    <s v="v"/>
    <s v="v"/>
    <s v="v"/>
    <n v="24250158"/>
    <m/>
    <m/>
    <m/>
    <s v="Mohamad Pebri Alpiana"/>
    <m/>
    <s v="0095302308"/>
    <s v="3203192602090002"/>
    <s v="Cianjur"/>
    <d v="2009-02-26T00:00:00"/>
    <s v="Laki-Laki"/>
    <n v="3"/>
    <n v="3"/>
    <s v="WNI"/>
    <s v="Belum Di Test"/>
    <s v="Olahraga"/>
    <s v="Agamawan"/>
    <s v="SLTP Atau Sederajat"/>
    <s v="Orang Tua"/>
    <s v="Tidak Ada"/>
    <s v="Tidak Ada"/>
    <s v="3203190707120008"/>
    <s v="H. Ruhyat"/>
    <s v="H. Ruhyat"/>
    <s v="Masih Hidup"/>
    <s v="Cianjur"/>
    <d v="1971-10-07T00:00:00"/>
    <s v="3203190710710004"/>
    <s v="Buruh Harian"/>
    <s v="SLTP Atau Sederajat"/>
    <s v="085710738269"/>
    <s v="Rp. 500.001 - Rp. 1.000.000"/>
    <s v="Kp Padamamur"/>
    <s v="03/05"/>
    <s v="Padaluyu"/>
    <s v="Tanggeung"/>
    <s v="Cianjur"/>
    <s v="Jawa Barat"/>
    <n v="43267"/>
    <s v="Siti Nuraisah"/>
    <s v="Masih Hidup"/>
    <s v="Cianjur"/>
    <d v="1976-10-03T00:00:00"/>
    <s v="3203194310760002"/>
    <s v="Mengurus Rumah Tangga"/>
    <s v="SD Atau Sederajat"/>
    <s v="085871708497"/>
    <s v="&lt;= Rp. 500.000"/>
    <s v="Sama Dengan Ayah Kandung"/>
    <s v="Kp padamamur"/>
    <s v="003/005"/>
    <s v="Padaluyu"/>
    <s v="Tanggeung"/>
    <s v="Cianjur"/>
    <s v="Jawa Barat"/>
    <n v="43267"/>
    <s v="Ayah Kandung"/>
    <s v="H ruhyat"/>
    <s v="Cianjur"/>
    <s v="07/10/1971"/>
    <s v="3203190710710004"/>
    <s v="Buruh harian lepas"/>
    <s v="SLTP"/>
    <s v="085710738269"/>
    <s v="Rp. 500.001 - Rp. 1.000.000"/>
    <s v="Kp padamamaur"/>
    <s v="003/005"/>
    <s v="Padaluyu"/>
    <s v="Tanggeung"/>
    <s v="Cianjur"/>
    <s v="Jawa Barat"/>
    <n v="43267"/>
    <s v="Milik Sendiri"/>
    <s v="Kp Padamamur"/>
    <s v="03/05"/>
    <s v="Padaluyu"/>
    <s v="Tanggeung"/>
    <x v="5"/>
    <x v="0"/>
    <n v="43267"/>
    <s v="16 Tahun 10 Bulan 24 Hari"/>
    <s v="Kp Padamamur RT/RW 03/05 Desa/Kelurahan Padaluyu Kecamatan Tanggeung Kabupaten Cianjur Jawa Barat 43267"/>
  </r>
  <r>
    <n v="15"/>
    <x v="0"/>
    <x v="1"/>
    <m/>
    <n v="1"/>
    <x v="0"/>
    <s v="v"/>
    <s v="v"/>
    <s v="v"/>
    <n v="25260047"/>
    <s v="v"/>
    <m/>
    <m/>
    <s v="Muhamad Jangkar Jaelani Akbar"/>
    <m/>
    <s v="3109715549"/>
    <s v="3273171701100003"/>
    <s v="Bandung"/>
    <d v="2010-01-17T00:00:00"/>
    <s v="Laki-Laki"/>
    <n v="1"/>
    <n v="1"/>
    <s v="WNI"/>
    <s v="Belum Di Test"/>
    <s v="Main Bola"/>
    <s v=""/>
    <s v="SLTP Atau Sederajat"/>
    <s v="Wali/Orang Tua Asuh"/>
    <s v="Tidak Ada"/>
    <s v="Tidak Ada"/>
    <s v="3273171809101048"/>
    <s v="Enjang"/>
    <s v="Udam Kusdomo (Alm)"/>
    <s v="Sudah Meninggal"/>
    <m/>
    <m/>
    <m/>
    <m/>
    <m/>
    <m/>
    <m/>
    <s v=""/>
    <m/>
    <m/>
    <m/>
    <m/>
    <m/>
    <m/>
    <s v="Imas Mintarsih (Alm)"/>
    <s v="Sudah Meninggal"/>
    <m/>
    <m/>
    <m/>
    <m/>
    <m/>
    <m/>
    <m/>
    <s v="Sama Dengan Ayah Kandung"/>
    <m/>
    <m/>
    <m/>
    <m/>
    <m/>
    <m/>
    <m/>
    <s v="Beda Dengan Ayah Kandung"/>
    <s v="Wiwin Wiarsih"/>
    <s v="Bandung"/>
    <n v="21804"/>
    <s v="3273175109590001"/>
    <s v="_"/>
    <s v="D1"/>
    <s v="08570387655"/>
    <s v="Rp. 500.001 - Rp. 1.000.000"/>
    <s v="Jl. Karasak - cibintinu No 31"/>
    <s v="08/05"/>
    <s v="Kebonlega"/>
    <s v="Bojongloa kidul"/>
    <s v="Kota Bandung"/>
    <s v="Jawa Barat"/>
    <n v="40235"/>
    <m/>
    <s v="Jl. Karasak Cibintinu No. 31"/>
    <s v="08/05"/>
    <s v="Kebon Lega"/>
    <s v="Bojongloa Kidul"/>
    <x v="4"/>
    <x v="0"/>
    <n v="40235"/>
    <s v="16 Tahun 0 Bulan 2 Hari"/>
    <s v="Jl. Karasak Cibintinu No. 31 RT/RW 08/05 Desa/Kelurahan Kebon Lega Kecamatan Bojongloa Kidul Kota Bandung Jawa Barat 40235"/>
  </r>
  <r>
    <n v="16"/>
    <x v="0"/>
    <x v="0"/>
    <m/>
    <n v="1"/>
    <x v="0"/>
    <s v="v"/>
    <s v="v"/>
    <s v="v"/>
    <n v="24250175"/>
    <m/>
    <m/>
    <m/>
    <s v="Muhamad Ma'Aruuf Karkhi"/>
    <m/>
    <s v="0129140739"/>
    <s v="3205200802120002"/>
    <s v="Garut"/>
    <d v="2012-02-08T00:00:00"/>
    <s v="Laki-Laki"/>
    <n v="1"/>
    <n v="4"/>
    <s v="WNI"/>
    <s v="Belum Di Test"/>
    <s v="Olahraga"/>
    <s v="Ulama"/>
    <s v="SD Atau Sederajat"/>
    <s v="Orang Tua"/>
    <s v="Tidak Ada"/>
    <s v="Tidak Ada"/>
    <s v="3205202302120004"/>
    <s v="Nana Maulana"/>
    <s v="Nana Maulana"/>
    <s v="Masih Hidup"/>
    <s v="Garut"/>
    <d v="1987-11-03T00:00:00"/>
    <s v="3205220311870005"/>
    <m/>
    <m/>
    <s v="081221851073"/>
    <s v="*"/>
    <s v="Dususn Mekarjaya"/>
    <s v="04/02"/>
    <s v="Salakaria"/>
    <s v="Sukadana"/>
    <s v="Ciamis"/>
    <s v="Jawa Barat"/>
    <n v="46272"/>
    <s v="Rosmanah"/>
    <s v="Masih Hidup"/>
    <s v="Bandung"/>
    <d v="1990-09-04T00:00:00"/>
    <s v="3205204409900004"/>
    <s v="Mengurus Rumah Tangga"/>
    <s v="SLTP Atau Sederajat"/>
    <s v="082325315364"/>
    <s v="*"/>
    <s v="Sama Dengan Ayah Kandung"/>
    <s v="Dsn. Mekarjaya"/>
    <s v="04/02"/>
    <s v="Salakaria"/>
    <s v="Sukadana"/>
    <s v="Ciamis"/>
    <s v="Jawa Barat"/>
    <n v="46272"/>
    <m/>
    <m/>
    <m/>
    <m/>
    <m/>
    <m/>
    <m/>
    <m/>
    <m/>
    <m/>
    <m/>
    <m/>
    <m/>
    <m/>
    <m/>
    <m/>
    <m/>
    <s v="Dusun Mekarjaya"/>
    <s v="04/02"/>
    <s v="Salakaria"/>
    <s v="Sukadana"/>
    <x v="6"/>
    <x v="0"/>
    <n v="46272"/>
    <s v="13 Tahun 11 Bulan 11 Hari"/>
    <s v="Dusun Mekarjaya RT/RW 04/02 Desa/Kelurahan Salakaria Kecamatan Sukadana Kabupaten Ciamis Jawa Barat 46272"/>
  </r>
  <r>
    <n v="17"/>
    <x v="0"/>
    <x v="0"/>
    <m/>
    <n v="1"/>
    <x v="0"/>
    <s v="mother_m_average_income_per_month_id&quot;:[&quot;The selected mother m average income per month id is invalid"/>
    <m/>
    <m/>
    <n v="24250164"/>
    <m/>
    <m/>
    <m/>
    <s v="Muhamad Risfan Maulana"/>
    <m/>
    <s v="0127555906"/>
    <s v="3204460601120002"/>
    <s v="Bandung"/>
    <d v="2012-01-06T00:00:00"/>
    <s v="Laki-Laki"/>
    <n v="3"/>
    <n v="3"/>
    <s v="WNI"/>
    <s v="Belum Di Test"/>
    <s v="Olahraga"/>
    <s v="Wiraswasta"/>
    <s v="SD Atau Sederajat"/>
    <s v="Orang Tua"/>
    <s v="Tidak Ada"/>
    <s v="Tidak Ada"/>
    <s v="3204462004070015"/>
    <s v="Tatang Supriatna"/>
    <s v="Tatang Supriatna"/>
    <s v="Masih Hidup"/>
    <s v="Bandung"/>
    <d v="1981-03-06T00:00:00"/>
    <s v="3204460603810001"/>
    <s v="Buruh Harian Lepas"/>
    <s v="SLTP Atau Sederajat"/>
    <s v="089650829400"/>
    <s v="Rp. 2.000.001 - Rp. 3.000.000"/>
    <s v="Kampung Ciharuman"/>
    <s v="03/10"/>
    <s v="Jelegong"/>
    <s v="Kutawaringin"/>
    <s v="Bandung"/>
    <s v="Jawa Barat"/>
    <n v="40911"/>
    <s v="Eni Nuraeni"/>
    <s v="Masih Hidup"/>
    <s v="Bandung"/>
    <d v="1983-03-25T00:00:00"/>
    <s v="3204466503850004"/>
    <s v="Mengurus Rumah Tangga"/>
    <s v="SLTP Atau Sederajat"/>
    <s v="089650829400"/>
    <s v="Tidak Ada"/>
    <s v="Sama Dengan Ayah Kandung"/>
    <s v="Kampung Ciharuman"/>
    <s v="003/010"/>
    <s v="Jelegong"/>
    <s v="Kutawaringin"/>
    <s v="Bandung"/>
    <s v="Jawa Barat"/>
    <n v="40911"/>
    <s v="Ayah Kandung"/>
    <s v="Tatang Supriatna"/>
    <s v="Bandung"/>
    <s v="06/03/1981"/>
    <s v="3204460603810001"/>
    <s v="Buruh harian lepas"/>
    <s v="SLTP"/>
    <s v="089650829400"/>
    <s v="Rp. 1.000.001 - Rp. 2.000.000"/>
    <s v="Kampung Ciharuman"/>
    <s v="003/010"/>
    <s v="Jelegong"/>
    <s v="Kuwaringin"/>
    <s v="Bandung"/>
    <s v="Jawa Barat"/>
    <n v="40911"/>
    <s v="Milik Sendiri"/>
    <s v="Kampung Ciharuman"/>
    <s v="03/10"/>
    <s v="Jelegong"/>
    <s v="Kutawaringin"/>
    <x v="0"/>
    <x v="0"/>
    <n v="40911"/>
    <s v="14 Tahun 0 Bulan 13 Hari"/>
    <s v="Kampung Ciharuman RT/RW 03/10 Desa/Kelurahan Jelegong Kecamatan Kutawaringin Kabupaten Bandung Jawa Barat 40911"/>
  </r>
  <r>
    <n v="18"/>
    <x v="0"/>
    <x v="1"/>
    <m/>
    <n v="1"/>
    <x v="0"/>
    <s v="v"/>
    <s v="v"/>
    <s v="v"/>
    <n v="25260112"/>
    <s v="v"/>
    <m/>
    <m/>
    <s v="Muhammad Alif Effendi"/>
    <m/>
    <s v="0101893495"/>
    <s v="3204381809100005"/>
    <s v="Bandung"/>
    <d v="2010-09-18T00:00:00"/>
    <s v="Laki-Laki"/>
    <n v="1"/>
    <n v="2"/>
    <s v="WNI"/>
    <s v="O"/>
    <s v="Main Bola"/>
    <s v="Atlet"/>
    <s v="SLTP Atau Sederajat"/>
    <s v="Orang Tua"/>
    <s v="Tidak Ada"/>
    <s v="Tidak Ada"/>
    <s v="3204381008120033"/>
    <s v="Asep Supriadi Efendi"/>
    <s v="Asep Supriadi Efendi"/>
    <s v="Masih Hidup"/>
    <s v="Bandung"/>
    <d v="1980-08-04T00:00:00"/>
    <s v="3204380408800002"/>
    <s v="Wiraswasta"/>
    <s v="SLTA Atau Sederajat"/>
    <n v="85220423425"/>
    <s v="Rp. 3.00.001 - Rp. 5.00.000"/>
    <s v="Kp. Salamanjah"/>
    <s v="004/004"/>
    <s v="Mekarmaju"/>
    <s v="Pasirjambu"/>
    <s v="Bandung"/>
    <s v="Jawa Barat"/>
    <n v="40972"/>
    <s v="Anna Herdianawati"/>
    <s v="Masih Hidup"/>
    <s v="Bandung"/>
    <d v="1987-04-01T00:00:00"/>
    <s v="3204384104870004"/>
    <s v="Mengurus Rumah Tangga"/>
    <s v="SLTA Atau Sederajat"/>
    <n v="85223723636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n v="1"/>
    <s v="Kp. Salamanjah"/>
    <s v="004/004"/>
    <s v="Mekarmaju"/>
    <s v="Pasirjambu"/>
    <x v="0"/>
    <x v="0"/>
    <n v="40972"/>
    <s v="15 Tahun 4 Bulan 1 Hari"/>
    <s v="Kp. Salamanjah RT/RW 004/004 Desa/Kelurahan Mekarmaju Kecamatan Pasirjambu Kabupaten Bandung Jawa Barat 40972"/>
  </r>
  <r>
    <n v="19"/>
    <x v="0"/>
    <x v="0"/>
    <m/>
    <n v="1"/>
    <x v="0"/>
    <s v="v"/>
    <s v="v"/>
    <s v="v"/>
    <n v="24250038"/>
    <m/>
    <m/>
    <m/>
    <s v="Muhammad Eijaz Althair"/>
    <m/>
    <s v="0117070748/0114869482"/>
    <s v="3273262108110002"/>
    <s v="Bandung"/>
    <d v="2011-08-21T00:00:00"/>
    <s v="Laki-Laki"/>
    <n v="2"/>
    <n v="2"/>
    <s v="WNI"/>
    <s v="B"/>
    <s v="Olahraga"/>
    <s v="Wiraswasta"/>
    <s v="SD Atau Sederajat"/>
    <s v="Orang Tua"/>
    <s v="Tidak Ada"/>
    <s v="Tidak Ada"/>
    <s v="3273261110109675"/>
    <s v="Sandy Sudiana Sobana"/>
    <s v="Sandy Sudiana Sobana"/>
    <s v="Masih Hidup"/>
    <s v="Bandung"/>
    <d v="1982-08-27T00:00:00"/>
    <s v="3273262708820001"/>
    <s v="Wiraswasta"/>
    <s v="Diploma IV/Strata 1"/>
    <s v="089620085484"/>
    <s v="&gt;= Rp. 5.000.001"/>
    <s v="Jalan Pasar Kaler No 53"/>
    <s v="02/01"/>
    <s v="Pasirwangi"/>
    <s v="Ujungberung"/>
    <s v="Bandung"/>
    <s v="Jawa Barat"/>
    <n v="40618"/>
    <s v="Novi Hartini"/>
    <s v="Masih Hidup"/>
    <s v="Cilacap"/>
    <d v="1980-11-11T00:00:00"/>
    <s v="3273265111800007"/>
    <s v="Mengurus Rumah Tangga"/>
    <s v="Diploma 1"/>
    <s v="082111115459"/>
    <s v="Tidak Ada"/>
    <s v="Sama Dengan Ayah Kandung"/>
    <s v="Jalan Pasar Kaler No 53"/>
    <s v="02/01"/>
    <s v="Pasirwangi"/>
    <s v="Ujungberung"/>
    <s v="Bandung"/>
    <s v="Jawa Barat"/>
    <n v="40618"/>
    <m/>
    <s v="Sandy Sudiana Sobana"/>
    <m/>
    <m/>
    <m/>
    <m/>
    <m/>
    <s v="089620085484"/>
    <m/>
    <m/>
    <m/>
    <m/>
    <m/>
    <m/>
    <m/>
    <m/>
    <m/>
    <s v="Jalan Pasar Kaler No 53"/>
    <s v="02/01"/>
    <s v="Pasirwangi"/>
    <s v="Ujungberung"/>
    <x v="4"/>
    <x v="0"/>
    <n v="40618"/>
    <s v="14 Tahun 4 Bulan 29 Hari"/>
    <s v="Jalan Pasar Kaler No 53 RT/RW 02/01 Desa/Kelurahan Pasirwangi Kecamatan Ujungberung Kota Bandung Jawa Barat 40618"/>
  </r>
  <r>
    <n v="20"/>
    <x v="0"/>
    <x v="0"/>
    <m/>
    <n v="1"/>
    <x v="0"/>
    <s v="v"/>
    <s v="v"/>
    <s v="v"/>
    <n v="24250067"/>
    <m/>
    <m/>
    <m/>
    <s v="Muhammad Kamil Assidiq"/>
    <m/>
    <s v="0012942016/3121102790"/>
    <s v="3273051603120001"/>
    <s v="Bandung"/>
    <d v="2012-03-16T00:00:00"/>
    <s v="Laki-Laki"/>
    <n v="2"/>
    <n v="1"/>
    <s v="WNI"/>
    <s v="O"/>
    <s v="Olahraga"/>
    <s v="Agamawan"/>
    <s v="SD Atau Sederajat"/>
    <s v="Orang Tua"/>
    <s v="Tidak Ada"/>
    <s v="Tidak Ada"/>
    <s v="3273052401110009"/>
    <s v="Jamjam Ismail Syahid"/>
    <s v="Jamjam Ismail Syahid"/>
    <s v="Masih Hidup"/>
    <s v="Bandung"/>
    <d v="1980-01-09T00:00:00"/>
    <s v="3273050901800011"/>
    <s v="Wiraswasta"/>
    <s v="Diploma IV/Strata 1"/>
    <s v="082129198593"/>
    <s v="Rp. 2.000.001 - Rp. 3.000.000"/>
    <s v="Jl. Dunguscariang No. 178/79"/>
    <s v="09/07"/>
    <s v="Dunguscariang"/>
    <s v="Andir"/>
    <s v="Kota Bandung"/>
    <s v="Jawa Barat"/>
    <n v="40183"/>
    <s v="Siti Nurbayan"/>
    <s v="Masih Hidup"/>
    <s v="Subang"/>
    <d v="1987-12-15T00:00:00"/>
    <s v="3273055512870005"/>
    <s v="Mengurus Rumah Tangga"/>
    <s v="SLTA Atau Sederajat"/>
    <s v="08157176831"/>
    <s v="Tidak Ada"/>
    <s v="Sama Dengan Ayah Kandung"/>
    <s v="Jl.Dunguscariang No.178/79"/>
    <s v="09/07"/>
    <s v="Dunguscariang"/>
    <s v="Andir"/>
    <s v="Kota Bandung"/>
    <s v="Jawa Barat"/>
    <n v="40183"/>
    <m/>
    <s v="Jamjam Ismail Syahid"/>
    <s v="Bandung"/>
    <s v="09/01/1980"/>
    <s v="3273050901800011"/>
    <s v="wiraswasta"/>
    <s v="S1"/>
    <s v="082129198593"/>
    <s v="Rp. 2.000.001 - Rp. 3.000.000"/>
    <s v="Jl.Dunguscariang No.178/79"/>
    <s v="09/07"/>
    <s v="Dunguscariang"/>
    <s v="Andir"/>
    <s v="Kota Bandung"/>
    <s v="Jawa Barat"/>
    <n v="40183"/>
    <m/>
    <s v="Jl. Dunguscariang No. 178/79"/>
    <s v="09/07"/>
    <s v="Dunguscariang"/>
    <s v="Andir"/>
    <x v="4"/>
    <x v="0"/>
    <n v="40183"/>
    <s v="13 Tahun 10 Bulan 3 Hari"/>
    <s v="Jl. Dunguscariang No. 178/79 RT/RW 09/07 Desa/Kelurahan Dunguscariang Kecamatan Andir Kota Bandung Jawa Barat 40183"/>
  </r>
  <r>
    <n v="21"/>
    <x v="0"/>
    <x v="0"/>
    <m/>
    <n v="1"/>
    <x v="0"/>
    <s v="v"/>
    <s v="v"/>
    <s v="v"/>
    <n v="24250097"/>
    <m/>
    <m/>
    <m/>
    <s v="Muhammad Khaidir Akbar Hidayatulloh"/>
    <m/>
    <s v="0128140821"/>
    <s v="3273120501120007"/>
    <s v="Bandung"/>
    <d v="2012-01-05T00:00:00"/>
    <s v="Laki-Laki"/>
    <n v="1"/>
    <n v="2"/>
    <s v="WNI"/>
    <s v="Belum Di Test"/>
    <s v="Kesenian"/>
    <s v="Tni/Polri"/>
    <s v="SD Atau Sederajat"/>
    <s v="Orang Tua"/>
    <s v="Tidak Ada"/>
    <s v="Tidak Ada"/>
    <s v="3273123110140006"/>
    <s v="Wili Krismansyah"/>
    <s v="Wili Krismansyah"/>
    <s v="Masih Hidup"/>
    <s v="Bandung"/>
    <d v="1979-12-24T00:00:00"/>
    <s v="3273122412790005"/>
    <s v="Buruh"/>
    <s v="SLTA Atau Sederajat"/>
    <s v="089512507310"/>
    <s v="Rp. 2.000.001 - Rp. 3.000.000"/>
    <s v="Kiaracondong Barat No 24/126 D"/>
    <s v="01/08"/>
    <s v="Kebon gedang"/>
    <s v="Batununggal"/>
    <s v="Bandung"/>
    <s v="Jawa Barat"/>
    <n v="40274"/>
    <s v="Meima Kurniawati"/>
    <s v="Masih Hidup"/>
    <s v="Bandung"/>
    <d v="1986-09-09T00:00:00"/>
    <s v="3204354909860001"/>
    <s v="Mengurus Rumah Tangga"/>
    <s v="SLTA Atau Sederajat"/>
    <s v="081221956564"/>
    <s v="Tidak Ada"/>
    <s v="Sama Dengan Ayah Kandung"/>
    <s v="Kiaracondong barat no 24/126D"/>
    <s v="001/008"/>
    <s v="Kebon gedang"/>
    <s v="Batununggal"/>
    <s v="Bandung"/>
    <s v="Jawa Barat"/>
    <n v="40274"/>
    <s v="Ayah Kandung"/>
    <s v="Wili krismansyah"/>
    <s v="Bandung"/>
    <s v="24/12/1979"/>
    <s v="3273122412790005"/>
    <s v="Buruh"/>
    <s v="SLTA"/>
    <s v="089512507310"/>
    <s v="Rp. 2.000.001 - Rp. 3.000.000"/>
    <s v="Kiaracondong barat no 24/126D"/>
    <s v="001/008"/>
    <s v="Kebon gedang"/>
    <s v="Batununggal"/>
    <s v="Bandung"/>
    <s v="Jawa Barat"/>
    <n v="40274"/>
    <s v="Rumah Orang Tua"/>
    <s v="Kiaracondong Barat No 24/126 D"/>
    <s v="01/08"/>
    <s v="Kebon Gedang"/>
    <s v="Batununggal"/>
    <x v="4"/>
    <x v="0"/>
    <n v="40274"/>
    <s v="14 Tahun 0 Bulan 14 Hari"/>
    <s v="Kiaracondong Barat No 24/126 D RT/RW 01/08 Desa/Kelurahan Kebon Gedang Kecamatan Batununggal Kota Bandung Jawa Barat 40274"/>
  </r>
  <r>
    <n v="22"/>
    <x v="0"/>
    <x v="0"/>
    <m/>
    <n v="1"/>
    <x v="0"/>
    <s v="v"/>
    <s v="v"/>
    <s v="v"/>
    <n v="24250007"/>
    <m/>
    <m/>
    <m/>
    <s v="Muhammad Nail Dzakwan"/>
    <m/>
    <s v="0124482222"/>
    <s v="3204370302120002"/>
    <s v="Bandung"/>
    <d v="2012-02-03T00:00:00"/>
    <s v="Laki-Laki"/>
    <n v="1"/>
    <n v="1"/>
    <s v="WNI"/>
    <s v="A"/>
    <s v="Otomotif"/>
    <s v="Pengusaha"/>
    <s v="SD Atau Sederajat"/>
    <s v="Orang Tua"/>
    <s v="Tidak Ada"/>
    <s v="Tidak Ada"/>
    <s v="3204372002120009"/>
    <s v="Didi Rustandi"/>
    <s v="Didi Rustandi"/>
    <s v="Masih Hidup"/>
    <s v="Bandung"/>
    <d v="1983-03-20T00:00:00"/>
    <s v="3204372003830001"/>
    <s v="Karyawan Swasta"/>
    <s v="SLTA Atau Sederajat"/>
    <s v="085624890983"/>
    <s v="Rp. 3.00.001 - Rp. 5.00.000"/>
    <s v="Kp. Pasir Kerenceng"/>
    <s v="03/20"/>
    <s v="Cingcin"/>
    <s v="Soreang"/>
    <s v="Bandung"/>
    <s v="Jawa Barat"/>
    <n v="40922"/>
    <s v="Nia Kurniasih"/>
    <s v="Masih Hidup"/>
    <s v="Bandung"/>
    <d v="1988-07-21T00:00:00"/>
    <s v="3204376107880003"/>
    <s v="Mengurus Rumah Tangga"/>
    <s v="SLTA Atau Sederajat"/>
    <s v="085717328481"/>
    <s v="Tidak Ada"/>
    <s v="Sama Dengan Ayah Kandung"/>
    <s v="Kp. Pasir Kerenceng"/>
    <s v="003/020"/>
    <s v="Cingcin"/>
    <s v="Soreang"/>
    <s v="Kabupaten Bandung"/>
    <s v="Jawabarat"/>
    <n v="40922"/>
    <m/>
    <s v="Didi Rustandi"/>
    <s v="Bandung"/>
    <s v="20/03/1983"/>
    <s v="3204372003830001"/>
    <s v="Karyawan Swasta"/>
    <s v="SLTA"/>
    <s v="085624890983"/>
    <s v="Rp. 3.00.001 - Rp. 5.00.000"/>
    <s v="Kp. Pasir Kerenceng"/>
    <s v="003/020"/>
    <s v="Cingcin"/>
    <s v="Soreang"/>
    <s v="Bandung"/>
    <s v="Jawabarat"/>
    <n v="40922"/>
    <s v="Milik Sendiri"/>
    <s v="Kp. Pasir Kerenceng"/>
    <s v="03/20"/>
    <s v="Cingcin"/>
    <s v="Soreang"/>
    <x v="0"/>
    <x v="0"/>
    <n v="40922"/>
    <s v="13 Tahun 11 Bulan 16 Hari"/>
    <s v="Kp. Pasir Kerenceng RT/RW 03/20 Desa/Kelurahan Cingcin Kecamatan Soreang Kabupaten Bandung Jawa Barat 40922"/>
  </r>
  <r>
    <n v="23"/>
    <x v="0"/>
    <x v="0"/>
    <m/>
    <n v="1"/>
    <x v="0"/>
    <s v="v"/>
    <s v="v"/>
    <s v="v"/>
    <n v="24250124"/>
    <m/>
    <m/>
    <m/>
    <s v="Muhammad Nawawi"/>
    <m/>
    <s v="0129313087"/>
    <s v="3210063004120001"/>
    <s v="Bandung"/>
    <d v="2012-04-30T00:00:00"/>
    <s v="Laki-Laki"/>
    <n v="3"/>
    <n v="3"/>
    <s v="WNI"/>
    <s v="B"/>
    <s v="Olahraga"/>
    <s v="Agamawan"/>
    <s v="SD Atau Sederajat"/>
    <s v="Orang Tua"/>
    <s v="Tidak Ada"/>
    <s v="Tidak Ada"/>
    <s v="3210062811110024"/>
    <s v="Didin Solehudin"/>
    <s v="Didin Solehudin"/>
    <s v="Masih Hidup"/>
    <s v="Majalengka"/>
    <d v="1974-12-05T00:00:00"/>
    <s v="3210060512740041"/>
    <s v="Karyawan"/>
    <s v="SLTA Atau Sederajat"/>
    <s v="085320837048"/>
    <s v="Rp. 2.000.001 - Rp. 3.000.000"/>
    <s v="Blok Sabtu"/>
    <s v="01/07"/>
    <s v="Kertabasuki"/>
    <s v="Maja"/>
    <s v="Majalengka"/>
    <s v="Jawa Barat"/>
    <n v="45461"/>
    <s v="Metty Hikmayati"/>
    <s v="Masih Hidup"/>
    <s v="Bandung"/>
    <d v="1974-03-17T00:00:00"/>
    <s v="3210065703740001"/>
    <s v="Dagang"/>
    <s v="SLTA Atau Sederajat"/>
    <s v="+62 882-1802-8590"/>
    <s v="Rp. 500.001 - Rp. 1.000.000"/>
    <s v="Sama Dengan Ayah Kandung"/>
    <s v="Blok Sabtu"/>
    <s v="001/007"/>
    <s v="Kertabasuki"/>
    <s v="Maja"/>
    <s v="Majalengka"/>
    <s v="Jawa Barat"/>
    <n v="45461"/>
    <s v="Ayah Kandung"/>
    <s v="Didin Solehudin"/>
    <m/>
    <m/>
    <m/>
    <m/>
    <m/>
    <s v="+62 882-1802-8590"/>
    <m/>
    <m/>
    <m/>
    <m/>
    <m/>
    <m/>
    <m/>
    <m/>
    <s v="Rumah Orang Tua"/>
    <s v="Blok Sabtu"/>
    <s v="01/07"/>
    <s v="Kertabasuki"/>
    <s v="Maja"/>
    <x v="7"/>
    <x v="0"/>
    <n v="45461"/>
    <s v="13 Tahun 8 Bulan 20 Hari"/>
    <s v="Blok Sabtu RT/RW 01/07 Desa/Kelurahan Kertabasuki Kecamatan Maja Kabupaten Majalengka Jawa Barat 45461"/>
  </r>
  <r>
    <n v="24"/>
    <x v="0"/>
    <x v="0"/>
    <m/>
    <n v="1"/>
    <x v="0"/>
    <s v="v"/>
    <s v="v"/>
    <s v="v"/>
    <n v="24250153"/>
    <m/>
    <m/>
    <m/>
    <s v="Muhammad Rehan Ardiansyah"/>
    <m/>
    <s v="0119301891/0128010289"/>
    <s v="3204462601120002"/>
    <s v="Bandung"/>
    <d v="2012-01-26T00:00:00"/>
    <s v="Laki-Laki"/>
    <n v="1"/>
    <n v="1"/>
    <s v="WNI"/>
    <s v="Belum Di Test"/>
    <s v="Olahraga"/>
    <s v="Agamawan"/>
    <s v="SD Atau Sederajat"/>
    <s v="Orang Tua"/>
    <s v="Tidak Ada"/>
    <s v="Tidak Ada"/>
    <s v="3204463101120016"/>
    <s v="Firmansyah"/>
    <s v="Firmansyah"/>
    <s v="Masih Hidup"/>
    <s v="Bandung"/>
    <d v="1989-11-29T00:00:00"/>
    <s v="3204462911890001"/>
    <s v="Buruh Harian Lepas"/>
    <s v="SLTP Atau Sederajat"/>
    <s v="089503762479"/>
    <s v="Rp. 2.000.001 - Rp. 3.000.000"/>
    <s v="Jl Kp Cipedung Gg Hj Batis"/>
    <s v="04/03"/>
    <s v="Gajah mekar"/>
    <s v="Kutawaringin"/>
    <s v="Bandung"/>
    <s v="Jawa Barat"/>
    <n v="40911"/>
    <s v="Imas Sani Nurhasanah"/>
    <s v="Masih Hidup"/>
    <s v="Bandung"/>
    <d v="1990-04-25T00:00:00"/>
    <s v="3204466504900003"/>
    <s v="Mengurus Rumah Tangga"/>
    <s v="SLTA Atau Sederajat"/>
    <s v="0895601059135"/>
    <s v="Rp. 1.000.001 - Rp. 2.000.000"/>
    <s v="Sama Dengan Ayah Kandung"/>
    <s v="Jl kp cipedung gg hj batis"/>
    <s v="04/03"/>
    <s v="Gajah mekar"/>
    <s v="Kutawaringin"/>
    <s v="Bandung"/>
    <s v="Jawa Barat"/>
    <n v="40911"/>
    <m/>
    <s v="Firmansyah"/>
    <s v="Bandung"/>
    <s v="29/11/1989"/>
    <s v="3204462911890001"/>
    <s v="Buruh harian lepas"/>
    <s v="SLTP"/>
    <s v="089503762479"/>
    <s v="Rp. 2.000.001 - Rp. 3.000.000"/>
    <s v="Jl kp cipedung gg hj batis"/>
    <s v="04/03"/>
    <s v="Gajah mekar"/>
    <s v="Kutawaringin"/>
    <s v="Bandung"/>
    <s v="Jawa Barat"/>
    <n v="40911"/>
    <m/>
    <s v="Jl Kp Cipedung Gg Hj Batis"/>
    <s v="04/03"/>
    <s v="Gajah Mekar"/>
    <s v="Kutawaringin"/>
    <x v="0"/>
    <x v="0"/>
    <n v="40911"/>
    <s v="13 Tahun 11 Bulan 24 Hari"/>
    <s v="Jl Kp Cipedung Gg Hj Batis RT/RW 04/03 Desa/Kelurahan Gajah Mekar Kecamatan Kutawaringin Kabupaten Bandung Jawa Barat 40911"/>
  </r>
  <r>
    <n v="25"/>
    <x v="0"/>
    <x v="0"/>
    <m/>
    <n v="1"/>
    <x v="0"/>
    <s v="v"/>
    <s v="v"/>
    <s v="v"/>
    <n v="24250088"/>
    <m/>
    <m/>
    <m/>
    <s v="Muhammad Syihab Musaddad"/>
    <m/>
    <s v="0119126652"/>
    <s v="3277012805110003"/>
    <s v="Cimahi"/>
    <d v="2011-05-28T00:00:00"/>
    <s v="Laki-Laki"/>
    <n v="3"/>
    <n v="2"/>
    <s v="WNI"/>
    <s v="O"/>
    <s v="Olahraga"/>
    <s v="Agamawan"/>
    <s v="SD Atau Sederajat"/>
    <s v="Orang Tua"/>
    <s v="Tidak Ada"/>
    <s v="Tidak Ada"/>
    <s v="3277011811070016"/>
    <s v="H. Asep Mahpudin"/>
    <s v="H. Asep Mahpudin"/>
    <s v="Masih Hidup"/>
    <s v="Bandung"/>
    <d v="1969-03-23T00:00:00"/>
    <s v="3277012303690002"/>
    <s v="Guru"/>
    <s v="Diploma IV/Strata 1"/>
    <s v="*"/>
    <s v="Rp. 3.00.001 - Rp. 5.00.000"/>
    <s v="Jl.Cimindi Timur"/>
    <s v="04/23"/>
    <s v="Cibeureum"/>
    <s v="Cimahi Selatan"/>
    <s v="Kota Cimahi"/>
    <s v="Jawa Barat"/>
    <n v="40535"/>
    <s v="Hj.Aap Hapsah"/>
    <s v="Masih Hidup"/>
    <s v="Cimahi"/>
    <d v="1973-06-03T00:00:00"/>
    <s v="3277014606730004"/>
    <s v="Guru"/>
    <s v="Diploma 4 Atau Starata I"/>
    <s v="088222321460"/>
    <s v="Rp. 1.000.001 - Rp. 2.000.000"/>
    <s v="Sama Dengan Ayah Kandung"/>
    <s v="Cimindi Timur"/>
    <s v="04/23"/>
    <s v="Cibeureum"/>
    <s v="Cimahi Selatan"/>
    <s v="Cimahi"/>
    <s v="Jawa Barat"/>
    <n v="40535"/>
    <s v="Ayah Kandung"/>
    <s v="H.Asep Mahpudin"/>
    <m/>
    <m/>
    <m/>
    <m/>
    <m/>
    <s v="000000000000"/>
    <m/>
    <m/>
    <m/>
    <m/>
    <m/>
    <m/>
    <m/>
    <m/>
    <s v="Milik Sendiri"/>
    <s v="Jl.Cimindi Timur"/>
    <s v="04/23"/>
    <s v="Cibeureum"/>
    <s v="Cimahi Selatan"/>
    <x v="8"/>
    <x v="0"/>
    <n v="40535"/>
    <s v="14 Tahun 7 Bulan 22 Hari"/>
    <s v="Jl.Cimindi Timur RT/RW 04/23 Desa/Kelurahan Cibeureum Kecamatan Cimahi Selatan Kota Cimahi Jawa Barat 40535"/>
  </r>
  <r>
    <n v="26"/>
    <x v="0"/>
    <x v="0"/>
    <m/>
    <n v="1"/>
    <x v="0"/>
    <s v="v"/>
    <s v="v"/>
    <s v="v"/>
    <n v="24250080"/>
    <m/>
    <m/>
    <m/>
    <s v="Rangga Setyaji"/>
    <m/>
    <s v="0126912130"/>
    <s v="3204152103120001"/>
    <s v="Bandung"/>
    <d v="2012-03-21T00:00:00"/>
    <s v="Laki-Laki"/>
    <n v="2"/>
    <n v="2"/>
    <s v="WNI"/>
    <s v="Belum Di Test"/>
    <s v="Olahraga"/>
    <s v="Wiraswasta"/>
    <s v="SD Atau Sederajat"/>
    <s v="Orang Tua"/>
    <s v="Tidak Ada"/>
    <s v="Tidak Ada"/>
    <s v="3204152402120002"/>
    <s v="Dadan"/>
    <s v="Dadan"/>
    <s v="Masih Hidup"/>
    <s v="Bandung"/>
    <d v="1977-12-12T00:00:00"/>
    <s v="3204151212770003"/>
    <s v="Buruh Harian Lepas"/>
    <s v="SD Atau Sederajat"/>
    <s v="*"/>
    <s v="Rp. 2.000.001 - Rp. 3.000.000"/>
    <s v="Kp. Mekar Mulya"/>
    <s v="03/21"/>
    <s v="Margamukti"/>
    <s v="Pangalengan"/>
    <s v="Bandung"/>
    <s v="Jawa Barat"/>
    <n v="40378"/>
    <s v="Eti Kurniati"/>
    <s v="Masih Hidup"/>
    <s v="Bandung"/>
    <d v="1981-10-15T00:00:00"/>
    <s v="3204155510810003"/>
    <s v="Mengurus Rumah Tangga"/>
    <s v="SLTA Atau Sederajat"/>
    <s v="0882002009242"/>
    <s v="Tidak Ada"/>
    <s v="Sama Dengan Ayah Kandung"/>
    <s v="Kp. Mekar Mulya"/>
    <s v="03/021"/>
    <s v="Margamukti"/>
    <s v="Pangalengan"/>
    <s v="Bandung"/>
    <s v="Jawa Barat"/>
    <n v="40378"/>
    <m/>
    <s v="Dadan"/>
    <m/>
    <m/>
    <m/>
    <m/>
    <m/>
    <s v="0882002009242"/>
    <m/>
    <m/>
    <m/>
    <m/>
    <m/>
    <m/>
    <m/>
    <m/>
    <m/>
    <s v="Kp. Mekar Mulya"/>
    <s v="03/21"/>
    <s v="Margamukti"/>
    <s v="Pangalengan"/>
    <x v="0"/>
    <x v="0"/>
    <n v="40378"/>
    <s v="13 Tahun 9 Bulan 29 Hari"/>
    <s v="Kp. Mekar Mulya RT/RW 03/21 Desa/Kelurahan Margamukti Kecamatan Pangalengan Kabupaten Bandung Jawa Barat 40378"/>
  </r>
  <r>
    <n v="27"/>
    <x v="0"/>
    <x v="0"/>
    <m/>
    <n v="1"/>
    <x v="0"/>
    <s v="v"/>
    <s v="v"/>
    <s v="v"/>
    <n v="24250029"/>
    <m/>
    <m/>
    <m/>
    <s v="Rifaldi Sufyana"/>
    <m/>
    <s v="0125963467"/>
    <s v="3204381605120002"/>
    <s v="Bandung"/>
    <d v="2012-05-16T00:00:00"/>
    <s v="Laki-Laki"/>
    <n v="1"/>
    <n v="0"/>
    <s v="WNI"/>
    <s v="Belum Di Test"/>
    <s v="Olahraga"/>
    <s v="Wiraswasta"/>
    <s v="SD Atau Sederajat"/>
    <s v="Orang Tua"/>
    <s v="Tidak Ada"/>
    <s v="Tidak Ada"/>
    <s v="3204383005110251"/>
    <s v="Agus Ramdan"/>
    <s v="Agus Ramdan"/>
    <s v="Masih Hidup"/>
    <s v="Bandung"/>
    <d v="1984-06-14T00:00:00"/>
    <s v="3204381406840005"/>
    <s v="Jualan Warungan"/>
    <s v="SLTA Atau Sederajat"/>
    <s v="085864422648"/>
    <s v="Rp. 2.000.001 - Rp. 3.000.000"/>
    <s v="Kp Gambung"/>
    <s v="01/04"/>
    <s v="MEKARSARI"/>
    <s v="Pasirjambu"/>
    <s v="Bandung"/>
    <s v="Jawa Barat"/>
    <n v="40972"/>
    <s v="Rina Riyanti"/>
    <s v="Masih Hidup"/>
    <s v="Bandung"/>
    <d v="1989-05-03T00:00:00"/>
    <s v="3204384305890004"/>
    <s v="Mengurus Rumah Tangga"/>
    <s v="SLTP Atau Sederajat"/>
    <s v="085861793993"/>
    <s v="Tidak Ada"/>
    <s v="Sama Dengan Ayah Kandung"/>
    <s v="Kp.GAMBUNG"/>
    <s v="001/004"/>
    <s v="MEKARSARI"/>
    <s v="PASIRJAMBU"/>
    <s v="Bandung"/>
    <s v="Jawa Barat"/>
    <n v="40972"/>
    <m/>
    <s v="AGUS RAMDAN"/>
    <m/>
    <m/>
    <m/>
    <m/>
    <m/>
    <s v="085864422648"/>
    <m/>
    <m/>
    <m/>
    <m/>
    <m/>
    <m/>
    <m/>
    <m/>
    <m/>
    <s v="Kp Gambung"/>
    <s v="01/04"/>
    <s v="Mekarsari"/>
    <s v="Pasirjambu"/>
    <x v="0"/>
    <x v="0"/>
    <n v="40972"/>
    <s v="13 Tahun 8 Bulan 3 Hari"/>
    <s v="Kp Gambung RT/RW 01/04 Desa/Kelurahan Mekarsari Kecamatan Pasirjambu Kabupaten Bandung Jawa Barat 40972"/>
  </r>
  <r>
    <n v="28"/>
    <x v="0"/>
    <x v="1"/>
    <m/>
    <n v="1"/>
    <x v="0"/>
    <s v="v"/>
    <s v="v"/>
    <s v="v"/>
    <n v="25260003"/>
    <s v="v"/>
    <m/>
    <m/>
    <s v="Zaki Aftar Abdul Ghani"/>
    <m/>
    <s v="0094827156"/>
    <s v="3277010808090001"/>
    <s v="Cimahi"/>
    <d v="2009-08-08T00:00:00"/>
    <s v="Laki-Laki"/>
    <n v="1"/>
    <n v="2"/>
    <s v="WNI"/>
    <s v="B"/>
    <s v="Olah Raga, Hadroh"/>
    <s v="Pengusaha Sholeh"/>
    <s v="SLTP Atau Sederajat"/>
    <s v="Orang Tua"/>
    <s v="Tidak Ada"/>
    <s v="Tidak Ada"/>
    <s v="3277010508090079"/>
    <s v="Cecep Supriyadi"/>
    <s v="Cecep Supriyadi"/>
    <s v="Masih Hidup"/>
    <s v="Bandung"/>
    <d v="1981-10-10T00:00:00"/>
    <s v="3277011010810056"/>
    <s v="Buruh Harian Lepas"/>
    <s v="SLTA Atau Sederajat"/>
    <n v="87825404839"/>
    <s v="Rp. 3.00.001 - Rp. 5.00.000"/>
    <s v="Cibodas"/>
    <s v="005/011"/>
    <s v="Utama"/>
    <s v="Cimahi Selatan"/>
    <s v="Cimahi"/>
    <s v="Jawa Barat"/>
    <n v="40533"/>
    <s v="Siti Nurhayatin"/>
    <s v="Masih Hidup"/>
    <s v="Cimahi"/>
    <d v="1989-08-23T00:00:00"/>
    <s v="3277016308890003"/>
    <s v="Mengurus Rumah Tangga"/>
    <s v="SLTP Atau Sederajat"/>
    <n v="85721614443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Cibodas"/>
    <s v="005/011"/>
    <s v="Utama"/>
    <s v="Cimahi Selatan"/>
    <x v="8"/>
    <x v="0"/>
    <n v="40533"/>
    <s v="16 Tahun 5 Bulan 11 Hari"/>
    <s v="Cibodas RT/RW 005/011 Desa/Kelurahan Utama Kecamatan Cimahi Selatan Kota Cimahi Jawa Barat 40533"/>
  </r>
  <r>
    <n v="29"/>
    <x v="0"/>
    <x v="0"/>
    <m/>
    <n v="1"/>
    <x v="1"/>
    <s v="v"/>
    <s v="v"/>
    <s v="v"/>
    <n v="24250172"/>
    <m/>
    <m/>
    <m/>
    <s v="Akhmad Maulana Bintoro"/>
    <m/>
    <s v="0122235180"/>
    <s v="1706041302120002"/>
    <s v="Air Hitam"/>
    <d v="2012-02-13T00:00:00"/>
    <s v="Laki-Laki"/>
    <n v="3"/>
    <n v="6"/>
    <s v="WNI"/>
    <s v="Belum Di Test"/>
    <s v="Olahraga"/>
    <s v="Wiraswasta"/>
    <s v="SD Atau Sederajat"/>
    <s v="Orang Tua"/>
    <s v="Tidak Ada"/>
    <s v="Tidak Ada"/>
    <s v="1706042303080504"/>
    <s v="Iwan Doni"/>
    <s v="Iwan Doni"/>
    <s v="Masih Hidup"/>
    <s v="Tegal"/>
    <d v="1981-06-13T00:00:00"/>
    <s v="1706041306810001"/>
    <s v="Wiraswasta"/>
    <s v="SLTA Atau Sederajat"/>
    <s v="081366793546"/>
    <s v="Rp. 2.000.001 - Rp. 3.000.000"/>
    <s v="Air Hitam"/>
    <s v="03/01"/>
    <s v="Desa air hitam"/>
    <s v="Pondok suguh"/>
    <s v="Mukomuko"/>
    <s v="Bengkulu"/>
    <n v="38766"/>
    <s v="Siti Sarah"/>
    <s v="Masih Hidup"/>
    <s v="Bandung"/>
    <d v="1985-07-15T00:00:00"/>
    <s v="1706045507850001"/>
    <s v="Mengurus Rumah Tangga"/>
    <s v="SLTP Atau Sederajat"/>
    <s v="082245056411"/>
    <s v="Tidak Ada"/>
    <s v="Sama Dengan Ayah Kandung"/>
    <s v="Air hitam"/>
    <s v="RT 01"/>
    <s v="Air hitam"/>
    <s v="Pondok suguh"/>
    <s v="Mukomuko"/>
    <s v="Bengkulu"/>
    <n v="38766"/>
    <s v="Ayah Kandung"/>
    <s v="IWAN DONI"/>
    <s v="Tegal"/>
    <s v="13/06/1981"/>
    <s v="1706041306810001"/>
    <s v="Wirasuasta"/>
    <s v="SLTA"/>
    <s v="081366793546"/>
    <s v="Rp. 2.000.001 - Rp. 3.000.000"/>
    <s v="Air hitam"/>
    <s v="RT 01"/>
    <s v="Air hitam"/>
    <s v="Pondok suguh"/>
    <s v="Mukomuko"/>
    <s v="Bengkulu"/>
    <n v="38766"/>
    <s v="Milik Sendiri"/>
    <s v="Air Hitam"/>
    <s v="03/01"/>
    <s v="Desa Air Hitam"/>
    <s v="Pondok Suguh"/>
    <x v="9"/>
    <x v="2"/>
    <n v="38766"/>
    <s v="13 Tahun 11 Bulan 6 Hari"/>
    <s v="Air Hitam RT/RW 03/01 Desa/Kelurahan Desa Air Hitam Kecamatan Pondok Suguh Kabupaten Mukomuko Bengkulu 38766"/>
  </r>
  <r>
    <n v="30"/>
    <x v="0"/>
    <x v="0"/>
    <m/>
    <n v="1"/>
    <x v="1"/>
    <s v="v"/>
    <s v="v"/>
    <s v="v"/>
    <n v="24250111"/>
    <m/>
    <m/>
    <m/>
    <s v="Chairul Iqbal Putra"/>
    <m/>
    <s v="0129125148"/>
    <s v="3204120810120001"/>
    <s v="Bandung"/>
    <d v="2012-10-08T00:00:00"/>
    <s v="Laki-Laki"/>
    <n v="3"/>
    <n v="3"/>
    <s v="WNI"/>
    <s v="O"/>
    <s v="Olahraga"/>
    <s v="Agamawan"/>
    <s v="SD Atau Sederajat"/>
    <s v="Orang Tua"/>
    <s v="Tidak Ada"/>
    <s v="Tidak Ada"/>
    <s v="3204122405110094"/>
    <s v="Ebit Putra"/>
    <s v="Ebit Putra"/>
    <s v="Masih Hidup"/>
    <s v="Padang"/>
    <d v="1982-10-25T00:00:00"/>
    <s v="3204122510820014"/>
    <s v="Wiraswasta"/>
    <s v="SLTA Atau Sederajat"/>
    <s v="081214228275"/>
    <s v="Rp. 3.00.001 - Rp. 5.00.000"/>
    <s v="Kampung Ciguriang Hilir"/>
    <s v="04/03"/>
    <s v="Cangkuang Wetan"/>
    <s v="Dayeuh Kolot"/>
    <s v="Bandung"/>
    <s v="Jawa Barat"/>
    <n v="40238"/>
    <s v="Wiwin Wianti"/>
    <s v="Masih Hidup"/>
    <s v="Bandung"/>
    <d v="1987-04-24T00:00:00"/>
    <s v="3204126404870002"/>
    <s v="Mengurus Rumah Tangga"/>
    <s v="SLTP Atau Sederajat"/>
    <s v="082119947084"/>
    <s v="Tidak Ada"/>
    <s v="Sama Dengan Ayah Kandung"/>
    <s v="Kampung Ciguriang Hilir"/>
    <s v="04/03"/>
    <s v="Cangkuang Wetan"/>
    <s v="Dayeuh Kolot"/>
    <s v="Bandung"/>
    <s v="Jawa Barat"/>
    <n v="40238"/>
    <s v="Ayah Kandung"/>
    <s v="Ebit Putra"/>
    <m/>
    <m/>
    <m/>
    <m/>
    <m/>
    <s v="081214228275"/>
    <m/>
    <s v=""/>
    <m/>
    <s v=""/>
    <s v=""/>
    <s v=""/>
    <s v=""/>
    <m/>
    <s v="Milik Sendiri"/>
    <s v="Kampung Ciguriang Hilir"/>
    <s v="04/03"/>
    <s v="Cangkuang Wetan"/>
    <s v="Dayeuh Kolot"/>
    <x v="0"/>
    <x v="0"/>
    <n v="40238"/>
    <s v="13 Tahun 3 Bulan 11 Hari"/>
    <s v="Kampung Ciguriang Hilir RT/RW 04/03 Desa/Kelurahan Cangkuang Wetan Kecamatan Dayeuh Kolot Kabupaten Bandung Jawa Barat 40238"/>
  </r>
  <r>
    <n v="31"/>
    <x v="0"/>
    <x v="3"/>
    <m/>
    <n v="1"/>
    <x v="1"/>
    <s v="v"/>
    <s v="v"/>
    <s v="v"/>
    <n v="23240001"/>
    <m/>
    <m/>
    <m/>
    <s v="Haykal Luqmannur Hakim"/>
    <m/>
    <s v="0077433475"/>
    <s v="3273021810070005"/>
    <s v="Bandung"/>
    <d v="2007-10-18T00:00:00"/>
    <s v="Laki-Laki"/>
    <n v="1"/>
    <n v="2"/>
    <s v="WNI"/>
    <s v="A"/>
    <s v="Gitaran-Basket"/>
    <s v="Tni-Polri"/>
    <s v="SLTP Atau Sederajat"/>
    <s v="Orang Tua"/>
    <s v="Tidak Ada"/>
    <s v="Tidak Ada"/>
    <s v="3204112507060038"/>
    <s v="Purwadi"/>
    <s v="Purwadi"/>
    <s v="Masih Hidup"/>
    <s v="Semarang"/>
    <d v="1982-04-07T00:00:00"/>
    <s v="3273020704820009"/>
    <s v="Karyawan Swasta"/>
    <s v="SLTA Atau Sederajat"/>
    <s v="085721298945"/>
    <s v="&gt;5 Juta"/>
    <s v="Soreang Residence Blok E2 No. 3"/>
    <s v="02/16"/>
    <s v="Gandasari"/>
    <s v="Katapang"/>
    <s v="Bandung"/>
    <s v="Jawa Barat"/>
    <n v="40971"/>
    <s v="Pera Maryanasari"/>
    <s v="Masih Hidup"/>
    <s v="Bandung"/>
    <d v="1981-02-08T00:00:00"/>
    <s v="3273024802810013"/>
    <s v="Mengurus Rumah Tangga"/>
    <s v="Diploma 4 Atau Starata I"/>
    <s v="087877976772"/>
    <s v="&lt;= 500 Ribu"/>
    <s v="Sama Dengan Ayah Kandung"/>
    <m/>
    <m/>
    <m/>
    <m/>
    <m/>
    <m/>
    <m/>
    <m/>
    <m/>
    <m/>
    <m/>
    <m/>
    <m/>
    <m/>
    <m/>
    <m/>
    <m/>
    <m/>
    <m/>
    <m/>
    <m/>
    <m/>
    <m/>
    <m/>
    <s v="Soreang Residence Blok E2 No. 3"/>
    <s v="02/16"/>
    <s v="Gandasari"/>
    <s v="Katapang"/>
    <x v="0"/>
    <x v="0"/>
    <n v="40971"/>
    <s v="18 Tahun 3 Bulan 1 Hari"/>
    <s v="Soreang Residence Blok E2 No. 3 RT/RW 02/16 Desa/Kelurahan Gandasari Kecamatan Katapang Kabupaten Bandung Jawa Barat 40971"/>
  </r>
  <r>
    <n v="32"/>
    <x v="0"/>
    <x v="0"/>
    <m/>
    <n v="1"/>
    <x v="1"/>
    <s v="v"/>
    <s v="v"/>
    <s v="v"/>
    <n v="24250113"/>
    <m/>
    <m/>
    <m/>
    <s v="Kamil"/>
    <m/>
    <s v="0114070945"/>
    <s v="3273253112110006"/>
    <s v="Bandung"/>
    <d v="2011-12-31T00:00:00"/>
    <s v="Laki-Laki"/>
    <n v="1"/>
    <n v="2"/>
    <s v="WNI"/>
    <s v="Belum Di Test"/>
    <s v="Olahraga"/>
    <s v="Agamawan"/>
    <s v="SD Atau Sederajat"/>
    <s v="Orang Tua"/>
    <s v="Tidak Ada"/>
    <s v="Tidak Ada"/>
    <s v="3273250512140007"/>
    <s v="Derajat"/>
    <s v="Derajat"/>
    <s v="Masih Hidup"/>
    <s v="Bandung"/>
    <d v="1989-12-01T00:00:00"/>
    <s v="3273250112890001"/>
    <s v="Karyawan Swasta"/>
    <s v="SLTA Atau Sederajat"/>
    <s v="0881022412555"/>
    <s v="Rp. 2.000.001 - Rp. 3.000.000"/>
    <s v="Jln. Tirtawening"/>
    <s v="01/03"/>
    <s v="Cisurupan"/>
    <s v="Cibiru"/>
    <s v="Bandung"/>
    <s v="Jawa Barat"/>
    <n v="40615"/>
    <s v="Asri Winarti"/>
    <s v="Masih Hidup"/>
    <s v="Bandung"/>
    <d v="1987-12-05T00:00:00"/>
    <s v="3273254512870003"/>
    <s v="Mengurus Rumah Tangga"/>
    <s v="SLTA Atau Sederajat"/>
    <s v="0882001311208"/>
    <s v="Tidak Ada"/>
    <s v="Sama Dengan Ayah Kandung"/>
    <s v="Jln. Tirtawening"/>
    <s v="01/03"/>
    <s v="Cisurupan"/>
    <s v="Cibiru"/>
    <s v="Bandung"/>
    <s v="Jawa Barat"/>
    <n v="40615"/>
    <s v="Ayah Kandung"/>
    <s v="Derajat"/>
    <m/>
    <m/>
    <m/>
    <m/>
    <m/>
    <s v="0881022412555"/>
    <m/>
    <s v=""/>
    <m/>
    <s v=""/>
    <s v=""/>
    <s v=""/>
    <s v=""/>
    <m/>
    <s v="Rumah Orang Tua"/>
    <s v="Jln. Tirtawening"/>
    <s v="01/03"/>
    <s v="Cisurupan"/>
    <s v="Cibiru"/>
    <x v="4"/>
    <x v="0"/>
    <n v="40615"/>
    <s v="14 Tahun 0 Bulan 19 Hari"/>
    <s v="Jln. Tirtawening RT/RW 01/03 Desa/Kelurahan Cisurupan Kecamatan Cibiru Kota Bandung Jawa Barat 40615"/>
  </r>
  <r>
    <n v="33"/>
    <x v="0"/>
    <x v="0"/>
    <m/>
    <n v="1"/>
    <x v="1"/>
    <s v="v"/>
    <s v="v"/>
    <s v="v"/>
    <n v="24250152"/>
    <m/>
    <m/>
    <m/>
    <s v="Muhamad Daffa Rizky Rohmana"/>
    <m/>
    <s v="3091537307"/>
    <s v="3204122901090001"/>
    <s v="Bandung"/>
    <d v="2009-01-29T00:00:00"/>
    <s v="Laki-Laki"/>
    <n v="3"/>
    <n v="4"/>
    <s v="WNI"/>
    <s v="B"/>
    <s v="Olahraga"/>
    <s v="Pengusaha Sukses"/>
    <s v="SLTP Atau Sederajat"/>
    <s v="Orang Tua"/>
    <s v="Tidak Ada"/>
    <s v="Tidak Ada"/>
    <s v="3204121912120039"/>
    <s v="Iyang Rohman"/>
    <s v="Iyang Rohman"/>
    <s v="Masih Hidup"/>
    <s v="Bandung"/>
    <d v="1972-06-09T00:00:00"/>
    <s v="3204120907720002"/>
    <s v="Buruh Lepas"/>
    <s v="SLTA Atau Sederajat"/>
    <s v="082262941705"/>
    <s v="Rp. 2.000.001 - Rp. 3.000.000"/>
    <s v="Kp.Kaum"/>
    <s v="01/11"/>
    <s v="Deyeuhkolot"/>
    <s v="Dayeuhkolot"/>
    <s v="Bandung"/>
    <s v="Jawa Barat"/>
    <n v="40258"/>
    <s v="Eli Utami"/>
    <s v="Masih Hidup"/>
    <s v="Bandung"/>
    <d v="1974-02-19T00:00:00"/>
    <s v="3204125902740001"/>
    <s v="Mengurus Rumah Tangga"/>
    <s v="SLTA Atau Sederajat"/>
    <s v="+62 882-1398-8495"/>
    <s v="Tidak Ada"/>
    <s v="Sama Dengan Ayah Kandung"/>
    <s v="Kampung kaum"/>
    <s v="RT01/RW11"/>
    <s v="Deyeuhkolot"/>
    <s v="Dayeuhkolot"/>
    <s v="Bandung"/>
    <s v="Jawa Barat"/>
    <n v="40258"/>
    <s v="Ayah Kandung"/>
    <s v="iyang rohman"/>
    <s v="Bandung"/>
    <s v="09/06/1972"/>
    <s v="3204120907720002"/>
    <s v="Buruh lepas"/>
    <s v="SLTA"/>
    <s v="+62 822-6294-1705"/>
    <s v="Rp. 2.000.001 - Rp. 3.000.000"/>
    <s v="Kp.kaum"/>
    <s v="01/11"/>
    <s v="Dayeuhkolot"/>
    <s v="Dayeuhkolot"/>
    <s v="Bandung"/>
    <s v="Jawa Barat"/>
    <n v="40258"/>
    <s v="Milik Sendiri"/>
    <s v="Kp.Kaum"/>
    <s v="01/11"/>
    <s v="Deyeuhkolot"/>
    <s v="Dayeuhkolot"/>
    <x v="0"/>
    <x v="0"/>
    <n v="40258"/>
    <s v="16 Tahun 11 Bulan 21 Hari"/>
    <s v="Kp.Kaum RT/RW 01/11 Desa/Kelurahan Deyeuhkolot Kecamatan Dayeuhkolot Kabupaten Bandung Jawa Barat 40258"/>
  </r>
  <r>
    <n v="34"/>
    <x v="0"/>
    <x v="0"/>
    <m/>
    <n v="1"/>
    <x v="1"/>
    <s v="v"/>
    <s v="v"/>
    <s v="v"/>
    <n v="24250051"/>
    <m/>
    <m/>
    <m/>
    <s v="Muhamad Fadlan Abdulrohman"/>
    <m/>
    <s v="3116493299"/>
    <s v="3204372012110007"/>
    <s v="Bandung"/>
    <d v="2011-11-20T00:00:00"/>
    <s v="Laki-Laki"/>
    <n v="1"/>
    <n v="2"/>
    <s v="WNI"/>
    <s v="Belum Di Test"/>
    <s v="Jalan-Jalan"/>
    <s v="Wiraswasta"/>
    <s v="SD Atau Sederajat"/>
    <s v="Orang Tua"/>
    <s v="Tidak Ada"/>
    <s v="Tidak Ada"/>
    <m/>
    <s v="Irpan Zaelani"/>
    <s v="Irpan Zaelani"/>
    <s v="Masih Hidup"/>
    <s v="Bandung"/>
    <d v="1990-03-03T00:00:00"/>
    <s v="3204370303880004"/>
    <s v="Wiraswasta"/>
    <s v="SLTP Atau Sederajat"/>
    <s v="082115142228"/>
    <s v="Rp. 2.000.001 - Rp. 3.000.000"/>
    <s v="Cigemreng Utara"/>
    <s v="01/09"/>
    <s v="Pamekaran"/>
    <s v="Soreang"/>
    <s v="Bandung"/>
    <s v="Jawa Barat"/>
    <s v="Tidak tau"/>
    <s v="Dilla Dina Handayani"/>
    <s v="Masih Hidup"/>
    <s v="Bandung"/>
    <d v="1990-12-28T00:00:00"/>
    <s v="3204376812900001"/>
    <s v="Mengurus Rumah Tangga"/>
    <s v="SLTP Atau Sederajat"/>
    <s v="085314707702"/>
    <s v="&lt;= Rp. 500.000"/>
    <s v="Sama Dengan Ayah Kandung"/>
    <s v="Cigemreng Utara"/>
    <s v="01/09"/>
    <s v="Pamekaran"/>
    <s v="Soreang"/>
    <s v="Bandung"/>
    <s v="Jawabarat"/>
    <s v="Tidak tau"/>
    <s v="Ayah Kandung"/>
    <s v="Irpan zaelani"/>
    <s v="Bandung"/>
    <s v="03/03/1990"/>
    <s v="3204370303880004"/>
    <s v="Wirasuasta"/>
    <s v="SLTP"/>
    <s v="082115142228"/>
    <s v="Rp. 2.000.001 - Rp. 3.000.000"/>
    <s v="Cigemreng Utara"/>
    <s v="01/09"/>
    <s v="Pamekaran"/>
    <s v="Soreang"/>
    <s v="Bandung"/>
    <s v="Jawabarat"/>
    <s v="Tidak tau"/>
    <s v="Milik Sendiri"/>
    <s v="Cigemreng Utara"/>
    <s v="01/09"/>
    <s v="Pamekaran"/>
    <s v="Soreang"/>
    <x v="0"/>
    <x v="0"/>
    <m/>
    <s v="14 Tahun 1 Bulan 30 Hari"/>
    <s v="Cigemreng Utara RT/RW 01/09 Desa/Kelurahan Pamekaran Kecamatan Soreang Kabupaten Bandung Jawa Barat "/>
  </r>
  <r>
    <n v="35"/>
    <x v="0"/>
    <x v="0"/>
    <m/>
    <n v="1"/>
    <x v="1"/>
    <s v="v"/>
    <s v="v"/>
    <s v="v"/>
    <n v="24250050"/>
    <m/>
    <m/>
    <m/>
    <s v="Muhamad Ilham"/>
    <m/>
    <n v="3111133736"/>
    <s v="3204461409110003"/>
    <s v="Bandung"/>
    <d v="2011-09-14T00:00:00"/>
    <s v="Laki-Laki"/>
    <n v="1"/>
    <n v="0"/>
    <s v="WNI"/>
    <s v="Belum Di Test"/>
    <s v="Badminton"/>
    <s v="Pemadam"/>
    <s v="SD Atau Sederajat"/>
    <s v="Orang Tua"/>
    <s v="Lamban Belajar"/>
    <s v="Tidak Ada"/>
    <m/>
    <s v="Suherman Jaelani"/>
    <s v="Suherman Jaelani"/>
    <s v="Masih Hidup"/>
    <s v="Bandung"/>
    <d v="1992-10-05T00:00:00"/>
    <s v="3204370510920005"/>
    <s v="Buruh Harian Lepas"/>
    <s v="SLTA Atau Sederajat"/>
    <s v="087734983201"/>
    <s v="Rp. 2.000.001 - Rp. 3.000.000"/>
    <s v="Kp. Cikupa"/>
    <s v="03/01"/>
    <s v="Padasuka"/>
    <s v="Kutawaringin"/>
    <s v="Bandung"/>
    <s v="Jawa Barat"/>
    <n v="40951"/>
    <s v="Jalilah Siri"/>
    <s v="Masih Hidup"/>
    <s v="Bandung"/>
    <d v="1992-04-24T00:00:00"/>
    <s v="3204466404920002"/>
    <s v="Mengurus Rumah Tangga"/>
    <s v="SLTA Atau Sederajat"/>
    <n v="87730740602"/>
    <s v="Tidak Ada"/>
    <s v="Sama Dengan Ayah Kandung"/>
    <s v="Kp. Cikupa"/>
    <s v="003/001"/>
    <s v="Padasuka"/>
    <s v="Kutawaringin"/>
    <s v="Bandung"/>
    <s v="Jawa Barat"/>
    <n v="40951"/>
    <s v="Ibu Kandung"/>
    <s v="Jalilah siri"/>
    <s v="Bandung"/>
    <m/>
    <m/>
    <m/>
    <m/>
    <n v="87730740602"/>
    <m/>
    <s v=""/>
    <m/>
    <s v=""/>
    <s v=""/>
    <s v=""/>
    <s v=""/>
    <m/>
    <s v="Milik Sendiri"/>
    <s v="Kp. Cikupa"/>
    <s v="03/01"/>
    <s v="Padasuka"/>
    <s v="Kutawaringin"/>
    <x v="0"/>
    <x v="0"/>
    <n v="40951"/>
    <s v="14 Tahun 4 Bulan 5 Hari"/>
    <s v="Kp. Cikupa RT/RW 03/01 Desa/Kelurahan Padasuka Kecamatan Kutawaringin Kabupaten Bandung Jawa Barat 40951"/>
  </r>
  <r>
    <n v="36"/>
    <x v="0"/>
    <x v="0"/>
    <m/>
    <n v="1"/>
    <x v="1"/>
    <s v="Terdaftar di AL-LIFAH Gak taueun"/>
    <m/>
    <m/>
    <n v="24250171"/>
    <m/>
    <m/>
    <m/>
    <s v="Muhamad Rafa Ramadan"/>
    <m/>
    <s v="0108933100"/>
    <s v="3204370509100004"/>
    <s v="Bandung"/>
    <d v="2010-09-05T00:00:00"/>
    <s v="Laki-Laki"/>
    <n v="2"/>
    <n v="2"/>
    <s v="WNI"/>
    <s v="Ab"/>
    <s v="Olahraga"/>
    <s v="Tni/Polri"/>
    <s v="SD Atau Sederajat"/>
    <s v="Orang Tua"/>
    <s v="Lamban Belajar"/>
    <s v="Tidak Ada"/>
    <s v="3204372103070046"/>
    <s v="Bapak Maman"/>
    <s v="Maman"/>
    <s v="Masih Hidup"/>
    <s v="Bandung"/>
    <d v="1980-04-20T00:00:00"/>
    <s v="3204372008800003"/>
    <s v="Buruh"/>
    <s v="SLTA Atau Sederajat"/>
    <s v="089659042898"/>
    <s v="Rp. 2.000.001 - Rp. 3.000.000"/>
    <s v="Kp.Simpang Tengah"/>
    <s v="13/03"/>
    <s v="Parung Serab"/>
    <s v="Soreang"/>
    <s v="Bandung"/>
    <s v="Jawa Barat"/>
    <n v="40923"/>
    <s v="Neneng Rahmawati"/>
    <s v="Masih Hidup"/>
    <s v="Bandung"/>
    <d v="1984-10-04T00:00:00"/>
    <s v="3203474410830001"/>
    <s v="Mengurus Rumah Tangga"/>
    <s v="SLTP Atau Sederajat"/>
    <s v="089659042898"/>
    <s v="Tidak Ada"/>
    <s v="Sama Dengan Ayah Kandung"/>
    <s v="Kp.Simpang Tengah"/>
    <s v="13/03"/>
    <s v="Parungserab"/>
    <s v="Soreang"/>
    <s v="Bandung"/>
    <s v="Jawa Barat"/>
    <n v="40923"/>
    <s v="Ayah Kandung"/>
    <s v="Maman"/>
    <s v="Bandung"/>
    <m/>
    <s v="3204372008800003"/>
    <s v="Buruh"/>
    <s v="SLTA"/>
    <s v="089659042898"/>
    <s v="Rp. 2.000.001 - Rp. 3.000.000"/>
    <s v="Bandung"/>
    <s v="13/03"/>
    <s v="Parung Serab"/>
    <s v="Soreang"/>
    <s v="Bandung"/>
    <s v="Jawa Barat"/>
    <n v="40923"/>
    <s v="Milik Sendiri"/>
    <s v="Kp.Simpang Tengah"/>
    <s v="13/03"/>
    <s v="Parung Serab"/>
    <s v="Soreang"/>
    <x v="0"/>
    <x v="0"/>
    <n v="40923"/>
    <s v="15 Tahun 4 Bulan 14 Hari"/>
    <s v="Kp.Simpang Tengah RT/RW 13/03 Desa/Kelurahan Parung Serab Kecamatan Soreang Kabupaten Bandung Jawa Barat 40923"/>
  </r>
  <r>
    <n v="37"/>
    <x v="0"/>
    <x v="0"/>
    <m/>
    <n v="1"/>
    <x v="1"/>
    <s v="v"/>
    <s v="v"/>
    <s v="v"/>
    <n v="24250035"/>
    <m/>
    <m/>
    <m/>
    <s v="Muhamad Salman"/>
    <m/>
    <s v="3122725812"/>
    <s v="3204111202120005"/>
    <s v="Bandung"/>
    <d v="2012-02-12T00:00:00"/>
    <s v="Laki-Laki"/>
    <n v="1"/>
    <n v="0"/>
    <s v="WNI"/>
    <s v="O"/>
    <s v="Kesenian"/>
    <s v="Agamawan"/>
    <s v="SD Atau Sederajat"/>
    <s v="Orang Tua"/>
    <s v="Tidak Ada"/>
    <s v="Tidak Ada"/>
    <s v="3204110312120095"/>
    <s v="Tatang Riyana"/>
    <s v="Tatang Riyana"/>
    <s v="Masih Hidup"/>
    <s v="Bandung"/>
    <d v="1990-09-15T00:00:00"/>
    <s v="3204111509900002"/>
    <s v="Buruh Harian Lepas"/>
    <s v="SLTA Atau Sederajat"/>
    <s v="083188420920"/>
    <s v="Rp. 2.000.001 - Rp. 3.000.000"/>
    <s v="Kp.Cikambuy Tengah"/>
    <s v="04/08"/>
    <s v="Sangkanhurip"/>
    <s v="Katapang"/>
    <s v="Bandung"/>
    <s v="Jawa Barat"/>
    <n v="40971"/>
    <s v="Neng Yuli Marlina"/>
    <s v="Masih Hidup"/>
    <s v="Bandung"/>
    <d v="1990-07-09T00:00:00"/>
    <s v="3204114907900003"/>
    <s v="Buruh Harian Lepas"/>
    <s v="SLTA Atau Sederajat"/>
    <s v="089501648632"/>
    <s v="Rp. 2.000.001 - Rp. 3.000.000"/>
    <s v="Sama Dengan Ayah Kandung"/>
    <s v="Ko.Cikambuy Tengah"/>
    <s v="004/008"/>
    <s v="Sangkanhurip"/>
    <s v="Katapang"/>
    <s v="Bandung"/>
    <s v="Jawa Barat"/>
    <n v="40971"/>
    <s v="Ayah Kandung"/>
    <s v="Tatang riyana"/>
    <s v="Bandung"/>
    <s v="15/09/1990"/>
    <s v="3204111509900002"/>
    <s v="Buruh harian lepas"/>
    <s v="SLTA"/>
    <s v="083188420920"/>
    <s v="Rp. 2.000.001 - Rp. 3.000.000"/>
    <s v="Kp. Cikambuy Tengah"/>
    <s v="004/008"/>
    <s v="Sangkanhurip"/>
    <s v="Katapang"/>
    <s v="Bandung"/>
    <s v="Jawa Barat"/>
    <n v="40971"/>
    <s v="Sewa/Kontrak"/>
    <s v="Kp.Cikambuy Tengah"/>
    <s v="04/08"/>
    <s v="Sangkanhurip"/>
    <s v="Katapang"/>
    <x v="0"/>
    <x v="0"/>
    <n v="40971"/>
    <s v="13 Tahun 11 Bulan 7 Hari"/>
    <s v="Kp.Cikambuy Tengah RT/RW 04/08 Desa/Kelurahan Sangkanhurip Kecamatan Katapang Kabupaten Bandung Jawa Barat 40971"/>
  </r>
  <r>
    <n v="38"/>
    <x v="0"/>
    <x v="0"/>
    <m/>
    <n v="1"/>
    <x v="1"/>
    <s v="v"/>
    <s v="v"/>
    <s v="v"/>
    <n v="24250058"/>
    <m/>
    <m/>
    <m/>
    <s v="Muhammad Abdul Malik Aljaami"/>
    <m/>
    <s v="0111001578"/>
    <s v="3201031508110002"/>
    <s v="Bogor"/>
    <d v="2011-08-15T00:00:00"/>
    <s v="Laki-Laki"/>
    <n v="1"/>
    <n v="0"/>
    <s v="WNI"/>
    <s v="B"/>
    <s v="Olahraga"/>
    <s v="Pemain Sepakbola"/>
    <s v="SD Atau Sederajat"/>
    <s v="Orang Tua"/>
    <s v="Tidak Ada"/>
    <s v="Tidak Ada"/>
    <s v="3201030901090144"/>
    <s v="Alit Ropik"/>
    <s v="Alit Ropik"/>
    <s v="Masih Hidup"/>
    <s v="Sumedang"/>
    <d v="1981-10-28T00:00:00"/>
    <s v="3201032810810005"/>
    <s v="Guru"/>
    <s v="Diploma IV/Strata 1"/>
    <s v="08998775558"/>
    <s v="Rp. 3.00.001 - Rp. 5.00.000"/>
    <s v="Puri Harmoni Pasir Mukti Jln Gardenia Blok B21 No 16"/>
    <s v="10/07"/>
    <s v="Gunung Sari"/>
    <s v="Citeureup"/>
    <s v="Bogor"/>
    <s v="Jawa Barat"/>
    <n v="16810"/>
    <s v="Ai Rosdiana"/>
    <s v="Masih Hidup"/>
    <s v="Sumedang"/>
    <d v="1982-01-30T00:00:00"/>
    <s v="3201037001820003"/>
    <s v="Guru TK"/>
    <s v="Diploma 2"/>
    <s v="087759379715"/>
    <s v="Rp. 500.001 - Rp. 1.000.000"/>
    <s v="Sama Dengan Ayah Kandung"/>
    <s v="Puri Harmoni Pasir Mukti jln Gardenia Blok B21 no 16"/>
    <s v="RT 10 RW 07"/>
    <s v="Gunung sari"/>
    <s v="Citeureup"/>
    <s v="Bogor"/>
    <s v="Jawa Barat"/>
    <n v="16810"/>
    <m/>
    <s v="Nia Kurnia"/>
    <s v="Sumedang"/>
    <s v="06/09/1979"/>
    <m/>
    <s v="Wirausaha"/>
    <s v="SLTA"/>
    <s v="0895384047351"/>
    <s v="Rp. 500.001 - Rp. 1.000.000"/>
    <s v="Ling Darangdan kebon"/>
    <s v="RT 01 RW 15"/>
    <s v="Kota kulon"/>
    <s v="Sumedang Selatan"/>
    <s v="Sumedang"/>
    <s v="Jawa Barat"/>
    <n v="45312"/>
    <m/>
    <s v="Puri Harmoni Pasir Mukti Jln Gardenia Blok B21 No 16"/>
    <s v="10/07"/>
    <s v="Gunung Sari"/>
    <s v="Citeureup"/>
    <x v="10"/>
    <x v="0"/>
    <n v="16810"/>
    <s v="14 Tahun 5 Bulan 4 Hari"/>
    <s v="Puri Harmoni Pasir Mukti Jln Gardenia Blok B21 No 16 RT/RW 10/07 Desa/Kelurahan Gunung Sari Kecamatan Citeureup Kabupaten Bogor Jawa Barat 16810"/>
  </r>
  <r>
    <n v="39"/>
    <x v="0"/>
    <x v="0"/>
    <m/>
    <n v="1"/>
    <x v="1"/>
    <s v="v"/>
    <s v="v"/>
    <s v="v"/>
    <n v="24250167"/>
    <m/>
    <m/>
    <m/>
    <s v="Muhammad Aditya Al Misbah"/>
    <m/>
    <s v="3107258234"/>
    <s v="3203110811100006"/>
    <s v="Cianjur"/>
    <d v="2010-11-08T00:00:00"/>
    <s v="Laki-Laki"/>
    <n v="1"/>
    <n v="2"/>
    <s v="WNI"/>
    <s v="Belum Di Test"/>
    <s v="Olahraga"/>
    <s v="Agamawan"/>
    <s v="SD Atau Sederajat"/>
    <s v="Orang Tua"/>
    <s v="Tidak Ada"/>
    <s v="Tidak Ada"/>
    <s v="3203112109120014"/>
    <s v="Ubaedilah"/>
    <s v="Ubaedillah"/>
    <s v="Masih Hidup"/>
    <s v="Cianjur"/>
    <d v="1976-12-02T00:00:00"/>
    <s v="3203110212760006"/>
    <s v="Wiraswasta"/>
    <s v="SLTP Atau Sederajat"/>
    <s v="085863823119"/>
    <s v="Tidak Ada"/>
    <s v="Puncakmanis"/>
    <s v="01/09"/>
    <s v="Sukajaya"/>
    <s v="Cugenang"/>
    <s v="Cianjur"/>
    <s v="Jawa Barat"/>
    <n v="43252"/>
    <s v="Nani Hanifah"/>
    <s v="Masih Hidup"/>
    <s v="Cianjur"/>
    <d v="1986-04-01T00:00:00"/>
    <s v="3203114104860023"/>
    <s v="Mengurus Rumah Tangga"/>
    <s v="SLTP Atau Sederajat"/>
    <s v="*"/>
    <s v="Tidak Ada"/>
    <s v="Sama Dengan Ayah Kandung"/>
    <s v="Puncakmanis"/>
    <s v="01/09"/>
    <s v="Sukajaya"/>
    <s v="Cugenang"/>
    <s v="Cianjur"/>
    <s v="Jawabarat"/>
    <n v="43252"/>
    <s v="Ayah Kandung"/>
    <s v="Ubaedilah"/>
    <m/>
    <m/>
    <m/>
    <m/>
    <m/>
    <s v="085863823119"/>
    <m/>
    <m/>
    <m/>
    <m/>
    <m/>
    <m/>
    <m/>
    <m/>
    <s v="Rumah Orangtua"/>
    <s v="Puncakmanis"/>
    <s v="01/09"/>
    <s v="Sukajaya"/>
    <s v="Cugenang"/>
    <x v="5"/>
    <x v="0"/>
    <n v="43252"/>
    <s v="15 Tahun 2 Bulan 11 Hari"/>
    <s v="Puncakmanis RT/RW 01/09 Desa/Kelurahan Sukajaya Kecamatan Cugenang Kabupaten Cianjur Jawa Barat 43252"/>
  </r>
  <r>
    <n v="40"/>
    <x v="0"/>
    <x v="0"/>
    <m/>
    <n v="1"/>
    <x v="1"/>
    <s v="v"/>
    <s v="v"/>
    <s v="v"/>
    <n v="24250044"/>
    <m/>
    <m/>
    <m/>
    <s v="Muhammad Alief Ma'Rifatulloh"/>
    <m/>
    <s v="0119347908"/>
    <s v="3211122408110002"/>
    <s v="Sumedang"/>
    <d v="2011-08-24T00:00:00"/>
    <s v="Laki-Laki"/>
    <n v="1"/>
    <n v="1"/>
    <s v="WNI"/>
    <s v="Belum Di Test"/>
    <s v="Olahraga"/>
    <s v="Ilmuwan"/>
    <s v="SD Atau Sederajat"/>
    <s v="Orang Tua"/>
    <s v="Tidak Ada"/>
    <s v="Tidak Ada"/>
    <s v="3211131101160004"/>
    <s v="Tatang Rahayu"/>
    <s v="Taufiqurahman"/>
    <s v="Masih Hidup"/>
    <s v="Sumedang"/>
    <d v="1978-06-09T00:00:00"/>
    <s v="3211120906780001"/>
    <s v="Karyawan Swasta"/>
    <s v="SLTA Atau Sederajat"/>
    <s v="085171597284"/>
    <s v="Rp. 3.00.001 - Rp. 5.00.000"/>
    <s v="Kp.Manglayang"/>
    <s v="04/01"/>
    <s v="Mekarsari"/>
    <s v="Sukasari"/>
    <s v="Sumedang"/>
    <s v="Jawa Barat"/>
    <n v="45366"/>
    <s v="Shinta Maria"/>
    <s v="Masih Hidup"/>
    <s v="Sumedang"/>
    <d v="1983-10-31T00:00:00"/>
    <s v="3211127110830001"/>
    <s v="Karyawan Toko"/>
    <s v="SLTA Atau Sederajat"/>
    <s v="082310063296"/>
    <s v="Rp. 500.001 - Rp. 1.000.000"/>
    <s v="Sama Dengan Ayah Kandung"/>
    <s v="Dusun Cikohkol"/>
    <s v="01/04"/>
    <s v="Cigendel"/>
    <s v="Pamulihan"/>
    <s v="Sumedang"/>
    <s v="Jawa Barat"/>
    <n v="45365"/>
    <s v="Ayah Kandung"/>
    <s v="Taufiqurahman"/>
    <s v="Sumedang"/>
    <s v="09/06/1978"/>
    <s v="3211120906780001"/>
    <s v="Karyawan Swasta"/>
    <s v="SLTA"/>
    <s v="085171597284"/>
    <s v="Rp. 3.00.001 - Rp. 5.00.000"/>
    <s v="Kampung manglayang"/>
    <s v="04/01"/>
    <s v="Mekarsari"/>
    <s v="Sukasari"/>
    <s v="Sumedang"/>
    <s v="Jawa Barat"/>
    <n v="45366"/>
    <s v="Milik Sendiri"/>
    <s v="Kp.Manglayang"/>
    <s v="04/01"/>
    <s v="Mekarsari"/>
    <s v="Sukasari"/>
    <x v="1"/>
    <x v="0"/>
    <n v="45366"/>
    <s v="14 Tahun 4 Bulan 26 Hari"/>
    <s v="Kp.Manglayang RT/RW 04/01 Desa/Kelurahan Mekarsari Kecamatan Sukasari Kabupaten Sumedang Jawa Barat 45366"/>
  </r>
  <r>
    <n v="41"/>
    <x v="0"/>
    <x v="0"/>
    <m/>
    <n v="1"/>
    <x v="1"/>
    <s v="v"/>
    <s v="v"/>
    <s v="v"/>
    <n v="24250138"/>
    <m/>
    <m/>
    <m/>
    <s v="Muhammad Fadli"/>
    <m/>
    <s v="3116124685"/>
    <s v="3204262601110002"/>
    <s v="Bandung"/>
    <d v="2011-01-26T00:00:00"/>
    <s v="Laki-Laki"/>
    <n v="1"/>
    <n v="2"/>
    <s v="WNI"/>
    <s v="B"/>
    <s v="Olahraga"/>
    <s v="Guru/Dosen"/>
    <s v="SD Atau Sederajat"/>
    <s v="Orang Tua"/>
    <s v="Tidak Ada"/>
    <s v="Tidak Ada"/>
    <s v="3204261105110047"/>
    <s v="Asep Johan Supriyadi"/>
    <s v="Asep Johan Supriyadi"/>
    <s v="Masih Hidup"/>
    <s v="Bandung"/>
    <d v="1985-12-02T00:00:00"/>
    <s v="3204260212850003"/>
    <s v="Buruh"/>
    <s v="SD Atau Sederajat"/>
    <s v="081394550053"/>
    <s v="Rp. 1.000.001 - Rp. 2.000.000"/>
    <s v="Kp.Marga Asih"/>
    <s v="03/13"/>
    <s v="Ganjarsabar/"/>
    <s v="Nagreg"/>
    <s v="Bandung"/>
    <s v="Jawa Barat"/>
    <n v="40397"/>
    <s v="Santika Maesaroh"/>
    <s v="Sudah Meninggal"/>
    <s v="Bandung"/>
    <d v="1984-09-25T00:00:00"/>
    <s v="3204266509840002"/>
    <s v="Mengurus Rumah Tangga"/>
    <s v="SD Atau Sederajat"/>
    <s v="081394550053"/>
    <s v="Tidak Ada"/>
    <s v="Sama Dengan Ayah Kandung"/>
    <s v="Kp.Marga Asih"/>
    <s v="013/013"/>
    <s v="Ganjar Sabar"/>
    <s v="Nagreg"/>
    <s v="Kabupaten Badung"/>
    <s v="Jawa Barat"/>
    <n v="40397"/>
    <s v="Ayah Kandung"/>
    <s v="Muhammad padli"/>
    <s v="Nandung"/>
    <m/>
    <m/>
    <s v="Buruh"/>
    <s v="SD"/>
    <s v="081394550053"/>
    <s v="Rp. 1.000.001 - Rp. 2.000.000"/>
    <s v="Kp Marga Asih"/>
    <s v="03/013"/>
    <s v="Ganjar Sabar"/>
    <s v="Nagreg"/>
    <s v="Bandung"/>
    <s v="Jawa Barat"/>
    <n v="40397"/>
    <s v="Milik Sendiri"/>
    <s v="Kp.Marga Asih"/>
    <s v="03/13"/>
    <s v="Ganjarsabar/"/>
    <s v="Nagreg"/>
    <x v="0"/>
    <x v="0"/>
    <n v="40397"/>
    <s v="14 Tahun 11 Bulan 24 Hari"/>
    <s v="Kp.Marga Asih RT/RW 03/13 Desa/Kelurahan Ganjarsabar/ Kecamatan Nagreg Kabupaten Bandung Jawa Barat 40397"/>
  </r>
  <r>
    <n v="42"/>
    <x v="0"/>
    <x v="0"/>
    <m/>
    <n v="1"/>
    <x v="1"/>
    <s v="v"/>
    <s v="v"/>
    <s v="v"/>
    <n v="24250021"/>
    <m/>
    <m/>
    <m/>
    <s v="Muhammad Ibrahim Maulana"/>
    <m/>
    <s v="0108677678"/>
    <s v="3213123112100001"/>
    <s v="Subang"/>
    <d v="2010-12-31T00:00:00"/>
    <s v="Laki-Laki"/>
    <n v="1"/>
    <n v="1"/>
    <s v="WNI"/>
    <s v="Belum Di Test"/>
    <s v="Kesenian"/>
    <s v="Agamawan"/>
    <s v="SD Atau Sederajat"/>
    <s v="Orang Tua"/>
    <s v="Tidak Ada"/>
    <s v="Tidak Ada"/>
    <s v="3213122310090101"/>
    <s v="Asep Mulyana"/>
    <s v="Asep Mulyana"/>
    <s v="Masih Hidup"/>
    <s v="Subang"/>
    <d v="1975-02-10T00:00:00"/>
    <s v="3213121002750012"/>
    <s v="Wiraswasta"/>
    <s v="SLTA Atau Sederajat"/>
    <s v="085221345955"/>
    <s v="Rp. 1.000.001 - Rp. 2.000.000"/>
    <s v="Tambakan"/>
    <s v="10/03"/>
    <s v="Tambakan"/>
    <s v="Jalancagak"/>
    <s v="Subang"/>
    <s v="Jawa Barat"/>
    <n v="41281"/>
    <s v="Maulida Saripah"/>
    <s v="Masih Hidup"/>
    <s v="Subang"/>
    <d v="1984-01-01T00:00:00"/>
    <s v="3213124101840039"/>
    <s v="Mengurus Rumah Tangga"/>
    <s v="SLTA Atau Sederajat"/>
    <s v="*"/>
    <s v="Tidak Ada"/>
    <s v="Sama Dengan Ayah Kandung"/>
    <s v="Tambakan"/>
    <s v="10/03"/>
    <s v="Tambakan"/>
    <s v="Jalancagak"/>
    <s v="Subang"/>
    <s v="Jawa Barat"/>
    <n v="41281"/>
    <m/>
    <s v="Asep Mulyana"/>
    <m/>
    <m/>
    <m/>
    <m/>
    <m/>
    <s v="085221345955"/>
    <m/>
    <m/>
    <m/>
    <m/>
    <m/>
    <m/>
    <m/>
    <m/>
    <m/>
    <s v="Tambakan"/>
    <s v="10/03"/>
    <s v="Tambakan"/>
    <s v="Jalancagak"/>
    <x v="11"/>
    <x v="0"/>
    <n v="41281"/>
    <s v="15 Tahun 0 Bulan 19 Hari"/>
    <s v="Tambakan RT/RW 10/03 Desa/Kelurahan Tambakan Kecamatan Jalancagak Kabupaten Subang Jawa Barat 41281"/>
  </r>
  <r>
    <n v="43"/>
    <x v="0"/>
    <x v="0"/>
    <m/>
    <n v="1"/>
    <x v="1"/>
    <s v="v"/>
    <s v="v"/>
    <s v="v"/>
    <n v="24250062"/>
    <m/>
    <m/>
    <m/>
    <s v="Muhammad Ichsan Andriansyah"/>
    <m/>
    <s v="3121254144"/>
    <s v="3211180307120002"/>
    <s v="Sumedang"/>
    <d v="2012-07-03T00:00:00"/>
    <s v="Laki-Laki"/>
    <n v="3"/>
    <n v="2"/>
    <s v="WNI"/>
    <s v="O"/>
    <s v="Olahraga"/>
    <s v="Tni/Polri"/>
    <s v="SD Atau Sederajat"/>
    <s v="Orang Tua"/>
    <s v="Tidak Ada"/>
    <s v="Tidak Ada"/>
    <s v="3211182012100258"/>
    <s v="Nandang Mulyana"/>
    <s v="Nandang Mulyana"/>
    <s v="Masih Hidup"/>
    <s v="Majalengka"/>
    <d v="1968-02-27T00:00:00"/>
    <s v="3211182702680007"/>
    <s v="Pensiunan Petugas Bank"/>
    <s v="SLTA Atau Sederajat"/>
    <s v="082140705093"/>
    <s v="Rp. 1.000.001 - Rp. 2.000.000"/>
    <s v="Ling Babakan Hurip Rt.002 Rw.013 Kelurahan Kota Kaler Kecamatan Sumedang Utara Kabupaten Sumedang"/>
    <s v="02/03"/>
    <s v="Kota Kaler"/>
    <s v="Sumedang Utara"/>
    <s v="Sumedang"/>
    <s v="Jawa Barat"/>
    <n v="453111"/>
    <s v="Reni Andriani"/>
    <s v="Masih Hidup"/>
    <s v="Sumedang"/>
    <d v="1971-05-06T00:00:00"/>
    <s v="3211184605710005"/>
    <s v="Mengurus Rumah Tangga"/>
    <s v="SLTA Atau Sederajat"/>
    <s v="081322082985"/>
    <s v="Tidak Ada"/>
    <s v="Sama Dengan Ayah Kandung"/>
    <s v="Ling Babakan Hurip Rt.002 Rw.013 Kelurahan Kota Kaler Kecamatan Sumedang Utara Kabupaten Sumedang"/>
    <s v="002/013"/>
    <s v="Kota Kaler"/>
    <s v="Sumedang Utara"/>
    <s v="Sumedang"/>
    <s v="Jawa Barat"/>
    <n v="453111"/>
    <s v="Ayah Kandung"/>
    <m/>
    <m/>
    <m/>
    <m/>
    <m/>
    <s v="SLTA"/>
    <m/>
    <s v="Tidak Ada"/>
    <m/>
    <m/>
    <m/>
    <m/>
    <s v=""/>
    <s v=""/>
    <m/>
    <s v="Milik Sendiri"/>
    <s v="Ling Babakan Hurip"/>
    <s v="02/03"/>
    <s v="Kota Kaler"/>
    <s v="Sumedang Utara"/>
    <x v="1"/>
    <x v="0"/>
    <n v="453111"/>
    <s v="13 Tahun 6 Bulan 16 Hari"/>
    <s v="Ling Babakan Hurip RT/RW 02/03 Desa/Kelurahan Kota Kaler Kecamatan Sumedang Utara Kabupaten Sumedang Jawa Barat 453111"/>
  </r>
  <r>
    <n v="44"/>
    <x v="0"/>
    <x v="0"/>
    <m/>
    <n v="1"/>
    <x v="1"/>
    <s v="v"/>
    <s v="v"/>
    <s v="v"/>
    <n v="24250089"/>
    <m/>
    <m/>
    <m/>
    <s v="Muhammad Nizam Ashari"/>
    <m/>
    <s v="0128501867"/>
    <s v="3214082804120001"/>
    <s v="Purwakarta"/>
    <d v="2012-04-28T00:00:00"/>
    <s v="Laki-Laki"/>
    <n v="2"/>
    <n v="3"/>
    <s v="WNI"/>
    <s v="Belum Di Test"/>
    <s v="Olahraga"/>
    <s v="Pembisnis"/>
    <s v="SD Atau Sederajat"/>
    <s v="Orang Tua"/>
    <s v="Tidak Ada"/>
    <s v="Tidak Ada"/>
    <m/>
    <s v="Aip Jaeludin"/>
    <s v="Aip Jaeludin"/>
    <s v="Masih Hidup"/>
    <s v="Purwakarta"/>
    <d v="1979-07-30T00:00:00"/>
    <s v="3214083007790001"/>
    <s v="Wiraswasta"/>
    <s v="SLTA Atau Sederajat"/>
    <s v="*"/>
    <s v="Rp. 2.000.001 - Rp. 3.000.000"/>
    <s v="Kp Sukamaju"/>
    <s v="14/04"/>
    <s v="Sukahaji"/>
    <s v="Tegalwaru"/>
    <s v="Purwakarta"/>
    <s v="Jawa Barat"/>
    <n v="41165"/>
    <s v="Dede Jamilah"/>
    <s v="Masih Hidup"/>
    <s v="Purwakarta"/>
    <d v="1986-08-15T00:00:00"/>
    <s v="3214085608860001"/>
    <s v="Mengurus Rumah Tangga"/>
    <s v="SLTP Atau Sederajat"/>
    <s v="087879951727"/>
    <s v="Tidak Ada"/>
    <s v="Sama Dengan Ayah Kandung"/>
    <s v="Kp sukamaju"/>
    <s v="014/004"/>
    <s v="Sukahaji"/>
    <s v="Tegal waru"/>
    <s v="Purwakarta"/>
    <s v="Jawa Barat"/>
    <n v="41165"/>
    <s v="Ayah Kandung"/>
    <s v="Aip jaeludin"/>
    <s v="Purwakarta"/>
    <s v="30/07/1979"/>
    <s v="3214083007790001"/>
    <s v="wiraswasta"/>
    <s v="SLTA"/>
    <s v="081931222635"/>
    <s v="Rp. 2.000.001 - Rp. 3.000.000"/>
    <s v="Kp sukamaju"/>
    <s v="014/004"/>
    <s v="Sukahaji"/>
    <s v="Tegal waru"/>
    <s v="Purwakarta"/>
    <s v="Jawa Barat"/>
    <n v="41165"/>
    <s v="Milik Sendiri"/>
    <s v="Kp Sukamaju"/>
    <s v="14/04"/>
    <s v="Sukahaji"/>
    <s v="Tegalwaru"/>
    <x v="12"/>
    <x v="0"/>
    <n v="41165"/>
    <s v="13 Tahun 8 Bulan 22 Hari"/>
    <s v="Kp Sukamaju RT/RW 14/04 Desa/Kelurahan Sukahaji Kecamatan Tegalwaru Kabupaten Purwakarta Jawa Barat 41165"/>
  </r>
  <r>
    <n v="45"/>
    <x v="0"/>
    <x v="0"/>
    <m/>
    <n v="1"/>
    <x v="1"/>
    <s v="v"/>
    <s v="v"/>
    <s v="v"/>
    <n v="24250101"/>
    <m/>
    <m/>
    <m/>
    <s v="Muhammad Zakky Ghozali"/>
    <m/>
    <s v="0122061130"/>
    <s v="3205131902120003"/>
    <s v="Garut"/>
    <d v="2012-02-19T00:00:00"/>
    <s v="Laki-Laki"/>
    <n v="1"/>
    <n v="3"/>
    <s v="WNI"/>
    <s v="Belum Di Test"/>
    <s v="Olahraga"/>
    <s v="Agamawan"/>
    <s v="SD Atau Sederajat"/>
    <s v="Orang Tua"/>
    <s v="Tidak Ada"/>
    <s v="Tidak Ada"/>
    <s v="3205132102200004"/>
    <s v="Asep Ali Anwar Ghozali"/>
    <s v="Asep Ali Anwar Ghozali"/>
    <s v="Masih Hidup"/>
    <s v="Garut"/>
    <d v="1984-03-29T00:00:00"/>
    <s v="3205132905760001"/>
    <s v="Wiraswasta"/>
    <s v="SLTA Atau Sederajat"/>
    <s v="081313656161"/>
    <s v="Rp. 3.00.001 - Rp. 5.00.000"/>
    <s v="Kp. Cipatik"/>
    <s v="02/02"/>
    <s v="Nanjungjaya"/>
    <s v="Kersamanah"/>
    <s v="Garut"/>
    <s v="Jawa Barat"/>
    <n v="44189"/>
    <s v="Siti Julaeha"/>
    <s v="Masih Hidup"/>
    <s v="Bandung"/>
    <d v="1993-01-22T00:00:00"/>
    <s v="3205136201930001"/>
    <s v="Mengurus Rumah Tangga"/>
    <s v="SLTP Atau Sederajat"/>
    <s v="0895389472020"/>
    <s v="Tidak Ada"/>
    <s v="Sama Dengan Ayah Kandung"/>
    <s v="Kp. Cipatik"/>
    <s v="02/02"/>
    <s v="Nanjungjaya"/>
    <s v="Kersamanah"/>
    <s v="Garut"/>
    <s v="Jawa Barat"/>
    <n v="44189"/>
    <s v="Ayah Kandung"/>
    <s v="Asep Ali Anwar Ghozali"/>
    <m/>
    <m/>
    <m/>
    <m/>
    <m/>
    <s v="081313656161"/>
    <m/>
    <m/>
    <m/>
    <m/>
    <m/>
    <m/>
    <m/>
    <m/>
    <s v="Milik Sendiri"/>
    <s v="Kp. Cipatik"/>
    <s v="02/02"/>
    <s v="Nanjungjaya"/>
    <s v="Kersamanah"/>
    <x v="2"/>
    <x v="0"/>
    <n v="44189"/>
    <s v="13 Tahun 11 Bulan 0 Hari"/>
    <s v="Kp. Cipatik RT/RW 02/02 Desa/Kelurahan Nanjungjaya Kecamatan Kersamanah Kabupaten Garut Jawa Barat 44189"/>
  </r>
  <r>
    <n v="46"/>
    <x v="0"/>
    <x v="0"/>
    <m/>
    <n v="1"/>
    <x v="1"/>
    <s v="v"/>
    <s v="v"/>
    <s v="v"/>
    <n v="24250012"/>
    <m/>
    <m/>
    <m/>
    <s v="Muhammad Zam Zam Mubaraq"/>
    <m/>
    <s v="0113484078"/>
    <s v="3273230406110001"/>
    <s v="Bandung"/>
    <d v="2011-06-04T00:00:00"/>
    <s v="Laki-Laki"/>
    <n v="2"/>
    <n v="2"/>
    <s v="WNI"/>
    <s v="Ab"/>
    <s v="Olahraga"/>
    <s v="Agamawan"/>
    <s v="SD Atau Sederajat"/>
    <s v="Orang Tua"/>
    <s v="Tidak Ada"/>
    <s v="Tidak Ada"/>
    <s v="3273230210102333"/>
    <s v="Amin"/>
    <s v="Amin"/>
    <s v="Masih Hidup"/>
    <s v="Bandung"/>
    <d v="1979-05-20T00:00:00"/>
    <s v="3273232005790002"/>
    <s v="Buruh"/>
    <s v="SLTP Atau Sederajat"/>
    <s v="083113783224"/>
    <s v="Rp. 2.000.001 - Rp. 3.000.000"/>
    <s v="Jl. Rancaloa No. 68"/>
    <s v="03/03"/>
    <s v="Cipamokolan"/>
    <s v="Rancasari"/>
    <s v="Bandung"/>
    <s v="Jawa Barat"/>
    <n v="40292"/>
    <s v="Elis Yunengsih"/>
    <s v="Masih Hidup"/>
    <s v="Purwakarta"/>
    <d v="1984-04-27T00:00:00"/>
    <s v="3273236704830004"/>
    <s v="Mengurus Rumah Tangga"/>
    <s v="SLTA Atau Sederajat"/>
    <s v="0859138425733"/>
    <s v="&gt;= Rp. 5.000.001"/>
    <s v="Sama Dengan Ayah Kandung"/>
    <s v="Jl. Rancaloa No. 68"/>
    <s v="03/03"/>
    <s v="Cipamokolan"/>
    <s v="Rancasari"/>
    <s v="Bandung"/>
    <s v="Jawa Barat"/>
    <n v="40292"/>
    <s v="Ayah Kandung"/>
    <s v="Amin"/>
    <m/>
    <m/>
    <m/>
    <m/>
    <m/>
    <s v="083113783224"/>
    <m/>
    <m/>
    <m/>
    <m/>
    <m/>
    <m/>
    <m/>
    <m/>
    <s v="Milik Sendiri"/>
    <s v="Jl. Rancaloa No. 68"/>
    <s v="03/03"/>
    <s v="Cipamokolan"/>
    <s v="Rancasari"/>
    <x v="0"/>
    <x v="0"/>
    <n v="40292"/>
    <s v="14 Tahun 7 Bulan 15 Hari"/>
    <s v="Jl. Rancaloa No. 68 RT/RW 03/03 Desa/Kelurahan Cipamokolan Kecamatan Rancasari Kabupaten Bandung Jawa Barat 40292"/>
  </r>
  <r>
    <n v="47"/>
    <x v="1"/>
    <x v="0"/>
    <m/>
    <n v="1"/>
    <x v="1"/>
    <s v="v"/>
    <s v="v"/>
    <s v="v"/>
    <n v="24250130"/>
    <m/>
    <m/>
    <m/>
    <s v="Naufal Arya Rizki"/>
    <m/>
    <s v="0084364320"/>
    <s v="3204112010080003"/>
    <s v="Bandung"/>
    <d v="2008-10-20T00:00:00"/>
    <s v="Laki-Laki"/>
    <n v="2"/>
    <n v="1"/>
    <s v="WNI"/>
    <s v="Belum Di Test"/>
    <s v="Olahraga"/>
    <s v="Wiraswasta"/>
    <s v="SLTP Atau Sederajat"/>
    <s v="Orang Tua"/>
    <s v="Tidak Ada"/>
    <s v="Tidak Ada"/>
    <s v="3204151009120013"/>
    <s v="Ade Mansur"/>
    <s v="Ade Mansur"/>
    <s v="Masih Hidup"/>
    <s v="Bandung"/>
    <d v="1977-02-12T00:00:00"/>
    <s v="3204111302770007"/>
    <s v="Wiraswasta"/>
    <s v="SLTA Atau Sederajat"/>
    <s v="085294008778"/>
    <s v="Rp. 3.00.001 - Rp. 5.00.000"/>
    <s v="Kp Pasirmulya"/>
    <s v="05/17"/>
    <s v="Margamulya"/>
    <s v="Pangalengan"/>
    <s v="Bandung"/>
    <s v="Jawa Barat"/>
    <n v="40378"/>
    <s v="A Vify Royati"/>
    <s v="Masih Hidup"/>
    <s v="Bandung"/>
    <d v="1981-03-04T00:00:00"/>
    <s v="3204114403810007"/>
    <s v="Mengurus Rumah Tangga"/>
    <s v="SD Atau Sederajat"/>
    <s v="085220208080"/>
    <s v="Tidak Ada"/>
    <s v="Sama Dengan Ayah Kandung"/>
    <s v="Kp pasirmulya"/>
    <s v="05/17"/>
    <s v="Margamulya"/>
    <s v="Pangalengan"/>
    <s v="Bandung"/>
    <s v="Jawabarat"/>
    <n v="40378"/>
    <s v="Ayah Kandung"/>
    <s v="Ade mansur"/>
    <m/>
    <m/>
    <m/>
    <m/>
    <m/>
    <s v="085294008778"/>
    <m/>
    <m/>
    <m/>
    <m/>
    <m/>
    <m/>
    <m/>
    <m/>
    <s v="Milik Sendiri"/>
    <s v="Kp Pasirmulya"/>
    <s v="05/17"/>
    <s v="Margamulya"/>
    <s v="Pangalengan"/>
    <x v="0"/>
    <x v="0"/>
    <n v="40378"/>
    <s v="17 Tahun 2 Bulan 30 Hari"/>
    <s v="Kp Pasirmulya RT/RW 05/17 Desa/Kelurahan Margamulya Kecamatan Pangalengan Kabupaten Bandung Jawa Barat 40378"/>
  </r>
  <r>
    <n v="48"/>
    <x v="0"/>
    <x v="0"/>
    <m/>
    <n v="1"/>
    <x v="1"/>
    <s v="v"/>
    <s v="v"/>
    <s v="v"/>
    <n v="24250127"/>
    <m/>
    <m/>
    <m/>
    <s v="Naufal Muhammad Mulky Yaasiin"/>
    <m/>
    <s v="0116885362"/>
    <s v="3211151111110001"/>
    <s v="Sumedang"/>
    <d v="2011-11-11T00:00:00"/>
    <s v="Laki-Laki"/>
    <n v="2"/>
    <n v="3"/>
    <s v="WNI"/>
    <s v="Belum Di Test"/>
    <s v="Olahraga"/>
    <s v="Agamawan"/>
    <s v="SD Atau Sederajat"/>
    <s v="Orang Tua"/>
    <s v="Tidak Ada"/>
    <s v="Tidak Ada"/>
    <s v="3211152208110007"/>
    <s v="Nipan Susanto"/>
    <s v="Nipan Susanto"/>
    <s v="Masih Hidup"/>
    <s v="Sumedang"/>
    <d v="1979-03-08T00:00:00"/>
    <s v="3204280803790024"/>
    <s v="Wiraswasta"/>
    <s v="SLTA Atau Sederajat"/>
    <s v="081214479384"/>
    <s v="&gt;= Rp. 5.000.001"/>
    <s v="Munggang"/>
    <s v="01/08"/>
    <s v="Mekargalih"/>
    <s v="Jatinangor"/>
    <s v="Sumedang"/>
    <s v="Jawa Barat"/>
    <n v="0"/>
    <s v="Farida"/>
    <s v="Masih Hidup"/>
    <s v="Sumedang"/>
    <d v="1981-08-12T00:00:00"/>
    <s v="3211155008810019"/>
    <s v="Mengurus Rumah Tangga"/>
    <s v="SLTA Atau Sederajat"/>
    <s v="*"/>
    <s v="Tidak Ada"/>
    <s v="Sama Dengan Ayah Kandung"/>
    <s v="Munggang"/>
    <s v="01/08"/>
    <s v="Mekargalih"/>
    <s v="Jatinangor"/>
    <s v="Sumedang"/>
    <s v="Jawa Barat"/>
    <n v="0"/>
    <s v="Ayah Kandung"/>
    <s v="Nipan Susanto"/>
    <m/>
    <m/>
    <m/>
    <m/>
    <m/>
    <s v="081214479384"/>
    <m/>
    <s v=""/>
    <m/>
    <s v=""/>
    <s v=""/>
    <s v=""/>
    <s v=""/>
    <m/>
    <s v="Milik Sendiri"/>
    <s v="Munggang"/>
    <s v="01/08"/>
    <s v="Mekargalih"/>
    <s v="Jatinangor"/>
    <x v="1"/>
    <x v="0"/>
    <m/>
    <s v="14 Tahun 2 Bulan 8 Hari"/>
    <s v="Munggang RT/RW 01/08 Desa/Kelurahan Mekargalih Kecamatan Jatinangor Kabupaten Sumedang Jawa Barat "/>
  </r>
  <r>
    <n v="49"/>
    <x v="0"/>
    <x v="3"/>
    <m/>
    <n v="1"/>
    <x v="1"/>
    <s v="v"/>
    <s v="v"/>
    <s v="v"/>
    <n v="23240157"/>
    <m/>
    <m/>
    <m/>
    <s v="Nazar Rizkie Afriliana"/>
    <m/>
    <s v="0113535990"/>
    <s v="3211111805110004"/>
    <s v="Sumedang"/>
    <d v="2011-05-18T00:00:00"/>
    <s v="Laki-Laki"/>
    <n v="2"/>
    <n v="2"/>
    <s v="WNI"/>
    <s v="Belum Di Test"/>
    <s v="Futsal-Mengaji"/>
    <s v="Pilot-Naafi"/>
    <s v="SD Atau Sederajat"/>
    <s v="Orang Tua"/>
    <s v="Tidak Ada"/>
    <s v="Tidak Ada"/>
    <s v="3211112101110011"/>
    <s v="Sulaeman Jamal"/>
    <s v="Sulaeman Jamal"/>
    <s v="Masih Hidup"/>
    <s v="Sumedang"/>
    <d v="1979-09-25T00:00:00"/>
    <s v="3211112509790006"/>
    <s v="Wiraswasta"/>
    <s v="SLTA Atau Sederajat"/>
    <s v="081322990829"/>
    <s v="&gt;= Rp.5000.001"/>
    <s v="Dusun Sirnagalih"/>
    <s v="01/10"/>
    <s v="Gunungmanik"/>
    <s v="Tanjungsari"/>
    <s v="Sumedang"/>
    <s v="Jawa Barat"/>
    <n v="45362"/>
    <s v="Nining Nurhayati"/>
    <s v="Masih Hidup"/>
    <s v="Sumedang"/>
    <d v="1981-11-06T00:00:00"/>
    <s v="3211114611810006"/>
    <s v="Mengurus Rumah Tangga"/>
    <s v="SLTP Atau Sederajat"/>
    <s v="085294488788"/>
    <s v="-"/>
    <s v="Sama Dengan Ayah Kandung"/>
    <s v="Dusun Sirnagalih"/>
    <s v="01/10"/>
    <s v="Gunungmanik"/>
    <s v="Tanjungsari"/>
    <s v="Sumedang"/>
    <s v="Jawa Barat"/>
    <n v="45362"/>
    <m/>
    <m/>
    <m/>
    <m/>
    <m/>
    <m/>
    <m/>
    <m/>
    <m/>
    <m/>
    <m/>
    <m/>
    <m/>
    <m/>
    <m/>
    <m/>
    <m/>
    <s v="Dusun Sirnagalih"/>
    <s v="01/10"/>
    <s v="Gunungmanik"/>
    <s v="Tanjungsari"/>
    <x v="1"/>
    <x v="0"/>
    <n v="45362"/>
    <s v="14 Tahun 8 Bulan 1 Hari"/>
    <s v="Dusun Sirnagalih RT/RW 01/10 Desa/Kelurahan Gunungmanik Kecamatan Tanjungsari Kabupaten Sumedang Jawa Barat 45362"/>
  </r>
  <r>
    <n v="50"/>
    <x v="1"/>
    <x v="3"/>
    <m/>
    <n v="1"/>
    <x v="1"/>
    <s v="v"/>
    <s v="v"/>
    <s v="v"/>
    <n v="23240027"/>
    <m/>
    <m/>
    <m/>
    <s v="Raka Arinda Syahputra"/>
    <m/>
    <s v="0105768481"/>
    <s v="3204373007100005"/>
    <s v="Bandung"/>
    <d v="2010-07-30T00:00:00"/>
    <s v="Laki-Laki"/>
    <n v="1"/>
    <n v="1"/>
    <s v="WNI"/>
    <s v="Belum Di Test"/>
    <s v="Futsal"/>
    <s v=""/>
    <s v="SD Atau Sederajat"/>
    <s v="Orang Tua"/>
    <s v="Tidak Ada"/>
    <s v="Tidak Ada"/>
    <s v="3204370509120031"/>
    <s v="Indra Firdiansyah"/>
    <s v="Indra Firdiansyah"/>
    <s v="Masih Hidup"/>
    <s v="Bandung"/>
    <d v="1987-03-08T00:00:00"/>
    <s v="3204370803870002"/>
    <s v="Wiraswasta"/>
    <s v="SLTA Atau Sederajat"/>
    <s v="082218700370"/>
    <s v="4-5 Juta"/>
    <s v="Kp. Leuwimunding"/>
    <s v="04/01"/>
    <s v="Sadu"/>
    <s v="Soreang"/>
    <s v="Bandung"/>
    <s v="Jawa Barat"/>
    <n v="40913"/>
    <s v="Arina Farhani"/>
    <s v="Masih Hidup"/>
    <s v="Bandung"/>
    <d v="1993-07-07T00:00:00"/>
    <s v="3204374707930001"/>
    <s v="Mengurus Rumah Tangga"/>
    <s v="SLTA Atau Sederajat"/>
    <s v="082121097177"/>
    <s v="2-3 Juta"/>
    <s v="Sama Dengan Ayah Kandung"/>
    <s v="Kmp. Leuwimunding"/>
    <s v="04/01"/>
    <s v="Sadu"/>
    <s v="Soreang"/>
    <s v="Bandung"/>
    <s v="Jawa Barat"/>
    <n v="40913"/>
    <m/>
    <m/>
    <m/>
    <m/>
    <m/>
    <m/>
    <m/>
    <m/>
    <m/>
    <m/>
    <m/>
    <m/>
    <m/>
    <m/>
    <m/>
    <m/>
    <m/>
    <s v="Kp. Leuwimunding"/>
    <s v="04/01"/>
    <s v="Sadu"/>
    <s v="Soreang"/>
    <x v="0"/>
    <x v="0"/>
    <n v="40913"/>
    <s v="15 Tahun 5 Bulan 20 Hari"/>
    <s v="Kp. Leuwimunding RT/RW 04/01 Desa/Kelurahan Sadu Kecamatan Soreang Kabupaten Bandung Jawa Barat 40913"/>
  </r>
  <r>
    <n v="51"/>
    <x v="0"/>
    <x v="0"/>
    <m/>
    <n v="1"/>
    <x v="1"/>
    <s v="v"/>
    <s v="v"/>
    <s v="v"/>
    <n v="24250004"/>
    <m/>
    <m/>
    <m/>
    <s v="Rifqi Arif Wudiansyah"/>
    <m/>
    <s v="3113378860"/>
    <s v="3204111709110001"/>
    <s v="Bandung"/>
    <d v="2011-09-17T00:00:00"/>
    <s v="Laki-Laki"/>
    <n v="1"/>
    <n v="2"/>
    <s v="WNI"/>
    <s v="Belum Di Test"/>
    <s v="Olahraga"/>
    <s v="Agamawan"/>
    <s v="SD Atau Sederajat"/>
    <s v="Orang Tua"/>
    <s v="Tidak Ada"/>
    <s v="Tidak Ada"/>
    <s v="3204110205120011"/>
    <s v="Sulaeman Fajar"/>
    <s v="Sulaeman Fajar"/>
    <s v="Masih Hidup"/>
    <s v="Bandung"/>
    <d v="1989-08-08T00:00:00"/>
    <s v="3204110808890001"/>
    <s v="Wiraswasta"/>
    <s v="SLTA Atau Sederajat"/>
    <s v="082111617677"/>
    <s v="Rp. 2.000.001 - Rp. 3.000.000"/>
    <s v="Kp. Mekarsari"/>
    <s v="01/14"/>
    <s v="Gandasari"/>
    <s v="Katapang"/>
    <s v="Bandung"/>
    <s v="Jawa Barat"/>
    <n v="40971"/>
    <s v="Depi Damila"/>
    <s v="Masih Hidup"/>
    <s v="Bandung"/>
    <d v="1991-09-06T00:00:00"/>
    <s v="3204114609910001"/>
    <s v="Mengurus Rumah Tangga"/>
    <s v="SLTA Atau Sederajat"/>
    <s v="082111617677"/>
    <s v="Tidak Ada"/>
    <s v="Sama Dengan Ayah Kandung"/>
    <s v="Kp. Mekarsari"/>
    <s v="01/14"/>
    <s v="Gandasari"/>
    <s v="Katapang"/>
    <s v="Bandung"/>
    <s v="Jawabarat"/>
    <n v="40971"/>
    <m/>
    <s v="Sulaeman fajar"/>
    <s v="Bandung"/>
    <s v="08/08/1989"/>
    <s v="3204110808890001"/>
    <s v="wiraswasta"/>
    <s v="SLTA"/>
    <s v="082111617677"/>
    <s v="Rp. 3.00.001 - Rp. 5.00.000"/>
    <s v="Kp. Mekarsari"/>
    <s v="01/14"/>
    <s v="Gandasari"/>
    <s v="Katapang"/>
    <s v="Bandung"/>
    <s v="Jawabarat"/>
    <n v="40971"/>
    <m/>
    <s v="Kp. Mekarsari"/>
    <s v="01/14"/>
    <s v="Gandasari"/>
    <s v="Katapang"/>
    <x v="0"/>
    <x v="0"/>
    <n v="40971"/>
    <s v="14 Tahun 4 Bulan 2 Hari"/>
    <s v="Kp. Mekarsari RT/RW 01/14 Desa/Kelurahan Gandasari Kecamatan Katapang Kabupaten Bandung Jawa Barat 40971"/>
  </r>
  <r>
    <n v="52"/>
    <x v="0"/>
    <x v="0"/>
    <m/>
    <n v="1"/>
    <x v="1"/>
    <s v="v"/>
    <s v="v"/>
    <s v="v"/>
    <n v="24250011"/>
    <m/>
    <m/>
    <m/>
    <s v="Rizki Nurputih"/>
    <m/>
    <s v="0122976924"/>
    <s v="3216121806120001"/>
    <s v="Karawang"/>
    <d v="2012-06-18T00:00:00"/>
    <s v="Laki-Laki"/>
    <n v="2"/>
    <n v="3"/>
    <s v="WNI"/>
    <s v="Belum Di Test"/>
    <s v="Olahraga"/>
    <s v="Agamawan"/>
    <s v="SD Atau Sederajat"/>
    <s v="Orang Tua"/>
    <s v="Tidak Ada"/>
    <s v="Tidak Ada"/>
    <s v="3216120403160002"/>
    <s v="Wasta Hermawan"/>
    <s v="Wasta Hermawan"/>
    <s v="Masih Hidup"/>
    <s v="Bekasi"/>
    <d v="1984-09-25T00:00:00"/>
    <s v="3215202509840002"/>
    <s v="Karyawan Swasta"/>
    <s v="SLTA Atau Sederajat"/>
    <s v="085711323643"/>
    <s v="&gt;= Rp. 5.000.001"/>
    <s v="Kp.Mareleng"/>
    <s v="03/06"/>
    <s v="Bojongsari"/>
    <s v="Kedungwaringin"/>
    <s v="Bekasi"/>
    <s v="Jawa Barat"/>
    <n v="17540"/>
    <s v="Maryam"/>
    <s v="Masih Hidup"/>
    <s v="Karawang"/>
    <d v="1987-11-15T00:00:00"/>
    <s v="3216125511870002"/>
    <s v="Mengurus Rumah Tangga"/>
    <s v="SD Atau Sederajat"/>
    <s v="085814993263"/>
    <s v="Tidak Ada"/>
    <s v="Sama Dengan Ayah Kandung"/>
    <s v="Kp.Mareleng"/>
    <s v="03/06"/>
    <s v="Bojongsari"/>
    <s v="Kedungwaringin"/>
    <s v="Bekasi"/>
    <s v="Jawabarat"/>
    <n v="17540"/>
    <s v="Ayah Kandung"/>
    <s v="Wasta Hermawan"/>
    <s v="Bekasi"/>
    <s v="25/09/1984"/>
    <s v="3215202509840002"/>
    <s v="Karyawan Swasta"/>
    <s v="SLTA"/>
    <s v="085711323643"/>
    <s v="&gt;= Rp. 5.000.001"/>
    <s v="Kp.Mareleng"/>
    <s v="03/06"/>
    <s v="Bojongsari"/>
    <s v="Kedungwaringin"/>
    <s v="Bekasi"/>
    <s v="Jawabarat"/>
    <n v="17540"/>
    <s v="Milik Sendiri"/>
    <s v="Kp.Mareleng"/>
    <s v="03/06"/>
    <s v="Bojongsari"/>
    <s v="Kedungwaringin"/>
    <x v="13"/>
    <x v="0"/>
    <n v="17540"/>
    <s v="13 Tahun 7 Bulan 1 Hari"/>
    <s v="Kp.Mareleng RT/RW 03/06 Desa/Kelurahan Bojongsari Kecamatan Kedungwaringin Kabupaten Bekasi Jawa Barat 17540"/>
  </r>
  <r>
    <n v="53"/>
    <x v="0"/>
    <x v="0"/>
    <m/>
    <n v="1"/>
    <x v="1"/>
    <s v="v"/>
    <s v="v"/>
    <s v="v"/>
    <n v="24250128"/>
    <m/>
    <m/>
    <m/>
    <s v="Vizra Abdul Hafizh"/>
    <m/>
    <s v="0112989623"/>
    <s v="3273151106110002"/>
    <s v="Bandung"/>
    <d v="2011-06-11T00:00:00"/>
    <s v="Laki-Laki"/>
    <n v="2"/>
    <n v="1"/>
    <s v="WNI"/>
    <s v="Belum Di Test"/>
    <s v="Olahraga"/>
    <s v="Agamawan"/>
    <s v="SD Atau Sederajat"/>
    <s v="Orang Tua"/>
    <s v="Tidak Ada"/>
    <s v="Tidak Ada"/>
    <s v="3273102609160002"/>
    <s v="Didie Riyadi"/>
    <s v="Didie Riyadi"/>
    <s v="Masih Hidup"/>
    <s v="Garut"/>
    <d v="1975-02-02T00:00:00"/>
    <s v="3273150202750027"/>
    <s v="Wiraswasta"/>
    <s v="SLTP Atau Sederajat"/>
    <s v="082185881055"/>
    <s v="Rp. 3.00.001 - Rp. 5.00.000"/>
    <s v="Jl.Pelindung Hewan"/>
    <s v="02/08"/>
    <s v="Pelindung Hewan"/>
    <s v="Astana Anyar"/>
    <s v="Bandung"/>
    <s v="Jawa Barat"/>
    <n v="40243"/>
    <s v="Dewi Fatimah"/>
    <s v="Masih Hidup"/>
    <s v="Bandung"/>
    <d v="1981-05-04T00:00:00"/>
    <s v="3273154405810003"/>
    <s v="Mengurus Rumah Tangga"/>
    <s v="SLTP Atau Sederajat"/>
    <s v="081324102050"/>
    <s v="Tidak Ada"/>
    <s v="Sama Dengan Ayah Kandung"/>
    <s v="Jl.Pelindung Hewan"/>
    <s v="02/08"/>
    <s v="Pelindung Hewan"/>
    <s v="Astana Anyar"/>
    <s v="Bandung"/>
    <s v="Jawa Barat"/>
    <n v="40243"/>
    <s v="Ayah Kandung"/>
    <s v="Didie Riyadi"/>
    <m/>
    <m/>
    <m/>
    <m/>
    <m/>
    <s v="000000000000"/>
    <m/>
    <s v=""/>
    <m/>
    <s v=""/>
    <s v=""/>
    <s v=""/>
    <s v=""/>
    <m/>
    <s v="Milik Sendiri"/>
    <s v="Jl.Pelindung Hewan"/>
    <s v="02/08"/>
    <s v="Pelindung Hewan"/>
    <s v="Astana Anyar"/>
    <x v="4"/>
    <x v="0"/>
    <n v="40243"/>
    <s v="14 Tahun 7 Bulan 8 Hari"/>
    <s v="Jl.Pelindung Hewan RT/RW 02/08 Desa/Kelurahan Pelindung Hewan Kecamatan Astana Anyar Kota Bandung Jawa Barat 40243"/>
  </r>
  <r>
    <n v="54"/>
    <x v="0"/>
    <x v="0"/>
    <m/>
    <n v="1"/>
    <x v="1"/>
    <s v="v"/>
    <s v="v"/>
    <s v="v"/>
    <n v="24250139"/>
    <m/>
    <m/>
    <m/>
    <s v="Zamzam Muhamad Tijani"/>
    <m/>
    <s v="0129219293/3129576290"/>
    <s v="3204282102120003"/>
    <s v="Bandung"/>
    <d v="2012-02-21T00:00:00"/>
    <s v="Laki-Laki"/>
    <n v="1"/>
    <n v="0"/>
    <s v="WNI"/>
    <s v="Belum Di Test"/>
    <s v="Olahraga"/>
    <s v="Masinis"/>
    <s v="SD Atau Sederajat"/>
    <s v="Orang Tua"/>
    <s v="Tidak Ada"/>
    <s v="Tidak Ada"/>
    <s v="3204280506120061"/>
    <s v="Jaja Jahidin"/>
    <s v="Jaja Jahidin"/>
    <s v="Masih Hidup"/>
    <s v="Bandung"/>
    <d v="1984-06-24T00:00:00"/>
    <s v="3204282406840001"/>
    <s v="Buruh"/>
    <s v="SLTA Atau Sederajat"/>
    <s v="089654900990"/>
    <s v="Rp. 1.000.001 - Rp. 2.000.000"/>
    <s v="Kp Rancaekek Kulon"/>
    <s v="04/04"/>
    <s v="Rancaekek Kulon"/>
    <s v="Rancaekek"/>
    <s v="Bandung"/>
    <s v="Jawa Barat"/>
    <n v="40394"/>
    <s v="Iip Sohipah"/>
    <s v="Masih Hidup"/>
    <s v="Bandung"/>
    <d v="1987-01-07T00:00:00"/>
    <s v="3204284701870003"/>
    <s v="Karyawan Swasta"/>
    <s v="SLTA Atau Sederajat"/>
    <s v="089672339337"/>
    <s v="Rp. 2.000.001 - Rp. 3.000.000"/>
    <s v="Sama Dengan Ayah Kandung"/>
    <s v="Kp Rancaekek Kulon"/>
    <s v="04/04"/>
    <s v="Rancaekek Kulon"/>
    <s v="Rancaekek"/>
    <s v="Bandung"/>
    <s v="Jawa Barat"/>
    <n v="40394"/>
    <s v="Ayah Kandung"/>
    <s v="Jaja jahidin"/>
    <s v="Bandung"/>
    <s v="24/06/1984"/>
    <s v="3204282406840001"/>
    <s v="Buruh"/>
    <s v="SLTA"/>
    <s v="089654900990"/>
    <s v="Rp. 1.000.001 - Rp. 2.000.000"/>
    <s v="Kp Rancaekek Kulon"/>
    <s v="04/04"/>
    <s v="Rancaekek Kulon"/>
    <s v="Rancaekek"/>
    <s v="Bandung"/>
    <s v="Jawa Barat"/>
    <n v="40394"/>
    <s v="Rumah Orang Tua"/>
    <s v="Kp Rancaekek Kulon"/>
    <s v="04/04"/>
    <s v="Rancaekek Kulon"/>
    <s v="Rancaekek"/>
    <x v="0"/>
    <x v="0"/>
    <n v="40394"/>
    <s v="13 Tahun 10 Bulan 29 Hari"/>
    <s v="Kp Rancaekek Kulon RT/RW 04/04 Desa/Kelurahan Rancaekek Kulon Kecamatan Rancaekek Kabupaten Bandung Jawa Barat 40394"/>
  </r>
  <r>
    <n v="55"/>
    <x v="0"/>
    <x v="0"/>
    <m/>
    <n v="1"/>
    <x v="2"/>
    <s v="v"/>
    <s v="v"/>
    <s v="v"/>
    <n v="24250179"/>
    <m/>
    <m/>
    <m/>
    <s v="Agus Evi Dirgahayu"/>
    <m/>
    <s v="0033367941"/>
    <s v="3211181708030006"/>
    <s v="Jakarta"/>
    <d v="2003-08-17T00:00:00"/>
    <s v="Laki-Laki"/>
    <n v="2"/>
    <n v="2"/>
    <s v="WNI"/>
    <s v="Ab+"/>
    <s v=""/>
    <s v=""/>
    <s v="SLTA Atau Sederajat"/>
    <s v="Orang Tua"/>
    <s v="Tidak Ada"/>
    <s v="Tidak Ada"/>
    <s v="3211181804080021"/>
    <s v="Tjadjono"/>
    <s v="Tjadjono"/>
    <s v="Masih Hidup"/>
    <s v="Sumedang"/>
    <d v="1950-12-11T00:00:00"/>
    <s v="3211181112500005"/>
    <s v="Pensiunan"/>
    <s v="SLTA Atau Sederajat"/>
    <s v="085878346940"/>
    <s v="Rp. 3.00.001 - Rp. 5.00.000"/>
    <s v="Dusun Bojong"/>
    <s v="03/02"/>
    <s v="Rancamulya"/>
    <s v="Sumedang Utara"/>
    <s v="Sumedang"/>
    <s v="Jawa Barat"/>
    <n v="45352"/>
    <s v="Kurnia"/>
    <s v="Masih Hidup"/>
    <s v="Sumedang"/>
    <d v="1971-01-30T00:00:00"/>
    <s v="3211187001710007"/>
    <s v="Mengurus Rumah Tangga"/>
    <s v="SLTP Atau Sederajat"/>
    <s v="085794439404"/>
    <s v="Tidak Ada"/>
    <s v="Sama Dengan Ayah Kandung"/>
    <s v="Dusun Bojong"/>
    <s v="03/02"/>
    <s v="Rancamulya"/>
    <s v="Sumedang Utara"/>
    <s v="Sumedang"/>
    <s v="Jawa Barat"/>
    <n v="45352"/>
    <m/>
    <m/>
    <m/>
    <m/>
    <m/>
    <m/>
    <m/>
    <m/>
    <m/>
    <m/>
    <m/>
    <m/>
    <m/>
    <m/>
    <m/>
    <m/>
    <m/>
    <s v="Dusun Bojong"/>
    <s v="03/02"/>
    <s v="Rancamulya"/>
    <s v="Sumedang Utara"/>
    <x v="1"/>
    <x v="0"/>
    <n v="45352"/>
    <s v="22 Tahun 5 Bulan 2 Hari"/>
    <s v="Dusun Bojong RT/RW 03/02 Desa/Kelurahan Rancamulya Kecamatan Sumedang Utara Kabupaten Sumedang Jawa Barat 45352"/>
  </r>
  <r>
    <n v="56"/>
    <x v="0"/>
    <x v="0"/>
    <m/>
    <n v="1"/>
    <x v="2"/>
    <s v="v"/>
    <s v="v"/>
    <s v="v"/>
    <n v="24250013"/>
    <m/>
    <m/>
    <m/>
    <s v="Arifal Irsyadi Rahman"/>
    <m/>
    <s v="0111495764"/>
    <s v="3273242607110001"/>
    <s v="Bandung"/>
    <d v="2011-07-26T00:00:00"/>
    <s v="Laki-Laki"/>
    <n v="1"/>
    <n v="1"/>
    <s v="WNI"/>
    <s v="O"/>
    <s v="Kesenian"/>
    <s v="Seniman/Artis"/>
    <s v="SD Atau Sederajat"/>
    <s v="Orang Tua"/>
    <s v="Tidak Ada"/>
    <s v="Tidak Ada"/>
    <m/>
    <s v="Diding Suhendri"/>
    <s v="Diding Suhendri"/>
    <s v="Masih Hidup"/>
    <s v="Majalengka"/>
    <d v="1985-03-22T00:00:00"/>
    <s v="3273242203850004"/>
    <s v="Buruh"/>
    <s v="SLTA Atau Sederajat"/>
    <s v="087870734793"/>
    <s v="Rp. 2.000.001 - Rp. 3.000.000"/>
    <s v="Jl. Parakan Saat 2 No. 01"/>
    <s v="05/09"/>
    <s v="Cisaranten endah"/>
    <s v="Arcamanik"/>
    <s v="Bandung"/>
    <s v="Jawa Barat"/>
    <n v="40295"/>
    <s v="Mimin Mintarsih"/>
    <s v="Masih Hidup"/>
    <s v="Bandung"/>
    <d v="1987-09-18T00:00:00"/>
    <s v="3273245809870004"/>
    <s v="Mengurus Rumah Tangga"/>
    <s v="SLTA Atau Sederajat"/>
    <s v="087821670506"/>
    <s v="Tidak Ada"/>
    <s v="Sama Dengan Ayah Kandung"/>
    <s v="Jl.parakan saat 2 no.01"/>
    <s v="05/09"/>
    <s v="Cisaranten endah"/>
    <s v="Arcamanik"/>
    <s v="Bandung"/>
    <s v="Jawabarat"/>
    <n v="40295"/>
    <s v="Ibu Kandung"/>
    <s v="Mimin mintarsih"/>
    <m/>
    <m/>
    <m/>
    <m/>
    <m/>
    <s v="087821670506"/>
    <m/>
    <m/>
    <m/>
    <m/>
    <m/>
    <m/>
    <m/>
    <m/>
    <s v="Rumah Orang Tua"/>
    <s v="Jl. Parakan Saat 2 No. 01"/>
    <s v="05/09"/>
    <s v="Cisaranten Endah"/>
    <s v="Arcamanik"/>
    <x v="4"/>
    <x v="0"/>
    <n v="40295"/>
    <s v="14 Tahun 5 Bulan 24 Hari"/>
    <s v="Jl. Parakan Saat 2 No. 01 RT/RW 05/09 Desa/Kelurahan Cisaranten Endah Kecamatan Arcamanik Kota Bandung Jawa Barat 40295"/>
  </r>
  <r>
    <n v="57"/>
    <x v="0"/>
    <x v="0"/>
    <m/>
    <n v="1"/>
    <x v="2"/>
    <s v="v"/>
    <s v="v"/>
    <s v="v"/>
    <n v="24250014"/>
    <m/>
    <m/>
    <m/>
    <s v="Hasbulloh Ibrahim Wibowo"/>
    <m/>
    <s v="0127849432"/>
    <s v="3204253105120006"/>
    <s v="Bandung"/>
    <d v="2012-05-31T00:00:00"/>
    <s v="Laki-Laki"/>
    <n v="2"/>
    <n v="3"/>
    <s v="WNI"/>
    <s v="Belum Di Test"/>
    <s v="Olahraga"/>
    <s v="Dokter"/>
    <s v="SD Atau Sederajat"/>
    <s v="Orang Tua"/>
    <s v="Tidak Ada"/>
    <s v="Tidak Ada"/>
    <s v="3204251702170005"/>
    <s v="M. Arief Wibowo"/>
    <s v="M. Arief Wibowo"/>
    <s v="Masih Hidup"/>
    <s v="Karawang"/>
    <d v="1982-02-15T00:00:00"/>
    <s v="3174051502820008"/>
    <s v="Buruh Pabrik"/>
    <s v="SLTA Atau Sederajat"/>
    <s v="0821046717255"/>
    <s v="&gt;= Rp. 5.000.001"/>
    <s v="Kp. Margahayu"/>
    <s v="02/09"/>
    <s v="Cicalengka kulon"/>
    <s v="Cicalengka"/>
    <s v="Bandung"/>
    <s v="Jawa Barat"/>
    <n v="40395"/>
    <s v="Eva Nurhayati"/>
    <s v="Masih Hidup"/>
    <s v="Bandung"/>
    <d v="1987-02-04T00:00:00"/>
    <s v="3204254402870003"/>
    <s v="Mengurus Rumah Tangga"/>
    <s v="SLTA Atau Sederajat"/>
    <s v="081221205305‬"/>
    <s v="Rp. 2.000.001 - Rp. 3.000.000"/>
    <s v="Sama Dengan Ayah Kandung"/>
    <s v="Kp margahayu"/>
    <s v="02/09"/>
    <s v="Cicalengka kulon"/>
    <s v="Cicalengka"/>
    <s v="Bandung"/>
    <s v="Jawa Barat"/>
    <n v="40395"/>
    <s v="Ibu Kandung"/>
    <s v="Eva nurhayati"/>
    <m/>
    <m/>
    <m/>
    <s v="Buruh pabrik"/>
    <s v="SLTA"/>
    <s v="085871865889"/>
    <m/>
    <m/>
    <m/>
    <m/>
    <m/>
    <m/>
    <m/>
    <m/>
    <s v="Milik Sendiri"/>
    <s v="Kp. Margahayu"/>
    <s v="02/09"/>
    <s v="Cicalengka Kulon"/>
    <s v="Cicalengka"/>
    <x v="0"/>
    <x v="0"/>
    <n v="40395"/>
    <s v="13 Tahun 7 Bulan 19 Hari"/>
    <s v="Kp. Margahayu RT/RW 02/09 Desa/Kelurahan Cicalengka Kulon Kecamatan Cicalengka Kabupaten Bandung Jawa Barat 40395"/>
  </r>
  <r>
    <n v="58"/>
    <x v="0"/>
    <x v="0"/>
    <m/>
    <n v="1"/>
    <x v="2"/>
    <s v="Gagal menambahkan santri baru{&quot;father_m_last_education_id&quot;:[&quot;The selected father m last education id is invalid.&quot;],&quot;father_m_job_id&quot;:[&quot;The selected father m job id is invalid.&quot;],&quot;father_m_average_income_per_month_id&quot;:[&quot;The selected father m average income per month id is invalid.&quot;],&quot;mother_m_last_education_id&quot;:[&quot;The selected mother m last education id is invalid.&quot;],&quot;mother_m_job_id&quot;:[&quot;The selected mother m job id is invalid.&quot;],&quot;mother_m_average_income_per_month_id&quot;:[&quot;The selected mother m average income per month id is invalid.&quot;],&quot;wali_m_last_education_id&quot;:[&quot;The selected wali m last education id is invalid.&quot;],&quot;wali_m_job_id&quot;:[&quot;The selected wali m job id is invalid.&quot;],&quot;wali_m_average_income_per_month_id&quot;:[&quot;The selected wali m average income per month id is invalid.&quot;]}"/>
    <m/>
    <m/>
    <n v="24250041"/>
    <m/>
    <m/>
    <m/>
    <s v="M. Ridwan Kurniawan"/>
    <m/>
    <s v="3113285131"/>
    <s v="3205141109110003"/>
    <s v="Garut"/>
    <d v="2011-11-09T00:00:00"/>
    <s v="Laki-Laki"/>
    <n v="2"/>
    <n v="1"/>
    <s v="WNI"/>
    <s v="O"/>
    <s v="Olahraga"/>
    <s v="Agamawan"/>
    <s v="SD Atau Sederajat"/>
    <s v="Orang Tua"/>
    <s v="Tidak Ada"/>
    <s v="Tidak Ada"/>
    <s v="3204370809160006"/>
    <s v="Iwan Wijana"/>
    <s v="Iwan Wijana"/>
    <s v="Masih Hidup"/>
    <s v="Bandung"/>
    <d v="1975-10-16T00:00:00"/>
    <s v="3205141610750007"/>
    <s v="Buruh"/>
    <s v="SLTA Atau Sederajat"/>
    <s v="081265107244"/>
    <s v="Rp. 2.000.001 - Rp. 3.000.000"/>
    <s v="Kp. Legokkeong"/>
    <s v="01/13"/>
    <s v="Pamekaran"/>
    <s v="Soreang"/>
    <s v="Bandung"/>
    <s v="Jawa Barat"/>
    <n v="40912"/>
    <s v="Dede Tini"/>
    <s v="Masih Hidup"/>
    <s v="Garut"/>
    <d v="1982-12-19T00:00:00"/>
    <s v="3205145912820003"/>
    <s v="Mengurus Rumah Tangga"/>
    <s v="SLTP Atau Sederajat"/>
    <s v="081809173724"/>
    <s v="Rp. 2.000.001 - Rp. 3.000.000"/>
    <s v="Sama Dengan Ayah Kandung"/>
    <s v="Kp. Legokkeong"/>
    <s v="Rt.01 / rw.13"/>
    <s v="Pamekaran"/>
    <s v="Soreang"/>
    <s v="Bandung"/>
    <s v="Jawa Barat"/>
    <n v="40912"/>
    <s v="Ayah Kandung"/>
    <s v="Iwan wijana"/>
    <m/>
    <m/>
    <m/>
    <m/>
    <m/>
    <s v="081265107244"/>
    <m/>
    <s v=""/>
    <m/>
    <s v=""/>
    <s v=""/>
    <s v=""/>
    <s v=""/>
    <m/>
    <s v="Rumah Orang Tua"/>
    <s v="Kp. Legokkeong"/>
    <s v="01/13"/>
    <s v="Pamekaran"/>
    <s v="Soreang"/>
    <x v="0"/>
    <x v="0"/>
    <n v="40912"/>
    <s v="14 Tahun 2 Bulan 10 Hari"/>
    <s v="Kp. Legokkeong RT/RW 01/13 Desa/Kelurahan Pamekaran Kecamatan Soreang Kabupaten Bandung Jawa Barat 40912"/>
  </r>
  <r>
    <n v="59"/>
    <x v="0"/>
    <x v="2"/>
    <m/>
    <n v="1"/>
    <x v="2"/>
    <s v="v"/>
    <s v="v"/>
    <s v="v"/>
    <n v="22230052"/>
    <m/>
    <m/>
    <m/>
    <s v="Mochamad Khoirul Azmi"/>
    <m/>
    <s v="0099667684"/>
    <s v="3273072110090003"/>
    <s v="Bandung"/>
    <d v="2009-10-21T00:00:00"/>
    <s v="Laki-Laki"/>
    <m/>
    <m/>
    <s v="WNI"/>
    <s v="Belum Di Test"/>
    <s v=""/>
    <s v=""/>
    <m/>
    <s v="Orang Tua"/>
    <s v="Tidak Ada"/>
    <s v="Tidak Ada"/>
    <m/>
    <m/>
    <m/>
    <s v="Masih Hidup"/>
    <m/>
    <m/>
    <s v=""/>
    <m/>
    <m/>
    <s v=""/>
    <m/>
    <s v=""/>
    <s v="06/02"/>
    <m/>
    <m/>
    <m/>
    <s v="Jawa Barat"/>
    <m/>
    <s v=""/>
    <s v="Masih Hidu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Kp. Kendalgede"/>
    <s v="06/02"/>
    <s v="Sukagalih"/>
    <s v="Sukajadi"/>
    <x v="4"/>
    <x v="0"/>
    <m/>
    <s v="16 Tahun 2 Bulan 29 Hari"/>
    <s v="Kp. Kendalgede RT/RW 06/02 Desa/Kelurahan Sukagalih Kecamatan Sukajadi Kota Bandung Jawa Barat "/>
  </r>
  <r>
    <n v="60"/>
    <x v="0"/>
    <x v="0"/>
    <m/>
    <n v="1"/>
    <x v="2"/>
    <s v="v"/>
    <s v="Gak Ada"/>
    <s v="v"/>
    <n v="24250056"/>
    <m/>
    <m/>
    <m/>
    <s v="Muhamad Raihan Nurdiansyah"/>
    <m/>
    <s v="0121880839"/>
    <s v="3301231107120001"/>
    <s v="Cilacap"/>
    <d v="2012-07-11T00:00:00"/>
    <s v="Laki-Laki"/>
    <n v="1"/>
    <n v="0"/>
    <s v="WNI"/>
    <s v="Belum Di Test"/>
    <s v="Olahraga"/>
    <s v="Tni/Polri"/>
    <s v="SD Atau Sederajat"/>
    <s v="Orang Tua"/>
    <s v="Lamban Belajar"/>
    <s v="Tidak Ada"/>
    <s v="3301231306110007"/>
    <s v="Ujang Muhammad Dahlan"/>
    <s v="Ujang Muhamad Dahlan"/>
    <s v="Masih Hidup"/>
    <s v="Garut"/>
    <d v="1980-05-15T00:00:00"/>
    <s v="3301231505800006"/>
    <s v="Buruh"/>
    <s v="SLTA Atau Sederajat"/>
    <s v="08891368829"/>
    <s v="&lt;= Rp. 500.000"/>
    <s v="Jl. Ganggeng Timur"/>
    <s v="01/09"/>
    <s v="Mertasinga"/>
    <s v="Cilacap Utara"/>
    <s v="Cilacap"/>
    <s v="Jawa Tengah"/>
    <n v="45322"/>
    <s v="Suhartini"/>
    <s v="Masih Hidup"/>
    <s v="Cilacap"/>
    <d v="1989-01-16T00:00:00"/>
    <s v="3301235601890004"/>
    <s v="Mengurus Rumah Tangga"/>
    <s v="SLTA Atau Sederajat"/>
    <s v="*"/>
    <s v="Tidak Ada"/>
    <s v="Sama Dengan Ayah Kandung"/>
    <s v="Kk. Ganggang Timur"/>
    <s v="001/009"/>
    <s v="Mertasinga"/>
    <s v="Cilacap Utara"/>
    <s v="Cilacap"/>
    <s v="Jawa Tengah"/>
    <n v="45322"/>
    <s v="Ayah Kandung"/>
    <s v="Ujang Muhamad Dahlan"/>
    <s v="Garut"/>
    <s v="15/05/1980"/>
    <s v="3301231505800006"/>
    <s v="Buruh"/>
    <s v="SLTA"/>
    <s v="08891368829"/>
    <s v="&lt;= Rp. 500.000"/>
    <s v="Jl. Ganggeng Timur"/>
    <s v="001/009"/>
    <s v="Mertasinga"/>
    <s v="Cilacap Utara"/>
    <s v="Cilacap"/>
    <s v="Jawa Tengah"/>
    <n v="45322"/>
    <s v="Milik Sendiri"/>
    <s v="Jl. Ganggeng Timur"/>
    <s v="01/09"/>
    <s v="Mertasinga"/>
    <s v="Cilacap Utara"/>
    <x v="14"/>
    <x v="3"/>
    <n v="45322"/>
    <s v="13 Tahun 6 Bulan 8 Hari"/>
    <s v="Jl. Ganggeng Timur RT/RW 01/09 Desa/Kelurahan Mertasinga Kecamatan Cilacap Utara Kabupaten Cilacap Jawa Tengah 45322"/>
  </r>
  <r>
    <n v="61"/>
    <x v="0"/>
    <x v="0"/>
    <m/>
    <n v="1"/>
    <x v="2"/>
    <s v="v"/>
    <s v="v"/>
    <s v="v"/>
    <n v="24250108"/>
    <m/>
    <m/>
    <m/>
    <s v="Muhamad Rizki Firmansyah"/>
    <m/>
    <s v="0118158868"/>
    <s v="3205101204110002"/>
    <s v="Garut"/>
    <d v="2011-04-12T00:00:00"/>
    <s v="Laki-Laki"/>
    <n v="1"/>
    <n v="1"/>
    <s v="WNI"/>
    <s v="O"/>
    <s v="Olahraga"/>
    <s v="Pemain Bola"/>
    <s v="SD Atau Sederajat"/>
    <s v="Orang Tua"/>
    <s v="Tidak Ada"/>
    <s v="Tidak Ada"/>
    <s v="3205101004120001"/>
    <s v="Firmansyah"/>
    <s v="Firmansyah"/>
    <s v="Masih Hidup"/>
    <s v="Garut"/>
    <d v="1980-07-05T00:00:00"/>
    <s v="3205100507800006"/>
    <s v="Pedagang"/>
    <s v="SLTP Atau Sederajat"/>
    <s v="08388629124"/>
    <s v="Rp. 3.00.001 - Rp. 5.00.000"/>
    <s v="Kp Simpur Tegal"/>
    <s v="01/01"/>
    <s v="Ciantra"/>
    <s v="Cikarang Selatan"/>
    <s v="Bekasi"/>
    <s v="Jawa Barat"/>
    <n v="17532"/>
    <s v="Mia Maya Ulfa"/>
    <s v="Masih Hidup"/>
    <s v="Garut"/>
    <d v="1991-09-03T00:00:00"/>
    <s v="3205104309910003"/>
    <s v="Mengurus Rumah Tangga"/>
    <s v="SLTA Atau Sederajat"/>
    <s v="083815600604"/>
    <s v="Tidak Ada"/>
    <s v="Sama Dengan Ayah Kandung"/>
    <s v="Kp simpur tegal"/>
    <s v="01/01"/>
    <s v="Ciantra"/>
    <s v="Cikarang Selatan"/>
    <s v="Bekasi"/>
    <s v="Jawa Barat"/>
    <n v="17532"/>
    <m/>
    <s v="Firmansyah"/>
    <s v="Garut"/>
    <s v="05/07/1980"/>
    <s v="3205100507800006"/>
    <s v="Pedagang"/>
    <s v="SLTP"/>
    <s v="08388629124"/>
    <s v="Rp. 3.00.001 - Rp. 5.00.000"/>
    <s v="Kp simpur tegal"/>
    <s v="01/01"/>
    <s v="Ciantra"/>
    <s v="Cikarang Selatan"/>
    <s v="Bekasi"/>
    <s v="Jawa Barat"/>
    <n v="17532"/>
    <m/>
    <s v="Kp Simpur Tegal"/>
    <s v="01/01"/>
    <s v="Ciantra"/>
    <s v="Cikarang Selatan"/>
    <x v="13"/>
    <x v="0"/>
    <n v="17532"/>
    <s v="14 Tahun 9 Bulan 7 Hari"/>
    <s v="Kp Simpur Tegal RT/RW 01/01 Desa/Kelurahan Ciantra Kecamatan Cikarang Selatan Kabupaten Bekasi Jawa Barat 17532"/>
  </r>
  <r>
    <n v="62"/>
    <x v="0"/>
    <x v="0"/>
    <m/>
    <n v="1"/>
    <x v="2"/>
    <s v="v"/>
    <s v="v"/>
    <s v="v"/>
    <n v="24250001"/>
    <m/>
    <m/>
    <m/>
    <s v="Muhammad Ardi Tia Wijaya"/>
    <m/>
    <s v="0125332617"/>
    <s v="3210030601120001"/>
    <s v="Majalengka"/>
    <d v="2012-01-06T00:00:00"/>
    <s v="Laki-Laki"/>
    <n v="1"/>
    <n v="2"/>
    <s v="WNI"/>
    <s v="Belum Di Test"/>
    <s v="Olahraga"/>
    <s v="Agamawan"/>
    <s v="SD Atau Sederajat"/>
    <s v="Orang Tua"/>
    <s v="Tidak Ada"/>
    <s v="Tidak Ada"/>
    <s v="3210031904110002"/>
    <s v="Yaya Wijaya"/>
    <s v="Yaya Wijaya"/>
    <s v="Masih Hidup"/>
    <s v="Majalengka"/>
    <d v="1987-06-01T00:00:00"/>
    <s v="3210030107870021"/>
    <s v="Wiraswasta"/>
    <s v="SD Atau Sederajat"/>
    <s v="082312886787"/>
    <s v="Rp. 2.000.001 - Rp. 3.000.000"/>
    <s v="Blok Pabuaran"/>
    <s v="02/04"/>
    <s v="Kencana"/>
    <s v="Cikijing"/>
    <s v="Majalengka"/>
    <s v="Jawa Barat"/>
    <n v="45466"/>
    <s v="Cucu Susanti"/>
    <s v="Masih Hidup"/>
    <s v="Majalengka"/>
    <d v="1991-10-05T00:00:00"/>
    <s v="3210034510910041"/>
    <s v="Mengurus Rumah Tangga"/>
    <s v="SD Atau Sederajat"/>
    <s v="082312886787"/>
    <s v="Tidak Ada"/>
    <s v="Sama Dengan Ayah Kandung"/>
    <s v="Blok pabuaran"/>
    <s v="02/04"/>
    <s v="Kancana"/>
    <s v="Cikijing"/>
    <s v="Majalengka"/>
    <s v="Jawabarat"/>
    <n v="45466"/>
    <m/>
    <s v="Yaya wijaya"/>
    <s v="Majalengka"/>
    <s v="01/07/1987"/>
    <s v="3210030107870921"/>
    <s v="wiraswasta"/>
    <s v="SD"/>
    <s v="082312886787"/>
    <s v="Rp. 2.000.001 - Rp. 3.000.000"/>
    <s v="Blok Pabuaran"/>
    <s v="02/04"/>
    <s v="Kancana"/>
    <s v="Cikijing"/>
    <s v="Majalengka"/>
    <s v="Jawa Barat"/>
    <n v="45466"/>
    <m/>
    <s v="Blok Pabuaran"/>
    <s v="02/04"/>
    <s v="Kencana"/>
    <s v="Cikijing"/>
    <x v="7"/>
    <x v="0"/>
    <n v="45466"/>
    <s v="14 Tahun 0 Bulan 13 Hari"/>
    <s v="Blok Pabuaran RT/RW 02/04 Desa/Kelurahan Kencana Kecamatan Cikijing Kabupaten Majalengka Jawa Barat 45466"/>
  </r>
  <r>
    <n v="63"/>
    <x v="0"/>
    <x v="0"/>
    <m/>
    <n v="1"/>
    <x v="2"/>
    <s v="v"/>
    <s v="v"/>
    <s v="v"/>
    <n v="24250161"/>
    <m/>
    <m/>
    <m/>
    <s v="Muhammad Hasan Bashri"/>
    <m/>
    <s v="0122409653"/>
    <s v="3205200301120006"/>
    <s v="Garut"/>
    <d v="2012-01-03T00:00:00"/>
    <s v="Laki-Laki"/>
    <n v="1"/>
    <n v="2"/>
    <s v="WNI"/>
    <s v="Belum Di Test"/>
    <s v=""/>
    <s v=""/>
    <s v="SD Atau Sederajat"/>
    <s v="Orang Tua"/>
    <s v="Tidak Ada"/>
    <s v="Tidak Ada"/>
    <s v="3211020308180001"/>
    <s v="Muhamad Toha"/>
    <s v="Muhamad Toha"/>
    <s v="Masih Hidup"/>
    <s v="Sumedang"/>
    <d v="1985-12-18T00:00:00"/>
    <s v="3205201812850003"/>
    <s v="Wiraswasta"/>
    <s v="SLTA Atau Sederajat"/>
    <s v="085294243998"/>
    <s v="*"/>
    <s v="Dusun Cipicung"/>
    <s v="02/04"/>
    <s v="Sarimekar"/>
    <s v="Jatinunggal"/>
    <s v="Sumedang"/>
    <s v="Jawa Barat"/>
    <n v="45376"/>
    <s v="Siti Nasyifah"/>
    <s v="Masih Hidup"/>
    <s v="Garut"/>
    <d v="1992-09-21T00:00:00"/>
    <s v="3205206109920005"/>
    <s v="Mengurus Rumah Tangga"/>
    <s v="SLTP Atau Sederajat"/>
    <s v="*"/>
    <s v="*"/>
    <s v="Sama Dengan Ayah Kandung"/>
    <s v="Dusun Cipicung"/>
    <s v="02/04"/>
    <s v="Sarimekar"/>
    <s v="Jatinunggal"/>
    <s v="Sumedang"/>
    <s v="Jawa Barat"/>
    <n v="45376"/>
    <m/>
    <m/>
    <m/>
    <m/>
    <m/>
    <m/>
    <m/>
    <m/>
    <m/>
    <m/>
    <m/>
    <m/>
    <m/>
    <m/>
    <m/>
    <m/>
    <m/>
    <s v="Dusun Cipicung"/>
    <s v="02/04"/>
    <s v="Sarimekar"/>
    <s v="Jatinunggal"/>
    <x v="1"/>
    <x v="0"/>
    <n v="45376"/>
    <s v="14 Tahun 0 Bulan 16 Hari"/>
    <s v="Dusun Cipicung RT/RW 02/04 Desa/Kelurahan Sarimekar Kecamatan Jatinunggal Kabupaten Sumedang Jawa Barat 45376"/>
  </r>
  <r>
    <n v="64"/>
    <x v="0"/>
    <x v="0"/>
    <m/>
    <n v="1"/>
    <x v="2"/>
    <s v="v"/>
    <s v="v"/>
    <s v="v"/>
    <n v="24250010"/>
    <m/>
    <m/>
    <m/>
    <s v="Muhammad Latif Khoeruloh"/>
    <m/>
    <s v="0118649108"/>
    <s v="3204050110110001"/>
    <s v="Bandung"/>
    <d v="2011-10-01T00:00:00"/>
    <s v="Laki-Laki"/>
    <n v="3"/>
    <n v="2"/>
    <s v="WNI"/>
    <s v="O"/>
    <s v="Olahraga"/>
    <s v="Tni/Polri"/>
    <s v="SD Atau Sederajat"/>
    <s v="Orang Tua"/>
    <s v="Tidak Ada"/>
    <s v="Tidak Ada"/>
    <m/>
    <s v="Edi Junaedi"/>
    <s v="Edi Junaedi"/>
    <s v="Masih Hidup"/>
    <s v="Bandung"/>
    <d v="1966-05-14T00:00:00"/>
    <s v="3204051405660003"/>
    <s v="Buruh / Pedagang"/>
    <s v="SLTA Atau Sederajat"/>
    <s v="089608199030"/>
    <s v="Rp. 3.00.001 - Rp. 5.00.000"/>
    <s v="Kp Cileunyi"/>
    <s v="03/05"/>
    <s v="CILEUNYI WETAN"/>
    <s v="CILEUNYI"/>
    <s v="Bandung"/>
    <s v="Jawa Barat"/>
    <n v="40622"/>
    <s v="Nining Ratningsih"/>
    <s v="Masih Hidup"/>
    <s v="Bandung"/>
    <d v="1972-11-11T00:00:00"/>
    <s v="3204056011720006"/>
    <s v="Mengurus Rumah Tangga"/>
    <s v="SD Atau Sederajat"/>
    <s v="081220925224"/>
    <s v="Tidak Ada"/>
    <s v="Sama Dengan Ayah Kandung"/>
    <s v="KP CILEUNYI"/>
    <s v="03/05"/>
    <s v="CILEUNYI WETAN"/>
    <s v="CILEUNYI"/>
    <s v="Bandung"/>
    <s v="Jawa Barat"/>
    <n v="40622"/>
    <s v="Ayah Kandung"/>
    <s v="Edi Junaedi"/>
    <m/>
    <m/>
    <m/>
    <m/>
    <s v="SLTA"/>
    <s v="081220925224"/>
    <s v="Rp. 3.00.001 - Rp. 5.00.000"/>
    <s v="KP CILEUNYI"/>
    <s v="03/05"/>
    <s v="CILEUNYI WETAN"/>
    <s v="CILEUNYI"/>
    <s v="Bandung"/>
    <s v="Jawa Barat"/>
    <n v="40622"/>
    <s v="Milik Sendiri"/>
    <s v="Kp Cileunyi"/>
    <s v="03/05"/>
    <s v="Cileunyi Wetan"/>
    <s v="Cileunyi"/>
    <x v="0"/>
    <x v="0"/>
    <n v="40622"/>
    <s v="14 Tahun 3 Bulan 18 Hari"/>
    <s v="Kp Cileunyi RT/RW 03/05 Desa/Kelurahan Cileunyi Wetan Kecamatan Cileunyi Kabupaten Bandung Jawa Barat 40622"/>
  </r>
  <r>
    <n v="65"/>
    <x v="0"/>
    <x v="0"/>
    <m/>
    <n v="1"/>
    <x v="2"/>
    <s v="v"/>
    <s v="v"/>
    <s v="v"/>
    <n v="24250028"/>
    <m/>
    <m/>
    <m/>
    <s v="Muhammad Nur Ramdayani"/>
    <m/>
    <s v="0116001834"/>
    <s v="3204081808110001"/>
    <s v="Bandung"/>
    <d v="2011-08-18T00:00:00"/>
    <s v="Laki-Laki"/>
    <n v="4"/>
    <n v="6"/>
    <s v="WNI"/>
    <s v="Belum Di Test"/>
    <s v="Olahraga"/>
    <s v="Pengusaha"/>
    <s v="SD Atau Sederajat"/>
    <s v="Orang Tua"/>
    <s v="Tidak Ada"/>
    <s v="Tidak Ada"/>
    <s v="3204083004120008"/>
    <s v="Surrahman"/>
    <s v="Surahman"/>
    <s v="Masih Hidup"/>
    <s v="Garut"/>
    <d v="1975-05-10T00:00:00"/>
    <s v="3204081005750003"/>
    <s v="Pedagang"/>
    <s v="SD Atau Sederajat"/>
    <s v="081320232929"/>
    <s v="Rp. 1.000.001 - Rp. 2.000.000"/>
    <s v="Bojong Soang ,Lengkong"/>
    <s v="01/01"/>
    <s v="Lengkong"/>
    <s v="Bojongsoang"/>
    <s v="Bandung"/>
    <s v="Jawa Barat"/>
    <n v="40287"/>
    <s v="Ani Suryani"/>
    <s v="Masih Hidup"/>
    <s v="Garut"/>
    <d v="1982-05-16T00:00:00"/>
    <s v="3204085605820001"/>
    <s v="Mengurus Rumah Tangga"/>
    <s v="SD Atau Sederajat"/>
    <s v="081320232929"/>
    <s v="Tidak Ada"/>
    <s v="Sama Dengan Ayah Kandung"/>
    <s v="Bojongsoang, Lengkong"/>
    <s v="rt01/01"/>
    <s v="Lengkong"/>
    <s v="Bojongsoang"/>
    <s v="Bandung"/>
    <s v="Jawa Barat"/>
    <n v="40287"/>
    <s v="Ibu Kandung"/>
    <s v="Anisuryani"/>
    <s v="Garut"/>
    <s v="15/05/1982"/>
    <m/>
    <m/>
    <m/>
    <s v="081320232929"/>
    <m/>
    <s v=""/>
    <m/>
    <s v=""/>
    <s v=""/>
    <s v=""/>
    <s v=""/>
    <m/>
    <s v="Milik Sendiri"/>
    <s v="Bojong Soang ,Lengkong"/>
    <s v="01/01"/>
    <s v="Lengkong"/>
    <s v="Bojongsoang"/>
    <x v="0"/>
    <x v="0"/>
    <n v="40287"/>
    <s v="14 Tahun 5 Bulan 1 Hari"/>
    <s v="Bojong Soang ,Lengkong RT/RW 01/01 Desa/Kelurahan Lengkong Kecamatan Bojongsoang Kabupaten Bandung Jawa Barat 40287"/>
  </r>
  <r>
    <n v="66"/>
    <x v="0"/>
    <x v="0"/>
    <m/>
    <n v="1"/>
    <x v="2"/>
    <s v="v"/>
    <s v="v"/>
    <s v="v"/>
    <n v="24250045"/>
    <m/>
    <m/>
    <m/>
    <s v="Muhammad Rafie Al Azfar"/>
    <m/>
    <s v="0118620851"/>
    <s v="3217082709110003"/>
    <s v="Bandung"/>
    <d v="2011-09-27T00:00:00"/>
    <s v="Laki-Laki"/>
    <n v="3"/>
    <n v="3"/>
    <s v="WNI"/>
    <s v="A"/>
    <s v="Olahraga"/>
    <s v="Agamawan"/>
    <s v="SD Atau Sederajat"/>
    <s v="Orang Tua"/>
    <s v="Tidak Ada"/>
    <s v="Tidak Ada"/>
    <s v="3217080206060084"/>
    <s v="Agus Taufik"/>
    <s v="Agus Taufik"/>
    <s v="Masih Hidup"/>
    <s v="Bandung"/>
    <d v="1978-09-04T00:00:00"/>
    <s v="3217080409780010"/>
    <s v="Karyawan Swasta"/>
    <s v="SLTA Atau Sederajat"/>
    <s v="08179253995"/>
    <s v="&gt;= Rp. 5.000.001"/>
    <s v="Kp. Cibacang"/>
    <s v="02/04"/>
    <s v="Cipeundeuy"/>
    <s v="Padalarang"/>
    <s v="Bandung Barat"/>
    <s v="Jawa Barat"/>
    <n v="40553"/>
    <s v="Risa Widyani"/>
    <s v="Masih Hidup"/>
    <s v="Bandung"/>
    <d v="1979-05-21T00:00:00"/>
    <s v="3217086105790015"/>
    <s v="Mengurus Rumah Tangga"/>
    <s v="Akademi"/>
    <s v="081931414605"/>
    <s v="&gt;= Rp. 5.000.001"/>
    <s v="Sama Dengan Ayah Kandung"/>
    <s v="Kp. Cibacang"/>
    <s v="02/04"/>
    <s v="Cioeundeuy"/>
    <s v="Padalarang"/>
    <s v="Bandung Barat"/>
    <s v="Jawa Barat"/>
    <n v="40553"/>
    <s v="Ayah Kandung"/>
    <s v="Agus Taufik"/>
    <m/>
    <m/>
    <m/>
    <m/>
    <m/>
    <s v="08179253995"/>
    <m/>
    <m/>
    <m/>
    <m/>
    <m/>
    <m/>
    <m/>
    <m/>
    <s v="Milik Sendiri"/>
    <s v="Kp. Cibacang"/>
    <s v="02/04"/>
    <s v="Cipeundeuy"/>
    <s v="Padalarang"/>
    <x v="15"/>
    <x v="0"/>
    <n v="40553"/>
    <s v="14 Tahun 3 Bulan 23 Hari"/>
    <s v="Kp. Cibacang RT/RW 02/04 Desa/Kelurahan Cipeundeuy Kecamatan Padalarang Bandung Barat Jawa Barat 40553"/>
  </r>
  <r>
    <n v="67"/>
    <x v="0"/>
    <x v="0"/>
    <m/>
    <n v="1"/>
    <x v="2"/>
    <s v="v"/>
    <s v="v"/>
    <s v="v"/>
    <n v="24250114"/>
    <m/>
    <m/>
    <m/>
    <s v="Muhammad Syafiq Muhajir Fillah"/>
    <m/>
    <s v="0114313695"/>
    <s v="3202092105110003"/>
    <s v="Sukabumi"/>
    <d v="2011-05-21T00:00:00"/>
    <s v="Laki-Laki"/>
    <n v="1"/>
    <n v="1"/>
    <s v="WNI"/>
    <s v="B"/>
    <s v="Kesenian"/>
    <s v="Agamawan"/>
    <s v="SD Atau Sederajat"/>
    <s v="Orang Tua"/>
    <s v="Tidak Ada"/>
    <s v="Tidak Ada"/>
    <s v="3202092502110017"/>
    <s v="Budi Maulana Yusuf"/>
    <s v="Budi Maulana Yusuf"/>
    <s v="Masih Hidup"/>
    <s v="Sukabumi"/>
    <d v="1984-02-02T00:00:00"/>
    <s v="3202090202840002"/>
    <s v="Wiraswasta"/>
    <s v="Diploma IV/Strata 1"/>
    <s v="085659523363"/>
    <s v="Rp. 1.000.001 - Rp. 2.000.000"/>
    <s v="Kp. Cibungur"/>
    <s v="01/13"/>
    <s v="Ubrug"/>
    <s v="Warungkiara"/>
    <s v="Sukabumi"/>
    <s v="Jawa Barat"/>
    <n v="43362"/>
    <s v="Alfi Sadiyah"/>
    <s v="Masih Hidup"/>
    <s v="Sukabumi"/>
    <d v="1990-05-12T00:00:00"/>
    <s v="3202092105110003"/>
    <s v="Mengurus Rumah Tangga"/>
    <s v="SLTA Atau Sederajat"/>
    <s v="083813582639"/>
    <s v="Tidak Ada"/>
    <s v="Sama Dengan Ayah Kandung"/>
    <s v="Kp. Cibungur"/>
    <s v="001/ 013"/>
    <s v="Ubrug"/>
    <s v="Warungkiara"/>
    <s v="Sukabumi"/>
    <s v="Jawabarat"/>
    <n v="43362"/>
    <m/>
    <s v="Budi Maulana Yusuf"/>
    <s v="Sukabumi"/>
    <s v="02/02/1984"/>
    <s v="3202090202840002"/>
    <s v="wiraswasta"/>
    <s v="Sarjana"/>
    <s v="085659523363"/>
    <s v="Rp. 1.000.001 - Rp. 2.000.000"/>
    <s v="Kp. Cibungur"/>
    <s v="001 / 013"/>
    <s v="Ubrug"/>
    <s v="Warungkiara"/>
    <s v="Sukabumi"/>
    <s v="Jawabarat"/>
    <n v="43362"/>
    <m/>
    <s v="Kp. Cibungur"/>
    <s v="01/13"/>
    <s v="Ubrug"/>
    <s v="Warungkiara"/>
    <x v="16"/>
    <x v="0"/>
    <n v="43362"/>
    <s v="14 Tahun 7 Bulan 29 Hari"/>
    <s v="Kp. Cibungur RT/RW 01/13 Desa/Kelurahan Ubrug Kecamatan Warungkiara Kabupaten Sukabumi Jawa Barat 43362"/>
  </r>
  <r>
    <n v="68"/>
    <x v="0"/>
    <x v="0"/>
    <m/>
    <n v="1"/>
    <x v="2"/>
    <s v="v"/>
    <s v="v"/>
    <s v="v"/>
    <n v="24250178"/>
    <m/>
    <m/>
    <m/>
    <s v="Muhammad Syahid Abdurrohman"/>
    <m/>
    <s v="0112036113"/>
    <s v="3211152805110004"/>
    <s v="Sumedang"/>
    <d v="2011-05-28T00:00:00"/>
    <s v="Laki-Laki"/>
    <n v="3"/>
    <n v="4"/>
    <s v="WNI"/>
    <s v="Belum Di Test"/>
    <s v="Main Bola"/>
    <s v=""/>
    <s v="SD Atau Sederajat"/>
    <s v="Orang Tua"/>
    <s v="Tidak Ada"/>
    <s v="Tidak Ada"/>
    <s v="3211151906070185"/>
    <s v="Doni Safari"/>
    <s v="Doni Safari"/>
    <s v="Masih Hidup"/>
    <s v="Bandung"/>
    <d v="1974-02-25T00:00:00"/>
    <s v="3211152502740006"/>
    <s v="Wiraswasta"/>
    <s v="Diploma 3"/>
    <s v="*"/>
    <s v="Rp. 2.000.001 - Rp. 3.000.000"/>
    <s v="Neglasari"/>
    <s v="03/03"/>
    <s v="Sayang"/>
    <s v="Jatinangor"/>
    <s v="Sumedang"/>
    <s v="Jawa Barat"/>
    <n v="45363"/>
    <s v="Ros Rosanah"/>
    <s v="Masih Hidup"/>
    <s v="Sumedang"/>
    <d v="1983-02-24T00:00:00"/>
    <s v="3211156402830014"/>
    <s v="Mengurus Rumah Tangga"/>
    <s v="SLTA Atau Sederajat"/>
    <s v="082216178281"/>
    <s v="Tidak Ada"/>
    <s v="Sama Dengan Ayah Kandung"/>
    <s v="Neglasari"/>
    <s v="03/03"/>
    <s v="Sayang"/>
    <s v="Jatinangor"/>
    <s v="Sumedang"/>
    <s v="Jawa Barat"/>
    <n v="45363"/>
    <m/>
    <m/>
    <m/>
    <m/>
    <m/>
    <m/>
    <m/>
    <m/>
    <m/>
    <m/>
    <m/>
    <m/>
    <m/>
    <m/>
    <m/>
    <m/>
    <m/>
    <s v="Neglasari"/>
    <s v="03/03"/>
    <s v="Sayang"/>
    <s v="Jatinangor"/>
    <x v="1"/>
    <x v="0"/>
    <n v="45363"/>
    <s v="14 Tahun 7 Bulan 22 Hari"/>
    <s v="Neglasari RT/RW 03/03 Desa/Kelurahan Sayang Kecamatan Jatinangor Kabupaten Sumedang Jawa Barat 45363"/>
  </r>
  <r>
    <n v="69"/>
    <x v="0"/>
    <x v="0"/>
    <m/>
    <n v="1"/>
    <x v="2"/>
    <s v="v"/>
    <s v="v"/>
    <s v="v"/>
    <n v="24250148"/>
    <m/>
    <m/>
    <m/>
    <s v="Muhammad Yahya Hisyamuddin"/>
    <m/>
    <s v="0117935839"/>
    <s v="3211162008110001"/>
    <s v="Sumedang"/>
    <d v="2011-08-20T00:00:00"/>
    <s v="Laki-Laki"/>
    <n v="1"/>
    <n v="3"/>
    <s v="WNI"/>
    <s v="Belum Di Test"/>
    <s v="Memasak"/>
    <s v="Agamawan"/>
    <s v="SD Atau Sederajat"/>
    <s v="Orang Tua"/>
    <s v="Tidak Ada"/>
    <s v="Tidak Ada"/>
    <s v="3211163011100003"/>
    <s v="Irwan Herdiansah"/>
    <s v="Irwan Herdiansah"/>
    <s v="Masih Hidup"/>
    <s v="Sumedang"/>
    <d v="1987-02-22T00:00:00"/>
    <s v="3211162202870001"/>
    <s v="Swasta"/>
    <s v="SLTA Atau Sederajat"/>
    <s v="085886472806"/>
    <s v="&gt;= Rp. 5.000.001"/>
    <s v="Dusun Sukamanah"/>
    <s v="03/05"/>
    <s v="Sukamaju"/>
    <s v="Rancakalong"/>
    <s v="Sumedang"/>
    <s v="Jawa Barat"/>
    <n v="45361"/>
    <s v="Wida Ningsih"/>
    <s v="Masih Hidup"/>
    <s v="Sumedang"/>
    <d v="1988-12-23T00:00:00"/>
    <s v="3211166312880001"/>
    <s v="Mengurus Rumah Tangga"/>
    <s v="SLTP Atau Sederajat"/>
    <s v="*"/>
    <s v="Tidak Ada"/>
    <s v="Sama Dengan Ayah Kandung"/>
    <s v="Dusun Sukamanah"/>
    <s v="03/05"/>
    <s v="Sukamaju"/>
    <s v="Rancakalong"/>
    <s v="Sumedang"/>
    <s v="Jawa Barat"/>
    <n v="45361"/>
    <s v="Ayah Kandung"/>
    <s v="Irwan herdiansah"/>
    <m/>
    <m/>
    <m/>
    <m/>
    <m/>
    <s v="085886472806"/>
    <m/>
    <m/>
    <m/>
    <m/>
    <m/>
    <m/>
    <m/>
    <m/>
    <s v="Milik Sendiri"/>
    <s v="Dusun Sukamanah"/>
    <s v="03/05"/>
    <s v="Sukamaju"/>
    <s v="Rancakalong"/>
    <x v="1"/>
    <x v="0"/>
    <n v="45361"/>
    <s v="14 Tahun 4 Bulan 30 Hari"/>
    <s v="Dusun Sukamanah RT/RW 03/05 Desa/Kelurahan Sukamaju Kecamatan Rancakalong Kabupaten Sumedang Jawa Barat 45361"/>
  </r>
  <r>
    <n v="70"/>
    <x v="0"/>
    <x v="0"/>
    <m/>
    <n v="1"/>
    <x v="2"/>
    <s v="v"/>
    <s v="v"/>
    <s v="v"/>
    <n v="24250070"/>
    <m/>
    <m/>
    <m/>
    <s v="Muhammad Zaid Musthofa"/>
    <m/>
    <s v="3109482014"/>
    <s v="3211251105100001"/>
    <s v="Sumedang"/>
    <d v="2010-05-11T00:00:00"/>
    <s v="Laki-Laki"/>
    <n v="4"/>
    <n v="3"/>
    <s v="WNI"/>
    <s v="Belum Di Test"/>
    <s v="Tidak Diisi"/>
    <s v="Tidak Diisi"/>
    <s v="SD Atau Sederajat"/>
    <s v="Orang Tua"/>
    <s v="Tidak Ada"/>
    <s v="Tidak Ada"/>
    <m/>
    <s v="Cutarya"/>
    <s v="Cutarya"/>
    <s v="Masih Hidup"/>
    <s v="Sumedang"/>
    <d v="1963-11-11T00:00:00"/>
    <s v="3211251111630004"/>
    <s v="Pensiunan Asn"/>
    <s v="Diploma IV/Strata 1"/>
    <s v="08122204063"/>
    <s v="Rp. 3.00.001 - Rp. 5.00.000"/>
    <s v="Blok Apur"/>
    <s v="01/10"/>
    <s v="Ujung Jaya"/>
    <s v="Ujung Jaya"/>
    <s v="Sumedang"/>
    <s v="Jawa Barat"/>
    <n v="45383"/>
    <s v="Imik Suharsih"/>
    <s v="Masih Hidup"/>
    <s v="Sumedang"/>
    <d v="1968-04-21T00:00:00"/>
    <s v="3211256104680004"/>
    <s v="Mengurus Rumah Tangga"/>
    <s v="SLTA Atau Sederajat"/>
    <s v="087856401039"/>
    <s v="Tidak Ada"/>
    <s v="Sama Dengan Ayah Kandung"/>
    <s v="Blok Apur"/>
    <s v="01/10"/>
    <s v="Ujung Jaya"/>
    <s v="Ujung Jaya"/>
    <s v="Sumedang"/>
    <s v="Jawa Barat"/>
    <n v="45383"/>
    <s v="Ayah Kandung"/>
    <s v="Cutarya"/>
    <m/>
    <m/>
    <m/>
    <m/>
    <m/>
    <s v="08122204063"/>
    <m/>
    <m/>
    <m/>
    <m/>
    <m/>
    <m/>
    <m/>
    <m/>
    <s v="Milik Sendiri"/>
    <s v="Blok Apur"/>
    <s v="01/10"/>
    <s v="Ujung Jaya"/>
    <s v="Ujung Jaya"/>
    <x v="1"/>
    <x v="0"/>
    <n v="45383"/>
    <s v="15 Tahun 8 Bulan 8 Hari"/>
    <s v="Blok Apur RT/RW 01/10 Desa/Kelurahan Ujung Jaya Kecamatan Ujung Jaya Kabupaten Sumedang Jawa Barat 45383"/>
  </r>
  <r>
    <n v="71"/>
    <x v="0"/>
    <x v="0"/>
    <m/>
    <n v="1"/>
    <x v="2"/>
    <s v="v"/>
    <s v="v"/>
    <s v="v"/>
    <n v="24250120"/>
    <m/>
    <m/>
    <m/>
    <s v="Muhammad Zaky Al Musthofa"/>
    <m/>
    <s v="0109974664 or 0109974669"/>
    <s v="3205102306100004"/>
    <s v="Garut"/>
    <d v="2010-06-23T00:00:00"/>
    <s v="Laki-Laki"/>
    <n v="1"/>
    <n v="3"/>
    <s v="WNI"/>
    <s v="Belum Di Test"/>
    <s v="Olahraga"/>
    <s v="Dokter"/>
    <s v="SD Atau Sederajat"/>
    <s v="Orang Tua"/>
    <s v="Tidak Ada"/>
    <s v="Tidak Ada"/>
    <s v="3205100405160005"/>
    <s v="Asep Panji"/>
    <s v="Asep Panji"/>
    <s v="Masih Hidup"/>
    <s v="Garut"/>
    <d v="1990-01-18T00:00:00"/>
    <s v="3205102306100004"/>
    <s v="Swasta"/>
    <s v="Diploma IV/Strata 1"/>
    <s v="081291711361"/>
    <s v="Rp. 3.00.001 - Rp. 5.00.000"/>
    <s v="Kp. Jati"/>
    <s v="05/05"/>
    <s v="Cikembulan"/>
    <s v="Kadungora"/>
    <s v="Garut"/>
    <s v="Jawa Barat"/>
    <n v="44153"/>
    <s v="Entang Nur'Afbaningsih"/>
    <s v="Masih Hidup"/>
    <s v="Jakarta"/>
    <d v="1989-05-22T00:00:00"/>
    <s v="3205105212890006"/>
    <s v="Mengurus Rumah Tangga"/>
    <s v="Diploma 4 Atau Starata I"/>
    <s v="*"/>
    <s v="Tidak Ada"/>
    <s v="Sama Dengan Ayah Kandung"/>
    <s v="Kp. Jati"/>
    <s v="05/05"/>
    <s v="Cikembulan"/>
    <s v="Kadungora"/>
    <s v="Garut"/>
    <s v="Jawa Barat"/>
    <n v="44153"/>
    <s v="Ayah Kandung"/>
    <s v="Asep panji"/>
    <s v="Garut"/>
    <s v="18/01/1990"/>
    <s v="3205102801900002"/>
    <s v="Swasta"/>
    <s v="S 1"/>
    <s v="081291711361"/>
    <s v="Rp. 3.00.001 - Rp. 5.00.000"/>
    <s v="Kp. Jati"/>
    <s v="05/05"/>
    <s v="Cikembulan"/>
    <s v="Kadungora"/>
    <s v="Garut"/>
    <s v="Jawa Barat"/>
    <n v="44153"/>
    <s v="Milik Sendiri"/>
    <s v="Kp. Jati"/>
    <s v="05/05"/>
    <s v="Cikembulan"/>
    <s v="Kadungora"/>
    <x v="2"/>
    <x v="0"/>
    <n v="44153"/>
    <s v="15 Tahun 6 Bulan 27 Hari"/>
    <s v="Kp. Jati RT/RW 05/05 Desa/Kelurahan Cikembulan Kecamatan Kadungora Kabupaten Garut Jawa Barat 44153"/>
  </r>
  <r>
    <n v="72"/>
    <x v="0"/>
    <x v="0"/>
    <m/>
    <n v="1"/>
    <x v="2"/>
    <s v="{&quot;father_m_last_education_id&quot;:[&quot;The selected father m last education id is invalid.&quot;],&quot;father_m_job_id&quot;:[&quot;The selected father m job id is invalid.&quot;],&quot;father_m_average_income_per_month_id&quot;:[&quot;The selected father m average income per month id is invalid.&quot;],&quot;mother_m_last_education_id&quot;:[&quot;The selected mother m last education id is invalid.&quot;],&quot;mother_m_job_id&quot;:[&quot;The selected mother m job id is invalid.&quot;],&quot;mother_m_average_income_per_month_id&quot;:[&quot;The selected mother m average income per month id is invalid.&quot;],&quot;wali_m_last_education_id&quot;:[&quot;The selected wali m last education id is invalid.&quot;],&quot;wali_m_job_id&quot;:[&quot;The selected wali m job id is invalid.&quot;],&quot;wali_m_average_income_per_month_id&quot;:[&quot;The selected wali m average income per month id is invalid.&quot;]}"/>
    <m/>
    <m/>
    <n v="24250110"/>
    <m/>
    <m/>
    <m/>
    <s v="Muhammad Zamzam Al Manafi"/>
    <m/>
    <s v="0111274687"/>
    <s v="3211040212110001"/>
    <s v="Sumedang"/>
    <d v="2011-12-02T00:00:00"/>
    <s v="Laki-Laki"/>
    <n v="1"/>
    <n v="2"/>
    <s v="WNI"/>
    <s v="Belum Di Test"/>
    <s v="Kesenian"/>
    <s v="Pengusaha"/>
    <s v="SD Atau Sederajat"/>
    <s v="Orang Tua"/>
    <s v="Tidak Ada"/>
    <s v="Tidak Ada"/>
    <s v="3211041309110001"/>
    <s v="Usman"/>
    <s v="Usman"/>
    <s v="Masih Hidup"/>
    <s v="Sumedang"/>
    <d v="1985-05-06T00:00:00"/>
    <s v="3211050605850002"/>
    <s v="Karyawan Swasta"/>
    <s v="Diploma IV/Strata 1"/>
    <s v="081224320237"/>
    <s v="Rp. 3.00.001 - Rp. 5.00.000"/>
    <s v="Dusun Mekarsari"/>
    <s v="03/04"/>
    <s v="Desa Tamansari"/>
    <s v="Cibugel"/>
    <s v="Sumedang"/>
    <s v="Jawa Barat"/>
    <n v="45375"/>
    <s v="Hera Haryani"/>
    <s v="Masih Hidup"/>
    <s v="Sumedang"/>
    <d v="1990-02-17T00:00:00"/>
    <s v="3211045702900002"/>
    <s v="Mengurus Rumah Tangga"/>
    <s v="Diploma 4 Atau Starata I"/>
    <s v="085222950532"/>
    <s v="Rp. 1.000.001 - Rp. 2.000.000"/>
    <s v="Sama Dengan Ayah Kandung"/>
    <s v="Dusun Mekarsari"/>
    <s v="03/04"/>
    <s v="Tamansari"/>
    <s v="Cibugel"/>
    <s v="Sumedang"/>
    <s v="Jawa Barat"/>
    <n v="45375"/>
    <s v="Ibu Kandung"/>
    <s v="Hera Haryani"/>
    <s v="Sumedang"/>
    <s v="17/02/1990"/>
    <s v="3211045702900002"/>
    <s v="Ibu rumah tangga"/>
    <s v="S 1"/>
    <s v="085222950532"/>
    <s v="Rp. 1.000.001 - Rp. 2.000.000"/>
    <s v="Dusun Mekarsari"/>
    <s v="03/04"/>
    <s v="Tamansari"/>
    <s v="Cibugel"/>
    <s v="Sumedang"/>
    <s v="Jawa Barat"/>
    <n v="45375"/>
    <s v="Milik Sendiri"/>
    <s v="Dusun Mekarsari"/>
    <s v="03/04"/>
    <s v="Desa Tamansari"/>
    <s v="Cibugel"/>
    <x v="1"/>
    <x v="0"/>
    <n v="45375"/>
    <s v="14 Tahun 1 Bulan 17 Hari"/>
    <s v="Dusun Mekarsari RT/RW 03/04 Desa/Kelurahan Desa Tamansari Kecamatan Cibugel Kabupaten Sumedang Jawa Barat 45375"/>
  </r>
  <r>
    <n v="73"/>
    <x v="0"/>
    <x v="0"/>
    <m/>
    <n v="1"/>
    <x v="2"/>
    <s v="v"/>
    <s v="v"/>
    <s v="v"/>
    <n v="24250100"/>
    <m/>
    <m/>
    <m/>
    <s v="Nandika Putra Rizkyansyah"/>
    <m/>
    <s v="0114907871"/>
    <s v="3273161512110003"/>
    <s v="Bandung"/>
    <d v="2011-12-15T00:00:00"/>
    <s v="Laki-Laki"/>
    <n v="2"/>
    <n v="3"/>
    <s v="WNI"/>
    <s v="B"/>
    <s v="Game"/>
    <s v="Masinis"/>
    <s v="SD Atau Sederajat"/>
    <s v="Orang Tua"/>
    <s v="Tidak Ada"/>
    <s v="Tidak Ada"/>
    <s v="3273161609102958"/>
    <s v="Muhamad Rizky"/>
    <s v="Muhamad Rizky"/>
    <s v="Masih Hidup"/>
    <s v="Bandung"/>
    <d v="1980-02-28T00:00:00"/>
    <s v="3273162802800004"/>
    <s v="Karyawan Swasta"/>
    <s v="SD Atau Sederajat"/>
    <s v="081221051818"/>
    <s v="Rp. 2.000.001 - Rp. 3.000.000"/>
    <s v="Jl. Babakan Sari 2 No. 19"/>
    <s v="08/07"/>
    <s v="Babakan Sari"/>
    <s v="Kiara Condong"/>
    <s v="Kota Bandung"/>
    <s v="Jawa Barat"/>
    <n v="40283"/>
    <s v="Neni Sopiani"/>
    <s v="Masih Hidup"/>
    <s v="Bandung"/>
    <d v="1983-08-22T00:00:00"/>
    <s v="3273166208830002"/>
    <s v="P3K Guru"/>
    <s v="Diploma 4 Atau Starata I"/>
    <s v="082215173075"/>
    <s v="Rp. 3.00.001 - Rp. 5.00.000"/>
    <s v="Sama Dengan Ayah Kandung"/>
    <s v="Jl. Babakan Sari 2 No. 19"/>
    <s v="08/07"/>
    <s v="Babakan Sari"/>
    <s v="Kiaracondong"/>
    <s v="Bandung"/>
    <s v="Jawa Barat"/>
    <n v="40283"/>
    <m/>
    <s v="Muhamad Rizky"/>
    <m/>
    <m/>
    <m/>
    <m/>
    <m/>
    <s v="081221051818"/>
    <m/>
    <m/>
    <m/>
    <m/>
    <m/>
    <m/>
    <m/>
    <m/>
    <m/>
    <s v="Jl. Babakan Sari 2 No. 19"/>
    <s v="08/07"/>
    <s v="Babakan Sari"/>
    <s v="Kiara Condong"/>
    <x v="4"/>
    <x v="0"/>
    <n v="40283"/>
    <s v="14 Tahun 1 Bulan 4 Hari"/>
    <s v="Jl. Babakan Sari 2 No. 19 RT/RW 08/07 Desa/Kelurahan Babakan Sari Kecamatan Kiara Condong Kota Bandung Jawa Barat 40283"/>
  </r>
  <r>
    <n v="74"/>
    <x v="0"/>
    <x v="0"/>
    <m/>
    <n v="1"/>
    <x v="2"/>
    <s v="v"/>
    <s v="v"/>
    <s v="v"/>
    <n v="24250176"/>
    <m/>
    <m/>
    <m/>
    <s v="Nizam Zihad Al-Ghozali"/>
    <m/>
    <s v="0111548241"/>
    <s v="3273021501110001"/>
    <s v="Bandung"/>
    <d v="2011-01-15T00:00:00"/>
    <s v="Laki-Laki"/>
    <n v="2"/>
    <n v="1"/>
    <s v="WNI"/>
    <s v="O"/>
    <s v="Olahraga"/>
    <s v="Futsal"/>
    <s v="SD Atau Sederajat"/>
    <s v="Orang Tua"/>
    <s v="Tidak Ada"/>
    <s v="Tidak Ada"/>
    <s v="3273022305110135"/>
    <s v="Dadang Supendi"/>
    <s v="Dadang Supendi"/>
    <s v="Masih Hidup"/>
    <s v="Bandung"/>
    <d v="1980-06-09T00:00:00"/>
    <s v="3273020906800004"/>
    <s v="Swasta"/>
    <s v="SLTP Atau Sederajat"/>
    <s v="087847562427"/>
    <s v="Rp. 1.000.001 - Rp. 2.000.000"/>
    <s v="Jl. Ciheulang No. 20"/>
    <s v="03/11"/>
    <s v="Sekeloa"/>
    <s v="Coblong"/>
    <s v="Kota Bandung"/>
    <s v="Jawa Barat"/>
    <n v="40134"/>
    <s v="Leni Haryani"/>
    <s v="Masih Hidup"/>
    <s v="Bandung"/>
    <d v="1986-09-28T00:00:00"/>
    <s v="3273026809860010"/>
    <s v="Mengurus Rumah Tangga"/>
    <s v="SLTP Atau Sederajat"/>
    <s v="088706342415"/>
    <s v="Tidak Ada"/>
    <s v="Sama Dengan Ayah Kandung"/>
    <s v="Jl. Ciheulang No. 20"/>
    <s v="03/11"/>
    <s v="Sekeloa"/>
    <s v="Coblong"/>
    <s v="Kota Bandung"/>
    <s v="Jawa Barat"/>
    <n v="40134"/>
    <m/>
    <m/>
    <m/>
    <m/>
    <m/>
    <m/>
    <m/>
    <m/>
    <m/>
    <m/>
    <m/>
    <m/>
    <m/>
    <m/>
    <m/>
    <m/>
    <m/>
    <s v="Jl. Ciheulang No. 20"/>
    <s v="03/11"/>
    <s v="Sekeloa"/>
    <s v="Coblong"/>
    <x v="4"/>
    <x v="0"/>
    <n v="40134"/>
    <s v="15 Tahun 0 Bulan 4 Hari"/>
    <s v="Jl. Ciheulang No. 20 RT/RW 03/11 Desa/Kelurahan Sekeloa Kecamatan Coblong Kota Bandung Jawa Barat 40134"/>
  </r>
  <r>
    <n v="75"/>
    <x v="0"/>
    <x v="0"/>
    <m/>
    <n v="1"/>
    <x v="2"/>
    <s v="v"/>
    <s v="v"/>
    <s v="v"/>
    <n v="24250027"/>
    <m/>
    <m/>
    <m/>
    <s v="Rasya Aditya"/>
    <m/>
    <s v="3124092470"/>
    <s v="3204352902120002"/>
    <s v="Bandung"/>
    <d v="2012-02-29T00:00:00"/>
    <s v="Laki-Laki"/>
    <n v="3"/>
    <n v="2"/>
    <s v="WNI"/>
    <s v="Belum Di Test"/>
    <s v="Olahraga"/>
    <s v="Agamawan"/>
    <s v="SD Atau Sederajat"/>
    <s v="Orang Tua"/>
    <s v="Tidak Ada"/>
    <s v="Tidak Ada"/>
    <s v="3204353110120199"/>
    <s v="Nurdin Nurdiana"/>
    <s v="Nurdin Nurdiana"/>
    <s v="Masih Hidup"/>
    <s v="Bandung"/>
    <d v="1986-02-06T00:00:00"/>
    <s v="3204360802286001"/>
    <s v="Wiraswasta"/>
    <s v="SD Atau Sederajat"/>
    <s v="081321373723"/>
    <s v="Rp. 1.000.001 - Rp. 2.000.000"/>
    <s v="Kp.Bojong"/>
    <s v="01/04"/>
    <s v="Cigentur"/>
    <s v="Paseh"/>
    <s v="Bandung"/>
    <s v="Jawa Barat"/>
    <m/>
    <s v="Santi Wahyuni"/>
    <s v="Sudah Meninggal"/>
    <s v="*"/>
    <d v="1991-09-14T00:00:00"/>
    <s v="*"/>
    <m/>
    <s v="Tidak ada"/>
    <s v="*"/>
    <s v="Tidak Ada"/>
    <s v="Sama Dengan Ayah Kandung"/>
    <s v="Vvvvvvvvv"/>
    <s v="*"/>
    <s v="*"/>
    <s v="*"/>
    <s v="*"/>
    <s v="*"/>
    <s v="*"/>
    <s v="Ayah Kandung"/>
    <s v="Nurdin Nurdiana"/>
    <m/>
    <m/>
    <m/>
    <m/>
    <m/>
    <s v="081321373723"/>
    <m/>
    <s v=""/>
    <m/>
    <s v=""/>
    <s v=""/>
    <s v=""/>
    <s v=""/>
    <m/>
    <s v="Milik Sendiri"/>
    <s v="Kp.Bojong"/>
    <s v="01/04"/>
    <s v="Cigentur"/>
    <s v="Paseh"/>
    <x v="0"/>
    <x v="0"/>
    <m/>
    <s v="13 Tahun 10 Bulan 21 Hari"/>
    <s v="Kp.Bojong RT/RW 01/04 Desa/Kelurahan Cigentur Kecamatan Paseh Kabupaten Bandung Jawa Barat "/>
  </r>
  <r>
    <n v="76"/>
    <x v="0"/>
    <x v="0"/>
    <m/>
    <n v="1"/>
    <x v="2"/>
    <s v="v"/>
    <s v="v"/>
    <s v="v"/>
    <n v="24250034"/>
    <m/>
    <m/>
    <m/>
    <s v="Refan Azis Mustofa"/>
    <m/>
    <n v="3120842822"/>
    <s v="3204442404120002"/>
    <s v="Bandung"/>
    <d v="2012-04-24T00:00:00"/>
    <s v="Laki-Laki"/>
    <n v="2"/>
    <n v="2"/>
    <s v="WNI"/>
    <s v="A"/>
    <s v="Olahraga"/>
    <s v="Influencer"/>
    <s v="SD Atau Sederajat"/>
    <s v="Orang Tua"/>
    <s v="Tidak Ada"/>
    <s v="Tidak Ada"/>
    <s v="3204442007200010"/>
    <s v="Ida Hernawati"/>
    <s v="Asep Sugondo"/>
    <s v="Sudah Meninggal"/>
    <s v="Bandung"/>
    <s v="*"/>
    <s v="*"/>
    <s v="*"/>
    <s v="SLTP Atau Sederajat"/>
    <s v="*"/>
    <s v="*"/>
    <s v="Babakan Peteuy"/>
    <s v="03/09"/>
    <s v="Ciluncat"/>
    <s v="Cangkuang"/>
    <s v="Bandung"/>
    <s v="Jawa Barat"/>
    <n v="40238"/>
    <s v="Ida Hernawati"/>
    <s v="Masih Hidup"/>
    <s v="Majalengka"/>
    <d v="1985-02-18T00:00:00"/>
    <s v="3204445802850001"/>
    <s v="Karyawan Pabrik"/>
    <s v="SD Atau Sederajat"/>
    <n v="83142433341"/>
    <s v="Rp. 2.000.001 - Rp. 3.000.000"/>
    <s v="Sama Dengan Ayah Kandung"/>
    <s v="Babakan Peuteuy"/>
    <s v="003/009"/>
    <s v="Ciluncat"/>
    <s v="Cangkuang"/>
    <s v="Bandung"/>
    <s v="Jawa Barat"/>
    <n v="40238"/>
    <s v="Tidak Ada"/>
    <s v="Tidak ada"/>
    <s v="Tidak ada"/>
    <m/>
    <s v="-"/>
    <s v="-"/>
    <m/>
    <s v="-"/>
    <s v="Tidak Ada"/>
    <s v="-"/>
    <n v="0"/>
    <s v="-"/>
    <s v="-"/>
    <s v="-"/>
    <s v="-"/>
    <n v="0"/>
    <s v="Milik Sendiri"/>
    <s v="Babakan Peteuy"/>
    <s v="03/09"/>
    <s v="Ciluncat"/>
    <s v="Cangkuang"/>
    <x v="0"/>
    <x v="0"/>
    <n v="40238"/>
    <s v="13 Tahun 8 Bulan 26 Hari"/>
    <s v="Babakan Peteuy RT/RW 03/09 Desa/Kelurahan Ciluncat Kecamatan Cangkuang Kabupaten Bandung Jawa Barat 40238"/>
  </r>
  <r>
    <n v="77"/>
    <x v="0"/>
    <x v="0"/>
    <m/>
    <n v="1"/>
    <x v="2"/>
    <s v="v"/>
    <s v="v"/>
    <s v="v"/>
    <n v="24250015"/>
    <m/>
    <m/>
    <m/>
    <s v="Reyhan Khoirul Azam"/>
    <m/>
    <s v="0122437074"/>
    <s v="3273030201120006"/>
    <s v="Bandung"/>
    <d v="2012-01-02T00:00:00"/>
    <s v="Laki-Laki"/>
    <n v="1"/>
    <n v="1"/>
    <s v="WNI"/>
    <s v="Ab"/>
    <s v="Olahraga"/>
    <s v="Wiraswasta"/>
    <s v="SD Atau Sederajat"/>
    <s v="Orang Tua"/>
    <s v="Tidak Ada"/>
    <s v="Tidak Ada"/>
    <s v="3273261411180004"/>
    <s v="Deni Arip Usman"/>
    <s v="Deni Arip Usman"/>
    <s v="Masih Hidup"/>
    <s v="Bandung"/>
    <d v="1978-03-14T00:00:00"/>
    <s v="3273031403780011"/>
    <s v="Wiraswasta"/>
    <s v="SLTA Atau Sederajat"/>
    <s v="085871648968"/>
    <s v="Rp. 3.00.001 - Rp. 5.00.000"/>
    <s v="Jl Cijambe"/>
    <s v="04/06"/>
    <s v="Pasirendah"/>
    <s v="Ujungberung"/>
    <s v="Bandung"/>
    <s v="Jawa Barat"/>
    <n v="40619"/>
    <s v="Sinta Marsita"/>
    <s v="Masih Hidup"/>
    <s v="Bandung"/>
    <d v="1991-03-03T00:00:00"/>
    <s v="3204114303910010"/>
    <s v="Mengurus Rumah Tangga"/>
    <s v="SD Atau Sederajat"/>
    <s v="085649283215"/>
    <s v="Tidak Ada"/>
    <s v="Sama Dengan Ayah Kandung"/>
    <s v="Jl Cijambe"/>
    <s v="04/06"/>
    <s v="Pasirendah"/>
    <s v="Ujungberung"/>
    <s v="Bandung"/>
    <s v="Jawabarat"/>
    <n v="40619"/>
    <s v="Ayah Kandung"/>
    <s v="Deni arip usman"/>
    <s v="Bandung"/>
    <s v="14/03/1978"/>
    <s v="3273031403780011"/>
    <s v="wiraswasta"/>
    <s v="SLTA"/>
    <s v="085871648968"/>
    <s v="Rp. 3.00.001 - Rp. 5.00.000"/>
    <s v="Jl Cijambe"/>
    <s v="04/06"/>
    <s v="Pasirendah"/>
    <s v="Ujungberung"/>
    <s v="Bandung"/>
    <s v="Jawabarat"/>
    <n v="40619"/>
    <s v="Sewa/Kontrak"/>
    <s v="Jl Cijambe"/>
    <s v="04/06"/>
    <s v="Pasirendah"/>
    <s v="Ujungberung"/>
    <x v="4"/>
    <x v="0"/>
    <n v="40619"/>
    <s v="14 Tahun 0 Bulan 17 Hari"/>
    <s v="Jl Cijambe RT/RW 04/06 Desa/Kelurahan Pasirendah Kecamatan Ujungberung Kota Bandung Jawa Barat 40619"/>
  </r>
  <r>
    <n v="78"/>
    <x v="0"/>
    <x v="3"/>
    <m/>
    <n v="1"/>
    <x v="2"/>
    <s v="v"/>
    <s v="v"/>
    <s v="v"/>
    <n v="23240040"/>
    <m/>
    <m/>
    <m/>
    <s v="Rizal Fikri Nugraha"/>
    <m/>
    <s v="0081634686"/>
    <s v="3217112607080005"/>
    <s v="Bandung Barat"/>
    <d v="2008-07-26T00:00:00"/>
    <s v="Laki-Laki"/>
    <n v="2"/>
    <n v="2"/>
    <s v="WNI"/>
    <s v="O"/>
    <s v="Bermain"/>
    <s v="Menjadi Ulama Allooh"/>
    <s v="SD Atau Sederajat"/>
    <s v="Orang Tua"/>
    <s v="Tidak Ada"/>
    <s v="Tidak Ada"/>
    <s v="3217110911090001"/>
    <s v="Itang Supardi"/>
    <s v="Itang Supardi"/>
    <s v="Masih Hidup"/>
    <s v="Bandung"/>
    <d v="1976-04-08T00:00:00"/>
    <s v="3217110804760014"/>
    <s v="Wiraswasta"/>
    <s v="SD Atau Sederajat"/>
    <s v="087722554008"/>
    <s v="&lt;500 Ribu"/>
    <s v="Kp. Gabus"/>
    <s v="01/01"/>
    <s v="Batulayang"/>
    <s v="Cililin"/>
    <s v="Bandung Barat"/>
    <s v="Jawa Barat"/>
    <n v="40553"/>
    <s v="Mini"/>
    <s v="Masih Hidup"/>
    <s v="Bandung"/>
    <d v="1977-05-12T00:00:00"/>
    <s v="3217115205770012"/>
    <s v="Mengurus Rumah Tangga"/>
    <s v="SD Atau Sederajat"/>
    <s v="087722554008"/>
    <s v="-"/>
    <s v="Sama Dengan Ayah Kandung"/>
    <s v="Kp. Gabus"/>
    <s v="01/01"/>
    <s v="Batulayang"/>
    <s v="Cililin"/>
    <s v="Bandung Barat"/>
    <s v="Jawa Barat"/>
    <n v="40553"/>
    <m/>
    <m/>
    <m/>
    <m/>
    <m/>
    <m/>
    <m/>
    <m/>
    <m/>
    <m/>
    <m/>
    <m/>
    <m/>
    <m/>
    <m/>
    <m/>
    <m/>
    <s v="Kp. Gabus"/>
    <s v="01/01"/>
    <s v="Batulayang"/>
    <s v="Cililin"/>
    <x v="15"/>
    <x v="0"/>
    <n v="40553"/>
    <s v="17 Tahun 5 Bulan 24 Hari"/>
    <s v="Kp. Gabus RT/RW 01/01 Desa/Kelurahan Batulayang Kecamatan Cililin Bandung Barat Jawa Barat 40553"/>
  </r>
  <r>
    <n v="79"/>
    <x v="0"/>
    <x v="3"/>
    <m/>
    <n v="2"/>
    <x v="3"/>
    <s v="v"/>
    <s v="v"/>
    <s v="v"/>
    <n v="23240101"/>
    <m/>
    <m/>
    <m/>
    <s v="Abdil Hadi"/>
    <m/>
    <s v="3109811915"/>
    <s v="3273032108100006"/>
    <s v="Bandung"/>
    <d v="2010-08-21T00:00:00"/>
    <s v="Laki-Laki"/>
    <n v="1"/>
    <n v="2"/>
    <s v="WNI"/>
    <s v="Belum Di Test"/>
    <s v="Sepak Bola"/>
    <s v="Pemain Bola"/>
    <s v="SD Atau Sederajat"/>
    <s v="Orang Tua"/>
    <s v="Tidak Ada"/>
    <s v="Tidak Ada"/>
    <s v="3273030512120002"/>
    <s v="Mamat Hermawan"/>
    <s v="Mamat Hermawan"/>
    <s v="Masih Hidup"/>
    <s v="Bandung"/>
    <d v="1985-08-28T00:00:00"/>
    <s v="3273032808850011"/>
    <s v="Pedagang"/>
    <s v="SLTA Atau Sederajat"/>
    <s v="082111707471/0895617831717"/>
    <s v="Rp.1000.001 - Rp.2000.000"/>
    <s v="Jl. Aki Padma"/>
    <s v="06/07"/>
    <s v="Babakan"/>
    <s v="Babakan Ciparay"/>
    <s v="Kota Bandung"/>
    <s v="Jawa Barat"/>
    <n v="40222"/>
    <s v="Siti Merlina"/>
    <s v="Masih Hidup"/>
    <s v="Bandung"/>
    <d v="1985-09-22T00:00:00"/>
    <s v="3273036209850006"/>
    <s v="Mengurus Rumah Tangga"/>
    <s v="SLTA Atau Sederajat"/>
    <s v="08818211128"/>
    <s v="-"/>
    <s v="Sama Dengan Ayah Kandung"/>
    <s v="Jl. Aki Padma"/>
    <s v="06/07"/>
    <s v="Babakan"/>
    <s v="Babakan Ciparay"/>
    <s v="Kota Bandung"/>
    <s v="Jawa Barat"/>
    <n v="40222"/>
    <m/>
    <m/>
    <m/>
    <m/>
    <m/>
    <m/>
    <m/>
    <m/>
    <m/>
    <m/>
    <m/>
    <m/>
    <m/>
    <m/>
    <m/>
    <m/>
    <m/>
    <s v="Jl. Aki Padma"/>
    <s v="06/07"/>
    <s v="Babakan"/>
    <s v="Babakan Ciparay"/>
    <x v="4"/>
    <x v="0"/>
    <n v="40222"/>
    <s v="15 Tahun 4 Bulan 29 Hari"/>
    <s v="Jl. Aki Padma RT/RW 06/07 Desa/Kelurahan Babakan Kecamatan Babakan Ciparay Kota Bandung Jawa Barat 40222"/>
  </r>
  <r>
    <n v="80"/>
    <x v="0"/>
    <x v="3"/>
    <m/>
    <n v="2"/>
    <x v="3"/>
    <s v="v"/>
    <s v="v"/>
    <s v="v"/>
    <n v="23240121"/>
    <m/>
    <m/>
    <m/>
    <s v="Abdulloh Ibrahim Al Yamani"/>
    <m/>
    <s v="0114292851"/>
    <s v="3211150906110003"/>
    <s v="Sumedang"/>
    <d v="2011-06-09T00:00:00"/>
    <s v="Laki-Laki"/>
    <n v="3"/>
    <n v="3"/>
    <s v="WNI"/>
    <s v="O"/>
    <s v="Sepak Bola-Sholawatan"/>
    <s v=""/>
    <s v="SD Atau Sederajat"/>
    <s v="Orang Tua"/>
    <s v="Tidak Ada"/>
    <s v="Tidak Ada"/>
    <s v="3211151703062405"/>
    <s v="Nia Yuniawati"/>
    <s v="Abas Bastian"/>
    <s v="Sudah Meninggal"/>
    <s v="*"/>
    <s v="*"/>
    <s v="3211150702740002"/>
    <s v="Wiraswasta"/>
    <s v="SLTP Atau Sederajat"/>
    <s v="081220507079"/>
    <s v="*"/>
    <s v="Dusun Solokan Jarak"/>
    <s v="02/13"/>
    <s v="Cipacing"/>
    <s v="Jatinangor"/>
    <s v="Sumedang"/>
    <s v="Jawa Barat"/>
    <n v="54363"/>
    <s v="Nia Yuniawati"/>
    <s v="Masih Hidup"/>
    <s v="Ciamis"/>
    <d v="1973-03-08T00:00:00"/>
    <s v="3211155806790010"/>
    <s v="Mengurus Rumah Tangga"/>
    <s v="SLTA Atau Sederajat"/>
    <s v="085798452399"/>
    <s v="-"/>
    <s v="Sama Dengan Ayah Kandung"/>
    <s v="Dusun Solokan Jarak"/>
    <s v="02/13"/>
    <s v="Cipacing"/>
    <s v="Jatinangor"/>
    <s v="Sumedang"/>
    <s v="Jawa Barat"/>
    <n v="54363"/>
    <m/>
    <m/>
    <m/>
    <m/>
    <m/>
    <m/>
    <m/>
    <m/>
    <m/>
    <m/>
    <m/>
    <m/>
    <m/>
    <m/>
    <m/>
    <m/>
    <m/>
    <s v="Dusun Solokan Jarak"/>
    <s v="02/13"/>
    <s v="Cipacing"/>
    <s v="Jatinangor"/>
    <x v="1"/>
    <x v="0"/>
    <n v="54363"/>
    <s v="14 Tahun 7 Bulan 10 Hari"/>
    <s v="Dusun Solokan Jarak RT/RW 02/13 Desa/Kelurahan Cipacing Kecamatan Jatinangor Kabupaten Sumedang Jawa Barat 54363"/>
  </r>
  <r>
    <n v="81"/>
    <x v="0"/>
    <x v="3"/>
    <m/>
    <n v="2"/>
    <x v="3"/>
    <s v="v"/>
    <s v="v"/>
    <s v="v"/>
    <n v="23240031"/>
    <m/>
    <m/>
    <m/>
    <s v="Afrizal Faturahman"/>
    <m/>
    <s v="0071823916"/>
    <s v="3214011610070001"/>
    <s v="Purwakarta"/>
    <d v="2007-10-16T00:00:00"/>
    <s v="Laki-Laki"/>
    <n v="2"/>
    <n v="1"/>
    <s v="WNI"/>
    <s v="B"/>
    <s v="Voli"/>
    <s v="Jadi Orang Yg Bermanfaat"/>
    <s v="SLTP Atau Sederajat"/>
    <s v="Orang Tua"/>
    <s v="Tidak Ada"/>
    <s v="Tidak Ada"/>
    <s v="3214012605072634"/>
    <s v="Wawang Efendi"/>
    <s v="Wawang Efendi"/>
    <s v="Masih Hidup"/>
    <m/>
    <d v="1978-04-04T00:00:00"/>
    <s v="3214010404780009"/>
    <s v="Karyawan Swasta"/>
    <s v="SLTA Atau Sederajat"/>
    <s v="085862822285"/>
    <s v="&gt; 5 Juta"/>
    <s v="Graha Citalang Permai Blok B6 No. 15"/>
    <s v="25/06"/>
    <s v="Citalang"/>
    <s v="Purwakarta"/>
    <s v="Purwakarta"/>
    <s v="Jawa Barat"/>
    <n v="41151"/>
    <s v="Tuginingsih"/>
    <s v="Masih Hidup"/>
    <s v="Purwokerto"/>
    <d v="1978-02-11T00:00:00"/>
    <s v="3214015102780006"/>
    <s v="Karyawan Swasta"/>
    <s v="SLTA Atau Sederajat"/>
    <s v="085721202829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Graha Citalang Permai Blok B6 No. 15"/>
    <s v="25/06"/>
    <s v="Citalang"/>
    <s v="Purwakarta"/>
    <x v="12"/>
    <x v="0"/>
    <n v="41151"/>
    <s v="18 Tahun 3 Bulan 3 Hari"/>
    <s v="Graha Citalang Permai Blok B6 No. 15 RT/RW 25/06 Desa/Kelurahan Citalang Kecamatan Purwakarta Kabupaten Purwakarta Jawa Barat 41151"/>
  </r>
  <r>
    <n v="82"/>
    <x v="0"/>
    <x v="3"/>
    <m/>
    <n v="2"/>
    <x v="3"/>
    <m/>
    <m/>
    <m/>
    <n v="23240185"/>
    <m/>
    <m/>
    <m/>
    <s v="Aghisni Mochammad Toha"/>
    <m/>
    <m/>
    <m/>
    <m/>
    <m/>
    <s v="Laki-Laki"/>
    <n v="3"/>
    <n v="4"/>
    <s v="WNI"/>
    <s v="Belum Di Test"/>
    <s v=""/>
    <s v=""/>
    <m/>
    <s v="Orang Tua"/>
    <s v="Tidak Ada"/>
    <s v="Tidak Ada"/>
    <m/>
    <m/>
    <m/>
    <s v="Masih Hidup"/>
    <m/>
    <m/>
    <s v=""/>
    <m/>
    <m/>
    <s v="*"/>
    <s v="*"/>
    <s v=""/>
    <m/>
    <m/>
    <m/>
    <s v="Kota Cimahi"/>
    <s v="Jawa Barat"/>
    <m/>
    <s v=""/>
    <s v="Masih Hidu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8"/>
    <x v="0"/>
    <m/>
    <s v="126 Tahun 0 Bulan 19 Hari"/>
    <s v=" RT/RW  Desa/Kelurahan  Kecamatan  Kota Cimahi Jawa Barat "/>
  </r>
  <r>
    <n v="83"/>
    <x v="0"/>
    <x v="3"/>
    <m/>
    <n v="2"/>
    <x v="3"/>
    <s v="v"/>
    <s v="v"/>
    <s v="v"/>
    <n v="23240133"/>
    <m/>
    <m/>
    <m/>
    <s v="Ahmad Marzuuqi"/>
    <m/>
    <s v="0104384767"/>
    <s v="3217011710100003"/>
    <s v="Bandung Barat"/>
    <d v="2010-10-17T00:00:00"/>
    <s v="Laki-Laki"/>
    <n v="2"/>
    <n v="2"/>
    <s v="WNI"/>
    <s v="Belum Di Test"/>
    <s v="Sepak Bola"/>
    <s v=""/>
    <s v="SD Atau Sederajat"/>
    <s v="Orang Tua"/>
    <s v="Tidak Ada"/>
    <s v="Tidak Ada"/>
    <s v="3217010503210013"/>
    <s v="Rocky Hadiawan"/>
    <s v="Rocky Hadiawan"/>
    <s v="Masih Hidup"/>
    <s v="Bandung"/>
    <d v="1982-05-22T00:00:00"/>
    <s v="3217012205820006"/>
    <s v="Wiraswasta"/>
    <s v="SLTA Atau Sederajat"/>
    <s v="085864560744"/>
    <s v="&gt; 5 Juta"/>
    <s v="Kp. Pamecelan"/>
    <s v="03/04"/>
    <s v="Sukajaya"/>
    <s v="Lembang"/>
    <s v="Bandung Barat"/>
    <s v="Jawa Barat"/>
    <n v="40391"/>
    <s v="Tita Rosita"/>
    <s v="Masih Hidup"/>
    <s v="Bandung"/>
    <d v="1984-07-07T00:00:00"/>
    <s v="3217014707840016"/>
    <s v="Mengurus Rumah Tangga"/>
    <s v="SLTA Atau Sederajat"/>
    <s v="083821996825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Pamecelan"/>
    <s v="03/04"/>
    <s v="Sukajaya"/>
    <s v="Lembang"/>
    <x v="15"/>
    <x v="0"/>
    <n v="40391"/>
    <s v="15 Tahun 3 Bulan 2 Hari"/>
    <s v="Kp. Pamecelan RT/RW 03/04 Desa/Kelurahan Sukajaya Kecamatan Lembang Bandung Barat Jawa Barat 40391"/>
  </r>
  <r>
    <n v="84"/>
    <x v="0"/>
    <x v="2"/>
    <m/>
    <n v="2"/>
    <x v="3"/>
    <s v="v"/>
    <s v="v"/>
    <s v="v"/>
    <n v="22230177"/>
    <m/>
    <m/>
    <m/>
    <s v="Bagus Sandia Putra"/>
    <m/>
    <s v="0105437656"/>
    <s v="3273050301100003"/>
    <s v="Bandung"/>
    <d v="2010-01-03T00:00:00"/>
    <s v="Laki-Laki"/>
    <n v="1"/>
    <n v="2"/>
    <s v="WNI"/>
    <s v="Belum Di Test"/>
    <s v=""/>
    <s v="Ulama"/>
    <s v="SD Atau Sederajat"/>
    <s v="Orang Tua"/>
    <s v="Tidak Ada"/>
    <s v="Tidak Ada"/>
    <s v="3273052811120020"/>
    <s v="Suryadi Abdul Basit Aripin"/>
    <s v="Suryadi Abdul Basit Aripin"/>
    <s v="Masih Hidup"/>
    <s v="Garut"/>
    <d v="1981-10-30T00:00:00"/>
    <s v="3273053010810004"/>
    <s v="Pedagang"/>
    <s v="SLTP Atau Sederajat"/>
    <s v="081210168376"/>
    <s v="2000K-3000K"/>
    <s v="Jl. Andir 117/78"/>
    <s v="09/10"/>
    <s v="CIROYOM"/>
    <s v="ANDIR"/>
    <s v="Kota Bandung"/>
    <s v="Jawa Barat"/>
    <n v="40182"/>
    <s v="Lilis Nursaidah"/>
    <s v="Masih Hidup"/>
    <s v="Bandung"/>
    <d v="1984-12-07T00:00:00"/>
    <s v="3273054712840003"/>
    <s v="Mengurus Rumah Tangga"/>
    <s v="SLTP Atau Sederajat"/>
    <s v="082217612118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Jl. Andir 117/78"/>
    <s v="09/10"/>
    <s v="Ciroyom"/>
    <s v="Andir"/>
    <x v="4"/>
    <x v="0"/>
    <n v="40182"/>
    <s v="16 Tahun 0 Bulan 16 Hari"/>
    <s v="Jl. Andir 117/78 RT/RW 09/10 Desa/Kelurahan Ciroyom Kecamatan Andir Kota Bandung Jawa Barat 40182"/>
  </r>
  <r>
    <n v="85"/>
    <x v="0"/>
    <x v="3"/>
    <m/>
    <n v="2"/>
    <x v="3"/>
    <s v="v"/>
    <s v="v"/>
    <s v="v"/>
    <n v="23240186"/>
    <m/>
    <m/>
    <m/>
    <s v="Dian Nasrulloh"/>
    <m/>
    <s v="0099444035"/>
    <s v="3217111610090002"/>
    <s v="Bandung"/>
    <d v="2009-10-16T00:00:00"/>
    <s v="Laki-Laki"/>
    <n v="2"/>
    <n v="1"/>
    <s v="WNI"/>
    <s v="Belum Di Test"/>
    <s v=""/>
    <s v=""/>
    <m/>
    <s v="Orang Tua"/>
    <s v="Tidak Ada"/>
    <s v="Tidak Ada"/>
    <s v="3217111403170016"/>
    <s v="Agus Salim"/>
    <s v="Agus Salim"/>
    <s v="Masih Hidup"/>
    <s v="Bandung"/>
    <d v="1970-08-17T00:00:00"/>
    <s v="3217111708700013"/>
    <s v="Wiraswasta"/>
    <s v="SD Atau Sederajat"/>
    <s v="*"/>
    <s v="*"/>
    <s v="Kp. Talagawaden"/>
    <s v="02/03"/>
    <s v="Batulayang"/>
    <s v="Cililin"/>
    <s v="Bandung Barat"/>
    <s v="Jawa Barat"/>
    <n v="40562"/>
    <s v="Siti Mariyam"/>
    <s v="Masih Hidup"/>
    <s v="Bandung"/>
    <d v="1983-02-22T00:00:00"/>
    <s v="3217116102830004"/>
    <s v="Mengurus Rumah Tangga"/>
    <s v="SD Atau Sederajat"/>
    <s v="*"/>
    <s v="*"/>
    <s v="Sama Dengan Ayah Kandung"/>
    <s v="Kp. Talagawaden"/>
    <s v="02/03"/>
    <s v="Batulayang"/>
    <s v="Cililin"/>
    <s v="Bandung Barat"/>
    <s v="Jawa Barat"/>
    <n v="40562"/>
    <m/>
    <m/>
    <m/>
    <m/>
    <m/>
    <m/>
    <m/>
    <m/>
    <m/>
    <m/>
    <m/>
    <m/>
    <m/>
    <m/>
    <m/>
    <m/>
    <m/>
    <s v="Kp. Talagawaden"/>
    <s v="02/03"/>
    <s v="Batulayang"/>
    <s v="Cililin"/>
    <x v="15"/>
    <x v="0"/>
    <n v="40562"/>
    <s v="16 Tahun 3 Bulan 3 Hari"/>
    <s v="Kp. Talagawaden RT/RW 02/03 Desa/Kelurahan Batulayang Kecamatan Cililin Bandung Barat Jawa Barat 40562"/>
  </r>
  <r>
    <n v="86"/>
    <x v="0"/>
    <x v="3"/>
    <m/>
    <n v="2"/>
    <x v="3"/>
    <s v="v"/>
    <s v="v"/>
    <s v="v"/>
    <n v="23240105"/>
    <m/>
    <m/>
    <m/>
    <s v="Elnino Fachrezi"/>
    <m/>
    <s v="3104845386"/>
    <s v="3273142210100002"/>
    <s v="Bandung"/>
    <d v="2010-10-22T00:00:00"/>
    <s v="Laki-Laki"/>
    <n v="1"/>
    <n v="1"/>
    <s v="WNI"/>
    <s v="Belum Di Test"/>
    <s v="Sepak Bola"/>
    <s v="Pemain Bola"/>
    <s v="SD Atau Sederajat"/>
    <s v="Orang Tua"/>
    <s v="Tidak Ada"/>
    <s v="Tidak Ada"/>
    <s v="3273142904110516"/>
    <s v="Deni Dermawan, S.H."/>
    <s v="Deni Dermawan, S.H."/>
    <s v="Masih Hidup"/>
    <s v="Bandung"/>
    <d v="1987-02-13T00:00:00"/>
    <s v="3273141702870001"/>
    <s v="Karyawan Swasta"/>
    <s v="Diploma IV/Strata 1"/>
    <s v="081324544886"/>
    <s v="Rp.2000.001 - Rp.3000.000"/>
    <s v="Lemah Neundeut Ii"/>
    <s v="01/08"/>
    <s v="Cikutra"/>
    <s v="Cibeunying Kidul"/>
    <s v="Kota Bandung"/>
    <s v="Jawa Barat"/>
    <n v="40124"/>
    <s v="Neng Siti Jubaedah, S.Kep Ners"/>
    <s v="Masih Hidup"/>
    <s v="Bandung"/>
    <d v="1988-04-28T00:00:00"/>
    <s v="3273146804880010"/>
    <s v="Karyawan Swasta"/>
    <s v="Diploma 4 Atau Starata I"/>
    <s v="087727550204"/>
    <s v="Rp.2000.001 - Rp.3000.000"/>
    <s v="Sama Dengan Ayah Kandung"/>
    <m/>
    <m/>
    <m/>
    <m/>
    <m/>
    <m/>
    <m/>
    <m/>
    <m/>
    <m/>
    <m/>
    <m/>
    <m/>
    <m/>
    <m/>
    <m/>
    <m/>
    <m/>
    <m/>
    <m/>
    <m/>
    <m/>
    <m/>
    <m/>
    <s v="Lemah Neundeut Ii"/>
    <s v="01/08"/>
    <s v="Cikutra"/>
    <s v="Cibeunying Kidul"/>
    <x v="4"/>
    <x v="0"/>
    <n v="40124"/>
    <s v="15 Tahun 2 Bulan 28 Hari"/>
    <s v="Lemah Neundeut Ii RT/RW 01/08 Desa/Kelurahan Cikutra Kecamatan Cibeunying Kidul Kota Bandung Jawa Barat 40124"/>
  </r>
  <r>
    <n v="87"/>
    <x v="0"/>
    <x v="3"/>
    <m/>
    <n v="2"/>
    <x v="3"/>
    <s v="v"/>
    <s v="v"/>
    <s v="v"/>
    <n v="23240023"/>
    <m/>
    <m/>
    <m/>
    <s v="Fajar Rifaldi"/>
    <m/>
    <s v="0105244383"/>
    <s v="3273060906100002"/>
    <s v="Bandung"/>
    <d v="2010-06-09T00:00:00"/>
    <s v="Laki-Laki"/>
    <n v="3"/>
    <n v="2"/>
    <s v="WNI"/>
    <s v="O"/>
    <s v="Main Bola"/>
    <s v="Guru-Ustadz"/>
    <s v="SD Atau Sederajat"/>
    <s v="Orang Tua"/>
    <s v="Tidak Ada"/>
    <s v="Tidak Ada"/>
    <s v="3273061108103822"/>
    <s v="Amat"/>
    <s v="Amat"/>
    <s v="Masih Hidup"/>
    <s v="Cianjur"/>
    <d v="1972-10-02T00:00:00"/>
    <s v="3273060203720009"/>
    <s v="Karyawan Swasta"/>
    <s v="SD Atau Sederajat"/>
    <s v="*"/>
    <s v="500-1 Juta"/>
    <s v="Cicukang Ii No. 127/72"/>
    <s v="04/07"/>
    <s v="Husen Sastranegara"/>
    <s v="Cicendo"/>
    <s v="Kota Bandung"/>
    <s v="Jawa Barat"/>
    <n v="40174"/>
    <s v="Omah"/>
    <s v="Masih Hidup"/>
    <s v="Cianjur"/>
    <d v="1978-08-01T00:00:00"/>
    <s v="3273064108780001"/>
    <s v="Mengurus Rumah Tangga"/>
    <s v="SLTP Atau Sederajat"/>
    <s v="085624661369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Cicukang Ii No. 127/72"/>
    <s v="04/07"/>
    <s v="Husen Sastranegara"/>
    <s v="Cicendo"/>
    <x v="4"/>
    <x v="0"/>
    <n v="40174"/>
    <s v="15 Tahun 7 Bulan 10 Hari"/>
    <s v="Cicukang Ii No. 127/72 RT/RW 04/07 Desa/Kelurahan Husen Sastranegara Kecamatan Cicendo Kota Bandung Jawa Barat 40174"/>
  </r>
  <r>
    <n v="88"/>
    <x v="0"/>
    <x v="3"/>
    <m/>
    <n v="2"/>
    <x v="3"/>
    <s v="v"/>
    <s v="v"/>
    <s v="v"/>
    <n v="23240047"/>
    <m/>
    <m/>
    <m/>
    <s v="Fathurrohman Al Ghozi Kurnia Putra"/>
    <m/>
    <s v="0082758618"/>
    <s v="3273241201080003"/>
    <s v="Bandung"/>
    <d v="2008-01-12T00:00:00"/>
    <s v="Laki-Laki"/>
    <n v="1"/>
    <n v="2"/>
    <s v="WNI"/>
    <s v="B"/>
    <s v="Sepak Bola"/>
    <s v="Ahli Ilmu - Programer"/>
    <s v="SD Atau Sederajat"/>
    <s v="Orang Tua"/>
    <s v="Tidak Ada"/>
    <s v="Tidak Ada"/>
    <s v="3273240610101831"/>
    <s v="Gigih Kurnia"/>
    <s v="Gigih Kurnia"/>
    <s v="Masih Hidup"/>
    <s v="Bandung"/>
    <d v="1978-02-19T00:00:00"/>
    <s v="3273241902780002"/>
    <s v="Wirausaha Sound System"/>
    <s v="SLTA Atau Sederajat"/>
    <s v="089650698986"/>
    <s v="1-2 Juta"/>
    <s v="Parakan Saat"/>
    <s v="05/11"/>
    <s v="Cisaranten Endah"/>
    <s v="Arcamanik"/>
    <s v="Kota Bandung"/>
    <s v="Jawa Barat"/>
    <n v="40295"/>
    <s v="Rini Kurniasih"/>
    <s v="Masih Hidup"/>
    <s v="Bandung"/>
    <d v="1980-01-07T00:00:00"/>
    <s v="3273244701800010"/>
    <s v="Mengurus Rumah Tangga"/>
    <s v="SLTA Atau Sederajat"/>
    <s v="0895330358690"/>
    <s v="-"/>
    <s v="Sama Dengan Ayah Kandung"/>
    <s v="Parakan Saat"/>
    <s v="05/11"/>
    <s v="Cisaranten Endah"/>
    <s v="Arcamanik"/>
    <s v="Kota Bandung"/>
    <s v="Jawa Barat"/>
    <n v="40295"/>
    <m/>
    <m/>
    <m/>
    <m/>
    <m/>
    <m/>
    <m/>
    <m/>
    <m/>
    <m/>
    <m/>
    <m/>
    <m/>
    <m/>
    <m/>
    <m/>
    <m/>
    <s v="Parakan Saat"/>
    <s v="05/11"/>
    <s v="Cisaranten Endah"/>
    <s v="Arcamanik"/>
    <x v="4"/>
    <x v="0"/>
    <n v="40295"/>
    <s v="18 Tahun 0 Bulan 7 Hari"/>
    <s v="Parakan Saat RT/RW 05/11 Desa/Kelurahan Cisaranten Endah Kecamatan Arcamanik Kota Bandung Jawa Barat 40295"/>
  </r>
  <r>
    <n v="89"/>
    <x v="0"/>
    <x v="3"/>
    <m/>
    <n v="2"/>
    <x v="3"/>
    <s v="v"/>
    <s v="v"/>
    <s v="v"/>
    <n v="23240168"/>
    <m/>
    <m/>
    <m/>
    <s v="Ibnu Alsyina Shihab"/>
    <m/>
    <s v="3108826521"/>
    <s v="3277012006100001"/>
    <s v="Cimahi"/>
    <d v="2010-06-20T00:00:00"/>
    <s v="Laki-Laki"/>
    <n v="3"/>
    <n v="2"/>
    <s v="WNI"/>
    <s v="B"/>
    <s v="Bermain Sepak Bola"/>
    <s v="Bermain Sepak Bola"/>
    <s v="SD Atau Sederajat"/>
    <s v="Orang Tua"/>
    <s v="Tidak Ada"/>
    <s v="Tidak Ada"/>
    <s v="3277012207080008"/>
    <s v="Komarudin"/>
    <s v="Komarudin"/>
    <s v="Masih Hidup"/>
    <s v="Bandung"/>
    <d v="1972-06-12T00:00:00"/>
    <s v="3277011206720034"/>
    <s v="Karyawan Swasta"/>
    <s v="SLTA Atau Sederajat"/>
    <s v="081312554242"/>
    <s v="Rp.4000.001 - Rp.5000.000"/>
    <s v="Kp. Leuweung Gede"/>
    <s v="09/27"/>
    <s v="Cibeureum"/>
    <s v="Cimahi selatan"/>
    <s v="Kota Cimahi"/>
    <s v="Jawa Barat"/>
    <n v="40535"/>
    <s v="Imas Ning Sumarni"/>
    <s v="Masih Hidup"/>
    <s v="Bandung"/>
    <d v="1974-12-21T00:00:00"/>
    <s v="3277016112740020"/>
    <s v="Mengurus Rumah Tangga"/>
    <s v="SLTA Atau Sederajat"/>
    <s v="08814033550"/>
    <s v=" -"/>
    <s v="Sama Dengan Ayah Kandung"/>
    <m/>
    <m/>
    <m/>
    <m/>
    <m/>
    <m/>
    <m/>
    <m/>
    <m/>
    <m/>
    <m/>
    <m/>
    <m/>
    <m/>
    <m/>
    <m/>
    <m/>
    <m/>
    <m/>
    <m/>
    <m/>
    <m/>
    <m/>
    <m/>
    <s v="Kp. Leuweung Gede"/>
    <s v="09/27"/>
    <s v="Cibeureum"/>
    <s v="Cimahi Selatan"/>
    <x v="8"/>
    <x v="0"/>
    <n v="40535"/>
    <s v="15 Tahun 6 Bulan 30 Hari"/>
    <s v="Kp. Leuweung Gede RT/RW 09/27 Desa/Kelurahan Cibeureum Kecamatan Cimahi Selatan Kota Cimahi Jawa Barat 40535"/>
  </r>
  <r>
    <n v="90"/>
    <x v="0"/>
    <x v="3"/>
    <m/>
    <n v="2"/>
    <x v="3"/>
    <s v="v"/>
    <s v="v"/>
    <s v="v"/>
    <n v="23240152"/>
    <m/>
    <m/>
    <m/>
    <s v="Ibnu Rafiif Al Mubariq"/>
    <m/>
    <s v="0114886812"/>
    <s v="3204290508110003"/>
    <s v="Bandung"/>
    <d v="2011-08-05T00:00:00"/>
    <s v="Laki-Laki"/>
    <n v="2"/>
    <n v="2"/>
    <s v="WNI"/>
    <s v="A"/>
    <s v="Sepak Bola"/>
    <s v="Ustadz-Guru"/>
    <s v="SD Atau Sederajat"/>
    <s v="Orang Tua"/>
    <s v="Tidak Ada"/>
    <s v="Tidak Ada"/>
    <s v="3204290211120124"/>
    <s v="Setio Hernowo"/>
    <s v="Setio Hernowo"/>
    <s v="Masih Hidup"/>
    <s v="Bandung"/>
    <d v="1980-05-17T00:00:00"/>
    <s v="3204291705800005"/>
    <s v="Karyawan Honorer"/>
    <s v="Diploma 2"/>
    <s v="089619702566"/>
    <s v="Rp.1000.001 - Rp.2000.000"/>
    <s v="Kp. Cengkrong"/>
    <s v="01/02"/>
    <s v="Sagaracipta"/>
    <s v="Ciparay"/>
    <s v="Bandung"/>
    <s v="Jawa Barat"/>
    <n v="40381"/>
    <s v="Watiah"/>
    <s v="Masih Hidup"/>
    <s v="Bandung"/>
    <d v="1983-03-08T00:00:00"/>
    <s v="3204294803830004"/>
    <s v="Mengurus Rumah Tangga"/>
    <s v="Diploma 4 Atau Starata I"/>
    <s v="0895631982822"/>
    <s v="-"/>
    <s v="Sama Dengan Ayah Kandung"/>
    <s v="Kp. Cengkrong"/>
    <s v="01/02"/>
    <s v="Sagaracipta"/>
    <s v="Ciparay"/>
    <s v="Bandung"/>
    <s v="Jawa Barat"/>
    <n v="40381"/>
    <m/>
    <m/>
    <m/>
    <m/>
    <m/>
    <m/>
    <m/>
    <m/>
    <m/>
    <m/>
    <m/>
    <m/>
    <m/>
    <m/>
    <m/>
    <m/>
    <m/>
    <s v="Kp. Cengkrong"/>
    <s v="01/02"/>
    <s v="Sagaracipta"/>
    <s v="Ciparay"/>
    <x v="0"/>
    <x v="0"/>
    <n v="40381"/>
    <s v="14 Tahun 5 Bulan 14 Hari"/>
    <s v="Kp. Cengkrong RT/RW 01/02 Desa/Kelurahan Sagaracipta Kecamatan Ciparay Kabupaten Bandung Jawa Barat 40381"/>
  </r>
  <r>
    <n v="91"/>
    <x v="0"/>
    <x v="3"/>
    <m/>
    <n v="2"/>
    <x v="3"/>
    <s v="v"/>
    <s v="v"/>
    <s v="v"/>
    <n v="23240165"/>
    <m/>
    <m/>
    <m/>
    <s v="Iqbal Qhotrunada Muflih"/>
    <m/>
    <s v="0104187764"/>
    <s v="3204321705100002"/>
    <s v="Bandung"/>
    <d v="2010-05-17T00:00:00"/>
    <s v="Laki-Laki"/>
    <n v="1"/>
    <n v="2"/>
    <s v="WNI"/>
    <s v="O"/>
    <s v="Sepak Bola"/>
    <s v="Pemain Bola"/>
    <s v="SD Atau Sederajat"/>
    <s v="Orang Tua"/>
    <s v="Tidak Ada"/>
    <s v="Tidak Ada"/>
    <s v="3204320504120004"/>
    <s v="Tedi Arifin"/>
    <s v="Tedi Arifin"/>
    <s v="Masih Hidup"/>
    <s v="Bandung"/>
    <d v="1986-02-15T00:00:00"/>
    <s v="3204321502860003"/>
    <s v="Buruh Harian Lepas"/>
    <s v="SLTA Atau Sederajat"/>
    <s v="088220616321"/>
    <s v="2-3 Juta"/>
    <s v="Kp. Manggahang"/>
    <s v="07/05"/>
    <s v="Manggahang"/>
    <s v="Baleendah"/>
    <s v="Bandung"/>
    <s v="Jawa Barat"/>
    <n v="40375"/>
    <s v="Lilis Widaningsih"/>
    <s v="Masih Hidup"/>
    <s v="Bandung"/>
    <d v="1989-02-07T00:00:00"/>
    <s v="3204324702890002"/>
    <s v="Mengurus Rumah Tangga"/>
    <s v="SLTA Atau Sederajat"/>
    <s v="-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Manggahang"/>
    <s v="07/05"/>
    <s v="Manggahang"/>
    <s v="Baleendah"/>
    <x v="0"/>
    <x v="0"/>
    <n v="40375"/>
    <s v="15 Tahun 8 Bulan 2 Hari"/>
    <s v="Kp. Manggahang RT/RW 07/05 Desa/Kelurahan Manggahang Kecamatan Baleendah Kabupaten Bandung Jawa Barat 40375"/>
  </r>
  <r>
    <n v="92"/>
    <x v="0"/>
    <x v="3"/>
    <m/>
    <n v="2"/>
    <x v="3"/>
    <s v="v"/>
    <s v="v"/>
    <s v="v"/>
    <n v="23240164"/>
    <m/>
    <m/>
    <m/>
    <s v="Kaysan Naufal Ali"/>
    <m/>
    <s v="0116992813/0116992815"/>
    <s v="3273121104110007"/>
    <s v="Bandung"/>
    <d v="2011-04-11T00:00:00"/>
    <s v="Laki-Laki"/>
    <n v="1"/>
    <n v="2"/>
    <s v="WNI"/>
    <s v="Belum Di Test"/>
    <s v=""/>
    <s v=""/>
    <s v="SD Atau Sederajat"/>
    <s v="Orang Tua"/>
    <s v="Tidak Ada"/>
    <s v="Tidak Ada"/>
    <s v="3273121106110253"/>
    <s v="Dadang Gandara"/>
    <s v="Dadang Gandara"/>
    <s v="Masih Hidup"/>
    <s v="Ciamis"/>
    <d v="1983-07-01T00:00:00"/>
    <s v="3273120107830004"/>
    <s v="Karyawan Swasta"/>
    <s v="SLTA Atau Sederajat"/>
    <s v="081312663335"/>
    <s v="*"/>
    <s v="Jl. Sukabumi Dlm I No. 54/123"/>
    <s v="10/06"/>
    <s v="Kacapiring"/>
    <s v="Batununggal"/>
    <s v="Kota Bandung"/>
    <s v="Jawa Barat"/>
    <n v="40271"/>
    <s v="Imas Rosalia"/>
    <s v="Masih Hidup"/>
    <s v="Bandung"/>
    <d v="1983-03-22T00:00:00"/>
    <s v="3273126203830001"/>
    <s v="Guru"/>
    <s v="Diploma 4 Atau Starata I"/>
    <s v="*"/>
    <s v="*"/>
    <s v="Sama Dengan Ayah Kandung"/>
    <s v="Jl. Sukabumi DLM I No. 54/123"/>
    <s v="10/06"/>
    <s v="Kacapiring"/>
    <s v="Batununggal"/>
    <s v="Kota Bandung"/>
    <s v="Jawa Barat"/>
    <n v="40271"/>
    <m/>
    <m/>
    <m/>
    <m/>
    <m/>
    <m/>
    <m/>
    <m/>
    <m/>
    <m/>
    <m/>
    <m/>
    <m/>
    <m/>
    <m/>
    <m/>
    <m/>
    <s v="Jl. Sukabumi Dlm I No. 54/123"/>
    <s v="10/06"/>
    <s v="Kacapiring"/>
    <s v="Batununggal"/>
    <x v="4"/>
    <x v="0"/>
    <n v="40271"/>
    <s v="14 Tahun 9 Bulan 8 Hari"/>
    <s v="Jl. Sukabumi Dlm I No. 54/123 RT/RW 10/06 Desa/Kelurahan Kacapiring Kecamatan Batununggal Kota Bandung Jawa Barat 40271"/>
  </r>
  <r>
    <n v="93"/>
    <x v="0"/>
    <x v="3"/>
    <m/>
    <n v="2"/>
    <x v="3"/>
    <s v="RIYADHOTUL IANAH"/>
    <m/>
    <m/>
    <n v="23240172"/>
    <m/>
    <m/>
    <m/>
    <s v="Luthfi Rizzuana"/>
    <m/>
    <s v="0112926101"/>
    <s v="3204322302110004"/>
    <s v="Bandung"/>
    <d v="2011-02-23T00:00:00"/>
    <s v="Laki-Laki"/>
    <n v="1"/>
    <n v="3"/>
    <s v="WNI"/>
    <s v="A"/>
    <s v="Sepak Bola"/>
    <s v="Pengusaha"/>
    <s v="SD Atau Sederajat"/>
    <s v="Orang Tua"/>
    <s v="Tidak Ada"/>
    <s v="Tidak Ada"/>
    <s v="3204321901110044"/>
    <s v="Erick Ricardo"/>
    <s v="Erick Ricardo"/>
    <s v="Masih Hidup"/>
    <s v="Bandung"/>
    <d v="1985-01-01T00:00:00"/>
    <s v="3204320101850359"/>
    <s v="Wiraswasta"/>
    <s v="SLTA Atau Sederajat"/>
    <s v="081312718641"/>
    <s v="Rp.2000.001 - Rp.3000.000"/>
    <s v="Kp. Cipicung"/>
    <s v="03/03"/>
    <s v="Manggahang"/>
    <s v="Baleendah"/>
    <s v="Bandung"/>
    <s v="Jawa Barat"/>
    <n v="40375"/>
    <s v="Dayani"/>
    <s v="Masih Hidup"/>
    <s v="Bandung"/>
    <d v="1985-11-05T00:00:00"/>
    <s v="3204324511850028"/>
    <s v="Mengurus Rumah Tangga"/>
    <s v="SLTP Atau Sederajat"/>
    <s v="085724297603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Cipicung"/>
    <s v="03/03"/>
    <s v="Manggahang"/>
    <s v="Baleendah"/>
    <x v="0"/>
    <x v="0"/>
    <n v="40375"/>
    <s v="14 Tahun 10 Bulan 27 Hari"/>
    <s v="Kp. Cipicung RT/RW 03/03 Desa/Kelurahan Manggahang Kecamatan Baleendah Kabupaten Bandung Jawa Barat 40375"/>
  </r>
  <r>
    <n v="94"/>
    <x v="0"/>
    <x v="3"/>
    <m/>
    <n v="2"/>
    <x v="3"/>
    <s v="v"/>
    <s v="v"/>
    <s v="v"/>
    <n v="23240062"/>
    <m/>
    <m/>
    <m/>
    <s v="Maulana Mahmud Ramadhan"/>
    <m/>
    <s v="0105560431"/>
    <s v="3211152009100003"/>
    <s v="Bandung"/>
    <d v="2010-09-20T00:00:00"/>
    <s v="Laki-Laki"/>
    <n v="3"/>
    <n v="2"/>
    <s v="WNI"/>
    <s v="B"/>
    <s v="Sepak Bola"/>
    <s v="Tni"/>
    <s v="SD Atau Sederajat"/>
    <s v="Orang Tua"/>
    <s v="Tidak Ada"/>
    <s v="Tidak Ada"/>
    <s v="3211151703066143"/>
    <s v="Yayan Suryana"/>
    <s v="Yayan Suryana"/>
    <s v="Masih Hidup"/>
    <s v="Bandung"/>
    <d v="1972-08-05T00:00:00"/>
    <s v="3211150508720008"/>
    <s v="Karyawan Swasta"/>
    <s v="SLTA Atau Sederajat"/>
    <s v="082116781720"/>
    <s v="&gt;5 Juta"/>
    <s v="Cisempur"/>
    <s v="01/05"/>
    <s v="Cisempur"/>
    <s v="Jatinangor"/>
    <s v="Sumedang"/>
    <s v="Jawa Barat"/>
    <n v="45363"/>
    <s v="Yuyum Zusnia"/>
    <s v="Masih Hidup"/>
    <s v="Sumedang"/>
    <d v="1972-12-17T00:00:00"/>
    <s v="3211155712720011"/>
    <s v="Karyawan Swasta"/>
    <s v="SLTA Atau Sederajat"/>
    <s v="081321106631"/>
    <s v="&gt;5 Juta"/>
    <s v="Sama Dengan Ayah Kandung"/>
    <m/>
    <m/>
    <m/>
    <m/>
    <m/>
    <m/>
    <m/>
    <m/>
    <m/>
    <m/>
    <m/>
    <m/>
    <m/>
    <m/>
    <m/>
    <m/>
    <m/>
    <m/>
    <m/>
    <m/>
    <m/>
    <m/>
    <m/>
    <m/>
    <s v="Cisempur"/>
    <s v="01/05"/>
    <s v="Cisempur"/>
    <s v="Jatinangor"/>
    <x v="1"/>
    <x v="0"/>
    <n v="45363"/>
    <s v="15 Tahun 3 Bulan 30 Hari"/>
    <s v="Cisempur RT/RW 01/05 Desa/Kelurahan Cisempur Kecamatan Jatinangor Kabupaten Sumedang Jawa Barat 45363"/>
  </r>
  <r>
    <n v="95"/>
    <x v="0"/>
    <x v="3"/>
    <m/>
    <n v="2"/>
    <x v="3"/>
    <s v="v"/>
    <s v="v"/>
    <s v="v"/>
    <n v="23240024"/>
    <m/>
    <m/>
    <m/>
    <s v="Mochamad Dzikran Putra Hadian"/>
    <m/>
    <s v="0102546964"/>
    <s v="3204082408100005"/>
    <s v="Bandung"/>
    <d v="2010-08-24T00:00:00"/>
    <s v="Laki-Laki"/>
    <n v="2"/>
    <n v="3"/>
    <s v="WNI"/>
    <s v="O"/>
    <s v="Panahan Dan Futsal"/>
    <s v="Aristektur"/>
    <s v="SD Atau Sederajat"/>
    <s v="Orang Tua"/>
    <s v="Tidak Ada"/>
    <s v="Tidak Ada"/>
    <s v="3204080212160009"/>
    <s v="Hendi Hadian"/>
    <s v="Hendi Hadian"/>
    <s v="Masih Hidup"/>
    <s v="Bandung"/>
    <d v="1981-12-11T00:00:00"/>
    <s v="3204051112810005"/>
    <s v="Wiraswasta"/>
    <s v="Diploma IV/Strata 1"/>
    <s v="081223345102"/>
    <s v="&gt; 5 Juta"/>
    <s v="Komp. Gbi K.5 No31"/>
    <s v="10/ 11"/>
    <s v="Buahbatu"/>
    <s v="Bojongsoang"/>
    <s v="Bandung"/>
    <s v="Jawa Barat"/>
    <n v="40287"/>
    <s v="Cucu Herawati"/>
    <s v="Masih Hidup"/>
    <s v="Ciamis"/>
    <d v="1982-09-28T00:00:00"/>
    <s v="3273236809820002"/>
    <s v="Mengurus Rumah Tangga"/>
    <s v="Diploma 4 Atau Starata I"/>
    <s v="082218788182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omp. Gbi K.5 No31"/>
    <s v="10/ 11"/>
    <s v="Buahbatu"/>
    <s v="Bojongsoang"/>
    <x v="0"/>
    <x v="0"/>
    <n v="40287"/>
    <s v="15 Tahun 4 Bulan 26 Hari"/>
    <s v="Komp. Gbi K.5 No31 RT/RW 10/ 11 Desa/Kelurahan Buahbatu Kecamatan Bojongsoang Kabupaten Bandung Jawa Barat 40287"/>
  </r>
  <r>
    <n v="96"/>
    <x v="0"/>
    <x v="3"/>
    <m/>
    <n v="2"/>
    <x v="3"/>
    <s v="v"/>
    <s v="v"/>
    <s v="v"/>
    <n v="23240087"/>
    <m/>
    <m/>
    <m/>
    <s v="Mohamad Yusuf Asyid"/>
    <m/>
    <s v="0119284384"/>
    <s v="3204111402110002"/>
    <s v="Bandung"/>
    <d v="2011-02-14T00:00:00"/>
    <s v="Laki-Laki"/>
    <n v="1"/>
    <n v="2"/>
    <s v="WNI"/>
    <s v="O"/>
    <s v="Kaligrafi &amp; Melukis"/>
    <s v="Pendakwah"/>
    <s v="SD Atau Sederajat"/>
    <s v="Orang Tua"/>
    <s v="Tidak Ada"/>
    <s v="Tidak Ada"/>
    <s v="3204112602130009"/>
    <s v="Agus Hoeruman"/>
    <s v="Agus Hoeruman"/>
    <s v="Masih Hidup"/>
    <s v="Bandung"/>
    <d v="1981-04-01T00:00:00"/>
    <s v="3204110104810005"/>
    <s v="Wiraswasta"/>
    <s v="SLTA Atau Sederajat"/>
    <s v="082115785832"/>
    <s v="Rp.2000.001 - Rp.3000.000"/>
    <s v="Kp. Baru"/>
    <s v="02/24"/>
    <s v="Sangkanhurip"/>
    <s v="Katapang"/>
    <s v="Bandung"/>
    <s v="Jawa Barat"/>
    <n v="40971"/>
    <s v="Siti Nuramanah"/>
    <s v="Masih Hidup"/>
    <s v="Bandung"/>
    <d v="1987-04-24T00:00:00"/>
    <s v="3204116404870001"/>
    <s v="Mengurus Rumah Tangga"/>
    <s v="SLTA Atau Sederajat"/>
    <s v="081807711282"/>
    <s v="-"/>
    <s v="Sama Dengan Ayah Kandung"/>
    <s v="Kp. Baru"/>
    <s v="02/24"/>
    <s v="Sangkanhurip"/>
    <s v="Katapang"/>
    <s v="Bandung"/>
    <s v="Jawa Barat"/>
    <n v="40971"/>
    <m/>
    <m/>
    <m/>
    <m/>
    <m/>
    <m/>
    <m/>
    <m/>
    <m/>
    <m/>
    <m/>
    <m/>
    <m/>
    <m/>
    <m/>
    <m/>
    <m/>
    <s v="Kp. Baru"/>
    <s v="02/24"/>
    <s v="Sangkanhurip"/>
    <s v="Katapang"/>
    <x v="0"/>
    <x v="0"/>
    <n v="40971"/>
    <s v="14 Tahun 11 Bulan 5 Hari"/>
    <s v="Kp. Baru RT/RW 02/24 Desa/Kelurahan Sangkanhurip Kecamatan Katapang Kabupaten Bandung Jawa Barat 40971"/>
  </r>
  <r>
    <n v="97"/>
    <x v="0"/>
    <x v="3"/>
    <m/>
    <n v="2"/>
    <x v="3"/>
    <s v="v"/>
    <s v="v"/>
    <s v="v"/>
    <n v="23240057"/>
    <m/>
    <m/>
    <m/>
    <s v="Muhamad Rifky Haditya"/>
    <m/>
    <s v="0106179932"/>
    <s v="3205131503100001"/>
    <s v="Garut"/>
    <d v="2010-03-15T00:00:00"/>
    <s v="Laki-Laki"/>
    <n v="1"/>
    <n v="3"/>
    <s v="WNI"/>
    <s v="Belum Di Test"/>
    <s v="Main Bola"/>
    <s v="Soleh"/>
    <s v="SD Atau Sederajat"/>
    <s v="Orang Tua"/>
    <s v="Tidak Ada"/>
    <s v="Tidak Ada"/>
    <s v="3205131412100009"/>
    <s v="Hendra Supriatna"/>
    <s v="Hendra Supriatna"/>
    <s v="Masih Hidup"/>
    <s v="Garut"/>
    <d v="1988-11-21T00:00:00"/>
    <s v="3205132111880003"/>
    <s v="Wiraswasta"/>
    <s v="SLTA Atau Sederajat"/>
    <s v="081395307904"/>
    <s v="3-4 Juta"/>
    <s v="Kp. Cinangka Wetan"/>
    <s v="03/05"/>
    <s v="Sukamerang"/>
    <s v="Kersamanah"/>
    <s v="Garut"/>
    <s v="Jawa Barat"/>
    <n v="44185"/>
    <s v="Nurrika"/>
    <s v="Masih Hidup"/>
    <s v="Garut"/>
    <d v="1992-01-03T00:00:00"/>
    <s v="3205134301920001"/>
    <s v="Mengurus Rumah Tangga"/>
    <s v="SLTP Atau Sederajat"/>
    <s v="0881023170481"/>
    <s v="*"/>
    <s v="Sama Dengan Ayah Kandung"/>
    <s v="Kp. Cinangka Wetan"/>
    <s v="03/05"/>
    <s v="Sukamerang"/>
    <s v="Kersamanah"/>
    <s v="Garut"/>
    <s v="Jawa Barat"/>
    <n v="44185"/>
    <m/>
    <m/>
    <m/>
    <m/>
    <m/>
    <m/>
    <m/>
    <m/>
    <m/>
    <m/>
    <m/>
    <m/>
    <m/>
    <m/>
    <m/>
    <m/>
    <m/>
    <s v="Kp. Cinangka Wetan"/>
    <s v="03/05"/>
    <s v="Sukamerang"/>
    <s v="Kersamanah"/>
    <x v="2"/>
    <x v="0"/>
    <n v="44185"/>
    <s v="15 Tahun 10 Bulan 4 Hari"/>
    <s v="Kp. Cinangka Wetan RT/RW 03/05 Desa/Kelurahan Sukamerang Kecamatan Kersamanah Kabupaten Garut Jawa Barat 44185"/>
  </r>
  <r>
    <n v="98"/>
    <x v="0"/>
    <x v="3"/>
    <m/>
    <n v="2"/>
    <x v="3"/>
    <s v="v"/>
    <s v="v"/>
    <s v="v"/>
    <n v="23240132"/>
    <m/>
    <m/>
    <m/>
    <s v="Muhammad Adiba Al-Faruq Ramadhan"/>
    <m/>
    <s v="0112145275"/>
    <s v="3205041108110001"/>
    <s v="Garut"/>
    <d v="2011-08-11T00:00:00"/>
    <s v="Laki-Laki"/>
    <n v="2"/>
    <n v="3"/>
    <s v="WNI"/>
    <s v="Belum Di Test"/>
    <s v="Olah Raga"/>
    <s v=""/>
    <s v="SD Atau Sederajat"/>
    <s v="Orang Tua"/>
    <s v="Tidak Ada"/>
    <s v="Tidak Ada"/>
    <s v="3205042309140016"/>
    <s v="H. Dede Hidayat"/>
    <s v="H. Dede Hidayat"/>
    <s v="Masih Hidup"/>
    <s v="Garut"/>
    <d v="1980-03-11T00:00:00"/>
    <s v="3205171103800007"/>
    <s v="Dosen"/>
    <s v="Strata III"/>
    <s v="082126506846"/>
    <s v="Rp.3000.001 - 4000.000"/>
    <s v="Perum Bumi Malayu Asri"/>
    <s v="01/10"/>
    <s v="Mekarwangi"/>
    <s v="Tarogong Kaler"/>
    <s v="Garut"/>
    <s v="Jawa Barat"/>
    <n v="44151"/>
    <s v="Dewi Yulastri"/>
    <s v="Masih Hidup"/>
    <s v="Garut"/>
    <d v="1983-12-20T00:00:00"/>
    <s v="3205176012830003"/>
    <s v="PNS"/>
    <s v="Diploma 4 Atau Starata I"/>
    <s v="082240468373"/>
    <s v="Rp.3000.001 - 4000.000"/>
    <s v="Sama Dengan Ayah Kandung"/>
    <s v="Perum Bumi Malayu Asri"/>
    <s v="O1/10"/>
    <s v="Mekarwangi"/>
    <s v="Tarogong Kaler"/>
    <s v="Garut"/>
    <s v="Jawa Barat"/>
    <n v="44151"/>
    <m/>
    <m/>
    <m/>
    <m/>
    <m/>
    <m/>
    <m/>
    <m/>
    <m/>
    <m/>
    <m/>
    <m/>
    <m/>
    <m/>
    <m/>
    <m/>
    <m/>
    <s v="Perum Bumi Malayu Asri"/>
    <s v="01/10"/>
    <s v="Mekarwangi"/>
    <s v="Tarogong Kaler"/>
    <x v="2"/>
    <x v="0"/>
    <n v="44151"/>
    <s v="14 Tahun 5 Bulan 8 Hari"/>
    <s v="Perum Bumi Malayu Asri RT/RW 01/10 Desa/Kelurahan Mekarwangi Kecamatan Tarogong Kaler Kabupaten Garut Jawa Barat 44151"/>
  </r>
  <r>
    <n v="99"/>
    <x v="0"/>
    <x v="3"/>
    <m/>
    <n v="2"/>
    <x v="3"/>
    <s v="v"/>
    <s v="v"/>
    <s v="v"/>
    <n v="23240084"/>
    <m/>
    <m/>
    <m/>
    <s v="Muhammad Fajrin Maulana"/>
    <m/>
    <s v="0103247994"/>
    <s v="3273151802100001"/>
    <s v="Bandung"/>
    <d v="2010-02-18T00:00:00"/>
    <s v="Laki-Laki"/>
    <n v="3"/>
    <n v="2"/>
    <s v="WNI"/>
    <s v="B"/>
    <s v="Berenang"/>
    <s v="Anak Soleh"/>
    <s v="SD Atau Sederajat"/>
    <s v="Orang Tua"/>
    <s v="Tidak Ada"/>
    <s v="Tidak Ada"/>
    <s v="3273151309102257"/>
    <s v="Wahyu Amiludin"/>
    <s v="Wahyu Amiludin"/>
    <s v="Masih Hidup"/>
    <s v="Bandung"/>
    <d v="1963-11-22T00:00:00"/>
    <s v="3273152211630003"/>
    <s v="Wiraswasta"/>
    <s v="SD Atau Sederajat"/>
    <s v="081216956900"/>
    <s v="3-4 Juta"/>
    <s v="Jl. Cigondewah Kidul"/>
    <s v="02/04"/>
    <s v="Cigondewah Kidul"/>
    <s v="Bandung Kulon"/>
    <s v="Kota Bandung"/>
    <s v="Jawa Barat"/>
    <n v="40214"/>
    <s v="Imas Nani Maryani"/>
    <s v="Masih Hidup"/>
    <s v="Bandung"/>
    <d v="1977-01-18T00:00:00"/>
    <s v="3273155801770001"/>
    <s v="Mengurus Rumah Tangga"/>
    <s v="SLTP Atau Sederajat"/>
    <s v="08987125192"/>
    <s v="500 Ribu"/>
    <s v="Sama Dengan Ayah Kandung"/>
    <s v="Jl. Cigondewah Kidul"/>
    <s v="02/04"/>
    <s v="Cigondewah Kidul"/>
    <s v="Bandung Kulon"/>
    <s v="Kota Bandung"/>
    <s v="Jawa Barat"/>
    <n v="40214"/>
    <m/>
    <m/>
    <m/>
    <m/>
    <m/>
    <m/>
    <m/>
    <m/>
    <m/>
    <m/>
    <m/>
    <m/>
    <m/>
    <m/>
    <m/>
    <m/>
    <m/>
    <s v="Jl. Cigondewah Kidul"/>
    <s v="02/04"/>
    <s v="Cigondewah Kidul"/>
    <s v="Bandung Kulon"/>
    <x v="4"/>
    <x v="0"/>
    <n v="40214"/>
    <s v="15 Tahun 11 Bulan 1 Hari"/>
    <s v="Jl. Cigondewah Kidul RT/RW 02/04 Desa/Kelurahan Cigondewah Kidul Kecamatan Bandung Kulon Kota Bandung Jawa Barat 40214"/>
  </r>
  <r>
    <n v="100"/>
    <x v="0"/>
    <x v="3"/>
    <m/>
    <n v="2"/>
    <x v="3"/>
    <s v="v"/>
    <s v="v"/>
    <s v="v"/>
    <n v="23240103"/>
    <m/>
    <m/>
    <m/>
    <s v="Muhammad Nabil Zada Khardiansyah"/>
    <m/>
    <s v="0103093125"/>
    <s v="3217020711100003"/>
    <s v="Bandung"/>
    <d v="2010-11-07T00:00:00"/>
    <s v="Laki-Laki"/>
    <n v="1"/>
    <n v="2"/>
    <s v="WNI"/>
    <s v="Belum Di Test"/>
    <s v="Sepak Bola"/>
    <s v=""/>
    <s v="SD Atau Sederajat"/>
    <s v="Orang Tua"/>
    <s v="Tidak Ada"/>
    <s v="Tidak Ada"/>
    <s v="3217020510090002"/>
    <s v="Dik-Dik Rella Khardiansyah"/>
    <s v="Dik-Dik Rella Khardiansyah"/>
    <s v="Masih Hidup"/>
    <s v="Bandung"/>
    <d v="1986-02-14T00:00:00"/>
    <s v="3217021402860006"/>
    <s v="Wiraswasta"/>
    <s v="Diploma 3"/>
    <s v="085720260812"/>
    <s v="&gt; 5 Juta"/>
    <s v="Kp. Sariwangi"/>
    <s v="05/09"/>
    <s v="Sariwangi"/>
    <s v="Parongpong"/>
    <s v="Bandung Barat"/>
    <s v="Jawa Barat"/>
    <n v="40559"/>
    <s v="Fitria Ariyani"/>
    <s v="Masih Hidup"/>
    <s v="Bandung"/>
    <d v="1988-05-15T00:00:00"/>
    <s v="3217025505880015"/>
    <s v="Mengurus Rumah Tangga"/>
    <s v="Diploma 4 Atau Starata I"/>
    <s v="085860446850"/>
    <s v="*"/>
    <s v="Sama Dengan Ayah Kandung"/>
    <s v="Kp. Sariwangi"/>
    <s v="05/09"/>
    <s v="Sariwangi"/>
    <s v="Parongpong"/>
    <s v="Bandung Barat"/>
    <s v="Jawa Barat"/>
    <n v="40559"/>
    <m/>
    <m/>
    <m/>
    <m/>
    <m/>
    <m/>
    <m/>
    <m/>
    <m/>
    <m/>
    <m/>
    <m/>
    <m/>
    <m/>
    <m/>
    <m/>
    <m/>
    <s v="Kp. Sariwangi"/>
    <s v="05/09"/>
    <s v="Sariwangi"/>
    <s v="Parongpong"/>
    <x v="15"/>
    <x v="0"/>
    <n v="40559"/>
    <s v="15 Tahun 2 Bulan 12 Hari"/>
    <s v="Kp. Sariwangi RT/RW 05/09 Desa/Kelurahan Sariwangi Kecamatan Parongpong Bandung Barat Jawa Barat 40559"/>
  </r>
  <r>
    <n v="101"/>
    <x v="0"/>
    <x v="2"/>
    <m/>
    <n v="2"/>
    <x v="3"/>
    <s v="v"/>
    <s v="v"/>
    <s v="v"/>
    <n v="22230176"/>
    <m/>
    <m/>
    <m/>
    <s v="Muhammad Rangga Abdul Gholib"/>
    <m/>
    <s v="0105308097"/>
    <s v="3204160302100002"/>
    <s v="Sumedang"/>
    <d v="2010-02-03T00:00:00"/>
    <s v="Laki-Laki"/>
    <n v="2"/>
    <n v="5"/>
    <s v="WNI"/>
    <s v="Belum Di Test"/>
    <s v="Baca Sholawat"/>
    <s v=""/>
    <s v="SD Atau Sederajat"/>
    <s v="Orang Tua"/>
    <s v="Tidak Ada"/>
    <s v="Tidak Ada"/>
    <s v="3204162705050081"/>
    <s v="Rohendi"/>
    <s v="Sigma Crystal"/>
    <s v="Tidak Diketahui"/>
    <s v="*"/>
    <s v="*"/>
    <s v="*"/>
    <s v="*"/>
    <s v="*"/>
    <s v="*"/>
    <s v="*"/>
    <s v=""/>
    <s v="02/12"/>
    <m/>
    <m/>
    <s v="Bandung"/>
    <s v="Jawa Barat"/>
    <m/>
    <s v="Susi Nurhayani"/>
    <s v="Masih Hidup"/>
    <s v="Bandung"/>
    <d v="1989-04-13T00:00:00"/>
    <s v="3204165304890003"/>
    <s v="Mengurus Rumah Tangga"/>
    <s v="SLTP Atau Sederajat"/>
    <s v="085222511051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Nambo"/>
    <s v="02/12"/>
    <s v="Batukarut"/>
    <s v="Arjasari"/>
    <x v="0"/>
    <x v="0"/>
    <n v="40379"/>
    <s v="15 Tahun 11 Bulan 16 Hari"/>
    <s v="Nambo RT/RW 02/12 Desa/Kelurahan Batukarut Kecamatan Arjasari Kabupaten Bandung Jawa Barat 40379"/>
  </r>
  <r>
    <n v="102"/>
    <x v="0"/>
    <x v="4"/>
    <m/>
    <n v="2"/>
    <x v="4"/>
    <s v="v"/>
    <s v="v"/>
    <s v="v"/>
    <n v="20210269"/>
    <m/>
    <m/>
    <m/>
    <s v="Ahmad Yani"/>
    <m/>
    <s v="0004708996"/>
    <s v="1671183006020001"/>
    <s v="Palembang"/>
    <d v="2000-06-30T00:00:00"/>
    <s v="Laki-Laki"/>
    <n v="8"/>
    <n v="7"/>
    <s v="WNI"/>
    <s v="Belum Di Test"/>
    <s v=""/>
    <s v=""/>
    <s v="SLTP Atau Sederajat"/>
    <s v="Khidmah"/>
    <s v="Tidak Ada"/>
    <s v="Tidak Ada"/>
    <s v="1671062307070173"/>
    <s v="Inawati"/>
    <s v="Ibrahim"/>
    <s v="Sudah Meninggal"/>
    <s v="*"/>
    <s v="*"/>
    <s v="1671063112510063"/>
    <s v="Buruh Harian Lepas"/>
    <s v="*"/>
    <s v="*"/>
    <s v="*"/>
    <s v="Jl. P. Antasari Lr. Khotib Rt. 12 Rw. 03"/>
    <s v="12/03"/>
    <s v="14 Ilir"/>
    <s v="Ilir Timur I"/>
    <s v="Kota Palembang"/>
    <s v="Sumatera Selatan"/>
    <m/>
    <s v="Asnah"/>
    <s v="Sudah Meninggal"/>
    <s v="*"/>
    <s v="*"/>
    <s v="1671067112650098"/>
    <s v="Mengurus Rumah Tangga"/>
    <m/>
    <s v="*"/>
    <s v="*"/>
    <s v="Sama Dengan Ayah Kandung"/>
    <s v="*"/>
    <s v="*"/>
    <s v="*"/>
    <s v="*"/>
    <s v="*"/>
    <s v="*"/>
    <s v="*"/>
    <s v="Kakak Kandung"/>
    <s v="Inawati"/>
    <s v="Palembang"/>
    <s v="28/05/1989"/>
    <s v="1617066805890008"/>
    <s v="Belum Bekerja"/>
    <s v="SD"/>
    <m/>
    <m/>
    <s v="Jl. P. Antasari LR. Khotib"/>
    <s v="12/03"/>
    <s v="14 Ilir"/>
    <s v="Ilir Timur 1"/>
    <s v="Kota Palembang"/>
    <s v="Sumatera Selatan"/>
    <n v="30124"/>
    <m/>
    <s v="Jl. P. Antasari Lr. Khotib Rt. 12 Rw. 03"/>
    <s v="12/03"/>
    <s v="14 Ilir"/>
    <s v="Ilir Timur I"/>
    <x v="17"/>
    <x v="4"/>
    <m/>
    <s v="25 Tahun 6 Bulan 20 Hari"/>
    <s v="Jl. P. Antasari Lr. Khotib Rt. 12 Rw. 03 RT/RW 12/03 Desa/Kelurahan 14 Ilir Kecamatan Ilir Timur I Kota Palembang Sumatera Selatan "/>
  </r>
  <r>
    <n v="103"/>
    <x v="0"/>
    <x v="3"/>
    <m/>
    <n v="2"/>
    <x v="4"/>
    <s v="v"/>
    <s v="v"/>
    <s v="v"/>
    <n v="23240029"/>
    <m/>
    <m/>
    <m/>
    <s v="Aufar Rizky Alera"/>
    <m/>
    <s v="3118757976"/>
    <s v="3273232903110003"/>
    <s v="Bandung"/>
    <d v="2011-03-29T00:00:00"/>
    <s v="Laki-Laki"/>
    <n v="1"/>
    <n v="0"/>
    <s v="WNI"/>
    <s v="Ab"/>
    <s v="Olahraga"/>
    <s v="Bermanfaat"/>
    <s v="SD Atau Sederajat"/>
    <s v="Orang Tua"/>
    <s v="Tidak Ada"/>
    <s v="Tidak Ada"/>
    <s v="3273232911200006"/>
    <s v="Erwin Djaenudin"/>
    <s v="Erwin Djaenudin"/>
    <s v="Masih Hidup"/>
    <s v="Bandung"/>
    <d v="1979-09-10T00:00:00"/>
    <s v="3273231009790004"/>
    <s v="Wiraswasta"/>
    <s v="Diploma 3"/>
    <s v="085223260077"/>
    <s v="&gt;= 5 Juta"/>
    <s v="Jl. Tmn Saturnus Ii No. 39"/>
    <s v="03/16"/>
    <s v="Majahlega"/>
    <s v="Rancasari"/>
    <s v="Kota Bandung"/>
    <s v="Jawa Barat"/>
    <n v="40295"/>
    <s v="Nia Kurniasih (Cerai)"/>
    <s v="Tidak Diketahui"/>
    <m/>
    <m/>
    <m/>
    <s v="Mengurus Rumah Tangga"/>
    <s v="SLTA Atau Sederajat"/>
    <s v="082315498822"/>
    <s v="-"/>
    <s v="Sama Dengan Ayah Kandung"/>
    <s v="Jl. Tmn Saturnus II No. 39"/>
    <s v="03/16"/>
    <s v="Majahlega"/>
    <s v="Rancasari"/>
    <s v="Kota Bandung"/>
    <s v="Jawa Barat"/>
    <n v="40295"/>
    <m/>
    <m/>
    <m/>
    <m/>
    <m/>
    <m/>
    <m/>
    <m/>
    <m/>
    <m/>
    <m/>
    <m/>
    <m/>
    <m/>
    <m/>
    <m/>
    <m/>
    <s v="Jl. Tmn Saturnus Ii No. 39"/>
    <s v="03/16"/>
    <s v="Majahlega"/>
    <s v="Rancasari"/>
    <x v="4"/>
    <x v="0"/>
    <n v="40295"/>
    <s v="14 Tahun 9 Bulan 21 Hari"/>
    <s v="Jl. Tmn Saturnus Ii No. 39 RT/RW 03/16 Desa/Kelurahan Majahlega Kecamatan Rancasari Kota Bandung Jawa Barat 40295"/>
  </r>
  <r>
    <n v="104"/>
    <x v="0"/>
    <x v="3"/>
    <m/>
    <n v="2"/>
    <x v="4"/>
    <s v="v"/>
    <s v="v"/>
    <s v="v"/>
    <n v="23240083"/>
    <m/>
    <m/>
    <m/>
    <s v="Faateh Ahmad Zachary"/>
    <m/>
    <s v="0115196472"/>
    <s v="3273031502110001"/>
    <s v="Bandung"/>
    <d v="2011-02-15T00:00:00"/>
    <s v="Laki-Laki"/>
    <n v="1"/>
    <n v="2"/>
    <s v="WNI"/>
    <s v="Ab+"/>
    <s v="Sepak Bola"/>
    <s v="Pengusaha"/>
    <s v="SD Atau Sederajat"/>
    <s v="Orang Tua"/>
    <s v="Tidak Ada"/>
    <s v="Tidak Ada"/>
    <s v="3273032804110012"/>
    <s v="Iwan Juliawan"/>
    <s v="Iwan Juliawan"/>
    <s v="Masih Hidup"/>
    <s v="Sumedang"/>
    <d v="1977-07-01T00:00:00"/>
    <s v="3273030107770012"/>
    <s v="Karyawan Swasta"/>
    <s v="Diploma IV/Strata 1"/>
    <s v="081282794774"/>
    <s v="&gt;= Rp.5000.001"/>
    <s v="Jl. Bbk. Ciparay Gg. Misbah"/>
    <s v="06/02"/>
    <s v="Sukahaji"/>
    <s v="Babakan Ciparay"/>
    <s v="Kota Bandung"/>
    <s v="Jawa Barat"/>
    <n v="40221"/>
    <s v="Ratna Sartika"/>
    <s v="Masih Hidup"/>
    <s v="Bandung"/>
    <d v="1983-06-07T00:00:00"/>
    <s v="3273034706830005"/>
    <s v="Mengurus Rumah Tangga"/>
    <s v="SLTA Atau Sederajat"/>
    <s v="081214022408"/>
    <s v="-"/>
    <s v="Sama Dengan Ayah Kandung"/>
    <s v="Jl. Bbk. Ciparay Gg. Misbah"/>
    <s v="06/02"/>
    <s v="Sukahaji"/>
    <s v="Babakan Ciparay"/>
    <s v="Kota Bandung"/>
    <s v="Jawa Barat"/>
    <n v="40221"/>
    <m/>
    <m/>
    <m/>
    <m/>
    <m/>
    <m/>
    <m/>
    <m/>
    <m/>
    <m/>
    <m/>
    <m/>
    <m/>
    <m/>
    <m/>
    <m/>
    <m/>
    <s v="Jl. Bbk. Ciparay Gg. Misbah"/>
    <s v="06/02"/>
    <s v="Sukahaji"/>
    <s v="Babakan Ciparay"/>
    <x v="4"/>
    <x v="0"/>
    <n v="40221"/>
    <s v="14 Tahun 11 Bulan 4 Hari"/>
    <s v="Jl. Bbk. Ciparay Gg. Misbah RT/RW 06/02 Desa/Kelurahan Sukahaji Kecamatan Babakan Ciparay Kota Bandung Jawa Barat 40221"/>
  </r>
  <r>
    <n v="105"/>
    <x v="0"/>
    <x v="2"/>
    <m/>
    <n v="2"/>
    <x v="4"/>
    <s v="v"/>
    <s v="v"/>
    <s v="v"/>
    <n v="22230011"/>
    <m/>
    <m/>
    <m/>
    <s v="Fadhil Nugraha"/>
    <m/>
    <s v="0097229572"/>
    <s v="3273250405090005"/>
    <s v="Bandung"/>
    <d v="2009-05-04T00:00:00"/>
    <s v="Laki-Laki"/>
    <n v="2"/>
    <n v="1"/>
    <s v="WNI"/>
    <s v="Belum Di Test"/>
    <s v="Main Bola"/>
    <s v="Membahagiakan Ortu"/>
    <s v="SD Atau Sederajat"/>
    <s v="Orang Tua"/>
    <s v="Tidak Ada"/>
    <s v="Tidak Ada"/>
    <s v="3273250810108954"/>
    <s v="Soni Arisandi"/>
    <s v="Soni Arisandi"/>
    <s v="Masih Hidup"/>
    <s v="Bandung"/>
    <d v="1983-10-28T00:00:00"/>
    <s v="3273252811830002"/>
    <s v="Karyawan BUMN"/>
    <s v="SLTA Atau Sederajat"/>
    <s v="081214648036"/>
    <s v="&gt;= 5 Juta"/>
    <s v="Jl. Cilengkrang Ii"/>
    <s v="05/02"/>
    <s v="PALASARI"/>
    <s v="CIBIRU"/>
    <s v="Kota Bandung"/>
    <s v="Jawa Barat"/>
    <n v="40615"/>
    <s v="Heni Rohaeni"/>
    <s v="Masih Hidup"/>
    <s v="Bandung"/>
    <d v="1981-11-09T00:00:00"/>
    <s v="3273254911810006"/>
    <s v="Mengurus Rumah Tangga"/>
    <s v="SLTA Atau Sederajat"/>
    <s v="081388305615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Jl. Cilengkrang Ii"/>
    <s v="05/02"/>
    <s v="Palasari"/>
    <s v="Cibiru"/>
    <x v="4"/>
    <x v="0"/>
    <n v="40615"/>
    <s v="16 Tahun 8 Bulan 15 Hari"/>
    <s v="Jl. Cilengkrang Ii RT/RW 05/02 Desa/Kelurahan Palasari Kecamatan Cibiru Kota Bandung Jawa Barat 40615"/>
  </r>
  <r>
    <n v="106"/>
    <x v="0"/>
    <x v="3"/>
    <m/>
    <n v="2"/>
    <x v="4"/>
    <s v="v"/>
    <s v="v"/>
    <s v="v"/>
    <n v="23240181"/>
    <m/>
    <m/>
    <m/>
    <s v="M. Rifki Paturohman"/>
    <m/>
    <s v="0102968969"/>
    <s v="3210050411100001"/>
    <s v="Majalengka"/>
    <d v="2010-11-04T00:00:00"/>
    <s v="Laki-Laki"/>
    <n v="2"/>
    <n v="2"/>
    <s v="WNI"/>
    <s v="B"/>
    <s v="Renang"/>
    <s v="Ma"/>
    <s v="SD Atau Sederajat"/>
    <s v="Orang Tua"/>
    <s v="Tidak Ada"/>
    <s v="Tidak Ada"/>
    <s v="3210050603060001"/>
    <s v="H. M. Agus Suhenda"/>
    <s v="H. M. Agus Suhenda"/>
    <s v="Masih Hidup"/>
    <s v="Majalengka"/>
    <d v="1978-02-03T00:00:00"/>
    <s v="3210050302780001"/>
    <s v="Petani"/>
    <s v="SLTP Atau Sederajat"/>
    <s v="085224658447"/>
    <s v="*"/>
    <s v="Palasari"/>
    <s v="24/12"/>
    <s v="Sukasari Kidul"/>
    <s v="Argapura"/>
    <s v="Majalengka"/>
    <s v="Jawa Barat"/>
    <n v="45462"/>
    <s v="Hj. Acah"/>
    <s v="Masih Hidup"/>
    <s v="Majalengka"/>
    <d v="1980-07-01T00:00:00"/>
    <s v="3210054107800723"/>
    <s v="Mengurus Rumah Tangga"/>
    <s v="SLTP Atau Sederajat"/>
    <s v="085224658447"/>
    <s v="2-3 Juta"/>
    <s v="Sama Dengan Ayah Kandung"/>
    <s v="Palasari"/>
    <s v="24/12"/>
    <s v="Sukasari Kidul"/>
    <s v="Argapura"/>
    <s v="Majalengka"/>
    <s v="Jawa Barat"/>
    <n v="45462"/>
    <m/>
    <m/>
    <m/>
    <m/>
    <m/>
    <m/>
    <m/>
    <m/>
    <m/>
    <m/>
    <m/>
    <m/>
    <m/>
    <m/>
    <m/>
    <m/>
    <m/>
    <s v="Palasari"/>
    <s v="24/12"/>
    <s v="Sukasari Kidul"/>
    <s v="Argapura"/>
    <x v="7"/>
    <x v="0"/>
    <n v="45462"/>
    <s v="15 Tahun 2 Bulan 15 Hari"/>
    <s v="Palasari RT/RW 24/12 Desa/Kelurahan Sukasari Kidul Kecamatan Argapura Kabupaten Majalengka Jawa Barat 45462"/>
  </r>
  <r>
    <n v="107"/>
    <x v="0"/>
    <x v="3"/>
    <m/>
    <n v="2"/>
    <x v="4"/>
    <s v="v"/>
    <s v="v"/>
    <s v="v"/>
    <n v="23240122"/>
    <m/>
    <m/>
    <m/>
    <s v="M.Fathir Rozaq Arumy Mutaqin"/>
    <m/>
    <s v="0109745664"/>
    <s v="3204400909100003"/>
    <s v="Bandung"/>
    <d v="2010-09-09T00:00:00"/>
    <s v="Laki-Laki"/>
    <n v="2"/>
    <n v="2"/>
    <s v="WNI"/>
    <s v="A"/>
    <s v="Menggambar"/>
    <s v="Arsitek &amp; Ajengan"/>
    <s v="SD Atau Sederajat"/>
    <s v="Orang Tua"/>
    <s v="Tidak Ada"/>
    <s v="Tidak Ada"/>
    <s v="3204402311120079"/>
    <s v="Hilman Mutaqin"/>
    <s v="Hilman Mutaqin"/>
    <s v="Masih Hidup"/>
    <s v="Bandung"/>
    <d v="1978-09-20T00:00:00"/>
    <s v="3204402009780002"/>
    <s v="Wiraswasta"/>
    <s v="SLTA Atau Sederajat"/>
    <s v="081573330600"/>
    <s v="1-2 Juta"/>
    <s v="Cikareo"/>
    <s v="04/26"/>
    <s v="Alamendah"/>
    <s v="Rancabali"/>
    <s v="Bandung"/>
    <s v="Jawa Barat"/>
    <n v="40973"/>
    <s v="Ina Habibah"/>
    <s v="Masih Hidup"/>
    <s v="Bandung"/>
    <d v="1980-02-17T00:00:00"/>
    <s v="3204405702800001"/>
    <s v="Mengurus Rumah Tangga"/>
    <s v="Diploma 4 Atau Starata I"/>
    <s v="085703410314"/>
    <s v="2-3 Juta"/>
    <s v="Sama Dengan Ayah Kandung"/>
    <s v="Cikareo"/>
    <s v="04/26"/>
    <s v="Alamendah"/>
    <s v="Rancabali"/>
    <s v="Bandung"/>
    <s v="Jawa Barat"/>
    <n v="40973"/>
    <m/>
    <m/>
    <m/>
    <m/>
    <m/>
    <m/>
    <m/>
    <m/>
    <m/>
    <m/>
    <m/>
    <m/>
    <m/>
    <m/>
    <m/>
    <m/>
    <m/>
    <s v="Cikareo"/>
    <s v="04/26"/>
    <s v="Alamendah"/>
    <s v="Rancabali"/>
    <x v="0"/>
    <x v="0"/>
    <n v="40973"/>
    <s v="15 Tahun 4 Bulan 10 Hari"/>
    <s v="Cikareo RT/RW 04/26 Desa/Kelurahan Alamendah Kecamatan Rancabali Kabupaten Bandung Jawa Barat 40973"/>
  </r>
  <r>
    <n v="108"/>
    <x v="0"/>
    <x v="3"/>
    <m/>
    <n v="2"/>
    <x v="4"/>
    <s v="At-Taubah"/>
    <m/>
    <m/>
    <n v="23240145"/>
    <m/>
    <m/>
    <m/>
    <s v="Moch Alwi Maulana"/>
    <m/>
    <s v="0107623455"/>
    <s v="3204372011100003"/>
    <s v="Bandung"/>
    <d v="2010-11-20T00:00:00"/>
    <s v="Laki-Laki"/>
    <n v="2"/>
    <n v="3"/>
    <s v="WNI"/>
    <s v="Belum Di Test"/>
    <s v=""/>
    <s v=""/>
    <s v="SD Atau Sederajat"/>
    <s v="Beasiswa Yatim"/>
    <s v="Tidak Ada"/>
    <s v="Tidak Ada"/>
    <s v="3204370804055544"/>
    <s v="Imas Marsiah"/>
    <s v="Sutisna (Alm)"/>
    <s v="Sudah Meninggal"/>
    <s v="*"/>
    <s v="*"/>
    <s v="3204372704760002"/>
    <s v="Buruh Harian Lepas"/>
    <s v="SLTP Atau Sederajat"/>
    <s v="*"/>
    <s v="Rp.1000.001 - Rp.2000.000"/>
    <s v="Kp. Simpang Tengah"/>
    <s v="02/12"/>
    <s v="Parungserab"/>
    <s v="Soreang"/>
    <s v="Bandung"/>
    <s v="Jawa Barat"/>
    <n v="40923"/>
    <s v="Imas Masriah"/>
    <s v="Masih Hidup"/>
    <s v="Bandung"/>
    <d v="1978-05-04T00:00:00"/>
    <s v="3204374405780011"/>
    <s v="Mengurus Rumah Tangga"/>
    <s v="SD Atau Sederajat"/>
    <s v="08815896349"/>
    <s v="*"/>
    <s v="Sama Dengan Ayah Kandung"/>
    <s v="Kp. Simpang Tengah"/>
    <s v="02/12"/>
    <s v="Parungserab"/>
    <s v="Soreang"/>
    <s v="Bandung"/>
    <s v="Jawa Barat"/>
    <n v="40923"/>
    <m/>
    <m/>
    <m/>
    <m/>
    <m/>
    <m/>
    <m/>
    <m/>
    <m/>
    <m/>
    <m/>
    <m/>
    <m/>
    <m/>
    <m/>
    <m/>
    <m/>
    <s v="Kp. Simpang Tengah"/>
    <s v="02/12"/>
    <s v="Parungserab"/>
    <s v="Soreang"/>
    <x v="0"/>
    <x v="0"/>
    <n v="40923"/>
    <s v="15 Tahun 1 Bulan 30 Hari"/>
    <s v="Kp. Simpang Tengah RT/RW 02/12 Desa/Kelurahan Parungserab Kecamatan Soreang Kabupaten Bandung Jawa Barat 40923"/>
  </r>
  <r>
    <n v="109"/>
    <x v="0"/>
    <x v="3"/>
    <m/>
    <n v="2"/>
    <x v="4"/>
    <s v="v"/>
    <s v="v"/>
    <s v="v"/>
    <n v="23240161"/>
    <m/>
    <m/>
    <m/>
    <s v="Mochamad Maulana Ibrahim"/>
    <m/>
    <s v="3116083436"/>
    <s v="3273142005110002"/>
    <s v="Bandung"/>
    <d v="2011-05-20T00:00:00"/>
    <s v="Laki-Laki"/>
    <n v="3"/>
    <n v="2"/>
    <s v="WNI"/>
    <s v="O"/>
    <s v="Olahraga"/>
    <s v="Ilmuan"/>
    <s v="SD Atau Sederajat"/>
    <s v="Orang Tua"/>
    <s v="Tidak Ada"/>
    <s v="Tidak Ada"/>
    <s v="3273140509109120"/>
    <s v="Agus Hermawan"/>
    <s v="Agus Hermawan"/>
    <s v="Masih Hidup"/>
    <s v="Bandung"/>
    <d v="1981-04-11T00:00:00"/>
    <s v="3273141104810003"/>
    <s v="Karyawan Swasta"/>
    <s v="SLTA Atau Sederajat"/>
    <s v="087724033235"/>
    <s v="4-5 Juta"/>
    <s v="Jl. Sekepanjang Ii No. 14"/>
    <s v="02/11"/>
    <s v="Cikutra"/>
    <s v="Cibeunying Kidul"/>
    <s v="Kota Bandung"/>
    <s v="Jawa Barat"/>
    <n v="40124"/>
    <s v="Neti Rostiati"/>
    <s v="Masih Hidup"/>
    <s v="Bandung"/>
    <d v="1969-12-08T00:00:00"/>
    <s v="3273144812690004"/>
    <s v="Karyawan Swasta"/>
    <s v="SLTA Atau Sederajat"/>
    <s v="081336350313"/>
    <s v="3-4 Juta"/>
    <s v="Sama Dengan Ayah Kandung"/>
    <s v="Jl. Sekepanjang II No. 14"/>
    <s v="02/11"/>
    <s v="Cikutra"/>
    <s v="Cibeunying Kidul"/>
    <s v="Kota Bandung"/>
    <s v="Jawa Barat"/>
    <n v="40124"/>
    <m/>
    <m/>
    <m/>
    <m/>
    <m/>
    <m/>
    <m/>
    <m/>
    <m/>
    <m/>
    <m/>
    <m/>
    <m/>
    <m/>
    <m/>
    <m/>
    <m/>
    <s v="Jl. Sekepanjang Ii No. 14"/>
    <s v="02/11"/>
    <s v="Cikutra"/>
    <s v="Cibeunying Kidul"/>
    <x v="4"/>
    <x v="0"/>
    <n v="40124"/>
    <s v="14 Tahun 7 Bulan 30 Hari"/>
    <s v="Jl. Sekepanjang Ii No. 14 RT/RW 02/11 Desa/Kelurahan Cikutra Kecamatan Cibeunying Kidul Kota Bandung Jawa Barat 40124"/>
  </r>
  <r>
    <n v="110"/>
    <x v="0"/>
    <x v="3"/>
    <m/>
    <n v="2"/>
    <x v="4"/>
    <s v="v"/>
    <s v="v"/>
    <s v="v"/>
    <n v="23240005"/>
    <m/>
    <m/>
    <m/>
    <s v="Muhamad Arfa Arifin"/>
    <m/>
    <s v="0115496563"/>
    <s v="3211221002110001"/>
    <s v="Sumedang"/>
    <d v="2011-02-10T00:00:00"/>
    <s v="Laki-Laki"/>
    <n v="1"/>
    <n v="2"/>
    <s v="WNI"/>
    <s v="B"/>
    <s v="Sepak Bola"/>
    <s v="Ulama"/>
    <s v="SD Atau Sederajat"/>
    <s v="Orang Tua"/>
    <s v="Tidak Ada"/>
    <s v="Tidak Ada"/>
    <s v="3218013011220003"/>
    <s v="Saepuloh"/>
    <s v="Saepuloh"/>
    <s v="Masih Hidup"/>
    <s v="Cimahi"/>
    <d v="1984-04-14T00:00:00"/>
    <s v="3211221404840005"/>
    <s v="Tni Ad"/>
    <s v="SLTA Atau Sederajat"/>
    <s v="082117126377"/>
    <s v="4-5 Juta"/>
    <s v="Kp. Sidahurip"/>
    <s v="05/05"/>
    <s v="Cintakarya"/>
    <s v="Parigi"/>
    <s v="Pangandaran"/>
    <s v="Jawa Barat"/>
    <n v="40561"/>
    <s v="Nina Nurcayati"/>
    <s v="Masih Hidup"/>
    <s v="Sumedang"/>
    <d v="1983-05-17T00:00:00"/>
    <s v="3211225705830002"/>
    <s v="Mengurus Rumah Tangga"/>
    <s v="SLTA Atau Sederajat"/>
    <s v="083841627769"/>
    <s v="-"/>
    <s v="Sama Dengan Ayah Kandung"/>
    <s v="Kp. Sidahurip"/>
    <s v="05/05"/>
    <s v="Cintakarya"/>
    <s v="Parigi"/>
    <s v="Pangandaran"/>
    <s v="Jawa Barat"/>
    <m/>
    <m/>
    <m/>
    <m/>
    <m/>
    <m/>
    <m/>
    <m/>
    <m/>
    <m/>
    <m/>
    <m/>
    <m/>
    <m/>
    <m/>
    <m/>
    <m/>
    <m/>
    <s v="Kp. Sidahurip"/>
    <s v="05/05"/>
    <s v="Cintakarya"/>
    <s v="Parigi"/>
    <x v="18"/>
    <x v="0"/>
    <n v="40561"/>
    <s v="14 Tahun 11 Bulan 9 Hari"/>
    <s v="Kp. Sidahurip RT/RW 05/05 Desa/Kelurahan Cintakarya Kecamatan Parigi Kabupaten Pangandaran Jawa Barat 40561"/>
  </r>
  <r>
    <n v="111"/>
    <x v="0"/>
    <x v="3"/>
    <m/>
    <n v="2"/>
    <x v="4"/>
    <s v="v"/>
    <s v="v"/>
    <s v="v"/>
    <n v="23240120"/>
    <m/>
    <m/>
    <m/>
    <s v="Muhamad Irsyaad Mutakin"/>
    <m/>
    <s v="0116044005"/>
    <s v="3204373101110003"/>
    <s v="Bandung"/>
    <d v="2011-02-27T00:00:00"/>
    <s v="Laki-Laki"/>
    <n v="1"/>
    <n v="1"/>
    <s v="WNI"/>
    <s v="A+"/>
    <s v=""/>
    <s v=""/>
    <s v="SD Atau Sederajat"/>
    <s v="Orang Tua"/>
    <s v="Tidak Ada"/>
    <s v="Tidak Ada"/>
    <s v="3204372105110195"/>
    <s v="Iwan Setiawan"/>
    <s v="Iwan Setiawan"/>
    <s v="Masih Hidup"/>
    <s v="Bandung"/>
    <d v="1985-01-31T00:00:00"/>
    <s v="3204373101850001"/>
    <s v="Wiraswasta"/>
    <s v="SLTA Atau Sederajat"/>
    <s v="08986987444"/>
    <s v="1-2 Juta"/>
    <s v="Kp. Patrol"/>
    <s v="02/15"/>
    <s v="Sadu"/>
    <s v="Soreang"/>
    <s v="Bandung"/>
    <s v="Jawa Barat"/>
    <n v="40913"/>
    <s v="Kokom Komariah"/>
    <s v="Masih Hidup"/>
    <s v="Bandung"/>
    <d v="1989-09-20T00:00:00"/>
    <s v="3204376009890004"/>
    <s v="Mengurus Rumah Tangga"/>
    <s v="SLTA Atau Sederajat"/>
    <s v="08986987775"/>
    <s v="500-1 Juta"/>
    <s v="Sama Dengan Ayah Kandung"/>
    <s v="Kmp. Patrol"/>
    <s v="02/15"/>
    <s v="Sadu"/>
    <s v="Soreang"/>
    <s v="Bandung"/>
    <s v="Jawa Barat"/>
    <n v="40913"/>
    <m/>
    <m/>
    <m/>
    <m/>
    <m/>
    <m/>
    <m/>
    <m/>
    <m/>
    <m/>
    <m/>
    <m/>
    <m/>
    <m/>
    <m/>
    <m/>
    <m/>
    <s v="Kp. Patrol"/>
    <s v="02/15"/>
    <s v="Sadu"/>
    <s v="Soreang"/>
    <x v="0"/>
    <x v="0"/>
    <n v="40913"/>
    <s v="14 Tahun 10 Bulan 23 Hari"/>
    <s v="Kp. Patrol RT/RW 02/15 Desa/Kelurahan Sadu Kecamatan Soreang Kabupaten Bandung Jawa Barat 40913"/>
  </r>
  <r>
    <n v="112"/>
    <x v="0"/>
    <x v="3"/>
    <m/>
    <n v="2"/>
    <x v="4"/>
    <s v="v"/>
    <s v="v"/>
    <s v="v"/>
    <n v="23240076"/>
    <m/>
    <m/>
    <m/>
    <s v="Muhamad Lutfi A."/>
    <m/>
    <s v="0073680771"/>
    <s v="3211032708070001"/>
    <s v="Sumedang"/>
    <d v="2007-08-27T00:00:00"/>
    <s v="Laki-Laki"/>
    <n v="1"/>
    <n v="1"/>
    <s v="WNI"/>
    <s v="O"/>
    <s v=""/>
    <s v=""/>
    <s v="SLTP Atau Sederajat"/>
    <s v="Orang Tua"/>
    <s v="Tidak Ada"/>
    <s v="Tidak Ada"/>
    <s v="3211031012070003"/>
    <s v="Agus Mulyana Gumilar"/>
    <s v="Agus Mulyana Gumilar"/>
    <s v="Masih Hidup"/>
    <s v="Sumedang"/>
    <d v="1981-02-18T00:00:00"/>
    <s v="3211031802810004"/>
    <s v="Wiraswasta"/>
    <s v="SLTA Atau Sederajat"/>
    <s v="085351034341"/>
    <s v="1-2 Juta"/>
    <s v="Dusun Nagrong"/>
    <s v="03/03"/>
    <s v="Cieunteung"/>
    <s v="Darmaraja"/>
    <s v="Sumedang"/>
    <s v="Jawa Barat"/>
    <n v="45372"/>
    <s v="Neneng Fardiah"/>
    <s v="Masih Hidup"/>
    <s v="Sumedang"/>
    <d v="1988-10-04T00:00:00"/>
    <s v="3211034410880006"/>
    <s v="Mengurus Rumah Tangga"/>
    <s v="SLTP Atau Sederajat"/>
    <s v="081323602070"/>
    <s v="&lt;= 500 Ribu"/>
    <s v="Sama Dengan Ayah Kandung"/>
    <s v="Dusun Nagrong"/>
    <s v="03/03"/>
    <s v="Cieunteung"/>
    <s v="Darmaraja"/>
    <s v="Sumedang"/>
    <s v="Jawa Barat"/>
    <n v="45372"/>
    <m/>
    <m/>
    <m/>
    <m/>
    <m/>
    <m/>
    <m/>
    <m/>
    <m/>
    <m/>
    <m/>
    <m/>
    <m/>
    <m/>
    <m/>
    <m/>
    <m/>
    <s v="Dusun Nagrong"/>
    <s v="03/03"/>
    <s v="Cieunteung"/>
    <s v="Darmaraja"/>
    <x v="1"/>
    <x v="0"/>
    <n v="45372"/>
    <s v="18 Tahun 4 Bulan 23 Hari"/>
    <s v="Dusun Nagrong RT/RW 03/03 Desa/Kelurahan Cieunteung Kecamatan Darmaraja Kabupaten Sumedang Jawa Barat 45372"/>
  </r>
  <r>
    <n v="113"/>
    <x v="0"/>
    <x v="3"/>
    <m/>
    <n v="2"/>
    <x v="4"/>
    <s v="v"/>
    <s v="v"/>
    <s v="v"/>
    <n v="23240116"/>
    <m/>
    <m/>
    <m/>
    <s v="Muhamad Nova Maulana"/>
    <m/>
    <s v="3102580083"/>
    <s v="3211182211100002"/>
    <s v="Sumedang"/>
    <d v="2010-11-22T00:00:00"/>
    <s v="Laki-Laki"/>
    <n v="4"/>
    <n v="3"/>
    <s v="WNI"/>
    <s v="Belum Di Test"/>
    <s v=""/>
    <s v=""/>
    <s v="SD Atau Sederajat"/>
    <s v="Beasiswa Yatim"/>
    <s v="Tidak Ada"/>
    <s v="Tidak Ada"/>
    <s v="3211182412210003"/>
    <s v="Ade Khotimah"/>
    <s v="Endang Suhendi"/>
    <s v="Sudah Meninggal"/>
    <s v="*"/>
    <s v="*"/>
    <s v="*"/>
    <s v="*"/>
    <s v="*"/>
    <s v="*"/>
    <s v="*"/>
    <s v="*"/>
    <s v="01/08"/>
    <s v="*"/>
    <s v="*"/>
    <s v="Sumedang"/>
    <s v="Jawa Barat"/>
    <s v="*"/>
    <s v="Ade Khotimah"/>
    <s v="Masih Hidup"/>
    <s v="Garut"/>
    <d v="1972-12-16T00:00:00"/>
    <s v="3211185612720004"/>
    <s v="Mengurus Rumah Tangga"/>
    <s v="SLTA Atau Sederajat"/>
    <s v="*"/>
    <s v="*"/>
    <s v="Sama Dengan Ayah Kandung"/>
    <s v="Babakan Hurip"/>
    <s v="01/08"/>
    <s v="Kota Kaler"/>
    <s v="Sumedang Utara"/>
    <s v="Sumedang"/>
    <s v="Jawa Barat"/>
    <n v="45322"/>
    <m/>
    <m/>
    <m/>
    <m/>
    <m/>
    <m/>
    <m/>
    <m/>
    <m/>
    <m/>
    <m/>
    <m/>
    <m/>
    <m/>
    <m/>
    <m/>
    <m/>
    <s v="Babakan Hurip"/>
    <s v="01/08"/>
    <s v="Kota Kaler"/>
    <s v="Sumedang Utara"/>
    <x v="1"/>
    <x v="0"/>
    <n v="45322"/>
    <s v="15 Tahun 1 Bulan 28 Hari"/>
    <s v="Babakan Hurip RT/RW 01/08 Desa/Kelurahan Kota Kaler Kecamatan Sumedang Utara Kabupaten Sumedang Jawa Barat 45322"/>
  </r>
  <r>
    <n v="114"/>
    <x v="0"/>
    <x v="3"/>
    <m/>
    <n v="2"/>
    <x v="4"/>
    <s v="v"/>
    <s v="v"/>
    <s v="v"/>
    <n v="23240018"/>
    <m/>
    <m/>
    <m/>
    <s v="Muhamad Yasin Ghazi"/>
    <m/>
    <s v="0115929342"/>
    <s v="3204161105110001"/>
    <s v="Bandung"/>
    <d v="2011-05-11T00:00:00"/>
    <s v="Laki-Laki"/>
    <n v="2"/>
    <n v="2"/>
    <s v="WNI"/>
    <s v="Belum Di Test"/>
    <s v=""/>
    <s v=""/>
    <s v="SD Atau Sederajat"/>
    <s v="Orang Tua"/>
    <s v="Tidak Ada"/>
    <s v="Tidak Ada"/>
    <s v="3204162412120052"/>
    <s v="Acep Dedi"/>
    <s v="Acep Dedi"/>
    <s v="Masih Hidup"/>
    <s v="Bandung"/>
    <d v="1980-09-19T00:00:00"/>
    <s v="3204161909800003"/>
    <s v="Karyawan Swasta"/>
    <s v="SLTA Atau Sederajat"/>
    <s v="085352566268"/>
    <s v="2-3 Juta"/>
    <s v="Kp. Pinggirsari"/>
    <s v="02/01"/>
    <s v="Pinggirsari"/>
    <s v="Arjasari"/>
    <s v="Bandung"/>
    <s v="Jawa Barat"/>
    <n v="40379"/>
    <s v="Ai Rohaeti"/>
    <s v="Masih Hidup"/>
    <s v="Bandung"/>
    <d v="1986-10-12T00:00:00"/>
    <s v="3204165210860001"/>
    <s v="Mengurus Rumah Tangga"/>
    <s v="SLTP Atau Sederajat"/>
    <s v="081395797416"/>
    <s v="-"/>
    <s v="Sama Dengan Ayah Kandung"/>
    <s v="Kp. Pinggirsari"/>
    <s v="02/01"/>
    <s v="Pinggirsari"/>
    <s v="Arjasari"/>
    <s v="Bandung"/>
    <s v="Jawa Barat"/>
    <n v="40379"/>
    <m/>
    <m/>
    <m/>
    <m/>
    <m/>
    <m/>
    <m/>
    <m/>
    <m/>
    <m/>
    <m/>
    <m/>
    <m/>
    <m/>
    <m/>
    <m/>
    <m/>
    <s v="Kp. Pinggirsari"/>
    <s v="02/01"/>
    <s v="Pinggirsari"/>
    <s v="Arjasari"/>
    <x v="0"/>
    <x v="0"/>
    <n v="40379"/>
    <s v="14 Tahun 8 Bulan 8 Hari"/>
    <s v="Kp. Pinggirsari RT/RW 02/01 Desa/Kelurahan Pinggirsari Kecamatan Arjasari Kabupaten Bandung Jawa Barat 40379"/>
  </r>
  <r>
    <n v="115"/>
    <x v="0"/>
    <x v="3"/>
    <m/>
    <n v="2"/>
    <x v="4"/>
    <s v="v"/>
    <s v="v"/>
    <s v="v"/>
    <n v="23240003"/>
    <m/>
    <m/>
    <m/>
    <s v="Muhammad Abdul Latif Nawawi"/>
    <m/>
    <s v="3104852982"/>
    <s v="3217083110100002"/>
    <s v="Subang"/>
    <d v="2010-10-31T00:00:00"/>
    <s v="Laki-Laki"/>
    <n v="1"/>
    <n v="1"/>
    <s v="WNI"/>
    <s v="Belum Di Test"/>
    <s v="Sepak Bola"/>
    <s v="Bermanfaat"/>
    <s v="SD Atau Sederajat"/>
    <s v="Orang Tua"/>
    <s v="Tidak Ada"/>
    <s v="Tidak Ada"/>
    <s v="3217082707090007"/>
    <s v="Nana Warnadin"/>
    <s v="Nana Warnadin"/>
    <s v="Masih Hidup"/>
    <s v="Tanjungsiang"/>
    <d v="1985-09-21T00:00:00"/>
    <s v="3217082109850013"/>
    <s v="Karyawan Swasta"/>
    <s v="SLTA Atau Sederajat"/>
    <s v="085294923145"/>
    <s v="3-4 Juta"/>
    <s v="Kp. Cikadu"/>
    <s v="01/13"/>
    <s v="Ciburuy"/>
    <s v="Padalarang"/>
    <s v="Bandung Barat"/>
    <s v="Jawa Barat"/>
    <n v="40553"/>
    <s v="Imay Riani"/>
    <s v="Masih Hidup"/>
    <s v="Bandung"/>
    <d v="1987-10-09T00:00:00"/>
    <s v="3217084910870007"/>
    <s v="Mengurus Rumah Tangga"/>
    <s v="SLTP Atau Sederajat"/>
    <s v="089501048590"/>
    <s v="-"/>
    <s v="Sama Dengan Ayah Kandung"/>
    <s v="Kp. Cikadu"/>
    <s v="01/13"/>
    <s v="Ciburuy"/>
    <s v="Padalarang"/>
    <s v="Bandung Barat"/>
    <s v="Jawa Barat"/>
    <n v="40553"/>
    <m/>
    <m/>
    <m/>
    <m/>
    <m/>
    <m/>
    <m/>
    <m/>
    <m/>
    <m/>
    <m/>
    <m/>
    <m/>
    <m/>
    <m/>
    <m/>
    <m/>
    <s v="Kp. Cikadu"/>
    <s v="01/13"/>
    <s v="Ciburuy"/>
    <s v="Padalarang"/>
    <x v="15"/>
    <x v="0"/>
    <n v="40553"/>
    <s v="15 Tahun 2 Bulan 19 Hari"/>
    <s v="Kp. Cikadu RT/RW 01/13 Desa/Kelurahan Ciburuy Kecamatan Padalarang Bandung Barat Jawa Barat 40553"/>
  </r>
  <r>
    <n v="116"/>
    <x v="0"/>
    <x v="3"/>
    <m/>
    <n v="2"/>
    <x v="4"/>
    <s v="v"/>
    <s v="v"/>
    <s v="v"/>
    <n v="23240114"/>
    <m/>
    <m/>
    <m/>
    <s v="Muhammad Ali Anwar Syafi'I"/>
    <m/>
    <s v="0097890008"/>
    <s v="3210062006090021"/>
    <s v="Bandung"/>
    <d v="2009-06-20T00:00:00"/>
    <s v="Laki-Laki"/>
    <n v="2"/>
    <n v="2"/>
    <s v="WNI"/>
    <s v="Belum Di Test"/>
    <s v="Sepak Bola"/>
    <s v=""/>
    <s v="SD Atau Sederajat"/>
    <s v="Orang Tua"/>
    <s v="Tidak Ada"/>
    <s v="Tidak Ada"/>
    <s v="3210062811110024"/>
    <s v="Didin Solehudin"/>
    <s v="Didin Solehudin"/>
    <s v="Masih Hidup"/>
    <s v="Majalengka"/>
    <d v="1974-12-05T00:00:00"/>
    <s v="3210060512740041"/>
    <s v="Wiraswasta"/>
    <s v="SLTA Atau Sederajat"/>
    <s v="*"/>
    <s v="1000K-2000k"/>
    <s v="Blok Sabtu"/>
    <s v="01/07"/>
    <s v="Kertabasuki"/>
    <s v="Maja"/>
    <s v="Majalengka"/>
    <s v="Jawa Barat"/>
    <n v="45461"/>
    <s v="Metty Hikmayati"/>
    <s v="Masih Hidup"/>
    <s v="Bandung"/>
    <d v="1974-03-17T00:00:00"/>
    <s v="3210065703740001"/>
    <s v="Mengurus Rumah Tangga"/>
    <s v="Diploma 2"/>
    <s v="088218028590"/>
    <s v="*"/>
    <s v="Sama Dengan Ayah Kandung"/>
    <s v="Blok Sabtu"/>
    <s v="01/07"/>
    <s v="Kertabasuki"/>
    <s v="Maja"/>
    <s v="Majalengka"/>
    <s v="Jawa Barat"/>
    <n v="45461"/>
    <m/>
    <m/>
    <m/>
    <m/>
    <m/>
    <m/>
    <m/>
    <m/>
    <m/>
    <m/>
    <m/>
    <m/>
    <m/>
    <m/>
    <m/>
    <m/>
    <m/>
    <s v="Blok Sabtu"/>
    <s v="01/07"/>
    <s v="Kertabasuki"/>
    <s v="Maja"/>
    <x v="7"/>
    <x v="0"/>
    <n v="45461"/>
    <s v="16 Tahun 6 Bulan 30 Hari"/>
    <s v="Blok Sabtu RT/RW 01/07 Desa/Kelurahan Kertabasuki Kecamatan Maja Kabupaten Majalengka Jawa Barat 45461"/>
  </r>
  <r>
    <n v="117"/>
    <x v="0"/>
    <x v="3"/>
    <m/>
    <n v="2"/>
    <x v="4"/>
    <s v="v"/>
    <s v="v"/>
    <s v="v"/>
    <n v="23240094"/>
    <m/>
    <m/>
    <m/>
    <s v="Muhammad Aria Basyuni Al Fairuz"/>
    <m/>
    <n v="3115302461"/>
    <s v="3214110103110002"/>
    <s v="Purwakarta"/>
    <d v="2011-03-01T00:00:00"/>
    <s v="Laki-Laki"/>
    <n v="2"/>
    <n v="3"/>
    <s v="WNI"/>
    <s v="Belum Di Test"/>
    <s v="Sepak Bola"/>
    <s v=""/>
    <s v="SD Atau Sederajat"/>
    <s v="Orang Tua"/>
    <s v="Tidak Ada"/>
    <s v="Tidak Ada"/>
    <s v="3214112912100012"/>
    <s v="Mochammad Achyar Rosyadi"/>
    <s v="Mochammad Achyar Rosyadi"/>
    <s v="Masih Hidup"/>
    <s v="Purwakarta"/>
    <d v="1982-04-15T00:00:00"/>
    <s v="3214111504820008"/>
    <s v="Wiraswasta"/>
    <s v="Diploma IV/Strata 1"/>
    <s v="0817221939"/>
    <s v="&gt;5Juta"/>
    <s v="Dusun Bunisari"/>
    <s v="07/03"/>
    <s v="Bojong Barat"/>
    <s v="Bojong"/>
    <s v="Purwakarta"/>
    <s v="Jawa Barat"/>
    <n v="41164"/>
    <s v="Teti Siti Rohmah"/>
    <s v="Masih Hidup"/>
    <s v="Cianjur"/>
    <d v="1987-11-28T00:00:00"/>
    <s v="3214116811870002"/>
    <s v="Mengurus Rumah Tangga"/>
    <s v="SD Atau Sederajat"/>
    <s v="087726609070"/>
    <s v="-"/>
    <s v="Sama Dengan Ayah Kandung"/>
    <s v="Dusun Bunisari"/>
    <s v="07/03"/>
    <s v="Bojong Barat"/>
    <s v="Bojong"/>
    <s v="Purwakarta"/>
    <s v="Jawa Barat"/>
    <n v="41164"/>
    <m/>
    <m/>
    <m/>
    <m/>
    <m/>
    <m/>
    <m/>
    <m/>
    <m/>
    <m/>
    <m/>
    <m/>
    <m/>
    <m/>
    <m/>
    <m/>
    <m/>
    <s v="Dusun Bunisari"/>
    <s v="07/03"/>
    <s v="Bojong Barat"/>
    <s v="Bojong"/>
    <x v="12"/>
    <x v="0"/>
    <n v="41164"/>
    <s v="14 Tahun 10 Bulan 18 Hari"/>
    <s v="Dusun Bunisari RT/RW 07/03 Desa/Kelurahan Bojong Barat Kecamatan Bojong Kabupaten Purwakarta Jawa Barat 41164"/>
  </r>
  <r>
    <n v="118"/>
    <x v="0"/>
    <x v="3"/>
    <m/>
    <n v="2"/>
    <x v="4"/>
    <s v="v"/>
    <s v="v"/>
    <s v="v"/>
    <n v="23240039"/>
    <m/>
    <m/>
    <m/>
    <s v="Muhammad Azka Maulana"/>
    <m/>
    <s v="0119038298"/>
    <s v="3204152802110001"/>
    <s v="Bandung"/>
    <d v="2011-02-28T00:00:00"/>
    <s v="Laki-Laki"/>
    <n v="1"/>
    <n v="1"/>
    <s v="WNI"/>
    <s v="Belum Di Test"/>
    <s v="Sepak Bola"/>
    <s v="Pemain Bola"/>
    <s v="SD Atau Sederajat"/>
    <s v="Orang Tua"/>
    <s v="Tidak Ada"/>
    <s v="Tidak Ada"/>
    <s v="3204153006120009"/>
    <s v="Muhamad Daud"/>
    <s v="Muhamad Daud"/>
    <s v="Masih Hidup"/>
    <s v="Bandung"/>
    <d v="1984-01-26T00:00:00"/>
    <s v="3204152601840001"/>
    <s v="Buruh Harian Lepas"/>
    <s v="SD Atau Sederajat"/>
    <s v="085314928784"/>
    <s v="500-1 Juta"/>
    <s v="Kp. Cipanas"/>
    <s v="07/05"/>
    <s v="Margamukti"/>
    <s v="Pangalengan"/>
    <s v="Bandung"/>
    <s v="Jawa Barat"/>
    <n v="40378"/>
    <s v="Rika Puspita"/>
    <s v="Masih Hidup"/>
    <s v="Bandung"/>
    <d v="1990-11-08T00:00:00"/>
    <s v="3204154811900001"/>
    <s v="Mengurus Rumah Tangga"/>
    <s v="SLTP Atau Sederajat"/>
    <s v="083101247356"/>
    <s v="-"/>
    <s v="Sama Dengan Ayah Kandung"/>
    <s v="Kp. Cipanas"/>
    <s v="07/05"/>
    <s v="Margamukti"/>
    <s v="Pangalengan"/>
    <s v="Bandung"/>
    <s v="Jawa Barat"/>
    <n v="40378"/>
    <m/>
    <m/>
    <m/>
    <m/>
    <m/>
    <m/>
    <m/>
    <m/>
    <m/>
    <m/>
    <m/>
    <m/>
    <m/>
    <m/>
    <m/>
    <m/>
    <m/>
    <s v="Kp. Cipanas"/>
    <s v="07/05"/>
    <s v="Margamukti"/>
    <s v="Pangalengan"/>
    <x v="0"/>
    <x v="0"/>
    <n v="40378"/>
    <s v="14 Tahun 10 Bulan 22 Hari"/>
    <s v="Kp. Cipanas RT/RW 07/05 Desa/Kelurahan Margamukti Kecamatan Pangalengan Kabupaten Bandung Jawa Barat 40378"/>
  </r>
  <r>
    <n v="119"/>
    <x v="0"/>
    <x v="3"/>
    <m/>
    <n v="2"/>
    <x v="4"/>
    <s v="v"/>
    <s v="v"/>
    <s v="v"/>
    <n v="23240113"/>
    <m/>
    <m/>
    <m/>
    <s v="Muhammad Bahrudin Makki Assyafii"/>
    <m/>
    <s v="0107803620"/>
    <s v="3273152204100003"/>
    <s v="Bandung"/>
    <d v="2010-04-22T00:00:00"/>
    <s v="Laki-Laki"/>
    <n v="4"/>
    <n v="3"/>
    <s v="WNI"/>
    <s v="O"/>
    <s v="Sepak Bola"/>
    <s v="Mualim"/>
    <s v="SD Atau Sederajat"/>
    <s v="Orang Tua"/>
    <s v="Tidak Ada"/>
    <s v="Tidak Ada"/>
    <s v="3273151209101029"/>
    <s v="Asep Nurdin"/>
    <s v="Asep Nurdin"/>
    <s v="Masih Hidup"/>
    <s v="Bandung"/>
    <d v="1964-01-09T00:00:00"/>
    <s v="3273150901640003"/>
    <s v="Wiraswasta"/>
    <s v="SLTP Atau Sederajat"/>
    <s v="08999640146"/>
    <s v="4-5 Juta"/>
    <s v="Cigondewah Kaler"/>
    <s v="01/01"/>
    <s v="Cigondewah Kaler"/>
    <s v="Bandung kulon"/>
    <s v="Kota Bandung"/>
    <s v="Jawa Barat"/>
    <n v="40214"/>
    <s v="Euis Enden"/>
    <s v="Masih Hidup"/>
    <s v="Bandung"/>
    <d v="1967-05-19T00:00:00"/>
    <s v="3273155905670003"/>
    <s v="Mengurus Rumah Tangga"/>
    <s v="SLTA Atau Sederajat"/>
    <s v="08156012241"/>
    <s v="500- 1 Juta"/>
    <s v="Sama Dengan Ayah Kandung"/>
    <s v="Cigondewah kaler"/>
    <s v="01/01"/>
    <s v="Cigondewah Kaler"/>
    <s v="Bandung kulon"/>
    <s v="Kota Bandung"/>
    <s v="Jawa Barat"/>
    <n v="40214"/>
    <m/>
    <m/>
    <m/>
    <m/>
    <m/>
    <m/>
    <m/>
    <m/>
    <m/>
    <m/>
    <m/>
    <m/>
    <m/>
    <m/>
    <m/>
    <m/>
    <m/>
    <s v="Cigondewah Kaler"/>
    <s v="01/01"/>
    <s v="Cigondewah Kaler"/>
    <s v="Bandung Kulon"/>
    <x v="4"/>
    <x v="0"/>
    <n v="40214"/>
    <s v="15 Tahun 8 Bulan 28 Hari"/>
    <s v="Cigondewah Kaler RT/RW 01/01 Desa/Kelurahan Cigondewah Kaler Kecamatan Bandung Kulon Kota Bandung Jawa Barat 40214"/>
  </r>
  <r>
    <n v="120"/>
    <x v="0"/>
    <x v="3"/>
    <m/>
    <n v="2"/>
    <x v="4"/>
    <s v="v"/>
    <s v="v"/>
    <s v="v"/>
    <n v="23240127"/>
    <m/>
    <m/>
    <m/>
    <s v="Muhammad Farizky Pratama"/>
    <m/>
    <s v="3111025979"/>
    <s v="3273272603110001"/>
    <s v="Sumedang"/>
    <d v="2011-03-26T00:00:00"/>
    <s v="Laki-Laki"/>
    <n v="1"/>
    <n v="1"/>
    <s v="WNI"/>
    <s v="Belum Di Test"/>
    <s v=""/>
    <s v=""/>
    <s v="SD Atau Sederajat"/>
    <s v="Orang Tua"/>
    <s v="Tidak Ada"/>
    <s v="Tidak Ada"/>
    <s v="3273271005230009"/>
    <s v="Dini Putri Meliani"/>
    <s v="Jakfar Sodiq"/>
    <s v="Tidak Diketahui"/>
    <s v="Sumedang"/>
    <d v="1977-09-27T00:00:00"/>
    <s v="3273232709770011"/>
    <s v="Pedagang"/>
    <s v="SD Atau Sederajat"/>
    <s v="087821755777"/>
    <s v="Rp.4000.001 - Rp.5000.000"/>
    <s v="Gede Bage Kulon "/>
    <s v="02/07"/>
    <s v="CISARANTEN KIDUL"/>
    <s v="GEDE BAGE"/>
    <s v="Bandung"/>
    <s v="Jawa Barat"/>
    <m/>
    <s v="Dini Putri Meilani"/>
    <s v="Masih Hidup"/>
    <s v="Sumedang"/>
    <d v="1992-02-10T00:00:00"/>
    <s v="3273275002920008"/>
    <s v="Mengurus Rumah Tangga"/>
    <s v="SLTP Atau Sederajat"/>
    <s v="*"/>
    <s v="*"/>
    <s v="Sama Dengan Ayah Kandung"/>
    <s v="GEDE BAGE KULON "/>
    <s v="02/07"/>
    <s v="CISARANTEN KIDUL"/>
    <s v="GEDE BAGE"/>
    <s v="Bandung"/>
    <s v="Jawa Barat"/>
    <m/>
    <m/>
    <m/>
    <m/>
    <m/>
    <m/>
    <m/>
    <m/>
    <m/>
    <m/>
    <m/>
    <m/>
    <m/>
    <m/>
    <m/>
    <m/>
    <m/>
    <m/>
    <s v="Gede Bage Kulon "/>
    <s v="02/07"/>
    <s v="Cisaranten Kidul"/>
    <s v="Gede Bage"/>
    <x v="4"/>
    <x v="0"/>
    <m/>
    <s v="14 Tahun 9 Bulan 24 Hari"/>
    <s v="Gede Bage Kulon  RT/RW 02/07 Desa/Kelurahan Cisaranten Kidul Kecamatan Gede Bage Kota Bandung Jawa Barat "/>
  </r>
  <r>
    <n v="121"/>
    <x v="0"/>
    <x v="3"/>
    <m/>
    <n v="2"/>
    <x v="4"/>
    <s v="v"/>
    <s v="v"/>
    <s v="v"/>
    <n v="23240071"/>
    <m/>
    <m/>
    <m/>
    <s v="Muhammad Irsyad Setiawan"/>
    <m/>
    <s v="0108698184"/>
    <s v="3204370511100002"/>
    <s v="Bandung"/>
    <d v="2010-11-05T00:00:00"/>
    <s v="Laki-Laki"/>
    <n v="1"/>
    <n v="2"/>
    <s v="WNI"/>
    <s v="Belum Di Test"/>
    <s v=""/>
    <s v=""/>
    <s v="SD Atau Sederajat"/>
    <s v="Orang Tua"/>
    <s v="Tidak Ada"/>
    <s v="Tidak Ada"/>
    <s v="3204371905110017"/>
    <s v="Wawan Setiawan"/>
    <s v="Wawan Setiawan"/>
    <s v="Masih Hidup"/>
    <s v="Bandung"/>
    <d v="1984-04-07T00:00:00"/>
    <s v="3204370704840018"/>
    <s v="Buruh Harian Lepas"/>
    <s v="SLTA Atau Sederajat"/>
    <s v="089677967189"/>
    <s v="500-1 Juta"/>
    <s v="Kp. Simpang Tengah Dusun. Simpang Tengah"/>
    <s v="03/12"/>
    <s v="Parungserab"/>
    <s v="Soreang"/>
    <s v="Bandung"/>
    <s v="Jawa Barat"/>
    <n v="40923"/>
    <s v="Susi Susanti"/>
    <s v="Masih Hidup"/>
    <s v="Bandung"/>
    <d v="1990-09-01T00:00:00"/>
    <s v="3204374109900014"/>
    <s v="Mengurus Rumah Tangga"/>
    <s v="SLTA Atau Sederajat"/>
    <s v="08983044280"/>
    <s v="-"/>
    <s v="Sama Dengan Ayah Kandung"/>
    <s v="Kmp.Simpang Tengah Dusun. Simpang Tengah"/>
    <s v="03/12"/>
    <s v="Parungserab"/>
    <s v="Soreang"/>
    <s v="Bandung"/>
    <s v="Jawa Barat"/>
    <n v="40923"/>
    <m/>
    <m/>
    <m/>
    <m/>
    <m/>
    <m/>
    <m/>
    <m/>
    <m/>
    <m/>
    <m/>
    <m/>
    <m/>
    <m/>
    <m/>
    <m/>
    <m/>
    <s v="Kp. Simpang Tengah Dusun. Simpang Tengah"/>
    <s v="03/12"/>
    <s v="Parungserab"/>
    <s v="Soreang"/>
    <x v="0"/>
    <x v="0"/>
    <n v="40923"/>
    <s v="15 Tahun 2 Bulan 14 Hari"/>
    <s v="Kp. Simpang Tengah Dusun. Simpang Tengah RT/RW 03/12 Desa/Kelurahan Parungserab Kecamatan Soreang Kabupaten Bandung Jawa Barat 40923"/>
  </r>
  <r>
    <n v="122"/>
    <x v="0"/>
    <x v="3"/>
    <m/>
    <n v="2"/>
    <x v="4"/>
    <s v="v"/>
    <s v="v"/>
    <s v="v"/>
    <n v="23240134"/>
    <m/>
    <m/>
    <m/>
    <s v="Muhammad Jami Maulana"/>
    <m/>
    <s v="3113281962"/>
    <s v="3211170402110003"/>
    <s v="Sumedang"/>
    <d v="2011-02-24T00:00:00"/>
    <s v="Laki-Laki"/>
    <n v="2"/>
    <n v="3"/>
    <s v="WNI"/>
    <s v="Belum Di Test"/>
    <s v="Sepak Bola"/>
    <s v="Soleh"/>
    <s v="SD Atau Sederajat"/>
    <s v="Orang Tua"/>
    <s v="Tidak Ada"/>
    <s v="Tidak Ada"/>
    <s v="3211172711080033"/>
    <s v="Galih Nugraha"/>
    <s v="Galih Nugraha"/>
    <s v="Masih Hidup"/>
    <s v="Garut"/>
    <d v="1984-11-15T00:00:00"/>
    <s v="3211171511840001"/>
    <s v="Wiraswasta"/>
    <s v="SLTA Atau Sederajat"/>
    <s v="*"/>
    <s v="4-5 Juta"/>
    <s v="Lingk. Darangdan"/>
    <s v="06/08"/>
    <s v="Kotakulon"/>
    <s v="Sumedang Selatan"/>
    <s v="Sumedang"/>
    <s v="Jawa Barat"/>
    <n v="45312"/>
    <s v="Nina Nurhaeni"/>
    <s v="Masih Hidup"/>
    <s v="Sumedang"/>
    <d v="1985-11-24T00:00:00"/>
    <s v="3211176411850016"/>
    <s v="Mengurus Rumah Tangga"/>
    <s v="SLTA Atau Sederajat"/>
    <s v="082315613081"/>
    <s v="2-3 Juta"/>
    <s v="Sama Dengan Ayah Kandung"/>
    <s v="LINGK. DARANGDAN"/>
    <s v="06/08"/>
    <s v="Kotakulon"/>
    <s v="Sumedang Selatan"/>
    <s v="Sumedang"/>
    <s v="Jawa Barat"/>
    <n v="45312"/>
    <m/>
    <m/>
    <m/>
    <m/>
    <m/>
    <m/>
    <m/>
    <m/>
    <m/>
    <m/>
    <m/>
    <m/>
    <m/>
    <m/>
    <m/>
    <m/>
    <m/>
    <s v="Lingk. Darangdan"/>
    <s v="06/08"/>
    <s v="Kotakulon"/>
    <s v="Sumedang Selatan"/>
    <x v="1"/>
    <x v="0"/>
    <n v="45312"/>
    <s v="14 Tahun 10 Bulan 26 Hari"/>
    <s v="Lingk. Darangdan RT/RW 06/08 Desa/Kelurahan Kotakulon Kecamatan Sumedang Selatan Kabupaten Sumedang Jawa Barat 45312"/>
  </r>
  <r>
    <n v="123"/>
    <x v="0"/>
    <x v="2"/>
    <m/>
    <n v="2"/>
    <x v="4"/>
    <s v="v"/>
    <s v="v"/>
    <s v="v"/>
    <n v="22230191"/>
    <m/>
    <m/>
    <m/>
    <s v="Muhammad Rizky Abdillah"/>
    <m/>
    <s v="3092802274"/>
    <s v="3204302112090006"/>
    <s v="Bandung"/>
    <d v="2009-12-21T00:00:00"/>
    <s v="Laki-Laki"/>
    <n v="1"/>
    <n v="2"/>
    <s v="WNI"/>
    <s v="Belum Di Test"/>
    <s v=""/>
    <s v=""/>
    <m/>
    <s v="Orang Tua"/>
    <s v="Tidak Ada"/>
    <s v="Tidak Ada"/>
    <s v="3204301310130003"/>
    <s v="Oding Ardiansyah"/>
    <s v="Oding Ardiansyah"/>
    <s v="Masih Hidup"/>
    <s v="Bandung"/>
    <d v="1981-07-07T00:00:00"/>
    <s v="3204300707810003"/>
    <s v="Karyawan Swasta"/>
    <s v="SD Atau Sederajat"/>
    <s v="081214878313"/>
    <s v="*"/>
    <s v="Kp. Pasir Batu"/>
    <s v="01/13"/>
    <s v="PANGAUBAN"/>
    <s v="PACET"/>
    <s v="Bandung"/>
    <s v="Jawa Barat"/>
    <n v="40385"/>
    <s v="Siti Mulyani"/>
    <s v="Masih Hidup"/>
    <s v="Bandung"/>
    <d v="1986-08-05T00:00:00"/>
    <s v="3204156010910001"/>
    <s v="Mengurus Rumah Tangga"/>
    <s v="SLTP Atau Sederajat"/>
    <s v="0895393919883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p. Pasir Batu"/>
    <s v="01/13"/>
    <s v="Pangauban"/>
    <s v="Pacet"/>
    <x v="0"/>
    <x v="0"/>
    <n v="40385"/>
    <s v="16 Tahun 0 Bulan 29 Hari"/>
    <s v="Kp. Pasir Batu RT/RW 01/13 Desa/Kelurahan Pangauban Kecamatan Pacet Kabupaten Bandung Jawa Barat 40385"/>
  </r>
  <r>
    <n v="124"/>
    <x v="0"/>
    <x v="2"/>
    <m/>
    <n v="2"/>
    <x v="4"/>
    <s v="v"/>
    <s v="v"/>
    <s v="v"/>
    <n v="22230078"/>
    <m/>
    <m/>
    <m/>
    <s v="Muhammad Syafi'I  Abi Yusuf"/>
    <m/>
    <s v="3109287620"/>
    <s v="3211032706100001"/>
    <s v="Sumedang"/>
    <d v="2010-06-27T00:00:00"/>
    <s v="Laki-Laki"/>
    <n v="1"/>
    <n v="3"/>
    <s v="WNI"/>
    <s v="Belum Di Test"/>
    <s v=""/>
    <s v=""/>
    <s v="SD Atau Sederajat"/>
    <s v="Orang Tua"/>
    <s v="Tidak Ada"/>
    <s v="Tidak Ada"/>
    <s v="3211030707100001"/>
    <s v="Abdul Wahab Sopandi"/>
    <s v="Abdul Wahab Sopandi"/>
    <s v="Masih Hidup"/>
    <s v="Sumedang"/>
    <d v="1983-12-10T00:00:00"/>
    <s v="3211031012830004"/>
    <s v="Wiraswasta"/>
    <s v="SLTP Atau Sederajat"/>
    <s v="081312886536"/>
    <s v="500K-1000K"/>
    <s v="Dusun Nagrong"/>
    <s v="01/04"/>
    <s v="CIEUNTEUNG"/>
    <s v="DARMARAJA"/>
    <s v="Sumedang"/>
    <s v="Jawa Barat"/>
    <n v="45372"/>
    <s v="Imas Siti Nurjanah"/>
    <s v="Masih Hidup"/>
    <s v="Sumedang"/>
    <d v="1991-07-09T00:00:00"/>
    <s v="3211034907910003"/>
    <s v="Mengurus Rumah Tangga"/>
    <s v="SD Atau Sederajat"/>
    <s v="082320262107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Dusun Nagrong"/>
    <s v="01/04"/>
    <s v="Cieunteung"/>
    <s v="Darmaraja"/>
    <x v="1"/>
    <x v="0"/>
    <n v="45372"/>
    <s v="15 Tahun 6 Bulan 23 Hari"/>
    <s v="Dusun Nagrong RT/RW 01/04 Desa/Kelurahan Cieunteung Kecamatan Darmaraja Kabupaten Sumedang Jawa Barat 45372"/>
  </r>
  <r>
    <n v="125"/>
    <x v="0"/>
    <x v="3"/>
    <m/>
    <n v="2"/>
    <x v="4"/>
    <s v="v"/>
    <s v="v"/>
    <s v="v"/>
    <n v="23240036"/>
    <m/>
    <m/>
    <m/>
    <s v="Muhammad Zikri Nugraha"/>
    <m/>
    <s v="0107869673"/>
    <s v="3277010812100004"/>
    <s v="Bandung Barat"/>
    <d v="2010-12-08T00:00:00"/>
    <s v="Laki-Laki"/>
    <n v="1"/>
    <n v="2"/>
    <s v="WNI"/>
    <s v="O"/>
    <s v="Melukis"/>
    <s v="Bermanfaat"/>
    <s v="SD Atau Sederajat"/>
    <s v="Orang Tua"/>
    <s v="Tidak Ada"/>
    <s v="Tidak Ada"/>
    <s v="3277011105100032"/>
    <s v="Galih Nugraha"/>
    <s v="Galih Nugraha"/>
    <s v="Masih Hidup"/>
    <s v="Bandung"/>
    <d v="1983-08-05T00:00:00"/>
    <s v="3277010508830048"/>
    <s v="Buruh Harian Lepas"/>
    <s v="SLTA Atau Sederajat"/>
    <s v="081223913096"/>
    <s v="2-3 Juta"/>
    <s v="Rancabentang"/>
    <s v="02/26"/>
    <s v="Cibeureum"/>
    <s v="Cimahi Selatan"/>
    <s v="Kota Cimahi"/>
    <s v="Jawa Barat"/>
    <n v="40535"/>
    <s v="Nurhasanah"/>
    <s v="Masih Hidup"/>
    <s v="Bandung"/>
    <d v="1986-06-06T00:00:00"/>
    <s v="3277014606860046"/>
    <s v="Mengurus Rumah Tangga"/>
    <s v="SLTA Atau Sederajat"/>
    <s v="083817343471"/>
    <s v="-"/>
    <s v="Sama Dengan Ayah Kandung"/>
    <s v="Rancabentang"/>
    <s v="02/26"/>
    <s v="Cibeureum"/>
    <s v="Cimahi Selatan"/>
    <s v="Kota Cimahi"/>
    <s v="Jawa Barat"/>
    <n v="40535"/>
    <m/>
    <m/>
    <m/>
    <m/>
    <m/>
    <m/>
    <m/>
    <m/>
    <m/>
    <m/>
    <m/>
    <m/>
    <m/>
    <m/>
    <m/>
    <m/>
    <m/>
    <s v="Rancabentang"/>
    <s v="02/26"/>
    <s v="Cibeureum"/>
    <s v="Cimahi Selatan"/>
    <x v="8"/>
    <x v="0"/>
    <n v="40535"/>
    <s v="15 Tahun 1 Bulan 11 Hari"/>
    <s v="Rancabentang RT/RW 02/26 Desa/Kelurahan Cibeureum Kecamatan Cimahi Selatan Kota Cimahi Jawa Barat 40535"/>
  </r>
  <r>
    <n v="126"/>
    <x v="0"/>
    <x v="3"/>
    <m/>
    <n v="2"/>
    <x v="4"/>
    <s v="v"/>
    <s v="v"/>
    <s v="v"/>
    <n v="23240140"/>
    <m/>
    <m/>
    <m/>
    <s v="Raihan Al Hasby"/>
    <m/>
    <s v="0104661437"/>
    <s v="3204400601100001"/>
    <s v="Bandung"/>
    <d v="2010-01-06T00:00:00"/>
    <s v="Laki-Laki"/>
    <n v="3"/>
    <n v="2"/>
    <s v="WNI"/>
    <s v="Belum Di Test"/>
    <s v=""/>
    <s v=""/>
    <s v="SD Atau Sederajat"/>
    <s v="Orang Tua"/>
    <s v="Tidak Ada"/>
    <s v="Tidak Ada"/>
    <s v="3204402112100021"/>
    <s v="Tarmedi"/>
    <s v="Tarmedi"/>
    <s v="Masih Hidup"/>
    <m/>
    <d v="1977-05-15T00:00:00"/>
    <s v="3204401505770004"/>
    <s v="Buruh Harian Lepas"/>
    <s v="SD Atau Sederajat"/>
    <s v="*"/>
    <s v="2-3 Juta"/>
    <s v="Cimanggu"/>
    <s v="02/01"/>
    <s v="Patengan"/>
    <s v="Rancabali"/>
    <s v="Bandung"/>
    <s v="Jawa Barat"/>
    <n v="40973"/>
    <s v="Ineu Supartika"/>
    <s v="Masih Hidup"/>
    <s v="Bandung"/>
    <d v="1981-12-10T00:00:00"/>
    <s v="3204405012810004"/>
    <s v="Mengurus Rumah Tangga"/>
    <s v="SLTP Atau Sederajat"/>
    <s v="088971039185"/>
    <s v="-"/>
    <s v="Sama Dengan Ayah Kandung"/>
    <s v="Cimanggu"/>
    <s v="02/01"/>
    <s v="Patengan"/>
    <s v="Rancabali"/>
    <s v="Bandung"/>
    <s v="Jawa Barat"/>
    <n v="40973"/>
    <m/>
    <m/>
    <m/>
    <m/>
    <m/>
    <m/>
    <m/>
    <m/>
    <m/>
    <m/>
    <m/>
    <m/>
    <m/>
    <m/>
    <m/>
    <m/>
    <m/>
    <s v="Cimanggu"/>
    <s v="02/01"/>
    <s v="Patengan"/>
    <s v="Rancabali"/>
    <x v="0"/>
    <x v="0"/>
    <n v="40973"/>
    <s v="16 Tahun 0 Bulan 13 Hari"/>
    <s v="Cimanggu RT/RW 02/01 Desa/Kelurahan Patengan Kecamatan Rancabali Kabupaten Bandung Jawa Barat 40973"/>
  </r>
  <r>
    <n v="127"/>
    <x v="0"/>
    <x v="5"/>
    <m/>
    <n v="2"/>
    <x v="5"/>
    <s v="v"/>
    <s v="v"/>
    <s v="v"/>
    <n v="21220095"/>
    <m/>
    <m/>
    <m/>
    <s v="Ar Rizal Ihsan Firdaus"/>
    <m/>
    <s v="0094063549"/>
    <s v="3273121003090009"/>
    <s v="Bandung "/>
    <d v="2009-03-10T00:00:00"/>
    <s v="Laki-Laki"/>
    <n v="2"/>
    <n v="1"/>
    <s v="WNI"/>
    <s v="Belum Di Test"/>
    <s v=""/>
    <s v=""/>
    <s v="SD Atau Sederajat"/>
    <s v="Orang Tua"/>
    <s v="Tidak Ada"/>
    <s v="Tidak Ada"/>
    <s v="3273122008110008"/>
    <s v="Rina"/>
    <s v="Adin"/>
    <s v="Tidak Diketahui"/>
    <s v="*"/>
    <s v="*"/>
    <s v="*"/>
    <s v="*"/>
    <s v="*"/>
    <s v="*"/>
    <s v="*"/>
    <s v=""/>
    <s v="01/12"/>
    <m/>
    <m/>
    <s v="Kota Bandung"/>
    <s v="Jawa Barat"/>
    <m/>
    <s v="Rina"/>
    <s v="Masih Hidup"/>
    <s v="Bandung"/>
    <d v="1980-07-27T00:00:00"/>
    <s v="3273126707800013"/>
    <s v="Buruh Harian Lepas"/>
    <s v="SLTA Atau Sederajat"/>
    <s v="085703019608"/>
    <s v="*"/>
    <s v="Sama Dengan Ayah Kandung"/>
    <s v="Jl. Kebon Gedang III RT. 01 RW 12"/>
    <s v="01/12"/>
    <s v="Maleer"/>
    <s v="Batununggal"/>
    <s v="Kota Bandung"/>
    <s v="Jawa Barat"/>
    <n v="40274"/>
    <m/>
    <m/>
    <m/>
    <m/>
    <m/>
    <m/>
    <m/>
    <m/>
    <m/>
    <m/>
    <m/>
    <m/>
    <m/>
    <m/>
    <m/>
    <m/>
    <m/>
    <s v="Jl. Kebon Gedang Iii Rt. 01 Rw 12"/>
    <s v="01/12"/>
    <s v="Maleer"/>
    <s v="Batununggal"/>
    <x v="4"/>
    <x v="0"/>
    <n v="40274"/>
    <s v="16 Tahun 10 Bulan 9 Hari"/>
    <s v="Jl. Kebon Gedang Iii Rt. 01 Rw 12 RT/RW 01/12 Desa/Kelurahan Maleer Kecamatan Batununggal Kota Bandung Jawa Barat 40274"/>
  </r>
  <r>
    <n v="128"/>
    <x v="0"/>
    <x v="2"/>
    <m/>
    <n v="2"/>
    <x v="5"/>
    <s v="v"/>
    <s v="v"/>
    <s v="v"/>
    <n v="22230110"/>
    <m/>
    <m/>
    <m/>
    <s v="Muhamad Fatir Ramdani"/>
    <m/>
    <s v="0105057302"/>
    <s v="3273140308100004"/>
    <s v="Bandung"/>
    <d v="2010-08-03T00:00:00"/>
    <s v="Laki-Laki"/>
    <n v="2"/>
    <n v="4"/>
    <s v="WNI"/>
    <s v="Belum Di Test"/>
    <s v=""/>
    <s v=""/>
    <s v="SD Atau Sederajat"/>
    <s v="Orang Tua"/>
    <s v="Tidak Ada"/>
    <s v="Tidak Ada"/>
    <s v="3273140809102604"/>
    <s v="Muslihat"/>
    <s v="Muslihat"/>
    <s v="Masih Hidup"/>
    <s v="Sukabumi"/>
    <d v="1979-04-16T00:00:00"/>
    <s v="3273141604790002"/>
    <s v="Karyawan Swasta"/>
    <s v="SLTA Atau Sederajat"/>
    <s v="085793969725"/>
    <s v="3000K-4000K"/>
    <s v="Gg. Mekar Iv"/>
    <s v="04/01"/>
    <s v="PASIRLAYUNG"/>
    <s v="CIBENYING KIDUL"/>
    <s v="Bandung"/>
    <s v="Jawa Barat"/>
    <n v="40192"/>
    <s v="Sonangsih"/>
    <s v="Masih Hidup"/>
    <s v="Bandung"/>
    <d v="1984-03-20T00:00:00"/>
    <s v="3273146003840002"/>
    <s v="Mengurus Rumah Tangga"/>
    <s v="SLTP Atau Sederajat"/>
    <s v="085774868973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Gg. Mekar Iv"/>
    <s v="04/01"/>
    <s v="Pasirlayung"/>
    <s v="Cibenying Kidul"/>
    <x v="4"/>
    <x v="0"/>
    <n v="40192"/>
    <s v="15 Tahun 5 Bulan 16 Hari"/>
    <s v="Gg. Mekar Iv RT/RW 04/01 Desa/Kelurahan Pasirlayung Kecamatan Cibenying Kidul Kota Bandung Jawa Barat 40192"/>
  </r>
  <r>
    <n v="129"/>
    <x v="0"/>
    <x v="3"/>
    <m/>
    <n v="2"/>
    <x v="5"/>
    <s v="v"/>
    <s v="v"/>
    <s v="v"/>
    <n v="23240041"/>
    <m/>
    <m/>
    <m/>
    <s v="Muhammad Abdillah Ramdhani"/>
    <m/>
    <s v="0106941473"/>
    <s v="3211172208100004"/>
    <s v="Sumedang"/>
    <d v="2010-08-22T00:00:00"/>
    <s v="Laki-Laki"/>
    <n v="2"/>
    <n v="1"/>
    <s v="WNI"/>
    <s v="O"/>
    <s v="Menggambar"/>
    <s v="Guru"/>
    <s v="SD Atau Sederajat"/>
    <s v="Orang Tua"/>
    <s v="Tidak Ada"/>
    <s v="Tidak Ada"/>
    <s v="3211172206070037"/>
    <s v="Yayan Permana"/>
    <s v="Yayan Permana"/>
    <s v="Masih Hidup"/>
    <s v="Bandung"/>
    <d v="1971-11-05T00:00:00"/>
    <s v="3211170511710001"/>
    <s v="Karyawan DLHK Kota Bandung"/>
    <s v="SLTA Atau Sederajat"/>
    <s v="085295200153"/>
    <s v="3-4 Juata"/>
    <s v="Dusun Citengah"/>
    <s v="03/01"/>
    <s v="Citengah"/>
    <s v="Sumedang Selatan"/>
    <s v="Sumedang"/>
    <s v="Jawa Barat"/>
    <n v="45351"/>
    <s v="Enung Nurlela"/>
    <s v="Masih Hidup"/>
    <s v="Sumedang"/>
    <d v="1981-01-06T00:00:00"/>
    <s v="3211174601810010"/>
    <s v="Mengurus Rumah Tangga"/>
    <s v="SLTA Atau Sederajat"/>
    <s v="085320568827"/>
    <s v="*"/>
    <s v="Sama Dengan Ayah Kandung"/>
    <s v="Dusun Citengah"/>
    <s v="03/01"/>
    <s v="Citengah"/>
    <s v="Sumedang Selatan"/>
    <s v="Sumedang"/>
    <s v="Jawa Barat"/>
    <n v="45351"/>
    <m/>
    <m/>
    <m/>
    <m/>
    <m/>
    <m/>
    <m/>
    <m/>
    <m/>
    <m/>
    <m/>
    <m/>
    <m/>
    <m/>
    <m/>
    <m/>
    <m/>
    <s v="Dusun Citengah"/>
    <s v="03/01"/>
    <s v="Citengah"/>
    <s v="Sumedang Selatan"/>
    <x v="1"/>
    <x v="0"/>
    <n v="45351"/>
    <s v="15 Tahun 4 Bulan 28 Hari"/>
    <s v="Dusun Citengah RT/RW 03/01 Desa/Kelurahan Citengah Kecamatan Sumedang Selatan Kabupaten Sumedang Jawa Barat 45351"/>
  </r>
  <r>
    <n v="130"/>
    <x v="0"/>
    <x v="3"/>
    <m/>
    <n v="2"/>
    <x v="5"/>
    <s v="v"/>
    <s v="v"/>
    <s v="v"/>
    <n v="23240089"/>
    <m/>
    <m/>
    <m/>
    <s v="Muhammad Fadhil Abdillah"/>
    <m/>
    <s v="0102096546"/>
    <s v="3273202611100002"/>
    <s v="Bandung"/>
    <d v="2010-11-26T00:00:00"/>
    <s v="Laki-Laki"/>
    <n v="2"/>
    <n v="3"/>
    <s v="WNI"/>
    <s v="O"/>
    <s v="Sepak Bola"/>
    <s v="Ustad/Mualim"/>
    <s v="SD Atau Sederajat"/>
    <s v="Orang Tua"/>
    <s v="Tidak Ada"/>
    <s v="Tidak Ada"/>
    <s v="3273202509106855"/>
    <s v="Agus Setiawan Suhaeri"/>
    <s v="Agus Setiawan Suhaeri"/>
    <s v="Masih Hidup"/>
    <s v="Bandung"/>
    <d v="1979-04-16T00:00:00"/>
    <s v="3273201604790003"/>
    <s v="Pegawai Karyawan Swasta"/>
    <s v="SLTA Atau Sederajat"/>
    <s v="083822372238"/>
    <s v="4-5 Juta"/>
    <s v="Jl. Sindangsari Iii No. 25"/>
    <s v="07/09"/>
    <s v="Antapani Wetan"/>
    <s v="Antapani"/>
    <s v="Kota Bandung"/>
    <s v="Jawa Barat"/>
    <n v="40194"/>
    <s v="Siti Munawaroh"/>
    <s v="Masih Hidup"/>
    <s v="Bandung"/>
    <d v="1984-04-04T00:00:00"/>
    <s v="3273204404840003"/>
    <s v="Mengurus Rumah Tangga"/>
    <s v="SLTP Atau Sederajat"/>
    <s v="083107880385"/>
    <s v="-"/>
    <s v="Sama Dengan Ayah Kandung"/>
    <s v="Jl. Sindangsari III No. 25"/>
    <s v="07/09"/>
    <s v="Antapani Wetan"/>
    <s v="Antapani"/>
    <s v="Kota Bandung"/>
    <s v="Jawa Barat"/>
    <n v="40194"/>
    <m/>
    <m/>
    <m/>
    <m/>
    <m/>
    <m/>
    <m/>
    <m/>
    <m/>
    <m/>
    <m/>
    <m/>
    <m/>
    <m/>
    <m/>
    <m/>
    <m/>
    <s v="Jl. Sindangsari Iii No. 25"/>
    <s v="07/09"/>
    <s v="Antapani Wetan"/>
    <s v="Antapani"/>
    <x v="4"/>
    <x v="0"/>
    <n v="40194"/>
    <s v="15 Tahun 1 Bulan 24 Hari"/>
    <s v="Jl. Sindangsari Iii No. 25 RT/RW 07/09 Desa/Kelurahan Antapani Wetan Kecamatan Antapani Kota Bandung Jawa Barat 40194"/>
  </r>
  <r>
    <n v="131"/>
    <x v="0"/>
    <x v="3"/>
    <m/>
    <n v="2"/>
    <x v="5"/>
    <s v="v"/>
    <s v="v"/>
    <s v="v"/>
    <n v="23240004"/>
    <m/>
    <m/>
    <m/>
    <s v="Muhammad Hafizh Hanif Hasbullah"/>
    <m/>
    <s v="0113128855"/>
    <s v="3273232404110006"/>
    <s v="Bandung"/>
    <d v="2011-04-24T00:00:00"/>
    <s v="Laki-Laki"/>
    <n v="2"/>
    <n v="4"/>
    <s v="WNI"/>
    <s v="Belum Di Test"/>
    <s v="Sholawat"/>
    <s v="Menjadi Anak Sholeh Yang Berahlak Qur'Ani"/>
    <s v="SD Atau Sederajat"/>
    <s v="Orang Tua"/>
    <s v="Tidak Ada"/>
    <s v="Tidak Ada"/>
    <s v="3273233006110126"/>
    <s v="Iwa Kartiwa"/>
    <s v="Iwa Kartiwa"/>
    <s v="Masih Hidup"/>
    <s v="Bandung"/>
    <d v="1982-04-16T00:00:00"/>
    <s v="3273231604820002"/>
    <s v="Karyawan Swasta"/>
    <s v="SLTA Atau Sederajat"/>
    <s v="081223847568"/>
    <s v="&gt;5 Juta"/>
    <s v="Jl. Babakan Wadana"/>
    <s v="08/08"/>
    <s v="CIPAMOKOLAN"/>
    <s v="RANCASARI"/>
    <s v="Kota Bandung"/>
    <s v="Jawa Barat"/>
    <n v="40292"/>
    <s v="Novianty"/>
    <s v="Masih Hidup"/>
    <s v="Bandung"/>
    <d v="1987-11-14T00:00:00"/>
    <s v="3273235411870006"/>
    <s v="Mengurus Rumah Tangga"/>
    <s v="SLTA Atau Sederajat"/>
    <s v="082126491187"/>
    <s v="-"/>
    <s v="Sama Dengan Ayah Kandung"/>
    <s v="Jl.BABAKAN WADANA"/>
    <s v="08/08"/>
    <s v="CIPAMOKOLAN"/>
    <s v="RANCASARI"/>
    <s v="Kota Bandung"/>
    <s v="Jawa Barat"/>
    <n v="40292"/>
    <m/>
    <m/>
    <m/>
    <m/>
    <m/>
    <m/>
    <m/>
    <m/>
    <m/>
    <m/>
    <m/>
    <m/>
    <m/>
    <m/>
    <m/>
    <m/>
    <m/>
    <s v="Jl. Babakan Wadana"/>
    <s v="08/08"/>
    <s v="Cipamokolan"/>
    <s v="Rancasari"/>
    <x v="4"/>
    <x v="0"/>
    <n v="40292"/>
    <s v="14 Tahun 8 Bulan 26 Hari"/>
    <s v="Jl. Babakan Wadana RT/RW 08/08 Desa/Kelurahan Cipamokolan Kecamatan Rancasari Kota Bandung Jawa Barat 40292"/>
  </r>
  <r>
    <n v="132"/>
    <x v="0"/>
    <x v="3"/>
    <m/>
    <n v="2"/>
    <x v="5"/>
    <s v="v"/>
    <s v="v"/>
    <s v="v"/>
    <n v="23240102"/>
    <m/>
    <m/>
    <m/>
    <s v="Muhammad Jalaaluddin Mahalli"/>
    <m/>
    <s v="0104348539"/>
    <s v="3211182001100001"/>
    <s v="Sumedang"/>
    <d v="2010-01-20T00:00:00"/>
    <s v="Laki-Laki"/>
    <n v="2"/>
    <n v="1"/>
    <s v="WNI"/>
    <s v="O"/>
    <s v="Olahraga, Komputer"/>
    <s v=""/>
    <s v="SD Atau Sederajat"/>
    <s v="Orang Tua"/>
    <s v="Tidak Ada"/>
    <s v="Tidak Ada"/>
    <s v="3307090804190002"/>
    <s v="Asep Herdiawan"/>
    <s v="Asep Herdiawan"/>
    <s v="Masih Hidup"/>
    <s v="Sumedang"/>
    <d v="1980-06-26T00:00:00"/>
    <s v="3211182606800005"/>
    <s v="Karyawan Swasta"/>
    <s v="Diploma 3"/>
    <s v="082199613699"/>
    <s v="2-3 Juta"/>
    <s v="Bugangan Tengah No. 42"/>
    <s v="02/09"/>
    <s v="Kalianget"/>
    <s v="Wonosobo"/>
    <s v="Wonosobo"/>
    <s v="Jawa Tengah"/>
    <n v="56319"/>
    <s v="Yani Rohayani"/>
    <s v="Masih Hidup"/>
    <s v="Wonosobo"/>
    <d v="1978-06-26T00:00:00"/>
    <s v="3211186606780019"/>
    <s v="Mengurus Rumah Tangga"/>
    <s v="Diploma 3"/>
    <s v="088224497707"/>
    <s v="500-1 Juta"/>
    <s v="Sama Dengan Ayah Kandung"/>
    <s v="Bugangan Tengah No. 42"/>
    <s v="02/09"/>
    <s v="Kalianget"/>
    <s v="Wonosobo"/>
    <s v="Wonosobo"/>
    <s v="Jawa Tengah"/>
    <n v="56319"/>
    <m/>
    <m/>
    <m/>
    <m/>
    <m/>
    <m/>
    <m/>
    <m/>
    <m/>
    <m/>
    <m/>
    <m/>
    <m/>
    <m/>
    <m/>
    <m/>
    <m/>
    <s v="Bugangan Tengah No. 42"/>
    <s v="02/09"/>
    <s v="Kalianget"/>
    <s v="Wonosobo"/>
    <x v="19"/>
    <x v="3"/>
    <n v="56319"/>
    <s v="15 Tahun 11 Bulan 30 Hari"/>
    <s v="Bugangan Tengah No. 42 RT/RW 02/09 Desa/Kelurahan Kalianget Kecamatan Wonosobo Kabupaten Wonosobo Jawa Tengah 56319"/>
  </r>
  <r>
    <n v="133"/>
    <x v="0"/>
    <x v="3"/>
    <m/>
    <n v="2"/>
    <x v="5"/>
    <s v="v"/>
    <s v="v"/>
    <s v="v"/>
    <n v="23240099"/>
    <m/>
    <m/>
    <m/>
    <s v="Muhammad Ma'Ruf Syamsul 'Arifin"/>
    <m/>
    <s v="0106108389"/>
    <s v="3277011011100001"/>
    <s v="Cimahi"/>
    <d v="2010-11-10T00:00:00"/>
    <s v="Laki-Laki"/>
    <n v="1"/>
    <n v="2"/>
    <s v="WNI"/>
    <s v="O"/>
    <s v="Main Bola"/>
    <s v="Profesor"/>
    <s v="SD Atau Sederajat"/>
    <s v="Orang Tua"/>
    <s v="Tidak Ada"/>
    <s v="Tidak Ada"/>
    <s v="3277011109120011"/>
    <s v="Muhammad Fajri"/>
    <s v="Muhammad Fajri"/>
    <s v="Masih Hidup"/>
    <s v="Bandung"/>
    <d v="1990-06-18T00:00:00"/>
    <s v="3277011806900009"/>
    <s v="Wiraswasta"/>
    <s v="SLTA Atau Sederajat"/>
    <s v="0895342457903"/>
    <s v="4-5 Juta"/>
    <s v="Jl. Terusan Mukodar "/>
    <s v="06/03"/>
    <s v="Kelurahan Cibeureum"/>
    <s v="Cimahi Selatan"/>
    <s v="Kota Cimahi"/>
    <s v="Jawa Barat"/>
    <n v="40535"/>
    <s v="Lela Juwita"/>
    <s v="Masih Hidup"/>
    <s v="Bandung"/>
    <d v="1991-03-29T00:00:00"/>
    <s v="3277016903910022"/>
    <s v="Mengurus Rumah Tangga"/>
    <s v="SLTA Atau Sederajat"/>
    <s v="0895342457906"/>
    <s v="&lt;500"/>
    <s v="Sama Dengan Ayah Kandung"/>
    <s v="Jl. Terusan Mukodar "/>
    <s v="06/03"/>
    <s v="Kelurahan Cibeureum"/>
    <s v="Cimahi Selatan"/>
    <s v="Kota Cimahi"/>
    <s v="Jawa Barat"/>
    <n v="40535"/>
    <m/>
    <m/>
    <m/>
    <m/>
    <m/>
    <m/>
    <m/>
    <m/>
    <m/>
    <m/>
    <m/>
    <m/>
    <m/>
    <m/>
    <m/>
    <m/>
    <m/>
    <s v="Jl. Terusan Mukodar "/>
    <s v="06/03"/>
    <s v="Kelurahan Cibeureum"/>
    <s v="Cimahi Selatan"/>
    <x v="8"/>
    <x v="0"/>
    <n v="40535"/>
    <s v="15 Tahun 2 Bulan 9 Hari"/>
    <s v="Jl. Terusan Mukodar  RT/RW 06/03 Desa/Kelurahan Kelurahan Cibeureum Kecamatan Cimahi Selatan Kota Cimahi Jawa Barat 40535"/>
  </r>
  <r>
    <n v="134"/>
    <x v="0"/>
    <x v="3"/>
    <m/>
    <n v="2"/>
    <x v="5"/>
    <s v="v"/>
    <s v="v"/>
    <s v="v"/>
    <n v="23240109"/>
    <m/>
    <m/>
    <m/>
    <s v="Muhammad Maulana Malik Ibrahim"/>
    <m/>
    <s v="0106661718"/>
    <s v="3217011201100006"/>
    <s v="Bandung Barat"/>
    <d v="2010-01-12T00:00:00"/>
    <s v="Laki-Laki"/>
    <n v="1"/>
    <n v="2"/>
    <s v="WNI"/>
    <s v="Belum Di Test"/>
    <s v="Sepak Bola"/>
    <s v="Pengusaha-Guru Agama"/>
    <s v="SD Atau Sederajat"/>
    <s v="Orang Tua"/>
    <s v="Tidak Ada"/>
    <s v="Tidak Ada"/>
    <s v="3217010304100025"/>
    <s v="Nandang Ramadhan"/>
    <s v="Nandang Ramadhan"/>
    <s v="Masih Hidup"/>
    <s v="Bandung"/>
    <d v="1987-04-14T00:00:00"/>
    <s v="3217011404870021"/>
    <s v="Karyawan Swasta"/>
    <s v="SLTP Atau Sederajat"/>
    <s v="089616643659"/>
    <s v="2-3 Juta"/>
    <s v="Kp. Pamecelan"/>
    <s v="04/06"/>
    <s v="Sukajaya"/>
    <s v="Lembang"/>
    <s v="Bandung Barat"/>
    <s v="Jawa Barat"/>
    <n v="40391"/>
    <s v="Ane Nurhayati"/>
    <s v="Masih Hidup"/>
    <s v="Bandung"/>
    <d v="1989-03-16T00:00:00"/>
    <s v="3217015604890008"/>
    <s v="Mengurus Rumah Tangga"/>
    <s v="SLTA Atau Sederajat"/>
    <s v="083112526663"/>
    <s v="500-1 Juta"/>
    <s v="Sama Dengan Ayah Kandung"/>
    <s v="Kp. Pamecelan"/>
    <s v="04/06"/>
    <s v="Sukajaya"/>
    <s v="Lembang"/>
    <s v="Bandung Barat"/>
    <s v="Jawa Barat"/>
    <n v="40391"/>
    <m/>
    <m/>
    <m/>
    <m/>
    <m/>
    <m/>
    <m/>
    <m/>
    <m/>
    <m/>
    <m/>
    <m/>
    <m/>
    <m/>
    <m/>
    <m/>
    <m/>
    <s v="Kp. Pamecelan"/>
    <s v="04/06"/>
    <s v="Sukajaya"/>
    <s v="Lembang"/>
    <x v="15"/>
    <x v="0"/>
    <n v="40391"/>
    <s v="16 Tahun 0 Bulan 7 Hari"/>
    <s v="Kp. Pamecelan RT/RW 04/06 Desa/Kelurahan Sukajaya Kecamatan Lembang Bandung Barat Jawa Barat 40391"/>
  </r>
  <r>
    <n v="135"/>
    <x v="0"/>
    <x v="3"/>
    <m/>
    <n v="2"/>
    <x v="5"/>
    <s v="v"/>
    <s v="v"/>
    <s v="v"/>
    <n v="23240159"/>
    <m/>
    <m/>
    <m/>
    <s v="Muhammad Muhyiddin Alfath"/>
    <m/>
    <s v="0105537072"/>
    <s v="3211182809100001"/>
    <s v="Sumedang"/>
    <d v="2010-09-28T00:00:00"/>
    <s v="Laki-Laki"/>
    <n v="2"/>
    <n v="2"/>
    <s v="WNI"/>
    <s v="Belum Di Test"/>
    <s v="Sholawatan"/>
    <s v="Ulama Allah Swt"/>
    <s v="SD Atau Sederajat"/>
    <s v="Orang Tua"/>
    <s v="Tidak Ada"/>
    <s v="Tidak Ada"/>
    <s v="3211180709090007"/>
    <s v="Indra Nugraha"/>
    <s v="Indra Nugraha"/>
    <s v="Masih Hidup"/>
    <s v="Sumedang"/>
    <d v="1978-03-23T00:00:00"/>
    <s v="3211182303780011"/>
    <s v="Wiraswasta"/>
    <s v="SLTA Atau Sederajat"/>
    <s v="082318795403"/>
    <s v="4-5 Juta"/>
    <s v="Dusun Panyirapan"/>
    <s v="01/06"/>
    <s v="Mekarjaya"/>
    <s v="Sumedang Utara"/>
    <s v="Sumedang"/>
    <s v="Jawa Barat"/>
    <n v="45352"/>
    <s v="Siti Asiah"/>
    <s v="Masih Hidup"/>
    <s v="Sumedang"/>
    <d v="1983-04-09T00:00:00"/>
    <s v="3211184904830013"/>
    <s v="Mengurus Rumah Tangga"/>
    <s v="SLTA Atau Sederajat"/>
    <s v="081283113647"/>
    <s v="-"/>
    <s v="Sama Dengan Ayah Kandung"/>
    <s v="Dusun Panyirapan"/>
    <s v="01/06"/>
    <s v="Mekarjaya"/>
    <s v="Sumedang Utara"/>
    <s v="Sumedang"/>
    <s v="Jawa Barat"/>
    <n v="45352"/>
    <m/>
    <m/>
    <m/>
    <m/>
    <m/>
    <m/>
    <m/>
    <m/>
    <m/>
    <m/>
    <m/>
    <m/>
    <m/>
    <m/>
    <m/>
    <m/>
    <m/>
    <s v="Dusun Panyirapan"/>
    <s v="01/06"/>
    <s v="Mekarjaya"/>
    <s v="Sumedang Utara"/>
    <x v="1"/>
    <x v="0"/>
    <n v="45352"/>
    <s v="15 Tahun 3 Bulan 22 Hari"/>
    <s v="Dusun Panyirapan RT/RW 01/06 Desa/Kelurahan Mekarjaya Kecamatan Sumedang Utara Kabupaten Sumedang Jawa Barat 45352"/>
  </r>
  <r>
    <n v="136"/>
    <x v="0"/>
    <x v="3"/>
    <m/>
    <n v="2"/>
    <x v="5"/>
    <s v="v"/>
    <s v="v"/>
    <s v="v"/>
    <n v="23240074"/>
    <m/>
    <m/>
    <m/>
    <s v="Muhammad Mulki Albar"/>
    <m/>
    <s v="0102807613"/>
    <s v="3211010511100001"/>
    <s v="Sumedang"/>
    <d v="2010-05-12T00:00:00"/>
    <s v="Laki-Laki"/>
    <n v="2"/>
    <n v="1"/>
    <s v="WNI"/>
    <s v="Belum Di Test"/>
    <s v="Olahraga, Baca Buku"/>
    <s v="Soleh"/>
    <s v="SD Atau Sederajat"/>
    <s v="Orang Tua"/>
    <s v="Tidak Ada"/>
    <s v="Tidak Ada"/>
    <s v="3211011510090008"/>
    <s v="Dede Dindin"/>
    <s v="Dede Dindin"/>
    <s v="Masih Hidup"/>
    <s v="Sumedang"/>
    <d v="1980-05-12T00:00:00"/>
    <s v="3211011205800013"/>
    <s v="Wiraswasta"/>
    <s v="SLTA Atau Sederajat"/>
    <s v="085220586457"/>
    <s v="&gt;= 5 Juta"/>
    <s v="Dusus Wado Girang"/>
    <s v="04/03"/>
    <s v="Wado"/>
    <s v="Wado"/>
    <s v="Sumedang"/>
    <s v="Jawa Barat"/>
    <n v="45373"/>
    <s v="Dede Ningsih"/>
    <s v="Masih Hidup"/>
    <s v="Sumedang"/>
    <d v="1985-07-23T00:00:00"/>
    <s v="3211016307850004"/>
    <s v="Mengurus Rumah Tangga"/>
    <s v="SLTA Atau Sederajat"/>
    <s v="085322830888"/>
    <s v="-"/>
    <s v="Sama Dengan Ayah Kandung"/>
    <s v="Dsn Wado Girang"/>
    <s v="04/03"/>
    <s v="Wado"/>
    <s v="Wado"/>
    <s v="Sumedang"/>
    <s v="Jawa Barat"/>
    <n v="45373"/>
    <m/>
    <m/>
    <m/>
    <m/>
    <m/>
    <m/>
    <m/>
    <m/>
    <m/>
    <m/>
    <m/>
    <m/>
    <m/>
    <m/>
    <m/>
    <m/>
    <m/>
    <s v="Dusus Wado Girang"/>
    <s v="04/03"/>
    <s v="Wado"/>
    <s v="Wado"/>
    <x v="1"/>
    <x v="0"/>
    <n v="45373"/>
    <s v="15 Tahun 8 Bulan 7 Hari"/>
    <s v="Dusus Wado Girang RT/RW 04/03 Desa/Kelurahan Wado Kecamatan Wado Kabupaten Sumedang Jawa Barat 45373"/>
  </r>
  <r>
    <n v="137"/>
    <x v="0"/>
    <x v="2"/>
    <m/>
    <n v="2"/>
    <x v="5"/>
    <s v="v"/>
    <s v="v"/>
    <s v="v"/>
    <n v="22230067"/>
    <m/>
    <m/>
    <m/>
    <s v="Muhammad Naufal Ghojali"/>
    <m/>
    <s v="0104749418"/>
    <s v="3211221905100003"/>
    <s v="Sumedang"/>
    <d v="2010-05-19T00:00:00"/>
    <s v="Laki-Laki"/>
    <n v="2"/>
    <n v="2"/>
    <s v="WNI"/>
    <s v="Belum Di Test"/>
    <s v=""/>
    <s v=""/>
    <s v="SD Atau Sederajat"/>
    <s v="Orang Tua"/>
    <s v="Tidak Ada"/>
    <s v="Tidak Ada"/>
    <s v="3211222503064046"/>
    <s v="Endrih Lesmana"/>
    <s v="Endrih Lesmana"/>
    <s v="Masih Hidup"/>
    <s v="Sumedang"/>
    <d v="1970-03-05T00:00:00"/>
    <s v="3211220303700007"/>
    <s v="Wiraswasta"/>
    <s v="SLTA Atau Sederajat"/>
    <s v="08889566643"/>
    <s v="2000K-3000K"/>
    <s v="Dusu Margamukti"/>
    <s v="03/05"/>
    <s v="LICIN"/>
    <s v="CIMALAKA"/>
    <s v="Sumedang"/>
    <s v="Jawa Barat"/>
    <n v="45353"/>
    <s v="Tita Herawati"/>
    <s v="Masih Hidup"/>
    <s v="Sumedang"/>
    <d v="1981-08-18T00:00:00"/>
    <s v="3211225808810006"/>
    <s v="Wiraswasta"/>
    <s v="SLTA Atau Sederajat"/>
    <s v="081394508710"/>
    <s v="2000K-3000K"/>
    <s v="Sama Dengan Ayah Kandung"/>
    <m/>
    <m/>
    <m/>
    <m/>
    <m/>
    <m/>
    <m/>
    <m/>
    <m/>
    <m/>
    <m/>
    <m/>
    <m/>
    <m/>
    <m/>
    <m/>
    <m/>
    <m/>
    <m/>
    <m/>
    <m/>
    <m/>
    <m/>
    <m/>
    <s v="Dusu Margamukti"/>
    <s v="03/05"/>
    <s v="Licin"/>
    <s v="Cimalaka"/>
    <x v="1"/>
    <x v="0"/>
    <n v="45353"/>
    <s v="15 Tahun 8 Bulan 0 Hari"/>
    <s v="Dusu Margamukti RT/RW 03/05 Desa/Kelurahan Licin Kecamatan Cimalaka Kabupaten Sumedang Jawa Barat 45353"/>
  </r>
  <r>
    <n v="138"/>
    <x v="0"/>
    <x v="3"/>
    <m/>
    <n v="2"/>
    <x v="5"/>
    <s v="v"/>
    <s v="v"/>
    <s v="v"/>
    <n v="23240002"/>
    <m/>
    <m/>
    <m/>
    <s v="Muhammad Nuruddin Al Ihsan"/>
    <m/>
    <s v="0115094658"/>
    <s v="3217081309110010"/>
    <s v="Bandung Barat"/>
    <d v="2011-09-13T00:00:00"/>
    <s v="Laki-Laki"/>
    <n v="2"/>
    <n v="2"/>
    <s v="WNI"/>
    <s v="Belum Di Test"/>
    <s v="Main Bola"/>
    <s v="Bermanfaat"/>
    <s v="SD Atau Sederajat"/>
    <s v="Orang Tua"/>
    <s v="Tidak Ada"/>
    <s v="Tidak Ada"/>
    <s v="3217082707090007"/>
    <s v="Nana Warnadin"/>
    <s v="Nana Warnadin"/>
    <s v="Masih Hidup"/>
    <s v="Tanjung Siang"/>
    <d v="1985-09-21T00:00:00"/>
    <s v="3217082109850013"/>
    <s v="Karyawan Swasta"/>
    <s v="SLTA Atau Sederajat"/>
    <s v="085294923145"/>
    <s v="3-4 Juta"/>
    <s v="Kp. Cikadu"/>
    <s v="01/13"/>
    <s v="Ciburuy"/>
    <s v="Padalarang"/>
    <s v="Bandung Barat"/>
    <s v="Jawa Barat"/>
    <n v="40553"/>
    <s v="Imay Riani"/>
    <s v="Masih Hidup"/>
    <s v="Bandung"/>
    <d v="1987-10-09T00:00:00"/>
    <s v="3217084910872007"/>
    <s v="Karyawan Swasta"/>
    <s v="SLTP Atau Sederajat"/>
    <s v="0895601048590"/>
    <s v="-"/>
    <s v="Sama Dengan Ayah Kandung"/>
    <s v="Kp. Cikadu"/>
    <s v="01/13"/>
    <s v="Ciburuy"/>
    <s v="Padalarang"/>
    <s v="Bandung Barat"/>
    <s v="Jawa Barat"/>
    <n v="40553"/>
    <m/>
    <m/>
    <m/>
    <m/>
    <m/>
    <m/>
    <m/>
    <m/>
    <m/>
    <m/>
    <m/>
    <m/>
    <m/>
    <m/>
    <m/>
    <m/>
    <m/>
    <s v="Kp. Cikadu"/>
    <s v="01/13"/>
    <s v="Ciburuy"/>
    <s v="Padalarang"/>
    <x v="15"/>
    <x v="0"/>
    <n v="40553"/>
    <s v="14 Tahun 4 Bulan 6 Hari"/>
    <s v="Kp. Cikadu RT/RW 01/13 Desa/Kelurahan Ciburuy Kecamatan Padalarang Bandung Barat Jawa Barat 40553"/>
  </r>
  <r>
    <n v="139"/>
    <x v="0"/>
    <x v="3"/>
    <m/>
    <n v="2"/>
    <x v="5"/>
    <s v="v"/>
    <s v="v"/>
    <s v="v"/>
    <n v="23240054"/>
    <m/>
    <m/>
    <m/>
    <s v="Muhammad Pandu Ismail"/>
    <m/>
    <s v="0108599815"/>
    <s v="3273052110100002"/>
    <s v="Bandung"/>
    <d v="2010-10-21T00:00:00"/>
    <s v="Laki-Laki"/>
    <n v="1"/>
    <n v="1"/>
    <s v="WNI"/>
    <s v="O"/>
    <s v="Berenang"/>
    <s v="Pengusaha"/>
    <s v="SD Atau Sederajat"/>
    <s v="Orang Tua"/>
    <s v="Tidak Ada"/>
    <s v="Tidak Ada"/>
    <s v="3273052401110009"/>
    <s v="Jamjam Ismail Syahid, S.Ip."/>
    <s v="Jamjam Ismail Syahid, S.Ip."/>
    <s v="Sudah Meninggal"/>
    <s v="Bandung"/>
    <d v="1980-01-09T00:00:00"/>
    <s v="3273050901800011"/>
    <s v="Wiraswasta"/>
    <s v="Diploma IV/Strata 1"/>
    <s v="082129198593"/>
    <s v="1-2 Juta"/>
    <s v="Jl. Dunguscariang No.178/79"/>
    <s v="09/07"/>
    <s v="Dungus Cariang"/>
    <s v="Andir"/>
    <s v="Kota Bandung"/>
    <s v="Jawa Barat"/>
    <n v="40183"/>
    <s v="Siti Nurbayan"/>
    <s v="Masih Hidup"/>
    <s v="Subang"/>
    <d v="1987-12-15T00:00:00"/>
    <s v="3273055512870005"/>
    <s v="Mengurus Rumah Tangga"/>
    <s v="Diploma 4 Atau Starata I"/>
    <s v="082129198593"/>
    <s v="-"/>
    <s v="Sama Dengan Ayah Kandung"/>
    <s v="Jl. Dunguscariang No.178/79"/>
    <s v="09/07"/>
    <s v="Dungus Cariang"/>
    <s v="Andir"/>
    <s v="Kota Bandung"/>
    <s v="Jawa Barat"/>
    <n v="40183"/>
    <m/>
    <m/>
    <m/>
    <m/>
    <m/>
    <m/>
    <m/>
    <m/>
    <m/>
    <m/>
    <m/>
    <m/>
    <m/>
    <m/>
    <m/>
    <m/>
    <m/>
    <s v="Jl. Dunguscariang No.178/79"/>
    <s v="09/07"/>
    <s v="Dungus Cariang"/>
    <s v="Andir"/>
    <x v="4"/>
    <x v="0"/>
    <n v="40183"/>
    <s v="15 Tahun 2 Bulan 29 Hari"/>
    <s v="Jl. Dunguscariang No.178/79 RT/RW 09/07 Desa/Kelurahan Dungus Cariang Kecamatan Andir Kota Bandung Jawa Barat 40183"/>
  </r>
  <r>
    <n v="140"/>
    <x v="0"/>
    <x v="3"/>
    <m/>
    <n v="2"/>
    <x v="5"/>
    <s v="v"/>
    <s v="v"/>
    <s v="v"/>
    <n v="23240184"/>
    <m/>
    <m/>
    <m/>
    <s v="Muhammad Razka Al-Ghifari"/>
    <m/>
    <s v="0091018756"/>
    <s v="3204122410090001"/>
    <s v="Bandung"/>
    <d v="2009-10-24T00:00:00"/>
    <s v="Laki-Laki"/>
    <n v="1"/>
    <n v="2"/>
    <s v="WNI"/>
    <s v="Belum Di Test"/>
    <s v=""/>
    <s v=""/>
    <s v="SD Atau Sederajat"/>
    <s v="Orang Tua"/>
    <s v="Tidak Ada"/>
    <s v="Tidak Ada"/>
    <s v="3204121704110077"/>
    <s v="Cep Andri"/>
    <s v="Cep Andri"/>
    <s v="Masih Hidup"/>
    <s v="Bandung"/>
    <d v="1986-04-10T00:00:00"/>
    <s v="3204121004860011"/>
    <s v="Karyawan BUMN"/>
    <s v="SLTA Atau Sederajat"/>
    <s v="*"/>
    <s v="*"/>
    <s v="Kp. Leuwi Melang"/>
    <s v="01/06"/>
    <s v="Cangkuang Wetan"/>
    <s v="Dayeuh Kolot"/>
    <s v="Bandung"/>
    <s v="Jawa Barat"/>
    <n v="40238"/>
    <s v="Ai Ilah Sakinah"/>
    <s v="Masih Hidup"/>
    <s v="Bandung"/>
    <d v="1989-06-12T00:00:00"/>
    <s v="3204125206890015"/>
    <s v="Karyawan Swasta"/>
    <s v="SLTA Atau Sederajat"/>
    <s v="*"/>
    <s v="*"/>
    <s v="Sama Dengan Ayah Kandung"/>
    <s v="Kp. Leuwi Melang"/>
    <s v="01/06"/>
    <s v="Cangkuang Wetan"/>
    <s v="Dayeuh Kolot"/>
    <s v="Bandung"/>
    <s v="Jawa Barat"/>
    <n v="40238"/>
    <m/>
    <m/>
    <m/>
    <m/>
    <m/>
    <m/>
    <m/>
    <m/>
    <m/>
    <m/>
    <m/>
    <m/>
    <m/>
    <m/>
    <m/>
    <m/>
    <m/>
    <s v="Kp. Leuwi Melang"/>
    <s v="01/06"/>
    <s v="Cangkuang Wetan"/>
    <s v="Dayeuh Kolot"/>
    <x v="0"/>
    <x v="0"/>
    <n v="40238"/>
    <s v="16 Tahun 2 Bulan 26 Hari"/>
    <s v="Kp. Leuwi Melang RT/RW 01/06 Desa/Kelurahan Cangkuang Wetan Kecamatan Dayeuh Kolot Kabupaten Bandung Jawa Barat 40238"/>
  </r>
  <r>
    <n v="141"/>
    <x v="0"/>
    <x v="3"/>
    <m/>
    <n v="2"/>
    <x v="5"/>
    <s v="v"/>
    <s v="v"/>
    <s v="v"/>
    <n v="23240112"/>
    <m/>
    <m/>
    <m/>
    <s v="Muhammad Zarkasih"/>
    <m/>
    <s v="0102495095"/>
    <s v="3273111912100002"/>
    <s v="Bandung"/>
    <d v="2010-12-19T00:00:00"/>
    <s v="Laki-Laki"/>
    <n v="3"/>
    <n v="2"/>
    <s v="WNI"/>
    <s v="A"/>
    <s v=""/>
    <s v=""/>
    <s v="SD Atau Sederajat"/>
    <s v="Orang Tua"/>
    <s v="Tidak Ada"/>
    <s v="Tidak Ada"/>
    <s v="3273112808104950"/>
    <s v="Dani Setiawan"/>
    <s v="Dani Setiawan"/>
    <s v="Masih Hidup"/>
    <s v="Bandung"/>
    <d v="1970-12-21T00:00:00"/>
    <s v="3273112112700006"/>
    <s v="Karyawan Swasta"/>
    <s v="Diploma 3"/>
    <s v="081947025342"/>
    <s v="2-3 Juta"/>
    <s v="Jl. Mengger Girang "/>
    <s v="10/08"/>
    <s v="Pasirluyu"/>
    <s v="Regol"/>
    <s v="Kota Bandung"/>
    <s v="Jawa Barat"/>
    <n v="40254"/>
    <s v="Betty"/>
    <s v="Masih Hidup"/>
    <s v="Bandung"/>
    <d v="1971-04-13T00:00:00"/>
    <s v="3273115304710001"/>
    <s v="Karyawan Swasta"/>
    <s v="SLTA Atau Sederajat"/>
    <s v="082117855513"/>
    <s v="-"/>
    <s v="Sama Dengan Ayah Kandung"/>
    <s v="Jl. Mengger Girang "/>
    <s v="10/08"/>
    <s v="Pasirluyu"/>
    <s v="Regol"/>
    <s v="Kota Bandung"/>
    <s v="Jawa Barat"/>
    <n v="40254"/>
    <m/>
    <m/>
    <m/>
    <m/>
    <m/>
    <m/>
    <m/>
    <m/>
    <m/>
    <m/>
    <m/>
    <m/>
    <m/>
    <m/>
    <m/>
    <m/>
    <m/>
    <s v="Jl. Mengger Girang "/>
    <s v="10/08"/>
    <s v="Pasirluyu"/>
    <s v="Regol"/>
    <x v="4"/>
    <x v="0"/>
    <n v="40254"/>
    <s v="15 Tahun 1 Bulan 0 Hari"/>
    <s v="Jl. Mengger Girang  RT/RW 10/08 Desa/Kelurahan Pasirluyu Kecamatan Regol Kota Bandung Jawa Barat 40254"/>
  </r>
  <r>
    <n v="142"/>
    <x v="0"/>
    <x v="3"/>
    <m/>
    <n v="2"/>
    <x v="5"/>
    <s v="v"/>
    <s v="v"/>
    <s v="v"/>
    <n v="23240130"/>
    <m/>
    <m/>
    <m/>
    <s v="Nizam Zada Fahrezi"/>
    <m/>
    <s v="3105268485"/>
    <s v="3273031910100005"/>
    <s v="Bandung"/>
    <d v="2010-10-19T00:00:00"/>
    <s v="Laki-Laki"/>
    <n v="2"/>
    <n v="3"/>
    <s v="WNI"/>
    <s v="B"/>
    <s v="Futsal"/>
    <s v="Ulama Akhirat"/>
    <s v="SD Atau Sederajat"/>
    <s v="Orang Tua"/>
    <s v="Tidak Ada"/>
    <s v="Tidak Ada"/>
    <s v="3273033107105202"/>
    <s v="Rahmat Hidayat"/>
    <s v="Rahmat Hidayat"/>
    <s v="Masih Hidup"/>
    <s v="Bandung"/>
    <d v="1978-07-24T00:00:00"/>
    <s v="3273032407780003"/>
    <s v="Wiraswasta"/>
    <s v="Diploma IV/Strata 1"/>
    <s v="081221744624"/>
    <s v="3-4 Juta"/>
    <s v="Situgunting Barat No 28"/>
    <s v="04/09"/>
    <s v="Babakan Ciparay"/>
    <s v="Babakan Ciparay"/>
    <s v="Kota Bandung"/>
    <s v="Jawa Barat"/>
    <n v="40223"/>
    <s v="Yeni Nuraini"/>
    <s v="Masih Hidup"/>
    <s v="Bandung"/>
    <d v="1982-10-20T00:00:00"/>
    <s v="3273036010820008"/>
    <s v="Guru"/>
    <s v="Diploma 3"/>
    <s v="081321673717"/>
    <s v="1-2 Juta"/>
    <s v="Sama Dengan Ayah Kandung"/>
    <s v="Situgunting Barat No 28"/>
    <s v="04/09"/>
    <s v="Babakan Ciparay"/>
    <s v="Babakan Ciparay"/>
    <s v="Kota Bandung"/>
    <s v="Jawa Barat"/>
    <n v="40223"/>
    <m/>
    <m/>
    <m/>
    <m/>
    <m/>
    <m/>
    <m/>
    <m/>
    <m/>
    <m/>
    <m/>
    <m/>
    <m/>
    <m/>
    <m/>
    <m/>
    <m/>
    <s v="Situgunting Barat No 28"/>
    <s v="04/09"/>
    <s v="Babakan Ciparay"/>
    <s v="Babakan Ciparay"/>
    <x v="4"/>
    <x v="0"/>
    <n v="40223"/>
    <s v="15 Tahun 3 Bulan 0 Hari"/>
    <s v="Situgunting Barat No 28 RT/RW 04/09 Desa/Kelurahan Babakan Ciparay Kecamatan Babakan Ciparay Kota Bandung Jawa Barat 40223"/>
  </r>
  <r>
    <n v="143"/>
    <x v="0"/>
    <x v="3"/>
    <m/>
    <n v="2"/>
    <x v="5"/>
    <s v="v"/>
    <s v="v"/>
    <s v="v"/>
    <n v="23240059"/>
    <m/>
    <m/>
    <m/>
    <s v="Pandi Hendrawan"/>
    <m/>
    <s v="0086684781"/>
    <s v="3204171104080002"/>
    <s v="Depok"/>
    <d v="2008-04-11T00:00:00"/>
    <s v="Laki-Laki"/>
    <n v="1"/>
    <n v="2"/>
    <s v="WNI"/>
    <s v="Belum Di Test"/>
    <s v="Olahraga"/>
    <s v="Jadi Mubaligh"/>
    <s v="SLTP Atau Sederajat"/>
    <s v="Orang Tua"/>
    <s v="Tidak Ada"/>
    <s v="Tidak Ada"/>
    <s v="3204320810180028"/>
    <s v="Irwansyah"/>
    <s v="Irwansyah"/>
    <s v="Masih Hidup"/>
    <s v="Bandung"/>
    <d v="1987-10-16T00:00:00"/>
    <s v="3204171610870001"/>
    <s v="Karyawan Swasta"/>
    <s v="SLTA Atau Sederajat"/>
    <s v="089655392161"/>
    <s v="4-5 Juta"/>
    <s v="Kp. Mekarsari"/>
    <s v="01/23"/>
    <s v="Baleendah"/>
    <s v="Baleendah"/>
    <s v="Bandung"/>
    <s v="Jawa Barat"/>
    <n v="40375"/>
    <s v="Wawang Hendrayati"/>
    <s v="Masih Hidup"/>
    <s v="Bandung"/>
    <d v="1983-05-28T00:00:00"/>
    <s v="3204176805830003"/>
    <s v="Mengurus Rumah Tangga"/>
    <s v="SLTP Atau Sederajat"/>
    <s v="0895357953080"/>
    <s v="2-3 Juta"/>
    <s v="Sama Dengan Ayah Kandung"/>
    <s v="Kp.mekarsari"/>
    <s v="01/23"/>
    <s v="Baleendah"/>
    <s v="Baleendah"/>
    <s v="Bandung"/>
    <s v="Jawa Barat"/>
    <n v="40375"/>
    <m/>
    <m/>
    <m/>
    <m/>
    <m/>
    <m/>
    <m/>
    <m/>
    <m/>
    <m/>
    <m/>
    <m/>
    <m/>
    <m/>
    <m/>
    <m/>
    <m/>
    <s v="Kp. Mekarsari"/>
    <s v="01/23"/>
    <s v="Baleendah"/>
    <s v="Baleendah"/>
    <x v="0"/>
    <x v="0"/>
    <n v="40375"/>
    <s v="17 Tahun 9 Bulan 8 Hari"/>
    <s v="Kp. Mekarsari RT/RW 01/23 Desa/Kelurahan Baleendah Kecamatan Baleendah Kabupaten Bandung Jawa Barat 40375"/>
  </r>
  <r>
    <n v="144"/>
    <x v="0"/>
    <x v="2"/>
    <m/>
    <n v="2"/>
    <x v="5"/>
    <s v="v"/>
    <s v="v"/>
    <s v="v"/>
    <n v="22230071"/>
    <m/>
    <m/>
    <m/>
    <s v="Raazan Muhammad Dzafin"/>
    <m/>
    <s v="3107993688"/>
    <s v="3211180301100003"/>
    <s v="Sumedang"/>
    <d v="2010-01-03T00:00:00"/>
    <s v="Laki-Laki"/>
    <n v="4"/>
    <n v="4"/>
    <s v="WNI"/>
    <s v="Belum Di Test"/>
    <s v=""/>
    <s v=""/>
    <s v="SD Atau Sederajat"/>
    <s v="Orang Tua"/>
    <s v="Tidak Ada"/>
    <s v="Tidak Ada"/>
    <s v="3211182203066137"/>
    <s v="Jajang Badar"/>
    <s v="Jajang Badar"/>
    <s v="Masih Hidup"/>
    <s v="Sumedang"/>
    <d v="1970-11-25T00:00:00"/>
    <s v="3211182511700002"/>
    <s v="Pedagang"/>
    <s v="SLTA Atau Sederajat"/>
    <s v="081320526895"/>
    <s v="4000K-5000K"/>
    <s v="Jl. Sindangraja Gg. Mesjid No. 04"/>
    <s v="01/01"/>
    <s v="KOTA KALER "/>
    <s v="SUMEDANG UTARA"/>
    <s v="Sumedang"/>
    <s v="Jawa Barat"/>
    <n v="45322"/>
    <s v="Oyat Rohayati"/>
    <s v="Masih Hidup"/>
    <s v="Sumedang"/>
    <d v="1973-07-09T00:00:00"/>
    <s v="3211184907730006"/>
    <s v="Pedagang"/>
    <s v="Diploma 2"/>
    <s v="*"/>
    <s v="4000K-5000K"/>
    <s v="Sama Dengan Ayah Kandung"/>
    <m/>
    <m/>
    <m/>
    <m/>
    <m/>
    <m/>
    <m/>
    <m/>
    <m/>
    <m/>
    <m/>
    <m/>
    <m/>
    <m/>
    <m/>
    <m/>
    <m/>
    <m/>
    <m/>
    <m/>
    <m/>
    <m/>
    <m/>
    <m/>
    <s v="Jl. Sindangraja Gg. Mesjid No. 04"/>
    <s v="01/01"/>
    <s v="Kota Kaler "/>
    <s v="Sumedang Utara"/>
    <x v="1"/>
    <x v="0"/>
    <n v="45322"/>
    <s v="16 Tahun 0 Bulan 16 Hari"/>
    <s v="Jl. Sindangraja Gg. Mesjid No. 04 RT/RW 01/01 Desa/Kelurahan Kota Kaler  Kecamatan Sumedang Utara Kabupaten Sumedang Jawa Barat 45322"/>
  </r>
  <r>
    <n v="145"/>
    <x v="0"/>
    <x v="3"/>
    <m/>
    <n v="2"/>
    <x v="5"/>
    <s v="v"/>
    <s v="v"/>
    <s v="v"/>
    <n v="23240148"/>
    <m/>
    <m/>
    <m/>
    <s v="Raden Michael Habibi"/>
    <m/>
    <s v="3101069476"/>
    <s v="3201101212100004"/>
    <s v="Bogor"/>
    <d v="2010-12-12T00:00:00"/>
    <s v="Laki-Laki"/>
    <n v="1"/>
    <n v="3"/>
    <s v="WNI"/>
    <s v="B"/>
    <s v="Olahraga Pencak Silat"/>
    <s v="Jadi Ustadz"/>
    <m/>
    <s v="Orang Tua"/>
    <s v="Tidak Ada"/>
    <s v="Tidak Ada"/>
    <s v="3201101411120001"/>
    <s v="Raden Yudi M. Hasanudin"/>
    <s v="Raden Yudi M. Hasanudin"/>
    <s v="Masih Hidup"/>
    <s v="Jakarta"/>
    <d v="1975-12-12T00:00:00"/>
    <s v="3201101212750011"/>
    <s v="Wiraswasta"/>
    <s v="SLTA Atau Sederajat"/>
    <s v="081283970957"/>
    <s v="RP.5000.001"/>
    <s v="Perum Griya Branweer"/>
    <s v="03/07"/>
    <s v="Parung"/>
    <s v="Parung"/>
    <s v="Bogor"/>
    <s v="Jawa Barat"/>
    <n v="16330"/>
    <s v="Nur Ilfah Wulan Febrina"/>
    <s v="Masih Hidup"/>
    <s v="Bogor"/>
    <d v="1989-02-07T00:00:00"/>
    <s v="3201104702890004"/>
    <s v="Mengurus Rumah Tangga"/>
    <s v="SLTA Atau Sederajat"/>
    <s v="081213112324"/>
    <s v="Rp.1000.001 - Rp.2000.000"/>
    <s v="Sama Dengan Ayah Kandung"/>
    <s v="Perum Griya Branweer"/>
    <s v="03/07"/>
    <s v="Parung"/>
    <s v="Parung"/>
    <s v="Bogor"/>
    <s v="Jawa Barat"/>
    <n v="16330"/>
    <m/>
    <m/>
    <m/>
    <m/>
    <m/>
    <m/>
    <m/>
    <m/>
    <m/>
    <m/>
    <m/>
    <m/>
    <m/>
    <m/>
    <m/>
    <m/>
    <m/>
    <s v="Perum Griya Branweer"/>
    <s v="03/07"/>
    <s v="Parung"/>
    <s v="Parung"/>
    <x v="10"/>
    <x v="0"/>
    <n v="16330"/>
    <s v="15 Tahun 1 Bulan 7 Hari"/>
    <s v="Perum Griya Branweer RT/RW 03/07 Desa/Kelurahan Parung Kecamatan Parung Kabupaten Bogor Jawa Barat 16330"/>
  </r>
  <r>
    <n v="146"/>
    <x v="0"/>
    <x v="3"/>
    <m/>
    <n v="2"/>
    <x v="5"/>
    <s v="v"/>
    <s v="v"/>
    <s v="v"/>
    <n v="23240128"/>
    <m/>
    <m/>
    <m/>
    <s v="Radit Yuliansyah"/>
    <m/>
    <s v="0109145071"/>
    <s v="3217123012100002"/>
    <s v="Bandung Barat"/>
    <d v="2010-12-30T00:00:00"/>
    <s v="Laki-Laki"/>
    <n v="1"/>
    <n v="3"/>
    <s v="WNI"/>
    <s v="Belum Di Test"/>
    <s v=""/>
    <s v=""/>
    <s v="SD Atau Sederajat"/>
    <s v="Orang Tua"/>
    <s v="Tidak Ada"/>
    <s v="Tidak Ada"/>
    <s v="3217120510080005"/>
    <s v="Ali Sahbandar"/>
    <s v="Ali Sahbandar"/>
    <s v="Masih Hidup"/>
    <s v="Cipongkor"/>
    <d v="1975-02-11T00:00:00"/>
    <s v="3217121102750011"/>
    <s v="Karyawan Honorer"/>
    <s v="Diploma IV/Strata 1"/>
    <s v="085315946969"/>
    <s v="Rp.3000.001 - 4000.000"/>
    <s v="Kp. Sasak"/>
    <s v="01/06"/>
    <s v="Cibenda"/>
    <s v="Cipongkor"/>
    <s v="Bandung Barat"/>
    <s v="Jawa Barat"/>
    <n v="40764"/>
    <s v="Yuliana"/>
    <s v="Masih Hidup"/>
    <s v="Bandung"/>
    <d v="1993-03-07T00:00:00"/>
    <s v="3217124703930016"/>
    <s v="Mengurus Rumah Tangga"/>
    <s v="SLTP Atau Sederajat"/>
    <s v="081394614505"/>
    <s v="-"/>
    <s v="Sama Dengan Ayah Kandung"/>
    <s v="Kp. Sasak"/>
    <s v="01/06"/>
    <s v="Cibenda"/>
    <s v="Cipongkor"/>
    <s v="Bandung Barat"/>
    <s v="Jawa Barat"/>
    <n v="40764"/>
    <m/>
    <m/>
    <m/>
    <m/>
    <m/>
    <m/>
    <m/>
    <m/>
    <m/>
    <m/>
    <m/>
    <m/>
    <m/>
    <m/>
    <m/>
    <m/>
    <m/>
    <s v="Kp. Sasak"/>
    <s v="01/06"/>
    <s v="Cibenda"/>
    <s v="Cipongkor"/>
    <x v="15"/>
    <x v="0"/>
    <n v="40764"/>
    <s v="15 Tahun 0 Bulan 20 Hari"/>
    <s v="Kp. Sasak RT/RW 01/06 Desa/Kelurahan Cibenda Kecamatan Cipongkor Bandung Barat Jawa Barat 40764"/>
  </r>
  <r>
    <n v="147"/>
    <x v="0"/>
    <x v="3"/>
    <m/>
    <n v="2"/>
    <x v="5"/>
    <s v="v"/>
    <s v="v"/>
    <s v="v"/>
    <n v="23240092"/>
    <m/>
    <m/>
    <m/>
    <s v="Raffa Ahmad Firdaus"/>
    <m/>
    <s v="0117636864"/>
    <s v="3211142903110002"/>
    <s v="Sumedang"/>
    <d v="2011-03-29T00:00:00"/>
    <s v="Laki-Laki"/>
    <n v="2"/>
    <n v="1"/>
    <s v="WNI"/>
    <s v="Ab"/>
    <s v="Sepak Bola"/>
    <s v=""/>
    <s v="SD Atau Sederajat"/>
    <s v="Orang Tua"/>
    <s v="Tidak Ada"/>
    <s v="Tidak Ada"/>
    <s v="3211141803066286"/>
    <s v="Aceng Rohaendi"/>
    <s v="Aceng Rohaendi"/>
    <s v="Masih Hidup"/>
    <s v="Sumedang"/>
    <d v="1980-04-09T00:00:00"/>
    <s v="3211140904800002"/>
    <s v="Karyawan Swasta"/>
    <s v="SLTA Atau Sederajat"/>
    <s v="085221589667"/>
    <s v="2-3 Juta"/>
    <s v="Dusun Legok"/>
    <s v="01/01"/>
    <s v="Sawahdadap"/>
    <s v="Cimanggung"/>
    <s v="Sumedang"/>
    <s v="Jawa Barat"/>
    <n v="45364"/>
    <s v="Adah Jubaedah"/>
    <s v="Masih Hidup"/>
    <s v="Sumedang"/>
    <d v="1981-10-11T00:00:00"/>
    <s v="3211145110810006"/>
    <s v="Mengurus Rumah Tangga"/>
    <s v="SLTA Atau Sederajat"/>
    <s v="085222285483"/>
    <s v="-"/>
    <s v="Sama Dengan Ayah Kandung"/>
    <s v="Dusun Legok"/>
    <s v="01/01"/>
    <s v="Sawahdadap"/>
    <s v="Cimanggung"/>
    <s v="Sumedang"/>
    <s v="Jawa Barat"/>
    <n v="45364"/>
    <m/>
    <m/>
    <m/>
    <m/>
    <m/>
    <m/>
    <m/>
    <m/>
    <m/>
    <m/>
    <m/>
    <m/>
    <m/>
    <m/>
    <m/>
    <m/>
    <m/>
    <s v="Dusun Legok"/>
    <s v="01/01"/>
    <s v="Sawahdadap"/>
    <s v="Cimanggung"/>
    <x v="1"/>
    <x v="0"/>
    <n v="45364"/>
    <s v="14 Tahun 9 Bulan 21 Hari"/>
    <s v="Dusun Legok RT/RW 01/01 Desa/Kelurahan Sawahdadap Kecamatan Cimanggung Kabupaten Sumedang Jawa Barat 45364"/>
  </r>
  <r>
    <n v="148"/>
    <x v="0"/>
    <x v="3"/>
    <m/>
    <n v="2"/>
    <x v="5"/>
    <s v="v"/>
    <s v="v"/>
    <s v="v"/>
    <n v="23240077"/>
    <m/>
    <m/>
    <m/>
    <s v="Rafka Nurmaulanaaffandi"/>
    <m/>
    <s v="0116899789"/>
    <s v="3211152402110005"/>
    <s v="Bandung"/>
    <d v="2011-02-24T00:00:00"/>
    <s v="Laki-Laki"/>
    <n v="1"/>
    <n v="2"/>
    <s v="WNI"/>
    <s v="Belum Di Test"/>
    <s v="Main Bola"/>
    <s v="Tentara"/>
    <s v="SD Atau Sederajat"/>
    <s v="Orang Tua"/>
    <s v="Tidak Ada"/>
    <s v="Tidak Ada"/>
    <s v="3211150902110018"/>
    <s v="Asep Nurdiansyah"/>
    <s v="Asep Nurdiansyah"/>
    <s v="Masih Hidup"/>
    <s v="Bandung"/>
    <d v="1985-08-19T00:00:00"/>
    <s v="3211151908850011"/>
    <s v="Karyawan Swasta"/>
    <s v="SLTA Atau Sederajat"/>
    <s v="085320159027"/>
    <s v="2-3 Juta"/>
    <s v="Jl. Kol. Achmad Syam"/>
    <s v="04/07"/>
    <s v="Sayang"/>
    <s v="Jatinangor"/>
    <s v="Sumedang"/>
    <s v="Jawa Barat"/>
    <n v="45363"/>
    <s v="Santi Miranti"/>
    <s v="Masih Hidup"/>
    <s v="Bandung"/>
    <d v="1987-03-21T00:00:00"/>
    <s v="3211156103870004"/>
    <s v="Mengurus Rumah Tangga"/>
    <s v="SLTA Atau Sederajat"/>
    <s v="085972553013"/>
    <s v="-"/>
    <s v="Sama Dengan Ayah Kandung"/>
    <s v="Jl. Kol. Achmad Syam"/>
    <s v="04/07"/>
    <s v="Sayang"/>
    <s v="Jatinangor"/>
    <s v="Sumedang"/>
    <s v="Jawa Barat"/>
    <n v="45363"/>
    <m/>
    <m/>
    <m/>
    <m/>
    <m/>
    <m/>
    <m/>
    <m/>
    <m/>
    <m/>
    <m/>
    <m/>
    <m/>
    <m/>
    <m/>
    <m/>
    <m/>
    <s v="Jl. Kol. Achmad Syam"/>
    <s v="04/07"/>
    <s v="Sayang"/>
    <s v="Jatinangor"/>
    <x v="1"/>
    <x v="0"/>
    <n v="45363"/>
    <s v="14 Tahun 10 Bulan 26 Hari"/>
    <s v="Jl. Kol. Achmad Syam RT/RW 04/07 Desa/Kelurahan Sayang Kecamatan Jatinangor Kabupaten Sumedang Jawa Barat 45363"/>
  </r>
  <r>
    <n v="149"/>
    <x v="0"/>
    <x v="3"/>
    <m/>
    <n v="2"/>
    <x v="5"/>
    <s v="v"/>
    <s v="v"/>
    <s v="v"/>
    <n v="23240124"/>
    <m/>
    <m/>
    <m/>
    <s v="Raga Permana Sidik"/>
    <m/>
    <s v="0101648351"/>
    <s v="3273111810100004"/>
    <s v="Bandung"/>
    <d v="2010-10-18T00:00:00"/>
    <s v="Laki-Laki"/>
    <n v="1"/>
    <n v="2"/>
    <s v="WNI"/>
    <s v="B"/>
    <s v="Memasak"/>
    <s v="Chef"/>
    <s v="SD Atau Sederajat"/>
    <s v="Orang Tua"/>
    <s v="Tidak Ada"/>
    <s v="Tidak Ada"/>
    <s v="3273112808120011"/>
    <s v="Sandi Herfiandi Suherman"/>
    <s v="Sandi Herfiandi Suherman"/>
    <s v="Masih Hidup"/>
    <s v="Bandung"/>
    <d v="1983-06-22T00:00:00"/>
    <s v="3273112206830005"/>
    <s v="Karyawan Swasta"/>
    <s v="Diploma IV/Strata 1"/>
    <s v="081384413855"/>
    <s v="&gt;5Juta"/>
    <s v="Puri Bkr No. 12 A"/>
    <s v="04/03"/>
    <s v="Cigereleng"/>
    <s v="Regol"/>
    <s v="Kota Bandung"/>
    <s v="Jawa Barat"/>
    <n v="40253"/>
    <s v="Arin Rinjani"/>
    <s v="Masih Hidup"/>
    <s v="Tasikmalaya"/>
    <d v="1994-08-07T00:00:00"/>
    <s v="3273114708940006"/>
    <s v="Mengurus Rumah Tangga"/>
    <s v="SLTA Atau Sederajat"/>
    <s v="081380600255"/>
    <s v="-"/>
    <s v="Sama Dengan Ayah Kandung"/>
    <s v="Puri BKR No. 12 A"/>
    <s v="04/03"/>
    <s v="Cigereleng"/>
    <s v="Regol"/>
    <s v="Kota Bandung"/>
    <s v="Jawa Barat"/>
    <n v="40253"/>
    <m/>
    <m/>
    <m/>
    <m/>
    <m/>
    <m/>
    <m/>
    <m/>
    <m/>
    <m/>
    <m/>
    <m/>
    <m/>
    <m/>
    <m/>
    <m/>
    <m/>
    <s v="Puri Bkr No. 12 A"/>
    <s v="04/03"/>
    <s v="Cigereleng"/>
    <s v="Regol"/>
    <x v="4"/>
    <x v="0"/>
    <n v="40253"/>
    <s v="15 Tahun 3 Bulan 1 Hari"/>
    <s v="Puri Bkr No. 12 A RT/RW 04/03 Desa/Kelurahan Cigereleng Kecamatan Regol Kota Bandung Jawa Barat 40253"/>
  </r>
  <r>
    <n v="150"/>
    <x v="0"/>
    <x v="3"/>
    <m/>
    <n v="2"/>
    <x v="5"/>
    <s v="v"/>
    <s v="v"/>
    <s v="v"/>
    <n v="23240075"/>
    <m/>
    <m/>
    <m/>
    <s v="Rizky Malikul Jabar"/>
    <m/>
    <s v="0105317989/0105317929"/>
    <s v="3204322007100004"/>
    <s v="O"/>
    <d v="2010-07-20T00:00:00"/>
    <s v="Laki-Laki"/>
    <n v="1"/>
    <n v="2"/>
    <s v="WNI"/>
    <s v="B+"/>
    <s v="Main Basket"/>
    <s v=""/>
    <s v="SD Atau Sederajat"/>
    <s v="Orang Tua"/>
    <s v="Tidak Ada"/>
    <s v="Tidak Ada"/>
    <s v="3204323005110151"/>
    <s v="Setiawan"/>
    <s v="Setiawan"/>
    <s v="Masih Hidup"/>
    <s v="Bandung"/>
    <d v="1983-03-10T00:00:00"/>
    <s v="3204321003830027"/>
    <s v="Wiraswasta"/>
    <s v="SLTA Atau Sederajat"/>
    <s v="08112260083"/>
    <s v="Rp.3000.001 - 4000.000"/>
    <s v="Kp. Pasir Paros"/>
    <s v="06/12"/>
    <s v="Baleendah"/>
    <s v="Baleendah"/>
    <s v="Bandung"/>
    <s v="Jawa Barat"/>
    <n v="40375"/>
    <s v="Ati Hayati"/>
    <s v="Masih Hidup"/>
    <s v="Bandung"/>
    <d v="1985-02-13T00:00:00"/>
    <s v="3204325302850010"/>
    <s v="Mengurus Rumah Tangga"/>
    <s v="SLTP Atau Sederajat"/>
    <s v="081770620877"/>
    <s v="-"/>
    <s v="Sama Dengan Ayah Kandung"/>
    <s v="Kp. Pasir Paros"/>
    <s v="06/12"/>
    <s v="Baleendah"/>
    <s v="Baleendah"/>
    <s v="Bandung"/>
    <s v="Jawa Barat"/>
    <n v="40375"/>
    <m/>
    <m/>
    <m/>
    <m/>
    <m/>
    <m/>
    <m/>
    <m/>
    <m/>
    <m/>
    <m/>
    <m/>
    <m/>
    <m/>
    <m/>
    <m/>
    <m/>
    <s v="Kp. Pasir Paros"/>
    <s v="06/12"/>
    <s v="Baleendah"/>
    <s v="Baleendah"/>
    <x v="0"/>
    <x v="0"/>
    <n v="40375"/>
    <s v="15 Tahun 5 Bulan 30 Hari"/>
    <s v="Kp. Pasir Paros RT/RW 06/12 Desa/Kelurahan Baleendah Kecamatan Baleendah Kabupaten Bandung Jawa Barat 40375"/>
  </r>
  <r>
    <n v="151"/>
    <x v="0"/>
    <x v="3"/>
    <m/>
    <n v="2"/>
    <x v="5"/>
    <s v="v"/>
    <s v="v"/>
    <s v="v"/>
    <n v="23240060"/>
    <m/>
    <m/>
    <m/>
    <s v="Rohiman"/>
    <m/>
    <s v="0104334941"/>
    <s v="3203262010100002"/>
    <s v="Cianjur"/>
    <d v="2010-10-20T00:00:00"/>
    <s v="Laki-Laki"/>
    <n v="5"/>
    <n v="4"/>
    <s v="WNI"/>
    <s v="A"/>
    <s v="Bermain Binatang"/>
    <s v="Menjadi Pendakwah"/>
    <s v="SD Atau Sederajat"/>
    <s v="Orang Tua"/>
    <s v="Tidak Ada"/>
    <s v="Tidak Ada"/>
    <s v="3204110710150011"/>
    <s v="Uju"/>
    <s v="Uju"/>
    <s v="Masih Hidup"/>
    <s v="Bandung"/>
    <d v="1965-11-07T00:00:00"/>
    <s v="3203260711650001"/>
    <s v="Wiraswasta"/>
    <s v="SLTP Atau Sederajat"/>
    <s v="085871038476"/>
    <s v="Rp.2000.001 - Rp.3000.000"/>
    <s v="Kp. Ninggar"/>
    <s v="04/12"/>
    <s v="Katapang"/>
    <s v="Katapang"/>
    <s v="Bandung"/>
    <s v="Jawa Barat"/>
    <n v="40971"/>
    <s v="Elis"/>
    <s v="Masih Hidup"/>
    <s v="Cianjur"/>
    <d v="1980-05-08T00:00:00"/>
    <s v="3203264805800005"/>
    <s v="Mengurus Rumah Tangga"/>
    <s v="SLTP Atau Sederajat"/>
    <s v="082117700291"/>
    <s v="-"/>
    <s v="Sama Dengan Ayah Kandung"/>
    <s v="Kp. Ninggar"/>
    <s v="04/12"/>
    <s v="Katapang"/>
    <s v="Katapang"/>
    <s v="Bandung"/>
    <s v="Jawa Barat"/>
    <n v="40971"/>
    <m/>
    <m/>
    <m/>
    <m/>
    <m/>
    <m/>
    <m/>
    <m/>
    <m/>
    <m/>
    <m/>
    <m/>
    <m/>
    <m/>
    <m/>
    <m/>
    <m/>
    <s v="Kp. Ninggar"/>
    <s v="04/12"/>
    <s v="Katapang"/>
    <s v="Katapang"/>
    <x v="0"/>
    <x v="0"/>
    <n v="40971"/>
    <s v="15 Tahun 2 Bulan 30 Hari"/>
    <s v="Kp. Ninggar RT/RW 04/12 Desa/Kelurahan Katapang Kecamatan Katapang Kabupaten Bandung Jawa Barat 40971"/>
  </r>
  <r>
    <n v="152"/>
    <x v="0"/>
    <x v="3"/>
    <m/>
    <n v="2"/>
    <x v="5"/>
    <s v="v"/>
    <s v="v"/>
    <s v="v"/>
    <n v="23240146"/>
    <m/>
    <m/>
    <m/>
    <s v="Satria Fazriasnyah"/>
    <m/>
    <s v="0113024829"/>
    <s v="3204350506120005"/>
    <s v="Bandung"/>
    <d v="2012-06-05T00:00:00"/>
    <s v="Laki-Laki"/>
    <n v="1"/>
    <n v="1"/>
    <s v="WNI"/>
    <s v="Ab"/>
    <s v="Bermain Bola"/>
    <s v="Insinyur"/>
    <s v="SD Atau Sederajat"/>
    <s v="Orang Tua"/>
    <s v="Tidak Ada"/>
    <s v="Tidak Ada"/>
    <s v="3204351709130014"/>
    <s v="Asep Teri"/>
    <s v="Asep Teri"/>
    <s v="Masih Hidup"/>
    <s v="Bandung"/>
    <d v="1991-07-26T00:00:00"/>
    <s v="3204352607910002"/>
    <s v="Buruh Harian Lepas"/>
    <s v="SLTA Atau Sederajat"/>
    <s v="082240522229"/>
    <s v="Rp.4000.001 - Rp.5000.000"/>
    <s v="Kp. Mundel"/>
    <s v="03/03"/>
    <s v="Solokan Jeruk"/>
    <s v="Solokan Jeruk"/>
    <s v="Bandung"/>
    <s v="Jawa Barat"/>
    <n v="40375"/>
    <s v="Solikhah"/>
    <s v="Masih Hidup"/>
    <s v="Wonosobo"/>
    <d v="1991-07-07T00:00:00"/>
    <s v="3204354707910004"/>
    <s v="Mengurus Rumah Tangga"/>
    <s v="SLTP Atau Sederajat"/>
    <s v="081395194007"/>
    <s v="-"/>
    <s v="Sama Dengan Ayah Kandung"/>
    <s v="Kp. Mundel"/>
    <s v="03/03"/>
    <s v="Solokan Jeruk"/>
    <s v="Solokan Jeruk"/>
    <s v="Bandung"/>
    <s v="Jawa Barat"/>
    <n v="40375"/>
    <m/>
    <m/>
    <m/>
    <m/>
    <m/>
    <m/>
    <m/>
    <m/>
    <m/>
    <m/>
    <m/>
    <m/>
    <m/>
    <m/>
    <m/>
    <m/>
    <m/>
    <s v="Kp. Mundel"/>
    <s v="03/03"/>
    <s v="Solokan Jeruk"/>
    <s v="Solokan Jeruk"/>
    <x v="0"/>
    <x v="0"/>
    <n v="40375"/>
    <s v="13 Tahun 7 Bulan 14 Hari"/>
    <s v="Kp. Mundel RT/RW 03/03 Desa/Kelurahan Solokan Jeruk Kecamatan Solokan Jeruk Kabupaten Bandung Jawa Barat 40375"/>
  </r>
  <r>
    <n v="153"/>
    <x v="0"/>
    <x v="3"/>
    <m/>
    <n v="2"/>
    <x v="5"/>
    <s v="v"/>
    <s v="v"/>
    <s v="v"/>
    <n v="23240079"/>
    <m/>
    <m/>
    <m/>
    <s v="Sayyid Ahmad Sabiq"/>
    <m/>
    <s v="0104768452"/>
    <s v="3273251709100001"/>
    <s v="Bandung"/>
    <d v="2010-09-17T00:00:00"/>
    <s v="Laki-Laki"/>
    <n v="2"/>
    <n v="2"/>
    <s v="WNI"/>
    <s v="O"/>
    <s v="Sepak Bola"/>
    <s v="Ustad"/>
    <s v="SD Atau Sederajat"/>
    <s v="Orang Tua"/>
    <s v="Tidak Ada"/>
    <s v="Tidak Ada"/>
    <s v="3273250810107999"/>
    <s v="Kusnadi"/>
    <s v="Kusnadi"/>
    <s v="Masih Hidup"/>
    <s v="Bandung"/>
    <d v="1979-07-08T00:00:00"/>
    <s v="3273250807790006"/>
    <s v="Karyawan Swasta"/>
    <s v="SLTA Atau Sederajat"/>
    <s v="085703558515"/>
    <s v="&lt;= 500 Ribu"/>
    <s v="Jl. Cilengkrang "/>
    <s v="05/02"/>
    <s v="Palasari"/>
    <s v="Cibiru"/>
    <s v="Bandung"/>
    <s v="Jawa Barat"/>
    <n v="40615"/>
    <s v="Mila Siti Jamilah"/>
    <s v="Masih Hidup"/>
    <s v="Bandung"/>
    <d v="1981-09-17T00:00:00"/>
    <s v="3273255709810005"/>
    <s v="Mengurus Rumah Tangga"/>
    <s v="SLTA Atau Sederajat"/>
    <s v="085722123637"/>
    <s v="*"/>
    <s v="Sama Dengan Ayah Kandung"/>
    <s v="Jl. Cilengkrang "/>
    <s v="05/02"/>
    <s v="Palasari"/>
    <s v="Cibiru"/>
    <s v="Bandung"/>
    <s v="Jawa Barat"/>
    <n v="40615"/>
    <m/>
    <m/>
    <m/>
    <m/>
    <m/>
    <m/>
    <m/>
    <m/>
    <m/>
    <m/>
    <m/>
    <m/>
    <m/>
    <m/>
    <m/>
    <m/>
    <m/>
    <s v="Jl. Cilengkrang "/>
    <s v="05/02"/>
    <s v="Palasari"/>
    <s v="Cibiru"/>
    <x v="4"/>
    <x v="0"/>
    <n v="40615"/>
    <s v="15 Tahun 4 Bulan 2 Hari"/>
    <s v="Jl. Cilengkrang  RT/RW 05/02 Desa/Kelurahan Palasari Kecamatan Cibiru Kota Bandung Jawa Barat 40615"/>
  </r>
  <r>
    <n v="154"/>
    <x v="0"/>
    <x v="0"/>
    <m/>
    <n v="2"/>
    <x v="5"/>
    <s v="v"/>
    <s v="v"/>
    <s v="v"/>
    <n v="24250183"/>
    <m/>
    <m/>
    <m/>
    <s v="Umar"/>
    <m/>
    <s v="3129932206"/>
    <s v="3211170106120003"/>
    <s v="Sumedang"/>
    <d v="2012-06-01T00:00:00"/>
    <s v="Laki-Laki"/>
    <n v="3"/>
    <m/>
    <s v="WNI"/>
    <s v="Belum Di Test"/>
    <s v=""/>
    <s v=""/>
    <s v="SD Atau Sederajat"/>
    <s v=""/>
    <s v="Tidak Ada"/>
    <s v="Tidak Ada"/>
    <s v="3211170703130001"/>
    <s v="Rani Nuraeny"/>
    <s v="Muhammad Muhyiddin"/>
    <s v="Masih Hidup"/>
    <s v="Bandung"/>
    <d v="1969-12-27T00:00:00"/>
    <s v="3211132712690008"/>
    <s v="Wiraswasta"/>
    <s v="Strata II"/>
    <s v="82318795444"/>
    <m/>
    <s v="Dusun Simpang"/>
    <s v="04/01"/>
    <s v="Haurngombong"/>
    <s v="Pamulihan"/>
    <s v="Sumedang"/>
    <s v="Jawa Barat"/>
    <n v="45365"/>
    <s v="Rany Nuraeny"/>
    <s v="Masih Hidup"/>
    <s v="Sumedang"/>
    <d v="1983-05-25T00:00:00"/>
    <s v="3211176505830011"/>
    <s v="Mengurus Rumah Tangga"/>
    <s v="Diploma 4 Atau Starata I"/>
    <m/>
    <m/>
    <s v="Sama Dengan Ayah Kandung"/>
    <s v="Jl. P. Suriaatmaja No. 17"/>
    <s v="001/010"/>
    <s v="Regol Wetan"/>
    <s v="Sumedang Selatan"/>
    <s v="Sumedang"/>
    <s v="Jawa Barat"/>
    <n v="45311"/>
    <m/>
    <m/>
    <m/>
    <m/>
    <m/>
    <m/>
    <m/>
    <m/>
    <m/>
    <m/>
    <m/>
    <m/>
    <m/>
    <m/>
    <m/>
    <m/>
    <m/>
    <s v="Jl. P. Suriaatmaja No. 17"/>
    <s v="001/010"/>
    <s v="Regol Wetan"/>
    <s v="Sumedang Selatan"/>
    <x v="1"/>
    <x v="0"/>
    <n v="45311"/>
    <s v="13 Tahun 7 Bulan 18 Hari"/>
    <s v="Jl. P. Suriaatmaja No. 17 RT/RW 001/010 Desa/Kelurahan Regol Wetan Kecamatan Sumedang Selatan Kabupaten Sumedang Jawa Barat 45311"/>
  </r>
  <r>
    <n v="155"/>
    <x v="0"/>
    <x v="3"/>
    <m/>
    <n v="2"/>
    <x v="5"/>
    <s v="MDT AL-MUHAJIRIN"/>
    <m/>
    <m/>
    <n v="23240019"/>
    <m/>
    <m/>
    <m/>
    <s v="Zahwan Abdul Hamid"/>
    <m/>
    <s v="0118415763"/>
    <s v="3204171201110001"/>
    <s v="Bandung"/>
    <d v="2011-01-12T00:00:00"/>
    <s v="Laki-Laki"/>
    <n v="3"/>
    <n v="2"/>
    <s v="WNI"/>
    <s v="B"/>
    <s v="Sepak Bola"/>
    <s v="Ulama"/>
    <s v="SD Atau Sederajat"/>
    <s v="Orang Tua"/>
    <s v="Tidak Ada"/>
    <s v="Tidak Ada"/>
    <s v="3204170206060031"/>
    <s v="Didin Muhyidin"/>
    <s v="Didin Muhyidin"/>
    <s v="Masih Hidup"/>
    <s v="Bandung"/>
    <d v="1973-04-27T00:00:00"/>
    <s v="3204172704730005"/>
    <s v="Wiraswasta"/>
    <s v="SLTA Atau Sederajat"/>
    <s v="087822512237"/>
    <s v="2-3 Juta"/>
    <s v="Perum Puteraco Jagabaya C3/14"/>
    <s v="03/13"/>
    <s v="Jagabaya"/>
    <s v="Cimaung"/>
    <s v="Bandung"/>
    <s v="Jawa Barat"/>
    <n v="40374"/>
    <s v="Nani Rohaeni"/>
    <s v="Masih Hidup"/>
    <s v="Bandung"/>
    <d v="1973-09-10T00:00:00"/>
    <s v="3204175009730006"/>
    <s v="Mengurus Rumah Tangga"/>
    <s v="SLTA Atau Sederajat"/>
    <s v="085794094762"/>
    <s v="-"/>
    <s v="Sama Dengan Ayah Kandung"/>
    <s v="Perum Puteraco Jagabaya C3/14"/>
    <s v="03/13"/>
    <s v="Jagabaya"/>
    <s v="Cimaung"/>
    <s v="Bandung"/>
    <s v="Jawa Barat"/>
    <n v="40374"/>
    <m/>
    <m/>
    <m/>
    <m/>
    <m/>
    <m/>
    <m/>
    <m/>
    <m/>
    <m/>
    <m/>
    <m/>
    <m/>
    <m/>
    <m/>
    <m/>
    <m/>
    <s v="Perum Puteraco Jagabaya C3/14"/>
    <s v="03/13"/>
    <s v="Jagabaya"/>
    <s v="Cimaung"/>
    <x v="0"/>
    <x v="0"/>
    <n v="40374"/>
    <s v="15 Tahun 0 Bulan 7 Hari"/>
    <s v="Perum Puteraco Jagabaya C3/14 RT/RW 03/13 Desa/Kelurahan Jagabaya Kecamatan Cimaung Kabupaten Bandung Jawa Barat 40374"/>
  </r>
  <r>
    <n v="156"/>
    <x v="0"/>
    <x v="3"/>
    <m/>
    <n v="2"/>
    <x v="5"/>
    <s v="v"/>
    <s v="v"/>
    <s v="v"/>
    <n v="23240043"/>
    <m/>
    <m/>
    <m/>
    <s v="Zulfan Achmad"/>
    <m/>
    <s v="0112038638"/>
    <s v="3273252303110003"/>
    <s v="Bandung"/>
    <d v="2011-03-23T00:00:00"/>
    <s v="Laki-Laki"/>
    <n v="2"/>
    <n v="2"/>
    <s v="WNI"/>
    <s v="Ab"/>
    <s v="Sepak Bola"/>
    <s v="Pemain Bola"/>
    <s v="SD Atau Sederajat"/>
    <s v="Orang Tua"/>
    <s v="Tidak Ada"/>
    <s v="Tidak Ada"/>
    <s v="3273251706130004"/>
    <s v="Achmad Komari"/>
    <s v="Achmad Komari"/>
    <s v="Masih Hidup"/>
    <s v="Bandung"/>
    <d v="1979-01-04T00:00:00"/>
    <s v="3273260401790003"/>
    <s v="Karyawan Swasta"/>
    <s v="SLTA Atau Sederajat"/>
    <s v="085889507136"/>
    <s v="4-5 Juta"/>
    <s v="Cilengkrang Ii"/>
    <s v="03/08"/>
    <s v="Palasari"/>
    <s v="Cibiru"/>
    <s v="Kota Bandung"/>
    <s v="Jawa Barat"/>
    <n v="40615"/>
    <s v="Yeni Nurfalah"/>
    <s v="Masih Hidup"/>
    <s v="Bandung"/>
    <d v="1980-06-06T00:00:00"/>
    <s v="3273264606800006"/>
    <s v="Mengurus Rumah Tangga"/>
    <s v="SLTA Atau Sederajat"/>
    <s v="089656376264"/>
    <s v="2-3 Juta"/>
    <s v="Sama Dengan Ayah Kandung"/>
    <s v="Cilengkrang II"/>
    <s v="03/08"/>
    <s v="Palasari"/>
    <s v="Cibiru"/>
    <s v="Kota Bandung"/>
    <s v="Jawa Barat"/>
    <n v="40615"/>
    <m/>
    <m/>
    <m/>
    <m/>
    <m/>
    <m/>
    <m/>
    <m/>
    <m/>
    <m/>
    <m/>
    <m/>
    <m/>
    <m/>
    <m/>
    <m/>
    <m/>
    <s v="Cilengkrang Ii"/>
    <s v="03/08"/>
    <s v="Palasari"/>
    <s v="Cibiru"/>
    <x v="4"/>
    <x v="0"/>
    <n v="40615"/>
    <s v="14 Tahun 9 Bulan 27 Hari"/>
    <s v="Cilengkrang Ii RT/RW 03/08 Desa/Kelurahan Palasari Kecamatan Cibiru Kota Bandung Jawa Barat 40615"/>
  </r>
  <r>
    <n v="157"/>
    <x v="0"/>
    <x v="0"/>
    <m/>
    <n v="2"/>
    <x v="6"/>
    <s v="v"/>
    <s v="v"/>
    <s v="v"/>
    <n v="24250053"/>
    <m/>
    <m/>
    <m/>
    <s v="Abdul Basit"/>
    <m/>
    <s v="3116402995"/>
    <s v="3215050209120003"/>
    <s v="Karawang"/>
    <d v="2011-09-02T00:00:00"/>
    <s v="Laki-Laki"/>
    <n v="1"/>
    <n v="3"/>
    <s v="WNI"/>
    <s v="Belum Di Test"/>
    <s v="Olahraga"/>
    <s v="Agamawan"/>
    <s v="SD Atau Sederajat"/>
    <s v="Orang Tua"/>
    <s v="Berbakat/Kecerdasan Luar Biasa"/>
    <s v="Tidak Ada"/>
    <s v="3215051705130004"/>
    <s v="Enuh Nugraha"/>
    <s v="Enuh Nugraha"/>
    <s v="Masih Hidup"/>
    <s v="Purwakarta"/>
    <d v="1984-07-07T00:00:00"/>
    <s v="3214170707840003"/>
    <s v="Swasta"/>
    <s v="SLTP Atau Sederajat"/>
    <s v="087804177215"/>
    <s v="Rp. 2.000.001 - Rp. 3.000.000"/>
    <s v="Jl. Kawasan Abc"/>
    <s v="07/02"/>
    <s v="Walahar"/>
    <s v="Klari"/>
    <s v="Karawang"/>
    <s v="Jawa Barat"/>
    <n v="41371"/>
    <s v="Siti Robiah"/>
    <s v="Masih Hidup"/>
    <s v="Karawang"/>
    <d v="1993-08-14T00:00:00"/>
    <s v="3215295408930001"/>
    <s v="Mengurus Rumah Tangga"/>
    <s v="SLTP Atau Sederajat"/>
    <s v="+62 838-3654-5754"/>
    <s v="Rp. 1.000.001 - Rp. 2.000.000"/>
    <s v="Sama Dengan Ayah Kandung"/>
    <s v="Jln kawasan abc,dusun Walahar 2"/>
    <s v="07/02"/>
    <s v="Walahar"/>
    <s v="Klari"/>
    <s v="Karawang"/>
    <s v="Jawa Barat"/>
    <n v="41371"/>
    <s v="Ayah Kandung"/>
    <s v="Enuh nugraha"/>
    <m/>
    <m/>
    <m/>
    <m/>
    <m/>
    <s v="+62 838-3654-5754"/>
    <m/>
    <m/>
    <m/>
    <m/>
    <m/>
    <m/>
    <m/>
    <m/>
    <s v="Milik Sendiri"/>
    <s v="Jl. Kawasan Abc"/>
    <s v="07/02"/>
    <s v="Walahar"/>
    <s v="Klari"/>
    <x v="20"/>
    <x v="0"/>
    <n v="41371"/>
    <s v="14 Tahun 4 Bulan 17 Hari"/>
    <s v="Jl. Kawasan Abc RT/RW 07/02 Desa/Kelurahan Walahar Kecamatan Klari Kabupaten Karawang Jawa Barat 41371"/>
  </r>
  <r>
    <n v="158"/>
    <x v="0"/>
    <x v="0"/>
    <m/>
    <n v="2"/>
    <x v="6"/>
    <s v="v"/>
    <s v="v"/>
    <s v="v"/>
    <n v="24250125"/>
    <m/>
    <m/>
    <m/>
    <s v="Abdurrohman Fauzan"/>
    <m/>
    <s v="0113372356"/>
    <s v="3211121212820005"/>
    <s v="Sumedang"/>
    <d v="2011-10-24T00:00:00"/>
    <s v="Laki-Laki"/>
    <n v="1"/>
    <n v="1"/>
    <s v="WNI"/>
    <s v="O"/>
    <s v="Olahraga"/>
    <s v="Agamawan"/>
    <s v="SD Atau Sederajat"/>
    <s v="Orang Tua"/>
    <s v="Berbakat/Kecerdasan Luar Biasa"/>
    <s v="Tidak Ada"/>
    <s v="3211111812170005"/>
    <s v="Wawan Abdullah Munawar"/>
    <s v="Wawan Abdullah Munawar"/>
    <s v="Masih Hidup"/>
    <s v="Sumedang"/>
    <d v="1982-12-12T00:00:00"/>
    <s v="3211121212820005"/>
    <s v="Wiraswasta"/>
    <s v="SLTA Atau Sederajat"/>
    <s v="Tidakada"/>
    <s v="Tidak Ada"/>
    <s v="Pbr Puskopad Blok B 3 No. 14"/>
    <s v="04/03"/>
    <s v="Gunungmanik"/>
    <s v="Tanjungsari"/>
    <s v="Sumedang"/>
    <s v="Jawa Barat"/>
    <s v="45362"/>
    <s v="Lely Maulani"/>
    <s v="Masih Hidup"/>
    <s v="Sumedang"/>
    <d v="1990-04-21T00:00:00"/>
    <s v="3211126104900001"/>
    <s v="Mengurus Rumah Tangga"/>
    <s v="SLTA Atau Sederajat"/>
    <s v="0895338513994"/>
    <s v="Tidak Ada"/>
    <s v="Sama Dengan Ayah Kandung"/>
    <s v="PBR Puskpad Blok B 3 No. 14"/>
    <s v="04/03"/>
    <s v="Gunungmanik"/>
    <s v="Tanjungsari"/>
    <s v="Sumedang"/>
    <s v="Jawa Barat"/>
    <s v="45362"/>
    <s v="Ayah Kandung"/>
    <s v="Wawan Abdullah Munawar"/>
    <s v="Sunedang"/>
    <s v="19/12/1982"/>
    <m/>
    <s v="Swasta"/>
    <s v="SLTP"/>
    <s v="085220991981"/>
    <m/>
    <s v="Pbr Puskopad"/>
    <s v="04/03"/>
    <s v="Gunung Manik"/>
    <s v="Tanjungsari"/>
    <s v="Sumedang"/>
    <s v="Jawa Barat"/>
    <n v="46362"/>
    <s v="Milik Sendiri"/>
    <s v="Pbr Puskopad Blok B 3 No. 14"/>
    <s v="04/03"/>
    <s v="Gunungmanik"/>
    <s v="Tanjungsari"/>
    <x v="1"/>
    <x v="0"/>
    <s v="45362"/>
    <s v="14 Tahun 2 Bulan 26 Hari"/>
    <s v="Pbr Puskopad Blok B 3 No. 14 RT/RW 04/03 Desa/Kelurahan Gunungmanik Kecamatan Tanjungsari Kabupaten Sumedang Jawa Barat 45362"/>
  </r>
  <r>
    <n v="159"/>
    <x v="0"/>
    <x v="0"/>
    <m/>
    <n v="2"/>
    <x v="6"/>
    <s v="v"/>
    <s v="v"/>
    <s v="v"/>
    <n v="24250059"/>
    <m/>
    <m/>
    <m/>
    <s v="Ahmad Imam Baihaqi"/>
    <m/>
    <s v="0122797275"/>
    <s v="3211190805120003"/>
    <s v="Sumedang"/>
    <d v="2012-05-08T00:00:00"/>
    <s v="Laki-Laki"/>
    <n v="1"/>
    <n v="1"/>
    <s v="WNI"/>
    <s v="Ab"/>
    <s v="Olahraga"/>
    <s v="Agamawan"/>
    <s v="SD Atau Sederajat"/>
    <s v="Orang Tua"/>
    <s v="Tidak Ada"/>
    <s v="Tidak Ada"/>
    <s v="3211192112110001"/>
    <s v="Achmad Sodikin"/>
    <s v="Achmad Sodikin"/>
    <s v="Masih Hidup"/>
    <s v="Sumedang"/>
    <d v="1982-10-11T00:00:00"/>
    <s v="3211191110820002"/>
    <s v="Wiraswasta"/>
    <s v="SLTP Atau Sederajat"/>
    <s v="085860646990"/>
    <s v="Rp. 1.000.001 - Rp. 2.000.000"/>
    <s v="Dususn Pabuaran"/>
    <s v="03/ 01"/>
    <s v="Sukawening"/>
    <s v="Ganeas"/>
    <s v="Sumedang"/>
    <s v="Jawa Barat"/>
    <n v="45356"/>
    <s v="Pupu Maspuroh"/>
    <s v="Masih Hidup"/>
    <s v="Garut"/>
    <d v="1990-10-10T00:00:00"/>
    <s v="3205395010900002"/>
    <s v="Mengurus Rumah Tangga"/>
    <s v="SLTP Atau Sederajat"/>
    <s v="085321350323"/>
    <s v="Tidak Ada"/>
    <s v="Sama Dengan Ayah Kandung"/>
    <s v="Dsn pabuaran"/>
    <s v="Rt03 Rw01"/>
    <s v="Sukawening"/>
    <s v="Ganeas"/>
    <s v="Sumedang"/>
    <s v="Jawa Barat"/>
    <n v="45356"/>
    <s v="Ayah Kandung"/>
    <s v="Achmad sodikin"/>
    <m/>
    <m/>
    <m/>
    <m/>
    <m/>
    <s v="085321350323"/>
    <m/>
    <m/>
    <m/>
    <m/>
    <m/>
    <m/>
    <m/>
    <m/>
    <s v="Milik Sendiri"/>
    <s v="Dususn Pabuaran"/>
    <s v="03/ 01"/>
    <s v="Sukawening"/>
    <s v="Ganeas"/>
    <x v="1"/>
    <x v="0"/>
    <n v="45356"/>
    <s v="13 Tahun 8 Bulan 11 Hari"/>
    <s v="Dususn Pabuaran RT/RW 03/ 01 Desa/Kelurahan Sukawening Kecamatan Ganeas Kabupaten Sumedang Jawa Barat 45356"/>
  </r>
  <r>
    <n v="160"/>
    <x v="0"/>
    <x v="0"/>
    <m/>
    <n v="2"/>
    <x v="6"/>
    <s v="v"/>
    <s v="v"/>
    <s v="v"/>
    <n v="24250039"/>
    <m/>
    <m/>
    <m/>
    <s v="Ahmad Syaeful Baari"/>
    <m/>
    <s v="0083295989"/>
    <s v="3204261108080002"/>
    <s v="Bandung"/>
    <d v="2008-08-11T00:00:00"/>
    <s v="Laki-Laki"/>
    <n v="2"/>
    <n v="2"/>
    <s v="WNI"/>
    <s v="B"/>
    <s v="Olahraga"/>
    <s v="Agamawan"/>
    <s v="SLTP Atau Sederajat"/>
    <s v="Orang Tua"/>
    <s v="Tidak Ada"/>
    <s v="Tidak Ada"/>
    <s v="3204262606060007"/>
    <s v="Yayan Heryana"/>
    <s v="Yayan Heryana"/>
    <s v="Masih Hidup"/>
    <s v="Bandung"/>
    <d v="1971-06-23T00:00:00"/>
    <s v="3204262306710003"/>
    <s v="Kepala Desa Citaman Kec Nagreg"/>
    <s v="SLTA Atau Sederajat"/>
    <s v="08112288668"/>
    <s v="&gt;= Rp. 5.000.001"/>
    <s v="Kp. Taman Mekar"/>
    <s v="01/15"/>
    <s v="Citaman"/>
    <s v="Nagreg"/>
    <s v="Bandung"/>
    <s v="Jawa Barat"/>
    <n v="40215"/>
    <s v="Laela Toyyibah Royani"/>
    <s v="Masih Hidup"/>
    <s v="Bandung"/>
    <d v="1980-09-13T00:00:00"/>
    <s v="3204265309800001"/>
    <s v="Mengurus Rumah Tangga"/>
    <s v="SLTA Atau Sederajat"/>
    <s v="082319015070"/>
    <s v="Tidak Ada"/>
    <s v="Sama Dengan Ayah Kandung"/>
    <s v="Kp Taman Mekar"/>
    <s v="01/15"/>
    <s v="Citaman"/>
    <s v="Nagreg"/>
    <s v="Bandung"/>
    <s v="Jawa Barat"/>
    <n v="40215"/>
    <s v="Ayah Kandung"/>
    <s v="YAYAN HERYANA"/>
    <m/>
    <m/>
    <m/>
    <m/>
    <m/>
    <s v="08112288668"/>
    <m/>
    <s v=""/>
    <m/>
    <s v=""/>
    <s v=""/>
    <s v=""/>
    <s v=""/>
    <m/>
    <s v="Milik Sendiri"/>
    <s v="Kp. Taman Mekar"/>
    <s v="01/15"/>
    <s v="Citaman"/>
    <s v="Nagreg"/>
    <x v="0"/>
    <x v="0"/>
    <n v="40215"/>
    <s v="17 Tahun 5 Bulan 8 Hari"/>
    <s v="Kp. Taman Mekar RT/RW 01/15 Desa/Kelurahan Citaman Kecamatan Nagreg Kabupaten Bandung Jawa Barat 40215"/>
  </r>
  <r>
    <n v="161"/>
    <x v="0"/>
    <x v="0"/>
    <m/>
    <n v="2"/>
    <x v="6"/>
    <s v="v"/>
    <s v="v"/>
    <s v="v"/>
    <n v="24250003"/>
    <m/>
    <m/>
    <m/>
    <s v="Airlangga Santoso Putra"/>
    <m/>
    <s v="3099883352"/>
    <s v="3204092101090005"/>
    <s v="Bandung"/>
    <d v="2009-01-21T00:00:00"/>
    <s v="Laki-Laki"/>
    <n v="1"/>
    <n v="1"/>
    <s v="WNI"/>
    <s v="B"/>
    <s v="Olahraga"/>
    <s v="Dokter"/>
    <s v="SLTP Atau Sederajat"/>
    <s v="Orang Tua"/>
    <s v="Tidak Ada"/>
    <s v="Tidak Ada"/>
    <s v="3204091405130014"/>
    <s v="Hegar Santoso"/>
    <s v="Hegar Santoso"/>
    <s v="Masih Hidup"/>
    <s v="Bandung"/>
    <d v="1982-07-18T00:00:00"/>
    <s v="3204091807820004"/>
    <s v="Karyawan Swasta"/>
    <s v="SLTA Atau Sederajat"/>
    <s v="082226336443"/>
    <s v="&gt;= Rp. 5.000.001"/>
    <s v="Kp. Pasawahan"/>
    <s v="03/10"/>
    <s v="Sayati"/>
    <s v="Margahayu"/>
    <s v="Bandung"/>
    <s v="Jawa Barat"/>
    <n v="40228"/>
    <s v="Nina Fiyana"/>
    <s v="Masih Hidup"/>
    <s v="Bandung"/>
    <d v="1982-10-25T00:00:00"/>
    <s v="3204096510820005"/>
    <s v="Mengurus Rumah Tangga"/>
    <s v="SLTA Atau Sederajat"/>
    <s v="089662086001"/>
    <s v="Tidak Ada"/>
    <s v="Sama Dengan Ayah Kandung"/>
    <s v="Kp. Pasawahan"/>
    <s v="03/10"/>
    <s v="Sayati"/>
    <s v="Margahayu"/>
    <s v="Bandung"/>
    <s v="Jawa Barat"/>
    <n v="40228"/>
    <s v="Ayah Kandung"/>
    <s v="Hegar Santoso"/>
    <m/>
    <m/>
    <m/>
    <m/>
    <m/>
    <s v="082226336443"/>
    <m/>
    <m/>
    <m/>
    <m/>
    <m/>
    <m/>
    <m/>
    <m/>
    <s v="Milik Sendiri"/>
    <s v="Kp. Pasawahan"/>
    <s v="03/10"/>
    <s v="Sayati"/>
    <s v="Margahayu"/>
    <x v="0"/>
    <x v="0"/>
    <n v="40228"/>
    <s v="16 Tahun 11 Bulan 29 Hari"/>
    <s v="Kp. Pasawahan RT/RW 03/10 Desa/Kelurahan Sayati Kecamatan Margahayu Kabupaten Bandung Jawa Barat 40228"/>
  </r>
  <r>
    <n v="162"/>
    <x v="0"/>
    <x v="0"/>
    <m/>
    <n v="2"/>
    <x v="6"/>
    <s v="v"/>
    <s v="v"/>
    <s v="v"/>
    <n v="24250162"/>
    <m/>
    <m/>
    <m/>
    <s v="Andriana Miftahul Anwar"/>
    <m/>
    <s v="0117727311"/>
    <s v="3204462111110003"/>
    <s v="Bandung"/>
    <d v="2011-11-21T00:00:00"/>
    <s v="Laki-Laki"/>
    <n v="1"/>
    <n v="2"/>
    <s v="WNI"/>
    <s v="Ab"/>
    <s v="Membaca"/>
    <s v="Agamawan"/>
    <s v="SD Atau Sederajat"/>
    <s v="Orang Tua"/>
    <s v="Tidak Ada"/>
    <s v="Tidak Ada"/>
    <s v="3204461702120005"/>
    <s v="Dadang Taryana"/>
    <s v="Dadang Taryana"/>
    <s v="Masih Hidup"/>
    <s v="Bandung"/>
    <d v="1988-02-04T00:00:00"/>
    <s v="3204460402880003"/>
    <s v="Buruh"/>
    <s v="SD Atau Sederajat"/>
    <s v="081221531112"/>
    <s v="Tidak Ada"/>
    <s v="Kp Puncak Mulya"/>
    <s v="01/07"/>
    <s v="Desa suka mulya"/>
    <s v="Kutawaringin"/>
    <s v="Bandung"/>
    <s v="Jawa Barat"/>
    <n v="40951"/>
    <s v="Ai Suminar"/>
    <s v="Masih Hidup"/>
    <s v="Bandung"/>
    <d v="1995-11-23T00:00:00"/>
    <s v="3204466311850001"/>
    <s v="Mengurus Rumah Tangga"/>
    <s v="SLTA Atau Sederajat"/>
    <s v="082217299299"/>
    <s v="Tidak Ada"/>
    <s v="Sama Dengan Ayah Kandung"/>
    <s v="Kp puncak mulya"/>
    <s v="01/07"/>
    <s v="Desa sukamulya"/>
    <s v="Kutawaringin"/>
    <s v="Bandung"/>
    <s v="Jawa Barat"/>
    <n v="40951"/>
    <s v="Ayah Kandung"/>
    <s v="Dadang taryana"/>
    <s v="Bandung"/>
    <s v="04/02/1988"/>
    <s v="3204460402880003"/>
    <s v="Buruh"/>
    <s v="SD"/>
    <s v="081221531112"/>
    <s v="&lt;= Rp. 500.000"/>
    <s v="Kp puncak mulya"/>
    <s v="01/07"/>
    <s v="Sukamulya"/>
    <s v="Kutawaringin"/>
    <s v="Bandung"/>
    <s v="Jawa Barat"/>
    <n v="40951"/>
    <s v="Milik Sendiri"/>
    <s v="Kp Puncak Mulya"/>
    <s v="01/07"/>
    <s v="Desa Suka Mulya"/>
    <s v="Kutawaringin"/>
    <x v="0"/>
    <x v="0"/>
    <n v="40951"/>
    <s v="14 Tahun 1 Bulan 29 Hari"/>
    <s v="Kp Puncak Mulya RT/RW 01/07 Desa/Kelurahan Desa Suka Mulya Kecamatan Kutawaringin Kabupaten Bandung Jawa Barat 40951"/>
  </r>
  <r>
    <n v="163"/>
    <x v="0"/>
    <x v="0"/>
    <m/>
    <n v="2"/>
    <x v="6"/>
    <s v="v"/>
    <s v="v"/>
    <s v="v"/>
    <n v="24250018"/>
    <m/>
    <m/>
    <m/>
    <s v="Arief Susanto"/>
    <m/>
    <s v="0128556425"/>
    <s v="3205131101120003"/>
    <s v="Garut"/>
    <d v="2012-01-11T00:00:00"/>
    <s v="Laki-Laki"/>
    <n v="1"/>
    <n v="3"/>
    <s v="WNI"/>
    <s v="Belum Di Test"/>
    <s v="Olahraga"/>
    <s v="Tni/Polri"/>
    <s v="SD Atau Sederajat"/>
    <s v="Orang Tua"/>
    <s v="Tidak Ada"/>
    <s v="Tidak Ada"/>
    <s v="3205132605090002"/>
    <s v="Aep Iwan Koswara"/>
    <s v="Aep Iwan Koswara"/>
    <s v="Masih Hidup"/>
    <s v="Sumedang"/>
    <d v="1970-09-20T00:00:00"/>
    <s v="3205132009700001"/>
    <s v="Karyawan Swasta"/>
    <s v="SLTP Atau Sederajat"/>
    <s v="081395297755"/>
    <s v="Rp. 3.00.001 - Rp. 5.00.000"/>
    <s v="Kp. Cinangka Wetan"/>
    <s v="01/05"/>
    <s v="Sukamerang"/>
    <s v="Kersamanah"/>
    <s v="Garut"/>
    <s v="Jawa Barat"/>
    <n v="44185"/>
    <s v="Susi Siti Solehah"/>
    <s v="Masih Hidup"/>
    <s v="Garut"/>
    <d v="1984-07-06T00:00:00"/>
    <s v="3205134607840004"/>
    <s v="Mengurus Rumah Tangga"/>
    <s v="SLTA Atau Sederajat"/>
    <s v="0822216652630"/>
    <s v="Tidak Ada"/>
    <s v="Sama Dengan Ayah Kandung"/>
    <s v="Kp. Cinangka wetn"/>
    <s v="01/05"/>
    <s v="Sukamerang"/>
    <s v="Kersamanah"/>
    <s v="Garut"/>
    <s v="Jawa Barat"/>
    <n v="44185"/>
    <s v="Ayah Kandung"/>
    <s v="Aep Iwan Koswara"/>
    <m/>
    <m/>
    <m/>
    <m/>
    <m/>
    <s v="081395297755"/>
    <m/>
    <m/>
    <m/>
    <m/>
    <m/>
    <m/>
    <m/>
    <m/>
    <s v="Milik Sendiri"/>
    <s v="Kp. Cinangka Wetan"/>
    <s v="01/05"/>
    <s v="Sukamerang"/>
    <s v="Kersamanah"/>
    <x v="2"/>
    <x v="0"/>
    <n v="44185"/>
    <s v="14 Tahun 0 Bulan 8 Hari"/>
    <s v="Kp. Cinangka Wetan RT/RW 01/05 Desa/Kelurahan Sukamerang Kecamatan Kersamanah Kabupaten Garut Jawa Barat 44185"/>
  </r>
  <r>
    <n v="164"/>
    <x v="0"/>
    <x v="0"/>
    <m/>
    <n v="2"/>
    <x v="6"/>
    <s v="v"/>
    <s v="v"/>
    <s v="v"/>
    <n v="24250033"/>
    <m/>
    <m/>
    <m/>
    <s v="Catur Purnama Asshidik"/>
    <m/>
    <s v="0096260181"/>
    <s v="3204151002090006"/>
    <s v="Bandung"/>
    <d v="2009-02-10T00:00:00"/>
    <s v="Laki-Laki"/>
    <n v="1"/>
    <n v="3"/>
    <s v="WNI"/>
    <s v="Belum Di Test"/>
    <s v="Kesenian"/>
    <s v="Agamawan"/>
    <s v="SLTP Atau Sederajat"/>
    <s v="Orang Tua"/>
    <s v="Tidak Ada"/>
    <s v="Tidak Ada"/>
    <s v="3204150101110071"/>
    <s v="Atep Hadiat"/>
    <s v="Atep Hadiat"/>
    <s v="Masih Hidup"/>
    <s v="Bandung"/>
    <d v="1981-01-18T00:00:00"/>
    <s v="3204151801810001"/>
    <s v="Dagang"/>
    <s v="SLTA Atau Sederajat"/>
    <s v="085222487400"/>
    <s v="Rp. 1.000.001 - Rp. 2.000.000"/>
    <s v="Kp. Legokkondang"/>
    <s v="04/09"/>
    <s v="Pangalengan"/>
    <s v="Pangalengan"/>
    <s v="Bandung"/>
    <s v="Jawa Barat"/>
    <n v="40378"/>
    <s v="Shinta Suherlina"/>
    <s v="Masih Hidup"/>
    <s v="Bandung"/>
    <d v="1985-09-20T00:00:00"/>
    <s v="3204156009850015"/>
    <s v="Mengurus Rumah Tangga"/>
    <s v="SLTP Atau Sederajat"/>
    <s v="082315574343"/>
    <s v="Tidak Ada"/>
    <s v="Sama Dengan Ayah Kandung"/>
    <s v="Kp.Legokkondang"/>
    <s v="04/09"/>
    <s v="Pangalengan"/>
    <s v="Pangalengan"/>
    <s v="Bandung"/>
    <s v="Jawa Barat"/>
    <n v="40378"/>
    <s v="Ayah Kandung"/>
    <s v="Atep Hadiat"/>
    <s v="Bandung"/>
    <s v="18/01/1981"/>
    <s v="3204151801810001"/>
    <s v="Dagang"/>
    <s v="SLTA"/>
    <s v="085222487400"/>
    <s v="Rp. 1.000.001 - Rp. 2.000.000"/>
    <s v="Kp. Legokkondang"/>
    <s v="04/09"/>
    <s v="Pangalengan"/>
    <s v="Pangalengan"/>
    <s v="Bandung"/>
    <s v="Jawa Barat"/>
    <n v="40378"/>
    <s v="Milik Sendiri"/>
    <s v="Kp. Legokkondang"/>
    <s v="04/09"/>
    <s v="Pangalengan"/>
    <s v="Pangalengan"/>
    <x v="0"/>
    <x v="0"/>
    <n v="40378"/>
    <s v="16 Tahun 11 Bulan 9 Hari"/>
    <s v="Kp. Legokkondang RT/RW 04/09 Desa/Kelurahan Pangalengan Kecamatan Pangalengan Kabupaten Bandung Jawa Barat 40378"/>
  </r>
  <r>
    <n v="165"/>
    <x v="0"/>
    <x v="0"/>
    <m/>
    <n v="2"/>
    <x v="6"/>
    <s v="v"/>
    <s v="v"/>
    <s v="v"/>
    <n v="24250096"/>
    <m/>
    <m/>
    <m/>
    <s v="Dafa Rabbani Zaidan"/>
    <m/>
    <s v="0117970781"/>
    <s v="3204092903120002"/>
    <s v="Bandung"/>
    <d v="2012-03-29T00:00:00"/>
    <s v="Laki-Laki"/>
    <n v="1"/>
    <n v="2"/>
    <s v="WNI"/>
    <s v="Belum Di Test"/>
    <s v="Olahraga"/>
    <s v="Agamawan"/>
    <s v="SD Atau Sederajat"/>
    <s v="Orang Tua"/>
    <s v="Tidak Ada"/>
    <s v="Tidak Ada"/>
    <s v="3204092809150010"/>
    <s v="Wempi Pratama"/>
    <s v="Wempi Pratama"/>
    <s v="Masih Hidup"/>
    <s v="Bandung"/>
    <d v="1988-12-30T00:00:00"/>
    <s v="3204093012880001"/>
    <s v="Wirausaha"/>
    <s v="SLTA Atau Sederajat"/>
    <s v="081224763191"/>
    <s v="&gt;= Rp. 5.000.001"/>
    <s v="Jl Sadang Rt 01 Rw 09 Ds Margahayu Tengah Kec Margahayu Kabupaten Bandung"/>
    <s v="01/09"/>
    <s v="Margahayu Tengah"/>
    <s v="Margahayu"/>
    <s v="Bandung"/>
    <s v="Jawa Barat"/>
    <n v="40225"/>
    <s v="Iin Nursari Wijayanthie"/>
    <s v="Masih Hidup"/>
    <s v="Bandung"/>
    <d v="1985-02-03T00:00:00"/>
    <s v="3207144302850001"/>
    <s v="Mengurus Rumah Tangga"/>
    <s v="SLTA Atau Sederajat"/>
    <s v="082129922284"/>
    <s v="Tidak Ada"/>
    <s v="Sama Dengan Ayah Kandung"/>
    <s v="jl sadang"/>
    <s v="01/09"/>
    <s v="Margahayu Tengah"/>
    <s v="Margahayu"/>
    <s v="Kabupaten Bandung"/>
    <s v="Jawa Barat"/>
    <n v="40225"/>
    <s v="Ayah Kandung"/>
    <s v="WEMPI PRATAMA"/>
    <m/>
    <m/>
    <m/>
    <m/>
    <m/>
    <s v="081224763191"/>
    <m/>
    <m/>
    <m/>
    <m/>
    <m/>
    <m/>
    <m/>
    <m/>
    <s v="Milik Sendiri"/>
    <s v="Jl Sadang"/>
    <s v="01/09"/>
    <s v="Margahayu Tengah"/>
    <s v="Margahayu"/>
    <x v="0"/>
    <x v="0"/>
    <n v="40225"/>
    <s v="13 Tahun 9 Bulan 21 Hari"/>
    <s v="Jl Sadang RT/RW 01/09 Desa/Kelurahan Margahayu Tengah Kecamatan Margahayu Kabupaten Bandung Jawa Barat 40225"/>
  </r>
  <r>
    <n v="166"/>
    <x v="0"/>
    <x v="0"/>
    <m/>
    <n v="2"/>
    <x v="6"/>
    <s v="v"/>
    <s v="v"/>
    <s v="v"/>
    <n v="24250077"/>
    <m/>
    <m/>
    <m/>
    <s v="Fakhri Rahmat Fauzan"/>
    <m/>
    <s v="0123106661/3123123905"/>
    <s v="3204252205120001"/>
    <s v="Bandung"/>
    <d v="2012-05-22T00:00:00"/>
    <s v="Laki-Laki"/>
    <n v="2"/>
    <n v="1"/>
    <s v="WNI"/>
    <s v="A"/>
    <s v="Olahraga"/>
    <s v="Tni/Polri"/>
    <s v="SD Atau Sederajat"/>
    <s v="Orang Tua"/>
    <s v="Tidak Ada"/>
    <s v="Tidak Ada"/>
    <s v="3204252709060012"/>
    <s v="Engkus Kusnadi"/>
    <s v="Engkus Kusnadi"/>
    <s v="Masih Hidup"/>
    <s v="Kuningan"/>
    <d v="1973-03-01T00:00:00"/>
    <s v="3204250103730018"/>
    <s v="Buruh Harian Lepas"/>
    <s v="SLTA Atau Sederajat"/>
    <s v="0859131088901"/>
    <s v="Rp. 2.000.001 - Rp. 3.000.000"/>
    <s v="Kp. Babakan Dka"/>
    <s v="02/15"/>
    <s v="Cikuya"/>
    <s v="Cicalengka"/>
    <s v="Bandung"/>
    <s v="Jawa Barat"/>
    <n v="40395"/>
    <s v="Lia Muliawati"/>
    <s v="Masih Hidup"/>
    <s v="Bandung"/>
    <d v="1976-08-19T00:00:00"/>
    <s v="3204255908760008"/>
    <s v="Mengurus Rumah Tangga"/>
    <s v="SLTA Atau Sederajat"/>
    <s v="083113809381"/>
    <s v="Tidak Ada"/>
    <s v="Sama Dengan Ayah Kandung"/>
    <s v="Kp. Babakan DKA"/>
    <s v="02/15"/>
    <s v="Cikuya"/>
    <s v="Cicalengka"/>
    <s v="Bandung"/>
    <s v="Jawa Barat"/>
    <n v="40395"/>
    <s v="Ayah Kandung"/>
    <s v="Engkus Kusnadi"/>
    <m/>
    <m/>
    <m/>
    <m/>
    <m/>
    <s v="0859131088901"/>
    <m/>
    <m/>
    <m/>
    <m/>
    <m/>
    <m/>
    <m/>
    <m/>
    <s v="Milik Sendiri"/>
    <s v="Kp. Babakan Dka"/>
    <s v="02/15"/>
    <s v="Cikuya"/>
    <s v="Cicalengka"/>
    <x v="0"/>
    <x v="0"/>
    <n v="40395"/>
    <s v="13 Tahun 7 Bulan 28 Hari"/>
    <s v="Kp. Babakan Dka RT/RW 02/15 Desa/Kelurahan Cikuya Kecamatan Cicalengka Kabupaten Bandung Jawa Barat 40395"/>
  </r>
  <r>
    <n v="167"/>
    <x v="0"/>
    <x v="0"/>
    <m/>
    <n v="2"/>
    <x v="6"/>
    <s v="v"/>
    <s v="v"/>
    <s v="v"/>
    <n v="24250064"/>
    <m/>
    <m/>
    <m/>
    <s v="Fauzan Maulana Aziz"/>
    <m/>
    <s v="0086077604"/>
    <s v="3216092710080002"/>
    <s v="Sragen"/>
    <d v="2008-10-27T00:00:00"/>
    <s v="Laki-Laki"/>
    <n v="2"/>
    <n v="2"/>
    <s v="WNI"/>
    <s v="Belum Di Test"/>
    <s v="Olahraga"/>
    <s v="Tni/Polri"/>
    <s v="SLTP Atau Sederajat"/>
    <s v="Orang Tua"/>
    <s v="Tidak Ada"/>
    <s v="Tidak Ada"/>
    <s v="3216091708110075"/>
    <s v="Eko Munanto"/>
    <s v="Eko Munanto"/>
    <s v="Masih Hidup"/>
    <s v="Banjarmasin"/>
    <d v="1974-01-01T00:00:00"/>
    <s v="3216090101740019"/>
    <s v="Wiraswasta"/>
    <s v="SLTA Atau Sederajat"/>
    <s v="085893380388"/>
    <s v="Rp. 1.000.001 - Rp. 2.000.000"/>
    <s v="Perumahan Bumi Citra Lestari Jl. Rosela 2"/>
    <s v="09/11"/>
    <s v="Waluya"/>
    <s v="Cikarang utara"/>
    <s v="Bekasi"/>
    <s v="Jawa Barat"/>
    <n v="17534"/>
    <s v="Suprih Yanti"/>
    <s v="Masih Hidup"/>
    <s v="Sragen"/>
    <d v="1980-10-16T00:00:00"/>
    <s v="3216095610800008"/>
    <s v="Penjual Kue"/>
    <s v="SLTP Atau Sederajat"/>
    <s v="085777503706"/>
    <s v="&lt;= Rp. 500.000"/>
    <s v="Sama Dengan Ayah Kandung"/>
    <s v="Perumahan bumi citra lestari. Jl rosela 2"/>
    <s v="009/011"/>
    <s v="Waluya"/>
    <s v="Cikarang utara"/>
    <s v="Bekasi"/>
    <s v="Jawa Barat"/>
    <n v="17534"/>
    <s v="Kakak"/>
    <s v="Sovia durratun nisa"/>
    <m/>
    <m/>
    <m/>
    <m/>
    <m/>
    <s v="085786512832"/>
    <m/>
    <m/>
    <m/>
    <m/>
    <m/>
    <m/>
    <m/>
    <m/>
    <s v="Milik Sendiri"/>
    <s v="Perumahan Bumi Citra Lestari Jl. Rosela 2"/>
    <s v="09/11"/>
    <s v="Waluya"/>
    <s v="Cikarang Utara"/>
    <x v="13"/>
    <x v="0"/>
    <n v="17534"/>
    <s v="17 Tahun 2 Bulan 23 Hari"/>
    <s v="Perumahan Bumi Citra Lestari Jl. Rosela 2 RT/RW 09/11 Desa/Kelurahan Waluya Kecamatan Cikarang Utara Kabupaten Bekasi Jawa Barat 17534"/>
  </r>
  <r>
    <n v="168"/>
    <x v="0"/>
    <x v="0"/>
    <m/>
    <n v="2"/>
    <x v="6"/>
    <s v="AN-NAJM"/>
    <m/>
    <m/>
    <n v="24250026"/>
    <m/>
    <m/>
    <m/>
    <s v="Haris Saeful Mujab"/>
    <m/>
    <n v="119673238"/>
    <s v="3217060812110005"/>
    <s v="Bandung"/>
    <d v="2011-12-08T00:00:00"/>
    <s v="Laki-Laki"/>
    <n v="1"/>
    <n v="3"/>
    <s v="WNI"/>
    <s v="Belum Di Test"/>
    <s v="Olahraga"/>
    <s v="Tni/Polri"/>
    <s v="SD Atau Sederajat"/>
    <s v="Orang Tua"/>
    <s v="Tidak Ada"/>
    <s v="Tidak Ada"/>
    <s v="3214013105180011"/>
    <s v="Iwan Gunawan"/>
    <s v="Iwan Gunawan"/>
    <s v="Masih Hidup"/>
    <s v="Bandung"/>
    <d v="1974-08-15T00:00:00"/>
    <s v="3273061508740003"/>
    <s v="Buruh Harian Lepas"/>
    <s v="SLTA Atau Sederajat"/>
    <s v="82112113320"/>
    <s v="Rp. 3.00.001 - Rp. 5.00.000"/>
    <s v="Perum Bukit Panorama Indah Blok F2 No. 6"/>
    <s v="49/12"/>
    <s v="Munjul Jaya"/>
    <s v="Purwakarta"/>
    <s v="Purwakarta"/>
    <s v="Jawa Barat"/>
    <n v="41117"/>
    <s v="Sariningsih"/>
    <s v="Masih Hidup"/>
    <s v="Sumedang"/>
    <d v="1992-03-21T00:00:00"/>
    <s v="3211106103920004"/>
    <s v="Mengurus Rumah Tangga"/>
    <s v="SLTP Atau Sederajat"/>
    <n v="85861156949"/>
    <s v="Tidak Ada"/>
    <s v="Sama Dengan Ayah Kandung"/>
    <s v="Perum Bukit Panorama Indah Blok F2 No 6"/>
    <s v="RT 49 RW 12"/>
    <s v="Munjul Jaya"/>
    <s v="Purwakarta"/>
    <s v="Purwakarta"/>
    <s v="Jawa Barat"/>
    <n v="41117"/>
    <s v="Ayah Kandung"/>
    <s v="Iwan Gunawan"/>
    <s v="Bandung"/>
    <s v="15/08/1974"/>
    <s v="3273061508740003"/>
    <s v="Buruh harian lepas"/>
    <s v="SLTA"/>
    <n v="82112113320"/>
    <s v="Rp. 3.00.001 - Rp. 5.00.000"/>
    <s v="Perum Bukit Panorama Indah Blok F2 No 6"/>
    <s v="RT 49 RW 12"/>
    <s v="Munjul Jaya"/>
    <s v="Purwakarta"/>
    <s v="Purwakarta"/>
    <s v="Jawa Barat"/>
    <n v="41117"/>
    <s v="Rumah Orang Tua"/>
    <s v="Perum Bukit Panorama Indah Blok F2 No. 6"/>
    <s v="49/12"/>
    <s v="Munjul Jaya"/>
    <s v="Purwakarta"/>
    <x v="12"/>
    <x v="0"/>
    <n v="41117"/>
    <s v="14 Tahun 1 Bulan 11 Hari"/>
    <s v="Perum Bukit Panorama Indah Blok F2 No. 6 RT/RW 49/12 Desa/Kelurahan Munjul Jaya Kecamatan Purwakarta Kabupaten Purwakarta Jawa Barat 41117"/>
  </r>
  <r>
    <n v="169"/>
    <x v="0"/>
    <x v="0"/>
    <m/>
    <n v="2"/>
    <x v="6"/>
    <s v="v"/>
    <s v="v"/>
    <s v="v"/>
    <n v="24250043"/>
    <m/>
    <m/>
    <m/>
    <s v="Hasby Muhammad Khair"/>
    <m/>
    <s v="0114905241"/>
    <s v="3202111408110001"/>
    <s v="Sukabumi"/>
    <d v="2011-08-14T00:00:00"/>
    <s v="Laki-Laki"/>
    <n v="1"/>
    <n v="2"/>
    <s v="WNI"/>
    <s v="Belum Di Test"/>
    <s v="Olahraga"/>
    <s v="Agamawan"/>
    <s v="SD Atau Sederajat"/>
    <s v="Orang Tua"/>
    <s v="Tidak Ada"/>
    <s v="Tidak Ada"/>
    <s v="3202113105100010"/>
    <s v="Ayi Kusnadi"/>
    <s v="Ayi Kusnadi"/>
    <s v="Masih Hidup"/>
    <s v="Sumedang"/>
    <d v="1982-08-29T00:00:00"/>
    <s v="3202112908820003"/>
    <s v="Karyawan"/>
    <s v="SLTA Atau Sederajat"/>
    <s v="085217625317"/>
    <s v="Rp. 2.000.001 - Rp. 3.000.000"/>
    <s v="Kp.Cinyocok"/>
    <s v="02/10"/>
    <s v="Pamuruyan"/>
    <s v="Cibadak"/>
    <s v="Sukabumi"/>
    <s v="Jawa Barat"/>
    <n v="43351"/>
    <s v="Siti E Royani"/>
    <s v="Masih Hidup"/>
    <s v="Sukabumi"/>
    <d v="1987-10-10T00:00:00"/>
    <s v="3202115010870013"/>
    <s v="Mengurus Rumah Tangga"/>
    <s v="SLTP Atau Sederajat"/>
    <s v="085794209276"/>
    <s v="Tidak Ada"/>
    <s v="Sama Dengan Ayah Kandung"/>
    <s v="Kp cinyocok"/>
    <s v="02/10"/>
    <s v="Pamuruyan"/>
    <s v="Cibadak"/>
    <s v="Sukabumi"/>
    <s v="Jawa Barat"/>
    <n v="43351"/>
    <s v="Ayah Kandung"/>
    <s v="Ayi Kusnadi"/>
    <s v="Sumedang"/>
    <s v="29/08/1982"/>
    <s v="3202112908820003"/>
    <s v="Karyawan"/>
    <s v="SLTA"/>
    <s v="085217625317"/>
    <s v="Rp. 2.000.001 - Rp. 3.000.000"/>
    <s v="Kp cinyocok"/>
    <s v="02/10"/>
    <s v="Pamuruyan"/>
    <s v="Cibadak"/>
    <s v="Sukabumi"/>
    <s v="Jawa Barat"/>
    <n v="43351"/>
    <s v="Rumah Dinas"/>
    <s v="Kp.Cinyocok"/>
    <s v="02/10"/>
    <s v="Pamuruyan"/>
    <s v="Cibadak"/>
    <x v="16"/>
    <x v="0"/>
    <n v="43351"/>
    <s v="14 Tahun 5 Bulan 5 Hari"/>
    <s v="Kp.Cinyocok RT/RW 02/10 Desa/Kelurahan Pamuruyan Kecamatan Cibadak Kabupaten Sukabumi Jawa Barat 43351"/>
  </r>
  <r>
    <n v="170"/>
    <x v="0"/>
    <x v="0"/>
    <m/>
    <n v="2"/>
    <x v="6"/>
    <s v="v"/>
    <s v="v"/>
    <s v="v"/>
    <n v="24250104"/>
    <m/>
    <m/>
    <m/>
    <s v="Hilmi Damanhuri Cahyadin"/>
    <m/>
    <s v="0106896176"/>
    <s v="3273042306100002"/>
    <s v="Bandung"/>
    <d v="2010-06-23T00:00:00"/>
    <s v="Laki-Laki"/>
    <n v="2"/>
    <n v="1"/>
    <s v="WNI"/>
    <s v="A"/>
    <s v="Kesenian"/>
    <s v="Guru/Dosen"/>
    <s v="SD Atau Sederajat"/>
    <s v="Orang Tua"/>
    <s v="Tidak Ada"/>
    <s v="Tidak Ada"/>
    <s v="3273040508102089"/>
    <s v="Agus Cahyadin"/>
    <s v="Agus Cahyadin"/>
    <s v="Masih Hidup"/>
    <s v="Bandung"/>
    <d v="1971-08-10T00:00:00"/>
    <s v="3273041008710005"/>
    <s v="Karyawan Swasta"/>
    <s v="Diploma IV/Strata 1"/>
    <s v="081321851818"/>
    <s v="&gt;= Rp. 5.000.001"/>
    <s v="Jl. Pagarsih Gg. Sukapakir Dalam Ii No. 170/87"/>
    <s v="05/11"/>
    <s v="JAMIKA"/>
    <s v="BOJONGLOA KALER"/>
    <s v="Kota Bandung"/>
    <s v="Jawa Barat"/>
    <n v="40231"/>
    <s v="Ina Supartina"/>
    <s v="Masih Hidup"/>
    <s v="Ciamis"/>
    <d v="1973-02-05T00:00:00"/>
    <s v="3273044502730005"/>
    <s v="Mengurus Rumah Tangga"/>
    <s v="SLTA Atau Sederajat"/>
    <s v="081321542389"/>
    <s v="Tidak Ada"/>
    <s v="Sama Dengan Ayah Kandung"/>
    <s v="Jalan Pagarsih, Gg. SUkapakir Dalam II No. 170/87"/>
    <s v="05/11"/>
    <s v="JAMIKA"/>
    <s v="BOJONGLOA KALER"/>
    <s v="Kota Bandung"/>
    <s v="Jawa Barat"/>
    <n v="40231"/>
    <s v="Ayah Kandung"/>
    <s v="AGUS CAHYADIN"/>
    <m/>
    <m/>
    <m/>
    <m/>
    <m/>
    <s v="081321851818"/>
    <m/>
    <m/>
    <m/>
    <m/>
    <m/>
    <m/>
    <m/>
    <m/>
    <s v="Sewa/Kontrak"/>
    <s v="Jl. Pagarsih Gg. Sukapakir Dalam Ii No. 170/87"/>
    <s v="05/11"/>
    <s v="Jamika"/>
    <s v="Bojongloa Kaler"/>
    <x v="4"/>
    <x v="0"/>
    <n v="40231"/>
    <s v="15 Tahun 6 Bulan 27 Hari"/>
    <s v="Jl. Pagarsih Gg. Sukapakir Dalam Ii No. 170/87 RT/RW 05/11 Desa/Kelurahan Jamika Kecamatan Bojongloa Kaler Kota Bandung Jawa Barat 40231"/>
  </r>
  <r>
    <n v="171"/>
    <x v="0"/>
    <x v="0"/>
    <m/>
    <n v="2"/>
    <x v="6"/>
    <s v="v"/>
    <s v="v"/>
    <s v="v"/>
    <n v="24250118"/>
    <m/>
    <m/>
    <m/>
    <s v="Jupiter Maqil Ghaisan"/>
    <m/>
    <s v="0085028878"/>
    <s v="3202283107080001"/>
    <s v="Sukabumi"/>
    <d v="2008-07-31T00:00:00"/>
    <s v="Laki-Laki"/>
    <n v="3"/>
    <n v="2"/>
    <s v="WNI"/>
    <s v="B"/>
    <s v="Olahraga"/>
    <s v="Agamawan"/>
    <s v="SLTP Atau Sederajat"/>
    <s v="Orang Tua"/>
    <s v="Tidak Ada"/>
    <s v="Tidak Ada"/>
    <s v="3273242701140003"/>
    <s v="Unen Ruhyana"/>
    <s v="Unen Ruhyana"/>
    <s v="Masih Hidup"/>
    <s v="Bandung"/>
    <d v="1960-11-09T00:00:00"/>
    <s v="3202280911600003"/>
    <s v="Purna TNI"/>
    <s v="SLTA Atau Sederajat"/>
    <s v="082130136231"/>
    <s v="Rp. 500.001 - Rp. 1.000.000"/>
    <s v="Jl. Soekarno Hatta Kp. Lio Girang"/>
    <s v="02/07"/>
    <s v="Cisaranten Endah"/>
    <s v="Arcamanik"/>
    <s v="Bandung"/>
    <s v="Jawa Barat"/>
    <n v="40293"/>
    <s v="Rohyani"/>
    <s v="Masih Hidup"/>
    <s v="Sumedang"/>
    <d v="1968-01-02T00:00:00"/>
    <s v="3202284201680003"/>
    <s v="Mengurus Rumah Tangga"/>
    <s v="SLTA Atau Sederajat"/>
    <s v="089520527315"/>
    <s v="Tidak Ada"/>
    <s v="Sama Dengan Ayah Kandung"/>
    <s v="Jl.soekarno hatta kp.lio girang"/>
    <s v="02 / 07"/>
    <s v="Cisaranten endah"/>
    <s v="Arcamanik"/>
    <s v="Bandung"/>
    <s v="Jawa Barat"/>
    <n v="40293"/>
    <s v="Ayah Kandung"/>
    <s v="Unen Ruhyana"/>
    <m/>
    <m/>
    <m/>
    <m/>
    <m/>
    <s v="082130136231"/>
    <m/>
    <m/>
    <m/>
    <m/>
    <m/>
    <m/>
    <m/>
    <m/>
    <s v="Milik Sendiri"/>
    <s v="Jl. Soekarno Hatta Kp. Lio Girang"/>
    <s v="02/07"/>
    <s v="Cisaranten Endah"/>
    <s v="Arcamanik"/>
    <x v="4"/>
    <x v="0"/>
    <n v="40293"/>
    <s v="17 Tahun 5 Bulan 19 Hari"/>
    <s v="Jl. Soekarno Hatta Kp. Lio Girang RT/RW 02/07 Desa/Kelurahan Cisaranten Endah Kecamatan Arcamanik Kota Bandung Jawa Barat 40293"/>
  </r>
  <r>
    <n v="172"/>
    <x v="0"/>
    <x v="0"/>
    <m/>
    <n v="2"/>
    <x v="6"/>
    <s v="v"/>
    <s v="v"/>
    <s v="v"/>
    <n v="24250132"/>
    <m/>
    <m/>
    <m/>
    <s v="Muhammad Alwi Zamzami Muslim"/>
    <m/>
    <s v="3129946452"/>
    <s v="3213081506120001"/>
    <s v="Subang"/>
    <d v="2012-06-15T00:00:00"/>
    <s v="Laki-Laki"/>
    <n v="1"/>
    <n v="1"/>
    <s v="WNI"/>
    <s v="Belum Di Test"/>
    <s v="Kesenian"/>
    <s v="Agamawan"/>
    <s v="SD Atau Sederajat"/>
    <s v="Orang Tua"/>
    <s v="Tidak Ada"/>
    <s v="Tidak Ada"/>
    <s v="3213082606120073"/>
    <s v="Adnin Muslim"/>
    <s v="Adnin Muslim"/>
    <s v="Masih Hidup"/>
    <s v="Tegal"/>
    <d v="1988-02-09T00:00:00"/>
    <s v="3328030902880004"/>
    <s v="Wiraswasta"/>
    <s v="SLTP Atau Sederajat"/>
    <s v="083805521432"/>
    <s v="&gt;= Rp. 5.000.001"/>
    <s v="Kp. Sariwangi"/>
    <s v="06/02"/>
    <s v="Cicadas"/>
    <s v="Binong"/>
    <s v="Subang"/>
    <s v="Jawa Barat"/>
    <n v="41253"/>
    <s v="Gina Jayanti"/>
    <s v="Masih Hidup"/>
    <s v="Subang"/>
    <d v="1990-07-12T00:00:00"/>
    <s v="3213085207900007"/>
    <s v="Mengurus Rumah Tangga"/>
    <s v="SLTA Atau Sederajat"/>
    <s v="089501694197"/>
    <s v="Tidak Ada"/>
    <s v="Sama Dengan Ayah Kandung"/>
    <s v="Kampung sari"/>
    <s v="06/02"/>
    <s v="Cicadas"/>
    <s v="Binong"/>
    <s v="Subang"/>
    <s v="Jawa Barat"/>
    <n v="41253"/>
    <s v="Ayah Kandung"/>
    <s v="Adnin Muslim"/>
    <s v="Tegal"/>
    <s v="09/02/1988"/>
    <s v="3328030902880004"/>
    <s v="wiraswasta"/>
    <s v="SLTP"/>
    <s v="083805521432"/>
    <s v="&gt;= Rp. 5.000.001"/>
    <s v="Kampung sari"/>
    <s v="06/02"/>
    <s v="Cicadas"/>
    <s v="Binong"/>
    <s v="Subang"/>
    <s v="Jawa Barat"/>
    <n v="41253"/>
    <s v="Milik Sendiri"/>
    <s v="Kp. Sariwangi"/>
    <s v="06/02"/>
    <s v="Cicadas"/>
    <s v="Binong"/>
    <x v="11"/>
    <x v="0"/>
    <n v="41253"/>
    <s v="13 Tahun 7 Bulan 4 Hari"/>
    <s v="Kp. Sariwangi RT/RW 06/02 Desa/Kelurahan Cicadas Kecamatan Binong Kabupaten Subang Jawa Barat 41253"/>
  </r>
  <r>
    <n v="173"/>
    <x v="0"/>
    <x v="0"/>
    <m/>
    <n v="2"/>
    <x v="6"/>
    <s v="Tahfidz Qur'an Dan Bahasa Arab Darussurur 27"/>
    <m/>
    <m/>
    <n v="24250181"/>
    <m/>
    <m/>
    <m/>
    <s v="Muhammad Aqila Az Zaidan"/>
    <m/>
    <s v="3099002441"/>
    <s v="3204101706090003"/>
    <s v="Bandung"/>
    <d v="2009-06-09T00:00:00"/>
    <s v="Laki-Laki"/>
    <n v="2"/>
    <n v="1"/>
    <s v="WNI"/>
    <s v="Belum Di Test"/>
    <s v="Main Bola"/>
    <s v="Agamawan"/>
    <s v="SLTP Kelas 2"/>
    <s v="Orang Tua"/>
    <s v="Tidak Ada"/>
    <s v="Tidak Ada"/>
    <s v="3211181603210003"/>
    <s v="Cucu Yuhana"/>
    <s v="Toni Kusumah"/>
    <s v="Tidak Diketahui"/>
    <s v="*"/>
    <s v="*"/>
    <s v="*"/>
    <s v="*"/>
    <s v="*"/>
    <s v="*"/>
    <s v="*"/>
    <s v=""/>
    <s v="03/05"/>
    <m/>
    <m/>
    <s v="Sumedang"/>
    <s v="Jawa Barat"/>
    <m/>
    <s v="Cucu Yuhana"/>
    <s v="Masih Hidup"/>
    <s v="Bandung"/>
    <d v="1979-10-24T00:00:00"/>
    <s v="3204106410790002"/>
    <s v="Wirausaha"/>
    <s v="Diploma 1"/>
    <s v="085163338423"/>
    <s v="Rp. 3.00.001 - Rp. 5.00.000"/>
    <s v="Sama Dengan Ayah Kandung"/>
    <s v="Ling. Hegarmanah"/>
    <s v="03/05"/>
    <s v="Situ"/>
    <s v="Sumedang Utara"/>
    <s v="Sumeang"/>
    <s v="Jawa Barat"/>
    <m/>
    <m/>
    <m/>
    <m/>
    <m/>
    <m/>
    <m/>
    <m/>
    <m/>
    <m/>
    <m/>
    <m/>
    <m/>
    <m/>
    <m/>
    <m/>
    <m/>
    <m/>
    <s v="Ling. Hegarmanah"/>
    <s v="03/05"/>
    <s v="Situ"/>
    <s v="Sumedang Utara"/>
    <x v="1"/>
    <x v="0"/>
    <m/>
    <s v="16 Tahun 7 Bulan 10 Hari"/>
    <s v="Ling. Hegarmanah RT/RW 03/05 Desa/Kelurahan Situ Kecamatan Sumedang Utara Kabupaten Sumedang Jawa Barat "/>
  </r>
  <r>
    <n v="174"/>
    <x v="0"/>
    <x v="0"/>
    <m/>
    <n v="2"/>
    <x v="6"/>
    <s v="v"/>
    <s v="v"/>
    <s v="v"/>
    <n v="24250048"/>
    <m/>
    <m/>
    <m/>
    <s v="Muhammad Hijaz Al Ramdhani"/>
    <m/>
    <s v="0088805025"/>
    <s v="3277011609080011"/>
    <s v="Cimahi"/>
    <d v="2008-09-15T00:00:00"/>
    <s v="Laki-Laki"/>
    <n v="1"/>
    <n v="2"/>
    <s v="WNI"/>
    <s v="Belum Di Test"/>
    <s v="Olahraga"/>
    <s v="Agamawan"/>
    <s v="SLTP Atau Sederajat"/>
    <s v="Orang Tua"/>
    <s v="Tidak Ada"/>
    <s v="Tidak Ada"/>
    <s v="3277012005070028"/>
    <s v="Mulyadi"/>
    <s v="Mulyadi"/>
    <s v="Masih Hidup"/>
    <s v="Bandung"/>
    <d v="1983-12-18T00:00:00"/>
    <s v="3277011812830029"/>
    <s v="Karyawan Swasta"/>
    <s v="SLTA Atau Sederajat"/>
    <s v="082215499515"/>
    <s v="Rp. 2.000.001 - Rp. 3.000.000"/>
    <s v="Jl. Gempol Asih"/>
    <s v="03/35"/>
    <s v="Melong"/>
    <s v="Cimahi Selatan"/>
    <s v="Kota Cimahi"/>
    <s v="Jawa Barat"/>
    <n v="40534"/>
    <s v="Yayah Nurjanah"/>
    <s v="Masih Hidup"/>
    <s v="Bandung"/>
    <d v="1982-10-06T00:00:00"/>
    <s v="3277014610820036"/>
    <s v="Mengurus Rumah Tangga"/>
    <s v="SLTA Atau Sederajat"/>
    <s v="085724967410"/>
    <s v="Tidak Ada"/>
    <s v="Sama Dengan Ayah Kandung"/>
    <s v="Jl. Gempol Asih"/>
    <s v="RT 03 RT 035"/>
    <s v="Melong"/>
    <s v="Cimahi Selatan"/>
    <s v="Cimahi"/>
    <s v="Jawa Barat"/>
    <n v="40534"/>
    <s v="Ayah Kandung"/>
    <s v="Mulyadi"/>
    <m/>
    <m/>
    <m/>
    <m/>
    <m/>
    <s v="+62 822-1549-9515"/>
    <m/>
    <m/>
    <m/>
    <m/>
    <m/>
    <m/>
    <m/>
    <m/>
    <s v="Milik Sendiri"/>
    <s v="Jl. Gempol Asih"/>
    <s v="03/35"/>
    <s v="Melong"/>
    <s v="Cimahi Selatan"/>
    <x v="8"/>
    <x v="0"/>
    <n v="40534"/>
    <s v="17 Tahun 4 Bulan 4 Hari"/>
    <s v="Jl. Gempol Asih RT/RW 03/35 Desa/Kelurahan Melong Kecamatan Cimahi Selatan Kota Cimahi Jawa Barat 40534"/>
  </r>
  <r>
    <n v="175"/>
    <x v="0"/>
    <x v="0"/>
    <m/>
    <n v="2"/>
    <x v="6"/>
    <s v="v"/>
    <s v="v"/>
    <s v="v"/>
    <n v="24250025"/>
    <m/>
    <m/>
    <m/>
    <s v="Muhammad Kahfi Ali Ramdani"/>
    <m/>
    <s v="0118644279"/>
    <s v="3273130808110001"/>
    <s v="Bandung"/>
    <d v="2011-08-08T00:00:00"/>
    <s v="Laki-Laki"/>
    <n v="3"/>
    <n v="3"/>
    <s v="WNI"/>
    <s v="B"/>
    <s v="Olahraga"/>
    <s v="Ilmuwan"/>
    <s v="SD Atau Sederajat"/>
    <s v="Wali/Orang Tua Asuh"/>
    <s v="Tidak Ada"/>
    <s v="Tidak Ada"/>
    <s v="3273130504210001"/>
    <s v="Siti Aisah"/>
    <s v="Wawan Sofiyandi"/>
    <s v="Sudah Meninggal"/>
    <s v="Bandung"/>
    <d v="1969-11-28T00:00:00"/>
    <s v="*"/>
    <s v="*"/>
    <s v="SD Atau Sederajat"/>
    <s v="*"/>
    <s v="Tidak Ada"/>
    <s v="Jl Cijagra Lll No 36/206B"/>
    <s v="03/02"/>
    <s v="Cijagra"/>
    <s v="Lengkong"/>
    <s v="Kota Bandung"/>
    <s v="Jawa Barat"/>
    <n v="40265"/>
    <s v="Siti Aisah"/>
    <s v="Masih Hidup"/>
    <s v="Bandung"/>
    <d v="1987-11-26T00:00:00"/>
    <s v="3273136611870006"/>
    <s v="Mengurus Rumah Tangga"/>
    <s v="SD Atau Sederajat"/>
    <s v="083822466402"/>
    <s v="&lt;= Rp. 500.000"/>
    <s v="Sama Dengan Ayah Kandung"/>
    <s v="Jl Cijagra Lll No 36/206B"/>
    <s v="03/02"/>
    <s v="Cijagra"/>
    <s v="Lengkong"/>
    <s v="Kota Bandung"/>
    <s v="Jawa Barat"/>
    <n v="40265"/>
    <s v="Ibu Kandung"/>
    <s v="Siti aisah"/>
    <m/>
    <m/>
    <m/>
    <m/>
    <m/>
    <s v="083822466402"/>
    <m/>
    <s v=""/>
    <m/>
    <s v=""/>
    <s v=""/>
    <s v=""/>
    <s v=""/>
    <m/>
    <s v="Milik Sendiri"/>
    <s v="Jl Cijagra Lll No 36/206B"/>
    <s v="03/02"/>
    <s v="Cijagra"/>
    <s v="Lengkong"/>
    <x v="4"/>
    <x v="0"/>
    <n v="40265"/>
    <s v="14 Tahun 5 Bulan 11 Hari"/>
    <s v="Jl Cijagra Lll No 36/206B RT/RW 03/02 Desa/Kelurahan Cijagra Kecamatan Lengkong Kota Bandung Jawa Barat 40265"/>
  </r>
  <r>
    <n v="176"/>
    <x v="0"/>
    <x v="0"/>
    <m/>
    <n v="2"/>
    <x v="6"/>
    <s v="v"/>
    <s v="v"/>
    <s v="v"/>
    <n v="24250169"/>
    <m/>
    <m/>
    <m/>
    <s v="Muhammad Miftah Musyaffa"/>
    <m/>
    <s v="0099517702"/>
    <s v="3204371304120026"/>
    <s v="Bandung"/>
    <d v="2009-03-01T00:00:00"/>
    <s v="Laki-Laki"/>
    <n v="1"/>
    <n v="1"/>
    <s v="WNI"/>
    <s v="O"/>
    <s v="Olahraga"/>
    <s v="Seniman/Artis"/>
    <s v="SD Atau Sederajat"/>
    <s v="Orang Tua"/>
    <s v="Tidak Ada"/>
    <s v="Tidak Ada"/>
    <s v="3204370103090005"/>
    <s v="Dini Hasbullah"/>
    <s v="Dini Hasbullah"/>
    <s v="Masih Hidup"/>
    <s v="Bandung"/>
    <d v="1981-01-18T00:00:00"/>
    <s v="3204371801810004"/>
    <s v="Karyawan Swasta"/>
    <s v="SLTA Atau Sederajat"/>
    <s v="081222488348"/>
    <s v="&gt;= Rp. 5.000.001"/>
    <s v="Kp. Ciloa Soreang"/>
    <s v="03-01"/>
    <s v="Karamat mulya"/>
    <s v="Soreang"/>
    <s v="Bandung"/>
    <s v="Jawa Barat"/>
    <n v="40914"/>
    <s v="Dina Marlina"/>
    <s v="Masih Hidup"/>
    <s v="Bandung"/>
    <d v="1982-03-26T00:00:00"/>
    <s v="3204376603820001"/>
    <s v="Mengurus Rumah Tangga"/>
    <s v="SLTA Atau Sederajat"/>
    <s v="085721172053"/>
    <s v="Tidak Ada"/>
    <s v="Sama Dengan Ayah Kandung"/>
    <s v="Kp ciloa"/>
    <s v="03-01"/>
    <s v="Keramat mulya"/>
    <s v="Soreang"/>
    <s v="Bandung"/>
    <s v="Jawa Barat"/>
    <n v="40914"/>
    <s v="Ayah Kandung"/>
    <s v="Muhammad Miftah Musyaffa"/>
    <m/>
    <m/>
    <m/>
    <m/>
    <m/>
    <s v="081222488348"/>
    <s v="&gt;= Rp. 5.000.001"/>
    <s v="Kp ciloa"/>
    <s v="03-01"/>
    <s v="Keramat mulya"/>
    <s v="Soreang"/>
    <s v="Bandung"/>
    <s v="Jawa Barat"/>
    <n v="40914"/>
    <s v="Rumah Orang Tua"/>
    <s v="Kp. Ciloa Soreang"/>
    <s v="03-01"/>
    <s v="Karamat Mulya"/>
    <s v="Soreang"/>
    <x v="0"/>
    <x v="0"/>
    <n v="40914"/>
    <s v="16 Tahun 10 Bulan 18 Hari"/>
    <s v="Kp. Ciloa Soreang RT/RW 03-01 Desa/Kelurahan Karamat Mulya Kecamatan Soreang Kabupaten Bandung Jawa Barat 40914"/>
  </r>
  <r>
    <n v="177"/>
    <x v="0"/>
    <x v="0"/>
    <m/>
    <n v="2"/>
    <x v="6"/>
    <s v="v"/>
    <s v="v"/>
    <s v="v"/>
    <n v="24250074"/>
    <m/>
    <m/>
    <m/>
    <s v="Muhammad Nizar Arrasyid"/>
    <m/>
    <s v="0040191036/3127817287"/>
    <s v="3210132107120001"/>
    <s v="Subang"/>
    <d v="2012-07-21T00:00:00"/>
    <s v="Laki-Laki"/>
    <n v="1"/>
    <n v="2"/>
    <s v="WNI"/>
    <s v="Belum Di Test"/>
    <s v="Olahraga"/>
    <s v="Wiraswasta"/>
    <s v="SD Atau Sederajat"/>
    <s v="Orang Tua"/>
    <s v="Tidak Ada"/>
    <s v="Tidak Ada"/>
    <s v="3210130112110002"/>
    <s v="Aji Muamar Hajar"/>
    <s v="Aji Muamar Hajar"/>
    <s v="Masih Hidup"/>
    <s v="Majalengka"/>
    <d v="1985-01-26T00:00:00"/>
    <s v="3210132601850021"/>
    <s v="Wiraswasta"/>
    <s v="SLTA Atau Sederajat"/>
    <s v="085320096373"/>
    <s v="Rp. 2.000.001 - Rp. 3.000.000"/>
    <s v="Dukuh Bitung"/>
    <s v="01/08"/>
    <s v="Karangsambung"/>
    <s v="Kadipaten"/>
    <s v="Majalengka"/>
    <s v="Jawa Barat"/>
    <n v="45452"/>
    <s v="Hartini"/>
    <s v="Sudah Meninggal"/>
    <s v="Subang"/>
    <d v="1993-06-17T00:00:00"/>
    <s v="3210135706930001"/>
    <s v="Mengurus Rumah Tangga"/>
    <s v="SLTP Atau Sederajat"/>
    <s v="085320096373"/>
    <s v="Tidak Ada"/>
    <s v="Sama Dengan Ayah Kandung"/>
    <s v="Dukuh Bitung"/>
    <s v="001/008"/>
    <s v="Karangsambung"/>
    <s v="Kadipaten"/>
    <s v="Majalengka"/>
    <s v="Jawa Barat"/>
    <n v="45452"/>
    <s v="Uwa/Kakak Kandung Ayah"/>
    <s v="Reta Mayestar"/>
    <s v="Majalengka"/>
    <s v="10/03/1976"/>
    <s v="3375015003760004"/>
    <s v="Ibu rumah tangga"/>
    <s v="SLTA"/>
    <s v="081395211220"/>
    <s v="Rp. 500.001 - Rp. 1.000.000"/>
    <s v="Blok Jumat N0. 043"/>
    <s v="004/003"/>
    <s v="Karangsambung"/>
    <s v="Kadipaten"/>
    <s v="Majalengka"/>
    <s v="Jawa Barat"/>
    <n v="45452"/>
    <s v="Milik Sendiri"/>
    <s v="Dukuh Bitung"/>
    <s v="01/08"/>
    <s v="Karangsambung"/>
    <s v="Kadipaten"/>
    <x v="7"/>
    <x v="0"/>
    <n v="45452"/>
    <s v="13 Tahun 5 Bulan 29 Hari"/>
    <s v="Dukuh Bitung RT/RW 01/08 Desa/Kelurahan Karangsambung Kecamatan Kadipaten Kabupaten Majalengka Jawa Barat 45452"/>
  </r>
  <r>
    <n v="178"/>
    <x v="0"/>
    <x v="0"/>
    <m/>
    <n v="2"/>
    <x v="6"/>
    <s v="v"/>
    <s v="v"/>
    <s v="v"/>
    <n v="24250093"/>
    <m/>
    <m/>
    <m/>
    <s v="Muhammad Raffi Friadin"/>
    <m/>
    <s v="0093202773"/>
    <s v="3202082904090001"/>
    <s v="Sukabumi"/>
    <d v="2009-04-29T00:00:00"/>
    <s v="Laki-Laki"/>
    <n v="1"/>
    <n v="2"/>
    <s v="WNI"/>
    <s v="Belum Di Test"/>
    <s v="Menggambar"/>
    <s v="Agamawan"/>
    <s v="SLTP Atau Sederajat"/>
    <s v="Orang Tua"/>
    <s v="Tidak Ada"/>
    <s v="Tidak Ada"/>
    <s v="3202082406090014"/>
    <s v="Solehudin"/>
    <s v="Solehudin"/>
    <s v="Masih Hidup"/>
    <s v="Sukabumi"/>
    <d v="1986-09-23T00:00:00"/>
    <s v="3202082309860003"/>
    <s v="Wiraswasta"/>
    <s v="SLTA Atau Sederajat"/>
    <s v="081646970802"/>
    <s v="&gt;= Rp. 5.000.001"/>
    <s v="Kp. Cicadas"/>
    <s v="27/06"/>
    <s v="Panumbangan"/>
    <s v="Jampang Tengah"/>
    <s v="Sukabumi"/>
    <s v="Jawa Barat"/>
    <n v="43171"/>
    <s v="Fitriyani"/>
    <s v="Masih Hidup"/>
    <s v="Sukabumi"/>
    <d v="1989-06-17T00:00:00"/>
    <s v="3202085706890003"/>
    <s v="Mengurus Rumah Tangga"/>
    <s v="SLTA Atau Sederajat"/>
    <s v="085795611575"/>
    <s v="Tidak Ada"/>
    <s v="Sama Dengan Ayah Kandung"/>
    <s v="Kp.Cicadas"/>
    <s v="27/06"/>
    <s v="Panumbangan"/>
    <s v="Jampang Tengah"/>
    <s v="Sukabumi"/>
    <s v="Jawa Barat"/>
    <n v="43171"/>
    <s v="Ayah Kandung"/>
    <s v="Solehudin"/>
    <m/>
    <m/>
    <m/>
    <m/>
    <m/>
    <s v="081646970802"/>
    <m/>
    <s v=""/>
    <m/>
    <s v=""/>
    <s v=""/>
    <s v=""/>
    <s v=""/>
    <m/>
    <s v="Milik Sendiri"/>
    <s v="Kp. Cicadas"/>
    <s v="27/06"/>
    <s v="Panumbangan"/>
    <s v="Jampang Tengah"/>
    <x v="16"/>
    <x v="0"/>
    <n v="43171"/>
    <s v="16 Tahun 8 Bulan 21 Hari"/>
    <s v="Kp. Cicadas RT/RW 27/06 Desa/Kelurahan Panumbangan Kecamatan Jampang Tengah Kabupaten Sukabumi Jawa Barat 43171"/>
  </r>
  <r>
    <n v="179"/>
    <x v="0"/>
    <x v="0"/>
    <m/>
    <n v="2"/>
    <x v="6"/>
    <s v="v"/>
    <s v="v"/>
    <s v="v"/>
    <n v="24250063"/>
    <m/>
    <m/>
    <m/>
    <s v="Muhammad Rif'At Fauzi"/>
    <m/>
    <s v="0126039931"/>
    <s v="3204372803130002"/>
    <s v="Bandung"/>
    <d v="2012-03-28T00:00:00"/>
    <s v="Laki-Laki"/>
    <n v="1"/>
    <n v="4"/>
    <s v="WNI"/>
    <s v="B"/>
    <s v="Mengaji"/>
    <s v="Agamawan"/>
    <s v="SD Atau Sederajat"/>
    <s v="Orang Tua"/>
    <s v="Tidak Ada"/>
    <s v="Tidak Ada"/>
    <s v="3204372410130019"/>
    <s v="Dadang Haedar"/>
    <s v="Dadang Haedar"/>
    <s v="Masih Hidup"/>
    <s v="Bandung"/>
    <d v="1982-06-18T00:00:00"/>
    <s v="3204371806820013"/>
    <s v="Wiraswasta"/>
    <s v="SLTA Atau Sederajat"/>
    <s v="085715244157"/>
    <s v="&gt;= Rp. 5.000.001"/>
    <s v="Jl. Raya Soreang No.172"/>
    <s v="01/01"/>
    <s v="KARAMATMULYA"/>
    <s v="Soreang"/>
    <s v="Bandung"/>
    <s v="Jawa Barat"/>
    <n v="40914"/>
    <s v="Sri Rejeki"/>
    <s v="Masih Hidup"/>
    <s v="Bandung"/>
    <d v="1984-03-06T00:00:00"/>
    <s v="3204374603840004"/>
    <s v="Mengurus Rumah Tangga"/>
    <s v="Diploma 4 Atau Starata I"/>
    <s v="083829408651"/>
    <s v="Tidak Ada"/>
    <s v="Sama Dengan Ayah Kandung"/>
    <s v="Jln.Raya Soreang no.172"/>
    <s v="RT 001 RW 001"/>
    <s v="KARAMATMULYA"/>
    <s v="Soreang"/>
    <s v="Kabupaten Bandung"/>
    <s v="Jawa Barat"/>
    <n v="40914"/>
    <m/>
    <s v="Dadang Haedar"/>
    <s v="Bandung"/>
    <s v="18/06/1982"/>
    <s v="3204371806820013"/>
    <s v="wiraswasta"/>
    <s v="SLTA"/>
    <s v="O85715244157"/>
    <s v="&gt;= Rp. 5.000.001"/>
    <s v="Jln raya soreang no 172"/>
    <s v="001/001"/>
    <s v="Karamatmulya"/>
    <s v="Soreang"/>
    <s v="Bandung"/>
    <s v="Jabar"/>
    <n v="40914"/>
    <m/>
    <s v="Jl. Raya Soreang No.172"/>
    <s v="01/01"/>
    <s v="Karamatmulya"/>
    <s v="Soreang"/>
    <x v="0"/>
    <x v="0"/>
    <n v="40914"/>
    <s v="13 Tahun 9 Bulan 22 Hari"/>
    <s v="Jl. Raya Soreang No.172 RT/RW 01/01 Desa/Kelurahan Karamatmulya Kecamatan Soreang Kabupaten Bandung Jawa Barat 40914"/>
  </r>
  <r>
    <n v="180"/>
    <x v="0"/>
    <x v="0"/>
    <m/>
    <n v="2"/>
    <x v="6"/>
    <s v="v"/>
    <s v="v"/>
    <s v="v"/>
    <n v="24250052"/>
    <m/>
    <m/>
    <m/>
    <s v="Muhammad Rofii Solehudin"/>
    <m/>
    <s v="0119481415"/>
    <s v="3273030912110005"/>
    <s v="Bandung"/>
    <d v="2011-12-09T00:00:00"/>
    <s v="Laki-Laki"/>
    <n v="1"/>
    <n v="3"/>
    <s v="WNI"/>
    <s v="Belum Di Test"/>
    <s v="Olahraga"/>
    <s v="Agamawan"/>
    <s v="SD Atau Sederajat"/>
    <s v="Orang Tua"/>
    <s v="Tidak Ada"/>
    <s v="Tidak Ada"/>
    <s v="3273030208104297"/>
    <s v="Asep Abdurahman"/>
    <s v="Asep Abdurahman"/>
    <s v="Masih Hidup"/>
    <s v="Bandung"/>
    <d v="1989-06-07T00:00:00"/>
    <s v="3273030706890002"/>
    <s v="Buruh Harian Lepas"/>
    <s v="SLTA Atau Sederajat"/>
    <s v="089633376532"/>
    <s v="Rp. 500.001 - Rp. 1.000.000"/>
    <s v="Gg. Kh. Ishak Wijaya"/>
    <s v="05/05"/>
    <s v="Sukahaji"/>
    <s v="Babakan ciparay"/>
    <s v="Kota Bandung"/>
    <s v="Jawa Barat"/>
    <n v="40221"/>
    <s v="Neng Robi'Ah Mahmudah"/>
    <s v="Masih Hidup"/>
    <s v="Bandung"/>
    <d v="1992-11-04T00:00:00"/>
    <s v="3273044411920003"/>
    <s v="Mengurus Rumah Tangga"/>
    <s v="SLTP Atau Sederajat"/>
    <s v="085860106113"/>
    <s v="&lt;= Rp. 500.000"/>
    <s v="Sama Dengan Ayah Kandung"/>
    <s v="Gg.kh.ishak wijaya"/>
    <s v="05/05"/>
    <s v="Sukahaji"/>
    <s v="Babakan ciparay"/>
    <s v="Kota Bandung"/>
    <s v="Jawa Barat"/>
    <n v="40221"/>
    <m/>
    <s v="Asep abdurahman"/>
    <s v="Bandung"/>
    <s v="07/06/1989"/>
    <s v="3273030706890002"/>
    <s v="Buruh harian lepas"/>
    <s v="Smk"/>
    <s v="089633376532"/>
    <s v="Rp. 500.001 - Rp. 1.000.000"/>
    <s v="Gg kh ishak wijaya"/>
    <s v="05/05"/>
    <s v="Sukahaji"/>
    <s v="Babakan ciparay"/>
    <s v="Kota Bandung"/>
    <s v="Jawa Barat"/>
    <n v="40221"/>
    <m/>
    <s v="Gg. Kh. Ishak Wijaya"/>
    <s v="05/05"/>
    <s v="Sukahaji"/>
    <s v="Babakan Ciparay"/>
    <x v="4"/>
    <x v="0"/>
    <n v="40221"/>
    <s v="14 Tahun 1 Bulan 10 Hari"/>
    <s v="Gg. Kh. Ishak Wijaya RT/RW 05/05 Desa/Kelurahan Sukahaji Kecamatan Babakan Ciparay Kota Bandung Jawa Barat 40221"/>
  </r>
  <r>
    <n v="181"/>
    <x v="0"/>
    <x v="0"/>
    <m/>
    <n v="2"/>
    <x v="6"/>
    <s v="v"/>
    <s v="v"/>
    <s v="v"/>
    <n v="24250009"/>
    <m/>
    <m/>
    <m/>
    <s v="Muhammad Shidqi Fariz Azzamy"/>
    <m/>
    <s v="0121807628"/>
    <s v="3211171901120001"/>
    <s v="Sumedang"/>
    <d v="2012-01-19T00:00:00"/>
    <s v="Laki-Laki"/>
    <n v="1"/>
    <n v="2"/>
    <s v="WNI"/>
    <s v="Belum Di Test"/>
    <s v="Membaca"/>
    <s v="Agamawan"/>
    <s v="SD Atau Sederajat"/>
    <s v="Orang Tua"/>
    <s v="Tidak Ada"/>
    <s v="Tidak Ada"/>
    <s v="3211123001220004"/>
    <s v="Ray Gustina"/>
    <s v="Ray Gustina"/>
    <s v="Masih Hidup"/>
    <s v="Sumedang"/>
    <d v="1987-08-20T00:00:00"/>
    <s v="3211172008870009"/>
    <s v="Wiraswasta"/>
    <s v="SD Atau Sederajat"/>
    <s v="085320469653"/>
    <s v="&gt;= Rp. 5.000.001"/>
    <s v="Jl. Cagak Genteng Km. 5 Tanjungsari"/>
    <s v="08/03"/>
    <s v="Genteng"/>
    <s v="Sukasari"/>
    <s v="Sumedang"/>
    <s v="Jawa Barat"/>
    <m/>
    <s v="Yeti Susanti"/>
    <s v="Masih Hidup"/>
    <s v="Sumedang"/>
    <d v="1987-12-07T00:00:00"/>
    <s v="3211124712870002"/>
    <s v="Mengurus Rumah Tangga"/>
    <s v="SLTA Atau Sederajat"/>
    <s v="085320469653"/>
    <s v="Tidak Ada"/>
    <s v="Sama Dengan Ayah Kandung"/>
    <s v="Jln. Cagak Genteng KM. 5 Tanjungsari"/>
    <s v="08/03"/>
    <s v="Genteng"/>
    <s v="Sukasari"/>
    <s v="Sumedang"/>
    <s v="Jawa Barat"/>
    <n v="45366"/>
    <m/>
    <s v="Ray Gustina"/>
    <m/>
    <m/>
    <m/>
    <m/>
    <m/>
    <s v="085320469653"/>
    <m/>
    <m/>
    <m/>
    <m/>
    <m/>
    <m/>
    <m/>
    <m/>
    <m/>
    <s v="Jl. Cagak Genteng Km. 5 Tanjungsari"/>
    <s v="08/03"/>
    <s v="Genteng"/>
    <s v="Sukasari"/>
    <x v="1"/>
    <x v="0"/>
    <m/>
    <s v="14 Tahun 0 Bulan 0 Hari"/>
    <s v="Jl. Cagak Genteng Km. 5 Tanjungsari RT/RW 08/03 Desa/Kelurahan Genteng Kecamatan Sukasari Kabupaten Sumedang Jawa Barat "/>
  </r>
  <r>
    <n v="182"/>
    <x v="0"/>
    <x v="0"/>
    <m/>
    <n v="2"/>
    <x v="6"/>
    <s v="v"/>
    <s v="v"/>
    <s v="v"/>
    <n v="24250163"/>
    <m/>
    <m/>
    <m/>
    <s v="Muhammad Yasir Aswan Faisal"/>
    <m/>
    <s v="0079796462"/>
    <s v="3204281107070004"/>
    <s v="Bandung"/>
    <d v="2007-07-11T00:00:00"/>
    <s v="Laki-Laki"/>
    <n v="2"/>
    <n v="1"/>
    <s v="WNI"/>
    <s v="Belum Di Test"/>
    <s v="Olahraga"/>
    <s v="Pengusaha"/>
    <s v="SLTA Kelas 1"/>
    <s v="Orang Tua"/>
    <s v="Tidak Ada"/>
    <s v="Tidak Ada"/>
    <s v="3204281506050207"/>
    <s v="Kusaeri"/>
    <s v="Kusaeri"/>
    <s v="Masih Hidup"/>
    <s v="Sukabumi"/>
    <d v="1972-06-05T00:00:00"/>
    <s v="3204280506720004"/>
    <s v="Buruh Harian Lepas"/>
    <s v="SLTA Atau Sederajat"/>
    <s v="089518559851"/>
    <s v="&lt;= Rp. 500.000"/>
    <s v="Perumahan Rancaekek Permai Blok C 10 No 30"/>
    <s v="01/18"/>
    <s v="Rancaekek Wetan"/>
    <s v="Rancaekek"/>
    <s v="Bandung"/>
    <s v="Jawa Barat"/>
    <n v="40394"/>
    <s v="Efi Nurhayati"/>
    <s v="Masih Hidup"/>
    <s v="Sumedang"/>
    <d v="1980-04-06T00:00:00"/>
    <s v="3204284604800012"/>
    <s v="Mengurus Rumah Tangga"/>
    <s v="SLTA Atau Sederajat"/>
    <s v="089531080513"/>
    <s v="Tidak Ada"/>
    <s v="Sama Dengan Ayah Kandung"/>
    <s v="Perumahan Rancaekek Permai Blok C 10 No 30"/>
    <s v="01/18"/>
    <s v="Rancaekek Wetan"/>
    <s v="Rancaekek"/>
    <s v="Bandung"/>
    <s v="Jawa Barat"/>
    <n v="40394"/>
    <s v="Sama dengan ayah/ibu kandung"/>
    <s v="Sama dengan ayah/ibu kandung"/>
    <m/>
    <m/>
    <m/>
    <m/>
    <m/>
    <s v="Sama dengan ayah/ibu kandung"/>
    <m/>
    <m/>
    <m/>
    <m/>
    <m/>
    <m/>
    <m/>
    <m/>
    <s v="Milik Sendiri"/>
    <s v="Perumahan Rancaekek Permai Blok C 10 No 30"/>
    <s v="01/18"/>
    <s v="Rancaekek Wetan"/>
    <s v="Rancaekek"/>
    <x v="0"/>
    <x v="0"/>
    <n v="40394"/>
    <s v="18 Tahun 6 Bulan 8 Hari"/>
    <s v="Perumahan Rancaekek Permai Blok C 10 No 30 RT/RW 01/18 Desa/Kelurahan Rancaekek Wetan Kecamatan Rancaekek Kabupaten Bandung Jawa Barat 40394"/>
  </r>
  <r>
    <n v="183"/>
    <x v="0"/>
    <x v="0"/>
    <m/>
    <n v="2"/>
    <x v="6"/>
    <s v="v"/>
    <s v="v"/>
    <s v="v"/>
    <n v="24250102"/>
    <m/>
    <m/>
    <m/>
    <s v="Muhammad Zein Arkan Al Musawwa"/>
    <m/>
    <s v="0116058315"/>
    <s v="3273070908110001"/>
    <s v="Bandung"/>
    <d v="2011-08-09T00:00:00"/>
    <s v="Laki-Laki"/>
    <n v="1"/>
    <n v="3"/>
    <s v="WNI"/>
    <s v="A"/>
    <s v="Olahraga"/>
    <s v="Agamawan"/>
    <s v="SD Atau Sederajat"/>
    <s v="Orang Tua"/>
    <s v="Tidak Ada"/>
    <s v="Tidak Ada"/>
    <s v="3273241212200011"/>
    <s v="Achmad Solehudin"/>
    <s v="Achmad Solehudin"/>
    <s v="Masih Hidup"/>
    <s v="Bandung"/>
    <d v="1984-08-27T00:00:00"/>
    <s v="3273072708840007"/>
    <s v="Swasta"/>
    <s v="Diploma IV/Strata 1"/>
    <s v="082127489891"/>
    <s v="&gt;= Rp. 5.000.001"/>
    <s v="Jl. Permata Taman Sari Asri 1 No. 2"/>
    <s v="10/11"/>
    <s v="Cisaranten kulon"/>
    <s v="Arcamanik"/>
    <s v="Kota Bandung"/>
    <s v="Jawa Barat"/>
    <n v="40293"/>
    <s v=" "/>
    <s v="Masih Hidup"/>
    <s v="Bandung"/>
    <d v="1983-10-10T00:00:00"/>
    <s v="3273075010830002"/>
    <s v="Mengurus Rumah Tangga"/>
    <s v="Diploma 4 Atau Starata I"/>
    <s v="081222863300"/>
    <s v="Tidak Ada"/>
    <s v="Sama Dengan Ayah Kandung"/>
    <s v="Jl.Permata Taman Sari Asri 1 no2"/>
    <s v="10/11"/>
    <s v="Cisaranten Kulon"/>
    <s v="Arcamanik"/>
    <s v="Kita Bandung"/>
    <s v="Jawa Barat"/>
    <n v="40293"/>
    <m/>
    <s v="Achmad Solehudin"/>
    <m/>
    <m/>
    <m/>
    <m/>
    <m/>
    <s v="082127489891"/>
    <m/>
    <m/>
    <m/>
    <m/>
    <m/>
    <m/>
    <m/>
    <m/>
    <m/>
    <s v="Jl. Permata Taman Sari Asri 1 No. 2"/>
    <s v="10/11"/>
    <s v="Cisaranten Kulon"/>
    <s v="Arcamanik"/>
    <x v="4"/>
    <x v="0"/>
    <n v="40293"/>
    <s v="14 Tahun 5 Bulan 10 Hari"/>
    <s v="Jl. Permata Taman Sari Asri 1 No. 2 RT/RW 10/11 Desa/Kelurahan Cisaranten Kulon Kecamatan Arcamanik Kota Bandung Jawa Barat 40293"/>
  </r>
  <r>
    <n v="184"/>
    <x v="0"/>
    <x v="0"/>
    <m/>
    <n v="2"/>
    <x v="6"/>
    <s v="v"/>
    <s v="v"/>
    <s v="v"/>
    <n v="24250006"/>
    <m/>
    <m/>
    <m/>
    <s v="Naori Yama Surya Almubaroq"/>
    <m/>
    <s v="0089800889"/>
    <s v="3216091410080004"/>
    <s v="Bekasi"/>
    <d v="2008-10-14T00:00:00"/>
    <s v="Laki-Laki"/>
    <n v="1"/>
    <n v="2"/>
    <s v="WNI"/>
    <s v="O"/>
    <s v="Olahraga"/>
    <s v="Guru/Dosen"/>
    <s v="SLTP Atau Sederajat"/>
    <s v="Orang Tua"/>
    <s v="Tidak Ada"/>
    <s v="Tidak Ada"/>
    <s v="3216091008110098"/>
    <s v="Bambang Suryanto"/>
    <s v="Bambang Suryanto"/>
    <s v="Masih Hidup"/>
    <s v="Metro"/>
    <d v="1978-02-07T00:00:00"/>
    <s v="3216090702780004"/>
    <s v="Pegawai Swasta"/>
    <s v="SLTA Atau Sederajat"/>
    <s v="081312849580"/>
    <s v="&gt;= Rp. 5.000.001"/>
    <s v="Perum Bumi Citra Lestari Lemah Abang, Jl. Melati 5 Blok A29 No. 18"/>
    <s v="05/10"/>
    <s v="Waluya"/>
    <s v="Cikarang Utara"/>
    <s v="Bekasi"/>
    <s v="Jawa Barat"/>
    <n v="17534"/>
    <s v="Kukuh Murniati"/>
    <s v="Masih Hidup"/>
    <s v="Tejo Agung"/>
    <d v="1982-10-11T00:00:00"/>
    <s v="3216095110820006"/>
    <s v="Mengurus Rumah Tangga"/>
    <s v="SLTA Atau Sederajat"/>
    <s v="081283428228"/>
    <s v="Tidak Ada"/>
    <s v="Sama Dengan Ayah Kandung"/>
    <s v="Perumahan Bumi Citra Lestari Lemah Abang, Jl. Melati 5 blok A29 No. 18"/>
    <s v="005/010"/>
    <s v="Waluya"/>
    <s v="Cikarang Utara"/>
    <s v="Bekasi"/>
    <s v="Jawa Barat"/>
    <n v="17534"/>
    <s v="Ayah Kandung"/>
    <s v="Bambang Suryanto"/>
    <s v="Metro"/>
    <s v="07/02/1978"/>
    <s v="3216090702780004"/>
    <s v="Pegawai Swasta"/>
    <s v="SLTA"/>
    <s v="081312849580"/>
    <s v="&gt;= Rp. 5.000.001"/>
    <s v="Perum Bumi Citra Lestari Lemah Abang, Jl. Melati 5 blok A29 No. 18"/>
    <s v="005/010"/>
    <s v="Waluya"/>
    <s v="Cikarang Utara"/>
    <s v="Bekasi"/>
    <s v="Jawa Barat"/>
    <n v="17534"/>
    <s v="Milik Sendiri"/>
    <s v="Perum Bumi Citra Lestari Lemah Abang, Jl. Melati 5 Blok A29 No. 18"/>
    <s v="05/10"/>
    <s v="Waluya"/>
    <s v="Cikarang Utara"/>
    <x v="13"/>
    <x v="0"/>
    <n v="17534"/>
    <s v="17 Tahun 3 Bulan 5 Hari"/>
    <s v="Perum Bumi Citra Lestari Lemah Abang, Jl. Melati 5 Blok A29 No. 18 RT/RW 05/10 Desa/Kelurahan Waluya Kecamatan Cikarang Utara Kabupaten Bekasi Jawa Barat 17534"/>
  </r>
  <r>
    <n v="185"/>
    <x v="0"/>
    <x v="0"/>
    <m/>
    <n v="2"/>
    <x v="6"/>
    <s v="v"/>
    <s v="v"/>
    <s v="v"/>
    <n v="24250060"/>
    <m/>
    <m/>
    <m/>
    <s v="Ridwan Ardiansyah"/>
    <m/>
    <s v="0051655478"/>
    <s v="3277032109050006"/>
    <s v="Cimahi"/>
    <d v="2005-09-21T00:00:00"/>
    <s v="Laki-Laki"/>
    <n v="2"/>
    <n v="1"/>
    <s v="WNI"/>
    <s v="O"/>
    <s v="Jalan-Jalan"/>
    <s v="Agamawan"/>
    <s v="SLTA Atau Sederajat"/>
    <s v="Orang Tua"/>
    <s v="Tidak Ada"/>
    <s v="Tidak Ada"/>
    <s v="3277030107090006"/>
    <s v="Cecep Setiana"/>
    <s v="Cecep Setiana"/>
    <s v="Masih Hidup"/>
    <s v="Bandung"/>
    <d v="1970-07-26T00:00:00"/>
    <s v="3277032607700008"/>
    <s v="Karyawan Swasta"/>
    <s v="SLTA Atau Sederajat"/>
    <s v="085724464360"/>
    <s v="Rp. 3.00.001 - Rp. 5.00.000"/>
    <s v="Jl. Amir Mahmud Gg. H. Mustopa No.142"/>
    <s v="04/14"/>
    <s v="Cibabat"/>
    <s v="Cimahi Utara"/>
    <s v="Kota Cimahi"/>
    <s v="Jawa Barat"/>
    <n v="40513"/>
    <s v="Eni Juariah"/>
    <s v="Masih Hidup"/>
    <s v="Bandung"/>
    <d v="1976-03-09T00:00:00"/>
    <s v="3277034903760007"/>
    <s v="Mengurus Rumah Tangga"/>
    <s v="SD Atau Sederajat"/>
    <s v="0857 1263 5761"/>
    <s v="Tidak Ada"/>
    <s v="Sama Dengan Ayah Kandung"/>
    <s v="Jl.Amir Mahmud Gg.H.Mustopa No.142"/>
    <s v="04/14"/>
    <s v="Cibabat"/>
    <s v="Cimahi Utara"/>
    <s v="Cimahi"/>
    <s v="Jawa Barat"/>
    <n v="40513"/>
    <s v="Ayah Kandung"/>
    <s v="Cecep Setiana"/>
    <s v="Bandung"/>
    <s v="26/07/1970"/>
    <s v="3277032607700008"/>
    <s v="Karyawan Swasta"/>
    <s v="SLTA"/>
    <s v="085724464360"/>
    <s v="Rp. 3.00.001 - Rp. 5.00.000"/>
    <s v="Jl.Amir Mahmud Gg.H.Mustopa No.142"/>
    <s v="04/14"/>
    <s v="Cibabat"/>
    <s v="Cimahi Utara"/>
    <s v="Cimahi"/>
    <s v="Jawa Barat"/>
    <n v="40513"/>
    <s v="Sewa/Kontrak"/>
    <s v="Jl. Amir Mahmud Gg. H. Mustopa No.142"/>
    <s v="04/14"/>
    <s v="Cibabat"/>
    <s v="Cimahi Utara"/>
    <x v="8"/>
    <x v="0"/>
    <n v="40513"/>
    <s v="20 Tahun 3 Bulan 29 Hari"/>
    <s v="Jl. Amir Mahmud Gg. H. Mustopa No.142 RT/RW 04/14 Desa/Kelurahan Cibabat Kecamatan Cimahi Utara Kota Cimahi Jawa Barat 40513"/>
  </r>
  <r>
    <n v="186"/>
    <x v="0"/>
    <x v="0"/>
    <m/>
    <n v="2"/>
    <x v="6"/>
    <s v="v"/>
    <s v="v"/>
    <s v="v"/>
    <n v="24250091"/>
    <m/>
    <m/>
    <m/>
    <s v="Rizzan Putra Mulyandi"/>
    <m/>
    <s v="0115634198"/>
    <s v="3274011510110003"/>
    <s v="Cirebon"/>
    <d v="2011-10-15T00:00:00"/>
    <s v="Laki-Laki"/>
    <n v="1"/>
    <n v="2"/>
    <s v="WNI"/>
    <s v="A"/>
    <s v="Jalan-Jalan"/>
    <s v="Propesor"/>
    <s v="SD Atau Sederajat"/>
    <s v="Orang Tua"/>
    <s v="Berbakat/Kecerdasan Luar Biasa"/>
    <s v="Tidak Ada"/>
    <s v="3209211006200016"/>
    <s v="Andry Riyandi"/>
    <s v="Andry Riyandi"/>
    <s v="Masih Hidup"/>
    <s v="Cirebon"/>
    <d v="1982-05-16T00:00:00"/>
    <s v="3274011605820002"/>
    <s v="Swasta"/>
    <s v="SLTA Atau Sederajat"/>
    <s v="085315089598"/>
    <s v="&gt;= Rp. 5.000.001"/>
    <s v="Jl. Raya Sunan Gunung Jati No. 140"/>
    <s v="02/02"/>
    <s v="Kesenden"/>
    <s v="Kejaksan"/>
    <s v="Cirebon"/>
    <s v="Jawa Barat"/>
    <n v="45151"/>
    <s v="Aan Mulyanah"/>
    <s v="Tidak Diketahui"/>
    <s v="Cirebon"/>
    <d v="1987-11-16T00:00:00"/>
    <s v="3274015611870009"/>
    <s v="Mengurus Rumah Tangga"/>
    <s v="SLTA Atau Sederajat"/>
    <s v="TIDAK ADA"/>
    <s v="Tidak Ada"/>
    <s v="Sama Dengan Ayah Kandung"/>
    <s v="Cangkring 1"/>
    <s v="003 / 005"/>
    <s v="Kejaksan"/>
    <s v="Kejaksan"/>
    <s v="Kota"/>
    <s v="Jawa Barat"/>
    <n v="45121"/>
    <m/>
    <s v="INOH HERYANI"/>
    <s v="KUNINGAN"/>
    <s v="15/06/1955"/>
    <s v="3,20922E+15"/>
    <s v="TIDAK ADA"/>
    <s v="SLTA"/>
    <s v="08122448010"/>
    <s v="Tidak Ada"/>
    <s v="Jl. RAYA SUNAN GUNUNG JATI NO. 140"/>
    <s v="002 / 002"/>
    <s v="JADIMULYA"/>
    <m/>
    <m/>
    <s v="GUNUNG JATI"/>
    <n v="45151"/>
    <m/>
    <s v="Jl. Raya Sunan Gunung Jati No. 140"/>
    <s v="02/02"/>
    <s v="Kesenden"/>
    <s v="Kejaksan"/>
    <x v="21"/>
    <x v="0"/>
    <n v="45151"/>
    <s v="14 Tahun 3 Bulan 4 Hari"/>
    <s v="Jl. Raya Sunan Gunung Jati No. 140 RT/RW 02/02 Desa/Kelurahan Kesenden Kecamatan Kejaksan Kota Cirebon Jawa Barat 45151"/>
  </r>
  <r>
    <n v="187"/>
    <x v="0"/>
    <x v="2"/>
    <m/>
    <n v="3"/>
    <x v="7"/>
    <s v="v"/>
    <s v="v"/>
    <s v="v"/>
    <n v="22230049"/>
    <m/>
    <m/>
    <m/>
    <s v="Ahmad Dani Apriana"/>
    <m/>
    <s v="0109497266"/>
    <s v="3213203004100002"/>
    <s v="Subang"/>
    <d v="2010-04-30T00:00:00"/>
    <s v="Laki-Laki"/>
    <n v="1"/>
    <n v="3"/>
    <s v="WNI"/>
    <s v="Belum Di Test"/>
    <s v=""/>
    <s v=""/>
    <s v="SD Atau Sederajat"/>
    <s v="Orang Tua"/>
    <s v="Tidak Ada"/>
    <s v="Tidak Ada"/>
    <s v="3213202206120009"/>
    <s v="Muhammad Jaelani"/>
    <s v="Muhammad Jaelani"/>
    <s v="Masih Hidup"/>
    <s v="Subang"/>
    <d v="1984-04-08T00:00:00"/>
    <s v="3213200804840004"/>
    <s v="Karyawan Swasta"/>
    <s v="SLTA Atau Sederajat"/>
    <s v="085295555564"/>
    <s v="4000K-5000K"/>
    <s v="Dususn Wantilan"/>
    <s v="09/03"/>
    <s v="WANTILAN"/>
    <s v="CIPEUNDEUY"/>
    <s v="Subang"/>
    <s v="Jawa Barat"/>
    <n v="41272"/>
    <s v="Nur Aida"/>
    <s v="Masih Hidup"/>
    <s v="Sumedang"/>
    <d v="1989-11-11T00:00:00"/>
    <s v="3213205111890002"/>
    <s v="Mengurus Rumah Tangga"/>
    <s v="SLTP Atau Sederajat"/>
    <s v="085320222674"/>
    <s v="2000K-3000K"/>
    <s v="Sama Dengan Ayah Kandung"/>
    <m/>
    <m/>
    <m/>
    <m/>
    <m/>
    <m/>
    <m/>
    <m/>
    <m/>
    <m/>
    <m/>
    <m/>
    <m/>
    <m/>
    <m/>
    <m/>
    <m/>
    <m/>
    <m/>
    <m/>
    <m/>
    <m/>
    <m/>
    <m/>
    <s v="Dususn Wantilan"/>
    <s v="09/03"/>
    <s v="Wantilan"/>
    <s v="Cipeundeuy"/>
    <x v="11"/>
    <x v="0"/>
    <n v="41272"/>
    <s v="15 Tahun 8 Bulan 20 Hari"/>
    <s v="Dususn Wantilan RT/RW 09/03 Desa/Kelurahan Wantilan Kecamatan Cipeundeuy Kabupaten Subang Jawa Barat 41272"/>
  </r>
  <r>
    <n v="188"/>
    <x v="0"/>
    <x v="4"/>
    <m/>
    <n v="3"/>
    <x v="7"/>
    <s v="v"/>
    <s v="v"/>
    <s v="v"/>
    <n v="20210069"/>
    <m/>
    <m/>
    <m/>
    <s v="Ahmad Fauzan Alqomari"/>
    <m/>
    <s v="0073867363"/>
    <s v="3207081905070001"/>
    <s v="Ciamis"/>
    <d v="2007-05-19T00:00:00"/>
    <s v="Laki-Laki"/>
    <n v="2"/>
    <n v="4"/>
    <s v="WNI"/>
    <s v="Belum Di Test"/>
    <s v="Sepak Bola"/>
    <s v="Pilot"/>
    <s v="SD Atau Sederajat"/>
    <s v="Orang Tua"/>
    <s v="Tidak Ada"/>
    <s v="Tidak Ada"/>
    <s v="3207080410070091"/>
    <s v="Iri Komari"/>
    <s v="Iri Komari"/>
    <s v="Masih Hidup"/>
    <s v="Ciamis"/>
    <d v="1971-08-16T00:00:00"/>
    <s v="3207081608710001"/>
    <s v="Wiraswasta"/>
    <s v="SD Atau Sederajat"/>
    <s v=""/>
    <m/>
    <s v="Dusun Panaekan"/>
    <s v="12/04"/>
    <s v="Maparah"/>
    <s v="Panjalu"/>
    <s v="Ciamis"/>
    <s v="Jawa Barat"/>
    <n v="46264"/>
    <s v="Yeyen Nuraeni"/>
    <s v="Masih Hidup"/>
    <s v="Ciamis"/>
    <d v="1980-08-15T00:00:00"/>
    <s v="320708550880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Panaekan"/>
    <s v="12/04"/>
    <s v="Maparah"/>
    <s v="Panjalu"/>
    <x v="6"/>
    <x v="0"/>
    <n v="46264"/>
    <s v="18 Tahun 8 Bulan 0 Hari"/>
    <s v="Dusun Panaekan RT/RW 12/04 Desa/Kelurahan Maparah Kecamatan Panjalu Kabupaten Ciamis Jawa Barat 46264"/>
  </r>
  <r>
    <n v="189"/>
    <x v="0"/>
    <x v="2"/>
    <m/>
    <n v="3"/>
    <x v="7"/>
    <s v="v"/>
    <s v="v"/>
    <s v="v"/>
    <n v="22230182"/>
    <m/>
    <m/>
    <m/>
    <s v="Dadang Hariadi"/>
    <m/>
    <s v="0091801619"/>
    <s v="3272022112090003"/>
    <s v="Sukabumi"/>
    <d v="2009-12-21T00:00:00"/>
    <s v="Laki-Laki"/>
    <m/>
    <m/>
    <s v="WNI"/>
    <s v="Belum Di Test"/>
    <s v=""/>
    <s v=""/>
    <s v="SD Atau Sederajat"/>
    <s v="Beasiswa Yatim"/>
    <s v="Tidak Ada"/>
    <s v="Tidak Ada"/>
    <s v="3211151104180010"/>
    <s v="Haryati"/>
    <s v="Nanang Suherman (Almarhum)"/>
    <s v="Sudah Meninggal"/>
    <s v="*"/>
    <s v="*"/>
    <s v="*"/>
    <s v="*"/>
    <s v="*"/>
    <s v="*"/>
    <s v="*"/>
    <s v="Dusun Sayang"/>
    <s v="03/07"/>
    <s v="SAYANG"/>
    <s v="JATINANGOR"/>
    <s v="Sumedang"/>
    <s v="Jawa Barat"/>
    <n v="45363"/>
    <s v="Haryati"/>
    <s v="Masih Hidup"/>
    <s v="Kalsel"/>
    <d v="1980-02-10T00:00:00"/>
    <s v="3272025002800902"/>
    <s v="Mengurus Rumah Tangga"/>
    <s v="SD Atau Sederajat"/>
    <s v="082320359207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Dusun Sayang"/>
    <s v="03/07"/>
    <s v="Sayang"/>
    <s v="Jatinangor"/>
    <x v="1"/>
    <x v="0"/>
    <n v="45363"/>
    <s v="16 Tahun 0 Bulan 29 Hari"/>
    <s v="Dusun Sayang RT/RW 03/07 Desa/Kelurahan Sayang Kecamatan Jatinangor Kabupaten Sumedang Jawa Barat 45363"/>
  </r>
  <r>
    <n v="190"/>
    <x v="0"/>
    <x v="2"/>
    <m/>
    <n v="3"/>
    <x v="7"/>
    <s v="v"/>
    <s v="v"/>
    <s v="v"/>
    <n v="22230192"/>
    <m/>
    <m/>
    <m/>
    <s v="Hamzah Mohammad Jafar"/>
    <m/>
    <s v="3065116080"/>
    <s v="3204100810060001"/>
    <s v="Bandung"/>
    <d v="2006-10-08T00:00:00"/>
    <s v="Laki-Laki"/>
    <n v="9"/>
    <n v="12"/>
    <s v="WNI"/>
    <s v="Belum Di Test"/>
    <s v=""/>
    <s v=""/>
    <s v="SLTP Atau Sederajat"/>
    <s v="Orang Tua"/>
    <s v="Tidak Ada"/>
    <s v="Tidak Ada"/>
    <s v="3204102004050586"/>
    <s v="Ahmad Ahadiyat"/>
    <s v="Ahmad Ahadiyat"/>
    <s v="Masih Hidup"/>
    <s v="Bandung"/>
    <d v="1968-08-27T00:00:00"/>
    <s v="3204102708680002"/>
    <s v="Wiraswasta"/>
    <s v="SLTP Atau Sederajat"/>
    <s v=""/>
    <m/>
    <s v="Kp. Cikuya"/>
    <s v="03/14"/>
    <s v="Lagadar"/>
    <s v="Margaasih"/>
    <s v="Bandung"/>
    <s v="Jawa Barat"/>
    <n v="40216"/>
    <s v="Aminah"/>
    <s v="Masih Hidup"/>
    <s v="Bandung"/>
    <d v="1973-01-01T00:00:00"/>
    <s v="3204104101730022"/>
    <s v="Mengurus Rumah Tangga"/>
    <s v="SD Atau Sederajat"/>
    <m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Cikuya"/>
    <s v="03/14"/>
    <s v="Lagadar"/>
    <s v="Margaasih"/>
    <x v="0"/>
    <x v="0"/>
    <n v="40216"/>
    <s v="19 Tahun 3 Bulan 11 Hari"/>
    <s v="Kp. Cikuya RT/RW 03/14 Desa/Kelurahan Lagadar Kecamatan Margaasih Kabupaten Bandung Jawa Barat 40216"/>
  </r>
  <r>
    <n v="191"/>
    <x v="0"/>
    <x v="2"/>
    <m/>
    <n v="3"/>
    <x v="7"/>
    <s v="v"/>
    <s v="v"/>
    <s v="v"/>
    <n v="22230056"/>
    <m/>
    <m/>
    <m/>
    <s v="Karan Nuroshan Al Ghiffari"/>
    <m/>
    <s v="0091819203"/>
    <s v="3273130412090001"/>
    <s v="Cirebon"/>
    <d v="2009-12-04T00:00:00"/>
    <s v="Laki-Laki"/>
    <n v="2"/>
    <n v="3"/>
    <s v="WNI"/>
    <s v="Belum Di Test"/>
    <s v=""/>
    <s v=""/>
    <s v="SD Atau Sederajat"/>
    <s v="Orang Tua"/>
    <s v="Tidak Ada"/>
    <s v="Tidak Ada"/>
    <s v="3273130109101749"/>
    <s v="Nuron Solihin"/>
    <s v="Nuron Solihin"/>
    <s v="Masih Hidup"/>
    <s v="Bandung"/>
    <d v="1982-07-01T00:00:00"/>
    <s v="3273130107820006"/>
    <s v="Karyawan Swasta"/>
    <s v="SLTA Atau Sederajat"/>
    <s v="081802056465"/>
    <s v="1000K-2000k"/>
    <s v="Jl. Cijagra I Gg. Iii No. 86/206B"/>
    <s v="07/02"/>
    <s v="CIJAGRA"/>
    <s v="LENGKONG"/>
    <s v="Kota Bandung"/>
    <s v="Jawa Barat"/>
    <n v="40265"/>
    <s v="Feny Rosaliya"/>
    <s v="Masih Hidup"/>
    <s v="Cirebon"/>
    <d v="1981-02-21T00:00:00"/>
    <s v="3273136102810002"/>
    <s v="Mengurus Rumah Tangga"/>
    <s v="SLTA Atau Sederajat"/>
    <s v="-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Jl. Cijagra I Gg. Iii No. 86/206B"/>
    <s v="07/02"/>
    <s v="Cijagra"/>
    <s v="Lengkong"/>
    <x v="4"/>
    <x v="0"/>
    <n v="40265"/>
    <s v="16 Tahun 1 Bulan 15 Hari"/>
    <s v="Jl. Cijagra I Gg. Iii No. 86/206B RT/RW 07/02 Desa/Kelurahan Cijagra Kecamatan Lengkong Kota Bandung Jawa Barat 40265"/>
  </r>
  <r>
    <n v="192"/>
    <x v="0"/>
    <x v="2"/>
    <m/>
    <n v="3"/>
    <x v="7"/>
    <s v="v"/>
    <s v="v"/>
    <s v="v"/>
    <n v="22230151"/>
    <m/>
    <m/>
    <m/>
    <s v="Mochamad Eka Ferdiansyah"/>
    <m/>
    <s v="0105861765"/>
    <s v="3211172510100001"/>
    <s v="Sumedang"/>
    <d v="2010-10-25T00:00:00"/>
    <s v="Laki-Laki"/>
    <n v="1"/>
    <n v="3"/>
    <s v="WNI"/>
    <s v="Belum Di Test"/>
    <s v=""/>
    <s v=""/>
    <s v="SD Atau Sederajat"/>
    <s v="Orang Tua"/>
    <s v="Tidak Ada"/>
    <s v="Tidak Ada"/>
    <s v="3211172610100025"/>
    <s v="Yudi Nurdiansyah"/>
    <s v="Yudi Nurdiansyah"/>
    <s v="Masih Hidup"/>
    <s v="Sumedang"/>
    <d v="1988-10-10T00:00:00"/>
    <s v="3211171010880007"/>
    <s v="Buruh Harian Lepas"/>
    <s v="SD Atau Sederajat"/>
    <s v="081224051425"/>
    <s v="1000K-2000k"/>
    <s v="Lingk. Darangdan"/>
    <s v="05/08"/>
    <s v="KOTA KULON"/>
    <s v="SUMEDANG SELATAN"/>
    <s v="Sumedang"/>
    <s v="Jawa Barat"/>
    <n v="45312"/>
    <s v="Yati Maryati"/>
    <s v="Masih Hidup"/>
    <s v="Sumedang"/>
    <d v="1989-12-23T00:00:00"/>
    <s v="3211176312890011"/>
    <s v="Mengurus Rumah Tangga"/>
    <s v="SD Atau Sederajat"/>
    <s v="082119016870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Lingk. Darangdan"/>
    <s v="05/08"/>
    <s v="Kota Kulon"/>
    <s v="Sumedang Selatan"/>
    <x v="1"/>
    <x v="0"/>
    <n v="45312"/>
    <s v="15 Tahun 2 Bulan 25 Hari"/>
    <s v="Lingk. Darangdan RT/RW 05/08 Desa/Kelurahan Kota Kulon Kecamatan Sumedang Selatan Kabupaten Sumedang Jawa Barat 45312"/>
  </r>
  <r>
    <n v="193"/>
    <x v="0"/>
    <x v="2"/>
    <m/>
    <n v="3"/>
    <x v="7"/>
    <s v="v"/>
    <s v="v"/>
    <s v="v"/>
    <n v="22230024"/>
    <m/>
    <m/>
    <m/>
    <s v="Muhamad Alvaro Eka Radhitya Putra Susanto"/>
    <m/>
    <s v="0091662521"/>
    <s v="3674032504090007"/>
    <s v="Tanggerang"/>
    <d v="2009-04-25T00:00:00"/>
    <s v="Laki-Laki"/>
    <n v="1"/>
    <n v="2"/>
    <s v="WNI"/>
    <s v="Belum Di Test"/>
    <s v="Main Bola"/>
    <s v="Tentara"/>
    <s v="SD Atau Sederajat"/>
    <s v="Orang Tua"/>
    <s v="Tidak Ada"/>
    <s v="Tidak Ada"/>
    <s v="3674030510120050"/>
    <s v="Luki Susanto"/>
    <s v="Luki Susanto"/>
    <s v="Masih Hidup"/>
    <s v="Bandung"/>
    <d v="1979-09-30T00:00:00"/>
    <s v="3674033009790007"/>
    <s v="Karyawan Swasta"/>
    <s v="SLTA Atau Sederajat"/>
    <s v="087809843925"/>
    <s v="3000K-4000K"/>
    <s v="Kp. Utan"/>
    <s v="04/03"/>
    <s v="PONDOK PUCUNG"/>
    <s v="PONDOK AREN"/>
    <s v="KOTA TANGGERANG SELATAN"/>
    <s v="Banten"/>
    <n v="15429"/>
    <s v="Ika Kusniati"/>
    <s v="Masih Hidup"/>
    <s v="Tanggerang"/>
    <d v="1985-03-29T00:00:00"/>
    <s v="3674036903850001"/>
    <s v="Mengurus Rumah Tangga"/>
    <s v="SLTA Atau Sederajat"/>
    <s v="087809007991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Utan"/>
    <s v="04/03"/>
    <s v="Pondok Pucung"/>
    <s v="Pondok Aren"/>
    <x v="22"/>
    <x v="5"/>
    <n v="15429"/>
    <s v="16 Tahun 8 Bulan 25 Hari"/>
    <s v="Kp. Utan RT/RW 04/03 Desa/Kelurahan Pondok Pucung Kecamatan Pondok Aren Kota Tanggerang Selatan Banten 15429"/>
  </r>
  <r>
    <n v="194"/>
    <x v="0"/>
    <x v="2"/>
    <m/>
    <n v="3"/>
    <x v="7"/>
    <s v="v"/>
    <s v="v"/>
    <s v="v"/>
    <n v="22230050"/>
    <m/>
    <m/>
    <m/>
    <s v="Muhamad Faqiih Mukhtar"/>
    <m/>
    <s v="0098561482"/>
    <s v="3211142508090001"/>
    <s v="Sumedang"/>
    <d v="2009-08-25T00:00:00"/>
    <s v="Laki-Laki"/>
    <n v="1"/>
    <n v="1"/>
    <s v="WNI"/>
    <s v="Belum Di Test"/>
    <s v=""/>
    <s v=""/>
    <s v="SD Atau Sederajat"/>
    <s v="Orang Tua"/>
    <s v="Tidak Ada"/>
    <s v="Tidak Ada"/>
    <s v="3211140912090019"/>
    <s v="Mumuh Muhtar"/>
    <s v="Mumuh Muhtar"/>
    <s v="Masih Hidup"/>
    <s v="Sumedang"/>
    <d v="1984-07-15T00:00:00"/>
    <s v="3211141507840020"/>
    <s v="Pedagang"/>
    <s v="SLTA Atau Sederajat"/>
    <s v="089698958342"/>
    <s v="500K"/>
    <s v="Dusun Cimuncang"/>
    <s v="02/01"/>
    <s v="SAWAHDADAP"/>
    <s v="CIMANGGUNG"/>
    <s v="Sumedang"/>
    <s v="Jawa Barat"/>
    <n v="45364"/>
    <s v="Efie Sri Nurhayati"/>
    <s v="Masih Hidup"/>
    <s v="Sumedang"/>
    <d v="1990-01-04T00:00:00"/>
    <s v="3211144401900009"/>
    <s v="Karyawan Swasta"/>
    <s v="SLTA Atau Sederajat"/>
    <s v="085864443400"/>
    <s v="500K"/>
    <s v="Sama Dengan Ayah Kandung"/>
    <m/>
    <m/>
    <m/>
    <m/>
    <m/>
    <m/>
    <m/>
    <m/>
    <m/>
    <m/>
    <m/>
    <m/>
    <m/>
    <m/>
    <m/>
    <m/>
    <m/>
    <m/>
    <m/>
    <m/>
    <m/>
    <m/>
    <m/>
    <m/>
    <s v="Dusun Cimuncang"/>
    <s v="02/01"/>
    <s v="Sawahdadap"/>
    <s v="Cimanggung"/>
    <x v="1"/>
    <x v="0"/>
    <n v="45364"/>
    <s v="16 Tahun 4 Bulan 25 Hari"/>
    <s v="Dusun Cimuncang RT/RW 02/01 Desa/Kelurahan Sawahdadap Kecamatan Cimanggung Kabupaten Sumedang Jawa Barat 45364"/>
  </r>
  <r>
    <n v="195"/>
    <x v="0"/>
    <x v="3"/>
    <m/>
    <n v="3"/>
    <x v="7"/>
    <s v="v"/>
    <s v="v"/>
    <s v="v"/>
    <n v="23240156"/>
    <m/>
    <m/>
    <m/>
    <s v="Muhamad Farhanudin"/>
    <m/>
    <s v="0063082957"/>
    <s v="3206041612060002"/>
    <s v="Tasikmalaya"/>
    <d v="2006-12-16T00:00:00"/>
    <s v="Laki-Laki"/>
    <n v="2"/>
    <n v="3"/>
    <s v="WNI"/>
    <s v="Belum Di Test"/>
    <s v=""/>
    <s v=""/>
    <s v="SLTP Atau Sederajat"/>
    <s v="Orang Tua"/>
    <s v="Tidak Ada"/>
    <s v="Tidak Ada"/>
    <s v="3206041009056595"/>
    <s v="Hadli"/>
    <s v="Hadli"/>
    <s v="Masih Hidup"/>
    <s v="Tasikmalaya"/>
    <d v="1971-06-12T00:00:00"/>
    <s v="3206041206710003"/>
    <s v="Pedagang"/>
    <s v="SLTA Atau Sederajat"/>
    <s v="082119291707"/>
    <s v="Rp.1000.001 - Rp.2000.000"/>
    <s v="Kp. Pasanggrahan "/>
    <s v="19/07"/>
    <s v="Neglasari"/>
    <s v="Pancatengah"/>
    <s v="Tasikmalaya"/>
    <s v="Jawa Barat"/>
    <n v="46194"/>
    <s v="Kodariah"/>
    <s v="Masih Hidup"/>
    <s v="Tasikmalaya"/>
    <d v="1982-08-20T00:00:00"/>
    <s v="3206044208820002"/>
    <s v="Mengurus Rumah Tangga"/>
    <s v="SLTA Atau Sederajat"/>
    <s v="085321651705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p. Pasanggrahan "/>
    <s v="19/07"/>
    <s v="Neglasari"/>
    <s v="Pancatengah"/>
    <x v="23"/>
    <x v="0"/>
    <n v="46194"/>
    <s v="19 Tahun 1 Bulan 3 Hari"/>
    <s v="Kp. Pasanggrahan  RT/RW 19/07 Desa/Kelurahan Neglasari Kecamatan Pancatengah Kabupaten Tasikmalaya Jawa Barat 46194"/>
  </r>
  <r>
    <n v="196"/>
    <x v="0"/>
    <x v="2"/>
    <m/>
    <n v="3"/>
    <x v="7"/>
    <s v="v"/>
    <s v="v"/>
    <s v="v"/>
    <n v="22230072"/>
    <m/>
    <m/>
    <m/>
    <s v="Muhammad Abdul Nashir Rodibillah"/>
    <m/>
    <s v="3097641112"/>
    <s v="3211201902090001"/>
    <s v="Sukabumi"/>
    <d v="2009-02-19T00:00:00"/>
    <s v="Laki-Laki"/>
    <n v="1"/>
    <n v="5"/>
    <s v="WNI"/>
    <s v="Belum Di Test"/>
    <s v="Bersepeda"/>
    <s v="Presiden"/>
    <s v="SD Atau Sederajat"/>
    <s v="Orang Tua"/>
    <s v="Tidak Ada"/>
    <s v="Tidak Ada"/>
    <s v="3211202303220001"/>
    <s v="Aim Abdurrohim"/>
    <s v="Aim Abdurrohim"/>
    <s v="Masih Hidup"/>
    <s v="Sukabumi"/>
    <d v="1983-12-25T00:00:00"/>
    <s v="3211202512830001"/>
    <s v="Wirausaha"/>
    <s v="SLTA Atau Sederajat"/>
    <s v="087730306954"/>
    <s v="1000K-2000k"/>
    <s v="Dusun Sudimampir"/>
    <s v="03/03"/>
    <s v="Cipanas"/>
    <s v="Tanjungkerta"/>
    <s v="Sumedang"/>
    <s v="Jawa Barat"/>
    <n v="45354"/>
    <s v="Empat Patimah"/>
    <s v="Masih Hidup"/>
    <s v="Sumedang"/>
    <d v="1990-01-19T00:00:00"/>
    <s v="3211205901900003"/>
    <s v="Mengurus Rumah Tangga"/>
    <s v="SLTA Atau Sederajat"/>
    <s v="087833961825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Dusun Sudimampir"/>
    <s v="03/03"/>
    <s v="Cipanas"/>
    <s v="Tanjungkerta"/>
    <x v="1"/>
    <x v="0"/>
    <n v="45354"/>
    <s v="16 Tahun 11 Bulan 0 Hari"/>
    <s v="Dusun Sudimampir RT/RW 03/03 Desa/Kelurahan Cipanas Kecamatan Tanjungkerta Kabupaten Sumedang Jawa Barat 45354"/>
  </r>
  <r>
    <n v="197"/>
    <x v="0"/>
    <x v="2"/>
    <m/>
    <n v="3"/>
    <x v="7"/>
    <s v="v"/>
    <s v="v"/>
    <s v="v"/>
    <n v="22230152"/>
    <m/>
    <m/>
    <m/>
    <s v="Muhammad Arsyad Al Madani"/>
    <m/>
    <s v="0099115607"/>
    <s v="3211173101090001"/>
    <s v="Sumedang"/>
    <d v="2009-01-31T00:00:00"/>
    <s v="Laki-Laki"/>
    <n v="3"/>
    <n v="5"/>
    <s v="WNI"/>
    <s v="Belum Di Test"/>
    <s v=""/>
    <s v=""/>
    <s v="SD Atau Sederajat"/>
    <s v="Orang Tua"/>
    <s v="Tidak Ada"/>
    <s v="Tidak Ada"/>
    <s v="3211172203064367"/>
    <s v="Endang Suryana"/>
    <s v="Endang Suryana"/>
    <s v="Masih Hidup"/>
    <s v="Subang"/>
    <d v="1968-07-22T00:00:00"/>
    <s v="3211172207680003"/>
    <s v="PNS"/>
    <s v="Diploma IV/Strata 1"/>
    <s v="082319355899"/>
    <s v="2000K-3000K"/>
    <s v="Lingkungan Kaum No. 11"/>
    <s v="01/10"/>
    <s v="Regol wetan"/>
    <s v="Sumedang selatan"/>
    <s v="Sumedang"/>
    <s v="Jawa Barat"/>
    <n v="43211"/>
    <s v="Ahdiati Mustaniroh"/>
    <s v="Masih Hidup"/>
    <s v="Sumedang"/>
    <d v="1972-07-02T00:00:00"/>
    <s v="3211174207720005"/>
    <s v="Mengurus Rumah Tangga"/>
    <s v="Diploma 4 Atau Starata I"/>
    <s v="087746174601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Lingkungan Kaum No. 11"/>
    <s v="01/10"/>
    <s v="Regol Wetan"/>
    <s v="Sumedang Selatan"/>
    <x v="1"/>
    <x v="0"/>
    <n v="43211"/>
    <s v="16 Tahun 11 Bulan 19 Hari"/>
    <s v="Lingkungan Kaum No. 11 RT/RW 01/10 Desa/Kelurahan Regol Wetan Kecamatan Sumedang Selatan Kabupaten Sumedang Jawa Barat 43211"/>
  </r>
  <r>
    <n v="198"/>
    <x v="0"/>
    <x v="2"/>
    <m/>
    <n v="3"/>
    <x v="7"/>
    <s v="v"/>
    <s v="v"/>
    <s v="v"/>
    <n v="22230060"/>
    <m/>
    <m/>
    <m/>
    <s v="Muhammad Azka Maulana Zarkasy"/>
    <m/>
    <s v="0103887164"/>
    <s v="3211152011100002"/>
    <s v="Sumedang"/>
    <d v="2010-11-20T00:00:00"/>
    <s v="Laki-Laki"/>
    <n v="3"/>
    <n v="2"/>
    <s v="WNI"/>
    <s v="Belum Di Test"/>
    <s v=""/>
    <s v=""/>
    <s v="SD Atau Sederajat"/>
    <s v="Orang Tua"/>
    <s v="Tidak Ada"/>
    <s v="Tidak Ada"/>
    <s v="3211151603064468"/>
    <s v="Abdul Rohim"/>
    <s v="Abdul Rohim"/>
    <s v="Masih Hidup"/>
    <s v="Subang"/>
    <d v="1976-02-03T00:00:00"/>
    <s v="3211150302760007"/>
    <s v="Wiraswasta"/>
    <s v="SLTA Atau Sederajat"/>
    <s v="087724594021"/>
    <s v="2000K-3000K"/>
    <s v="Dusun Sayang"/>
    <s v="04/07"/>
    <s v="SAYANG"/>
    <s v="JATINANGOR"/>
    <s v="Sumedang"/>
    <s v="Jawa Barat"/>
    <n v="45363"/>
    <s v="Iis Nurhayati"/>
    <s v="Masih Hidup"/>
    <s v="Cianjur"/>
    <d v="1977-01-01T00:00:00"/>
    <s v="3211154101770011"/>
    <s v="Mengurus Rumah Tangga"/>
    <s v="SLTA Atau Sederajat"/>
    <s v="081992536635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Dusun Sayang"/>
    <s v="04/07"/>
    <s v="Sayang"/>
    <s v="Jatinangor"/>
    <x v="1"/>
    <x v="0"/>
    <n v="45363"/>
    <s v="15 Tahun 1 Bulan 30 Hari"/>
    <s v="Dusun Sayang RT/RW 04/07 Desa/Kelurahan Sayang Kecamatan Jatinangor Kabupaten Sumedang Jawa Barat 45363"/>
  </r>
  <r>
    <n v="199"/>
    <x v="0"/>
    <x v="2"/>
    <m/>
    <n v="3"/>
    <x v="7"/>
    <s v="v"/>
    <s v="v"/>
    <s v="v"/>
    <n v="22230146"/>
    <m/>
    <m/>
    <m/>
    <s v="Muhammad Fauzan Dhiya'Ulhaq"/>
    <m/>
    <s v="0098750909"/>
    <s v="3211231904090002"/>
    <s v="Sumedang"/>
    <d v="2009-04-19T00:00:00"/>
    <s v="Laki-Laki"/>
    <n v="3"/>
    <n v="4"/>
    <s v="WNI"/>
    <s v="Belum Di Test"/>
    <s v=""/>
    <s v=""/>
    <s v="SD Atau Sederajat"/>
    <s v="Orang Tua"/>
    <s v="Tidak Ada"/>
    <s v="Tidak Ada"/>
    <s v="3211232503061001"/>
    <s v="Hidayat"/>
    <s v="Hidayat"/>
    <s v="Masih Hidup"/>
    <s v="Sumedang"/>
    <d v="1964-06-27T00:00:00"/>
    <s v="3211232706640002"/>
    <s v="Pedagang"/>
    <s v="SLTA Atau Sederajat"/>
    <s v="085314995213"/>
    <s v="3000K-4000K"/>
    <s v="Dusun Cibolang"/>
    <s v="01/05"/>
    <s v="KEBONKELAPA"/>
    <s v="CISARUA"/>
    <s v="Sumedang"/>
    <s v="Jawa Barat"/>
    <n v="45357"/>
    <s v="Ai Heni"/>
    <s v="Masih Hidup"/>
    <s v="Sumedang"/>
    <d v="1972-10-16T00:00:00"/>
    <s v="3211235610720002"/>
    <s v="Mengurus Rumah Tangga"/>
    <s v="SLTP Atau Sederajat"/>
    <s v="085314995213"/>
    <s v="2000K-3000K"/>
    <s v="Sama Dengan Ayah Kandung"/>
    <m/>
    <m/>
    <m/>
    <m/>
    <m/>
    <m/>
    <m/>
    <m/>
    <m/>
    <m/>
    <m/>
    <m/>
    <m/>
    <m/>
    <m/>
    <m/>
    <m/>
    <m/>
    <m/>
    <m/>
    <m/>
    <m/>
    <m/>
    <m/>
    <s v="Dusun Cibolang"/>
    <s v="01/05"/>
    <s v="Kebonkelapa"/>
    <s v="Cisarua"/>
    <x v="1"/>
    <x v="0"/>
    <n v="45357"/>
    <s v="16 Tahun 9 Bulan 0 Hari"/>
    <s v="Dusun Cibolang RT/RW 01/05 Desa/Kelurahan Kebonkelapa Kecamatan Cisarua Kabupaten Sumedang Jawa Barat 45357"/>
  </r>
  <r>
    <n v="200"/>
    <x v="0"/>
    <x v="2"/>
    <m/>
    <n v="3"/>
    <x v="7"/>
    <s v="v"/>
    <s v="v"/>
    <s v="v"/>
    <n v="22230051"/>
    <m/>
    <m/>
    <m/>
    <s v="Muhammad Fauzan Zulfiqor"/>
    <m/>
    <s v="0096016671"/>
    <s v="3204092611090004"/>
    <s v="Bandung"/>
    <d v="2009-11-26T00:00:00"/>
    <s v="Laki-Laki"/>
    <n v="1"/>
    <n v="2"/>
    <s v="WNI"/>
    <s v="Belum Di Test"/>
    <s v=""/>
    <s v=""/>
    <s v="SD Atau Sederajat"/>
    <s v="Orang Tua"/>
    <s v="Tidak Ada"/>
    <s v="Tidak Ada"/>
    <s v="3204093112120028"/>
    <s v="Cepi Hadiyana"/>
    <s v="Cepi Hadiyana"/>
    <s v="Masih Hidup"/>
    <s v="Bandung"/>
    <d v="1991-04-21T00:00:00"/>
    <s v="3204092104910001"/>
    <s v="Wiraswasta"/>
    <s v="SLTA Atau Sederajat"/>
    <s v="082111289309"/>
    <s v="1000K-2000k"/>
    <s v="Kp. Babakan Tasikmalaya"/>
    <s v="06/13"/>
    <s v="MARGAHAYU TENGAH"/>
    <s v="MARGAHAYU "/>
    <s v="Bandung"/>
    <s v="Jawa Barat"/>
    <n v="44152"/>
    <s v="Dhea Annisa Oktavia"/>
    <s v="Masih Hidup"/>
    <s v="Bandung"/>
    <d v="1991-10-07T00:00:00"/>
    <s v="3204094710910006"/>
    <s v="Mengurus Rumah Tangga"/>
    <s v="SLTA Atau Sederajat"/>
    <s v="083827140082"/>
    <s v="500K-1000K"/>
    <s v="Sama Dengan Ayah Kandung"/>
    <m/>
    <m/>
    <m/>
    <m/>
    <m/>
    <m/>
    <m/>
    <m/>
    <m/>
    <m/>
    <m/>
    <m/>
    <m/>
    <m/>
    <m/>
    <m/>
    <m/>
    <m/>
    <m/>
    <m/>
    <m/>
    <m/>
    <m/>
    <m/>
    <s v="Kp. Babakan Tasikmalaya"/>
    <s v="06/13"/>
    <s v="Margahayu Tengah"/>
    <s v="Margahayu "/>
    <x v="0"/>
    <x v="0"/>
    <n v="44152"/>
    <s v="16 Tahun 1 Bulan 24 Hari"/>
    <s v="Kp. Babakan Tasikmalaya RT/RW 06/13 Desa/Kelurahan Margahayu Tengah Kecamatan Margahayu  Kabupaten Bandung Jawa Barat 44152"/>
  </r>
  <r>
    <n v="201"/>
    <x v="0"/>
    <x v="3"/>
    <m/>
    <n v="3"/>
    <x v="7"/>
    <s v="v"/>
    <s v="v"/>
    <s v="v"/>
    <n v="23240166"/>
    <m/>
    <m/>
    <m/>
    <s v="Muhammad Iqbal Zauhari"/>
    <m/>
    <s v="3100016979"/>
    <s v="3211202208100002"/>
    <s v="Sumedang"/>
    <d v="2010-08-22T00:00:00"/>
    <s v="Laki-Laki"/>
    <n v="1"/>
    <n v="3"/>
    <s v="WNI"/>
    <s v="Belum Di Test"/>
    <s v=""/>
    <s v=""/>
    <s v="SD Atau Sederajat"/>
    <s v="Orang Tua"/>
    <s v="Tidak Ada"/>
    <s v="Tidak Ada"/>
    <s v="3211180708200003"/>
    <s v="Herman Setiawan"/>
    <s v="Herman Setiawan"/>
    <s v="Masih Hidup"/>
    <s v="Sumedang "/>
    <d v="1983-01-05T00:00:00"/>
    <s v="3211200501830005"/>
    <s v="Wiraswasta"/>
    <s v="SLTP Atau Sederajat"/>
    <s v="085295261978"/>
    <s v="Rp.1000.001 - Rp.2000.000"/>
    <s v="Dusun Pasir Malang"/>
    <s v="01/04"/>
    <s v="Jatimulya"/>
    <s v="Sumedang Utara"/>
    <s v="Sumedang"/>
    <s v="Jawa Barat"/>
    <n v="45352"/>
    <s v="Saropah"/>
    <s v="Masih Hidup"/>
    <s v="Tasik"/>
    <d v="1989-12-19T00:00:00"/>
    <s v="3211205912890003"/>
    <s v="Mengurus Rumah Tangga"/>
    <s v="SLTP Atau Sederajat"/>
    <s v="081223739662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Dusun Pasir Malang"/>
    <s v="01/04"/>
    <s v="Jatimulya"/>
    <s v="Sumedang Utara"/>
    <x v="1"/>
    <x v="0"/>
    <n v="45352"/>
    <s v="15 Tahun 4 Bulan 28 Hari"/>
    <s v="Dusun Pasir Malang RT/RW 01/04 Desa/Kelurahan Jatimulya Kecamatan Sumedang Utara Kabupaten Sumedang Jawa Barat 45352"/>
  </r>
  <r>
    <n v="202"/>
    <x v="0"/>
    <x v="2"/>
    <m/>
    <n v="3"/>
    <x v="7"/>
    <s v="v"/>
    <s v="v"/>
    <s v="v"/>
    <n v="22230046"/>
    <m/>
    <m/>
    <m/>
    <s v="Muhammad Nabil Arrasyidu Syarif"/>
    <m/>
    <s v="0093138289"/>
    <s v="3204251711090001"/>
    <s v="Bandung"/>
    <d v="2009-09-17T00:00:00"/>
    <s v="Laki-Laki"/>
    <n v="1"/>
    <n v="2"/>
    <s v="WNI"/>
    <s v="Belum Di Test"/>
    <s v=""/>
    <s v=""/>
    <s v="SD Atau Sederajat"/>
    <s v="Orang Tua"/>
    <s v="Tidak Ada"/>
    <s v="Tidak Ada"/>
    <s v="3204252810130004"/>
    <s v="Mochamad Rasyid Ridho"/>
    <s v="Mochamad Rasyid Ridho"/>
    <s v="Masih Hidup"/>
    <s v="Bandung"/>
    <d v="1981-05-30T00:00:00"/>
    <s v="3204253005810003"/>
    <s v="Wiraswasta"/>
    <s v="SLTA Atau Sederajat"/>
    <s v="082117127217"/>
    <s v="4000K-5000K"/>
    <s v="Kp. Kebon Kalapa"/>
    <s v="04/04"/>
    <s v="PANENJOAN"/>
    <s v="CICALENGKA"/>
    <s v="Bandung"/>
    <s v="Jawa Barat"/>
    <n v="40395"/>
    <s v="Imas Komala"/>
    <s v="Masih Hidup"/>
    <s v="Bandung"/>
    <d v="1985-08-21T00:00:00"/>
    <s v="3204256108850003"/>
    <s v="Wiraswasta"/>
    <s v="SLTA Atau Sederajat"/>
    <s v="0897551966"/>
    <s v="2000K-3000K"/>
    <s v="Sama Dengan Ayah Kandung"/>
    <m/>
    <m/>
    <m/>
    <m/>
    <m/>
    <m/>
    <m/>
    <m/>
    <m/>
    <m/>
    <m/>
    <m/>
    <m/>
    <m/>
    <m/>
    <m/>
    <m/>
    <m/>
    <m/>
    <m/>
    <m/>
    <m/>
    <m/>
    <m/>
    <s v="Kp. Kebon Kalapa"/>
    <s v="04/04"/>
    <s v="Panenjoan"/>
    <s v="Cicalengka"/>
    <x v="0"/>
    <x v="0"/>
    <n v="40395"/>
    <s v="16 Tahun 4 Bulan 2 Hari"/>
    <s v="Kp. Kebon Kalapa RT/RW 04/04 Desa/Kelurahan Panenjoan Kecamatan Cicalengka Kabupaten Bandung Jawa Barat 40395"/>
  </r>
  <r>
    <n v="203"/>
    <x v="0"/>
    <x v="2"/>
    <m/>
    <n v="3"/>
    <x v="7"/>
    <s v="v"/>
    <s v="v"/>
    <s v="v"/>
    <n v="22230173"/>
    <m/>
    <m/>
    <m/>
    <s v="Muhammad Rafa Rizqi Ramdan Putra"/>
    <m/>
    <s v="0098128073"/>
    <s v="3273070112090001"/>
    <s v="Bandung"/>
    <d v="2009-02-01T00:00:00"/>
    <s v="Laki-Laki"/>
    <n v="1"/>
    <n v="4"/>
    <s v="WNI"/>
    <s v="Belum Di Test"/>
    <s v=""/>
    <s v=""/>
    <s v="SD Atau Sederajat"/>
    <s v="Orang Tua"/>
    <s v="Tidak Ada"/>
    <s v="Tidak Ada"/>
    <s v="3273071709120054"/>
    <s v="Zaini Ramdan"/>
    <s v="Zaini Ramdan"/>
    <s v="Masih Hidup"/>
    <s v="Bandung"/>
    <d v="1980-11-19T00:00:00"/>
    <s v="3273071911800002"/>
    <s v="Karyawan Swasta"/>
    <s v="SLTA Atau Sederajat"/>
    <s v=""/>
    <m/>
    <s v="Jl. Cibogo Gg. H. Mustofa"/>
    <s v="06/03"/>
    <s v="Sukawarna"/>
    <s v="Sukajadi"/>
    <s v="Kota Bandung"/>
    <s v="Jawa Barat"/>
    <n v="40164"/>
    <s v="Yuli Kurniawati"/>
    <s v="Masih Hidup"/>
    <s v="Bandung"/>
    <d v="1990-07-19T00:00:00"/>
    <s v="3273075907900007"/>
    <s v="Mengurus Rumah Tangga"/>
    <s v="SLTA Atau Sederajat"/>
    <m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Jl. Cibogo Gg. H. Mustofa"/>
    <s v="06/03"/>
    <s v="Sukawarna"/>
    <s v="Sukajadi"/>
    <x v="4"/>
    <x v="0"/>
    <n v="40164"/>
    <s v="16 Tahun 11 Bulan 18 Hari"/>
    <s v="Jl. Cibogo Gg. H. Mustofa RT/RW 06/03 Desa/Kelurahan Sukawarna Kecamatan Sukajadi Kota Bandung Jawa Barat 40164"/>
  </r>
  <r>
    <n v="204"/>
    <x v="0"/>
    <x v="3"/>
    <m/>
    <n v="3"/>
    <x v="7"/>
    <s v="v"/>
    <s v="v"/>
    <s v="v"/>
    <n v="23240065"/>
    <m/>
    <m/>
    <m/>
    <s v="Muhammad Syahiroel Al-Fatih"/>
    <m/>
    <s v="0112273686"/>
    <s v="3204051501110005"/>
    <s v="Bandung"/>
    <d v="2011-01-15T00:00:00"/>
    <s v="Laki-Laki"/>
    <n v="1"/>
    <n v="6"/>
    <s v="WNI"/>
    <s v="Belum Di Test"/>
    <s v=""/>
    <s v=""/>
    <s v="SD Atau Sederajat"/>
    <s v="Orang Tua"/>
    <s v="Tidak Ada"/>
    <s v="Tidak Ada"/>
    <s v="3204050406130065"/>
    <s v="Roni Syahroni"/>
    <s v="Roni Syahroni"/>
    <s v="Masih Hidup"/>
    <s v="Bandung"/>
    <d v="1986-04-04T00:00:00"/>
    <s v="3204050404860005"/>
    <s v="Karyawan Swasta"/>
    <s v="SLTA Atau Sederajat"/>
    <s v="085320508465"/>
    <s v="2-3 Juta"/>
    <s v="Kp. Cikalang Kaler"/>
    <s v="02/07"/>
    <s v="Cileunyi Kulon"/>
    <s v="Cileunyi"/>
    <s v="Bandung"/>
    <s v="Jawa Barat"/>
    <n v="40621"/>
    <s v="Eli Supriati"/>
    <s v="Masih Hidup"/>
    <s v="Bandung"/>
    <d v="1987-07-22T00:00:00"/>
    <s v="3204056207870007"/>
    <s v="Mengurus Rumah Tangga"/>
    <s v="SLTA Atau Sederajat"/>
    <s v="085320508465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Cikalang Kaler"/>
    <s v="02/07"/>
    <s v="Cileunyi Kulon"/>
    <s v="Cileunyi"/>
    <x v="0"/>
    <x v="0"/>
    <n v="40621"/>
    <s v="15 Tahun 0 Bulan 4 Hari"/>
    <s v="Kp. Cikalang Kaler RT/RW 02/07 Desa/Kelurahan Cileunyi Kulon Kecamatan Cileunyi Kabupaten Bandung Jawa Barat 40621"/>
  </r>
  <r>
    <n v="205"/>
    <x v="0"/>
    <x v="2"/>
    <m/>
    <n v="3"/>
    <x v="7"/>
    <s v="v"/>
    <s v="v"/>
    <s v="v"/>
    <n v="22230074"/>
    <m/>
    <m/>
    <m/>
    <s v="Muhammad Targana"/>
    <m/>
    <s v="3102010443"/>
    <s v="3204442807100004"/>
    <s v="Bandung"/>
    <d v="2010-07-28T00:00:00"/>
    <s v="Laki-Laki"/>
    <n v="1"/>
    <n v="3"/>
    <s v="WNI"/>
    <s v="Belum Di Test"/>
    <s v="Menggambar"/>
    <s v="Ulama"/>
    <s v="SD Atau Sederajat"/>
    <s v="Orang Tua"/>
    <s v="Tidak Ada"/>
    <s v="Tidak Ada"/>
    <s v="3204442702120015"/>
    <s v="Tarwin"/>
    <s v="Tarwin"/>
    <s v="Masih Hidup"/>
    <s v="Cilacap"/>
    <d v="1987-01-01T00:00:00"/>
    <s v="3204440101870001"/>
    <s v="Wiraswasta"/>
    <s v="SLTA Atau Sederajat"/>
    <s v="085793211987"/>
    <s v="4000K-5000K"/>
    <s v="Ciluncut"/>
    <s v="05/02"/>
    <s v="CILUNCUT"/>
    <s v="CANGKUANG"/>
    <s v="Bandung"/>
    <s v="Jawa Barat"/>
    <n v="40238"/>
    <s v="Imas Siti Juliana"/>
    <s v="Masih Hidup"/>
    <s v="Bandung"/>
    <d v="1988-07-13T00:00:00"/>
    <s v="3204445307880003"/>
    <s v="Mengurus Rumah Tangga"/>
    <s v="SLTA Atau Sederajat"/>
    <s v="081224924921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Ciluncut"/>
    <s v="05/02"/>
    <s v="Ciluncut"/>
    <s v="Cangkuang"/>
    <x v="0"/>
    <x v="0"/>
    <n v="40238"/>
    <s v="15 Tahun 5 Bulan 22 Hari"/>
    <s v="Ciluncut RT/RW 05/02 Desa/Kelurahan Ciluncut Kecamatan Cangkuang Kabupaten Bandung Jawa Barat 40238"/>
  </r>
  <r>
    <n v="206"/>
    <x v="0"/>
    <x v="2"/>
    <m/>
    <n v="3"/>
    <x v="7"/>
    <s v="v"/>
    <s v="v"/>
    <s v="v"/>
    <n v="22230099"/>
    <m/>
    <m/>
    <m/>
    <s v="Muhammad Zulfa Rizqi Abdullah"/>
    <m/>
    <s v="0101288723"/>
    <s v="3204292808100004"/>
    <s v="Bandung"/>
    <d v="2010-08-28T00:00:00"/>
    <s v="Laki-Laki"/>
    <n v="1"/>
    <n v="3"/>
    <s v="WNI"/>
    <s v="Belum Di Test"/>
    <s v="Bulu Tangkis"/>
    <s v="Wali Qutub"/>
    <s v="SD Atau Sederajat"/>
    <s v="Orang Tua"/>
    <s v="Tidak Ada"/>
    <s v="Tidak Ada"/>
    <s v="3204292810210007"/>
    <s v="Siti Maemunah"/>
    <s v="Agus Nasrun"/>
    <s v="Sudah Meninggal"/>
    <s v="*"/>
    <s v="*"/>
    <s v="*"/>
    <s v="*"/>
    <s v="*"/>
    <s v="*"/>
    <s v="*"/>
    <s v="Ciheulang"/>
    <s v="09/10"/>
    <s v="CIHEULANG"/>
    <s v="CIPARAY"/>
    <s v="Bandung"/>
    <s v="Jawa Barat"/>
    <s v="*"/>
    <s v="Siti Maemunah"/>
    <s v="Masih Hidup"/>
    <s v="Bandung"/>
    <d v="1987-05-09T00:00:00"/>
    <s v="3204294905870015"/>
    <s v="Mengurus Rumah Tangga"/>
    <s v="SLTA Atau Sederajat"/>
    <s v="083121901519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Ciheulang"/>
    <s v="09/10"/>
    <s v="Ciheulang"/>
    <s v="Ciparay"/>
    <x v="0"/>
    <x v="0"/>
    <m/>
    <s v="15 Tahun 4 Bulan 22 Hari"/>
    <s v="Ciheulang RT/RW 09/10 Desa/Kelurahan Ciheulang Kecamatan Ciparay Kabupaten Bandung Jawa Barat "/>
  </r>
  <r>
    <n v="207"/>
    <x v="0"/>
    <x v="1"/>
    <m/>
    <n v="3"/>
    <x v="7"/>
    <s v="v"/>
    <s v="v"/>
    <s v="v"/>
    <n v="25260057"/>
    <s v="v"/>
    <m/>
    <m/>
    <s v="Mulla Hasan Mufarid"/>
    <m/>
    <s v="0064939913"/>
    <s v="3273171003060001"/>
    <s v="Bandung"/>
    <d v="2006-03-10T00:00:00"/>
    <s v="Laki-Laki"/>
    <n v="1"/>
    <n v="2"/>
    <s v="WNI"/>
    <s v="Belum Di Test"/>
    <s v="Main Hadroh"/>
    <s v="Naik Haji"/>
    <s v="SLTA Atau Sederajat"/>
    <s v="Orang Tua"/>
    <s v="Tidak Ada"/>
    <s v="Tidak Ada"/>
    <s v="3273171809105702"/>
    <s v="Epi Sofyan"/>
    <s v="Epi Sofyan"/>
    <s v="Masih Hidup"/>
    <s v="Bandung"/>
    <d v="1977-01-10T00:00:00"/>
    <s v="3273171001770004"/>
    <s v="Ustadz/Mubaligh"/>
    <s v="Diploma 1"/>
    <n v="81809497536"/>
    <s v="Rp. 2.000.001 - Rp. 3.000.000"/>
    <s v="Jl. Karasak Cibintinu"/>
    <s v="005/005"/>
    <s v="Kebon Lega"/>
    <s v="Bojongloa Kidul"/>
    <s v="Bandung"/>
    <s v="Jawa Barat"/>
    <n v="40235"/>
    <s v="Asri Yunita"/>
    <s v="Masih Hidup"/>
    <s v="Bandung"/>
    <d v="1982-01-11T00:00:00"/>
    <s v="3273175101820004"/>
    <s v="Mengurus Rumah Tangga"/>
    <s v="SLTA Atau Sederajat"/>
    <n v="89699708145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n v="2"/>
    <s v="Jl. Karasak Cibintinu"/>
    <s v="005/005"/>
    <s v="Kebon Lega"/>
    <s v="Bojongloa Kidul"/>
    <x v="4"/>
    <x v="0"/>
    <n v="40235"/>
    <s v="19 Tahun 10 Bulan 9 Hari"/>
    <s v="Jl. Karasak Cibintinu RT/RW 005/005 Desa/Kelurahan Kebon Lega Kecamatan Bojongloa Kidul Kota Bandung Jawa Barat 40235"/>
  </r>
  <r>
    <n v="208"/>
    <x v="0"/>
    <x v="3"/>
    <m/>
    <n v="3"/>
    <x v="7"/>
    <s v="v"/>
    <s v="v"/>
    <s v="v"/>
    <n v="23240066"/>
    <m/>
    <m/>
    <m/>
    <s v="Naufal Ma'Mur Afif"/>
    <m/>
    <s v="0076193871"/>
    <s v="3204092602070002"/>
    <s v="Bandung"/>
    <d v="2007-02-26T00:00:00"/>
    <s v="Laki-Laki"/>
    <n v="1"/>
    <n v="4"/>
    <s v="WNI"/>
    <s v="Belum Di Test"/>
    <s v="Mengaji"/>
    <s v=""/>
    <s v="SLTP Atau Sederajat"/>
    <s v="Orang Tua"/>
    <s v="Tidak Ada"/>
    <s v="Tidak Ada"/>
    <s v="3204092603130025"/>
    <s v="Mamad Sudrajat"/>
    <s v="Mamad Sudrajat"/>
    <s v="Masih Hidup"/>
    <s v="Bandung"/>
    <d v="1981-02-10T00:00:00"/>
    <s v="3204091002810006"/>
    <s v="Karyawan Swasta"/>
    <s v="SLTA Atau Sederajat"/>
    <s v="*"/>
    <s v="*"/>
    <s v="Komp. Permata Kopo Blok E No. 84"/>
    <s v="01/14"/>
    <s v="Sayati"/>
    <s v="Margahayu"/>
    <s v="Bandung"/>
    <s v="Jawa Barat"/>
    <n v="40228"/>
    <s v="Ida Rosidah"/>
    <s v="Masih Hidup"/>
    <s v="Bandung"/>
    <d v="1984-04-01T00:00:00"/>
    <s v="3204094104840002"/>
    <s v="Mengurus Rumah Tangga"/>
    <s v="Diploma 3"/>
    <s v="*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omp. Permata Kopo Blok E No. 84"/>
    <s v="01/14"/>
    <s v="Sayati"/>
    <s v="Margahayu"/>
    <x v="0"/>
    <x v="0"/>
    <n v="40228"/>
    <s v="18 Tahun 10 Bulan 24 Hari"/>
    <s v="Komp. Permata Kopo Blok E No. 84 RT/RW 01/14 Desa/Kelurahan Sayati Kecamatan Margahayu Kabupaten Bandung Jawa Barat 40228"/>
  </r>
  <r>
    <n v="209"/>
    <x v="0"/>
    <x v="2"/>
    <m/>
    <n v="3"/>
    <x v="7"/>
    <s v="v"/>
    <s v="v"/>
    <s v="v"/>
    <n v="22230122"/>
    <m/>
    <m/>
    <m/>
    <s v="Raysakha Athaya Desfilino"/>
    <m/>
    <s v="3094706178"/>
    <s v="3273040212090002"/>
    <s v="Bandung"/>
    <d v="2009-12-02T00:00:00"/>
    <s v="Laki-Laki"/>
    <n v="3"/>
    <n v="3"/>
    <s v="WNI"/>
    <s v="Belum Di Test"/>
    <s v="Nonton Anime"/>
    <s v="Pengusaha Sukses"/>
    <s v="SD Atau Sederajat"/>
    <s v="Orang Tua"/>
    <s v="Tidak Ada"/>
    <s v="Tidak Ada"/>
    <s v="3273040608105257"/>
    <s v="Ade Suhendar"/>
    <s v="Ade Suhendar"/>
    <s v="Masih Hidup"/>
    <s v="Bandung"/>
    <d v="1973-12-25T00:00:00"/>
    <s v="3273042512730001"/>
    <s v="Wiraswasta"/>
    <s v="SLTA Atau Sederajat"/>
    <s v="081221912491"/>
    <m/>
    <s v="Gg. H. Yusuf Ii No. 21/198A"/>
    <s v="10/01"/>
    <s v="BABAKAN ASIH"/>
    <s v="BOJONGLOA KALER"/>
    <s v="Kota Bandung"/>
    <s v="Jawa Barat"/>
    <n v="40232"/>
    <s v="Heni Herawati"/>
    <s v="Masih Hidup"/>
    <s v="Bandung"/>
    <d v="1974-08-15T00:00:00"/>
    <s v="3273045508740010"/>
    <s v="Mengurus Rumah Tangga"/>
    <s v="SLTA Atau Sederajat"/>
    <m/>
    <s v="3000K-4000"/>
    <s v="Sama Dengan Ayah Kandung"/>
    <m/>
    <m/>
    <m/>
    <m/>
    <m/>
    <m/>
    <m/>
    <m/>
    <m/>
    <m/>
    <m/>
    <m/>
    <m/>
    <m/>
    <m/>
    <m/>
    <m/>
    <m/>
    <m/>
    <m/>
    <m/>
    <m/>
    <m/>
    <m/>
    <s v="Kebon Lega"/>
    <s v="10/01"/>
    <s v="Babakan Asih"/>
    <s v="Bojongloa Kaler"/>
    <x v="4"/>
    <x v="0"/>
    <n v="40232"/>
    <s v="16 Tahun 1 Bulan 17 Hari"/>
    <s v="Kebon Lega RT/RW 10/01 Desa/Kelurahan Babakan Asih Kecamatan Bojongloa Kaler Kota Bandung Jawa Barat 40232"/>
  </r>
  <r>
    <n v="210"/>
    <x v="0"/>
    <x v="3"/>
    <m/>
    <n v="3"/>
    <x v="7"/>
    <s v="v"/>
    <s v="v"/>
    <s v="v"/>
    <n v="23240051"/>
    <m/>
    <m/>
    <m/>
    <s v="Rifki Hidayatulloh"/>
    <m/>
    <s v="0026587959"/>
    <s v="3211021402030001"/>
    <s v="Semedang"/>
    <d v="2003-08-06T00:00:00"/>
    <s v="Laki-Laki"/>
    <n v="1"/>
    <n v="3"/>
    <s v="WNI"/>
    <s v="Belum Di Test"/>
    <s v="Futsal"/>
    <s v=""/>
    <s v="SLTP Atau Sederajat"/>
    <s v="Orang Tua"/>
    <s v="Tidak Ada"/>
    <s v="Tidak Ada"/>
    <s v="3211022403063107"/>
    <s v="Enceng Yahya"/>
    <s v="Enceng Yahya"/>
    <s v="Masih Hidup"/>
    <s v="Sumedang"/>
    <d v="1967-06-04T00:00:00"/>
    <s v="3211020406670002"/>
    <s v="Petani/Pekebun"/>
    <s v="SD Atau Sederajat"/>
    <s v="085320776206"/>
    <s v="2-3 Juta"/>
    <s v="Kampung Ciguyang"/>
    <s v="03/04"/>
    <s v="Banjarsari"/>
    <s v="Jatinunggal"/>
    <s v="Sumedang"/>
    <s v="Jawa Barat"/>
    <n v="45376"/>
    <s v="Neni Nursaadah"/>
    <s v="Masih Hidup"/>
    <s v="Sumedang"/>
    <d v="1984-06-24T00:00:00"/>
    <s v="3211024907810003"/>
    <s v="Mengurus Rumah Tangga"/>
    <s v="SD Atau Sederajat"/>
    <s v="081389714427"/>
    <s v="1-2 Juta"/>
    <s v="Sama Dengan Ayah Kandung"/>
    <m/>
    <m/>
    <m/>
    <m/>
    <m/>
    <m/>
    <m/>
    <m/>
    <m/>
    <m/>
    <m/>
    <m/>
    <m/>
    <m/>
    <m/>
    <m/>
    <m/>
    <m/>
    <m/>
    <m/>
    <m/>
    <m/>
    <m/>
    <m/>
    <s v="Bojongloa Kidul"/>
    <s v="03/04"/>
    <s v="Banjarsari"/>
    <s v="Jatinunggal"/>
    <x v="1"/>
    <x v="0"/>
    <n v="45376"/>
    <s v="22 Tahun 5 Bulan 13 Hari"/>
    <s v="Bojongloa Kidul RT/RW 03/04 Desa/Kelurahan Banjarsari Kecamatan Jatinunggal Kabupaten Sumedang Jawa Barat 45376"/>
  </r>
  <r>
    <n v="211"/>
    <x v="0"/>
    <x v="2"/>
    <m/>
    <n v="3"/>
    <x v="7"/>
    <s v="v"/>
    <s v="v"/>
    <s v="v"/>
    <n v="22230130"/>
    <m/>
    <m/>
    <m/>
    <s v="Sandi Arasid"/>
    <m/>
    <s v="0061305552"/>
    <s v="3217010302060004"/>
    <s v="Bandung"/>
    <d v="2006-02-03T00:00:00"/>
    <s v="Laki-Laki"/>
    <n v="4"/>
    <n v="5"/>
    <s v="WNI"/>
    <s v="Belum Di Test"/>
    <s v="Otomotif"/>
    <s v="Ulama Allah"/>
    <s v="SLTP Atau Sederajat"/>
    <s v="Orang Tua"/>
    <s v="Tidak Ada"/>
    <s v="Tidak Ada"/>
    <s v="3217012002120002"/>
    <s v="Mamat"/>
    <s v="Mamat"/>
    <s v="Masih Hidup"/>
    <s v="Bandung"/>
    <d v="1953-01-01T00:00:00"/>
    <s v="3217010101530312"/>
    <s v="Buruh Harian Lepas"/>
    <s v="SD Atau Sederajat"/>
    <s v="089512231761"/>
    <s v="2000K-3000K"/>
    <s v="Kp. Pamecelan"/>
    <s v="01/05"/>
    <s v="SUKAJAYA"/>
    <s v="LEMBANG"/>
    <s v="Bandung Barat"/>
    <s v="Jawa Barat"/>
    <n v="40391"/>
    <s v="Nurjanah"/>
    <s v="Masih Hidup"/>
    <s v="Bandung"/>
    <d v="1979-01-01T00:00:00"/>
    <s v="3217014101790310"/>
    <s v="Mengurus Rumah Tangga"/>
    <s v="SD Atau Sederajat"/>
    <s v="-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Jawa Barat"/>
    <s v="01/05"/>
    <s v="Sukajaya"/>
    <s v="Lembang"/>
    <x v="15"/>
    <x v="0"/>
    <n v="40391"/>
    <s v="19 Tahun 11 Bulan 16 Hari"/>
    <s v="Jawa Barat RT/RW 01/05 Desa/Kelurahan Sukajaya Kecamatan Lembang Bandung Barat Jawa Barat 40391"/>
  </r>
  <r>
    <n v="212"/>
    <x v="0"/>
    <x v="2"/>
    <m/>
    <n v="3"/>
    <x v="8"/>
    <s v="v"/>
    <s v="v"/>
    <s v="v"/>
    <n v="22230002"/>
    <m/>
    <m/>
    <m/>
    <s v="Abdul Muhyi Al Qorni"/>
    <m/>
    <s v="0101498234"/>
    <s v="3201021204100007"/>
    <s v="Cianjur"/>
    <d v="2010-04-12T00:00:00"/>
    <s v="Laki-Laki"/>
    <n v="1"/>
    <n v="3"/>
    <s v="WNI"/>
    <s v="Belum Di Test"/>
    <s v=""/>
    <s v=""/>
    <s v="SD Atau Sederajat"/>
    <s v="Orang Tua"/>
    <s v="Tidak Ada"/>
    <s v="Tidak Ada"/>
    <s v="3201022510120011"/>
    <s v="M Wawan Herawan"/>
    <s v="M Wawan Herawan"/>
    <s v="Masih Hidup"/>
    <s v="Sumedang"/>
    <d v="1984-10-27T00:00:00"/>
    <s v="3201022710840014"/>
    <s v="Karyawan"/>
    <s v="SLTA Atau Sederajat"/>
    <s v="082299200074"/>
    <s v="4000K-5000K"/>
    <s v="Perum Cicadas Mas Permai Blok D2 No. 05"/>
    <s v="04/14"/>
    <s v="CICADAS"/>
    <s v="GUNUNG PUTRI"/>
    <s v="Bogor"/>
    <s v="Jawa Barat"/>
    <n v="16964"/>
    <s v="Ai Santi Masturoh"/>
    <s v="Masih Hidup"/>
    <s v="Cianjur"/>
    <d v="1988-09-04T00:00:00"/>
    <s v="3201024409880007"/>
    <s v="Mengurus Rumah Tangga"/>
    <s v="SLTP Atau Sederajat"/>
    <s v="082239941285"/>
    <m/>
    <s v="Sama Dengan Ayah Kandung"/>
    <m/>
    <m/>
    <m/>
    <m/>
    <m/>
    <m/>
    <m/>
    <m/>
    <m/>
    <m/>
    <m/>
    <m/>
    <m/>
    <m/>
    <m/>
    <m/>
    <m/>
    <m/>
    <m/>
    <m/>
    <m/>
    <m/>
    <m/>
    <m/>
    <s v="Perum Cicadas Mas Permai Blok D2 No. 05"/>
    <s v="04/14"/>
    <s v="Cicadas"/>
    <s v="Gunung Putri"/>
    <x v="10"/>
    <x v="0"/>
    <n v="16964"/>
    <s v="15 Tahun 9 Bulan 7 Hari"/>
    <s v="Perum Cicadas Mas Permai Blok D2 No. 05 RT/RW 04/14 Desa/Kelurahan Cicadas Kecamatan Gunung Putri Kabupaten Bogor Jawa Barat 16964"/>
  </r>
  <r>
    <n v="213"/>
    <x v="0"/>
    <x v="3"/>
    <m/>
    <n v="3"/>
    <x v="8"/>
    <s v="v"/>
    <s v="v"/>
    <s v="v"/>
    <n v="23240048"/>
    <m/>
    <m/>
    <m/>
    <s v="Ahmad"/>
    <m/>
    <s v="0082375879"/>
    <s v="3214011103080003"/>
    <s v="Purwakarta"/>
    <d v="2008-03-11T00:00:00"/>
    <s v="Laki-Laki"/>
    <n v="3"/>
    <n v="3"/>
    <s v="WNI"/>
    <s v="B"/>
    <s v="Badminton"/>
    <s v="Polisi"/>
    <s v="SLTP Atau Sederajat"/>
    <s v="Orang Tua"/>
    <s v="Tidak Ada"/>
    <s v="Tidak Ada"/>
    <s v="3214012904200002"/>
    <s v="Sukatmi"/>
    <s v="Warno (Alm)"/>
    <s v="Sudah Meninggal"/>
    <s v="*"/>
    <s v="*"/>
    <s v="3214011401730005"/>
    <s v="Wiraswasta"/>
    <s v="SLTP Atau Sederajat"/>
    <s v="082111389319"/>
    <s v="4-5 Juta"/>
    <s v="Kp. Margajaya"/>
    <s v="13/11"/>
    <s v="Munjuljaya"/>
    <s v="Purwakarta"/>
    <s v="Purwakarta"/>
    <s v="Jawa Barat"/>
    <n v="41117"/>
    <s v="Sukatmi"/>
    <s v="Masih Hidup"/>
    <m/>
    <m/>
    <s v="3214014203750011"/>
    <s v="Mengurus Rumah Tangga"/>
    <s v="SLTP Atau Sederajat"/>
    <s v="082111389319"/>
    <s v="*"/>
    <s v="Sama Dengan Ayah Kandung"/>
    <s v="Kp. Margajaya"/>
    <s v="13/11"/>
    <s v="Munjuljaya"/>
    <s v="Purwakarta"/>
    <s v="Purwakarta"/>
    <s v="Jawa Barat"/>
    <n v="41117"/>
    <m/>
    <m/>
    <m/>
    <m/>
    <m/>
    <m/>
    <m/>
    <m/>
    <m/>
    <m/>
    <m/>
    <m/>
    <m/>
    <m/>
    <m/>
    <m/>
    <m/>
    <s v="Kp. Margajaya"/>
    <s v="13/11"/>
    <s v="Munjuljaya"/>
    <s v="Purwakarta"/>
    <x v="12"/>
    <x v="0"/>
    <n v="41117"/>
    <s v="17 Tahun 10 Bulan 8 Hari"/>
    <s v="Kp. Margajaya RT/RW 13/11 Desa/Kelurahan Munjuljaya Kecamatan Purwakarta Kabupaten Purwakarta Jawa Barat 41117"/>
  </r>
  <r>
    <n v="214"/>
    <x v="0"/>
    <x v="2"/>
    <m/>
    <n v="3"/>
    <x v="8"/>
    <s v="v"/>
    <s v="v"/>
    <s v="v"/>
    <n v="22230103"/>
    <m/>
    <m/>
    <m/>
    <s v="Cahaya Nugraha"/>
    <m/>
    <s v="0098054960"/>
    <s v="3217012306090002"/>
    <s v="Bandung"/>
    <d v="2009-06-23T00:00:00"/>
    <s v="Laki-Laki"/>
    <n v="1"/>
    <s v="2"/>
    <s v="WNI"/>
    <s v="Belum Di Test"/>
    <s v="Main Bola"/>
    <s v="Ulama"/>
    <s v="SD Atau Sederajat"/>
    <s v="Orang Tua"/>
    <s v="Tidak Ada"/>
    <s v="Tidak Ada"/>
    <s v="3217010308090027"/>
    <s v="Yayat"/>
    <s v="Yayat"/>
    <s v="Masih Hidup"/>
    <s v="Bandung"/>
    <d v="1986-07-13T00:00:00"/>
    <s v="3217010212870016"/>
    <s v="Karyawan Swasta"/>
    <s v="SLTA Atau Sederajat"/>
    <s v="081902020777"/>
    <s v="3000K-4000K"/>
    <s v="Kp. Pamecelan"/>
    <s v="03/06"/>
    <s v="SUKAJAYA"/>
    <s v="LEMBANG"/>
    <s v="Bandung Barat"/>
    <s v="Jawa Barat"/>
    <n v="40391"/>
    <s v="Sari Wangsih"/>
    <s v="Masih Hidup"/>
    <s v="Bandung"/>
    <d v="1986-03-20T00:00:00"/>
    <s v="3217016003860011"/>
    <s v="Mengurus Rumah Tangga"/>
    <s v="SLTA Atau Sederajat"/>
    <s v="0885861584865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Pamecelan"/>
    <s v="03/06"/>
    <s v="Sukajaya"/>
    <s v="Lembang"/>
    <x v="15"/>
    <x v="0"/>
    <n v="40391"/>
    <s v="16 Tahun 6 Bulan 27 Hari"/>
    <s v="Kp. Pamecelan RT/RW 03/06 Desa/Kelurahan Sukajaya Kecamatan Lembang Bandung Barat Jawa Barat 40391"/>
  </r>
  <r>
    <n v="215"/>
    <x v="0"/>
    <x v="2"/>
    <m/>
    <n v="3"/>
    <x v="8"/>
    <s v="v"/>
    <s v="v"/>
    <s v="v"/>
    <n v="22230113"/>
    <m/>
    <m/>
    <m/>
    <s v="El Nisham Ramadhan"/>
    <m/>
    <s v="0097358270"/>
    <s v="3173022908091002"/>
    <s v="Jakarta"/>
    <d v="2009-08-29T00:00:00"/>
    <s v="Laki-Laki"/>
    <n v="1"/>
    <n v="3"/>
    <s v="WNI"/>
    <s v="Belum Di Test"/>
    <s v="Main Bola"/>
    <s v="Pengusaha Sukses"/>
    <s v="SD Atau Sederajat"/>
    <s v="Orang Tua"/>
    <s v="Tidak Ada"/>
    <s v="Tidak Ada"/>
    <s v="3273220911170007"/>
    <s v="Rizki Hartopo"/>
    <s v="Rizki Hartopo"/>
    <s v="Masih Hidup"/>
    <s v="Lubuk Pakam"/>
    <d v="1986-05-11T00:00:00"/>
    <s v="3173021105860003"/>
    <s v="Wiraswasta"/>
    <s v="SLTA Atau Sederajat"/>
    <s v="083838185055"/>
    <s v="4000K-5000K"/>
    <s v="Ciwastra"/>
    <s v="02/15"/>
    <s v="Margasari"/>
    <s v="Buah Batu"/>
    <s v="Kota Bandung"/>
    <s v="Jawa Barat"/>
    <n v="40286"/>
    <s v="Rohayati"/>
    <s v="Masih Hidup"/>
    <s v="Pandeglang"/>
    <d v="1989-12-20T00:00:00"/>
    <s v="3173026012890004"/>
    <s v="Mengurus Rumah Tangga"/>
    <s v="SLTP Atau Sederajat"/>
    <s v="081388887132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Ciwastra"/>
    <s v="02/15"/>
    <s v="Margasari"/>
    <s v="Buah Batu"/>
    <x v="4"/>
    <x v="0"/>
    <n v="40286"/>
    <s v="16 Tahun 4 Bulan 21 Hari"/>
    <s v="Ciwastra RT/RW 02/15 Desa/Kelurahan Margasari Kecamatan Buah Batu Kota Bandung Jawa Barat 40286"/>
  </r>
  <r>
    <n v="216"/>
    <x v="0"/>
    <x v="3"/>
    <m/>
    <n v="3"/>
    <x v="8"/>
    <s v="v"/>
    <s v="v"/>
    <s v="v"/>
    <n v="23240061"/>
    <m/>
    <m/>
    <m/>
    <s v="Faiz Maulana Ihsan"/>
    <m/>
    <s v="0102943758"/>
    <s v="3217051305100003"/>
    <s v="Bandung Barat"/>
    <d v="2010-05-13T00:00:00"/>
    <s v="Laki-Laki"/>
    <n v="3"/>
    <s v="3"/>
    <s v="WNI"/>
    <s v="Belum Di Test"/>
    <s v="Badminton"/>
    <s v="Ulama"/>
    <s v="SD Atau Sederajat"/>
    <s v="Orang Tua"/>
    <s v="Tidak Ada"/>
    <s v="Tidak Ada"/>
    <s v="3217050702080019"/>
    <s v="Dadang Kosim"/>
    <s v="Dadang Kosim"/>
    <s v="Masih Hidup"/>
    <s v="Garut"/>
    <d v="1975-02-02T00:00:00"/>
    <s v="3217050202750011"/>
    <s v="Pedagang"/>
    <s v="SD Atau Sederajat"/>
    <s v="081910500041"/>
    <s v="4-5 Juta"/>
    <s v="Kp. Cipeundeuy"/>
    <s v="01/03"/>
    <s v="Cipeundeuy"/>
    <s v="Cipeundeuy"/>
    <s v="Bandung Barat"/>
    <s v="Jawa Barat"/>
    <n v="40558"/>
    <s v="Sumirat"/>
    <s v="Masih Hidup"/>
    <s v="Bandung"/>
    <d v="1978-09-23T00:00:00"/>
    <s v="3217056309780006"/>
    <s v="Mengurus Rumah Tangga"/>
    <s v="SLTP Atau Sederajat"/>
    <s v="081991384037"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peundeuy"/>
    <s v="01/03"/>
    <s v="Cipeundeuy"/>
    <s v="Cipeundeuy"/>
    <x v="15"/>
    <x v="0"/>
    <n v="40558"/>
    <s v="15 Tahun 8 Bulan 6 Hari"/>
    <s v="Kp. Cipeundeuy RT/RW 01/03 Desa/Kelurahan Cipeundeuy Kecamatan Cipeundeuy Bandung Barat Jawa Barat 40558"/>
  </r>
  <r>
    <n v="217"/>
    <x v="0"/>
    <x v="2"/>
    <m/>
    <n v="3"/>
    <x v="8"/>
    <s v="v"/>
    <s v="v"/>
    <s v="v"/>
    <n v="22230090"/>
    <m/>
    <m/>
    <m/>
    <s v="Harish Al Fahrezi"/>
    <m/>
    <s v="0105923234"/>
    <s v="3204371507100003"/>
    <s v="Bandung"/>
    <d v="2010-07-15T00:00:00"/>
    <s v="Laki-Laki"/>
    <n v="1"/>
    <n v="3"/>
    <s v="WNI"/>
    <s v="Belum Di Test"/>
    <s v="Olahraga"/>
    <s v="Dokter"/>
    <s v="SD Atau Sederajat"/>
    <s v="Orang Tua"/>
    <s v="Tidak Ada"/>
    <s v="Tidak Ada"/>
    <s v="3204371108120016"/>
    <s v="Dede Suparno"/>
    <s v="Dede Suparno"/>
    <s v="Masih Hidup"/>
    <s v="Bandung"/>
    <d v="1985-09-01T00:00:00"/>
    <s v="3204370109850003"/>
    <s v="Buruh Harian Lepas"/>
    <s v="SLTP Atau Sederajat"/>
    <s v="08152005549"/>
    <s v="2000K-3000K"/>
    <s v="Kp. Simpang Tengah"/>
    <s v="02/13"/>
    <s v="PARUNGSERAB"/>
    <s v="SOREANG"/>
    <s v="Bandung"/>
    <s v="Jawa Barat"/>
    <n v="40923"/>
    <s v="Elis Rahmawati"/>
    <s v="Masih Hidup"/>
    <s v="Bandung"/>
    <d v="1988-09-28T00:00:00"/>
    <s v="3204376809880003"/>
    <s v="Mengurus Rumah Tangga"/>
    <s v="SD Atau Sederajat"/>
    <s v="089720744353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p. Simpang Tengah"/>
    <s v="02/13"/>
    <s v="Parungserab"/>
    <s v="Soreang"/>
    <x v="0"/>
    <x v="0"/>
    <n v="40923"/>
    <s v="15 Tahun 6 Bulan 4 Hari"/>
    <s v="Kp. Simpang Tengah RT/RW 02/13 Desa/Kelurahan Parungserab Kecamatan Soreang Kabupaten Bandung Jawa Barat 40923"/>
  </r>
  <r>
    <n v="218"/>
    <x v="0"/>
    <x v="0"/>
    <m/>
    <n v="3"/>
    <x v="8"/>
    <s v="v"/>
    <s v="v"/>
    <s v="v"/>
    <n v="24250075"/>
    <m/>
    <m/>
    <m/>
    <s v="Jillan Nur Sya'Ban"/>
    <m/>
    <s v="0085561789"/>
    <s v="3273171608080005"/>
    <s v="Bandung"/>
    <d v="2008-08-16T00:00:00"/>
    <s v="Laki-Laki"/>
    <n v="2"/>
    <n v="1"/>
    <s v="WNI"/>
    <s v="Belum Di Test"/>
    <s v="Menulis"/>
    <s v="Ilmuwan"/>
    <s v="SLTP Atau Sederajat"/>
    <s v="Orang Tua"/>
    <s v="Tidak Ada"/>
    <s v="Tidak Ada"/>
    <s v="3273171809105702"/>
    <s v="Epi Sopyan"/>
    <s v="Epi Sopyan"/>
    <s v="Masih Hidup"/>
    <s v="Bandung"/>
    <d v="1977-01-11T00:00:00"/>
    <s v="3273171001770004"/>
    <s v="Wiraswasta"/>
    <s v="Diploma 1"/>
    <s v="081809497536"/>
    <s v="Rp. 2.000.001 - Rp. 3.000.000"/>
    <s v="Jl. Karasak Cibintinu No. 24"/>
    <s v="05/05"/>
    <s v="Kebonlega"/>
    <s v="Bojongloa Kidul"/>
    <s v="Bandung"/>
    <s v="Jawa Barat"/>
    <n v="40235"/>
    <s v="Asri Yuanita"/>
    <s v="Masih Hidup"/>
    <s v="Bandung"/>
    <d v="1982-01-11T00:00:00"/>
    <s v="3273175101820004"/>
    <s v="Mengurus Rumah Tangga"/>
    <s v="SLTA Atau Sederajat"/>
    <s v="08969708145"/>
    <s v="Tidak Ada"/>
    <s v="Sama Dengan Ayah Kandung"/>
    <s v="Jl Karasak Cibintinu No 24"/>
    <s v="05/05"/>
    <s v="Kebonlega"/>
    <s v="Bojongloa Kidul"/>
    <s v="Bandung"/>
    <s v="Jabar"/>
    <n v="40235"/>
    <s v="Ayah Kandung"/>
    <s v="Epi sopyan"/>
    <s v="Bandung"/>
    <s v="10/01/1977"/>
    <s v="3273171001770004"/>
    <s v="wiraswasta"/>
    <m/>
    <s v="081809497536"/>
    <s v="Rp. 2.000.001 - Rp. 3.000.000"/>
    <s v="Jl Karasak Cibintinu No 24"/>
    <s v="05/05"/>
    <s v="Kebonlega"/>
    <s v="Bojongloa Kidul"/>
    <s v="Bandung"/>
    <s v="Jabar"/>
    <n v="40235"/>
    <s v="Milik Sendiri"/>
    <s v="Jl. Karasak Cibintinu No. 24"/>
    <s v="05/05"/>
    <s v="Kebonlega"/>
    <s v="Bojongloa Kidul"/>
    <x v="4"/>
    <x v="0"/>
    <n v="40235"/>
    <s v="17 Tahun 5 Bulan 3 Hari"/>
    <s v="Jl. Karasak Cibintinu No. 24 RT/RW 05/05 Desa/Kelurahan Kebonlega Kecamatan Bojongloa Kidul Kota Bandung Jawa Barat 40235"/>
  </r>
  <r>
    <n v="219"/>
    <x v="0"/>
    <x v="2"/>
    <m/>
    <n v="3"/>
    <x v="8"/>
    <s v="v"/>
    <s v="v"/>
    <s v="v"/>
    <n v="22230087"/>
    <m/>
    <m/>
    <m/>
    <s v="Kaisar Dzulfadly Ula"/>
    <m/>
    <s v="0091889366"/>
    <s v="3213262709090003"/>
    <s v="Subang"/>
    <d v="2009-09-27T00:00:00"/>
    <s v="Laki-Laki"/>
    <n v="1"/>
    <s v="1"/>
    <s v="WNI"/>
    <s v="Belum Di Test"/>
    <s v="Mendo'Akan Guru"/>
    <s v="Ma'Rifatullah"/>
    <s v="SD Atau Sederajat"/>
    <s v="Orang Tua"/>
    <s v="Tidak Ada"/>
    <s v="Tidak Ada"/>
    <s v="3213261206091636"/>
    <s v="H Amirudin"/>
    <s v="H Amirudin"/>
    <s v="Masih Hidup"/>
    <s v="Subang"/>
    <d v="1982-12-08T00:00:00"/>
    <s v="3213260812820008"/>
    <s v="Kades"/>
    <s v="Diploma IV/Strata 1"/>
    <s v="085321223131"/>
    <s v="4000K-5000K"/>
    <s v="Kp. Karihkil"/>
    <s v="02/02"/>
    <s v="Kasomalang kulon"/>
    <s v="Kasomalang"/>
    <s v="Subang"/>
    <s v="Jawa Barat"/>
    <n v="41281"/>
    <s v="Reni Nurlestari"/>
    <s v="Masih Hidup"/>
    <s v="Subang"/>
    <d v="1987-01-03T00:00:00"/>
    <s v="3213264301870002"/>
    <s v="Mengurus Rumah Tangga"/>
    <s v="SLTA Atau Sederajat"/>
    <s v="085222102232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p. Karihkil"/>
    <s v="02/02"/>
    <s v="Kasomalang Kulon"/>
    <s v="Kasomalang"/>
    <x v="11"/>
    <x v="0"/>
    <n v="41281"/>
    <s v="16 Tahun 3 Bulan 23 Hari"/>
    <s v="Kp. Karihkil RT/RW 02/02 Desa/Kelurahan Kasomalang Kulon Kecamatan Kasomalang Kabupaten Subang Jawa Barat 41281"/>
  </r>
  <r>
    <n v="220"/>
    <x v="0"/>
    <x v="2"/>
    <m/>
    <n v="3"/>
    <x v="8"/>
    <s v="v"/>
    <s v="v"/>
    <s v="v"/>
    <n v="22230187"/>
    <m/>
    <m/>
    <m/>
    <s v="Kgs M. Nur Kahfi"/>
    <m/>
    <s v="0102321839"/>
    <s v="3173052405101007"/>
    <s v="Jakarta"/>
    <d v="2010-05-24T00:00:00"/>
    <s v="Laki-Laki"/>
    <n v="1"/>
    <n v="2"/>
    <s v="WNI"/>
    <s v="Belum Di Test"/>
    <s v="Main Sepak Bola, Renang,"/>
    <s v="Ulama"/>
    <s v="SD Atau Sederajat"/>
    <s v="Orang Tua"/>
    <s v="Tidak Ada"/>
    <s v="Tidak Ada"/>
    <s v="3173050604100048"/>
    <s v="Kiagus M. Ridho"/>
    <s v="Kiagus M. Ridho"/>
    <s v="Masih Hidup"/>
    <s v="Palembang"/>
    <d v="1981-01-26T00:00:00"/>
    <s v="3173052601810008"/>
    <s v="Swasta"/>
    <s v="Diploma IV/Strata 1"/>
    <s v="081317973464"/>
    <s v="4000K-5000K"/>
    <s v="Kp. Baru"/>
    <s v="08/05"/>
    <s v="Sukabumi Selatan"/>
    <s v="Kebun Jeruk"/>
    <s v="JAKARTA BARAT"/>
    <s v="DKI Jakarta"/>
    <n v="11560"/>
    <s v="Yunita Sarastya"/>
    <s v="Masih Hidup"/>
    <s v="Jakarta"/>
    <d v="1984-10-05T00:00:00"/>
    <s v="3173054510840005"/>
    <s v="Mengurus Rumah Tangga"/>
    <s v="Diploma 3"/>
    <s v="081382868626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Baru"/>
    <s v="08/05"/>
    <s v="Sukabumi Selatan"/>
    <s v="Kebun Jeruk"/>
    <x v="24"/>
    <x v="6"/>
    <n v="11560"/>
    <s v="15 Tahun 7 Bulan 26 Hari"/>
    <s v="Kp. Baru RT/RW 08/05 Desa/Kelurahan Sukabumi Selatan Kecamatan Kebun Jeruk Jakarta Barat DKI Jakarta 11560"/>
  </r>
  <r>
    <n v="221"/>
    <x v="0"/>
    <x v="2"/>
    <m/>
    <n v="3"/>
    <x v="8"/>
    <s v="v"/>
    <s v="v"/>
    <s v="v"/>
    <n v="22230008"/>
    <m/>
    <m/>
    <m/>
    <s v="Muhamad Arkaan Saajid Siddiq"/>
    <m/>
    <s v="3109443413"/>
    <s v="3273151905100004"/>
    <s v="Bandung"/>
    <d v="2010-05-19T00:00:00"/>
    <s v="Laki-Laki"/>
    <n v="2"/>
    <s v="2"/>
    <s v="WNI"/>
    <s v="Belum Di Test"/>
    <s v="Healing"/>
    <s v="Mekanik Malam"/>
    <s v="SD Atau Sederajat"/>
    <s v="Orang Tua"/>
    <s v="Tidak Ada"/>
    <s v="Tidak Ada"/>
    <s v="3273151207120010"/>
    <s v="Erik Safari"/>
    <s v="Erik Safari"/>
    <s v="Masih Hidup"/>
    <s v="Garut"/>
    <d v="1984-10-27T00:00:00"/>
    <s v="3273152710840010"/>
    <s v="Buruh Harian"/>
    <s v="SLTP Atau Sederajat"/>
    <s v="085885526629/087871007746"/>
    <s v="3000K-4000K"/>
    <s v="Jl. H. Anwar No. 18"/>
    <s v="04/06"/>
    <s v="CIBUNTU"/>
    <s v="BANDUNG KULON"/>
    <s v="Kota Bandung"/>
    <s v="Jawa Barat"/>
    <n v="40212"/>
    <s v="N. Siti Sadiah"/>
    <s v="Masih Hidup"/>
    <s v="Bandung"/>
    <d v="1992-10-20T00:00:00"/>
    <s v="3273156010920007"/>
    <s v="Mengurus Rumah Tangga"/>
    <s v="SLTA Atau Sederajat"/>
    <s v="083863990840/085863467756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Jl. H. Anwar No. 18"/>
    <s v="04/06"/>
    <s v="Cibuntu"/>
    <s v="Bandung Kulon"/>
    <x v="4"/>
    <x v="0"/>
    <n v="40212"/>
    <s v="15 Tahun 8 Bulan 0 Hari"/>
    <s v="Jl. H. Anwar No. 18 RT/RW 04/06 Desa/Kelurahan Cibuntu Kecamatan Bandung Kulon Kota Bandung Jawa Barat 40212"/>
  </r>
  <r>
    <n v="222"/>
    <x v="0"/>
    <x v="2"/>
    <m/>
    <n v="3"/>
    <x v="8"/>
    <s v="v"/>
    <s v="v"/>
    <s v="v"/>
    <n v="22230044"/>
    <m/>
    <m/>
    <m/>
    <s v="Muhamad Fauzan Nawawi"/>
    <m/>
    <s v="0093026340"/>
    <s v="3204321111090001"/>
    <s v="Bandung"/>
    <d v="2009-11-11T00:00:00"/>
    <s v="Laki-Laki"/>
    <n v="1"/>
    <s v="4"/>
    <s v="WNI"/>
    <s v="Belum Di Test"/>
    <s v="Main Bola"/>
    <s v="Pemain Bola"/>
    <s v="SD Atau Sederajat"/>
    <s v="Orang Tua"/>
    <s v="Tidak Ada"/>
    <s v="Tidak Ada"/>
    <s v="3204321306080006"/>
    <s v="Aa. Achmad Sofyan"/>
    <s v="Aa. Achmad Sofyan"/>
    <s v="Masih Hidup"/>
    <s v="Bandung"/>
    <d v="1971-05-26T00:00:00"/>
    <s v="3204322605710016"/>
    <s v="Buruh Harian Lepas"/>
    <s v="SLTP Atau Sederajat"/>
    <s v="082318792688"/>
    <s v="2000K-3000K"/>
    <s v="Jl. Adipati Ukur N. 113"/>
    <s v="01/13"/>
    <s v="BALEENDAH"/>
    <s v="BALEENDAH"/>
    <s v="Bandung"/>
    <s v="Jawa Barat"/>
    <n v="40375"/>
    <s v="Tini Sulastri"/>
    <s v="Masih Hidup"/>
    <s v="Bandung"/>
    <d v="1987-04-09T00:00:00"/>
    <s v="3204324904870022"/>
    <s v="Mengurus Rumah Tangga"/>
    <s v="SLTA Atau Sederajat"/>
    <s v="089656606507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Jl. Adipati Ukur N. 113"/>
    <s v="01/13"/>
    <s v="Baleendah"/>
    <s v="Baleendah"/>
    <x v="0"/>
    <x v="0"/>
    <n v="40375"/>
    <s v="16 Tahun 2 Bulan 8 Hari"/>
    <s v="Jl. Adipati Ukur N. 113 RT/RW 01/13 Desa/Kelurahan Baleendah Kecamatan Baleendah Kabupaten Bandung Jawa Barat 40375"/>
  </r>
  <r>
    <n v="223"/>
    <x v="0"/>
    <x v="2"/>
    <m/>
    <n v="3"/>
    <x v="8"/>
    <s v="v"/>
    <s v="v"/>
    <s v="v"/>
    <n v="22230150"/>
    <m/>
    <m/>
    <m/>
    <s v="Muhammad Abdul Manaf"/>
    <m/>
    <s v="0103490823"/>
    <s v="3211182404100003"/>
    <s v="Sumedang"/>
    <d v="2010-04-24T00:00:00"/>
    <s v="Laki-Laki"/>
    <n v="2"/>
    <s v="2"/>
    <s v="WNI"/>
    <s v="Belum Di Test"/>
    <s v="Main Bola"/>
    <s v="Membahagiakan Ortu"/>
    <s v="SD Atau Sederajat"/>
    <s v="Orang Tua"/>
    <s v="Tidak Ada"/>
    <s v="Tidak Ada"/>
    <s v="3211182306090003"/>
    <s v="Hikmah Jamal Soleh"/>
    <s v="Hikmah Jamal Soleh"/>
    <s v="Masih Hidup"/>
    <s v="Sumedang"/>
    <d v="1983-01-08T00:00:00"/>
    <s v="3211180801830005"/>
    <s v="Pedagang"/>
    <s v="Diploma IV/Strata 1"/>
    <s v="081312333162"/>
    <s v="2000K-3000K"/>
    <s v="Lingk. Pasar Inpres"/>
    <s v="03/05"/>
    <s v="KOTAKALER"/>
    <s v="SUMEDANG UTARA"/>
    <s v="Sumedang"/>
    <s v="Jawa Barat"/>
    <n v="45323"/>
    <s v="Neneng Sukaesih"/>
    <s v="Masih Hidup"/>
    <s v="Majalengka"/>
    <d v="1981-08-13T00:00:00"/>
    <s v="3211185308810004"/>
    <s v="Guru"/>
    <s v="Diploma 4 Atau Starata I"/>
    <s v="085320141753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Lingk. Pasar Inpres"/>
    <s v="03/05"/>
    <s v="Kotakaler"/>
    <s v="Sumedang Utara"/>
    <x v="1"/>
    <x v="0"/>
    <n v="45323"/>
    <s v="15 Tahun 8 Bulan 26 Hari"/>
    <s v="Lingk. Pasar Inpres RT/RW 03/05 Desa/Kelurahan Kotakaler Kecamatan Sumedang Utara Kabupaten Sumedang Jawa Barat 45323"/>
  </r>
  <r>
    <n v="224"/>
    <x v="0"/>
    <x v="2"/>
    <m/>
    <n v="3"/>
    <x v="8"/>
    <s v="v"/>
    <s v="v"/>
    <s v="v"/>
    <n v="22230036"/>
    <m/>
    <m/>
    <m/>
    <s v="Muhammad Abi Bagja Firdaus"/>
    <m/>
    <s v="0094930965"/>
    <s v="3211110540900002"/>
    <s v="Sumedang"/>
    <d v="2009-04-05T00:00:00"/>
    <s v="Laki-Laki"/>
    <n v="1"/>
    <s v="1"/>
    <s v="WNI"/>
    <s v="Belum Di Test"/>
    <s v="Main Bola"/>
    <s v="Ulama"/>
    <s v="SD Atau Sederajat"/>
    <s v="Orang Tua"/>
    <s v="Tidak Ada"/>
    <s v="Tidak Ada"/>
    <s v="3211112806160005"/>
    <s v="Ende Rohmat"/>
    <s v="Ende Rohmat"/>
    <s v="Masih Hidup"/>
    <m/>
    <d v="1983-11-02T00:00:00"/>
    <s v="3273260211830002"/>
    <s v="Wiraswasta"/>
    <s v="SLTP Atau Sederajat"/>
    <s v="082218881795"/>
    <s v="500K-1000K"/>
    <s v="Dusun Kaum Kidul"/>
    <s v="01/05"/>
    <s v="JATISARI"/>
    <s v="TANJUNGSARI"/>
    <s v="Sumedang"/>
    <s v="Jawa Barat"/>
    <n v="45362"/>
    <s v="Iis Apriyanti"/>
    <s v="Masih Hidup"/>
    <m/>
    <d v="1982-05-05T00:00:00"/>
    <s v="3211114505820008"/>
    <s v="Wiraswasta"/>
    <s v="SLTA Atau Sederajat"/>
    <s v="085222812154/0895344424035"/>
    <s v="1000K-2000K"/>
    <s v="Sama Dengan Ayah Kandung"/>
    <m/>
    <m/>
    <m/>
    <m/>
    <m/>
    <m/>
    <m/>
    <m/>
    <m/>
    <m/>
    <m/>
    <m/>
    <m/>
    <m/>
    <m/>
    <m/>
    <m/>
    <m/>
    <m/>
    <m/>
    <m/>
    <m/>
    <m/>
    <m/>
    <s v="Dusun Kaum Kidul"/>
    <s v="01/05"/>
    <s v="Jatisari"/>
    <s v="Tanjungsari"/>
    <x v="1"/>
    <x v="0"/>
    <n v="45362"/>
    <s v="16 Tahun 9 Bulan 14 Hari"/>
    <s v="Dusun Kaum Kidul RT/RW 01/05 Desa/Kelurahan Jatisari Kecamatan Tanjungsari Kabupaten Sumedang Jawa Barat 45362"/>
  </r>
  <r>
    <n v="225"/>
    <x v="0"/>
    <x v="2"/>
    <m/>
    <n v="3"/>
    <x v="8"/>
    <s v="v"/>
    <s v="v"/>
    <s v="v"/>
    <n v="22230178"/>
    <m/>
    <m/>
    <m/>
    <s v="Muhammad Dapi Syam"/>
    <m/>
    <s v="3101669834"/>
    <s v="3204370704100001"/>
    <s v="Bandung"/>
    <d v="2010-04-07T00:00:00"/>
    <s v="Laki-Laki"/>
    <n v="3"/>
    <s v="4"/>
    <s v="WNI"/>
    <s v="Belum Di Test"/>
    <s v="Mengaji"/>
    <s v="Ulama"/>
    <s v="SD Atau Sederajat"/>
    <s v="Orang Tua"/>
    <s v="Tidak Ada"/>
    <s v="Tidak Ada"/>
    <s v="3204370804053295"/>
    <s v="Didin Saripudin"/>
    <s v="Didin Saripudin"/>
    <s v="Masih Hidup"/>
    <s v="Bandung"/>
    <d v="1979-08-06T00:00:00"/>
    <s v="3204370608790002"/>
    <s v="Wiraswasta"/>
    <s v="SD Atau Sederajat"/>
    <s v="0895358267348"/>
    <s v="2000K-3000K"/>
    <s v="Kp. Sangkanbetah"/>
    <s v="02/14"/>
    <s v="PARUNGSERAB"/>
    <s v="SOREANG"/>
    <s v="Bandung"/>
    <s v="Jawa Barat"/>
    <n v="40923"/>
    <s v="Nanih Mulyanih"/>
    <s v="Masih Hidup"/>
    <s v="Bandung"/>
    <d v="1983-05-29T00:00:00"/>
    <s v="3204376905830001"/>
    <s v="Mengurus Rumah Tangga"/>
    <s v="SLTP Atau Sederajat"/>
    <m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Sangkanbetah"/>
    <s v="02/14"/>
    <s v="Parungserab"/>
    <s v="Soreang"/>
    <x v="0"/>
    <x v="0"/>
    <n v="40923"/>
    <s v="15 Tahun 9 Bulan 12 Hari"/>
    <s v="Kp. Sangkanbetah RT/RW 02/14 Desa/Kelurahan Parungserab Kecamatan Soreang Kabupaten Bandung Jawa Barat 40923"/>
  </r>
  <r>
    <n v="226"/>
    <x v="0"/>
    <x v="4"/>
    <m/>
    <n v="3"/>
    <x v="8"/>
    <s v="v"/>
    <s v="v"/>
    <s v="v"/>
    <n v="20210076"/>
    <m/>
    <m/>
    <m/>
    <s v="Muhammad Fathurahman"/>
    <m/>
    <s v="0085176907"/>
    <s v="3273161503080003"/>
    <s v="Bandung "/>
    <d v="2008-03-15T00:00:00"/>
    <s v="Laki-Laki"/>
    <n v="2"/>
    <n v="2"/>
    <s v="WNI"/>
    <s v="Belum Di Test"/>
    <s v="Main Bola"/>
    <s v="Tentara"/>
    <s v="SD Atau Sederajat"/>
    <s v="Orang Tua"/>
    <s v="Tidak Ada"/>
    <s v="Tidak Ada"/>
    <s v="3273161509103852"/>
    <s v="Dahlan Ahmad"/>
    <s v="Dahlan Ahmad"/>
    <s v="Masih Hidup"/>
    <s v="Bandung"/>
    <d v="1976-05-27T00:00:00"/>
    <s v="3273162705760004"/>
    <s v="Karyawan Swasta"/>
    <s v="SLTA Atau Sederajat"/>
    <s v=""/>
    <m/>
    <s v="Gg. Karamat Ii"/>
    <s v="04/01"/>
    <s v="Cicaheum"/>
    <s v="Kiaracondong"/>
    <s v="Kota Bandung"/>
    <s v="Jawa Barat"/>
    <n v="40282"/>
    <s v="Dewi Puspita"/>
    <s v="Masih Hidup"/>
    <s v="Bogor"/>
    <d v="1978-01-21T00:00:00"/>
    <s v="327316610178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Gg. Karamat Ii"/>
    <s v="04/01"/>
    <s v="Cicaheum"/>
    <s v="Kiaracondong"/>
    <x v="4"/>
    <x v="0"/>
    <n v="40282"/>
    <s v="17 Tahun 10 Bulan 4 Hari"/>
    <s v="Gg. Karamat Ii RT/RW 04/01 Desa/Kelurahan Cicaheum Kecamatan Kiaracondong Kota Bandung Jawa Barat 40282"/>
  </r>
  <r>
    <n v="227"/>
    <x v="0"/>
    <x v="3"/>
    <m/>
    <n v="3"/>
    <x v="8"/>
    <s v="v"/>
    <s v="v"/>
    <s v="v"/>
    <n v="23240137"/>
    <m/>
    <m/>
    <m/>
    <s v="Muhammad Hikari Alfathir Sugiarto"/>
    <m/>
    <s v="0083288058"/>
    <s v="3211112406080003"/>
    <s v="Bandung"/>
    <d v="2008-06-24T00:00:00"/>
    <s v="Laki-Laki"/>
    <n v="1"/>
    <n v="2"/>
    <s v="WNI"/>
    <s v="Belum Di Test"/>
    <s v=""/>
    <s v=""/>
    <s v="SLTP Atau Sederajat"/>
    <s v="Orang Tua"/>
    <s v="Tidak Ada"/>
    <s v="Tidak Ada"/>
    <s v="3211112606140002"/>
    <s v="Teguh Sugiarto, S.H"/>
    <s v="Teguh Sugiarto, S.H"/>
    <s v="Masih Hidup"/>
    <s v="Bandung"/>
    <d v="1980-05-02T00:00:00"/>
    <s v="3211110205880009"/>
    <s v="Wiraswasta"/>
    <s v="Diploma IV/Strata 1"/>
    <s v="08587722993"/>
    <s v="2-3 Juta"/>
    <s v="Dusun Babakanjati"/>
    <s v="04/07"/>
    <s v="Jatisari"/>
    <s v="Tanjungsari"/>
    <s v="Sumedang"/>
    <s v="Jawa Barat"/>
    <n v="45362"/>
    <s v="Arina Sariningsih, Amd"/>
    <s v="Masih Hidup"/>
    <s v="Bandung"/>
    <d v="1989-11-19T00:00:00"/>
    <s v="3211115911890003"/>
    <s v="Mengurus Rumah Tangga"/>
    <s v="Diploma 4 Atau Starata I"/>
    <s v="085659193444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Dusun Babakanjati"/>
    <s v="04/07"/>
    <s v="Jatisari"/>
    <s v="Tanjungsari"/>
    <x v="1"/>
    <x v="0"/>
    <n v="45362"/>
    <s v="17 Tahun 6 Bulan 26 Hari"/>
    <s v="Dusun Babakanjati RT/RW 04/07 Desa/Kelurahan Jatisari Kecamatan Tanjungsari Kabupaten Sumedang Jawa Barat 45362"/>
  </r>
  <r>
    <n v="228"/>
    <x v="0"/>
    <x v="2"/>
    <m/>
    <n v="3"/>
    <x v="8"/>
    <s v="v"/>
    <s v="v"/>
    <s v="v"/>
    <n v="22230093"/>
    <m/>
    <m/>
    <m/>
    <s v="Muhammad Muhsin Anwar"/>
    <m/>
    <s v="0106840163"/>
    <s v="3216192007090004"/>
    <s v="Bekasi"/>
    <d v="2009-07-20T00:00:00"/>
    <s v="Laki-Laki"/>
    <n v="2"/>
    <s v="4"/>
    <s v="WNI"/>
    <s v="Belum Di Test"/>
    <s v="Main Bola"/>
    <s v="Ulama"/>
    <s v="SD Atau Sederajat"/>
    <s v="Orang Tua"/>
    <s v="Tidak Ada"/>
    <s v="Tidak Ada"/>
    <s v="3216190810120042"/>
    <s v="Ade Didin"/>
    <s v="Ade Didin"/>
    <s v="Masih Hidup"/>
    <s v="Sumedang"/>
    <d v="1978-08-24T00:00:00"/>
    <s v="3216192408780004"/>
    <s v="Wiraswasta"/>
    <s v="Diploma IV/Strata 1"/>
    <s v="081221179310"/>
    <s v="5000K"/>
    <s v="Graha Ciantra Indah B9 No. 9"/>
    <s v="05/11"/>
    <s v="Ciantra"/>
    <s v="Cikarang Selatan"/>
    <s v="Bekasi"/>
    <s v="Jawa Barat"/>
    <n v="17530"/>
    <s v="Diah Nurjanah"/>
    <s v="Masih Hidup"/>
    <s v="Sumedang"/>
    <d v="1983-10-03T00:00:00"/>
    <s v="3216194310830007"/>
    <s v="Wiraswasta"/>
    <s v="SLTA Atau Sederajat"/>
    <s v="081293501983"/>
    <s v="5000K"/>
    <s v="Sama Dengan Ayah Kandung"/>
    <m/>
    <m/>
    <m/>
    <m/>
    <m/>
    <m/>
    <m/>
    <m/>
    <m/>
    <m/>
    <m/>
    <m/>
    <m/>
    <m/>
    <m/>
    <m/>
    <m/>
    <m/>
    <m/>
    <m/>
    <m/>
    <m/>
    <m/>
    <m/>
    <s v="Graha Ciantra Indah B9 No. 9"/>
    <s v="05/11"/>
    <s v="Ciantra"/>
    <s v="Cikarang Selatan"/>
    <x v="13"/>
    <x v="0"/>
    <n v="17530"/>
    <s v="16 Tahun 5 Bulan 30 Hari"/>
    <s v="Graha Ciantra Indah B9 No. 9 RT/RW 05/11 Desa/Kelurahan Ciantra Kecamatan Cikarang Selatan Kabupaten Bekasi Jawa Barat 17530"/>
  </r>
  <r>
    <n v="229"/>
    <x v="0"/>
    <x v="2"/>
    <m/>
    <n v="3"/>
    <x v="8"/>
    <s v="v"/>
    <s v="v"/>
    <s v="v"/>
    <n v="22230186"/>
    <m/>
    <m/>
    <m/>
    <s v="Muhammad Nawawi"/>
    <m/>
    <s v="0104245820"/>
    <s v="3211180401100001"/>
    <s v="Sumedang"/>
    <d v="2010-01-04T00:00:00"/>
    <s v="Laki-Laki"/>
    <n v="1"/>
    <s v="3"/>
    <s v="WNI"/>
    <s v="Belum Di Test"/>
    <s v="Bermain Alat Musik"/>
    <s v="Membahagiakan Ortu"/>
    <m/>
    <s v="Orang Tua"/>
    <s v="Tidak Ada"/>
    <s v="Tidak Ada"/>
    <s v="3211180905190001"/>
    <s v="Uus Usman Nul Hakim"/>
    <s v="Uus Usman Nul Hakim"/>
    <s v="Masih Hidup"/>
    <s v="Sumedang"/>
    <d v="1977-08-20T00:00:00"/>
    <s v="3211182008770009"/>
    <s v="Wiraswasta"/>
    <s v="SLTA Atau Sederajat"/>
    <s v="085294109635"/>
    <m/>
    <s v="Dusun Cibiru"/>
    <s v="05/07"/>
    <s v="Jatimulya"/>
    <s v="SUMEDANG UTARA"/>
    <s v="Sumedang"/>
    <s v="Jawa Barat"/>
    <n v="45352"/>
    <s v="Siti Kamilah"/>
    <s v="Masih Hidup"/>
    <s v="Sumedang"/>
    <d v="1977-06-26T00:00:00"/>
    <s v="3211186606770014"/>
    <s v="Mengurus Rumah Tangga"/>
    <s v="SLTA Atau Sederajat"/>
    <m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Dusun Cibiru"/>
    <s v="05/07"/>
    <s v="Jatimulya"/>
    <s v="Sumedang Utara"/>
    <x v="1"/>
    <x v="0"/>
    <n v="45352"/>
    <s v="16 Tahun 0 Bulan 15 Hari"/>
    <s v="Dusun Cibiru RT/RW 05/07 Desa/Kelurahan Jatimulya Kecamatan Sumedang Utara Kabupaten Sumedang Jawa Barat 45352"/>
  </r>
  <r>
    <n v="230"/>
    <x v="0"/>
    <x v="2"/>
    <m/>
    <n v="3"/>
    <x v="8"/>
    <s v="v"/>
    <s v="v"/>
    <s v="v"/>
    <n v="22230007"/>
    <m/>
    <m/>
    <m/>
    <s v="Muhammad Nizam Fakhrurozi"/>
    <m/>
    <s v="0103490957"/>
    <s v="3204152201100006"/>
    <s v="Bandung"/>
    <d v="2010-01-22T00:00:00"/>
    <s v="Laki-Laki"/>
    <n v="1"/>
    <s v="2"/>
    <s v="WNI"/>
    <s v="Belum Di Test"/>
    <s v="Mendo'Akan Ortu"/>
    <s v="Pilot"/>
    <s v="SD Atau Sederajat"/>
    <s v="Orang Tua"/>
    <s v="Tidak Ada"/>
    <s v="Tidak Ada"/>
    <s v="3204151407120011"/>
    <s v="Yadi Hidayat"/>
    <s v="Yadi Hidayat"/>
    <s v="Masih Hidup"/>
    <s v="Bandung"/>
    <d v="1980-01-25T00:00:00"/>
    <s v="3204152501800003"/>
    <s v="Karyawan Swasta"/>
    <s v="SLTA Atau Sederajat"/>
    <s v="082218243834"/>
    <s v="4.000.000-5.000.000"/>
    <s v="Kp. Rancamanyar"/>
    <s v="01/09"/>
    <s v="MARGAMUKTI"/>
    <s v="PANGALENGAN"/>
    <s v="Bandung"/>
    <s v="Jawa Barat"/>
    <n v="40378"/>
    <s v="Rina Marlina ,S.Pd"/>
    <s v="Masih Hidup"/>
    <s v="Bandung"/>
    <d v="1984-08-27T00:00:00"/>
    <s v="3204156708840005"/>
    <s v="PNS"/>
    <s v="Diploma 4 Atau Starata I"/>
    <s v="081214105021"/>
    <s v="2.000.000-3.000.000"/>
    <s v="Sama Dengan Ayah Kandung"/>
    <m/>
    <m/>
    <m/>
    <m/>
    <m/>
    <m/>
    <m/>
    <m/>
    <m/>
    <m/>
    <m/>
    <m/>
    <m/>
    <m/>
    <m/>
    <m/>
    <m/>
    <m/>
    <m/>
    <m/>
    <m/>
    <m/>
    <m/>
    <m/>
    <s v="Kp. Rancamanyar"/>
    <s v="01/09"/>
    <s v="Margamukti"/>
    <s v="Pangalengan"/>
    <x v="0"/>
    <x v="0"/>
    <n v="40378"/>
    <s v="15 Tahun 11 Bulan 28 Hari"/>
    <s v="Kp. Rancamanyar RT/RW 01/09 Desa/Kelurahan Margamukti Kecamatan Pangalengan Kabupaten Bandung Jawa Barat 40378"/>
  </r>
  <r>
    <n v="231"/>
    <x v="0"/>
    <x v="2"/>
    <m/>
    <n v="3"/>
    <x v="8"/>
    <s v="v"/>
    <s v="v"/>
    <s v="v"/>
    <n v="22230038"/>
    <m/>
    <m/>
    <m/>
    <s v="Muhammad Nur Albadawi"/>
    <m/>
    <s v="0097061812"/>
    <s v="3211172512090002"/>
    <s v="Sumedang"/>
    <d v="2009-12-15T00:00:00"/>
    <s v="Laki-Laki"/>
    <n v="1"/>
    <n v="2"/>
    <s v="WNI"/>
    <s v="Belum Di Test"/>
    <s v="Olahraga"/>
    <s v="Ulama"/>
    <m/>
    <s v="Orang Tua"/>
    <s v="Tidak Ada"/>
    <s v="Tidak Ada"/>
    <m/>
    <s v="Aceng Mahdar"/>
    <s v="Aceng Mahdar"/>
    <s v="Masih Hidup"/>
    <s v="Sumedang"/>
    <d v="1973-08-18T00:00:00"/>
    <s v="3211171808730011"/>
    <s v="Petani/Pekebun"/>
    <s v="SLTP Atau Sederajat"/>
    <s v=""/>
    <s v="500K-1000K"/>
    <s v="Dusun Sagaramanik"/>
    <s v="02/07"/>
    <s v="CIPANCAR"/>
    <s v="SUMEDANG SELATAN"/>
    <s v="Sumedang"/>
    <s v="Jawa Barat"/>
    <n v="45351"/>
    <s v="Ati Mulyati"/>
    <s v="Masih Hidup"/>
    <s v="Sumedang"/>
    <d v="1990-09-24T00:00:00"/>
    <s v="3211176409900011"/>
    <s v="Mengurus Rumah Tangga"/>
    <s v="SLTA Atau Sederajat"/>
    <s v="082315187793"/>
    <s v="500K-1000K"/>
    <s v="Sama Dengan Ayah Kandung"/>
    <m/>
    <m/>
    <m/>
    <m/>
    <m/>
    <m/>
    <m/>
    <m/>
    <m/>
    <m/>
    <m/>
    <m/>
    <m/>
    <m/>
    <m/>
    <m/>
    <m/>
    <m/>
    <m/>
    <m/>
    <m/>
    <m/>
    <m/>
    <m/>
    <s v="Dusun Sagaramanik"/>
    <s v="02/07"/>
    <s v="Cipancar"/>
    <s v="Sumedang Selatan"/>
    <x v="1"/>
    <x v="0"/>
    <n v="45351"/>
    <s v="16 Tahun 1 Bulan 4 Hari"/>
    <s v="Dusun Sagaramanik RT/RW 02/07 Desa/Kelurahan Cipancar Kecamatan Sumedang Selatan Kabupaten Sumedang Jawa Barat 45351"/>
  </r>
  <r>
    <n v="232"/>
    <x v="0"/>
    <x v="2"/>
    <m/>
    <n v="3"/>
    <x v="8"/>
    <s v="v"/>
    <s v="v"/>
    <s v="v"/>
    <n v="22230129"/>
    <m/>
    <m/>
    <m/>
    <s v="Muhammad Nurdin"/>
    <m/>
    <s v="0095903388"/>
    <s v="3217012704090011"/>
    <s v="Bandung"/>
    <d v="2009-04-27T00:00:00"/>
    <s v="Laki-Laki"/>
    <n v="2"/>
    <s v="3"/>
    <s v="WNI"/>
    <s v="Belum Di Test"/>
    <s v="Bermain Alat Musik"/>
    <s v="Ulama"/>
    <s v="SD Atau Sederajat"/>
    <s v="Orang Tua"/>
    <s v="Tidak Ada"/>
    <s v="Tidak Ada"/>
    <s v="3217011103090007"/>
    <s v="Yusuf Sulaeman"/>
    <s v="Yusuf Sulaeman"/>
    <s v="Masih Hidup"/>
    <s v="Bandung"/>
    <d v="1985-07-01T00:00:00"/>
    <s v="3217010107850460"/>
    <s v="Buruh Harian Lepas"/>
    <s v="SLTP Atau Sederajat"/>
    <s v=""/>
    <m/>
    <s v="Kp. Pamecelan"/>
    <s v="01/05"/>
    <s v="SUKAJAYA"/>
    <s v="LEMBANG"/>
    <s v="Bandung Barat"/>
    <s v="Jawa Barat"/>
    <n v="40391"/>
    <s v="Kusmiati"/>
    <s v="Masih Hidup"/>
    <s v="Bandung"/>
    <d v="1991-05-24T00:00:00"/>
    <s v="3217016405910007"/>
    <s v="Mengurus Rumah Tangga"/>
    <s v="SD Atau Sederajat"/>
    <m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Pamecelan"/>
    <s v="01/05"/>
    <s v="Sukajaya"/>
    <s v="Lembang"/>
    <x v="15"/>
    <x v="0"/>
    <n v="40391"/>
    <s v="16 Tahun 8 Bulan 23 Hari"/>
    <s v="Kp. Pamecelan RT/RW 01/05 Desa/Kelurahan Sukajaya Kecamatan Lembang Bandung Barat Jawa Barat 40391"/>
  </r>
  <r>
    <n v="233"/>
    <x v="0"/>
    <x v="2"/>
    <m/>
    <n v="3"/>
    <x v="8"/>
    <s v="v"/>
    <s v="v"/>
    <s v="v"/>
    <n v="22230054"/>
    <m/>
    <m/>
    <m/>
    <s v="Muhammad Nurudin Ali Asy-Syaun"/>
    <m/>
    <s v="0058749875"/>
    <s v="3205032903050002"/>
    <s v="Garut"/>
    <d v="2005-03-29T00:00:00"/>
    <s v="Laki-Laki"/>
    <n v="2"/>
    <s v="2"/>
    <s v="WNI"/>
    <s v="Belum Di Test"/>
    <s v="Bersoholawat"/>
    <s v="Pengajar"/>
    <s v="SD Atau Sederajat"/>
    <s v="Orang Tua"/>
    <s v="Tidak Ada"/>
    <s v="Tidak Ada"/>
    <s v="3205031611070724"/>
    <s v="Saepuloh"/>
    <s v="Saepuloh"/>
    <s v="Masih Hidup"/>
    <s v="Garut"/>
    <d v="1974-01-08T00:00:00"/>
    <s v="3205031909730001"/>
    <s v="Mubaligh"/>
    <s v="SLTA Atau Sederajat"/>
    <s v=""/>
    <m/>
    <s v="Kp. Pangkalan"/>
    <s v="01/04"/>
    <s v="Sindangratu"/>
    <s v="Wanaraja"/>
    <s v="Garut"/>
    <s v="Jawa Barat"/>
    <n v="44183"/>
    <s v="Wawang Hasanah"/>
    <s v="Masih Hidup"/>
    <s v="Garut"/>
    <d v="1981-07-12T00:00:00"/>
    <s v="3205035407810001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ngkalan"/>
    <s v="01/04"/>
    <s v="Sindangratu"/>
    <s v="Wanaraja"/>
    <x v="2"/>
    <x v="0"/>
    <n v="44183"/>
    <s v="20 Tahun 9 Bulan 21 Hari"/>
    <s v="Kp. Pangkalan RT/RW 01/04 Desa/Kelurahan Sindangratu Kecamatan Wanaraja Kabupaten Garut Jawa Barat 44183"/>
  </r>
  <r>
    <n v="234"/>
    <x v="0"/>
    <x v="2"/>
    <m/>
    <n v="3"/>
    <x v="8"/>
    <s v="v"/>
    <s v="v"/>
    <s v="v"/>
    <n v="22230019"/>
    <m/>
    <m/>
    <m/>
    <s v="Muhammad Rizqi Ramdhani"/>
    <m/>
    <s v="0091475089"/>
    <s v="3211111909090002"/>
    <s v="Sumedang"/>
    <d v="2009-09-19T00:00:00"/>
    <s v="Laki-Laki"/>
    <n v="1"/>
    <n v="2"/>
    <s v="WNI"/>
    <s v="Belum Di Test"/>
    <s v="Main Bola"/>
    <s v="Tni Allah"/>
    <s v="SD Atau Sederajat"/>
    <s v="Orang Tua"/>
    <s v="Tidak Ada"/>
    <s v="Tidak Ada"/>
    <s v="3211112205090010"/>
    <s v="Azriyal"/>
    <s v="Azriyal"/>
    <s v="Masih Hidup"/>
    <s v="Bandung"/>
    <d v="1982-03-07T00:00:00"/>
    <s v="3211110703820005"/>
    <s v="Pegawai Swasta"/>
    <s v="SLTA Atau Sederajat"/>
    <s v="085221597374"/>
    <s v="2000K-3000K"/>
    <s v="Dusun Kebon Hui"/>
    <s v="01/05"/>
    <s v="MARGAJAYA"/>
    <s v="TANJUNGSARI"/>
    <s v="Sumedang"/>
    <s v="Jawa Barat"/>
    <n v="45362"/>
    <s v="Nia Sugiarti"/>
    <s v="Masih Hidup"/>
    <s v="Sumedang"/>
    <d v="1989-08-05T00:00:00"/>
    <s v="3211114508890003"/>
    <s v="Mengurus Rumah Tangga"/>
    <s v="SLTA Atau Sederajat"/>
    <s v="085220656644 (WA)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Dusun Kebon Hui"/>
    <s v="01/05"/>
    <s v="Margajaya"/>
    <s v="Tanjungsari"/>
    <x v="1"/>
    <x v="0"/>
    <n v="45362"/>
    <s v="16 Tahun 4 Bulan 0 Hari"/>
    <s v="Dusun Kebon Hui RT/RW 01/05 Desa/Kelurahan Margajaya Kecamatan Tanjungsari Kabupaten Sumedang Jawa Barat 45362"/>
  </r>
  <r>
    <n v="235"/>
    <x v="0"/>
    <x v="2"/>
    <m/>
    <n v="3"/>
    <x v="8"/>
    <s v="v"/>
    <s v="v"/>
    <s v="v"/>
    <n v="22230198"/>
    <m/>
    <m/>
    <m/>
    <s v="Muhammad Shofwan Dzakirullail"/>
    <m/>
    <s v="0085409490"/>
    <s v="3204091906080002"/>
    <s v="Bandung"/>
    <d v="2008-06-09T00:00:00"/>
    <s v="Laki-Laki"/>
    <n v="2"/>
    <n v="2"/>
    <s v="WNI"/>
    <s v="Belum Di Test"/>
    <s v=""/>
    <s v=""/>
    <s v="SD Atau Sederajat"/>
    <s v="Orang Tua"/>
    <s v="Tidak Ada"/>
    <s v="Tidak Ada"/>
    <s v="3204090412200006"/>
    <s v="Uum Sumiati"/>
    <s v="Ayi Suryana"/>
    <s v="Tidak Diketahui"/>
    <s v="*"/>
    <s v="*"/>
    <s v="*"/>
    <s v="*"/>
    <s v="*"/>
    <s v="*"/>
    <s v="*"/>
    <s v=""/>
    <s v="01/09"/>
    <m/>
    <m/>
    <s v="Bandung"/>
    <s v="Jawa Barat"/>
    <m/>
    <s v="Uum Sumiati"/>
    <s v="Masih Hidup"/>
    <s v="Bandung"/>
    <d v="1977-05-10T00:00:00"/>
    <s v="3204095005770004"/>
    <s v="Mengurus Rumah Tangga"/>
    <s v="SLTA Atau Sederajat"/>
    <m/>
    <m/>
    <s v="Sama Dengan Ayah Kandung"/>
    <s v="Jl. Sadang No. 122"/>
    <s v="01/09"/>
    <s v="Margahayu Tengah"/>
    <s v="Margahayu"/>
    <s v="Bandung"/>
    <s v="Jawa Barat"/>
    <n v="40225"/>
    <m/>
    <m/>
    <m/>
    <m/>
    <m/>
    <m/>
    <m/>
    <m/>
    <m/>
    <m/>
    <m/>
    <m/>
    <m/>
    <m/>
    <m/>
    <m/>
    <m/>
    <s v="Jl. Sadang No. 122"/>
    <s v="01/09"/>
    <s v="Margahayu Tengah"/>
    <s v="Margahayu"/>
    <x v="0"/>
    <x v="0"/>
    <n v="40225"/>
    <s v="17 Tahun 7 Bulan 10 Hari"/>
    <s v="Jl. Sadang No. 122 RT/RW 01/09 Desa/Kelurahan Margahayu Tengah Kecamatan Margahayu Kabupaten Bandung Jawa Barat 40225"/>
  </r>
  <r>
    <n v="236"/>
    <x v="0"/>
    <x v="2"/>
    <m/>
    <n v="3"/>
    <x v="8"/>
    <s v="v"/>
    <s v="v"/>
    <s v="v"/>
    <n v="22230119"/>
    <m/>
    <m/>
    <m/>
    <s v="Muhammad Sulaiman Azami"/>
    <m/>
    <s v="0101974727"/>
    <s v="3213142880310001"/>
    <s v="Bandung"/>
    <d v="2010-03-28T00:00:00"/>
    <s v="Laki-Laki"/>
    <n v="5"/>
    <s v="6"/>
    <s v="WNI"/>
    <s v="Belum Di Test"/>
    <s v="Bersoholawat"/>
    <s v="Ulama"/>
    <s v="SD Atau Sederajat"/>
    <s v="Orang Tua"/>
    <s v="Tidak Ada"/>
    <s v="Tidak Ada"/>
    <s v="3213142210120001"/>
    <s v="Iif Zaenal Arifin"/>
    <s v="Iif Zaenal Arifin"/>
    <s v="Masih Hidup"/>
    <s v="Bandung"/>
    <d v="1980-01-02T00:00:00"/>
    <s v="3213140201800002"/>
    <s v="Pedagang"/>
    <s v="Diploma IV/Strata 1"/>
    <s v="089512189860"/>
    <s v="5000K"/>
    <s v="Kp. Nangkod"/>
    <s v="06/02"/>
    <s v="KAWUNGLUWUK"/>
    <s v="TANJUNGSIANG"/>
    <s v="Subang"/>
    <s v="Jawa Barat"/>
    <n v="41284"/>
    <s v="Siti Hindun Nurdiani"/>
    <s v="Masih Hidup"/>
    <s v="Sumedang"/>
    <d v="1979-12-26T00:00:00"/>
    <s v="3213146612790001"/>
    <s v="Mengurus Rumah Tangga"/>
    <s v="Diploma 4 Atau Starata I"/>
    <s v="089527563567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Nangkod"/>
    <s v="06/02"/>
    <s v="Kawungluwuk"/>
    <s v="Tanjungsiang"/>
    <x v="11"/>
    <x v="0"/>
    <n v="41284"/>
    <s v="15 Tahun 9 Bulan 22 Hari"/>
    <s v="Kp. Nangkod RT/RW 06/02 Desa/Kelurahan Kawungluwuk Kecamatan Tanjungsiang Kabupaten Subang Jawa Barat 41284"/>
  </r>
  <r>
    <n v="237"/>
    <x v="0"/>
    <x v="2"/>
    <m/>
    <n v="3"/>
    <x v="8"/>
    <s v="v"/>
    <s v="v"/>
    <s v="v"/>
    <n v="22230039"/>
    <m/>
    <m/>
    <m/>
    <s v="Muhammad Tsaabit Dzakwan Nasihin"/>
    <m/>
    <s v="3092039123"/>
    <s v="3273242404090001"/>
    <s v="Bandung"/>
    <d v="2009-04-24T00:00:00"/>
    <s v="Laki-Laki"/>
    <n v="3"/>
    <s v="6"/>
    <s v="WNI"/>
    <s v="Belum Di Test"/>
    <s v=""/>
    <s v="Ulama"/>
    <s v="SD Atau Sederajat"/>
    <s v="Orang Tua"/>
    <s v="Tidak Ada"/>
    <s v="Tidak Ada"/>
    <s v="3273240510108055"/>
    <s v="Ana Abdul Jabbar"/>
    <s v="Ana Abdul Jabbar"/>
    <s v="Masih Hidup"/>
    <s v="Bandung"/>
    <d v="1979-10-10T00:00:00"/>
    <s v="3273241010790003"/>
    <s v="Guru"/>
    <s v="SLTA Atau Sederajat"/>
    <s v="081220626330"/>
    <s v="500K-1000K"/>
    <s v="Jl. A. H. Nasution Blk. No. 88"/>
    <s v="04/02"/>
    <s v="Cisaranten bina harapan"/>
    <s v="Arcamanik"/>
    <s v="Bandung"/>
    <s v="Jawa Barat"/>
    <n v="40294"/>
    <s v="Siti Rizqiah"/>
    <s v="Masih Hidup"/>
    <s v="Bandung"/>
    <d v="1983-09-18T00:00:00"/>
    <s v="3273245809830002"/>
    <s v="Mengurus Rumah Tangga"/>
    <s v="SLTA Atau Sederajat"/>
    <s v="082117494920"/>
    <s v="500K"/>
    <s v="Sama Dengan Ayah Kandung"/>
    <m/>
    <m/>
    <m/>
    <m/>
    <m/>
    <m/>
    <m/>
    <m/>
    <m/>
    <m/>
    <m/>
    <m/>
    <m/>
    <m/>
    <m/>
    <m/>
    <m/>
    <m/>
    <m/>
    <m/>
    <m/>
    <m/>
    <m/>
    <m/>
    <s v="Jl. A. H. Nasution Blk. No. 88"/>
    <s v="04/02"/>
    <s v="Cisaranten Bina Harapan"/>
    <s v="Arcamanik"/>
    <x v="4"/>
    <x v="0"/>
    <n v="40294"/>
    <s v="16 Tahun 8 Bulan 26 Hari"/>
    <s v="Jl. A. H. Nasution Blk. No. 88 RT/RW 04/02 Desa/Kelurahan Cisaranten Bina Harapan Kecamatan Arcamanik Kota Bandung Jawa Barat 40294"/>
  </r>
  <r>
    <n v="238"/>
    <x v="0"/>
    <x v="2"/>
    <m/>
    <n v="3"/>
    <x v="8"/>
    <s v="v"/>
    <s v="v"/>
    <s v="v"/>
    <n v="22230001"/>
    <m/>
    <m/>
    <m/>
    <s v="Naufal Fadhil Fauzan"/>
    <m/>
    <s v="0107753568"/>
    <s v="3204141501100003"/>
    <s v="Cimahi"/>
    <d v="2010-01-15T00:00:00"/>
    <s v="Laki-Laki"/>
    <n v="3"/>
    <s v="5"/>
    <s v="WNI"/>
    <s v="Belum Di Test"/>
    <s v="Bersoholawat"/>
    <s v="Ulama"/>
    <s v="SD Atau Sederajat"/>
    <s v="Orang Tua"/>
    <s v="Tidak Ada"/>
    <s v="Tidak Ada"/>
    <s v="3204141008120014"/>
    <s v="Asep Suherman"/>
    <s v="Asep Suherman"/>
    <s v="Masih Hidup"/>
    <s v="Bandung"/>
    <d v="1985-07-24T00:00:00"/>
    <s v="3204142407850001"/>
    <s v="Buruh Pabrik"/>
    <s v="SLTA Atau Sederajat"/>
    <s v="082119008797"/>
    <s v="4000K-5000K"/>
    <s v="Kp. Leuwidulang"/>
    <s v="01/01"/>
    <s v="RANCAMULYA"/>
    <s v="PAMEUNGPEUK"/>
    <s v="Bandung"/>
    <s v="Jawa Barat"/>
    <n v="40376"/>
    <s v="Sovi Mulyani"/>
    <s v="Masih Hidup"/>
    <s v="Bandung"/>
    <d v="1991-07-01T00:00:00"/>
    <s v="3204144079100002"/>
    <s v="Mengurus Rumah Tangga"/>
    <s v="SLTP Atau Sederajat"/>
    <s v="0895352934077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Leuwidulang"/>
    <s v="01/01"/>
    <s v="Rancamulya"/>
    <s v="Pameungpeuk"/>
    <x v="0"/>
    <x v="0"/>
    <n v="40376"/>
    <s v="16 Tahun 0 Bulan 4 Hari"/>
    <s v="Kp. Leuwidulang RT/RW 01/01 Desa/Kelurahan Rancamulya Kecamatan Pameungpeuk Kabupaten Bandung Jawa Barat 40376"/>
  </r>
  <r>
    <n v="239"/>
    <x v="0"/>
    <x v="2"/>
    <m/>
    <n v="3"/>
    <x v="8"/>
    <s v="v"/>
    <s v="v"/>
    <s v="v"/>
    <n v="22230042"/>
    <m/>
    <m/>
    <m/>
    <s v="Pirman Alimusaban"/>
    <m/>
    <s v="0158373582"/>
    <s v="3211152607090001"/>
    <s v="Sumedang"/>
    <d v="2009-07-26T00:00:00"/>
    <s v="Laki-Laki"/>
    <n v="1"/>
    <s v="2"/>
    <s v="WNI"/>
    <s v="Belum Di Test"/>
    <s v="Main Game"/>
    <s v="Pegusaha Sukses"/>
    <s v="SD Atau Sederajat"/>
    <s v="Orang Tua"/>
    <s v="Tidak Ada"/>
    <s v="Tidak Ada"/>
    <s v="3211152910080027"/>
    <s v="Yana Mulyana"/>
    <s v="Yana Mulyana"/>
    <s v="Masih Hidup"/>
    <s v="Sumedang"/>
    <d v="1978-02-11T00:00:00"/>
    <s v="3211151102780007"/>
    <s v="Wiraswasta"/>
    <s v="SLTP Atau Sederajat"/>
    <s v="081906754359"/>
    <s v="3000K-4000K"/>
    <s v="Sirnagalih"/>
    <s v="02/13"/>
    <s v="MEKARGALIH"/>
    <s v="JATINANGOR"/>
    <s v="Sumedang"/>
    <s v="Jawa Barat"/>
    <n v="45363"/>
    <s v="Neneng Siti Sumiyati"/>
    <s v="Masih Hidup"/>
    <s v="Tasikmalaya"/>
    <d v="1987-02-26T00:00:00"/>
    <s v="3211156602870019"/>
    <s v="Mengurus Rumah Tangga"/>
    <s v="SD Atau Sederajat"/>
    <s v="08882244850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Sirnagalih"/>
    <s v="02/13"/>
    <s v="Mekargalih"/>
    <s v="Jatinangor"/>
    <x v="1"/>
    <x v="0"/>
    <n v="45363"/>
    <s v="16 Tahun 5 Bulan 24 Hari"/>
    <s v="Sirnagalih RT/RW 02/13 Desa/Kelurahan Mekargalih Kecamatan Jatinangor Kabupaten Sumedang Jawa Barat 45363"/>
  </r>
  <r>
    <n v="240"/>
    <x v="0"/>
    <x v="0"/>
    <m/>
    <n v="3"/>
    <x v="8"/>
    <s v="v"/>
    <s v="v"/>
    <s v="v"/>
    <n v="24250119"/>
    <m/>
    <m/>
    <m/>
    <s v="Radithya Radjasadimirat"/>
    <m/>
    <s v="0067859212"/>
    <s v="3204261208060006"/>
    <s v="Bandung"/>
    <d v="2006-08-12T00:00:00"/>
    <s v="Laki-Laki"/>
    <n v="2"/>
    <n v="2"/>
    <s v="WNI"/>
    <s v="Belum Di Test"/>
    <s v="Olahraga"/>
    <s v="Ustadz"/>
    <s v="SLTP Atau Sederajat"/>
    <s v="Beasiswa Yatim"/>
    <s v="Tidak Ada"/>
    <s v="Tidak Ada"/>
    <s v="3204260708230004"/>
    <s v="Nuri Sumirat"/>
    <s v="Umir"/>
    <s v="Sudah Meninggal"/>
    <s v="*"/>
    <s v="*"/>
    <s v="*"/>
    <s v="*"/>
    <s v="*"/>
    <s v="*"/>
    <s v="*"/>
    <s v="Kp. Margaluyu "/>
    <s v="05/01"/>
    <s v="Ganjar Sabar"/>
    <s v="Nagreg"/>
    <s v="Bandung"/>
    <s v="Jawa Barat"/>
    <s v="*"/>
    <s v="Nuri Sumirat"/>
    <s v="Masih Hidup"/>
    <s v="Bandung"/>
    <d v="1976-09-09T00:00:00"/>
    <s v="3204264909760001"/>
    <s v="Mengurus Rumah Tangga"/>
    <s v="SLTA Atau Sederajat"/>
    <s v="089602210946"/>
    <s v="&lt;= Rp. 500.000"/>
    <s v="Sama Dengan Ayah Kandung"/>
    <s v="Kp. Margaluyu "/>
    <s v="05/01"/>
    <s v="Ganjar Sabar"/>
    <s v="Nagreg"/>
    <s v="Bandung"/>
    <s v="Jawa Barat"/>
    <n v="40397"/>
    <m/>
    <s v="Nuri Sumirat"/>
    <m/>
    <m/>
    <m/>
    <m/>
    <m/>
    <m/>
    <m/>
    <m/>
    <m/>
    <m/>
    <m/>
    <m/>
    <m/>
    <m/>
    <m/>
    <s v="Kp. Margaluyu "/>
    <s v="05/01"/>
    <s v="Ganjar Sabar"/>
    <s v="Nagreg"/>
    <x v="0"/>
    <x v="0"/>
    <m/>
    <s v="19 Tahun 5 Bulan 7 Hari"/>
    <s v="Kp. Margaluyu  RT/RW 05/01 Desa/Kelurahan Ganjar Sabar Kecamatan Nagreg Kabupaten Bandung Jawa Barat "/>
  </r>
  <r>
    <n v="241"/>
    <x v="0"/>
    <x v="2"/>
    <m/>
    <n v="3"/>
    <x v="8"/>
    <s v="v"/>
    <s v="v"/>
    <s v="v"/>
    <n v="22230043"/>
    <m/>
    <m/>
    <m/>
    <s v="Rizky Zahran Cahyono"/>
    <m/>
    <s v="0097071873"/>
    <s v="3204112010090004"/>
    <s v="Bandung"/>
    <d v="2009-10-20T00:00:00"/>
    <s v="Laki-Laki"/>
    <n v="2"/>
    <s v="3"/>
    <s v="WNI"/>
    <s v="Belum Di Test"/>
    <s v="Mengaji"/>
    <s v="Youtuber"/>
    <s v="SD Atau Sederajat"/>
    <s v="Orang Tua"/>
    <s v="Tidak Ada"/>
    <s v="Tidak Ada"/>
    <s v="3204110904052351"/>
    <s v="Yoyon Daryono"/>
    <s v="Yoyon Daryono"/>
    <s v="Masih Hidup"/>
    <s v="Bandung"/>
    <d v="1974-10-13T00:00:00"/>
    <s v="3204111310740001"/>
    <s v="Wiraswasta"/>
    <s v="SLTA Atau Sederajat"/>
    <s v="089655097991"/>
    <s v="500K-1000K"/>
    <s v="Kp. Lemah Hurip"/>
    <s v="05/05"/>
    <s v="Pangauban"/>
    <s v="Katapang"/>
    <s v="Bandung"/>
    <s v="Jawa Barat"/>
    <n v="40971"/>
    <s v="Sonengsih"/>
    <s v="Masih Hidup"/>
    <s v="Bandung"/>
    <d v="1979-07-04T00:00:00"/>
    <s v="3204114407790004"/>
    <s v="Mengurus Rumah Tangga"/>
    <s v="SD Atau Sederajat"/>
    <s v="+6289523842653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Lemah Hurip"/>
    <s v="05/05"/>
    <s v="Pangauban"/>
    <s v="Katapang"/>
    <x v="0"/>
    <x v="0"/>
    <n v="40971"/>
    <s v="16 Tahun 2 Bulan 30 Hari"/>
    <s v="Kp. Lemah Hurip RT/RW 05/05 Desa/Kelurahan Pangauban Kecamatan Katapang Kabupaten Bandung Jawa Barat 40971"/>
  </r>
  <r>
    <n v="242"/>
    <x v="0"/>
    <x v="2"/>
    <m/>
    <n v="3"/>
    <x v="8"/>
    <s v="v"/>
    <s v="v"/>
    <s v="v"/>
    <n v="22230073"/>
    <m/>
    <m/>
    <m/>
    <s v="Shihab Al Mahri"/>
    <m/>
    <s v="0102198414"/>
    <s v="3204050203100007"/>
    <s v="Purworejo"/>
    <d v="2010-03-02T00:00:00"/>
    <s v="Laki-Laki"/>
    <n v="2"/>
    <n v="2"/>
    <s v="WNI"/>
    <s v="Belum Di Test"/>
    <s v=""/>
    <s v=""/>
    <s v="SD Atau Sederajat"/>
    <s v="Orang Tua"/>
    <s v="Tidak Ada"/>
    <s v="Tidak Ada"/>
    <s v="3204280609160030"/>
    <s v="Muklas"/>
    <s v="Muklas"/>
    <s v="Masih Hidup"/>
    <s v="Brebes"/>
    <d v="1982-03-12T00:00:00"/>
    <s v="3204051203820016"/>
    <s v="Karyawan Swasta"/>
    <s v="SLTP Atau Sederajat"/>
    <s v="087822883343"/>
    <s v="1000K-2000k"/>
    <s v="Kp. Nagrak Ii"/>
    <s v="04/03"/>
    <s v="Nanjung mekar"/>
    <s v="Rancaekek"/>
    <s v="Bandung"/>
    <s v="Jawa Barat"/>
    <n v="40394"/>
    <s v="Tuntum Winarsih"/>
    <s v="Masih Hidup"/>
    <s v="Purworejo"/>
    <d v="1981-07-20T00:00:00"/>
    <s v="3204056007810012"/>
    <s v="Karyawan Swasta"/>
    <s v="SLTA Atau Sederajat"/>
    <s v="081539485575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Nagrak Ii"/>
    <s v="04/03"/>
    <s v="Nanjung Mekar"/>
    <s v="Rancaekek"/>
    <x v="0"/>
    <x v="0"/>
    <n v="40394"/>
    <s v="15 Tahun 10 Bulan 17 Hari"/>
    <s v="Kp. Nagrak Ii RT/RW 04/03 Desa/Kelurahan Nanjung Mekar Kecamatan Rancaekek Kabupaten Bandung Jawa Barat 40394"/>
  </r>
  <r>
    <n v="243"/>
    <x v="0"/>
    <x v="2"/>
    <m/>
    <n v="3"/>
    <x v="9"/>
    <s v="v"/>
    <s v="v"/>
    <s v="v"/>
    <n v="22230114"/>
    <m/>
    <m/>
    <m/>
    <s v="Ahmad Kamal Sofyan"/>
    <m/>
    <s v="0107048985"/>
    <s v="3205041608100003"/>
    <s v="Garut"/>
    <d v="2010-08-16T00:00:00"/>
    <s v="Laki-Laki"/>
    <n v="1"/>
    <n v="2"/>
    <s v="WNI"/>
    <s v="Belum Di Test"/>
    <s v="Sepak Bola"/>
    <s v="Ulama"/>
    <s v="SD Atau Sederajat"/>
    <s v="Orang Tua"/>
    <s v="Tidak Ada"/>
    <s v="Tidak Ada"/>
    <s v="3205040612100004"/>
    <s v="Susi Suwantini"/>
    <s v="Alm.Yaya Kamal Wahyudin"/>
    <s v="Sudah Meninggal"/>
    <s v="*"/>
    <s v="*"/>
    <s v="3205040108730005"/>
    <s v="*"/>
    <s v="SLTP Atau Sederajat"/>
    <s v="*"/>
    <s v="*"/>
    <s v="Kp. Rancabango"/>
    <s v="02/04"/>
    <s v="Rancabango"/>
    <s v="Tarogong kaler"/>
    <s v="Garut"/>
    <s v="Jawa Barat"/>
    <n v="44151"/>
    <s v="Susi Suwantini"/>
    <s v="Masih Hidup"/>
    <s v="Garut"/>
    <d v="1990-03-23T00:00:00"/>
    <s v="3205046303900003"/>
    <s v="Pedagang"/>
    <s v="SLTP Atau Sederajat"/>
    <s v="082240113101"/>
    <s v="1000K-2000K"/>
    <s v="Sama Dengan Ayah Kandung"/>
    <m/>
    <m/>
    <m/>
    <m/>
    <m/>
    <m/>
    <m/>
    <m/>
    <m/>
    <m/>
    <m/>
    <m/>
    <m/>
    <m/>
    <m/>
    <m/>
    <m/>
    <m/>
    <m/>
    <m/>
    <m/>
    <m/>
    <m/>
    <m/>
    <s v="Kp. Rancabango"/>
    <s v="02/04"/>
    <s v="Rancabango"/>
    <s v="Tarogong Kaler"/>
    <x v="2"/>
    <x v="0"/>
    <n v="44151"/>
    <s v="15 Tahun 5 Bulan 3 Hari"/>
    <s v="Kp. Rancabango RT/RW 02/04 Desa/Kelurahan Rancabango Kecamatan Tarogong Kaler Kabupaten Garut Jawa Barat 44151"/>
  </r>
  <r>
    <n v="244"/>
    <x v="0"/>
    <x v="2"/>
    <m/>
    <n v="3"/>
    <x v="9"/>
    <s v="v"/>
    <s v="v"/>
    <s v="v"/>
    <n v="22230055"/>
    <m/>
    <m/>
    <m/>
    <s v="Ahmad Kevin Aqiel"/>
    <m/>
    <s v="0092468353"/>
    <s v="3524212912090001"/>
    <s v="Lamongan"/>
    <d v="2009-12-29T00:00:00"/>
    <s v="Laki-Laki"/>
    <n v="2"/>
    <n v="3"/>
    <s v="WNI"/>
    <s v="Belum Di Test"/>
    <s v="Olahraga"/>
    <s v="Ulama Allah"/>
    <s v="SD Atau Sederajat"/>
    <s v="Orang Tua"/>
    <s v="Tidak Ada"/>
    <s v="Tidak Ada"/>
    <s v="3524213108100997"/>
    <s v="Nur Fata"/>
    <s v="Nur Fata"/>
    <s v="Masih Hidup"/>
    <s v="Lamongan"/>
    <d v="1972-10-04T00:00:00"/>
    <s v="3524210410720002"/>
    <s v="Wiraswasta"/>
    <s v="SLTA Atau Sederajat"/>
    <s v=""/>
    <s v="500K-1000K"/>
    <s v="Jl. Cijagra"/>
    <s v="05/02"/>
    <s v="CIJAGRA"/>
    <s v="LENGKONG"/>
    <s v="Bandung"/>
    <s v="Jawa Barat"/>
    <n v="40265"/>
    <s v="Nurul Sa'Adah"/>
    <s v="Masih Hidup"/>
    <s v="Lamongan"/>
    <d v="1977-07-05T00:00:00"/>
    <s v="3524214507770003"/>
    <s v="Mengurus Rumah Tangga"/>
    <s v="SD Atau Sederajat"/>
    <s v="085723031314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Jl. Cijagra"/>
    <s v="05/02"/>
    <s v="Cijagra"/>
    <s v="Lengkong"/>
    <x v="4"/>
    <x v="0"/>
    <n v="40265"/>
    <s v="16 Tahun 0 Bulan 21 Hari"/>
    <s v="Jl. Cijagra RT/RW 05/02 Desa/Kelurahan Cijagra Kecamatan Lengkong Kota Bandung Jawa Barat 40265"/>
  </r>
  <r>
    <n v="245"/>
    <x v="0"/>
    <x v="2"/>
    <m/>
    <n v="3"/>
    <x v="9"/>
    <s v="v"/>
    <s v="v"/>
    <s v="v"/>
    <n v="22230133"/>
    <m/>
    <m/>
    <m/>
    <s v="Alvin Muhammad Rafif Taufik"/>
    <m/>
    <s v="0099275886"/>
    <s v="3204372903090004"/>
    <s v="Sumedang"/>
    <d v="2009-03-29T00:00:00"/>
    <s v="Laki-Laki"/>
    <n v="3"/>
    <n v="3"/>
    <s v="WNI"/>
    <s v="Belum Di Test"/>
    <s v="Main Game"/>
    <s v="Pengusaha"/>
    <s v="SD Atau Sederajat"/>
    <s v="Orang Tua"/>
    <s v="Tidak Ada"/>
    <s v="Tidak Ada"/>
    <s v="3204371306080059"/>
    <s v="Erik Taufik"/>
    <s v="Erik Taufik"/>
    <s v="Masih Hidup"/>
    <s v="Bandung"/>
    <d v="1977-05-09T00:00:00"/>
    <s v="3204370905770010"/>
    <s v="Wirausaha"/>
    <s v="Diploma 3"/>
    <s v="085224878747"/>
    <s v="5000K"/>
    <s v="Kp. Cihaur"/>
    <s v="02/08"/>
    <s v="SOREANG"/>
    <s v="SOREANG"/>
    <s v="Bandung"/>
    <s v="Jawa Barat"/>
    <n v="40911"/>
    <s v="Ira Faridah"/>
    <s v="Masih Hidup"/>
    <s v="Sumedang"/>
    <d v="1978-07-08T00:00:00"/>
    <s v="3204374807780240"/>
    <s v="Mengurus Rumah Tangga"/>
    <s v="Diploma 3"/>
    <s v="081320923091"/>
    <s v="3000K-4000"/>
    <s v="Sama Dengan Ayah Kandung"/>
    <m/>
    <m/>
    <m/>
    <m/>
    <m/>
    <m/>
    <m/>
    <m/>
    <m/>
    <m/>
    <m/>
    <m/>
    <m/>
    <m/>
    <m/>
    <m/>
    <m/>
    <m/>
    <m/>
    <m/>
    <m/>
    <m/>
    <m/>
    <m/>
    <s v="Kp. Cihaur"/>
    <s v="02/08"/>
    <s v="Soreang"/>
    <s v="Soreang"/>
    <x v="0"/>
    <x v="0"/>
    <n v="40911"/>
    <s v="16 Tahun 9 Bulan 21 Hari"/>
    <s v="Kp. Cihaur RT/RW 02/08 Desa/Kelurahan Soreang Kecamatan Soreang Kabupaten Bandung Jawa Barat 40911"/>
  </r>
  <r>
    <n v="246"/>
    <x v="0"/>
    <x v="5"/>
    <m/>
    <n v="3"/>
    <x v="9"/>
    <s v="v"/>
    <s v="v"/>
    <s v="v"/>
    <n v="21220056"/>
    <m/>
    <m/>
    <m/>
    <s v="Alwi Ahmad Fauzi"/>
    <m/>
    <s v="0086701253"/>
    <s v="3211112609080001"/>
    <s v="Sumedang"/>
    <d v="2008-09-26T00:00:00"/>
    <s v="Laki-Laki"/>
    <n v="1"/>
    <n v="2"/>
    <s v="WNI"/>
    <s v="Belum Di Test"/>
    <s v="Main Game"/>
    <s v="Pengusaha Sukses"/>
    <s v="SD Atau Sederajat"/>
    <s v="Orang Tua"/>
    <s v="Tidak Ada"/>
    <s v="Tidak Ada"/>
    <s v="3211111111080007"/>
    <s v="Dadang"/>
    <s v="Dadang"/>
    <s v="Masih Hidup"/>
    <s v="Sumedang"/>
    <d v="1976-10-08T00:00:00"/>
    <s v="3211110810760003"/>
    <s v="Pedagang"/>
    <s v="SLTA Atau Sederajat"/>
    <s v=""/>
    <m/>
    <s v="Babakan Situ"/>
    <s v="03/06"/>
    <s v="Tanjungsari"/>
    <s v="Tanjungsari"/>
    <s v="Sumedang"/>
    <s v="Jawa Barat"/>
    <n v="45362"/>
    <s v="Ai Rohaeni"/>
    <s v="Masih Hidup"/>
    <s v="Sumedang"/>
    <d v="1986-11-12T00:00:00"/>
    <s v="3211115211860002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abakan Situ"/>
    <s v="03/06"/>
    <s v="Tanjungsari"/>
    <s v="Tanjungsari"/>
    <x v="1"/>
    <x v="0"/>
    <n v="45362"/>
    <s v="17 Tahun 3 Bulan 24 Hari"/>
    <s v="Babakan Situ RT/RW 03/06 Desa/Kelurahan Tanjungsari Kecamatan Tanjungsari Kabupaten Sumedang Jawa Barat 45362"/>
  </r>
  <r>
    <n v="247"/>
    <x v="0"/>
    <x v="2"/>
    <m/>
    <n v="3"/>
    <x v="9"/>
    <s v="v"/>
    <s v="v"/>
    <s v="v"/>
    <n v="22230106"/>
    <m/>
    <m/>
    <m/>
    <s v="Cahya Haery Pratama"/>
    <m/>
    <s v="0103139817"/>
    <s v="3211171710100001"/>
    <s v="Sumedang"/>
    <d v="2010-10-17T00:00:00"/>
    <s v="Laki-Laki"/>
    <n v="1"/>
    <n v="3"/>
    <s v="WNI"/>
    <s v="Belum Di Test"/>
    <s v="Main Game"/>
    <s v="Dokter"/>
    <s v="SD Atau Sederajat"/>
    <s v="Orang Tua"/>
    <s v="Tidak Ada"/>
    <s v="Tidak Ada"/>
    <s v="3273061204210005"/>
    <s v="Heri"/>
    <s v="Heri"/>
    <s v="Masih Hidup"/>
    <s v="Kuningan"/>
    <d v="1982-07-10T00:00:00"/>
    <s v="3211171007820020"/>
    <s v="Wiraswasta"/>
    <s v="SLTP Atau Sederajat"/>
    <s v="082214033318"/>
    <s v="4000K-5000K"/>
    <s v="Jl. Dr. Junjunan No. 35A"/>
    <s v="08/01"/>
    <s v="Pamoyanan"/>
    <s v="CICENDO"/>
    <s v="Kota Bandung"/>
    <s v="Jawa Barat"/>
    <n v="40173"/>
    <s v="Ari Yustikasari"/>
    <s v="Masih Hidup"/>
    <s v="Sumedang"/>
    <d v="1984-06-26T00:00:00"/>
    <s v="3211176606840009"/>
    <s v="Mengurus Rumah Tangga"/>
    <s v="SLTA Atau Sederajat"/>
    <s v="089528735433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Jl. Dr. Junjunan No. 35A"/>
    <s v="08/01"/>
    <s v="Pamoyanan"/>
    <s v="Cicendo"/>
    <x v="4"/>
    <x v="0"/>
    <n v="40173"/>
    <s v="15 Tahun 3 Bulan 2 Hari"/>
    <s v="Jl. Dr. Junjunan No. 35A RT/RW 08/01 Desa/Kelurahan Pamoyanan Kecamatan Cicendo Kota Bandung Jawa Barat 40173"/>
  </r>
  <r>
    <n v="248"/>
    <x v="0"/>
    <x v="2"/>
    <m/>
    <n v="3"/>
    <x v="9"/>
    <s v="v"/>
    <s v="v"/>
    <s v="v"/>
    <n v="22230184"/>
    <m/>
    <m/>
    <m/>
    <s v="Cecep Ahmad Masmu"/>
    <m/>
    <s v="0099426134"/>
    <s v="3205131910090003"/>
    <s v="Garut"/>
    <d v="2009-10-19T00:00:00"/>
    <s v="Laki-Laki"/>
    <n v="2"/>
    <n v="3"/>
    <s v="WNI"/>
    <s v="Belum Di Test"/>
    <s v="Main Bola"/>
    <s v="Ulama Allah"/>
    <s v="SD Atau Sederajat"/>
    <s v="Orang Tua"/>
    <s v="Tidak Ada"/>
    <s v="Tidak Ada"/>
    <s v="3205132812070653"/>
    <s v="Syarif Hidayat"/>
    <s v="Syarif Hidayat"/>
    <s v="Masih Hidup"/>
    <s v="Garut"/>
    <d v="1980-02-07T00:00:00"/>
    <s v="3205130702800001"/>
    <s v="Wiraswasta"/>
    <s v="SLTP Atau Sederajat"/>
    <s v="082115282890"/>
    <s v="2000K-3000K"/>
    <s v="Kp. Cipeujeuh"/>
    <s v="04/06"/>
    <s v="SUKAMERANG"/>
    <s v="KERSAMANAH"/>
    <s v="Garut"/>
    <s v="Jawa Barat"/>
    <n v="44194"/>
    <s v="Neni Suhanah"/>
    <s v="Masih Hidup"/>
    <s v="Garut"/>
    <d v="1986-07-08T00:00:00"/>
    <s v="3205134807860001"/>
    <s v="Mengurus Rumah Tangga"/>
    <s v="SD Atau Sederajat"/>
    <s v="081214636824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Cipeujeuh"/>
    <s v="04/06"/>
    <s v="Sukamerang"/>
    <s v="Kersamanah"/>
    <x v="2"/>
    <x v="0"/>
    <n v="44194"/>
    <s v="16 Tahun 3 Bulan 0 Hari"/>
    <s v="Kp. Cipeujeuh RT/RW 04/06 Desa/Kelurahan Sukamerang Kecamatan Kersamanah Kabupaten Garut Jawa Barat 44194"/>
  </r>
  <r>
    <n v="249"/>
    <x v="0"/>
    <x v="2"/>
    <m/>
    <n v="3"/>
    <x v="9"/>
    <s v="v"/>
    <s v="v"/>
    <s v="v"/>
    <n v="22230028"/>
    <m/>
    <m/>
    <m/>
    <s v="Daffa Ahmad Zakariya"/>
    <m/>
    <s v="0074519339"/>
    <s v="32040509020700004"/>
    <s v="Bandung"/>
    <d v="2007-02-09T00:00:00"/>
    <s v="Laki-Laki"/>
    <n v="1"/>
    <n v="3"/>
    <s v="WNI"/>
    <s v="Belum Di Test"/>
    <s v="Main Bola"/>
    <s v="Ustdz Pengusaha"/>
    <s v="SLTP Atau Sederajat"/>
    <s v="Orang Tua"/>
    <s v="Tidak Ada"/>
    <s v="Tidak Ada"/>
    <s v="3204051707190024"/>
    <s v="Aceng Nasihin"/>
    <s v="Aceng Nasihin"/>
    <s v="Masih Hidup"/>
    <m/>
    <m/>
    <s v="3273160706790007"/>
    <s v="Pedagang"/>
    <s v="SLTP Atau Sederajat"/>
    <s v="082214345656"/>
    <s v="500K"/>
    <s v="Kavling Mekar Biru No. 149 A"/>
    <s v="03/07"/>
    <s v="CIBIRU HILIR"/>
    <s v="CILEUNYI"/>
    <s v="Bandung"/>
    <s v="Jawa Barat"/>
    <n v="40626"/>
    <s v="Yuyun Yuningsih"/>
    <s v="Masih Hidup"/>
    <m/>
    <m/>
    <s v="3273234502840002"/>
    <s v="Mengurus Rumah Tangga"/>
    <s v="SLTA Atau Sederajat"/>
    <s v="081221398889"/>
    <s v="500K"/>
    <s v="Sama Dengan Ayah Kandung"/>
    <m/>
    <m/>
    <m/>
    <m/>
    <m/>
    <m/>
    <m/>
    <m/>
    <m/>
    <m/>
    <m/>
    <m/>
    <m/>
    <m/>
    <m/>
    <m/>
    <m/>
    <m/>
    <m/>
    <m/>
    <m/>
    <m/>
    <m/>
    <m/>
    <s v="Kavling Mekar Biru No. 149 A"/>
    <s v="03/07"/>
    <s v="Cibiru Hilir"/>
    <s v="Cileunyi"/>
    <x v="0"/>
    <x v="0"/>
    <n v="40626"/>
    <s v="18 Tahun 11 Bulan 10 Hari"/>
    <s v="Kavling Mekar Biru No. 149 A RT/RW 03/07 Desa/Kelurahan Cibiru Hilir Kecamatan Cileunyi Kabupaten Bandung Jawa Barat 40626"/>
  </r>
  <r>
    <n v="250"/>
    <x v="0"/>
    <x v="5"/>
    <m/>
    <n v="3"/>
    <x v="9"/>
    <s v="v"/>
    <s v="v"/>
    <s v="v"/>
    <n v="21220067"/>
    <m/>
    <m/>
    <m/>
    <s v="Deva Abdurrahman Solahudin"/>
    <m/>
    <s v="0082215822"/>
    <s v="3210141507080001"/>
    <s v="Majalengka"/>
    <d v="2008-07-15T00:00:00"/>
    <s v="Laki-Laki"/>
    <n v="1"/>
    <n v="2"/>
    <s v="WNI"/>
    <s v="Belum Di Test"/>
    <s v="Main Game"/>
    <s v="Ulama"/>
    <s v="SD Atau Sederajat"/>
    <s v="Orang Tua"/>
    <s v="Tidak Ada"/>
    <s v="Tidak Ada"/>
    <s v="3210141508080006"/>
    <s v="Diding Solahudin"/>
    <s v="Diding Solahudin"/>
    <s v="Masih Hidup"/>
    <s v="Majalengka"/>
    <d v="1971-07-06T00:00:00"/>
    <s v="3210140607710021"/>
    <s v="Wiraswasta"/>
    <s v="SLTA Atau Sederajat"/>
    <s v=""/>
    <m/>
    <s v="Blok Kidul"/>
    <s v="04/02"/>
    <s v="Sukawana"/>
    <s v="Kertajati"/>
    <s v="Majalengka"/>
    <s v="Jawa Barat"/>
    <n v="45457"/>
    <s v="Engkan Maskanah"/>
    <s v="Masih Hidup"/>
    <s v="Majalengka"/>
    <d v="1981-03-20T00:00:00"/>
    <s v="3210146603810021"/>
    <s v="Mengurus Rumah Tangga"/>
    <s v="Diploma 3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lok Kidul"/>
    <s v="04/02"/>
    <s v="Sukawana"/>
    <s v="Kertajati"/>
    <x v="7"/>
    <x v="0"/>
    <n v="45457"/>
    <s v="17 Tahun 6 Bulan 4 Hari"/>
    <s v="Blok Kidul RT/RW 04/02 Desa/Kelurahan Sukawana Kecamatan Kertajati Kabupaten Majalengka Jawa Barat 45457"/>
  </r>
  <r>
    <n v="251"/>
    <x v="0"/>
    <x v="5"/>
    <m/>
    <n v="3"/>
    <x v="9"/>
    <s v="v"/>
    <s v="v"/>
    <s v="v"/>
    <n v="21220190"/>
    <m/>
    <m/>
    <m/>
    <s v="Fery Ardiansyah"/>
    <m/>
    <s v="0106323274"/>
    <s v="3204462904100001"/>
    <s v="Bandung"/>
    <d v="2010-04-29T00:00:00"/>
    <s v="Laki-Laki"/>
    <n v="4"/>
    <n v="4"/>
    <s v="WNI"/>
    <s v="Belum Di Test"/>
    <s v="Main Game"/>
    <s v="Ulama Allah"/>
    <s v="SD Atau Sederajat"/>
    <s v="Beasiswa Yatim"/>
    <s v="Tidak Ada"/>
    <s v="Tidak Ada"/>
    <s v="3204461104056571"/>
    <s v="Yuliawati"/>
    <s v="Hadian Soleh"/>
    <s v="Sudah Meninggal"/>
    <s v="*"/>
    <s v="*"/>
    <s v="*"/>
    <s v="*"/>
    <s v="*"/>
    <s v="*"/>
    <s v="*"/>
    <s v="Kp. Cigalumpit"/>
    <s v="01/07"/>
    <s v="Gajah Mekar"/>
    <s v="Kurawaringin"/>
    <s v="Bandung"/>
    <s v="Jawa Barat"/>
    <s v="*"/>
    <s v="Yuliawati"/>
    <s v="Masih Hidup"/>
    <s v="Bandung"/>
    <d v="1973-02-16T00:00:00"/>
    <s v="3204465602730003"/>
    <s v="Mengurus Rumah Tangga"/>
    <s v="SLTA Atau Sederajat"/>
    <m/>
    <s v="-"/>
    <s v="Sama Dengan Ayah Kandung"/>
    <m/>
    <m/>
    <m/>
    <m/>
    <m/>
    <s v="Jawa Barat"/>
    <m/>
    <m/>
    <m/>
    <m/>
    <m/>
    <m/>
    <m/>
    <m/>
    <m/>
    <m/>
    <m/>
    <m/>
    <m/>
    <m/>
    <m/>
    <m/>
    <m/>
    <m/>
    <s v="Kp. Cigalumpit"/>
    <s v="01/07"/>
    <s v="Gajah Mekar"/>
    <s v="Kurawaringin"/>
    <x v="0"/>
    <x v="0"/>
    <m/>
    <s v="15 Tahun 8 Bulan 21 Hari"/>
    <s v="Kp. Cigalumpit RT/RW 01/07 Desa/Kelurahan Gajah Mekar Kecamatan Kurawaringin Kabupaten Bandung Jawa Barat "/>
  </r>
  <r>
    <n v="252"/>
    <x v="0"/>
    <x v="2"/>
    <m/>
    <n v="3"/>
    <x v="9"/>
    <s v="v"/>
    <s v="v"/>
    <s v="v"/>
    <n v="22230047"/>
    <m/>
    <m/>
    <m/>
    <s v="M. Ridho Priadi"/>
    <m/>
    <s v="0093824666"/>
    <s v="3204460207090002"/>
    <s v="Bandung"/>
    <d v="2009-07-02T00:00:00"/>
    <s v="Laki-Laki"/>
    <n v="1"/>
    <n v="3"/>
    <s v="WNI"/>
    <s v="Belum Di Test"/>
    <s v="Mengaji"/>
    <s v="Tentara Allah"/>
    <s v="SD Atau Sederajat"/>
    <s v="Orang Tua"/>
    <s v="Tidak Ada"/>
    <s v="Tidak Ada"/>
    <s v="3204462010080022"/>
    <s v="Edi Priadi"/>
    <s v="Edi Priadi"/>
    <s v="Masih Hidup"/>
    <s v="Bandung"/>
    <d v="1982-11-17T00:00:00"/>
    <s v="3204461711820002"/>
    <s v="Wiraswasta"/>
    <s v="SLTA Atau Sederajat"/>
    <s v="087737069264"/>
    <s v="3000K-4000K"/>
    <s v="Kp. Badaraksa"/>
    <s v="02/13"/>
    <s v="JELEGONG"/>
    <s v="KUTAWARINGIN"/>
    <s v="Bandung"/>
    <s v="Jawa Barat"/>
    <n v="40911"/>
    <s v="Irma Nurmalia"/>
    <s v="Masih Hidup"/>
    <s v="Bandung"/>
    <d v="1991-01-01T00:00:00"/>
    <s v="3204464101910051"/>
    <s v="Mengurus Rumah Tangga"/>
    <s v="SD Atau Sederajat"/>
    <s v="087737069264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Badaraksa"/>
    <s v="02/13"/>
    <s v="Jelegong"/>
    <s v="Kutawaringin"/>
    <x v="0"/>
    <x v="0"/>
    <n v="40911"/>
    <s v="16 Tahun 6 Bulan 17 Hari"/>
    <s v="Kp. Badaraksa RT/RW 02/13 Desa/Kelurahan Jelegong Kecamatan Kutawaringin Kabupaten Bandung Jawa Barat 40911"/>
  </r>
  <r>
    <n v="253"/>
    <x v="0"/>
    <x v="2"/>
    <m/>
    <n v="3"/>
    <x v="9"/>
    <s v="v"/>
    <s v="v"/>
    <s v="v"/>
    <n v="22230091"/>
    <m/>
    <m/>
    <m/>
    <s v="M. Zam Zam Latiful Qolbi"/>
    <m/>
    <s v="0102156018"/>
    <s v="3204370706100003"/>
    <s v="Bandung"/>
    <d v="2010-06-07T00:00:00"/>
    <s v="Laki-Laki"/>
    <n v="1"/>
    <n v="2"/>
    <s v="WNI"/>
    <s v="Belum Di Test"/>
    <s v="Main Bola"/>
    <s v="Pengusaha"/>
    <s v="SD Atau Sederajat"/>
    <s v="Orang Tua"/>
    <s v="Tidak Ada"/>
    <s v="Tidak Ada"/>
    <s v="3204370112160018"/>
    <s v="Heri Haryana"/>
    <s v="Heri Heryana"/>
    <s v="Masih Hidup"/>
    <s v="Bandung"/>
    <d v="1984-10-21T00:00:00"/>
    <s v="3204372110840003"/>
    <s v="Wiraswasta"/>
    <s v="SLTP Atau Sederajat"/>
    <s v="08977893870"/>
    <s v="2000K-3000K"/>
    <s v="Kp. Simpang Tengah"/>
    <s v="01/13"/>
    <s v="PARUNGSERAB"/>
    <s v="SOREANG"/>
    <s v="Bandung"/>
    <s v="Jawa Barat"/>
    <n v="40923"/>
    <s v="Emi Nuratikah"/>
    <s v="Masih Hidup"/>
    <s v="Bandung"/>
    <d v="1986-01-05T00:00:00"/>
    <s v="3204374501860001"/>
    <s v="Mengurus Rumah Tangga"/>
    <s v="SLTA Atau Sederajat"/>
    <m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Simpang Tengah"/>
    <s v="01/13"/>
    <s v="Parungserab"/>
    <s v="Soreang"/>
    <x v="0"/>
    <x v="0"/>
    <n v="40923"/>
    <s v="15 Tahun 7 Bulan 12 Hari"/>
    <s v="Kp. Simpang Tengah RT/RW 01/13 Desa/Kelurahan Parungserab Kecamatan Soreang Kabupaten Bandung Jawa Barat 40923"/>
  </r>
  <r>
    <n v="254"/>
    <x v="0"/>
    <x v="3"/>
    <m/>
    <n v="3"/>
    <x v="9"/>
    <s v="v"/>
    <s v="v"/>
    <s v="v"/>
    <n v="23240131"/>
    <m/>
    <m/>
    <m/>
    <s v="Muhamad Adestian Sutisna"/>
    <m/>
    <s v="0115630447"/>
    <s v="3204361508110003"/>
    <s v="Bandung"/>
    <d v="2011-08-15T00:00:00"/>
    <s v="Laki-Laki"/>
    <n v="1"/>
    <n v="2"/>
    <s v="WNI"/>
    <s v="Belum Di Test"/>
    <s v="Solawatan"/>
    <s v="Wali Qutub"/>
    <s v="SD Atau Sederajat"/>
    <s v="Orang Tua"/>
    <s v="Tidak Ada"/>
    <s v="Tidak Ada"/>
    <s v="3204361903056527"/>
    <s v="Dede Sulaeman"/>
    <s v="Dede Sulaeman"/>
    <s v="Masih Hidup"/>
    <s v="Bandung"/>
    <d v="1986-06-20T00:00:00"/>
    <s v="3204362006860009"/>
    <s v="Buruh Harian Lepas"/>
    <s v="SLTP Atau Sederajat"/>
    <s v="082126586827"/>
    <s v="1-2 Juta"/>
    <s v="Kp. Sukaeurih"/>
    <s v="02/11"/>
    <s v="Ibun"/>
    <s v="Ibun"/>
    <s v="Bandung"/>
    <s v="Jawa Barat"/>
    <n v="40384"/>
    <s v="Euis Dariah"/>
    <s v="Masih Hidup"/>
    <s v="Bandung"/>
    <d v="1991-09-18T00:00:00"/>
    <s v="3204365809910005"/>
    <s v="Mengurus Rumah Tangga"/>
    <s v="SD Atau Sederajat"/>
    <s v="082317504525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p. Sukaeurih"/>
    <s v="02/11"/>
    <s v="Ibun"/>
    <s v="Ibun"/>
    <x v="0"/>
    <x v="0"/>
    <n v="40384"/>
    <s v="14 Tahun 5 Bulan 4 Hari"/>
    <s v="Kp. Sukaeurih RT/RW 02/11 Desa/Kelurahan Ibun Kecamatan Ibun Kabupaten Bandung Jawa Barat 40384"/>
  </r>
  <r>
    <n v="255"/>
    <x v="0"/>
    <x v="2"/>
    <m/>
    <n v="3"/>
    <x v="9"/>
    <s v="v"/>
    <s v="v"/>
    <s v="v"/>
    <n v="22230026"/>
    <m/>
    <m/>
    <m/>
    <s v="Muhamad Irfa Nurfauzi"/>
    <m/>
    <s v="0107500879"/>
    <s v="3204130103100005"/>
    <s v="Bandung"/>
    <d v="2010-03-02T00:00:00"/>
    <s v="Laki-Laki"/>
    <n v="2"/>
    <n v="2"/>
    <s v="WNI"/>
    <s v="Belum Di Test"/>
    <s v="Main Game"/>
    <s v="Ulama Allah"/>
    <s v="SD Atau Sederajat"/>
    <s v="Orang Tua"/>
    <s v="Tidak Ada"/>
    <s v="Tidak Ada"/>
    <s v="3204160906130048"/>
    <s v="Mohamad Alex"/>
    <s v="Mohamad Alex"/>
    <s v="Masih Hidup"/>
    <s v="Bandung"/>
    <d v="1977-04-17T00:00:00"/>
    <s v="3204131704770006"/>
    <s v="Wiraswasta"/>
    <s v="SLTP Atau Sederajat"/>
    <s v="083102255060"/>
    <s v="4000K-5000K"/>
    <s v="Kp. Ciirateun"/>
    <s v="01/02"/>
    <s v="MEKARJAYA"/>
    <s v="ARJASARI"/>
    <s v="Bandung"/>
    <s v="Jawa Barat"/>
    <m/>
    <s v="Nurhayati"/>
    <s v="Masih Hidup"/>
    <s v="Bandung"/>
    <d v="1978-09-24T00:00:00"/>
    <s v="3204136409780004"/>
    <s v="Mengurus Rumah Tangga"/>
    <s v="SLTP Atau Sederajat"/>
    <m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Ciirateun"/>
    <s v="01/02"/>
    <s v="Mekarjaya"/>
    <s v="Arjasari"/>
    <x v="0"/>
    <x v="0"/>
    <m/>
    <s v="15 Tahun 10 Bulan 17 Hari"/>
    <s v="Kp. Ciirateun RT/RW 01/02 Desa/Kelurahan Mekarjaya Kecamatan Arjasari Kabupaten Bandung Jawa Barat "/>
  </r>
  <r>
    <n v="256"/>
    <x v="0"/>
    <x v="5"/>
    <m/>
    <n v="3"/>
    <x v="9"/>
    <s v="v"/>
    <s v="v"/>
    <s v="v"/>
    <n v="21220174"/>
    <m/>
    <m/>
    <m/>
    <s v="Muhamad Syafi'I"/>
    <m/>
    <s v="0099601727"/>
    <s v="3204141001090002"/>
    <s v="Bandung "/>
    <d v="2009-01-10T00:00:00"/>
    <s v="Laki-Laki"/>
    <n v="1"/>
    <n v="4"/>
    <s v="WNI"/>
    <s v="Belum Di Test"/>
    <s v="Olahraga"/>
    <s v="Ulama"/>
    <s v="SD Atau Sederajat"/>
    <s v="Orang Tua"/>
    <s v="Tidak Ada"/>
    <s v="Tidak Ada"/>
    <s v="3204140804054461"/>
    <s v="Sutarman"/>
    <s v="Muhamad Dede Ali Daud"/>
    <s v="Masih Hidup"/>
    <s v="Garut"/>
    <d v="1983-06-02T00:00:00"/>
    <s v="3204140206830004"/>
    <s v="Buruh Harian Lepas"/>
    <s v="SLTA Atau Sederajat"/>
    <s v=""/>
    <m/>
    <s v="Kp. Tambakan"/>
    <s v="02/01"/>
    <s v="Bojongkunci"/>
    <s v="Pameungpeuk"/>
    <s v="Bandung"/>
    <s v="Jawa Barat"/>
    <n v="40376"/>
    <s v="Kin Kin Purwanti"/>
    <s v="Masih Hidup"/>
    <s v="Bandung"/>
    <d v="1991-02-06T00:00:00"/>
    <s v="320414460291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Tambakan"/>
    <s v="02/01"/>
    <s v="Bojongkunci"/>
    <s v="Pameungpeuk"/>
    <x v="0"/>
    <x v="0"/>
    <n v="40376"/>
    <s v="17 Tahun 0 Bulan 9 Hari"/>
    <s v="Kp. Tambakan RT/RW 02/01 Desa/Kelurahan Bojongkunci Kecamatan Pameungpeuk Kabupaten Bandung Jawa Barat 40376"/>
  </r>
  <r>
    <n v="257"/>
    <x v="0"/>
    <x v="2"/>
    <m/>
    <n v="3"/>
    <x v="9"/>
    <s v="v"/>
    <s v="v"/>
    <s v="v"/>
    <n v="22230081"/>
    <m/>
    <m/>
    <m/>
    <s v="Muhammad Abil Futuh"/>
    <m/>
    <s v="0095388616"/>
    <s v="3211152906090002"/>
    <s v="Dusun Gunung Sangiang, Desa Buana Mekar"/>
    <d v="2009-06-29T00:00:00"/>
    <s v="Laki-Laki"/>
    <n v="1"/>
    <n v="2"/>
    <s v="WNI"/>
    <s v="Belum Di Test"/>
    <s v="Berenang"/>
    <s v="Ulama Allah"/>
    <s v="SD Atau Sederajat"/>
    <s v="Orang Tua"/>
    <s v="Tidak Ada"/>
    <s v="Tidak Ada"/>
    <s v="3211152108080021"/>
    <s v="Hendi Supratman"/>
    <s v="Hendi Supratman"/>
    <s v="Masih Hidup"/>
    <s v="Bandung"/>
    <d v="1978-12-25T00:00:00"/>
    <s v="3211152512780008"/>
    <s v="Wiraswasta"/>
    <s v="SLTA Atau Sederajat"/>
    <s v="085333464466"/>
    <s v="500K-1000K"/>
    <s v="Dusun Cipacing"/>
    <s v="03/04"/>
    <s v="Cipacing"/>
    <s v="Jatinangor"/>
    <s v="Sumedang"/>
    <s v="Jawa Barat"/>
    <n v="45363"/>
    <s v="Linda Anggraeni"/>
    <s v="Masih Hidup"/>
    <s v="Sumedang"/>
    <d v="1989-04-12T00:00:00"/>
    <s v="3211155204890003"/>
    <s v="Mengurus Rumah Tangga"/>
    <s v="SLTA Atau Sederajat"/>
    <s v="085338446623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Dusun Cipacing"/>
    <s v="03/04"/>
    <s v="Cipacing"/>
    <s v="Jatinangor"/>
    <x v="1"/>
    <x v="0"/>
    <n v="45363"/>
    <s v="16 Tahun 6 Bulan 21 Hari"/>
    <s v="Dusun Cipacing RT/RW 03/04 Desa/Kelurahan Cipacing Kecamatan Jatinangor Kabupaten Sumedang Jawa Barat 45363"/>
  </r>
  <r>
    <n v="258"/>
    <x v="0"/>
    <x v="2"/>
    <m/>
    <n v="3"/>
    <x v="9"/>
    <s v="v"/>
    <s v="v"/>
    <s v="v"/>
    <n v="22230040"/>
    <m/>
    <m/>
    <m/>
    <s v="Muhammad Arifin Siddiq"/>
    <m/>
    <s v="0105170094"/>
    <s v="3275051801100003"/>
    <s v="Bekasi"/>
    <d v="2010-01-18T00:00:00"/>
    <s v="Laki-Laki"/>
    <n v="1"/>
    <n v="3"/>
    <s v="WNI"/>
    <s v="Belum Di Test"/>
    <s v="Berenang"/>
    <s v="Dokter"/>
    <s v="SD Atau Sederajat"/>
    <s v="Orang Tua"/>
    <s v="Tidak Ada"/>
    <s v="Tidak Ada"/>
    <s v="3275050808110107"/>
    <s v="Didin Saepudin"/>
    <s v="Didin Saepudin"/>
    <s v="Masih Hidup"/>
    <s v="Bandung"/>
    <d v="1980-10-18T00:00:00"/>
    <s v="3275051810800017"/>
    <s v="Karyawan Swasta"/>
    <s v="SLTA Atau Sederajat"/>
    <s v="081399118123"/>
    <s v="5000K"/>
    <s v="Bojong Rawalumbu"/>
    <s v="01/04"/>
    <s v="Bojong Rawalumbu"/>
    <s v="Rawalumbu"/>
    <s v="Kota Bekasi"/>
    <s v="Jawa Barat"/>
    <n v="17116"/>
    <s v="Nurlela"/>
    <s v="Masih Hidup"/>
    <s v="Bekasi"/>
    <d v="1986-04-14T00:00:00"/>
    <s v="3275055404860014"/>
    <s v="Mengurus Rumah Tangga"/>
    <s v="SLTA Atau Sederajat"/>
    <s v="081287577989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Bojong Rawalumbu"/>
    <s v="01/04"/>
    <s v="Bojong Rawalumbu"/>
    <s v="Rawalumbu"/>
    <x v="25"/>
    <x v="0"/>
    <n v="17116"/>
    <s v="16 Tahun 0 Bulan 1 Hari"/>
    <s v="Bojong Rawalumbu RT/RW 01/04 Desa/Kelurahan Bojong Rawalumbu Kecamatan Rawalumbu Kota Bekasi Jawa Barat 17116"/>
  </r>
  <r>
    <n v="259"/>
    <x v="0"/>
    <x v="5"/>
    <m/>
    <n v="3"/>
    <x v="9"/>
    <s v="v"/>
    <s v="v"/>
    <s v="v"/>
    <n v="21220130"/>
    <m/>
    <m/>
    <m/>
    <s v="Muhammad Azkiya Aulia"/>
    <m/>
    <s v="0084513088"/>
    <s v="3210012011080002"/>
    <s v="Majalengka"/>
    <d v="2007-11-20T00:00:00"/>
    <s v="Laki-Laki"/>
    <n v="2"/>
    <n v="3"/>
    <s v="WNI"/>
    <s v="Belum Di Test"/>
    <s v="Nongkrong"/>
    <s v="Keliling Dunia"/>
    <s v="SD Atau Sederajat"/>
    <s v="Orang Tua"/>
    <s v="Tidak Ada"/>
    <s v="Tidak Ada"/>
    <s v="3210011007070028"/>
    <s v="Rahmat Salam"/>
    <s v="Rahmat Salam"/>
    <s v="Masih Hidup"/>
    <s v="Majalengka"/>
    <d v="1978-06-09T00:00:00"/>
    <s v="3210010906780001"/>
    <s v="Wiraswasta"/>
    <s v="SLTP Atau Sederajat"/>
    <s v=""/>
    <m/>
    <s v="Sukapulang "/>
    <s v="14/04"/>
    <s v="Kepuh"/>
    <s v="Lemahsugih"/>
    <s v="Majalengka"/>
    <s v="Jawa Barat"/>
    <n v="45465"/>
    <s v="Sri Susilawati"/>
    <s v="Masih Hidup"/>
    <s v="Majalengka"/>
    <d v="1985-10-07T00:00:00"/>
    <s v="321001471085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Sukapulang "/>
    <s v="14/04"/>
    <s v="Kepuh"/>
    <s v="Lemahsugih"/>
    <x v="7"/>
    <x v="0"/>
    <n v="45465"/>
    <s v="18 Tahun 1 Bulan 30 Hari"/>
    <s v="Sukapulang  RT/RW 14/04 Desa/Kelurahan Kepuh Kecamatan Lemahsugih Kabupaten Majalengka Jawa Barat 45465"/>
  </r>
  <r>
    <n v="260"/>
    <x v="0"/>
    <x v="2"/>
    <m/>
    <n v="3"/>
    <x v="9"/>
    <s v="v"/>
    <s v="v"/>
    <s v="v"/>
    <n v="22230021"/>
    <m/>
    <m/>
    <m/>
    <s v="Muhammad Da'I Bahtiar"/>
    <m/>
    <s v="0102477752"/>
    <s v="3211152207100002"/>
    <s v="Kp. Sukaeurih, Desa Ibun"/>
    <d v="2010-07-22T00:00:00"/>
    <s v="Laki-Laki"/>
    <n v="2"/>
    <n v="3"/>
    <s v="WNI"/>
    <s v="Belum Di Test"/>
    <s v="Berenang"/>
    <s v="Dokter"/>
    <s v="SD Atau Sederajat"/>
    <s v="Orang Tua"/>
    <s v="Tidak Ada"/>
    <s v="Tidak Ada"/>
    <s v="3211151512170004"/>
    <s v="Narkumi"/>
    <s v="Fataku"/>
    <s v="Masih Hidup"/>
    <s v="Indramayu"/>
    <d v="1977-02-11T00:00:00"/>
    <s v="3311151102770007"/>
    <s v="Karyawan Swasta"/>
    <s v="SLTP Atau Sederajat"/>
    <s v="087736406088"/>
    <s v="3.000.000-4.000.000"/>
    <s v="Perum Kopkarin"/>
    <s v="01/09"/>
    <s v="CINTA MULYA"/>
    <s v="JATINAGOR"/>
    <s v="Sumedang"/>
    <s v="Jawa Barat"/>
    <n v="45363"/>
    <s v="Narkumi"/>
    <s v="Masih Hidup"/>
    <s v="Indramayu"/>
    <d v="1979-02-18T00:00:00"/>
    <s v="3211155802790006"/>
    <s v="Karyawan Swasta"/>
    <s v="SD Atau Sederajat"/>
    <s v="082118964414"/>
    <s v="3.000.000-4.000.000"/>
    <s v="Sama Dengan Ayah Kandung"/>
    <m/>
    <m/>
    <m/>
    <m/>
    <m/>
    <m/>
    <m/>
    <m/>
    <m/>
    <m/>
    <m/>
    <m/>
    <m/>
    <m/>
    <m/>
    <m/>
    <m/>
    <m/>
    <m/>
    <m/>
    <m/>
    <m/>
    <m/>
    <m/>
    <s v="Perum Kopkarin"/>
    <s v="01/09"/>
    <s v="Cinta Mulya"/>
    <s v="Jatinagor"/>
    <x v="1"/>
    <x v="0"/>
    <n v="45363"/>
    <s v="15 Tahun 5 Bulan 28 Hari"/>
    <s v="Perum Kopkarin RT/RW 01/09 Desa/Kelurahan Cinta Mulya Kecamatan Jatinagor Kabupaten Sumedang Jawa Barat 45363"/>
  </r>
  <r>
    <n v="261"/>
    <x v="0"/>
    <x v="2"/>
    <m/>
    <n v="3"/>
    <x v="9"/>
    <s v="v"/>
    <s v="v"/>
    <s v="v"/>
    <n v="22230027"/>
    <m/>
    <m/>
    <m/>
    <s v="Muhammad Dzakwan Faaiqurrahman"/>
    <m/>
    <s v="3109665137"/>
    <s v="3214012608100007"/>
    <s v="Purwakarta"/>
    <d v="2010-08-26T00:00:00"/>
    <s v="Laki-Laki"/>
    <n v="3"/>
    <n v="4"/>
    <s v="WNI"/>
    <s v="Belum Di Test"/>
    <s v="Main Bola "/>
    <s v="Tni"/>
    <s v="SD Atau Sederajat"/>
    <s v="Orang Tua"/>
    <s v="Tidak Ada"/>
    <s v="Tidak Ada"/>
    <s v="3214011703110028"/>
    <s v="Masturon"/>
    <s v="Masturon"/>
    <s v="Masih Hidup"/>
    <s v="Garut"/>
    <d v="1980-06-15T00:00:00"/>
    <s v="3214011506800019"/>
    <s v="Pegawai Swasta"/>
    <s v="SLTA Atau Sederajat"/>
    <s v="081909364916"/>
    <s v="4000K-5000K"/>
    <s v="Graha Citalang Permai"/>
    <s v="25/06"/>
    <s v="CITALANG"/>
    <s v="PURWAKARTA"/>
    <s v="Purwakarta"/>
    <s v="Jawa Barat"/>
    <n v="41151"/>
    <s v="Cici Sunarsih"/>
    <s v="Masih Hidup"/>
    <s v="Bogor"/>
    <d v="1980-08-22T00:00:00"/>
    <s v="3214016208800011"/>
    <s v="Mengurus Rumah Tangga"/>
    <s v="SLTA Atau Sederajat"/>
    <s v="081909364916"/>
    <s v="5000K"/>
    <s v="Sama Dengan Ayah Kandung"/>
    <m/>
    <m/>
    <m/>
    <m/>
    <m/>
    <m/>
    <m/>
    <m/>
    <m/>
    <m/>
    <m/>
    <m/>
    <m/>
    <m/>
    <m/>
    <m/>
    <m/>
    <m/>
    <m/>
    <m/>
    <m/>
    <m/>
    <m/>
    <m/>
    <s v="Graha Citalang Permai"/>
    <s v="25/06"/>
    <s v="Citalang"/>
    <s v="Purwakarta"/>
    <x v="12"/>
    <x v="0"/>
    <n v="41151"/>
    <s v="15 Tahun 4 Bulan 24 Hari"/>
    <s v="Graha Citalang Permai RT/RW 25/06 Desa/Kelurahan Citalang Kecamatan Purwakarta Kabupaten Purwakarta Jawa Barat 41151"/>
  </r>
  <r>
    <n v="262"/>
    <x v="0"/>
    <x v="3"/>
    <m/>
    <n v="3"/>
    <x v="9"/>
    <s v="v"/>
    <s v="v"/>
    <s v="v"/>
    <n v="23240177"/>
    <m/>
    <m/>
    <m/>
    <s v="Muhammad Fachri Bahaudin Hasbi"/>
    <m/>
    <s v="0071903270"/>
    <s v="3273012210070002"/>
    <s v="Bandung"/>
    <d v="2007-10-22T00:00:00"/>
    <s v="Laki-Laki"/>
    <n v="4"/>
    <n v="4"/>
    <s v="WNI"/>
    <s v="Belum Di Test"/>
    <s v="Futsal"/>
    <s v="Pengajar"/>
    <s v="SLTP Atau Sederajat"/>
    <s v="Orang Tua"/>
    <s v="Tidak Ada"/>
    <s v="Tidak Ada"/>
    <s v="3273010903180001"/>
    <s v="Siti Hafsah"/>
    <s v="Tatang Sehabudin (Alm)"/>
    <s v="Sudah Meninggal"/>
    <s v="*"/>
    <s v="*"/>
    <s v="*"/>
    <s v="*"/>
    <s v="*"/>
    <s v="*"/>
    <s v="*"/>
    <s v="*"/>
    <s v="02/04"/>
    <s v="*"/>
    <s v="*"/>
    <s v="Kota Bandung"/>
    <s v="Jawa Barat"/>
    <s v="*"/>
    <s v="Siti Hafsah"/>
    <s v="Masih Hidup"/>
    <s v="Bandung"/>
    <d v="1970-08-18T00:00:00"/>
    <s v="3273015808700002"/>
    <s v="Mengurus Rumah Tangga"/>
    <s v="SLTA Atau Sederajat"/>
    <s v="088222730053"/>
    <s v="500-1 Juta"/>
    <s v="Sama Dengan Ayah Kandung"/>
    <s v="Babakan Cilandak No. 260"/>
    <s v="02/04"/>
    <s v="Sukarasa"/>
    <s v="Sukasari"/>
    <s v="Kota Bandung"/>
    <s v="Jawa Barat"/>
    <n v="40152"/>
    <m/>
    <m/>
    <m/>
    <m/>
    <m/>
    <m/>
    <m/>
    <m/>
    <m/>
    <m/>
    <m/>
    <m/>
    <m/>
    <m/>
    <m/>
    <m/>
    <m/>
    <s v="Babakan Cilandak No. 260"/>
    <s v="02/04"/>
    <s v="Sukarasa"/>
    <s v="Sukasari"/>
    <x v="4"/>
    <x v="0"/>
    <n v="40152"/>
    <s v="18 Tahun 2 Bulan 28 Hari"/>
    <s v="Babakan Cilandak No. 260 RT/RW 02/04 Desa/Kelurahan Sukarasa Kecamatan Sukasari Kota Bandung Jawa Barat 40152"/>
  </r>
  <r>
    <n v="263"/>
    <x v="0"/>
    <x v="2"/>
    <m/>
    <n v="3"/>
    <x v="9"/>
    <s v="v"/>
    <s v="v"/>
    <s v="v"/>
    <n v="22230118"/>
    <m/>
    <m/>
    <m/>
    <s v="Muhammad Fathirrizqi"/>
    <m/>
    <s v="0102529439"/>
    <s v="3204120606100002"/>
    <s v="Bandung"/>
    <d v="2010-06-06T00:00:00"/>
    <s v="Laki-Laki"/>
    <n v="2"/>
    <n v="2"/>
    <s v="WNI"/>
    <s v="Belum Di Test"/>
    <s v="Main Game"/>
    <s v="Ulama Allah"/>
    <s v="SD Atau Sederajat"/>
    <s v="Orang Tua"/>
    <s v="Tidak Ada"/>
    <s v="Tidak Ada"/>
    <s v="3204121610060019"/>
    <s v="Achmad Muttaqin"/>
    <s v="Achmad Muttaqin"/>
    <s v="Masih Hidup"/>
    <s v="Bandung"/>
    <d v="1976-06-26T00:00:00"/>
    <s v="3204122606760015"/>
    <s v="Karyawan Swasta"/>
    <s v="Diploma 3"/>
    <s v="081221966605"/>
    <s v="4000K-5000K"/>
    <s v="Kp. Ciguriang Hilir No. 079"/>
    <s v="02/03"/>
    <s v="Cangkuang Wetan"/>
    <s v="Dayeuhkolot"/>
    <s v="Bandung"/>
    <s v="Jawa Barat"/>
    <n v="40238"/>
    <s v="Imas Kurnia"/>
    <s v="Masih Hidup"/>
    <s v="Bandung"/>
    <d v="1978-10-02T00:00:00"/>
    <s v="3204124210780005"/>
    <s v="Mengurus Rumah Tangga"/>
    <s v="Diploma 3"/>
    <s v="08972051821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Ciguriang Hilir No. 079"/>
    <s v="02/03"/>
    <s v="Cangkuang Wetan"/>
    <s v="Dayeuhkolot"/>
    <x v="0"/>
    <x v="0"/>
    <n v="40238"/>
    <s v="15 Tahun 7 Bulan 13 Hari"/>
    <s v="Kp. Ciguriang Hilir No. 079 RT/RW 02/03 Desa/Kelurahan Cangkuang Wetan Kecamatan Dayeuhkolot Kabupaten Bandung Jawa Barat 40238"/>
  </r>
  <r>
    <n v="264"/>
    <x v="0"/>
    <x v="2"/>
    <m/>
    <n v="3"/>
    <x v="9"/>
    <s v="v"/>
    <s v="v"/>
    <s v="v"/>
    <n v="22230180"/>
    <m/>
    <m/>
    <m/>
    <s v="Muhammad Khandias"/>
    <m/>
    <s v="3097084425"/>
    <s v="3211181808090002"/>
    <s v="Sumedang"/>
    <d v="2009-08-18T00:00:00"/>
    <s v="Laki-Laki"/>
    <n v="2"/>
    <n v="3"/>
    <s v="WNI"/>
    <s v="Belum Di Test"/>
    <s v="Badminton"/>
    <s v="Hamba Yang Soleh"/>
    <s v="SD Atau Sederajat"/>
    <s v="Orang Tua"/>
    <s v="Tidak Ada"/>
    <s v="Tidak Ada"/>
    <s v="3211181905080017"/>
    <s v="Hendra Purnama"/>
    <s v="Hendra Purnama"/>
    <s v="Tidak Diketahui"/>
    <s v="Sumedang"/>
    <d v="1979-03-15T00:00:00"/>
    <s v="3211181503790010"/>
    <s v="Buruh Serabutan"/>
    <s v="SLTA Atau Sederajat"/>
    <s v="085317300779"/>
    <s v="500K-1000K"/>
    <s v="Lingk. Talun Kidul "/>
    <s v="02/05"/>
    <s v="Talun"/>
    <s v="Sumedang Utara"/>
    <s v="Sumedang"/>
    <s v="Jawa Barat"/>
    <n v="45321"/>
    <s v="Maya Hernawati"/>
    <s v="Cerai Hidup"/>
    <m/>
    <m/>
    <s v="3211256611690001"/>
    <s v="Mengurus Rumah Tangga"/>
    <s v="SLTA Atau Sederajat"/>
    <s v="083116440666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Lingk. Talun Kidul "/>
    <s v="02/05"/>
    <s v="Talun"/>
    <s v="Sumedang Utara"/>
    <x v="1"/>
    <x v="0"/>
    <n v="45321"/>
    <s v="16 Tahun 5 Bulan 1 Hari"/>
    <s v="Lingk. Talun Kidul  RT/RW 02/05 Desa/Kelurahan Talun Kecamatan Sumedang Utara Kabupaten Sumedang Jawa Barat 45321"/>
  </r>
  <r>
    <n v="265"/>
    <x v="0"/>
    <x v="2"/>
    <m/>
    <n v="3"/>
    <x v="9"/>
    <s v="v"/>
    <s v="v"/>
    <s v="v"/>
    <n v="22230033"/>
    <m/>
    <m/>
    <m/>
    <s v="Muhammad Nijam Al Hasani"/>
    <m/>
    <s v="0092346631"/>
    <s v="3211120408090001"/>
    <s v="Sumedang"/>
    <d v="2009-08-04T00:00:00"/>
    <s v="Laki-Laki"/>
    <n v="1"/>
    <n v="2"/>
    <s v="WNI"/>
    <s v="Belum Di Test"/>
    <s v="Olahraga"/>
    <s v="Ulama"/>
    <s v="SD Atau Sederajat"/>
    <s v="Orang Tua"/>
    <s v="Tidak Ada"/>
    <s v="Tidak Ada"/>
    <s v="3211120209090001"/>
    <s v="Maman Suherman"/>
    <s v="Maman Suherman"/>
    <s v="Masih Hidup"/>
    <s v="Sumedang"/>
    <d v="1984-03-29T00:00:00"/>
    <s v="3211122903840002"/>
    <s v="Wiraswasta"/>
    <s v="SLTA Atau Sederajat"/>
    <s v="0895334887056"/>
    <s v="4000K-5000K"/>
    <s v="Dusun Subakti"/>
    <s v="02/06"/>
    <s v="SUKARAPIH"/>
    <s v="SUKASARI"/>
    <s v="Sumedang"/>
    <s v="Jawa Barat"/>
    <n v="45366"/>
    <s v="Siti Nurjanah"/>
    <s v="Masih Hidup"/>
    <s v="Sumedang"/>
    <d v="1987-09-04T00:00:00"/>
    <s v="3211124409870002"/>
    <s v="Mengurus Rumah Tangga"/>
    <s v="SLTA Atau Sederajat"/>
    <s v="0895334807056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Dusun Subakti"/>
    <s v="02/06"/>
    <s v="Sukarapih"/>
    <s v="Sukasari"/>
    <x v="1"/>
    <x v="0"/>
    <n v="45366"/>
    <s v="16 Tahun 5 Bulan 15 Hari"/>
    <s v="Dusun Subakti RT/RW 02/06 Desa/Kelurahan Sukarapih Kecamatan Sukasari Kabupaten Sumedang Jawa Barat 45366"/>
  </r>
  <r>
    <n v="266"/>
    <x v="0"/>
    <x v="2"/>
    <m/>
    <n v="3"/>
    <x v="9"/>
    <s v="v"/>
    <s v="v"/>
    <s v="v"/>
    <n v="22230107"/>
    <m/>
    <m/>
    <m/>
    <s v="Muhammad Rajip Putra Pratama"/>
    <m/>
    <s v="0101812228"/>
    <s v="3273150704100008"/>
    <s v="Bandung"/>
    <d v="2010-04-07T00:00:00"/>
    <s v="Laki-Laki"/>
    <n v="1"/>
    <n v="2"/>
    <s v="WNI"/>
    <s v="Belum Di Test"/>
    <s v="Healing"/>
    <s v="Wali Allah"/>
    <m/>
    <s v="Orang Tua"/>
    <s v="Tidak Ada"/>
    <s v="Tidak Ada"/>
    <s v="3273152201140008"/>
    <s v="Agus Mulyana"/>
    <s v="Agus Mulyana"/>
    <s v="Masih Hidup"/>
    <s v="Bandung"/>
    <d v="1987-11-10T00:00:00"/>
    <s v="3273151012870006"/>
    <s v="Wiraswasta"/>
    <s v="SD Atau Sederajat"/>
    <s v=""/>
    <m/>
    <s v="Cibolerang Barat"/>
    <s v="02/01"/>
    <s v="Cigondewah Rahayu"/>
    <s v="Bandung Kulon"/>
    <s v="Kota Bandung"/>
    <s v="Jawa Barat"/>
    <n v="40215"/>
    <s v="Fitria"/>
    <s v="Masih Hidup"/>
    <s v="Bandung"/>
    <d v="1988-06-15T00:00:00"/>
    <s v="3273155506880001"/>
    <s v="Mengurus Rumah Tangga"/>
    <s v="SLTA Atau Sederajat"/>
    <m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Cibolerang Barat"/>
    <s v="02/01"/>
    <s v="Cigondewah Rahayu"/>
    <s v="Bandung Kulon"/>
    <x v="4"/>
    <x v="0"/>
    <n v="40215"/>
    <s v="15 Tahun 9 Bulan 12 Hari"/>
    <s v="Cibolerang Barat RT/RW 02/01 Desa/Kelurahan Cigondewah Rahayu Kecamatan Bandung Kulon Kota Bandung Jawa Barat 40215"/>
  </r>
  <r>
    <n v="267"/>
    <x v="0"/>
    <x v="2"/>
    <m/>
    <n v="3"/>
    <x v="9"/>
    <s v="v"/>
    <s v="v"/>
    <s v="v"/>
    <n v="22230096"/>
    <m/>
    <m/>
    <m/>
    <s v="Muhammad Syaroffuddin"/>
    <m/>
    <s v="0094115139"/>
    <s v="3204141606090001"/>
    <s v="Bandung"/>
    <d v="2009-06-16T00:00:00"/>
    <s v="Laki-Laki"/>
    <n v="2"/>
    <n v="3"/>
    <s v="WNI"/>
    <s v="Belum Di Test"/>
    <s v="Bermain"/>
    <s v="Ulama Allah"/>
    <s v="SD Atau Sederajat"/>
    <s v="Orang Tua"/>
    <s v="Tidak Ada"/>
    <s v="Tidak Ada"/>
    <s v="3204140704051269"/>
    <s v="Agus Setiawan"/>
    <s v="Agus Setiawan"/>
    <s v="Masih Hidup"/>
    <s v="Bandung"/>
    <d v="1973-08-09T00:00:00"/>
    <s v="3204140908730001"/>
    <s v="Karyawan Swasta"/>
    <s v="SLTP Atau Sederajat"/>
    <s v="0895630710903"/>
    <s v="Rp.4000.001 - Rp.5000.000"/>
    <s v="Kp. Bojong Koneng"/>
    <s v="02/06"/>
    <s v="BOJONG MANGGU"/>
    <s v="Pameungpeuk"/>
    <s v="Bandung"/>
    <s v="Jawa Barat"/>
    <n v="40376"/>
    <s v="Neng Yati Umiyati"/>
    <s v="Masih Hidup"/>
    <s v="Bandung"/>
    <d v="1976-04-10T00:00:00"/>
    <s v="3204145004760001"/>
    <s v="Mengurus Rumah Tangga"/>
    <s v="SLTA Atau Sederajat"/>
    <s v="081293357205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Bojong Koneng"/>
    <s v="02/06"/>
    <s v="Bojong Manggu"/>
    <s v="Pameungpeuk"/>
    <x v="0"/>
    <x v="0"/>
    <n v="40376"/>
    <s v="16 Tahun 7 Bulan 3 Hari"/>
    <s v="Kp. Bojong Koneng RT/RW 02/06 Desa/Kelurahan Bojong Manggu Kecamatan Pameungpeuk Kabupaten Bandung Jawa Barat 40376"/>
  </r>
  <r>
    <n v="268"/>
    <x v="0"/>
    <x v="2"/>
    <m/>
    <n v="3"/>
    <x v="9"/>
    <s v="v"/>
    <s v="v"/>
    <s v="v"/>
    <n v="22230012"/>
    <m/>
    <m/>
    <m/>
    <s v="Rakha Septiandi"/>
    <m/>
    <s v="0097656992"/>
    <s v="3273252609090001"/>
    <s v="Bandung"/>
    <d v="2009-09-26T00:00:00"/>
    <s v="Laki-Laki"/>
    <n v="1"/>
    <n v="2"/>
    <s v="WNI"/>
    <s v="Belum Di Test"/>
    <s v="Main Game"/>
    <s v="Ulama Allah"/>
    <s v="SD Atau Sederajat"/>
    <s v="Orang Tua"/>
    <s v="Tidak Ada"/>
    <s v="Tidak Ada"/>
    <s v="3273250810109251"/>
    <s v="Yogi Suhaya"/>
    <s v="Yogi Suhaya"/>
    <s v="Masih Hidup"/>
    <s v="Bandung"/>
    <d v="1985-10-20T00:00:00"/>
    <s v="3273252010850001"/>
    <s v="Pegawai Swasta"/>
    <s v="SLTA Atau Sederajat"/>
    <s v="089630674147"/>
    <s v="&gt;= Rp.5000.001"/>
    <s v="Jl. Cilengkrang 2"/>
    <s v="05/02"/>
    <s v="PALASARI"/>
    <s v="CIBURU"/>
    <s v="Kota Bandung"/>
    <s v="Jawa Barat"/>
    <n v="40615"/>
    <s v="Tri Rahayu"/>
    <s v="Masih Hidup"/>
    <s v="Bandung"/>
    <d v="1984-08-20T00:00:00"/>
    <s v="3273256008840003"/>
    <s v="Mengurus Rumah Tangga"/>
    <s v="SLTA Atau Sederajat"/>
    <s v="085795275038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Jl. Cilengkrang 2"/>
    <s v="05/02"/>
    <s v="Palasari"/>
    <s v="Ciburu"/>
    <x v="4"/>
    <x v="0"/>
    <n v="40615"/>
    <s v="16 Tahun 3 Bulan 24 Hari"/>
    <s v="Jl. Cilengkrang 2 RT/RW 05/02 Desa/Kelurahan Palasari Kecamatan Ciburu Kota Bandung Jawa Barat 40615"/>
  </r>
  <r>
    <n v="269"/>
    <x v="0"/>
    <x v="5"/>
    <m/>
    <n v="3"/>
    <x v="9"/>
    <s v="v"/>
    <s v="v"/>
    <s v="v"/>
    <n v="21220002"/>
    <m/>
    <m/>
    <m/>
    <s v="Rayhan Rizwar Arifki"/>
    <m/>
    <s v="0095743171"/>
    <s v="3217010101090024"/>
    <s v="Bandung Barat"/>
    <d v="2009-01-01T00:00:00"/>
    <s v="Laki-Laki"/>
    <n v="1"/>
    <n v="3"/>
    <s v="WNI"/>
    <s v="Belum Di Test"/>
    <s v="Bermain"/>
    <s v="Ulama"/>
    <s v="SD Atau Sederajat"/>
    <s v="Orang Tua"/>
    <s v="Tidak Ada"/>
    <s v="Tidak Ada"/>
    <s v="3217012705080030"/>
    <s v="Aang Setiawan Zaenudin"/>
    <s v="Aang Setiawan Zaenudin"/>
    <s v="Masih Hidup"/>
    <s v="Bandung"/>
    <d v="1986-06-14T00:00:00"/>
    <s v="3217011406860014"/>
    <s v="Buruh Harian Lepas"/>
    <s v="SLTP Atau Sederajat"/>
    <s v=""/>
    <m/>
    <s v="Kp. Pasirwangi"/>
    <s v="03/11"/>
    <s v="Gudangkahuripan"/>
    <s v="Lembang"/>
    <s v="Bandung Barat"/>
    <s v="Jawa Barat"/>
    <n v="40391"/>
    <s v="Rhedini Hendrayani"/>
    <s v="Masih Hidup"/>
    <s v="Bandung"/>
    <d v="1989-07-09T00:00:00"/>
    <s v="3217014907890014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sirwangi"/>
    <s v="03/11"/>
    <s v="Gudangkahuripan"/>
    <s v="Lembang"/>
    <x v="15"/>
    <x v="0"/>
    <n v="40391"/>
    <s v="17 Tahun 0 Bulan 18 Hari"/>
    <s v="Kp. Pasirwangi RT/RW 03/11 Desa/Kelurahan Gudangkahuripan Kecamatan Lembang Bandung Barat Jawa Barat 40391"/>
  </r>
  <r>
    <n v="270"/>
    <x v="0"/>
    <x v="2"/>
    <m/>
    <n v="3"/>
    <x v="9"/>
    <s v="v"/>
    <s v="v"/>
    <s v="v"/>
    <n v="22230009"/>
    <m/>
    <m/>
    <m/>
    <s v="Raziq Hanan Widhayanto"/>
    <m/>
    <s v="0099440497"/>
    <s v="3273251412090004"/>
    <s v="Bandung"/>
    <d v="2009-12-14T00:00:00"/>
    <s v="Laki-Laki"/>
    <n v="1"/>
    <n v="2"/>
    <s v="WNI"/>
    <s v="Belum Di Test"/>
    <s v="Main Bola"/>
    <s v="Pemain Bola"/>
    <s v="SD Atau Sederajat"/>
    <s v="Orang Tua"/>
    <s v="Tidak Ada"/>
    <s v="Tidak Ada"/>
    <s v="3273250810101786"/>
    <s v="Arif Widhayanto"/>
    <s v="Arif Widhayanto"/>
    <s v="Masih Hidup"/>
    <s v="Banjarnegara"/>
    <d v="1975-02-01T00:00:00"/>
    <s v="3273250102750004"/>
    <s v="Swasta"/>
    <s v="Diploma IV/Strata 1"/>
    <s v="081381660669"/>
    <s v="Rp.4000.001 - Rp.5000.000"/>
    <s v="Cipadung"/>
    <s v="03/03"/>
    <s v="CIPADUNG"/>
    <s v="Cibiru"/>
    <s v="Kota Bandung"/>
    <s v="Jawa Barat"/>
    <n v="40614"/>
    <s v="Indri Thusrilawati"/>
    <s v="Masih Hidup"/>
    <s v="Bandung"/>
    <d v="1983-07-07T00:00:00"/>
    <s v="3273254707830004"/>
    <s v="Mengurus Rumah Tangga"/>
    <s v="Diploma 1"/>
    <s v="081573310006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Cipadung"/>
    <s v="03/03"/>
    <s v="Cipadung"/>
    <s v="Cibiru"/>
    <x v="4"/>
    <x v="0"/>
    <n v="40614"/>
    <s v="16 Tahun 1 Bulan 5 Hari"/>
    <s v="Cipadung RT/RW 03/03 Desa/Kelurahan Cipadung Kecamatan Cibiru Kota Bandung Jawa Barat 40614"/>
  </r>
  <r>
    <n v="271"/>
    <x v="0"/>
    <x v="2"/>
    <m/>
    <n v="3"/>
    <x v="9"/>
    <s v="v"/>
    <s v="v"/>
    <s v="v"/>
    <n v="22230200"/>
    <m/>
    <m/>
    <m/>
    <s v="Rio Ferdian"/>
    <m/>
    <s v="0064654880"/>
    <s v="3204462401060003"/>
    <s v="Bandung"/>
    <d v="2006-01-24T00:00:00"/>
    <s v="Laki-Laki"/>
    <n v="3"/>
    <n v="4"/>
    <s v="WNI"/>
    <s v="Belum Di Test"/>
    <s v="Menggambar"/>
    <s v="Penulis"/>
    <s v="SD Atau Sederajat"/>
    <s v="Beasiswa Yatim"/>
    <s v="Tidak Ada"/>
    <s v="Tidak Ada"/>
    <s v="3204461104056571"/>
    <m/>
    <s v="Hadian Soleh"/>
    <s v="Sudah Meninggal"/>
    <s v="*"/>
    <s v="*"/>
    <s v="*"/>
    <s v="*"/>
    <s v="*"/>
    <s v="*"/>
    <s v="*"/>
    <s v="*"/>
    <s v="01/07"/>
    <s v="*"/>
    <s v="*"/>
    <s v="Bandung"/>
    <s v="Jawa Barat"/>
    <s v="*"/>
    <s v="Yuliawati"/>
    <s v="Masih Hidup"/>
    <s v="Bandung"/>
    <d v="1973-02-16T00:00:00"/>
    <s v="3204465602730003"/>
    <s v="Mengurus Rumah Tangga"/>
    <s v="SLTA Atau Sederajat"/>
    <m/>
    <m/>
    <m/>
    <s v="Kp. cigalumpit RT. 01 RW. 07"/>
    <s v="01/07"/>
    <s v="Gajah Mekar"/>
    <s v="Kutawaringin"/>
    <s v="Bandung"/>
    <s v="Jawa Barat"/>
    <n v="40951"/>
    <m/>
    <m/>
    <m/>
    <m/>
    <m/>
    <m/>
    <m/>
    <m/>
    <m/>
    <m/>
    <m/>
    <m/>
    <m/>
    <m/>
    <m/>
    <m/>
    <m/>
    <s v="Kp. Cigalumpit Rt. 01 Rw. 07"/>
    <s v="01/07"/>
    <s v="Gajah Mekar"/>
    <s v="Kutawaringin"/>
    <x v="0"/>
    <x v="0"/>
    <n v="40951"/>
    <s v="19 Tahun 11 Bulan 26 Hari"/>
    <s v="Kp. Cigalumpit Rt. 01 Rw. 07 RT/RW 01/07 Desa/Kelurahan Gajah Mekar Kecamatan Kutawaringin Kabupaten Bandung Jawa Barat 40951"/>
  </r>
  <r>
    <n v="272"/>
    <x v="0"/>
    <x v="5"/>
    <m/>
    <n v="4"/>
    <x v="10"/>
    <s v="v"/>
    <s v="v"/>
    <s v="v"/>
    <n v="21220016"/>
    <s v="v"/>
    <s v="v"/>
    <s v="Sudah Ijazah Wustha"/>
    <s v="Afaf Nizar Qabbani"/>
    <s v="Apaf Nizar Qabbani"/>
    <s v="0095580599"/>
    <s v="3273071807090001"/>
    <s v="Bandung "/>
    <d v="2009-07-18T00:00:00"/>
    <s v="Laki-Laki"/>
    <n v="1"/>
    <n v="3"/>
    <s v="WNI"/>
    <s v="Belum Di Test"/>
    <s v="Olahraga"/>
    <s v="Ulama"/>
    <s v="SD Atau Sederajat"/>
    <s v="Orang Tua"/>
    <s v="Tidak Ada"/>
    <s v="Tidak Ada"/>
    <s v="3204141508140002"/>
    <s v="Tonie Anwar"/>
    <s v="Tonie Anwar"/>
    <s v="Masih Hidup"/>
    <s v="Bandung"/>
    <d v="1983-02-01T00:00:00"/>
    <s v="3273070102830002"/>
    <s v="Wiraswasta"/>
    <s v="Diploma IV/Strata 1"/>
    <s v=""/>
    <m/>
    <s v="Kp. Sukarame"/>
    <s v="02/05"/>
    <s v="Bojongkunci"/>
    <s v="Pameungpeuk"/>
    <s v="Bandung"/>
    <s v="Jawa Barat"/>
    <n v="40376"/>
    <s v="Elsa Saadah"/>
    <s v="Masih Hidup"/>
    <s v="Bandung"/>
    <d v="1986-09-09T00:00:00"/>
    <s v="327307490986000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ukarame"/>
    <s v="02/05"/>
    <s v="Bojongkunci"/>
    <s v="Pameungpeuk"/>
    <x v="0"/>
    <x v="0"/>
    <n v="40376"/>
    <s v="16 Tahun 6 Bulan 1 Hari"/>
    <s v="Kp. Sukarame RT/RW 02/05 Desa/Kelurahan Bojongkunci Kecamatan Pameungpeuk Kabupaten Bandung Jawa Barat 40376"/>
  </r>
  <r>
    <n v="273"/>
    <x v="0"/>
    <x v="4"/>
    <m/>
    <n v="4"/>
    <x v="10"/>
    <s v="v"/>
    <s v="v"/>
    <s v="v"/>
    <n v="20210038"/>
    <s v="v"/>
    <s v="NISN Tidak Aktiv"/>
    <s v="Belum Ada ijazah Wustha"/>
    <s v="Agung Firmansyah"/>
    <m/>
    <s v="0076313138/0076313130"/>
    <s v="3204401112070004"/>
    <s v="Bandung "/>
    <d v="2007-12-11T00:00:00"/>
    <s v="Laki-Laki"/>
    <n v="4"/>
    <n v="4"/>
    <s v="WNI"/>
    <s v="Belum Di Test"/>
    <s v=""/>
    <s v=""/>
    <s v="SD Atau Sederajat"/>
    <s v="Orang Tua"/>
    <s v="Tidak Ada"/>
    <s v="Tidak Ada"/>
    <s v="3204401203055764"/>
    <s v="Ade O"/>
    <s v="Ade O"/>
    <s v="Masih Hidup"/>
    <s v="Bandung"/>
    <d v="1964-01-08T00:00:00"/>
    <s v="3204400801640001"/>
    <s v="Buruh Harian Lepas"/>
    <s v="SD Atau Sederajat"/>
    <s v=""/>
    <m/>
    <s v="Kp. Cimanggu"/>
    <s v="02/01"/>
    <s v="Patengan"/>
    <s v="Rancabali"/>
    <s v="Bandung"/>
    <s v="Jawa Barat"/>
    <n v="40973"/>
    <s v="Aisyah/Aisah"/>
    <s v="Masih Hidup"/>
    <s v="Bandung"/>
    <d v="1975-05-05T00:00:00"/>
    <s v="3204404505750002"/>
    <s v="Mengurus Rumah Tangga"/>
    <s v="SD Atau Sederajat"/>
    <m/>
    <m/>
    <s v="Sama Dengan Ayah Kandung"/>
    <s v="Kp. Cimanggu"/>
    <s v="02/01"/>
    <s v="Patengan"/>
    <s v="Rancabali"/>
    <s v="Bandung"/>
    <s v="Jawa Barat"/>
    <n v="40973"/>
    <m/>
    <m/>
    <m/>
    <m/>
    <m/>
    <m/>
    <m/>
    <m/>
    <m/>
    <m/>
    <m/>
    <m/>
    <m/>
    <m/>
    <m/>
    <m/>
    <m/>
    <s v="Kp. Cimanggu"/>
    <s v="02/01"/>
    <s v="Patengan"/>
    <s v="Rancabali"/>
    <x v="0"/>
    <x v="0"/>
    <n v="40973"/>
    <s v="18 Tahun 1 Bulan 8 Hari"/>
    <s v="Kp. Cimanggu RT/RW 02/01 Desa/Kelurahan Patengan Kecamatan Rancabali Kabupaten Bandung Jawa Barat 40973"/>
  </r>
  <r>
    <n v="274"/>
    <x v="0"/>
    <x v="6"/>
    <m/>
    <n v="4"/>
    <x v="10"/>
    <s v="v"/>
    <s v="Masalah"/>
    <s v="Masalah"/>
    <n v="19200012"/>
    <s v="v"/>
    <s v="v"/>
    <m/>
    <s v="Ahmad Fadlil Farij"/>
    <m/>
    <s v="0062846549"/>
    <s v="3273040704060001"/>
    <s v="Bandung"/>
    <d v="2006-04-07T00:00:00"/>
    <s v="Laki-Laki"/>
    <n v="2"/>
    <n v="3"/>
    <s v="WNI"/>
    <s v="Belum Di Test"/>
    <s v="Olahraga"/>
    <s v="Pemain Bola"/>
    <s v="SD Atau Sederajat"/>
    <s v="Orang Tua"/>
    <s v="Tidak Ada"/>
    <s v="Tidak Ada"/>
    <s v="3273040408102047"/>
    <s v="Asep Haerudin"/>
    <s v="Asep Haerudin"/>
    <s v="Masih Hidup"/>
    <s v="Bandung"/>
    <d v="1974-02-06T00:00:00"/>
    <s v="3273040602740005"/>
    <s v="Wiraswasta"/>
    <s v="Diploma 3"/>
    <s v=""/>
    <m/>
    <s v="Jl. Babakan Irigasi Gg. Amd Vii"/>
    <s v="08/03"/>
    <s v="Babakan Tarogong"/>
    <s v="Bojongloa Kaler"/>
    <s v="Kota Bandung"/>
    <s v="Jawa Barat"/>
    <s v="40232"/>
    <s v="Tina Kartini, Amd"/>
    <s v="Masih Hidup"/>
    <s v="Bandung"/>
    <d v="1977-01-20T00:00:00"/>
    <s v="3273046001770003"/>
    <s v="Mengurus Rumah Tangga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Babakan Irigasi Gg. Amd Vii"/>
    <s v="08/03"/>
    <s v="Babakan Tarogong"/>
    <s v="Bojongloa Kaler"/>
    <x v="4"/>
    <x v="0"/>
    <s v="40232"/>
    <s v="19 Tahun 9 Bulan 12 Hari"/>
    <s v="Jl. Babakan Irigasi Gg. Amd Vii RT/RW 08/03 Desa/Kelurahan Babakan Tarogong Kecamatan Bojongloa Kaler Kota Bandung Jawa Barat 40232"/>
  </r>
  <r>
    <n v="275"/>
    <x v="0"/>
    <x v="4"/>
    <m/>
    <n v="4"/>
    <x v="10"/>
    <s v="v"/>
    <s v="v"/>
    <s v="v"/>
    <n v="20210058"/>
    <s v="v"/>
    <s v="NISN Tidak Aktiv"/>
    <s v="Belum Ada ijazah Wustha"/>
    <s v="Ahmad Khotib Sambas"/>
    <m/>
    <s v="0086149844"/>
    <s v="3217011610080002"/>
    <s v="Bandung "/>
    <d v="2008-10-16T00:00:00"/>
    <s v="Laki-Laki"/>
    <n v="1"/>
    <n v="2"/>
    <s v="WNI"/>
    <s v="Belum Di Test"/>
    <s v=""/>
    <s v="Wali Allah"/>
    <s v="Belum Tamat SD"/>
    <s v="Orang Tua"/>
    <s v="Tidak Ada"/>
    <s v="Tidak Ada"/>
    <s v="3217010511080038"/>
    <s v="Rusjaya"/>
    <s v="Rusjaya"/>
    <s v="Masih Hidup"/>
    <s v="Bandung"/>
    <d v="1982-05-19T00:00:00"/>
    <s v="3217011905820011"/>
    <s v="Buruh Harian Lepas"/>
    <s v="SD Atau Sederajat"/>
    <s v=""/>
    <m/>
    <s v="Kp. Pamecelan"/>
    <s v="03/04"/>
    <s v="Sukajaya"/>
    <s v="Lembang"/>
    <s v="Bandung Barat"/>
    <s v="Jawa Barat"/>
    <n v="40391"/>
    <s v="Niarsih"/>
    <s v="Masih Hidup"/>
    <s v="Bandung"/>
    <d v="1988-12-11T00:00:00"/>
    <s v="3217015112880010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mecelan"/>
    <s v="03/04"/>
    <s v="Sukajaya"/>
    <s v="Lembang"/>
    <x v="15"/>
    <x v="0"/>
    <n v="40391"/>
    <s v="17 Tahun 3 Bulan 3 Hari"/>
    <s v="Kp. Pamecelan RT/RW 03/04 Desa/Kelurahan Sukajaya Kecamatan Lembang Bandung Barat Jawa Barat 40391"/>
  </r>
  <r>
    <n v="276"/>
    <x v="0"/>
    <x v="5"/>
    <m/>
    <n v="4"/>
    <x v="10"/>
    <s v="v"/>
    <s v="v"/>
    <s v="v"/>
    <n v="21220093"/>
    <s v="v"/>
    <s v="v"/>
    <s v="Sudah Ijazah Wustha"/>
    <s v="Ahmad Wafa Mudzaki"/>
    <m/>
    <s v="0107083693"/>
    <s v="3204101401100004"/>
    <s v="Bandung "/>
    <d v="2010-01-14T00:00:00"/>
    <s v="Laki-Laki"/>
    <n v="3"/>
    <n v="3"/>
    <s v="WNI"/>
    <s v="Belum Di Test"/>
    <s v="Olahraga"/>
    <s v="Ulama"/>
    <s v="SD Atau Sederajat"/>
    <s v="Orang Tua"/>
    <s v="Tidak Ada"/>
    <s v="Tidak Ada"/>
    <s v="3204101207120006"/>
    <s v="Ipin Aripin"/>
    <s v="Ipin Aripin (Alm)"/>
    <s v="Sudah Meninggal"/>
    <s v="Bandung"/>
    <d v="1977-05-29T00:00:00"/>
    <s v="3204102906770001"/>
    <m/>
    <s v="SD Atau Sederajat"/>
    <s v=""/>
    <m/>
    <s v="Kp. Bojong Haur"/>
    <s v="02/09"/>
    <s v="Rahayu"/>
    <s v="Margaasih"/>
    <s v="Bandung"/>
    <s v="Jawa Barat"/>
    <n v="40218"/>
    <s v="Idas"/>
    <s v="Masih Hidup"/>
    <s v="Bandung"/>
    <d v="1977-07-10T00:00:00"/>
    <s v="3204105007770009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ojong Haur"/>
    <s v="02/09"/>
    <s v="Rahayu"/>
    <s v="Margaasih"/>
    <x v="0"/>
    <x v="0"/>
    <n v="40218"/>
    <s v="16 Tahun 0 Bulan 5 Hari"/>
    <s v="Kp. Bojong Haur RT/RW 02/09 Desa/Kelurahan Rahayu Kecamatan Margaasih Kabupaten Bandung Jawa Barat 40218"/>
  </r>
  <r>
    <n v="277"/>
    <x v="0"/>
    <x v="5"/>
    <m/>
    <n v="4"/>
    <x v="10"/>
    <s v="v"/>
    <s v="v"/>
    <s v="v"/>
    <n v="21220018"/>
    <s v="v"/>
    <s v="NISN Tidak Aktiv"/>
    <s v="Belum Ada ijazah Wustha"/>
    <s v="Alief Wira Yudha Mustholih"/>
    <m/>
    <s v="0085638438"/>
    <s v="3215031912080004"/>
    <s v="Karawang"/>
    <d v="2008-12-19T00:00:00"/>
    <s v="Laki-Laki"/>
    <n v="1"/>
    <n v="5"/>
    <s v="WNI"/>
    <s v="Belum Di Test"/>
    <s v="Main Game"/>
    <s v="Ulama"/>
    <s v="SD Atau Sederajat"/>
    <s v="Orang Tua"/>
    <s v="Tidak Ada"/>
    <s v="Tidak Ada"/>
    <s v="3215032708080006"/>
    <s v="Ade Mustolih"/>
    <s v="Ade Mustolih"/>
    <s v="Masih Hidup"/>
    <s v="Karawang"/>
    <d v="1982-01-05T00:00:00"/>
    <s v="3215030501820006"/>
    <s v="Karyawan Swasta"/>
    <s v="SLTA Atau Sederajat"/>
    <s v="*"/>
    <s v="*"/>
    <s v="Dusun Babakan Tengah"/>
    <s v="05/02"/>
    <s v="Puseurjaya"/>
    <s v="Telukjambe Timur"/>
    <s v="Karawang"/>
    <s v="Jawa Barat"/>
    <n v="41361"/>
    <s v="Yayah Mardiyah"/>
    <s v="Masih Hidup"/>
    <s v="Kuningan"/>
    <d v="1985-05-09T00:00:00"/>
    <s v="321503490585000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Babakan Tengah"/>
    <s v="05/02"/>
    <s v="Puseurjaya"/>
    <s v="Telukjambe Timur"/>
    <x v="20"/>
    <x v="0"/>
    <n v="41361"/>
    <s v="17 Tahun 1 Bulan 0 Hari"/>
    <s v="Dusun Babakan Tengah RT/RW 05/02 Desa/Kelurahan Puseurjaya Kecamatan Telukjambe Timur Kabupaten Karawang Jawa Barat 41361"/>
  </r>
  <r>
    <n v="278"/>
    <x v="0"/>
    <x v="4"/>
    <m/>
    <n v="4"/>
    <x v="10"/>
    <s v="v"/>
    <s v="v"/>
    <s v="v"/>
    <n v="20210021"/>
    <s v="v"/>
    <s v="NISN Tidak Aktiv"/>
    <s v="Belum Ada ijazah Wustha"/>
    <s v="Aureal Dwi Anugrah"/>
    <s v="Aurel Dwi Anugrah (KK)"/>
    <s v="0086656412"/>
    <s v="3209202401080001"/>
    <s v="Cirebon"/>
    <d v="2008-01-24T00:00:00"/>
    <s v="Laki-Laki"/>
    <n v="2"/>
    <n v="4"/>
    <s v="WNI"/>
    <s v="Belum Di Test"/>
    <s v="Badminton"/>
    <s v="Ulama"/>
    <s v="SD Atau Sederajat"/>
    <s v="Orang Tua"/>
    <s v="Tidak Ada"/>
    <s v="Tidak Ada"/>
    <s v="3209202101150002"/>
    <s v="Rafdianto"/>
    <s v="Rafdianto"/>
    <s v="Masih Hidup"/>
    <s v="Padang"/>
    <d v="1979-04-10T00:00:00"/>
    <s v="3209201004790009"/>
    <s v="Wiraswasta"/>
    <s v="SLTA Atau Sederajat"/>
    <s v=""/>
    <m/>
    <s v="Jl. Cideng Indah"/>
    <s v="25/06"/>
    <s v="Kertawinangun"/>
    <s v="Kedawung"/>
    <s v="Cirebon"/>
    <s v="Jawa Barat"/>
    <n v="45153"/>
    <s v="Melly Nora Susanti"/>
    <s v="Masih Hidup"/>
    <s v="Padang"/>
    <d v="1983-05-27T00:00:00"/>
    <s v="320920670583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deng Indah"/>
    <s v="25/06"/>
    <s v="Kertawinangun"/>
    <s v="Kedawung"/>
    <x v="26"/>
    <x v="0"/>
    <n v="45153"/>
    <s v="17 Tahun 11 Bulan 26 Hari"/>
    <s v="Jl. Cideng Indah RT/RW 25/06 Desa/Kelurahan Kertawinangun Kecamatan Kedawung Kabupaten Cirebon Jawa Barat 45153"/>
  </r>
  <r>
    <n v="279"/>
    <x v="0"/>
    <x v="6"/>
    <m/>
    <n v="4"/>
    <x v="10"/>
    <s v="v"/>
    <s v="v"/>
    <s v="Masalah"/>
    <n v="19200044"/>
    <s v="v"/>
    <s v="v"/>
    <m/>
    <s v="Deva Trya Bagus Dian Nugraha"/>
    <m/>
    <s v="0069743018"/>
    <s v="3204251507060002"/>
    <s v="Ngawi"/>
    <d v="2006-07-15T00:00:00"/>
    <s v="Laki-Laki"/>
    <n v="3"/>
    <n v="4"/>
    <s v="WNI"/>
    <s v="Belum Di Test"/>
    <s v="Bermain Bola"/>
    <s v="Ulama"/>
    <s v="SD Atau Sederajat"/>
    <s v="Orang Tua"/>
    <s v="Tidak Ada"/>
    <s v="Tidak Ada"/>
    <s v="3204252605110183"/>
    <s v="Budi Wasono"/>
    <s v="Budi Wasono"/>
    <s v="Masih Hidup"/>
    <s v="Magetan"/>
    <d v="1975-12-11T00:00:00"/>
    <s v="3204251112750027"/>
    <s v="Buruh Harian Lepas"/>
    <s v="SLTA Atau Sederajat"/>
    <s v=""/>
    <m/>
    <s v="Kp. Beor"/>
    <s v="03/11"/>
    <s v="Babakan Peuteuy"/>
    <s v="Cicalengka"/>
    <s v="Bandung"/>
    <s v="Jawa Barat"/>
    <n v="40395"/>
    <s v="Rohmati"/>
    <s v="Masih Hidup"/>
    <s v="Ngawi"/>
    <d v="1979-04-07T00:00:00"/>
    <s v="3204254704790008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eor"/>
    <s v="03/11"/>
    <s v="Babakan Peuteuy"/>
    <s v="Cicalengka"/>
    <x v="0"/>
    <x v="0"/>
    <n v="40395"/>
    <s v="19 Tahun 6 Bulan 4 Hari"/>
    <s v="Kp. Beor RT/RW 03/11 Desa/Kelurahan Babakan Peuteuy Kecamatan Cicalengka Kabupaten Bandung Jawa Barat 40395"/>
  </r>
  <r>
    <n v="280"/>
    <x v="0"/>
    <x v="4"/>
    <m/>
    <n v="4"/>
    <x v="10"/>
    <s v="v"/>
    <s v="v"/>
    <s v="v"/>
    <n v="20210093"/>
    <s v="v"/>
    <s v="NISN Tidak Aktiv"/>
    <s v="Belum Ada ijazah Wustha"/>
    <s v="Dhika Muhamad Ramdan"/>
    <m/>
    <s v="0089934063"/>
    <s v="3211110510070005"/>
    <s v="Sumedang"/>
    <d v="2007-10-05T00:00:00"/>
    <s v="Laki-Laki"/>
    <n v="2"/>
    <n v="3"/>
    <s v="WNI"/>
    <s v="Belum Di Test"/>
    <s v="Futsal"/>
    <s v="Atlit Futsal"/>
    <s v="SD Atau Sederajat"/>
    <s v="Orang Tua"/>
    <s v="Tidak Ada"/>
    <s v="Tidak Ada"/>
    <s v="3204280710160004"/>
    <s v="Wawan Setiawan"/>
    <s v="Wawan Setiawan"/>
    <s v="Masih Hidup"/>
    <s v="Sumedang"/>
    <d v="1977-07-05T00:00:00"/>
    <s v="3211113112770019"/>
    <s v="Pedagang"/>
    <s v="SLTP Atau Sederajat"/>
    <s v=""/>
    <m/>
    <s v="Jl. Tulip Xi No. 55"/>
    <s v="04/04"/>
    <s v="Rancaekek Kencana"/>
    <s v="Rancaekek"/>
    <s v="Bandung"/>
    <s v="Jawa Barat"/>
    <m/>
    <s v="Ina Marlina"/>
    <s v="Masih Hidup"/>
    <s v="Sumedang"/>
    <d v="1982-11-06T00:00:00"/>
    <s v="3211116611820006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Tulip Xi No. 55"/>
    <s v="04/04"/>
    <s v="Rancaekek Kencana"/>
    <s v="Rancaekek"/>
    <x v="0"/>
    <x v="0"/>
    <n v="40394"/>
    <s v="18 Tahun 3 Bulan 14 Hari"/>
    <s v="Jl. Tulip Xi No. 55 RT/RW 04/04 Desa/Kelurahan Rancaekek Kencana Kecamatan Rancaekek Kabupaten Bandung Jawa Barat 40394"/>
  </r>
  <r>
    <n v="281"/>
    <x v="0"/>
    <x v="4"/>
    <m/>
    <n v="4"/>
    <x v="10"/>
    <s v="v"/>
    <s v="v"/>
    <s v="v"/>
    <n v="20210095"/>
    <s v="v"/>
    <s v="v"/>
    <s v="Sudah Ijazah Wustha"/>
    <s v="Dinovior Kombala"/>
    <s v="/Sragen"/>
    <s v="0077506252"/>
    <s v="3314072602070003"/>
    <s v="Bekasi"/>
    <d v="2007-02-26T00:00:00"/>
    <s v="Laki-Laki"/>
    <n v="3"/>
    <n v="3"/>
    <s v="WNI"/>
    <s v="Belum Di Test"/>
    <s v=""/>
    <s v=""/>
    <s v="SD Atau Sederajat"/>
    <s v="Orang Tua"/>
    <s v="Tidak Ada"/>
    <s v="Tidak Ada"/>
    <s v="3314070512030849"/>
    <s v="Pariyem"/>
    <s v="Agustinis Lakang Padak"/>
    <s v="Tidak Diketahui"/>
    <s v="*"/>
    <s v="*"/>
    <s v="*"/>
    <m/>
    <s v="*"/>
    <s v="*"/>
    <s v="*"/>
    <s v="Pucang"/>
    <s v="21/06"/>
    <s v="Bedoro"/>
    <s v="Sambungmacan"/>
    <s v="Sragen"/>
    <s v="Jawa Tengah"/>
    <n v="57253"/>
    <s v="Parti Setyaningsih"/>
    <s v="Masih Hidup"/>
    <s v="Sragen"/>
    <d v="1978-12-29T00:00:00"/>
    <s v="3314076912780001"/>
    <s v="Wiraswasta"/>
    <s v="SD Atau Sederajat"/>
    <m/>
    <m/>
    <s v="Sama Dengan Ayah Kandung"/>
    <s v="Pucang"/>
    <s v="21/06"/>
    <s v="Bedoro"/>
    <s v="Sambungmacan"/>
    <s v="Sragen"/>
    <s v="Jawa Tengah"/>
    <n v="57253"/>
    <m/>
    <m/>
    <m/>
    <m/>
    <m/>
    <m/>
    <m/>
    <m/>
    <m/>
    <m/>
    <m/>
    <m/>
    <m/>
    <m/>
    <m/>
    <m/>
    <m/>
    <s v="Pucang"/>
    <s v="21/06"/>
    <s v="Bedoro"/>
    <s v="Sambungmacan"/>
    <x v="27"/>
    <x v="3"/>
    <n v="57253"/>
    <s v="18 Tahun 10 Bulan 24 Hari"/>
    <s v="Pucang RT/RW 21/06 Desa/Kelurahan Bedoro Kecamatan Sambungmacan Kabupaten Sragen Jawa Tengah 57253"/>
  </r>
  <r>
    <n v="282"/>
    <x v="0"/>
    <x v="4"/>
    <m/>
    <n v="4"/>
    <x v="10"/>
    <s v="v"/>
    <s v="v"/>
    <s v="v"/>
    <n v="20210047"/>
    <s v="v"/>
    <s v="NISN Tidak Aktiv"/>
    <s v="Belum Ada ijazah Wustha"/>
    <s v="Faiz Zain Al Asyrof"/>
    <s v="Faiz Zain Al-Asyrof (KK)/3085199288"/>
    <s v="0088186278"/>
    <s v="3279022603080002"/>
    <s v="Banjar"/>
    <d v="2008-03-26T00:00:00"/>
    <s v="Laki-Laki"/>
    <n v="1"/>
    <n v="4"/>
    <s v="WNI"/>
    <s v="Belum Di Test"/>
    <s v="Main Bola"/>
    <s v="Ulama"/>
    <s v="SD Atau Sederajat"/>
    <s v="Orang Tua"/>
    <s v="Tidak Ada"/>
    <s v="Tidak Ada"/>
    <s v="3211182806180003"/>
    <s v="Jaenal Arifin"/>
    <s v="Jaenal Arifin"/>
    <s v="Masih Hidup"/>
    <s v="Sumedang"/>
    <d v="1981-12-11T00:00:00"/>
    <s v="3279021112810001"/>
    <s v="PNS"/>
    <s v="Strata II"/>
    <s v=""/>
    <m/>
    <s v="Dusun Nangkapandak"/>
    <s v="03/04"/>
    <s v="Mulyasari"/>
    <s v="Sumedang Utara"/>
    <s v="Sumedang"/>
    <s v="Jawa Barat"/>
    <n v="45352"/>
    <s v="Diah Nurfaidah"/>
    <s v="Masih Hidup"/>
    <s v="Sumedang"/>
    <d v="1987-10-30T00:00:00"/>
    <s v="3279027010870001"/>
    <s v="Mengurus Rumah Tangga"/>
    <s v="Diploma 3"/>
    <m/>
    <m/>
    <s v="Sama Dengan Ayah Kandung"/>
    <s v="Dusun Nangkapandak"/>
    <s v="03/04"/>
    <s v="Mulyasari"/>
    <s v="Sumedang Utara"/>
    <s v="Sumedang"/>
    <s v="Jawa Barat"/>
    <n v="45352"/>
    <m/>
    <m/>
    <m/>
    <m/>
    <m/>
    <m/>
    <m/>
    <m/>
    <m/>
    <m/>
    <m/>
    <m/>
    <m/>
    <m/>
    <m/>
    <m/>
    <m/>
    <s v="Dusun Nangkapandak"/>
    <s v="03/04"/>
    <s v="Mulyasari"/>
    <s v="Sumedang Utara"/>
    <x v="1"/>
    <x v="0"/>
    <n v="45352"/>
    <s v="17 Tahun 9 Bulan 24 Hari"/>
    <s v="Dusun Nangkapandak RT/RW 03/04 Desa/Kelurahan Mulyasari Kecamatan Sumedang Utara Kabupaten Sumedang Jawa Barat 45352"/>
  </r>
  <r>
    <n v="283"/>
    <x v="0"/>
    <x v="4"/>
    <m/>
    <n v="4"/>
    <x v="10"/>
    <s v="v"/>
    <s v="v"/>
    <s v="v"/>
    <n v="20210017"/>
    <s v="v"/>
    <s v="v"/>
    <s v="Sudah Ijazah Wustha"/>
    <s v="Fakhir Muhammad Muntaz"/>
    <m/>
    <s v="0085256416"/>
    <s v="3211180604070002"/>
    <s v="Sumedang"/>
    <d v="2008-04-26T00:00:00"/>
    <s v="Laki-Laki"/>
    <n v="3"/>
    <n v="4"/>
    <s v="WNI"/>
    <s v="Belum Di Test"/>
    <s v="Main Game"/>
    <s v="Ulama"/>
    <s v="SD Atau Sederajat"/>
    <s v="Orang Tua"/>
    <s v="Tidak Ada"/>
    <s v="Tidak Ada"/>
    <s v="3211182203066137"/>
    <s v="Jajang Badar"/>
    <s v="Jajang Badar"/>
    <s v="Masih Hidup"/>
    <s v="Sumedang"/>
    <d v="1970-11-25T00:00:00"/>
    <s v="3211182511700002"/>
    <s v="Pedagang"/>
    <s v="SLTA Atau Sederajat"/>
    <s v=""/>
    <m/>
    <s v="Jl. Sindangraja Gang Mesjid No. 4"/>
    <s v="01/01"/>
    <s v="Kota Kaler"/>
    <s v="Sumedang Utara"/>
    <s v="Sumedang"/>
    <s v="Jawa Barat"/>
    <n v="45322"/>
    <s v="Oyat Rohayati"/>
    <s v="Masih Hidup"/>
    <s v="Sumedang"/>
    <d v="1973-07-09T00:00:00"/>
    <s v="3211184907730006"/>
    <s v="Mengurus Rumah Tangga"/>
    <s v="Diploma 3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Sindangraja Gang Mesjid No. 4"/>
    <s v="01/01"/>
    <s v="Kota Kaler"/>
    <s v="Sumedang Utara"/>
    <x v="1"/>
    <x v="0"/>
    <n v="45322"/>
    <s v="17 Tahun 8 Bulan 24 Hari"/>
    <s v="Jl. Sindangraja Gang Mesjid No. 4 RT/RW 01/01 Desa/Kelurahan Kota Kaler Kecamatan Sumedang Utara Kabupaten Sumedang Jawa Barat 45322"/>
  </r>
  <r>
    <n v="284"/>
    <x v="0"/>
    <x v="5"/>
    <m/>
    <n v="4"/>
    <x v="10"/>
    <s v="v"/>
    <s v="v"/>
    <s v="v"/>
    <n v="21220065"/>
    <s v="v"/>
    <s v="v"/>
    <s v="Sudah Ijazah Wustha"/>
    <s v="Kafi Rizal Afifuddin"/>
    <m/>
    <s v="0098105373"/>
    <s v="3211140810080001"/>
    <s v="Bandung "/>
    <d v="2009-07-08T00:00:00"/>
    <s v="Laki-Laki"/>
    <n v="1"/>
    <n v="4"/>
    <s v="WNI"/>
    <s v="Belum Di Test"/>
    <s v="Main Bola"/>
    <s v="Ulama"/>
    <s v="SD Atau Sederajat"/>
    <s v="Orang Tua"/>
    <s v="Tidak Ada"/>
    <s v="Tidak Ada"/>
    <s v="3204251409120002"/>
    <s v="Yusup Tajudin"/>
    <s v="Yusup Tajudin"/>
    <s v="Masih Hidup"/>
    <s v="Bandung"/>
    <d v="1983-10-17T00:00:00"/>
    <s v="3204251710830014"/>
    <s v="Wiraswasta"/>
    <s v="Diploma IV/Strata 1"/>
    <s v=""/>
    <m/>
    <s v="Kp. Simpen"/>
    <s v="05/05"/>
    <s v="Tenjolaya"/>
    <s v="Cicalengka"/>
    <s v="Bandung"/>
    <s v="Jawa Barat"/>
    <n v="40395"/>
    <s v="Rita Risnawati"/>
    <s v="Masih Hidup"/>
    <s v="Bandung"/>
    <d v="1986-10-22T00:00:00"/>
    <s v="3211146210860004"/>
    <s v="Guru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mpen"/>
    <s v="05/05"/>
    <s v="Tenjolaya"/>
    <s v="Cicalengka"/>
    <x v="0"/>
    <x v="0"/>
    <n v="40395"/>
    <s v="16 Tahun 6 Bulan 11 Hari"/>
    <s v="Kp. Simpen RT/RW 05/05 Desa/Kelurahan Tenjolaya Kecamatan Cicalengka Kabupaten Bandung Jawa Barat 40395"/>
  </r>
  <r>
    <n v="285"/>
    <x v="0"/>
    <x v="4"/>
    <m/>
    <n v="4"/>
    <x v="10"/>
    <s v="v"/>
    <s v="v"/>
    <s v="v"/>
    <n v="20210019"/>
    <s v="v"/>
    <s v="NISN Tidak Aktiv"/>
    <s v="Belum Ada ijazah Wustha"/>
    <s v="Kalvin Ramadhan"/>
    <m/>
    <s v="0079688891"/>
    <s v="3204282009070006"/>
    <s v="Bandung "/>
    <d v="2007-09-20T00:00:00"/>
    <s v="Laki-Laki"/>
    <n v="1"/>
    <n v="2"/>
    <s v="WNI"/>
    <s v="Belum Di Test"/>
    <s v="Main Bola"/>
    <s v="Ulama"/>
    <s v="SD Atau Sederajat"/>
    <s v="Orang Tua"/>
    <s v="Tidak Ada"/>
    <s v="Tidak Ada"/>
    <s v="3204282004070017"/>
    <s v="Dani Nurlukman"/>
    <s v="Dani Nurlukman"/>
    <s v="Masih Hidup"/>
    <s v="Bandung"/>
    <d v="1982-02-18T00:00:00"/>
    <s v="3204281802820017"/>
    <s v="Wiraswasta"/>
    <s v="SLTA Atau Sederajat"/>
    <s v=""/>
    <m/>
    <s v="Kp. Bojong Koneng"/>
    <s v="02/04"/>
    <s v="Cangkuang"/>
    <s v="Rancaekek"/>
    <s v="Bandung"/>
    <s v="Jawa Barat"/>
    <n v="40394"/>
    <s v="Imas Witri"/>
    <s v="Masih Hidup"/>
    <s v="Bandung"/>
    <d v="1983-06-24T00:00:00"/>
    <s v="3204286406830009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ojong Koneng"/>
    <s v="02/04"/>
    <s v="Cangkuang"/>
    <s v="Rancaekek"/>
    <x v="0"/>
    <x v="0"/>
    <n v="40394"/>
    <s v="18 Tahun 3 Bulan 30 Hari"/>
    <s v="Kp. Bojong Koneng RT/RW 02/04 Desa/Kelurahan Cangkuang Kecamatan Rancaekek Kabupaten Bandung Jawa Barat 40394"/>
  </r>
  <r>
    <n v="286"/>
    <x v="0"/>
    <x v="4"/>
    <m/>
    <n v="4"/>
    <x v="10"/>
    <s v="v"/>
    <s v="v"/>
    <s v="v"/>
    <n v="20210110"/>
    <s v="v"/>
    <s v="NISN Tidak Aktiv"/>
    <s v="Belum Ada ijazah Wustha"/>
    <s v="Maulana Malik Ibrahim"/>
    <m/>
    <s v="0074243958"/>
    <s v="3273262905070001"/>
    <s v="Bandung"/>
    <d v="2007-05-29T00:00:00"/>
    <s v="Laki-Laki"/>
    <n v="1"/>
    <n v="2"/>
    <s v="WNI"/>
    <s v="Belum Di Test"/>
    <s v=""/>
    <s v="Ulama"/>
    <s v="SD Atau Sederajat"/>
    <s v="Orang Tua"/>
    <s v="Tidak Ada"/>
    <s v="Tidak Ada"/>
    <s v="3273261110103666"/>
    <s v="Musbel Wandri"/>
    <s v="Musbel Wandri"/>
    <s v="Masih Hidup"/>
    <s v="Bandung"/>
    <d v="1981-02-24T00:00:00"/>
    <s v="3273262402810004"/>
    <s v="Karyawan Swasta"/>
    <s v="SLTA Atau Sederajat"/>
    <s v=""/>
    <m/>
    <s v="Sukalilah I"/>
    <s v="03/02"/>
    <s v="Pasir Jati"/>
    <s v="Ujungberung"/>
    <s v="Kota Bandung"/>
    <s v="Jawa Barat"/>
    <n v="40616"/>
    <s v="Yani Maulina"/>
    <s v="Masih Hidup"/>
    <s v="Bandung"/>
    <d v="1980-01-26T00:00:00"/>
    <s v="3273266601800001"/>
    <s v="Karyawan 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Sukalilah I"/>
    <s v="03/02"/>
    <s v="Pasir Jati"/>
    <s v="Ujungberung"/>
    <x v="4"/>
    <x v="0"/>
    <n v="40616"/>
    <s v="18 Tahun 7 Bulan 21 Hari"/>
    <s v="Sukalilah I RT/RW 03/02 Desa/Kelurahan Pasir Jati Kecamatan Ujungberung Kota Bandung Jawa Barat 40616"/>
  </r>
  <r>
    <n v="287"/>
    <x v="0"/>
    <x v="4"/>
    <m/>
    <n v="4"/>
    <x v="10"/>
    <s v="v"/>
    <s v="v"/>
    <s v="v"/>
    <n v="20210247"/>
    <s v="v"/>
    <s v="NISN Tidak Aktiv"/>
    <s v="Belum Ada ijazah Wustha"/>
    <s v="Moch. Krisna Gala Mukti"/>
    <m/>
    <s v="0071226146"/>
    <s v="3204370706070007"/>
    <s v="Bandung "/>
    <d v="2007-06-07T00:00:00"/>
    <s v="Laki-Laki"/>
    <n v="1"/>
    <n v="2"/>
    <s v="WNI"/>
    <s v="Belum Di Test"/>
    <s v="Main Bola"/>
    <s v="Wali Allah"/>
    <s v="SD Atau Sederajat"/>
    <s v="Orang Tua"/>
    <s v="Tidak Ada"/>
    <s v="Tidak Ada"/>
    <s v="3204371003150003"/>
    <s v="Yusup Rizki Yana"/>
    <s v="Yusup Rizki Yana"/>
    <s v="Masih Hidup"/>
    <s v="Bandung"/>
    <d v="1984-09-29T00:00:00"/>
    <s v="3204372909840011"/>
    <s v="Buruh Harian Lepas"/>
    <s v="SLTP Atau Sederajat"/>
    <s v=""/>
    <m/>
    <s v="Kp. Baraanta"/>
    <s v="04/09"/>
    <s v="Parungserab"/>
    <s v="Soreang"/>
    <s v="Bandung"/>
    <s v="Jawa Barat"/>
    <n v="40923"/>
    <s v="Suci Yanti Hasanah"/>
    <s v="Masih Hidup"/>
    <s v="Bandung"/>
    <d v="1992-09-26T00:00:00"/>
    <s v="3204376609920008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raanta"/>
    <s v="04/09"/>
    <s v="Parungserab"/>
    <s v="Soreang"/>
    <x v="0"/>
    <x v="0"/>
    <n v="40923"/>
    <s v="18 Tahun 7 Bulan 12 Hari"/>
    <s v="Kp. Baraanta RT/RW 04/09 Desa/Kelurahan Parungserab Kecamatan Soreang Kabupaten Bandung Jawa Barat 40923"/>
  </r>
  <r>
    <n v="288"/>
    <x v="0"/>
    <x v="4"/>
    <m/>
    <n v="4"/>
    <x v="10"/>
    <s v="v"/>
    <s v="v"/>
    <s v="v"/>
    <n v="20210014"/>
    <s v="v"/>
    <s v="v"/>
    <s v="Sudah Ijazah Wustha"/>
    <s v="Muhamad Azdki Arrafi"/>
    <s v="M. Adzki Arafi"/>
    <s v="0074280585"/>
    <s v="3204090912070001"/>
    <s v="Bandung"/>
    <d v="2007-12-09T00:00:00"/>
    <s v="Laki-Laki"/>
    <n v="1"/>
    <n v="4"/>
    <s v="WNI"/>
    <s v="Belum Di Test"/>
    <s v="Main Bola"/>
    <s v="Ulama"/>
    <s v="SD Atau Sederajat"/>
    <s v="Orang Tua"/>
    <s v="Tidak Ada"/>
    <s v="Tidak Ada"/>
    <s v="3204090109080012"/>
    <s v="M. Hendra Zaohari"/>
    <s v="M. Hendra Zaohari"/>
    <s v="Masih Hidup"/>
    <s v="Bandung"/>
    <d v="1982-11-08T00:00:00"/>
    <s v="3204090811820012"/>
    <s v="Karyawan Swasta"/>
    <s v="SLTA Atau Sederajat"/>
    <s v=""/>
    <m/>
    <s v="Jl. Sadang"/>
    <s v="05/09"/>
    <s v="Margahayu Tengah"/>
    <s v="Margahayu"/>
    <s v="Bandung"/>
    <s v="Jawa Barat"/>
    <n v="40225"/>
    <s v="Iis Lisnawati"/>
    <s v="Masih Hidup"/>
    <s v="Bandung"/>
    <d v="1986-01-24T00:00:00"/>
    <s v="3204096401860006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Sadang"/>
    <s v="05/09"/>
    <s v="Margahayu Tengah"/>
    <s v="Margahayu"/>
    <x v="0"/>
    <x v="0"/>
    <n v="40225"/>
    <s v="18 Tahun 1 Bulan 10 Hari"/>
    <s v="Jl. Sadang RT/RW 05/09 Desa/Kelurahan Margahayu Tengah Kecamatan Margahayu Kabupaten Bandung Jawa Barat 40225"/>
  </r>
  <r>
    <n v="289"/>
    <x v="0"/>
    <x v="4"/>
    <m/>
    <n v="4"/>
    <x v="10"/>
    <s v="v"/>
    <s v="v"/>
    <s v="v"/>
    <n v="20210034"/>
    <s v="v"/>
    <s v="NISN Tidak Aktiv"/>
    <s v="Belum Ada ijazah Wustha"/>
    <s v="Muhamad Daffa Raditya Putra"/>
    <s v="Muhamad Daffa Raditya Putra Ardianto (KK)"/>
    <s v="0087101531"/>
    <s v="3204051605080008"/>
    <s v="Bandung"/>
    <d v="2008-05-16T00:00:00"/>
    <s v="Laki-Laki"/>
    <n v="3"/>
    <n v="4"/>
    <s v="WNI"/>
    <s v="Belum Di Test"/>
    <s v="Main Bola"/>
    <s v="Ulama"/>
    <s v="SD Atau Sederajat"/>
    <s v="Orang Tua"/>
    <s v="Tidak Ada"/>
    <s v="Tidak Ada"/>
    <s v="3204051805110120"/>
    <s v="Dede Suhendi Ardianto"/>
    <s v="Dede Suhendi Ardianto"/>
    <s v="Masih Hidup"/>
    <s v="Bandung"/>
    <d v="1970-01-08T00:00:00"/>
    <s v="3204050801700009"/>
    <s v="Wiraswasta"/>
    <s v="SLTA Atau Sederajat"/>
    <s v=""/>
    <m/>
    <s v="Kp. Cisitu"/>
    <s v="03/09"/>
    <s v="Cimekar "/>
    <s v="Cileunyi"/>
    <s v="Bandung"/>
    <s v="Jawa Barat"/>
    <n v="40623"/>
    <s v="Rika Susilawati"/>
    <s v="Masih Hidup"/>
    <s v="Bandung"/>
    <d v="1980-09-09T00:00:00"/>
    <s v="320405490981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situ"/>
    <s v="03/09"/>
    <s v="Cimekar "/>
    <s v="Cileunyi"/>
    <x v="0"/>
    <x v="0"/>
    <n v="40623"/>
    <s v="17 Tahun 8 Bulan 3 Hari"/>
    <s v="Kp. Cisitu RT/RW 03/09 Desa/Kelurahan Cimekar  Kecamatan Cileunyi Kabupaten Bandung Jawa Barat 40623"/>
  </r>
  <r>
    <n v="290"/>
    <x v="0"/>
    <x v="4"/>
    <m/>
    <n v="4"/>
    <x v="10"/>
    <s v="v"/>
    <s v="v"/>
    <s v="v"/>
    <n v="20210002"/>
    <s v="v"/>
    <s v="NISN Tidak Aktiv"/>
    <s v="Belum Ada ijazah Wustha"/>
    <s v="Muhamad David Jalalludin"/>
    <m/>
    <s v="0075570739"/>
    <s v="3211140312070001"/>
    <s v="Sumedang"/>
    <d v="2007-12-03T00:00:00"/>
    <s v="Laki-Laki"/>
    <n v="1"/>
    <n v="2"/>
    <s v="WNI"/>
    <s v="Belum Di Test"/>
    <s v="Main Bola"/>
    <s v="Ulama"/>
    <s v="SD Atau Sederajat"/>
    <s v="Orang Tua"/>
    <s v="Tidak Ada"/>
    <s v="Tidak Ada"/>
    <s v="3211141909080011"/>
    <s v="Ujang Jamaludin"/>
    <s v="Ujang Jamaludin"/>
    <s v="Masih Hidup"/>
    <s v="Bandung"/>
    <d v="1980-05-08T00:00:00"/>
    <s v="3211140805800014"/>
    <s v="Wiraswasta"/>
    <s v="SLTP Atau Sederajat"/>
    <s v=""/>
    <m/>
    <s v="Dusun Babakan Cimalaka"/>
    <s v="03/09"/>
    <s v="Sindangpakuon"/>
    <s v="Cimanggung"/>
    <s v="Sumedang"/>
    <s v="Jawa Barat"/>
    <n v="45367"/>
    <s v="Wulan Lailasari"/>
    <s v="Masih Hidup"/>
    <s v="Sumedang"/>
    <d v="1985-07-17T00:00:00"/>
    <s v="3211145707850004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Babakan Cimalaka"/>
    <s v="03/09"/>
    <s v="Sindangpakuon"/>
    <s v="Cimanggung"/>
    <x v="1"/>
    <x v="0"/>
    <n v="45367"/>
    <s v="18 Tahun 1 Bulan 16 Hari"/>
    <s v="Dusun Babakan Cimalaka RT/RW 03/09 Desa/Kelurahan Sindangpakuon Kecamatan Cimanggung Kabupaten Sumedang Jawa Barat 45367"/>
  </r>
  <r>
    <n v="291"/>
    <x v="0"/>
    <x v="4"/>
    <m/>
    <n v="4"/>
    <x v="10"/>
    <s v="v"/>
    <s v="v"/>
    <s v="Masalah"/>
    <n v="20210109"/>
    <s v="v"/>
    <s v="v"/>
    <s v="Sudah Ijazah Wustha"/>
    <s v="Muhamad Lubis Abiyasa"/>
    <m/>
    <s v="0087228645"/>
    <s v="3204282007080001"/>
    <s v="Bandung"/>
    <d v="2008-07-20T00:00:00"/>
    <s v="Laki-Laki"/>
    <n v="2"/>
    <n v="3"/>
    <s v="WNI"/>
    <s v="Belum Di Test"/>
    <s v="Badminton"/>
    <s v="Seperti Abuya"/>
    <s v="SD Atau Sederajat"/>
    <s v="Orang Tua"/>
    <s v="Tidak Ada"/>
    <s v="Tidak Ada"/>
    <s v="3204280206051528"/>
    <s v="Ade Aan"/>
    <s v="Ade Aan"/>
    <s v="Masih Hidup"/>
    <s v="Sumedang"/>
    <d v="1976-06-20T00:00:00"/>
    <s v="3204282006760011"/>
    <s v="Karyawan Swasta"/>
    <s v="SLTA Atau Sederajat"/>
    <s v=""/>
    <m/>
    <s v="Kp. Ciparanje"/>
    <s v="02/01"/>
    <s v="Bojongsalam"/>
    <s v="Rancaekek"/>
    <s v="Bandung"/>
    <s v="Jawa Barat"/>
    <n v="40254"/>
    <s v="Imas Maesaroh"/>
    <s v="Masih Hidup"/>
    <s v="Bandung"/>
    <d v="1982-06-22T00:00:00"/>
    <s v="320428620682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paranje"/>
    <s v="02/01"/>
    <s v="Bojong Salam"/>
    <s v="Rancaekek"/>
    <x v="0"/>
    <x v="0"/>
    <n v="40254"/>
    <s v="17 Tahun 5 Bulan 30 Hari"/>
    <s v="Kp. Ciparanje RT/RW 02/01 Desa/Kelurahan Bojong Salam Kecamatan Rancaekek Kabupaten Bandung Jawa Barat 40254"/>
  </r>
  <r>
    <n v="292"/>
    <x v="0"/>
    <x v="4"/>
    <m/>
    <n v="4"/>
    <x v="10"/>
    <s v="v"/>
    <s v="v"/>
    <s v="v"/>
    <n v="20210059"/>
    <s v="v"/>
    <s v="NISN Tidak Aktiv"/>
    <s v="Sudah Ijazah PKBM"/>
    <s v="Muhammad Fazri Ramadhan"/>
    <m/>
    <s v="0071498751"/>
    <s v="3216190710070001"/>
    <s v="Bekasi"/>
    <d v="2007-10-07T00:00:00"/>
    <s v="Laki-Laki"/>
    <n v="3"/>
    <n v="3"/>
    <s v="WNI"/>
    <s v="Belum Di Test"/>
    <s v="Main Bola"/>
    <s v="Wali Allah"/>
    <s v="SD Atau Sederajat"/>
    <s v="Orang Tua"/>
    <s v="Tidak Ada"/>
    <s v="Tidak Ada"/>
    <s v="3216192104070171"/>
    <s v="Sardi Supardi S.H"/>
    <s v="Sardi Supardi S.H"/>
    <s v="Masih Hidup"/>
    <s v="Bekasi"/>
    <d v="1969-01-07T00:00:00"/>
    <s v="3216190701690003"/>
    <s v="Karyawan Swasta"/>
    <s v="Diploma IV/Strata 1"/>
    <s v=""/>
    <m/>
    <s v="Kp. Lw. Malang "/>
    <s v="05/04"/>
    <s v="Suka Resmi"/>
    <s v="Cikarang Selatan"/>
    <s v="Bekasi"/>
    <s v="Jawa Barat"/>
    <m/>
    <s v="Lilis Suryani"/>
    <s v="Masih Hidup"/>
    <s v="Bekasi"/>
    <s v="30-09-74"/>
    <s v="3216197009740006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Lw. Malang "/>
    <s v="05/04"/>
    <s v="Suka Resmi"/>
    <s v="Cikarang Selatan"/>
    <x v="13"/>
    <x v="0"/>
    <n v="17530"/>
    <s v="18 Tahun 3 Bulan 12 Hari"/>
    <s v="Kp. Lw. Malang  RT/RW 05/04 Desa/Kelurahan Suka Resmi Kecamatan Cikarang Selatan Kabupaten Bekasi Jawa Barat 17530"/>
  </r>
  <r>
    <n v="293"/>
    <x v="0"/>
    <x v="5"/>
    <m/>
    <n v="4"/>
    <x v="10"/>
    <s v="v"/>
    <s v="v"/>
    <s v="v"/>
    <n v="21220020"/>
    <s v="v"/>
    <s v="Sudah Punya Paket B"/>
    <s v="Sudah Ijazah PKBM"/>
    <s v="Muhammad Hafidz Nugraha"/>
    <m/>
    <s v="0084571119"/>
    <s v="3273031612080002"/>
    <s v="Bandung"/>
    <d v="2008-12-16T00:00:00"/>
    <s v="Laki-Laki"/>
    <n v="3"/>
    <n v="3"/>
    <s v="WNI"/>
    <s v="Belum Di Test"/>
    <s v="Main Bola"/>
    <s v="Orang Sukses"/>
    <s v="SD Atau Sederajat"/>
    <s v="Orang Tua"/>
    <s v="Tidak Ada"/>
    <s v="Tidak Ada"/>
    <s v="3273033107104025"/>
    <s v="H. Barning"/>
    <s v="H. Barning"/>
    <s v="Masih Hidup"/>
    <s v="Bandung"/>
    <d v="1967-12-22T00:00:00"/>
    <s v="3273032212670001"/>
    <s v="Wiraswasta"/>
    <s v="SLTA Atau Sederajat"/>
    <s v="*"/>
    <s v="*"/>
    <s v="Situgunting Barat No. 48"/>
    <s v="05/09"/>
    <s v="Babakan Ciparay"/>
    <s v="Babakan Ciparay"/>
    <s v="Bandung"/>
    <s v="Jawa Barat"/>
    <n v="40223"/>
    <s v="Hj. Siti Komalasari"/>
    <s v="Masih Hidup"/>
    <s v="Bandung"/>
    <d v="1973-05-07T00:00:00"/>
    <s v="3273034705730003"/>
    <s v="Mengurus Rumah Tangga"/>
    <s v="SD Atau Sederajat"/>
    <m/>
    <m/>
    <s v="Sama Dengan Ayah Kandung"/>
    <s v="Situgunting Barat No.. 48 RT. 05 RW. RW. 09"/>
    <s v="05/09"/>
    <s v="Babakan Ciparay"/>
    <s v="Babakan Ciparay"/>
    <s v="Kota Bandung"/>
    <s v="Jawa Barat"/>
    <n v="40223"/>
    <m/>
    <m/>
    <m/>
    <m/>
    <m/>
    <m/>
    <m/>
    <m/>
    <m/>
    <m/>
    <m/>
    <m/>
    <m/>
    <m/>
    <m/>
    <m/>
    <m/>
    <s v="Situgunting Barat No. 48"/>
    <s v="05/09"/>
    <s v="Babakan Ciparay"/>
    <s v="Babakan Ciparay"/>
    <x v="4"/>
    <x v="0"/>
    <n v="40223"/>
    <s v="17 Tahun 1 Bulan 3 Hari"/>
    <s v="Situgunting Barat No. 48 RT/RW 05/09 Desa/Kelurahan Babakan Ciparay Kecamatan Babakan Ciparay Kota Bandung Jawa Barat 40223"/>
  </r>
  <r>
    <n v="294"/>
    <x v="0"/>
    <x v="6"/>
    <m/>
    <n v="4"/>
    <x v="10"/>
    <s v="v"/>
    <s v="v"/>
    <s v="v"/>
    <n v="19200126"/>
    <s v="v"/>
    <s v="NISN Tidak Aktiv"/>
    <s v="Belum Ada ijazah Wustha"/>
    <s v="Muhammad Hikamudin"/>
    <m/>
    <s v="0069574541"/>
    <s v="3204372105060004"/>
    <s v="Bandung"/>
    <d v="2006-04-21T00:00:00"/>
    <s v="Laki-Laki"/>
    <n v="3"/>
    <n v="4"/>
    <s v="WNI"/>
    <s v="Belum Di Test"/>
    <s v="Futsal"/>
    <s v="Anak Soleh"/>
    <s v="SD Atau Sederajat"/>
    <s v="Orang Tua"/>
    <s v="Tidak Ada"/>
    <s v="Tidak Ada"/>
    <s v="3204370601090037"/>
    <s v="Sutiawan"/>
    <s v="Sutiawan"/>
    <s v="Masih Hidup"/>
    <s v="Bandung"/>
    <d v="1974-08-07T00:00:00"/>
    <s v="3204370708740018"/>
    <s v="Buruh Harian Lepas"/>
    <s v="SLTA Atau Sederajat"/>
    <s v=""/>
    <m/>
    <s v="Kmp. Pasantren Timur"/>
    <s v="02/03"/>
    <s v="Pamekaran"/>
    <s v="Soreang"/>
    <s v="Bandung"/>
    <s v="Jawa Barat"/>
    <n v="40912"/>
    <s v="Noneng Hasanah"/>
    <s v="Masih Hidup"/>
    <s v="Bandung"/>
    <d v="1977-12-10T00:00:00"/>
    <s v="320437501277001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mp. Pasantren Timur"/>
    <s v="02/03"/>
    <s v="Pamekaran"/>
    <s v="Soreang"/>
    <x v="0"/>
    <x v="0"/>
    <n v="40912"/>
    <s v="19 Tahun 8 Bulan 29 Hari"/>
    <s v="Kmp. Pasantren Timur RT/RW 02/03 Desa/Kelurahan Pamekaran Kecamatan Soreang Kabupaten Bandung Jawa Barat 40912"/>
  </r>
  <r>
    <n v="295"/>
    <x v="0"/>
    <x v="4"/>
    <m/>
    <n v="4"/>
    <x v="10"/>
    <s v="v"/>
    <s v="v"/>
    <s v="v"/>
    <n v="20210031"/>
    <s v="v"/>
    <s v="NISN Tidak Aktiv"/>
    <s v="Sudah Ijazah PKBM"/>
    <s v="Muhammad Izzatul Islam"/>
    <m/>
    <s v="0076648734"/>
    <s v="3204152205070006"/>
    <s v="Bandung "/>
    <d v="2007-05-22T00:00:00"/>
    <s v="Laki-Laki"/>
    <n v="2"/>
    <n v="3"/>
    <s v="WNI"/>
    <s v="Belum Di Test"/>
    <s v=""/>
    <s v="Anak Soleh"/>
    <s v="SD Atau Sederajat"/>
    <s v="Orang Tua"/>
    <s v="Tidak Ada"/>
    <s v="Tidak Ada"/>
    <s v="3204150401120007"/>
    <s v="Asep Suryana"/>
    <s v="Asep Suryana"/>
    <s v="Masih Hidup"/>
    <s v="Bandung"/>
    <d v="1982-11-10T00:00:00"/>
    <s v="3204151011820002"/>
    <s v="Karyawan Swasta"/>
    <s v="SLTA Atau Sederajat"/>
    <s v=""/>
    <m/>
    <s v="Kp. Rancamanyar"/>
    <s v="04/10"/>
    <s v="Margamukti"/>
    <s v="Pangalengan"/>
    <s v="Bandung"/>
    <s v="Jawa Barat"/>
    <n v="40378"/>
    <s v="Iim Yulia"/>
    <s v="Masih Hidup"/>
    <s v="Bandung"/>
    <d v="1986-08-01T00:00:00"/>
    <s v="320415410886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Rancamanyar"/>
    <s v="04/10"/>
    <s v="Margamukti"/>
    <s v="Pangalengan"/>
    <x v="0"/>
    <x v="0"/>
    <n v="40378"/>
    <s v="18 Tahun 7 Bulan 28 Hari"/>
    <s v="Kp. Rancamanyar RT/RW 04/10 Desa/Kelurahan Margamukti Kecamatan Pangalengan Kabupaten Bandung Jawa Barat 40378"/>
  </r>
  <r>
    <n v="296"/>
    <x v="0"/>
    <x v="5"/>
    <m/>
    <n v="4"/>
    <x v="10"/>
    <s v="v"/>
    <s v="v"/>
    <s v="v"/>
    <n v="21220066"/>
    <s v="v"/>
    <s v="v"/>
    <s v="Sudah Ijazah Wustha"/>
    <s v="Muhammad Luthfi Ramdhan"/>
    <m/>
    <s v="0087090297"/>
    <s v="3273231409080003"/>
    <s v="Bandung"/>
    <d v="2008-09-14T00:00:00"/>
    <s v="Laki-Laki"/>
    <n v="1"/>
    <n v="5"/>
    <s v="WNI"/>
    <s v="Belum Di Test"/>
    <s v="Sholawatan"/>
    <s v="Ulama"/>
    <s v="SD Atau Sederajat"/>
    <s v="Orang Tua"/>
    <s v="Tidak Ada"/>
    <s v="Tidak Ada"/>
    <s v="3273233006110126"/>
    <s v="Iwa Kartiwa"/>
    <s v="Iwa Kartiwa"/>
    <s v="Masih Hidup"/>
    <s v="Bandung"/>
    <d v="1982-04-16T00:00:00"/>
    <s v="3273231604820002"/>
    <s v="Karyawan Swasta"/>
    <s v="SLTA Atau Sederajat"/>
    <s v=""/>
    <m/>
    <s v="Jl. Babakan Wadana"/>
    <s v="08/08"/>
    <s v="Cipamokolan"/>
    <s v="Rancasari"/>
    <s v="Kota Bandung"/>
    <s v="Jawa Barat"/>
    <n v="40292"/>
    <s v="Novianty"/>
    <s v="Masih Hidup"/>
    <s v="Bandung"/>
    <d v="1987-11-14T00:00:00"/>
    <s v="3273235411870006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Babakan Wadana"/>
    <s v="08/08"/>
    <s v="Cipamokolan"/>
    <s v="Rancasari"/>
    <x v="4"/>
    <x v="0"/>
    <n v="40292"/>
    <s v="17 Tahun 4 Bulan 5 Hari"/>
    <s v="Jl. Babakan Wadana RT/RW 08/08 Desa/Kelurahan Cipamokolan Kecamatan Rancasari Kota Bandung Jawa Barat 40292"/>
  </r>
  <r>
    <n v="297"/>
    <x v="0"/>
    <x v="5"/>
    <m/>
    <n v="4"/>
    <x v="10"/>
    <s v="v"/>
    <s v="v"/>
    <s v="v"/>
    <n v="21220064"/>
    <s v="v"/>
    <s v="v"/>
    <s v="Sudah Ijazah Wustha"/>
    <s v="Muhammad Nazriel Alamsyah"/>
    <m/>
    <s v="0085881140"/>
    <s v="3273020404080001"/>
    <s v="Bandung "/>
    <d v="2008-04-04T00:00:00"/>
    <s v="Laki-Laki"/>
    <n v="1"/>
    <n v="2"/>
    <s v="WNI"/>
    <s v="Belum Di Test"/>
    <s v="Main Bola"/>
    <s v="Anak Sholeh"/>
    <s v="SD Atau Sederajat"/>
    <s v="Orang Tua"/>
    <s v="Tidak Ada"/>
    <s v="Tidak Ada"/>
    <s v="3273022205110044"/>
    <s v="Ucu Sholihin"/>
    <s v="Ucu Sholihin"/>
    <s v="Masih Hidup"/>
    <s v="Bandung"/>
    <d v="1981-06-27T00:00:00"/>
    <s v="3273022706810012"/>
    <s v="Karyawan Swasta"/>
    <s v="SLTA Atau Sederajat"/>
    <s v=""/>
    <m/>
    <s v="Jl. Cihampelas No. 52/35-B"/>
    <s v="08/05"/>
    <s v="Cipaganti"/>
    <s v="Coblong"/>
    <s v="Kota Bandung"/>
    <s v="Jawa Barat"/>
    <n v="40131"/>
    <s v="Nengsih"/>
    <s v="Masih Hidup"/>
    <s v="Sumedang"/>
    <d v="1989-05-16T00:00:00"/>
    <s v="327302560589000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hampelas No. 52/35-B"/>
    <s v="08/05"/>
    <s v="Cipaganti"/>
    <s v="Coblong"/>
    <x v="4"/>
    <x v="0"/>
    <n v="40131"/>
    <s v="17 Tahun 9 Bulan 15 Hari"/>
    <s v="Jl. Cihampelas No. 52/35-B RT/RW 08/05 Desa/Kelurahan Cipaganti Kecamatan Coblong Kota Bandung Jawa Barat 40131"/>
  </r>
  <r>
    <n v="298"/>
    <x v="0"/>
    <x v="5"/>
    <m/>
    <n v="4"/>
    <x v="10"/>
    <s v="v"/>
    <s v="v"/>
    <s v="v"/>
    <n v="21220100"/>
    <s v="v"/>
    <s v="v"/>
    <s v="Sudah Ijazah Wustha"/>
    <s v="Muhammad Nurzamzam Al Maliki"/>
    <m/>
    <s v="0091757053"/>
    <s v="3204442101090003"/>
    <s v="Bandung"/>
    <d v="2009-01-21T00:00:00"/>
    <s v="Laki-Laki"/>
    <n v="2"/>
    <n v="3"/>
    <s v="WNI"/>
    <s v="Belum Di Test"/>
    <s v="Main Bola"/>
    <s v="Tni"/>
    <s v="SD Atau Sederajat"/>
    <s v="Orang Tua"/>
    <s v="Tidak Ada"/>
    <s v="Tidak Ada"/>
    <s v="3204440504058937"/>
    <s v="Aris Juarsa"/>
    <s v="Aris Juarsa"/>
    <s v="Masih Hidup"/>
    <s v="Bandung"/>
    <d v="1976-07-09T00:00:00"/>
    <s v="3204440907760002"/>
    <s v="Karyawan Swasta"/>
    <s v="SLTA Atau Sederajat"/>
    <s v=""/>
    <m/>
    <s v="Cangkuang"/>
    <s v="04/02"/>
    <s v="Cangkuang"/>
    <s v="Cangkuang"/>
    <s v="Bandung"/>
    <s v="Jawa Barat"/>
    <n v="40377"/>
    <s v="Imas Siti Nurfatimah"/>
    <s v="Masih Hidup"/>
    <s v="Bandung"/>
    <d v="1978-06-18T00:00:00"/>
    <s v="3204445806780003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angkuang"/>
    <s v="04/02"/>
    <s v="Cangkuang"/>
    <s v="Cangkuang"/>
    <x v="0"/>
    <x v="0"/>
    <n v="40377"/>
    <s v="16 Tahun 11 Bulan 29 Hari"/>
    <s v="Cangkuang RT/RW 04/02 Desa/Kelurahan Cangkuang Kecamatan Cangkuang Kabupaten Bandung Jawa Barat 40377"/>
  </r>
  <r>
    <n v="299"/>
    <x v="0"/>
    <x v="5"/>
    <m/>
    <n v="4"/>
    <x v="10"/>
    <s v="v"/>
    <s v="v"/>
    <s v="v"/>
    <n v="21220001"/>
    <s v="v"/>
    <s v="v"/>
    <s v="Sudah Ijazah Wustha"/>
    <s v="Rezqi Putra Al-Mutaqin"/>
    <s v="Rezqi Putra Al Mutaqin"/>
    <s v="0082616997"/>
    <s v="3273121307080002"/>
    <s v="Bandung"/>
    <d v="2008-07-13T00:00:00"/>
    <s v="Laki-Laki"/>
    <n v="3"/>
    <n v="4"/>
    <s v="WNI"/>
    <s v="Belum Di Test"/>
    <s v="Sholawatan"/>
    <s v="Ulama"/>
    <s v="SD Atau Sederajat"/>
    <s v="Orang Tua"/>
    <s v="Tidak Ada"/>
    <s v="Tidak Ada"/>
    <s v="3204052208170002"/>
    <s v="Adi Suryadi"/>
    <s v="Adi Suryadi"/>
    <s v="Masih Hidup"/>
    <s v="Bandung"/>
    <d v="1979-04-30T00:00:00"/>
    <s v="3273123004790002"/>
    <s v="Karyawan Swasta"/>
    <s v="SLTA Atau Sederajat"/>
    <s v="*"/>
    <s v="*"/>
    <s v="Komp. Permata Biru Blok Ab No. 99"/>
    <s v="07/23"/>
    <s v="Cinunuk"/>
    <s v="Cileunyi"/>
    <s v="Bandung"/>
    <s v="Jawa Barat"/>
    <n v="40624"/>
    <s v="Milasari Nurmalawati"/>
    <s v="Masih Hidup"/>
    <s v="Bandung"/>
    <d v="1982-10-09T00:00:00"/>
    <s v="3273124910820007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omp. Permata Biru Blok Ab No. 99"/>
    <s v="07/23"/>
    <s v="Cinunuk"/>
    <s v="Cileunyi"/>
    <x v="0"/>
    <x v="0"/>
    <n v="40624"/>
    <s v="17 Tahun 6 Bulan 6 Hari"/>
    <s v="Komp. Permata Biru Blok Ab No. 99 RT/RW 07/23 Desa/Kelurahan Cinunuk Kecamatan Cileunyi Kabupaten Bandung Jawa Barat 40624"/>
  </r>
  <r>
    <n v="300"/>
    <x v="0"/>
    <x v="5"/>
    <m/>
    <n v="4"/>
    <x v="10"/>
    <s v="v"/>
    <s v="v"/>
    <s v="v"/>
    <n v="21220096"/>
    <s v="v"/>
    <s v="v"/>
    <s v="Sudah Ijazah Wustha"/>
    <s v="Waqi Abdul Hamid"/>
    <m/>
    <s v="3083056430"/>
    <s v="3204372903080001"/>
    <s v="Bandung"/>
    <d v="2008-03-29T00:00:00"/>
    <s v="Laki-Laki"/>
    <n v="3"/>
    <n v="4"/>
    <s v="WNI"/>
    <s v="Belum Di Test"/>
    <s v="Olahraga"/>
    <s v="Ulama"/>
    <s v="SD Atau Sederajat"/>
    <s v="Orang Tua"/>
    <s v="Tidak Ada"/>
    <s v="Tidak Ada"/>
    <s v="3204372505110035"/>
    <s v="Mamat Rahmat"/>
    <s v="Mamat Rahmat"/>
    <s v="Masih Hidup"/>
    <s v="Bandung"/>
    <d v="1973-11-11T00:00:00"/>
    <s v="3204371111730004"/>
    <s v="Buruh Harian Lepas"/>
    <s v="SD Atau Sederajat"/>
    <s v=""/>
    <m/>
    <s v="Kp. Cigembreng"/>
    <s v="01/06"/>
    <s v="Pamekaran"/>
    <s v="Soreang"/>
    <s v="Bandung"/>
    <s v="Jawa Barat"/>
    <n v="40912"/>
    <s v="Aan Syamsiah"/>
    <s v="Masih Hidup"/>
    <s v="Bandung"/>
    <d v="1976-07-06T00:00:00"/>
    <s v="320437460776000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gembreng"/>
    <s v="01/06"/>
    <s v="Pamekaran"/>
    <s v="Soreang"/>
    <x v="0"/>
    <x v="0"/>
    <n v="40912"/>
    <s v="17 Tahun 9 Bulan 21 Hari"/>
    <s v="Kp. Cigembreng RT/RW 01/06 Desa/Kelurahan Pamekaran Kecamatan Soreang Kabupaten Bandung Jawa Barat 40912"/>
  </r>
  <r>
    <n v="301"/>
    <x v="0"/>
    <x v="4"/>
    <m/>
    <n v="4"/>
    <x v="11"/>
    <s v="v"/>
    <s v="v"/>
    <s v="v"/>
    <n v="20210071"/>
    <s v="v"/>
    <s v="v"/>
    <s v="Sudah Ada Ijazah Wustha"/>
    <s v="Agus Raihan Isnanto"/>
    <m/>
    <s v="0071554779"/>
    <s v="3273052708070002"/>
    <s v="Bandung "/>
    <d v="2007-08-27T00:00:00"/>
    <s v="Laki-Laki"/>
    <n v="2"/>
    <n v="3"/>
    <s v="WNI"/>
    <s v="Belum Di Test"/>
    <s v="Main Game"/>
    <s v="Ulama"/>
    <s v="SD Atau Sederajat"/>
    <s v="Orang Tua"/>
    <s v="Tidak Ada"/>
    <s v="Tidak Ada"/>
    <s v="3273050407111470"/>
    <s v="Kaswadi"/>
    <s v="Kaswadi"/>
    <s v="Masih Hidup"/>
    <s v="Kendal"/>
    <d v="1975-11-26T00:00:00"/>
    <s v="3273052611750005"/>
    <s v="Karyawan Swasta"/>
    <s v="SD Atau Sederajat"/>
    <s v=""/>
    <m/>
    <s v="Jl. Garuda Blk No. 92"/>
    <s v="02/05"/>
    <s v="Garuda"/>
    <s v="Andir"/>
    <s v="Kota Bandung"/>
    <s v="Jawa Barat"/>
    <n v="40184"/>
    <s v="Nuryanti"/>
    <s v="Masih Hidup"/>
    <s v="Gunung Kidul"/>
    <s v="08-0879"/>
    <s v="3273054808790005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Garuda Blk No. 92"/>
    <s v="02/05"/>
    <s v="Garuda"/>
    <s v="Andir"/>
    <x v="4"/>
    <x v="0"/>
    <n v="40184"/>
    <s v="18 Tahun 4 Bulan 23 Hari"/>
    <s v="Jl. Garuda Blk No. 92 RT/RW 02/05 Desa/Kelurahan Garuda Kecamatan Andir Kota Bandung Jawa Barat 40184"/>
  </r>
  <r>
    <n v="302"/>
    <x v="0"/>
    <x v="5"/>
    <m/>
    <n v="4"/>
    <x v="11"/>
    <s v="v"/>
    <s v="v"/>
    <s v="v"/>
    <n v="21220176"/>
    <s v="v"/>
    <s v="v"/>
    <s v="Sudah Ada Ijazah Wustha"/>
    <s v="Avrillyansyah Putra Mahendra"/>
    <m/>
    <s v="0053072610"/>
    <s v="3211061604050003"/>
    <s v="Sumedang"/>
    <d v="2005-04-16T00:00:00"/>
    <s v="Laki-Laki"/>
    <n v="2"/>
    <n v="5"/>
    <s v="WNI"/>
    <s v="Belum Di Test"/>
    <s v="Main Game"/>
    <s v="Ulama"/>
    <s v="SLTP Atau Sederajat"/>
    <s v="Wali/Orang Tua Asuh"/>
    <s v="Tidak Ada"/>
    <s v="Tidak Ada"/>
    <s v="3211062611140006"/>
    <s v="Dede Triana, A.Md."/>
    <s v="M. Tofik Hindrajat (Alm)"/>
    <s v="Sudah Meninggal"/>
    <s v="*"/>
    <s v="*"/>
    <s v="*"/>
    <m/>
    <s v="*"/>
    <s v="*"/>
    <s v="*"/>
    <s v="*"/>
    <s v="01/01"/>
    <s v="*"/>
    <s v="*"/>
    <s v="Sumedang"/>
    <s v="Jawa Barat"/>
    <s v="*"/>
    <s v="Vicky Rheni Herdyan"/>
    <s v="Masih Hidup"/>
    <s v="Jakarta"/>
    <d v="1982-05-16T00:00:00"/>
    <s v="3211065605820001"/>
    <s v="Mengurus Rumah Tangga"/>
    <s v="SLTA Atau Sederajat"/>
    <m/>
    <m/>
    <s v="Sama Dengan Ayah Kandung"/>
    <s v="Dusun Cikadu"/>
    <s v="01/01"/>
    <s v="Cikadu"/>
    <s v="Situraja"/>
    <s v="Sumedang"/>
    <s v="Jawa Barat"/>
    <n v="45371"/>
    <m/>
    <s v="Dede Triana, A.Md"/>
    <s v="Sumedang"/>
    <s v="27/02/1982"/>
    <s v="3211062702820007"/>
    <s v="Karyawan Swasta"/>
    <s v="D3"/>
    <m/>
    <m/>
    <m/>
    <m/>
    <m/>
    <m/>
    <m/>
    <m/>
    <m/>
    <m/>
    <s v="Dusun Cikadu"/>
    <s v="01/01"/>
    <s v="Cikadu"/>
    <s v="Situraja"/>
    <x v="1"/>
    <x v="0"/>
    <n v="45371"/>
    <s v="20 Tahun 9 Bulan 3 Hari"/>
    <s v="Dusun Cikadu RT/RW 01/01 Desa/Kelurahan Cikadu Kecamatan Situraja Kabupaten Sumedang Jawa Barat 45371"/>
  </r>
  <r>
    <n v="303"/>
    <x v="0"/>
    <x v="5"/>
    <m/>
    <n v="4"/>
    <x v="11"/>
    <s v="v"/>
    <s v="v"/>
    <s v="v"/>
    <n v="21220123"/>
    <s v="v"/>
    <s v="v"/>
    <s v="Sudah Ada Ijazah Wustha"/>
    <s v="Azhar Aufal Ramadhan"/>
    <m/>
    <s v="0084940136"/>
    <s v="3206020109080002"/>
    <s v="Tasikmalaya"/>
    <d v="2008-09-01T00:00:00"/>
    <s v="Laki-Laki"/>
    <n v="1"/>
    <n v="4"/>
    <s v="WNI"/>
    <s v="Belum Di Test"/>
    <s v="Sepak Bola"/>
    <s v="Polisi"/>
    <s v="SD Atau Sederajat"/>
    <s v="Orang Tua"/>
    <s v="Tidak Ada"/>
    <s v="Tidak Ada"/>
    <s v="3206020110120003"/>
    <s v="Wawan"/>
    <s v="Wawan"/>
    <s v="Masih Hidup"/>
    <s v="Indramayu"/>
    <d v="1976-09-05T00:00:00"/>
    <s v="3206020509760002"/>
    <s v="Wiraswasta"/>
    <s v="SLTA Atau Sederajat"/>
    <s v=""/>
    <m/>
    <s v="Kp.Talagasari"/>
    <s v="06/01"/>
    <s v="Cibatu"/>
    <s v="Karangnunggal"/>
    <s v="Tasikmalaya"/>
    <s v="Jawa Barat"/>
    <n v="46186"/>
    <s v="Windawati"/>
    <s v="Masih Hidup"/>
    <s v="Tasikmalaya"/>
    <d v="1979-07-28T00:00:00"/>
    <s v="320602680779000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Talagasari"/>
    <s v="06/01"/>
    <s v="Cibatu"/>
    <s v="Karangnunggal"/>
    <x v="23"/>
    <x v="0"/>
    <n v="46186"/>
    <s v="17 Tahun 4 Bulan 18 Hari"/>
    <s v="Kp.Talagasari RT/RW 06/01 Desa/Kelurahan Cibatu Kecamatan Karangnunggal Kabupaten Tasikmalaya Jawa Barat 46186"/>
  </r>
  <r>
    <n v="304"/>
    <x v="0"/>
    <x v="5"/>
    <m/>
    <n v="4"/>
    <x v="11"/>
    <s v="v"/>
    <s v="v"/>
    <s v="v"/>
    <n v="21220015"/>
    <s v="v"/>
    <s v="v"/>
    <s v="Sudah Ada Ijazah Wustha"/>
    <s v="Chikal Putra Pratama"/>
    <m/>
    <s v="0082504197"/>
    <s v="3202112306080005"/>
    <s v="Sukabumi"/>
    <d v="2008-06-29T00:00:00"/>
    <s v="Laki-Laki"/>
    <n v="1"/>
    <n v="2"/>
    <s v="WNI"/>
    <s v="Belum Di Test"/>
    <s v="Main Bola"/>
    <s v="Kopasus"/>
    <s v="SD Atau Sederajat"/>
    <s v="Orang Tua"/>
    <s v="Tidak Ada"/>
    <s v="Tidak Ada"/>
    <s v="3174081710141004"/>
    <s v="Ujang Wahyudin"/>
    <s v="Ujang Wahyudin"/>
    <s v="Masih Hidup"/>
    <s v="Garut"/>
    <d v="1979-06-06T00:00:00"/>
    <s v="3202110606790011"/>
    <s v="Wiraswasta"/>
    <s v="SD Atau Sederajat"/>
    <s v="*"/>
    <s v="*"/>
    <s v="Jl. Cikoko Timur No. 07"/>
    <s v="03/02"/>
    <s v="Cikoko"/>
    <s v="Pancoran"/>
    <s v="Jakarta Selatan"/>
    <s v="DKI Jakarta"/>
    <n v="12770"/>
    <s v="Suryati Nursopyan"/>
    <s v="Masih Hidup"/>
    <s v="Sukabumi"/>
    <d v="1981-06-03T00:00:00"/>
    <s v="3202114306810008"/>
    <s v="Mengurus Rumah Tangga"/>
    <s v="SLTP Atau Sederajat"/>
    <s v="082116304184"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koko Timur No. 07"/>
    <s v="03/02"/>
    <s v="Cikoko"/>
    <s v="Pancoran"/>
    <x v="28"/>
    <x v="6"/>
    <n v="12770"/>
    <s v="17 Tahun 6 Bulan 21 Hari"/>
    <s v="Jl. Cikoko Timur No. 07 RT/RW 03/02 Desa/Kelurahan Cikoko Kecamatan Pancoran Jakarta Selatan DKI Jakarta 12770"/>
  </r>
  <r>
    <n v="305"/>
    <x v="0"/>
    <x v="4"/>
    <m/>
    <n v="4"/>
    <x v="11"/>
    <s v="v"/>
    <s v="v"/>
    <s v="v"/>
    <n v="20210008"/>
    <s v="v"/>
    <s v="NISN Tidak Aktiv"/>
    <s v="Belum Ada ijazah Wustha"/>
    <s v="Dhafa Maulana Abdillah"/>
    <m/>
    <s v="0082400363"/>
    <s v="3277032005080003"/>
    <s v="Cimahi"/>
    <d v="2008-05-20T00:00:00"/>
    <s v="Laki-Laki"/>
    <n v="3"/>
    <n v="5"/>
    <s v="WNI"/>
    <s v="Belum Di Test"/>
    <s v="Bersepeda"/>
    <s v="Ulama"/>
    <s v="SD Atau Sederajat"/>
    <s v="Orang Tua"/>
    <s v="Tidak Ada"/>
    <s v="Tidak Ada"/>
    <s v="3277031006070149"/>
    <s v="Andy Junaedi"/>
    <s v="Andy Junaedi"/>
    <s v="Masih Hidup"/>
    <s v="Cimahi"/>
    <d v="1979-03-30T00:00:00"/>
    <s v="3277033003790002"/>
    <s v="Buruh Harian Lepas"/>
    <s v="SLTA Atau Sederajat"/>
    <s v=""/>
    <m/>
    <s v="Jl. Panembakan Utara No. 06"/>
    <s v="01/05"/>
    <s v="Padasuka"/>
    <s v="Cimahi Tengah"/>
    <s v="Kota Cimahi"/>
    <s v="Jawa Barat"/>
    <n v="40526"/>
    <s v="Sumi Liawati"/>
    <s v="Tidak Diketahui"/>
    <m/>
    <d v="1980-02-16T00:00:00"/>
    <s v="3211115602800006"/>
    <m/>
    <m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Panembakan Utara No. 06"/>
    <s v="01/05"/>
    <s v="Padasuka"/>
    <s v="Cimahi Tengah"/>
    <x v="8"/>
    <x v="0"/>
    <n v="40526"/>
    <s v="17 Tahun 7 Bulan 30 Hari"/>
    <s v="Jl. Panembakan Utara No. 06 RT/RW 01/05 Desa/Kelurahan Padasuka Kecamatan Cimahi Tengah Kota Cimahi Jawa Barat 40526"/>
  </r>
  <r>
    <n v="306"/>
    <x v="0"/>
    <x v="4"/>
    <m/>
    <n v="4"/>
    <x v="11"/>
    <s v="v"/>
    <s v="v"/>
    <s v="v"/>
    <n v="20210001"/>
    <s v="v"/>
    <s v="v"/>
    <s v="Sudah Ada Ijazah Wustha"/>
    <s v="Dimas Adhyaksa Rusnady"/>
    <m/>
    <s v="0045758589"/>
    <s v="3206281004040004"/>
    <s v="Bandung "/>
    <d v="2004-04-10T00:00:00"/>
    <s v="Laki-Laki"/>
    <n v="4"/>
    <n v="5"/>
    <s v="WNI"/>
    <s v="Belum Di Test"/>
    <s v="Olahraga"/>
    <s v="Pembisnis"/>
    <s v="SLTP Atau Sederajat"/>
    <s v="Orang Tua"/>
    <s v="Tidak Ada"/>
    <s v="Tidak Ada"/>
    <s v="3206252711130002"/>
    <s v="Endang Dedi"/>
    <s v="Endang Dedi (Alm)"/>
    <s v="Sudah Meninggal"/>
    <s v="Bandung"/>
    <d v="1963-04-13T00:00:00"/>
    <s v="3206281304630001"/>
    <m/>
    <s v="Diploma IV/Strata 1"/>
    <s v=""/>
    <m/>
    <s v="Kp. Bebedahan"/>
    <s v="03/07"/>
    <s v="Sukasukur"/>
    <s v="Mangunreja "/>
    <s v="Tasikmalaya"/>
    <s v="Jawa Barat"/>
    <n v="46462"/>
    <s v="Imas Reni"/>
    <s v="Masih Hidup"/>
    <s v="Bandung"/>
    <d v="1970-11-28T00:00:00"/>
    <s v="320628681170000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ebedahan"/>
    <s v="03/07"/>
    <s v="Sukasukur"/>
    <s v="Mangunreja "/>
    <x v="23"/>
    <x v="0"/>
    <n v="46462"/>
    <s v="21 Tahun 9 Bulan 9 Hari"/>
    <s v="Kp. Bebedahan RT/RW 03/07 Desa/Kelurahan Sukasukur Kecamatan Mangunreja  Kabupaten Tasikmalaya Jawa Barat 46462"/>
  </r>
  <r>
    <n v="307"/>
    <x v="0"/>
    <x v="5"/>
    <m/>
    <n v="4"/>
    <x v="11"/>
    <s v="v"/>
    <s v="v"/>
    <s v="v"/>
    <n v="21220115"/>
    <s v="v"/>
    <s v="v"/>
    <s v="Sudah Ada Ijazah Wustha"/>
    <s v="Fahmi Maulana Idris"/>
    <m/>
    <s v="0082845731"/>
    <s v="3216092210080008"/>
    <s v="Bekasi"/>
    <d v="2008-11-22T00:00:00"/>
    <s v="Laki-Laki"/>
    <n v="1"/>
    <n v="4"/>
    <s v="WNI"/>
    <s v="Belum Di Test"/>
    <s v="Badminton"/>
    <s v="Ulama"/>
    <s v="SD Atau Sederajat"/>
    <s v="Orang Tua"/>
    <s v="Tidak Ada"/>
    <s v="Tidak Ada"/>
    <s v="3216090612100691"/>
    <s v="Abdul Halim"/>
    <s v="Abdul Halim"/>
    <s v="Masih Hidup"/>
    <s v="Cianjur"/>
    <d v="1976-04-15T00:00:00"/>
    <s v="3216091504760009"/>
    <s v="Wiraswasta"/>
    <s v="SLTA Atau Sederajat"/>
    <s v=""/>
    <m/>
    <s v="Kp. Sempu"/>
    <s v="04/04"/>
    <s v="Pasirgombong"/>
    <s v="Cikarang Utara"/>
    <s v="Bekasi"/>
    <s v="Jawa Barat"/>
    <n v="17530"/>
    <s v="Mawar Astuti"/>
    <s v="Masih Hidup"/>
    <s v="Bekasi"/>
    <d v="1990-05-19T00:00:00"/>
    <s v="321609590590001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empu"/>
    <s v="04/04"/>
    <s v="Pasirgombong"/>
    <s v="Cikarang Utara"/>
    <x v="13"/>
    <x v="0"/>
    <n v="17530"/>
    <s v="17 Tahun 1 Bulan 28 Hari"/>
    <s v="Kp. Sempu RT/RW 04/04 Desa/Kelurahan Pasirgombong Kecamatan Cikarang Utara Kabupaten Bekasi Jawa Barat 17530"/>
  </r>
  <r>
    <n v="308"/>
    <x v="0"/>
    <x v="2"/>
    <m/>
    <n v="4"/>
    <x v="11"/>
    <s v="v"/>
    <s v="v"/>
    <s v="v"/>
    <n v="22230020"/>
    <s v="v"/>
    <s v="v"/>
    <s v="Sudah Ada Ijazah Wustha"/>
    <s v="Faiq Imam Fadilah"/>
    <m/>
    <s v="0069363299"/>
    <s v="3205100107060130"/>
    <s v="Garut"/>
    <d v="2006-07-01T00:00:00"/>
    <s v="Laki-Laki"/>
    <n v="1"/>
    <n v="2"/>
    <s v="WNI"/>
    <s v="Belum Di Test"/>
    <s v="Kuliner"/>
    <s v=""/>
    <s v="SLTP Atau Sederajat"/>
    <s v="Orang Tua"/>
    <s v="Tidak Ada"/>
    <s v="Tidak Ada"/>
    <s v="3205100406120012"/>
    <s v="Oni"/>
    <s v="Oni"/>
    <s v="Masih Hidup"/>
    <s v="Garut"/>
    <d v="1980-05-20T00:00:00"/>
    <s v="3205102005800009"/>
    <s v="Wiraswasta"/>
    <s v="SLTP Atau Sederajat"/>
    <s v="*"/>
    <s v="*"/>
    <s v="Kp. Lunjuk Hilir"/>
    <s v="05/13"/>
    <s v="Talagasari"/>
    <s v="Kadungora"/>
    <s v="Garut"/>
    <s v="Jawa Barat"/>
    <n v="44153"/>
    <s v="Mulyati"/>
    <s v="Masih Hidup"/>
    <s v="Garut"/>
    <d v="1984-01-06T00:00:00"/>
    <s v="3205104601840007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Lunjuk Hilir"/>
    <s v="05/13"/>
    <s v="Talagasari"/>
    <s v="Kadungora"/>
    <x v="2"/>
    <x v="0"/>
    <n v="44153"/>
    <s v="19 Tahun 6 Bulan 18 Hari"/>
    <s v="Kp. Lunjuk Hilir RT/RW 05/13 Desa/Kelurahan Talagasari Kecamatan Kadungora Kabupaten Garut Jawa Barat 44153"/>
  </r>
  <r>
    <n v="309"/>
    <x v="0"/>
    <x v="4"/>
    <m/>
    <n v="4"/>
    <x v="11"/>
    <s v="v"/>
    <s v="v"/>
    <s v="v"/>
    <n v="20210039"/>
    <s v="v"/>
    <s v="v"/>
    <s v="Sudah Ada Ijazah Wustha"/>
    <s v="Fairuz Fadhilah"/>
    <m/>
    <s v="0089069309"/>
    <s v="3204132305080003"/>
    <s v="Bandung"/>
    <d v="2008-05-23T00:00:00"/>
    <s v="Laki-Laki"/>
    <n v="1"/>
    <n v="2"/>
    <s v="WNI"/>
    <s v="Belum Di Test"/>
    <s v="Bulu Tangkis"/>
    <s v="Ulama"/>
    <s v="SD Atau Sederajat"/>
    <s v="Orang Tua"/>
    <s v="Tidak Ada"/>
    <s v="Tidak Ada"/>
    <s v="3204131905120051"/>
    <s v="Deni Firmansyah"/>
    <s v="Deni Firmansyah"/>
    <s v="Masih Hidup"/>
    <s v="Bandung"/>
    <d v="1979-03-15T00:00:00"/>
    <s v="3204131303790001"/>
    <s v="Buruh Harian Lepas"/>
    <s v="SLTP Atau Sederajat"/>
    <s v=""/>
    <m/>
    <s v="Kp. Lembang"/>
    <s v="06/04"/>
    <s v="Kiangroke"/>
    <s v="Banjaran"/>
    <s v="Bandung"/>
    <s v="Jawa Barat"/>
    <n v="40377"/>
    <s v="Yati Suryati"/>
    <s v="Masih Hidup"/>
    <s v="Bandung"/>
    <d v="1987-11-27T00:00:00"/>
    <s v="320413671187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Lembang"/>
    <s v="06/04"/>
    <s v="Kiangroke"/>
    <s v="Banjaran"/>
    <x v="0"/>
    <x v="0"/>
    <n v="40377"/>
    <s v="17 Tahun 7 Bulan 27 Hari"/>
    <s v="Kp. Lembang RT/RW 06/04 Desa/Kelurahan Kiangroke Kecamatan Banjaran Kabupaten Bandung Jawa Barat 40377"/>
  </r>
  <r>
    <n v="310"/>
    <x v="0"/>
    <x v="4"/>
    <m/>
    <n v="4"/>
    <x v="11"/>
    <s v="v"/>
    <s v="v"/>
    <s v="v"/>
    <n v="20210067"/>
    <s v="v"/>
    <s v="v"/>
    <s v="Sudah Ada Ijazah Wustha"/>
    <s v="M Fargan Algifahri"/>
    <m/>
    <s v="0088042069"/>
    <s v="3204090701080004"/>
    <s v="Bandung "/>
    <d v="2008-01-07T00:00:00"/>
    <s v="Laki-Laki"/>
    <n v="3"/>
    <n v="3"/>
    <s v="WNI"/>
    <s v="Belum Di Test"/>
    <s v="Bersholawat"/>
    <s v="Ulama "/>
    <s v="SD Atau Sederajat"/>
    <s v="Orang Tua"/>
    <s v="Tidak Ada"/>
    <s v="Tidak Ada"/>
    <s v="3204091306051118"/>
    <s v="Jojon Sutandar"/>
    <s v="Jojon Sutandar"/>
    <s v="Masih Hidup"/>
    <s v="Bandung"/>
    <d v="1970-06-04T00:00:00"/>
    <s v="3204090406700003"/>
    <s v="Buruh Harian Lepas"/>
    <s v="SD Atau Sederajat"/>
    <s v=""/>
    <m/>
    <s v="Babakan Tasikmalaya"/>
    <s v="01/13"/>
    <s v="Margahayu Tengah"/>
    <s v="Margahayu"/>
    <s v="Bandung"/>
    <s v="Jawa Barat"/>
    <n v="40225"/>
    <s v="Dede Rohaeni"/>
    <s v="Masih Hidup"/>
    <s v="Bandung"/>
    <d v="1969-09-25T00:00:00"/>
    <s v="320409650969000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abakan Tasikmalaya"/>
    <s v="01/13"/>
    <s v="Margahayu Tengah"/>
    <s v="Margahayu"/>
    <x v="0"/>
    <x v="0"/>
    <n v="40225"/>
    <s v="18 Tahun 0 Bulan 12 Hari"/>
    <s v="Babakan Tasikmalaya RT/RW 01/13 Desa/Kelurahan Margahayu Tengah Kecamatan Margahayu Kabupaten Bandung Jawa Barat 40225"/>
  </r>
  <r>
    <n v="311"/>
    <x v="0"/>
    <x v="4"/>
    <m/>
    <n v="4"/>
    <x v="11"/>
    <s v="v"/>
    <s v="v"/>
    <s v="v"/>
    <n v="20210075"/>
    <s v="v"/>
    <s v="v"/>
    <s v="Sudah Ada Ijazah Wustha"/>
    <s v="M. Ilham Al Fahri "/>
    <m/>
    <s v="0085344400"/>
    <s v="3204152401080005"/>
    <s v="Bandung "/>
    <d v="2008-01-24T00:00:00"/>
    <s v="Laki-Laki"/>
    <n v="2"/>
    <n v="3"/>
    <s v="WNI"/>
    <s v="Belum Di Test"/>
    <s v="Otomotif"/>
    <s v="Peternak"/>
    <s v="SD Atau Sederajat"/>
    <s v="Orang Tua"/>
    <s v="Tidak Ada"/>
    <s v="Tidak Ada"/>
    <s v="3204150707080133"/>
    <s v="Agus Ahmad"/>
    <s v="Agus Ahmad"/>
    <s v="Masih Hidup"/>
    <s v="Bandung"/>
    <d v="1987-08-21T00:00:00"/>
    <s v="3204152108870005"/>
    <s v="Buruh Harian Lepas"/>
    <s v="SD Atau Sederajat"/>
    <s v=""/>
    <m/>
    <s v="Kp. Rancamanyar"/>
    <s v="02/09"/>
    <s v="Margamukti"/>
    <s v="Pangalengan"/>
    <s v="Bandung"/>
    <s v="Jawa Barat"/>
    <n v="40378"/>
    <s v="Rina Kartini"/>
    <s v="Masih Hidup"/>
    <s v="Bandung"/>
    <d v="1986-04-21T00:00:00"/>
    <s v="3204156104860007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Rancamanyar"/>
    <s v="02/09"/>
    <s v="Margamukti"/>
    <s v="Pangalengan"/>
    <x v="0"/>
    <x v="0"/>
    <n v="40378"/>
    <s v="17 Tahun 11 Bulan 26 Hari"/>
    <s v="Kp. Rancamanyar RT/RW 02/09 Desa/Kelurahan Margamukti Kecamatan Pangalengan Kabupaten Bandung Jawa Barat 40378"/>
  </r>
  <r>
    <n v="312"/>
    <x v="0"/>
    <x v="4"/>
    <m/>
    <n v="4"/>
    <x v="11"/>
    <s v="v"/>
    <s v="v"/>
    <s v="v"/>
    <n v="20210088"/>
    <s v="v"/>
    <s v="v"/>
    <s v="Sudah Ada Ijazah Wustha"/>
    <s v="M. Rifdhal Mughni"/>
    <s v="M. Rifdhal Mughni (KK)"/>
    <s v="0089606552"/>
    <s v="3204330903080004"/>
    <s v="Bandung"/>
    <d v="2008-03-09T00:00:00"/>
    <s v="Laki-Laki"/>
    <n v="2"/>
    <m/>
    <s v="WNI"/>
    <s v="Belum Di Test"/>
    <s v=""/>
    <s v=""/>
    <m/>
    <s v="Orang Tua"/>
    <s v="Tidak Ada"/>
    <s v="Tidak Ada"/>
    <s v="3204332603057134"/>
    <s v="Anda Rukanda"/>
    <s v="Anda Rukanda"/>
    <s v="Masih Hidup"/>
    <s v="Bandung"/>
    <d v="1972-05-05T00:00:00"/>
    <s v="3204330505720015"/>
    <s v="Karyawan Swasta"/>
    <s v="SLTP Atau Sederajat"/>
    <s v=""/>
    <m/>
    <s v="Kp. Saparako"/>
    <s v="04/02"/>
    <s v="Majalaya"/>
    <s v="Majalaya"/>
    <s v="Bandung"/>
    <s v="Jawa Barat"/>
    <n v="40382"/>
    <s v="Iis Romiyati"/>
    <s v="Masih Hidup"/>
    <s v="Bandung"/>
    <d v="1977-09-12T00:00:00"/>
    <s v="320433520977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aparako"/>
    <s v="04/02"/>
    <s v="Majalaya"/>
    <s v="Majalaya"/>
    <x v="0"/>
    <x v="0"/>
    <n v="40382"/>
    <s v="17 Tahun 10 Bulan 10 Hari"/>
    <s v="Kp. Saparako RT/RW 04/02 Desa/Kelurahan Majalaya Kecamatan Majalaya Kabupaten Bandung Jawa Barat 40382"/>
  </r>
  <r>
    <n v="313"/>
    <x v="0"/>
    <x v="6"/>
    <m/>
    <n v="4"/>
    <x v="11"/>
    <s v="v"/>
    <s v="v"/>
    <s v="v"/>
    <n v="19200081"/>
    <s v="v"/>
    <s v="v"/>
    <s v="Sudah Ada Ijazah Wustha"/>
    <s v="Moch. Raffly Fringgie Pratama"/>
    <s v="Moch Raffly Fringgi Pratama (KK)"/>
    <s v="0069053118"/>
    <s v="3211101503060002"/>
    <s v="Sumedang"/>
    <d v="2006-03-15T00:00:00"/>
    <s v="Laki-Laki"/>
    <n v="1"/>
    <n v="2"/>
    <s v="WNI"/>
    <s v="Belum Di Test"/>
    <s v="Sesuatu Yg Bermanfaat"/>
    <s v="Muthi"/>
    <s v="SD Atau Sederajat"/>
    <s v="Orang Tua"/>
    <s v="Tidak Ada"/>
    <s v="Tidak Ada"/>
    <s v="3211172002190004"/>
    <s v="Moch. Didin Syahridin Zain"/>
    <s v="Moch. Didin Syahridin Zain"/>
    <s v="Masih Hidup"/>
    <s v="Majalengka"/>
    <d v="1984-06-23T00:00:00"/>
    <s v="3211102306840002"/>
    <s v="Polri"/>
    <s v="Diploma IV/Strata 1"/>
    <s v=""/>
    <m/>
    <s v="Lingkungan Darangdan"/>
    <s v="06/08"/>
    <s v="Kota Kulon"/>
    <s v="Sumedang Selatan"/>
    <s v="Sumedang"/>
    <s v="Jawa Barat"/>
    <n v="45312"/>
    <s v="Euis Sukmawati"/>
    <s v="Masih Hidup"/>
    <s v="Sumedang"/>
    <d v="1985-03-14T00:00:00"/>
    <s v="3211105403850008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ingkungan Darangdan"/>
    <s v="06/08"/>
    <s v="Kota Kulon"/>
    <s v="Sumedang Selatan"/>
    <x v="1"/>
    <x v="0"/>
    <n v="45312"/>
    <s v="19 Tahun 10 Bulan 4 Hari"/>
    <s v="Lingkungan Darangdan RT/RW 06/08 Desa/Kelurahan Kota Kulon Kecamatan Sumedang Selatan Kabupaten Sumedang Jawa Barat 45312"/>
  </r>
  <r>
    <n v="314"/>
    <x v="0"/>
    <x v="4"/>
    <m/>
    <n v="4"/>
    <x v="11"/>
    <s v="v"/>
    <s v="v"/>
    <s v="v"/>
    <n v="20210100"/>
    <s v="v"/>
    <s v="v"/>
    <s v="Sudah Ada Ijazah Wustha"/>
    <s v="Muhamad Fahri Husaini"/>
    <s v="0083224380 or "/>
    <s v="3073812980"/>
    <s v="3211181207070001"/>
    <s v="Sumedang"/>
    <d v="2007-07-12T00:00:00"/>
    <s v="Laki-Laki"/>
    <n v="2"/>
    <n v="3"/>
    <s v="WNI"/>
    <s v="Belum Di Test"/>
    <s v="Hadroh"/>
    <s v="Orang Sukses"/>
    <s v="SD Atau Sederajat"/>
    <s v="Orang Tua"/>
    <s v="Tidak Ada"/>
    <s v="Tidak Ada"/>
    <s v="3211180705080010"/>
    <s v="Mamat Rohmat"/>
    <s v="Mamat Rohmat"/>
    <s v="Masih Hidup"/>
    <s v="Sumedang"/>
    <d v="1977-10-27T00:00:00"/>
    <s v="3211182710770013"/>
    <s v="Pedagang"/>
    <s v="SLTP Atau Sederajat"/>
    <s v=""/>
    <m/>
    <s v="Link. Cipadung"/>
    <s v="04/06"/>
    <s v="Kotakaler"/>
    <s v="Sumedang Utara"/>
    <s v="Sumedang"/>
    <s v="Jawa Barat"/>
    <n v="45322"/>
    <s v="Enok Marwah"/>
    <s v="Masih Hidup"/>
    <s v="Cirebon"/>
    <d v="1979-03-24T00:00:00"/>
    <s v="3211186403790009"/>
    <s v="Pedagang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ink. Cipadung"/>
    <s v="04/06"/>
    <s v="Kotakaler"/>
    <s v="Sumedang Utara"/>
    <x v="1"/>
    <x v="0"/>
    <n v="40322"/>
    <s v="18 Tahun 6 Bulan 7 Hari"/>
    <s v="Link. Cipadung RT/RW 04/06 Desa/Kelurahan Kotakaler Kecamatan Sumedang Utara Kabupaten Sumedang Jawa Barat 40322"/>
  </r>
  <r>
    <n v="315"/>
    <x v="0"/>
    <x v="2"/>
    <m/>
    <n v="4"/>
    <x v="11"/>
    <s v="v"/>
    <s v="v"/>
    <s v="v"/>
    <n v="22230105"/>
    <s v="v"/>
    <s v="v"/>
    <s v="Sudah Ada Ijazah Wustha"/>
    <s v="Muhamad Rizki"/>
    <m/>
    <s v="0067764366"/>
    <s v="3204151705060002"/>
    <s v="Bandung"/>
    <d v="2006-05-17T00:00:00"/>
    <s v="Laki-Laki"/>
    <n v="1"/>
    <n v="3"/>
    <s v="WNI"/>
    <s v="Belum Di Test"/>
    <s v="Bersepeda"/>
    <s v="Guru "/>
    <s v="SLTP Atau Sederajat"/>
    <s v="Orang Tua"/>
    <s v="Tidak Ada"/>
    <s v="Tidak Ada"/>
    <s v="3204151805051282"/>
    <s v="Dedi Supriadi"/>
    <s v="Dedi Supriadi"/>
    <s v="Masih Hidup"/>
    <s v="Tasikmalaya"/>
    <d v="1977-03-05T00:00:00"/>
    <s v="3204150503770011"/>
    <s v="Pedagang"/>
    <s v="SD Atau Sederajat"/>
    <s v="*"/>
    <s v="500K"/>
    <s v="Kp. Babakan Anyar"/>
    <s v="01/10"/>
    <s v="Pangalengan"/>
    <s v="Pangalengan"/>
    <s v="Bandung"/>
    <s v="Jawa Barat"/>
    <n v="40378"/>
    <s v="Neng Lisnawati"/>
    <s v="Masih Hidup"/>
    <s v="Bandung"/>
    <d v="1983-05-10T00:00:00"/>
    <s v="3204155005830007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Anyar"/>
    <s v="01/10"/>
    <s v="Pangalengan"/>
    <s v="Pangalengan"/>
    <x v="0"/>
    <x v="0"/>
    <n v="40378"/>
    <s v="19 Tahun 8 Bulan 2 Hari"/>
    <s v="Kp. Babakan Anyar RT/RW 01/10 Desa/Kelurahan Pangalengan Kecamatan Pangalengan Kabupaten Bandung Jawa Barat 40378"/>
  </r>
  <r>
    <n v="316"/>
    <x v="0"/>
    <x v="5"/>
    <m/>
    <n v="4"/>
    <x v="11"/>
    <s v="v"/>
    <s v="v"/>
    <s v="v"/>
    <n v="21220004"/>
    <s v="v"/>
    <s v="v"/>
    <s v="Sudah Ada Ijazah Wustha"/>
    <s v="Muhamad Syamsudin Arif"/>
    <m/>
    <s v="0083847365"/>
    <s v="3211180610080003"/>
    <s v="Sumedang"/>
    <d v="2008-10-06T00:00:00"/>
    <s v="Laki-Laki"/>
    <n v="5"/>
    <n v="5"/>
    <s v="WNI"/>
    <s v="Belum Di Test"/>
    <s v="Bermain"/>
    <s v="Anak Sholeh"/>
    <s v="SD Atau Sederajat"/>
    <s v="Orang Tua"/>
    <s v="Tidak Ada"/>
    <s v="Tidak Ada"/>
    <s v="3211182103067990"/>
    <s v="H. Warya Sriwijaya"/>
    <s v="H. Warya Sriwijaya"/>
    <s v="Masih Hidup"/>
    <s v="Sumedang"/>
    <d v="1970-10-24T00:00:00"/>
    <s v="3211182410700006"/>
    <s v="Wiraswasta"/>
    <s v="SLTA Atau Sederajat"/>
    <s v="*"/>
    <s v="*"/>
    <s v="Link. Kertaraharja"/>
    <s v="05/07"/>
    <s v="Situ"/>
    <s v="Sumedang Utara"/>
    <s v="Sumedang"/>
    <s v="Jawa Barat"/>
    <n v="45323"/>
    <s v="Hj. Heni Rohaeni (Alm)"/>
    <s v="Sudah Meninggal"/>
    <s v="Sumedang "/>
    <s v="*"/>
    <s v="*"/>
    <m/>
    <m/>
    <s v="*"/>
    <s v="*"/>
    <s v="Sama Dengan Ayah Kandung"/>
    <s v="*"/>
    <s v="*"/>
    <s v="*"/>
    <s v="*"/>
    <s v="*"/>
    <s v="*"/>
    <s v="*"/>
    <m/>
    <m/>
    <m/>
    <m/>
    <m/>
    <m/>
    <m/>
    <m/>
    <m/>
    <m/>
    <m/>
    <m/>
    <m/>
    <m/>
    <m/>
    <m/>
    <m/>
    <s v="Link. Kertaraharja"/>
    <s v="05/07"/>
    <s v="Situ"/>
    <s v="Sumedang Utara"/>
    <x v="1"/>
    <x v="0"/>
    <n v="45323"/>
    <s v="17 Tahun 3 Bulan 13 Hari"/>
    <s v="Link. Kertaraharja RT/RW 05/07 Desa/Kelurahan Situ Kecamatan Sumedang Utara Kabupaten Sumedang Jawa Barat 45323"/>
  </r>
  <r>
    <n v="317"/>
    <x v="0"/>
    <x v="4"/>
    <m/>
    <n v="4"/>
    <x v="11"/>
    <s v="v"/>
    <s v="v"/>
    <s v="v"/>
    <n v="20210057"/>
    <s v="v"/>
    <s v="v"/>
    <s v="Sudah Ada Ijazah Wustha"/>
    <s v="Muhamad Taufik"/>
    <m/>
    <s v="0083846838"/>
    <s v="3211112405080003"/>
    <s v="Sumedang"/>
    <d v="2008-05-24T00:00:00"/>
    <s v="Laki-Laki"/>
    <n v="1"/>
    <n v="1"/>
    <s v="WNI"/>
    <s v="Belum Di Test"/>
    <s v="Renang"/>
    <s v="Ulama"/>
    <s v="SD Atau Sederajat"/>
    <s v="Orang Tua"/>
    <s v="Tidak Ada"/>
    <s v="Tidak Ada"/>
    <s v="3211112407070005"/>
    <s v="Dede Rohendi"/>
    <s v="Dede Rohendi"/>
    <s v="Masih Hidup"/>
    <s v="Sumedang"/>
    <d v="1982-09-10T00:00:00"/>
    <s v="3211111009820006"/>
    <s v="Wiraswasta"/>
    <s v="SD Atau Sederajat"/>
    <s v=""/>
    <m/>
    <s v="Dusun Cibogo"/>
    <s v="02/06"/>
    <s v="Raharja"/>
    <s v="Tanjungsari"/>
    <s v="Sumedang"/>
    <s v="Jawa Barat"/>
    <n v="45362"/>
    <s v="Mimin Nurhalimah"/>
    <s v="Masih Hidup"/>
    <s v="Sumedang"/>
    <d v="1983-05-20T00:00:00"/>
    <s v="3211116005830009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bogo"/>
    <s v="02/06"/>
    <s v="Raharja"/>
    <s v="Tanjungsari"/>
    <x v="1"/>
    <x v="0"/>
    <n v="45362"/>
    <s v="17 Tahun 7 Bulan 26 Hari"/>
    <s v="Dusun Cibogo RT/RW 02/06 Desa/Kelurahan Raharja Kecamatan Tanjungsari Kabupaten Sumedang Jawa Barat 45362"/>
  </r>
  <r>
    <n v="318"/>
    <x v="0"/>
    <x v="4"/>
    <m/>
    <n v="4"/>
    <x v="11"/>
    <s v="v"/>
    <s v="v"/>
    <s v="v"/>
    <n v="20210052"/>
    <s v="v"/>
    <s v="v"/>
    <s v="Sudah Ada Ijazah Wustha"/>
    <s v="Muhamad Zaki"/>
    <m/>
    <s v="0059363736"/>
    <s v="3204160601040002"/>
    <s v="Bandung"/>
    <d v="2005-01-06T00:00:00"/>
    <s v="Laki-Laki"/>
    <n v="2"/>
    <n v="3"/>
    <s v="WNI"/>
    <s v="Belum Di Test"/>
    <s v="Bernafas"/>
    <s v=""/>
    <s v="SLTP Atau Sederajat"/>
    <s v="Orang Tua"/>
    <s v="Tidak Ada"/>
    <s v="Tidak Ada"/>
    <s v="3204162604120024"/>
    <s v="Dedi Kusnadi"/>
    <s v="Dedi Kusnadi"/>
    <s v="Masih Hidup"/>
    <s v="Bandung"/>
    <d v="1980-04-02T00:00:00"/>
    <s v="3204160204800001"/>
    <s v="Buruh Harian Lepas"/>
    <s v="SD Atau Sederajat"/>
    <s v=""/>
    <m/>
    <s v="Kp. Dangdeur"/>
    <s v="03/09"/>
    <s v="Rancakole"/>
    <s v="Arjasari"/>
    <s v="Bandung"/>
    <s v="Jawa Barat"/>
    <n v="40379"/>
    <s v="Nani Sumarni"/>
    <s v="Masih Hidup"/>
    <s v="Bandung"/>
    <d v="1982-05-20T00:00:00"/>
    <s v="320416600582000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Dangdeur"/>
    <s v="03/09"/>
    <s v="Rancakole"/>
    <s v="Arjasari"/>
    <x v="0"/>
    <x v="0"/>
    <n v="40379"/>
    <s v="21 Tahun 0 Bulan 13 Hari"/>
    <s v="Kp. Dangdeur RT/RW 03/09 Desa/Kelurahan Rancakole Kecamatan Arjasari Kabupaten Bandung Jawa Barat 40379"/>
  </r>
  <r>
    <n v="319"/>
    <x v="0"/>
    <x v="5"/>
    <m/>
    <n v="4"/>
    <x v="11"/>
    <s v="v"/>
    <s v="v"/>
    <s v="v"/>
    <n v="21220062"/>
    <s v="v"/>
    <s v="v"/>
    <s v="Sudah Ada Ijazah Wustha"/>
    <s v="Muhammad Abdul Fatah Ridwan"/>
    <m/>
    <s v="0071728196"/>
    <s v="3204461708070003"/>
    <s v="Bandung "/>
    <d v="2007-08-17T00:00:00"/>
    <s v="Laki-Laki"/>
    <n v="3"/>
    <n v="10"/>
    <s v="WNI"/>
    <s v="Belum Di Test"/>
    <s v=""/>
    <s v=""/>
    <s v="SD Atau Sederajat"/>
    <s v="Orang Tua"/>
    <s v="Tidak Ada"/>
    <s v="Tidak Ada"/>
    <s v="3211171205170003"/>
    <s v="Muhamad Yahya "/>
    <s v="Muhamad Yahya "/>
    <s v="Masih Hidup"/>
    <s v="Sumedang"/>
    <d v="1980-03-04T00:00:00"/>
    <s v="3211110403800002"/>
    <s v="Wiraswasta"/>
    <s v="SLTA Atau Sederajat"/>
    <s v=""/>
    <m/>
    <s v="Link. Genteng"/>
    <s v="01/01"/>
    <s v="Pasanggrahan Baru"/>
    <s v="Sumedang Selatan"/>
    <s v="Sumedang"/>
    <s v="Jawa Barat"/>
    <n v="45313"/>
    <s v="Ina Siti Khodijah"/>
    <s v="Masih Hidup"/>
    <s v="Bandung"/>
    <d v="1980-01-12T00:00:00"/>
    <s v="321111520180000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ink. Genteng"/>
    <s v="01/01"/>
    <s v="Pasanggrahan Baru"/>
    <s v="Sumedang Selatan"/>
    <x v="1"/>
    <x v="0"/>
    <n v="45313"/>
    <s v="18 Tahun 5 Bulan 2 Hari"/>
    <s v="Link. Genteng RT/RW 01/01 Desa/Kelurahan Pasanggrahan Baru Kecamatan Sumedang Selatan Kabupaten Sumedang Jawa Barat 45313"/>
  </r>
  <r>
    <n v="320"/>
    <x v="0"/>
    <x v="4"/>
    <m/>
    <n v="4"/>
    <x v="11"/>
    <s v="v"/>
    <s v="Masalah"/>
    <s v="Masalah"/>
    <n v="20210033"/>
    <s v="v"/>
    <s v="v"/>
    <m/>
    <s v="Muhammad Abdul Muhyi"/>
    <m/>
    <s v="0077962381"/>
    <s v="3277031910070004"/>
    <s v="Cimahi"/>
    <d v="2007-10-19T00:00:00"/>
    <s v="Laki-Laki"/>
    <n v="2"/>
    <n v="5"/>
    <s v="WNI"/>
    <s v="Belum Di Test"/>
    <s v="Main Game"/>
    <s v="Ulama Allah"/>
    <s v="SD Atau Sederajat"/>
    <s v="Orang Tua"/>
    <s v="Tidak Ada"/>
    <s v="Tidak Ada"/>
    <s v="3277030512061444"/>
    <s v="Haris Ibnu Marhadi"/>
    <s v="Haris Ibnu Marhadi"/>
    <s v="Masih Hidup"/>
    <s v="Jakarta"/>
    <d v="1980-12-07T00:00:00"/>
    <s v="3277030712800001"/>
    <s v="Wiraswasta"/>
    <s v="SLTA Atau Sederajat"/>
    <s v=""/>
    <m/>
    <s v="Jl. Encepkaratawiria Gg. Arisantir No 227"/>
    <s v="06/07"/>
    <s v="Citeureup"/>
    <s v="Cimahi Utara"/>
    <s v="Kota Cimahi"/>
    <s v="Jawa Barat"/>
    <n v="40512"/>
    <s v="Tarsih"/>
    <s v="Masih Hidup"/>
    <s v="Cimahi"/>
    <d v="1979-05-23T00:00:00"/>
    <s v="3277036305800017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Encepkaratawiria Gg. Arisantir No. 227"/>
    <s v="06/07"/>
    <s v="Citeureup"/>
    <s v="Cimahi Utara"/>
    <x v="8"/>
    <x v="0"/>
    <n v="40512"/>
    <s v="18 Tahun 3 Bulan 0 Hari"/>
    <s v="Jl. Encepkaratawiria Gg. Arisantir No. 227 RT/RW 06/07 Desa/Kelurahan Citeureup Kecamatan Cimahi Utara Kota Cimahi Jawa Barat 40512"/>
  </r>
  <r>
    <n v="321"/>
    <x v="0"/>
    <x v="4"/>
    <m/>
    <n v="4"/>
    <x v="11"/>
    <s v="v"/>
    <s v="v"/>
    <s v="v"/>
    <n v="20210018"/>
    <s v="v"/>
    <s v="v"/>
    <s v="Sudah Ada Ijazah Wustha"/>
    <s v="Muhammad Akhila Ramdhani"/>
    <s v="M. Akhila Ramdhani"/>
    <s v="0074945480"/>
    <s v="3211170410070004"/>
    <s v="Sumedang"/>
    <d v="2007-10-04T00:00:00"/>
    <s v="Laki-Laki"/>
    <n v="1"/>
    <n v="2"/>
    <s v="WNI"/>
    <s v="Belum Di Test"/>
    <s v="Main Game"/>
    <s v="Ulama"/>
    <s v="SD Atau Sederajat"/>
    <s v="Orang Tua"/>
    <s v="Tidak Ada"/>
    <s v="Tidak Ada"/>
    <s v="3211172206070037"/>
    <s v="Yayan Permana"/>
    <s v="Yayan Permana"/>
    <s v="Masih Hidup"/>
    <s v="Bandung"/>
    <d v="1971-11-05T00:00:00"/>
    <s v="3211170511710001"/>
    <s v="Wiraswasta"/>
    <s v="SLTA Atau Sederajat"/>
    <s v=""/>
    <m/>
    <s v="Dusun Citengah"/>
    <s v="03/01"/>
    <s v="Citengah"/>
    <s v="Sumedang Selatan"/>
    <s v="Sumedang"/>
    <s v="Jawa Barat"/>
    <n v="45351"/>
    <s v="Enung Nurlaela"/>
    <s v="Masih Hidup"/>
    <s v="Sumedang"/>
    <d v="1981-01-06T00:00:00"/>
    <s v="3211174601810010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tengah"/>
    <s v="03/01"/>
    <s v="Citengah"/>
    <s v="Sumedang Selatan"/>
    <x v="1"/>
    <x v="0"/>
    <n v="45351"/>
    <s v="18 Tahun 3 Bulan 15 Hari"/>
    <s v="Dusun Citengah RT/RW 03/01 Desa/Kelurahan Citengah Kecamatan Sumedang Selatan Kabupaten Sumedang Jawa Barat 45351"/>
  </r>
  <r>
    <n v="322"/>
    <x v="0"/>
    <x v="4"/>
    <m/>
    <n v="4"/>
    <x v="11"/>
    <s v="v"/>
    <s v="v"/>
    <s v="v"/>
    <n v="20210096"/>
    <s v="v"/>
    <s v="v"/>
    <s v="Sudah Ada Ijazah Wustha"/>
    <s v="Muhammad Alif Maulana Hidayat"/>
    <m/>
    <s v="0086695871"/>
    <s v="3211182003080001"/>
    <s v="Sumedang"/>
    <d v="2008-03-20T00:00:00"/>
    <s v="Laki-Laki"/>
    <n v="5"/>
    <n v="5"/>
    <s v="WNI"/>
    <s v="Belum Di Test"/>
    <s v="Kuliner"/>
    <s v="Ulama"/>
    <s v="SD Atau Sederajat"/>
    <s v="Orang Tua"/>
    <s v="Tidak Ada"/>
    <s v="Tidak Ada"/>
    <s v="3211182103060488"/>
    <s v="Jakaria"/>
    <s v="Jakaria"/>
    <s v="Masih Hidup"/>
    <s v="Sukabumi"/>
    <d v="1964-07-31T00:00:00"/>
    <s v="3211183107640002"/>
    <s v="Karyawan BUMN"/>
    <s v="SLTA Atau Sederajat"/>
    <s v=""/>
    <m/>
    <s v="Lingkungan Cipeuteuy"/>
    <s v="04/06"/>
    <s v="Situ"/>
    <s v="Sumedang Utara"/>
    <s v="Sumedang"/>
    <s v="Jawa Barat"/>
    <n v="45323"/>
    <s v="Ika Kartika"/>
    <s v="Masih Hidup"/>
    <s v="Sukabumi"/>
    <d v="1969-04-09T00:00:00"/>
    <s v="321118490469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ingkungan Cipeuteuy"/>
    <s v="04/06"/>
    <s v="Situ"/>
    <s v="Sumedang Utara"/>
    <x v="1"/>
    <x v="0"/>
    <n v="45323"/>
    <s v="17 Tahun 9 Bulan 30 Hari"/>
    <s v="Lingkungan Cipeuteuy RT/RW 04/06 Desa/Kelurahan Situ Kecamatan Sumedang Utara Kabupaten Sumedang Jawa Barat 45323"/>
  </r>
  <r>
    <n v="323"/>
    <x v="0"/>
    <x v="6"/>
    <m/>
    <n v="4"/>
    <x v="11"/>
    <s v="v"/>
    <s v="v"/>
    <s v="v"/>
    <n v="19200118"/>
    <s v="v"/>
    <s v="v"/>
    <s v="Sudah Ada Ijazah Wustha"/>
    <s v="Muhammad An-Naba Kumara"/>
    <m/>
    <s v="0069145359"/>
    <s v="3273262802060005"/>
    <s v="Bandung"/>
    <d v="2006-02-28T00:00:00"/>
    <s v="Laki-Laki"/>
    <n v="2"/>
    <n v="2"/>
    <s v="WNI"/>
    <s v="Belum Di Test"/>
    <s v="Membaca"/>
    <s v="Sukses Dunia Akherat"/>
    <s v="SD Atau Sederajat"/>
    <s v="Wali/Orang Tua Asuh"/>
    <s v="Tidak Ada"/>
    <s v="Tidak Ada"/>
    <s v="3273251408130005"/>
    <s v="Siti Maesaroh"/>
    <s v="Deddy Candra (Alm)"/>
    <s v="Sudah Meninggal"/>
    <s v="Manna"/>
    <d v="1976-08-18T00:00:00"/>
    <s v="3273261808760010"/>
    <m/>
    <s v="SLTA Atau Sederajat"/>
    <s v="*"/>
    <s v="*"/>
    <s v="Jl. Cilengkrang Ii"/>
    <s v="05/02"/>
    <s v="Palasari"/>
    <s v="Cibiru"/>
    <s v="Kota Bandung"/>
    <s v="Jawa Barat"/>
    <n v="40615"/>
    <s v="Siti Maesaroh"/>
    <s v="Masih Hidup"/>
    <s v="Bandung"/>
    <d v="1976-02-02T00:00:00"/>
    <s v="3273254202760007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lengkrang Ii"/>
    <s v="05/02"/>
    <s v="Palasari"/>
    <s v="Cibiru"/>
    <x v="4"/>
    <x v="0"/>
    <n v="40615"/>
    <s v="19 Tahun 10 Bulan 22 Hari"/>
    <s v="Jl. Cilengkrang Ii RT/RW 05/02 Desa/Kelurahan Palasari Kecamatan Cibiru Kota Bandung Jawa Barat 40615"/>
  </r>
  <r>
    <n v="324"/>
    <x v="0"/>
    <x v="5"/>
    <m/>
    <n v="4"/>
    <x v="11"/>
    <s v="v"/>
    <s v="v"/>
    <s v="v"/>
    <n v="21220005"/>
    <s v="v"/>
    <s v="v"/>
    <s v="Sudah Ada Ijazah Wustha"/>
    <s v="Muhammad Arief"/>
    <m/>
    <s v="0092598040"/>
    <s v="3273201303090001"/>
    <s v="Bandung "/>
    <d v="2009-03-13T00:00:00"/>
    <s v="Laki-Laki"/>
    <n v="3"/>
    <n v="4"/>
    <s v="WNI"/>
    <s v="Belum Di Test"/>
    <s v="Main Bola"/>
    <s v="Orang Sukses"/>
    <s v="SD Atau Sederajat"/>
    <s v="Orang Tua"/>
    <s v="Tidak Ada"/>
    <s v="Tidak Ada"/>
    <s v="3273202609100405"/>
    <s v="Edi Gunawan"/>
    <s v="Edi Gunawan"/>
    <s v="Masih Hidup"/>
    <s v="Bandung"/>
    <d v="1973-07-21T00:00:00"/>
    <s v="3273202107730002"/>
    <s v="Wiraswasta"/>
    <s v="SLTP Atau Sederajat"/>
    <s v=""/>
    <m/>
    <s v="Jl. Sindangsari Iii No. 21"/>
    <s v="03/09"/>
    <s v="Antapani Wetan"/>
    <s v="Antapani"/>
    <s v="Kota Bandung"/>
    <s v="Jawa Barat"/>
    <n v="40291"/>
    <s v="Neneng Rita Hartati"/>
    <s v="Masih Hidup"/>
    <s v="Garut"/>
    <d v="1977-09-25T00:00:00"/>
    <s v="327320650977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Sindangsari Iii No. 21"/>
    <s v="03/09"/>
    <s v="Antapani Wetan"/>
    <s v="Antapani"/>
    <x v="4"/>
    <x v="0"/>
    <n v="40291"/>
    <s v="16 Tahun 10 Bulan 6 Hari"/>
    <s v="Jl. Sindangsari Iii No. 21 RT/RW 03/09 Desa/Kelurahan Antapani Wetan Kecamatan Antapani Kota Bandung Jawa Barat 40291"/>
  </r>
  <r>
    <n v="325"/>
    <x v="0"/>
    <x v="4"/>
    <m/>
    <n v="4"/>
    <x v="11"/>
    <s v="v"/>
    <s v="v"/>
    <s v="v"/>
    <n v="20210266"/>
    <s v="v"/>
    <s v="v"/>
    <s v="Sudah Ada Ijazah Wustha"/>
    <s v="Muhammad Dzikra Fattah"/>
    <m/>
    <s v="0058906760"/>
    <s v="3275090707050004"/>
    <s v="Jakarta "/>
    <d v="2005-07-07T00:00:00"/>
    <s v="Laki-Laki"/>
    <n v="1"/>
    <n v="3"/>
    <s v="WNI"/>
    <s v="Belum Di Test"/>
    <s v="Bernyanyi "/>
    <s v="Dosen"/>
    <s v="SLTP Atau Sederajat"/>
    <s v="Orang Tua"/>
    <s v="Tidak Ada"/>
    <s v="Tidak Ada"/>
    <s v="3275090404120004"/>
    <s v="Budiharto Setiawan"/>
    <s v="Budiharto Setiawan"/>
    <s v="Masih Hidup"/>
    <s v="Jakarta"/>
    <d v="1977-12-05T00:00:00"/>
    <s v="3275090512770011"/>
    <s v="Karyawan Swasta"/>
    <s v="SLTA Atau Sederajat"/>
    <s v=""/>
    <m/>
    <s v="Perum Asabri Indah Blok M 24 No. 299"/>
    <s v="05/10"/>
    <s v="Jatiluhur"/>
    <s v="Jatiasih"/>
    <s v="Kota Bekasi"/>
    <s v="Jawa Barat"/>
    <n v="17423"/>
    <s v="Arie Kuntari"/>
    <s v="Masih Hidup"/>
    <s v="Jakarta"/>
    <d v="1980-07-08T00:00:00"/>
    <s v="327509480780001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Perum Asabri Indah Blok M 24 No. 299"/>
    <s v="06/10"/>
    <s v="Jatiluhur"/>
    <s v="Jatiasih"/>
    <x v="25"/>
    <x v="0"/>
    <n v="17423"/>
    <s v="20 Tahun 6 Bulan 12 Hari"/>
    <s v="Perum Asabri Indah Blok M 24 No. 299 RT/RW 06/10 Desa/Kelurahan Jatiluhur Kecamatan Jatiasih Kota Bekasi Jawa Barat 17423"/>
  </r>
  <r>
    <n v="326"/>
    <x v="0"/>
    <x v="6"/>
    <m/>
    <n v="4"/>
    <x v="11"/>
    <s v="v"/>
    <s v="v"/>
    <s v="v"/>
    <n v="19200094"/>
    <s v="v"/>
    <s v="NISN Tidak Aktiv"/>
    <s v="Belum Ada ijazah Wustha"/>
    <s v="Muhammad Fathurrohman"/>
    <s v="Muhammad Fathurohman (KK)"/>
    <s v="0053305159"/>
    <s v="3204370809050002"/>
    <s v="Bandung"/>
    <d v="2005-09-08T00:00:00"/>
    <s v="Laki-Laki"/>
    <n v="4"/>
    <n v="6"/>
    <s v="WNI"/>
    <s v="Belum Di Test"/>
    <s v="Membaca"/>
    <s v="Ulama "/>
    <s v="SD Atau Sederajat"/>
    <s v="Orang Tua"/>
    <s v="Tidak Ada"/>
    <s v="Tidak Ada"/>
    <s v="3204372702060050"/>
    <s v="Dede Sutawan"/>
    <s v="Dede Sutawan"/>
    <s v="Masih Hidup"/>
    <s v="Bandung"/>
    <d v="1967-05-04T00:00:00"/>
    <s v="3204370405670007"/>
    <s v="Wiraswasta"/>
    <s v="Diploma IV/Strata 1"/>
    <s v=""/>
    <m/>
    <s v="Jln. Raya Soreang No. 28"/>
    <s v="01/14"/>
    <s v="Pamekaran"/>
    <s v="Soreang"/>
    <s v="Bandung"/>
    <s v="Jawa Barat"/>
    <n v="40912"/>
    <s v="Neneng Ariayani/Ariayanti"/>
    <s v="Masih Hidup"/>
    <s v="Bandung"/>
    <d v="1973-06-26T00:00:00"/>
    <s v="320437660673001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n. Raya Soreang No. 28"/>
    <s v="01/14"/>
    <s v="Pamekaran"/>
    <s v="Soreang"/>
    <x v="0"/>
    <x v="0"/>
    <n v="40912"/>
    <s v="20 Tahun 4 Bulan 11 Hari"/>
    <s v="Jln. Raya Soreang No. 28 RT/RW 01/14 Desa/Kelurahan Pamekaran Kecamatan Soreang Kabupaten Bandung Jawa Barat 40912"/>
  </r>
  <r>
    <n v="327"/>
    <x v="0"/>
    <x v="5"/>
    <m/>
    <n v="4"/>
    <x v="11"/>
    <s v="v"/>
    <s v="v"/>
    <s v="v"/>
    <n v="21220023"/>
    <s v="v"/>
    <s v="v"/>
    <s v="Sudah Ada Ijazah Wustha"/>
    <s v="Muhammad Ghani Al-Ghifari"/>
    <s v="Muhammad Ghani Al Ghifari (KK)"/>
    <s v="0087927837"/>
    <s v="3204080711080005"/>
    <s v="Bandung "/>
    <d v="2008-11-07T00:00:00"/>
    <s v="Laki-Laki"/>
    <n v="1"/>
    <n v="3"/>
    <s v="WNI"/>
    <s v="Belum Di Test"/>
    <s v="Berfikir"/>
    <s v="Masuk Syurga Tanpa Hisab"/>
    <s v="SD Atau Sederajat"/>
    <s v="Orang Tua"/>
    <s v="Tidak Ada"/>
    <s v="Tidak Ada"/>
    <s v="3204080211120065"/>
    <s v="Ade Sobarah"/>
    <s v="Ade Sobarah"/>
    <s v="Masih Hidup"/>
    <s v="Tasik Malaya"/>
    <d v="1977-07-04T00:00:00"/>
    <s v="3204080407770001"/>
    <s v="Perdagangan"/>
    <s v="SLTA Atau Sederajat"/>
    <s v=""/>
    <m/>
    <s v="Lengkong"/>
    <s v="05/01"/>
    <s v="Lengkong"/>
    <s v="Bojongsoang"/>
    <s v="Bandung"/>
    <s v="Jawa Barat"/>
    <n v="40287"/>
    <s v="Erna Wahyuni"/>
    <s v="Masih Hidup"/>
    <s v="Bandung"/>
    <d v="1986-03-20T00:00:00"/>
    <s v="320408600386000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engkong"/>
    <s v="05/01"/>
    <s v="Lengkong"/>
    <s v="Bojongsoang"/>
    <x v="0"/>
    <x v="0"/>
    <n v="40287"/>
    <s v="17 Tahun 2 Bulan 12 Hari"/>
    <s v="Lengkong RT/RW 05/01 Desa/Kelurahan Lengkong Kecamatan Bojongsoang Kabupaten Bandung Jawa Barat 40287"/>
  </r>
  <r>
    <n v="328"/>
    <x v="0"/>
    <x v="2"/>
    <m/>
    <n v="4"/>
    <x v="11"/>
    <s v="v"/>
    <s v="v"/>
    <s v="v"/>
    <n v="22230059"/>
    <s v="v"/>
    <s v="v"/>
    <s v="Sudah Ada Ijazah Wustha"/>
    <s v="Muhammad Syahrul"/>
    <s v="M Syahrul Ramdhani (KK)"/>
    <s v="0071623139"/>
    <s v="3277031210070003"/>
    <s v="Cimahi"/>
    <d v="2007-10-12T00:00:00"/>
    <s v="Laki-Laki"/>
    <n v="2"/>
    <n v="2"/>
    <s v="WNI"/>
    <s v="Belum Di Test"/>
    <s v="Silat"/>
    <s v="Ulama "/>
    <s v="SD Atau Sederajat"/>
    <s v="Orang Tua"/>
    <s v="Tidak Ada"/>
    <s v="Tidak Ada"/>
    <s v="3277032205070043"/>
    <s v="Abdul Majid"/>
    <s v="Abdul Majid"/>
    <s v="Masih Hidup"/>
    <s v="Ciamis"/>
    <d v="1979-11-04T00:00:00"/>
    <s v="3277030411790005"/>
    <s v="Perdagangan"/>
    <s v="SLTP Atau Sederajat"/>
    <s v=""/>
    <s v="2000K-3000K"/>
    <s v="Jl. Pesantren Vi"/>
    <s v="06/15"/>
    <s v="Cibabat"/>
    <s v="Cimahi Utara"/>
    <s v="Kota Cimahi"/>
    <s v="Jawa Barat"/>
    <n v="40513"/>
    <s v="Cucu Sumarni"/>
    <s v="Masih Hidup"/>
    <s v="Bandung"/>
    <d v="1982-05-11T00:00:00"/>
    <s v="327703510582001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Pesantren Vi No. 224"/>
    <s v="06/15"/>
    <s v="Cibabat"/>
    <s v="Cimahi Utara"/>
    <x v="8"/>
    <x v="0"/>
    <n v="40513"/>
    <s v="18 Tahun 3 Bulan 7 Hari"/>
    <s v="Jl. Pesantren Vi No. 224 RT/RW 06/15 Desa/Kelurahan Cibabat Kecamatan Cimahi Utara Kota Cimahi Jawa Barat 40513"/>
  </r>
  <r>
    <n v="329"/>
    <x v="0"/>
    <x v="5"/>
    <m/>
    <n v="4"/>
    <x v="12"/>
    <s v="v"/>
    <s v="v"/>
    <s v="v"/>
    <n v="21220084"/>
    <s v="v"/>
    <s v="v"/>
    <m/>
    <s v="Alvan Ramadhan Darmawan"/>
    <m/>
    <s v="0096648886"/>
    <s v="3211152308090002"/>
    <s v="Bandung "/>
    <d v="2009-08-23T00:00:00"/>
    <s v="Laki-Laki"/>
    <n v="1"/>
    <n v="3"/>
    <s v="WNI"/>
    <s v="Belum Di Test"/>
    <s v="Main Game"/>
    <s v="Ulama"/>
    <s v="SD Atau Sederajat"/>
    <s v="Orang Tua"/>
    <s v="Tidak Ada"/>
    <s v="Tidak Ada"/>
    <s v="3211150107100006"/>
    <s v="Wawan Darmawan"/>
    <s v="Wawan Darmawan"/>
    <s v="Masih Hidup"/>
    <s v="Sumedang"/>
    <d v="1985-08-09T00:00:00"/>
    <s v="3211150908850014"/>
    <s v="Wiraswasta"/>
    <s v="SLTP Atau Sederajat"/>
    <s v=""/>
    <m/>
    <s v="Dusun Cipacing"/>
    <s v="03/02"/>
    <s v="Cipacing "/>
    <s v="Jatinangor"/>
    <s v="Sumedang"/>
    <s v="Jawa Barat"/>
    <n v="45363"/>
    <s v="Reni Rohaeni"/>
    <s v="Masih Hidup"/>
    <s v="Bandung"/>
    <d v="1985-08-14T00:00:00"/>
    <s v="3211155408850018"/>
    <s v="Mengurus Rumah Tangga"/>
    <s v="Diploma 3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pacing"/>
    <s v="03/02"/>
    <s v="Cipacing "/>
    <s v="Jatinangor"/>
    <x v="1"/>
    <x v="0"/>
    <n v="45363"/>
    <s v="16 Tahun 4 Bulan 27 Hari"/>
    <s v="Dusun Cipacing RT/RW 03/02 Desa/Kelurahan Cipacing  Kecamatan Jatinangor Kabupaten Sumedang Jawa Barat 45363"/>
  </r>
  <r>
    <n v="330"/>
    <x v="0"/>
    <x v="5"/>
    <m/>
    <n v="4"/>
    <x v="12"/>
    <s v="v"/>
    <s v="v"/>
    <s v="v"/>
    <n v="21220116"/>
    <s v="v"/>
    <s v="v"/>
    <m/>
    <s v="Alwa Pinuja Suhadi"/>
    <m/>
    <s v="0064857802"/>
    <s v="3204071310060002"/>
    <s v="Bandung "/>
    <d v="2006-10-13T00:00:00"/>
    <s v="Laki-Laki"/>
    <n v="2"/>
    <n v="3"/>
    <s v="WNI"/>
    <s v="Belum Di Test"/>
    <s v="Badminton"/>
    <s v="Orang Yang Bermanfaat"/>
    <s v="SLTP Atau Sederajat"/>
    <s v="Orang Tua"/>
    <s v="Tidak Ada"/>
    <s v="Tidak Ada"/>
    <s v="3204071005110009"/>
    <s v="Adeng"/>
    <s v="Adeng"/>
    <s v="Masih Hidup"/>
    <s v="Bandung"/>
    <d v="1962-02-07T00:00:00"/>
    <s v="3204070702620005"/>
    <s v="PNS"/>
    <s v="SLTA Atau Sederajat"/>
    <s v=""/>
    <m/>
    <s v="Kp. Legok Badak"/>
    <s v="03/10"/>
    <s v="Jatiendah"/>
    <s v="Cilengkrang"/>
    <s v="Bandung"/>
    <s v="Jawa Barat"/>
    <n v="40616"/>
    <s v="Sri Sumardjiati"/>
    <s v="Masih Hidup"/>
    <s v="Bandung"/>
    <d v="1972-03-11T00:00:00"/>
    <s v="320407510372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Legok Badak"/>
    <s v="03/10"/>
    <s v="Jatiendah"/>
    <s v="Cilengkrang"/>
    <x v="0"/>
    <x v="0"/>
    <n v="40616"/>
    <s v="19 Tahun 3 Bulan 6 Hari"/>
    <s v="Kp. Legok Badak RT/RW 03/10 Desa/Kelurahan Jatiendah Kecamatan Cilengkrang Kabupaten Bandung Jawa Barat 40616"/>
  </r>
  <r>
    <n v="331"/>
    <x v="0"/>
    <x v="5"/>
    <m/>
    <n v="4"/>
    <x v="12"/>
    <s v="v"/>
    <s v="v"/>
    <s v="v"/>
    <n v="21220052"/>
    <s v="v"/>
    <s v="Belum Terdaftar"/>
    <m/>
    <s v="Bagas Saf Putra"/>
    <m/>
    <s v="0087596778"/>
    <s v="3273072711080007"/>
    <s v="Bandung "/>
    <d v="2008-11-27T00:00:00"/>
    <s v="Laki-Laki"/>
    <n v="2"/>
    <n v="3"/>
    <s v="WNI"/>
    <s v="Belum Di Test"/>
    <s v="Main Bola"/>
    <s v="Ustadz"/>
    <s v="SD Atau Sederajat"/>
    <s v="Orang Tua"/>
    <s v="Tidak Ada"/>
    <s v="Tidak Ada"/>
    <s v="3273071709120041"/>
    <s v="Jhondra"/>
    <s v="Jhondra"/>
    <s v="Masih Hidup"/>
    <s v="Padang"/>
    <d v="1977-06-13T00:00:00"/>
    <s v="3273071306770008"/>
    <s v="Wiraswasta"/>
    <s v="SLTP Atau Sederajat"/>
    <s v=""/>
    <m/>
    <s v="Jl. Cibogo"/>
    <s v="06/03"/>
    <s v="Sukawarna"/>
    <s v="Sukajadi"/>
    <s v="Kota Bandung"/>
    <s v="Jawa Barat"/>
    <n v="40164"/>
    <s v="Ratna Dewita"/>
    <s v="Masih Hidup"/>
    <s v="Padang"/>
    <d v="1983-11-21T00:00:00"/>
    <s v="3273076111830008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bogo"/>
    <s v="06/03"/>
    <s v="Sukawarna"/>
    <s v="Sukajadi"/>
    <x v="4"/>
    <x v="0"/>
    <n v="40164"/>
    <s v="17 Tahun 1 Bulan 23 Hari"/>
    <s v="Jl. Cibogo RT/RW 06/03 Desa/Kelurahan Sukawarna Kecamatan Sukajadi Kota Bandung Jawa Barat 40164"/>
  </r>
  <r>
    <n v="332"/>
    <x v="0"/>
    <x v="5"/>
    <m/>
    <n v="4"/>
    <x v="12"/>
    <s v="v"/>
    <s v="v"/>
    <s v="v"/>
    <n v="21220058"/>
    <s v="v"/>
    <s v="Sudah tamat SMP"/>
    <s v="Sudah ada Ijazah PKBM"/>
    <s v="Bagus Eka Rachman"/>
    <m/>
    <s v="0064002722"/>
    <s v="3204132704060002"/>
    <s v="Bandung "/>
    <d v="2006-04-27T00:00:00"/>
    <s v="Laki-Laki"/>
    <n v="1"/>
    <n v="2"/>
    <s v="WNI"/>
    <s v="Belum Di Test"/>
    <s v="Badminton"/>
    <s v="Keliling Dunia"/>
    <s v="SLTP Atau Sederajat"/>
    <s v="Orang Tua"/>
    <s v="Tidak Ada"/>
    <s v="Tidak Ada"/>
    <s v="3204133108120047"/>
    <s v="Noer Rachman"/>
    <s v="Noer Rachman"/>
    <s v="Masih Hidup"/>
    <s v="Jakarta"/>
    <d v="1979-07-24T00:00:00"/>
    <s v="3204132407790001"/>
    <s v="Karyawan Swasta"/>
    <s v="SLTA Atau Sederajat"/>
    <s v=""/>
    <m/>
    <s v="Kp. Kamasan"/>
    <s v="02/06"/>
    <s v="Kamasan "/>
    <s v="Banjaran "/>
    <s v="Bandung"/>
    <s v="Jawa Barat"/>
    <n v="40377"/>
    <s v="Euis Kartini"/>
    <s v="Masih Hidup"/>
    <s v="Bandung"/>
    <d v="1983-01-26T00:00:00"/>
    <s v="3204136601830004"/>
    <s v="Karyawan 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Kamasan"/>
    <s v="02/06"/>
    <s v="Kamasan "/>
    <s v="Banjaran "/>
    <x v="0"/>
    <x v="0"/>
    <n v="40377"/>
    <s v="19 Tahun 8 Bulan 23 Hari"/>
    <s v="Kp. Kamasan RT/RW 02/06 Desa/Kelurahan Kamasan  Kecamatan Banjaran  Kabupaten Bandung Jawa Barat 40377"/>
  </r>
  <r>
    <n v="333"/>
    <x v="0"/>
    <x v="5"/>
    <m/>
    <n v="4"/>
    <x v="12"/>
    <s v="v"/>
    <s v="v"/>
    <s v="v"/>
    <n v="21220122"/>
    <s v="v"/>
    <s v="NISN Tidak Aktiv"/>
    <m/>
    <s v="Dede Muhaimin"/>
    <m/>
    <s v="0085169404"/>
    <s v="3211072612080001"/>
    <s v="Sumedang"/>
    <d v="2008-12-26T00:00:00"/>
    <s v="Laki-Laki"/>
    <n v="3"/>
    <n v="4"/>
    <s v="WNI"/>
    <s v="Belum Di Test"/>
    <s v="Bermain"/>
    <s v="Ulama"/>
    <s v="SD Atau Sederajat"/>
    <s v="Orang Tua"/>
    <s v="Tidak Ada"/>
    <s v="Tidak Ada"/>
    <s v="3211072403062865"/>
    <s v="Moch Machroni"/>
    <s v="Moch Machroni"/>
    <s v="Masih Hidup"/>
    <s v="Sumedang"/>
    <d v="1971-06-30T00:00:00"/>
    <s v="3211073006710002"/>
    <s v="Wiraswasta"/>
    <s v="SLTP Atau Sederajat"/>
    <s v=""/>
    <m/>
    <s v="Dusun Jambu Sakola"/>
    <s v="01/01"/>
    <s v="Jambu"/>
    <s v="Conggeang"/>
    <s v="Sumedang"/>
    <s v="Jawa Barat"/>
    <n v="45391"/>
    <s v="Dedah Jubaedah"/>
    <s v="Masih Hidup"/>
    <s v="Sumedang"/>
    <d v="1973-02-06T00:00:00"/>
    <s v="3211074602730002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Jambu Sakola"/>
    <s v="01/01"/>
    <s v="Jambu"/>
    <s v="Conggeang"/>
    <x v="1"/>
    <x v="0"/>
    <n v="45391"/>
    <s v="17 Tahun 0 Bulan 24 Hari"/>
    <s v="Dusun Jambu Sakola RT/RW 01/01 Desa/Kelurahan Jambu Kecamatan Conggeang Kabupaten Sumedang Jawa Barat 45391"/>
  </r>
  <r>
    <n v="334"/>
    <x v="0"/>
    <x v="5"/>
    <m/>
    <n v="4"/>
    <x v="12"/>
    <s v="v"/>
    <s v="v"/>
    <s v="v"/>
    <n v="21220014"/>
    <s v="v"/>
    <s v="v"/>
    <m/>
    <s v="Fais Adi Nugroho"/>
    <m/>
    <s v="0086302395"/>
    <s v="3204130510080004"/>
    <s v="Bandung "/>
    <d v="2008-10-05T00:00:00"/>
    <s v="Laki-Laki"/>
    <n v="2"/>
    <n v="3"/>
    <s v="WNI"/>
    <s v="Belum Di Test"/>
    <s v="Main Bola"/>
    <s v="Orang Sukses"/>
    <s v="SD Atau Sederajat"/>
    <s v="Orang Tua"/>
    <s v="Tidak Ada"/>
    <s v="Tidak Ada"/>
    <s v="3204131908050001"/>
    <s v="Paiman"/>
    <s v="Paiman"/>
    <s v="Masih Hidup"/>
    <s v="Bandung"/>
    <d v="1976-09-07T00:00:00"/>
    <s v="3204130709760004"/>
    <s v="Karyawan Swasta"/>
    <s v="SLTP Atau Sederajat"/>
    <s v=""/>
    <m/>
    <s v="Pangkalan"/>
    <s v="01/04"/>
    <s v="Tarajusari"/>
    <s v="Banjaran"/>
    <s v="Bandung"/>
    <s v="Jawa Barat"/>
    <n v="40377"/>
    <s v="Nia Kurniasih"/>
    <s v="Masih Hidup"/>
    <s v="Bandung"/>
    <d v="1980-07-17T00:00:00"/>
    <s v="320413570780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Pangkalan"/>
    <s v="01/04"/>
    <s v="Tarajusari"/>
    <s v="Banjaran"/>
    <x v="0"/>
    <x v="0"/>
    <n v="40377"/>
    <s v="17 Tahun 3 Bulan 14 Hari"/>
    <s v="Pangkalan RT/RW 01/04 Desa/Kelurahan Tarajusari Kecamatan Banjaran Kabupaten Bandung Jawa Barat 40377"/>
  </r>
  <r>
    <n v="335"/>
    <x v="0"/>
    <x v="5"/>
    <m/>
    <n v="4"/>
    <x v="12"/>
    <s v="v"/>
    <s v="v"/>
    <s v="v"/>
    <n v="21220091"/>
    <s v="v"/>
    <s v="v"/>
    <m/>
    <s v="Hanif Fauzan Arrobani"/>
    <s v="Hanif Fauzan Arrabani (KK)"/>
    <s v="0055572494"/>
    <s v="3204390503050006"/>
    <s v="Bandung "/>
    <d v="2005-03-05T00:00:00"/>
    <s v="Laki-Laki"/>
    <n v="1"/>
    <n v="3"/>
    <s v="WNI"/>
    <s v="Belum Di Test"/>
    <s v="Main Bola"/>
    <s v="Ulama"/>
    <s v="SLTP Atau Sederajat"/>
    <s v="Orang Tua"/>
    <s v="Tidak Ada"/>
    <s v="Tidak Ada"/>
    <s v="3204172303140007"/>
    <s v="Giri Sugihartiwan"/>
    <s v="Giri Sugihartiwan"/>
    <s v="Masih Hidup"/>
    <s v="Bandung"/>
    <d v="1981-02-28T00:00:00"/>
    <s v="3204392802810002"/>
    <s v="Karyawan Swasta"/>
    <s v="SLTA Atau Sederajat"/>
    <s v=""/>
    <m/>
    <s v="Perum Bukit Jagabaya Asri Blok F6 No. 22"/>
    <s v="03/17"/>
    <s v="Jagabaya"/>
    <s v="Cimaung"/>
    <s v="Bandung"/>
    <s v="Jawa Barat"/>
    <n v="40374"/>
    <s v="Ima Yuliani"/>
    <s v="Masih Hidup"/>
    <s v="Purworejo"/>
    <d v="1983-11-22T00:00:00"/>
    <s v="3204396211830002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Perum Bukit Jagabaya Asri Blok F6 No. 22"/>
    <s v="03/17"/>
    <s v="Jagabaya"/>
    <s v="Cimaung"/>
    <x v="0"/>
    <x v="0"/>
    <n v="40374"/>
    <s v="20 Tahun 10 Bulan 14 Hari"/>
    <s v="Perum Bukit Jagabaya Asri Blok F6 No. 22 RT/RW 03/17 Desa/Kelurahan Jagabaya Kecamatan Cimaung Kabupaten Bandung Jawa Barat 40374"/>
  </r>
  <r>
    <n v="336"/>
    <x v="0"/>
    <x v="5"/>
    <m/>
    <n v="4"/>
    <x v="12"/>
    <s v="v"/>
    <s v="v"/>
    <s v="v"/>
    <n v="21220019"/>
    <s v="v"/>
    <s v="v"/>
    <m/>
    <s v="Ikhsan Nuralim"/>
    <m/>
    <s v="0088882218"/>
    <s v="3204351910080002"/>
    <s v="Bandung "/>
    <d v="2008-10-19T00:00:00"/>
    <s v="Laki-Laki"/>
    <n v="1"/>
    <n v="3"/>
    <s v="WNI"/>
    <s v="Belum Di Test"/>
    <s v="Olahraga"/>
    <s v="Tni"/>
    <s v="SD Atau Sederajat"/>
    <s v="Orang Tua"/>
    <s v="Tidak Ada"/>
    <s v="Tidak Ada"/>
    <s v="3204351311080020"/>
    <s v="Dani Hamdani"/>
    <s v="Dani Hamdani"/>
    <s v="Masih Hidup"/>
    <s v="Bandung"/>
    <d v="1979-07-10T00:00:00"/>
    <s v="3204351007790014"/>
    <s v="Wiraswasta"/>
    <s v="SD Atau Sederajat"/>
    <s v=""/>
    <m/>
    <s v="Kp. Babakan Sindangsari"/>
    <s v="03/01"/>
    <s v="Sukamantri"/>
    <s v="Paseh"/>
    <s v="Bandung"/>
    <s v="Jawa Barat"/>
    <n v="40383"/>
    <s v="Ida Widaningsih"/>
    <s v="Masih Hidup"/>
    <s v="Bandung"/>
    <d v="1988-08-15T00:00:00"/>
    <s v="320435550888001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Sindangsari"/>
    <s v="03/01"/>
    <s v="Sukamantri"/>
    <s v="Paseh"/>
    <x v="0"/>
    <x v="0"/>
    <n v="40383"/>
    <s v="17 Tahun 3 Bulan 0 Hari"/>
    <s v="Kp. Babakan Sindangsari RT/RW 03/01 Desa/Kelurahan Sukamantri Kecamatan Paseh Kabupaten Bandung Jawa Barat 40383"/>
  </r>
  <r>
    <n v="337"/>
    <x v="0"/>
    <x v="5"/>
    <m/>
    <n v="4"/>
    <x v="12"/>
    <s v="v"/>
    <s v="v"/>
    <s v="v"/>
    <n v="21220069"/>
    <s v="v"/>
    <s v="NISN Tidak Aktiv"/>
    <m/>
    <s v="Kemal Novsa Menlicho"/>
    <m/>
    <s v="0085930351"/>
    <s v="3273041511080002"/>
    <s v="Bandung "/>
    <d v="2008-11-15T00:00:00"/>
    <s v="Laki-Laki"/>
    <n v="3"/>
    <n v="3"/>
    <s v="WNI"/>
    <s v="Belum Di Test"/>
    <s v="Main Bola"/>
    <s v="Ulama"/>
    <s v="SD Atau Sederajat"/>
    <s v="Orang Tua"/>
    <s v="Tidak Ada"/>
    <s v="Tidak Ada"/>
    <s v="3273040608102269"/>
    <s v="Mendrison"/>
    <s v="Mendrison"/>
    <s v="Masih Hidup"/>
    <s v="Barung Barung Belantai"/>
    <d v="1969-05-12T00:00:00"/>
    <s v="3273041205690002"/>
    <s v="Wiraswasta"/>
    <s v="SLTA Atau Sederajat"/>
    <s v=""/>
    <m/>
    <s v="Jl. Kopo Gg. H. Yusuf"/>
    <s v="10/01"/>
    <s v="Babakan Asih"/>
    <s v="Bojongloa Kaler"/>
    <s v="Kota Bandung"/>
    <s v="Jawa Barat"/>
    <n v="40232"/>
    <s v="Elida Wati "/>
    <s v="Masih Hidup"/>
    <s v="Koto Pulai"/>
    <d v="1974-07-05T00:00:00"/>
    <s v="3273044507740007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Kopo Gg. H. Yusuf"/>
    <s v="10/01"/>
    <s v="Babakan Asih"/>
    <s v="Bojongloa Kaler"/>
    <x v="4"/>
    <x v="0"/>
    <n v="40232"/>
    <s v="17 Tahun 2 Bulan 4 Hari"/>
    <s v="Jl. Kopo Gg. H. Yusuf RT/RW 10/01 Desa/Kelurahan Babakan Asih Kecamatan Bojongloa Kaler Kota Bandung Jawa Barat 40232"/>
  </r>
  <r>
    <n v="338"/>
    <x v="0"/>
    <x v="5"/>
    <m/>
    <n v="4"/>
    <x v="12"/>
    <s v="v"/>
    <s v="v"/>
    <s v="v"/>
    <n v="21220043"/>
    <s v="v"/>
    <s v="v"/>
    <m/>
    <s v="Kemas Muhamad Akmal Firdaus"/>
    <s v="Kemas Muhammad Akmal Firdaus"/>
    <s v="0062527677"/>
    <s v="3204440511060001"/>
    <s v="Bandung "/>
    <d v="2006-11-05T00:00:00"/>
    <s v="Laki-Laki"/>
    <n v="3"/>
    <n v="3"/>
    <s v="WNI"/>
    <s v="Belum Di Test"/>
    <s v="Dengar Musik"/>
    <s v="Ulama"/>
    <s v="SLTP Atau Sederajat"/>
    <s v="Orang Tua"/>
    <s v="Tidak Ada"/>
    <s v="Tidak Ada"/>
    <s v="3204440405060009"/>
    <s v="Hermansyah"/>
    <s v="Hermansyah"/>
    <s v="Masih Hidup"/>
    <s v="Bandung"/>
    <d v="1965-02-02T00:00:00"/>
    <s v="3204440202650006"/>
    <s v="PNS"/>
    <s v="SLTA Atau Sederajat"/>
    <s v=""/>
    <m/>
    <s v="Kp. Ciranggang"/>
    <s v="01/05"/>
    <s v="Jatisari"/>
    <s v="Cangkuang"/>
    <s v="Bandung"/>
    <s v="Jawa Barat"/>
    <n v="40377"/>
    <s v="Siti Nur Azizah"/>
    <s v="Masih Hidup"/>
    <s v="Jakarta"/>
    <d v="1972-01-27T00:00:00"/>
    <s v="320444670172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ranggang"/>
    <s v="01/05"/>
    <s v="Jatisari"/>
    <s v="Cangkuang"/>
    <x v="0"/>
    <x v="0"/>
    <n v="40377"/>
    <s v="19 Tahun 2 Bulan 14 Hari"/>
    <s v="Kp. Ciranggang RT/RW 01/05 Desa/Kelurahan Jatisari Kecamatan Cangkuang Kabupaten Bandung Jawa Barat 40377"/>
  </r>
  <r>
    <n v="339"/>
    <x v="0"/>
    <x v="5"/>
    <m/>
    <n v="4"/>
    <x v="12"/>
    <s v="v"/>
    <s v="v"/>
    <s v="v"/>
    <n v="21220108"/>
    <m/>
    <s v="v"/>
    <m/>
    <s v="Marvel Faridz Baihaqi"/>
    <m/>
    <s v="0097966044"/>
    <s v="3216071903090006"/>
    <s v="Bekasi"/>
    <d v="2009-03-19T00:00:00"/>
    <s v="Laki-Laki"/>
    <n v="2"/>
    <n v="3"/>
    <s v="WNI"/>
    <s v="Belum Di Test"/>
    <s v="Traveling"/>
    <s v="Pengusaha Sukses"/>
    <s v="SD Atau Sederajat"/>
    <s v="Orang Tua"/>
    <s v="Tidak Ada"/>
    <s v="Tidak Ada"/>
    <s v="3204282304180016"/>
    <s v="Tri Yatmi"/>
    <s v="Sugeng Santoso"/>
    <s v="Tidak Diketahui"/>
    <m/>
    <m/>
    <s v=""/>
    <m/>
    <m/>
    <s v=""/>
    <m/>
    <s v="Jl. Griya Ranca Indah"/>
    <s v="01/05"/>
    <s v="Jelegong"/>
    <s v="Rancaekek"/>
    <s v="Bandung"/>
    <s v="Jawa Barat"/>
    <n v="40394"/>
    <s v="Triyatmi"/>
    <s v="Masih Hidup"/>
    <s v="Sragen"/>
    <d v="1983-11-24T00:00:00"/>
    <s v="321607641183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Griya Ranca Indah"/>
    <s v="01/05"/>
    <s v="Jelegong"/>
    <s v="Rancaekek"/>
    <x v="0"/>
    <x v="0"/>
    <n v="40394"/>
    <s v="16 Tahun 10 Bulan 0 Hari"/>
    <s v="Jl. Griya Ranca Indah RT/RW 01/05 Desa/Kelurahan Jelegong Kecamatan Rancaekek Kabupaten Bandung Jawa Barat 40394"/>
  </r>
  <r>
    <n v="340"/>
    <x v="0"/>
    <x v="5"/>
    <m/>
    <n v="4"/>
    <x v="12"/>
    <s v="v"/>
    <s v="v"/>
    <s v="v"/>
    <n v="21220051"/>
    <s v="v"/>
    <s v="v"/>
    <m/>
    <s v="Mochammad Rizky Rasya"/>
    <m/>
    <s v="0062964153"/>
    <s v="3204270403060001"/>
    <s v="Bandung "/>
    <d v="2006-03-04T00:00:00"/>
    <s v="Laki-Laki"/>
    <n v="2"/>
    <n v="2"/>
    <s v="WNI"/>
    <s v="Belum Di Test"/>
    <s v="Menggambar"/>
    <s v="Wali Allah"/>
    <s v="SLTP Atau Sederajat"/>
    <s v="Orang Tua"/>
    <s v="Tidak Ada"/>
    <s v="Tidak Ada"/>
    <s v="3204272203051147"/>
    <s v="Rahmat Sobari"/>
    <s v="Rahmat Sobari"/>
    <s v="Masih Hidup"/>
    <s v="Bandung"/>
    <d v="1973-09-11T00:00:00"/>
    <s v="3204271109730004"/>
    <s v="Buruh Harian Lepas"/>
    <s v="SD Atau Sederajat"/>
    <s v=""/>
    <m/>
    <s v="Kp. Babakan Sukajadi"/>
    <s v="01/10"/>
    <s v="Tanjunglaya"/>
    <s v="Cikancung"/>
    <s v="Bandung"/>
    <s v="Jawa Barat"/>
    <n v="40396"/>
    <s v="Siti Rokayah"/>
    <s v="Masih Hidup"/>
    <s v="Bandung"/>
    <d v="1974-05-05T00:00:00"/>
    <s v="3204274505740005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Sukajadi"/>
    <s v="01/10"/>
    <s v="Tanjunglaya"/>
    <s v="Cikancung"/>
    <x v="0"/>
    <x v="0"/>
    <n v="40396"/>
    <s v="19 Tahun 10 Bulan 15 Hari"/>
    <s v="Kp. Babakan Sukajadi RT/RW 01/10 Desa/Kelurahan Tanjunglaya Kecamatan Cikancung Kabupaten Bandung Jawa Barat 40396"/>
  </r>
  <r>
    <n v="341"/>
    <x v="0"/>
    <x v="5"/>
    <m/>
    <n v="4"/>
    <x v="12"/>
    <s v="v"/>
    <s v="v"/>
    <s v="v"/>
    <n v="21220118"/>
    <s v="v"/>
    <s v="v"/>
    <m/>
    <s v="Muhamad Ilham Ramadhan"/>
    <s v="Muhamad Ilham Ramadhan (Akta)"/>
    <s v="0085979892"/>
    <s v="3277021909080001"/>
    <s v="Padalarang"/>
    <d v="2008-09-19T00:00:00"/>
    <s v="Laki-Laki"/>
    <n v="1"/>
    <n v="1"/>
    <s v="WNI"/>
    <s v="Belum Di Test"/>
    <s v="Main Bola"/>
    <s v="Pengusaha Sukses"/>
    <s v="SD Atau Sederajat"/>
    <s v="Orang Tua"/>
    <s v="Tidak Ada"/>
    <s v="Tidak Ada"/>
    <s v="3277020711060778"/>
    <s v="Asep Bunbun Badruzaman"/>
    <s v="Asep Bunbun Badruzaman"/>
    <s v="Masih Hidup"/>
    <s v="Cimahi"/>
    <d v="1973-07-21T00:00:00"/>
    <s v="3277022107730014"/>
    <s v="Wiraswasta"/>
    <s v="SLTA Atau Sederajat"/>
    <s v=""/>
    <m/>
    <s v="Jl. Pojok Utara 1, Gg. Karyamuda Iv No. 120"/>
    <s v="04/04"/>
    <s v="Setiamanah"/>
    <s v="Cimahi Tengah"/>
    <s v="Kota Cimahi"/>
    <s v="Jawa Barat"/>
    <n v="40524"/>
    <s v="Eka Lestari"/>
    <s v="Masih Hidup"/>
    <s v="Bandung"/>
    <d v="1976-03-10T00:00:00"/>
    <s v="3277025003760022"/>
    <s v="Karyawan 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Pojok Utara 1, Gg. Karyamuda Iv No. 120"/>
    <s v="04/04"/>
    <s v="Setiamanah"/>
    <s v="Cimahi Tengah"/>
    <x v="8"/>
    <x v="0"/>
    <n v="40524"/>
    <s v="17 Tahun 4 Bulan 0 Hari"/>
    <s v="Jl. Pojok Utara 1, Gg. Karyamuda Iv No. 120 RT/RW 04/04 Desa/Kelurahan Setiamanah Kecamatan Cimahi Tengah Kota Cimahi Jawa Barat 40524"/>
  </r>
  <r>
    <n v="342"/>
    <x v="0"/>
    <x v="5"/>
    <m/>
    <n v="4"/>
    <x v="12"/>
    <s v="v"/>
    <s v="v"/>
    <s v="v"/>
    <n v="21220008"/>
    <s v="v"/>
    <s v="v"/>
    <m/>
    <s v="Muhamad Irsyad Ardiansyah"/>
    <s v="Mochammad Irsyad Ardiansyah (KK)"/>
    <s v="0083756991"/>
    <s v="3204100210080001"/>
    <s v="Bandung "/>
    <d v="2008-10-02T00:00:00"/>
    <s v="Laki-Laki"/>
    <n v="1"/>
    <n v="3"/>
    <s v="WNI"/>
    <s v="Belum Di Test"/>
    <s v="Membacaa"/>
    <s v="Ma'Rifatullah"/>
    <s v="SD Atau Sederajat"/>
    <s v="Orang Tua"/>
    <s v="Tidak Ada"/>
    <s v="Tidak Ada"/>
    <s v="3204102311070116"/>
    <s v="Muhlis"/>
    <s v="Muhlis"/>
    <s v="Masih Hidup"/>
    <s v="Bandung"/>
    <d v="1986-08-12T00:00:00"/>
    <s v="3204101208860008"/>
    <s v="Wiraswasta"/>
    <s v="SLTA Atau Sederajat"/>
    <s v=""/>
    <m/>
    <s v="Kp. Sindang Palay"/>
    <s v="02/18"/>
    <s v="Rahayu"/>
    <s v="Margaasih"/>
    <s v="Bandung"/>
    <s v="Jawa Barat"/>
    <n v="40218"/>
    <s v="Siti Rofi'Ah"/>
    <s v="Masih Hidup"/>
    <s v="Bandung"/>
    <d v="1988-06-03T00:00:00"/>
    <s v="3204104306880010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ndang Palay"/>
    <s v="02/18"/>
    <s v="Rahayu"/>
    <s v="Margaasih"/>
    <x v="0"/>
    <x v="0"/>
    <n v="40218"/>
    <s v="17 Tahun 3 Bulan 17 Hari"/>
    <s v="Kp. Sindang Palay RT/RW 02/18 Desa/Kelurahan Rahayu Kecamatan Margaasih Kabupaten Bandung Jawa Barat 40218"/>
  </r>
  <r>
    <n v="343"/>
    <x v="0"/>
    <x v="5"/>
    <m/>
    <n v="4"/>
    <x v="12"/>
    <s v="v"/>
    <s v="v"/>
    <s v="v"/>
    <n v="21220111"/>
    <s v="v"/>
    <s v="Belum Terdaftar"/>
    <m/>
    <s v="Muhamad Rizki"/>
    <m/>
    <s v="0075742011"/>
    <s v="3204112704070002"/>
    <s v="Garut"/>
    <d v="2007-04-27T00:00:00"/>
    <s v="Laki-Laki"/>
    <n v="1"/>
    <n v="3"/>
    <s v="WNI"/>
    <s v="Belum Di Test"/>
    <s v="Menggambar"/>
    <s v="Ulama"/>
    <s v="SD Atau Sederajat"/>
    <s v="Orang Tua"/>
    <s v="Tidak Ada"/>
    <s v="Tidak Ada"/>
    <s v="3204302508150017"/>
    <s v="Jajang Samidin "/>
    <s v="Jajang Samidin "/>
    <s v="Masih Hidup"/>
    <s v="Garut"/>
    <d v="1983-01-01T00:00:00"/>
    <s v="3204110211810001"/>
    <s v="Wiraswasta"/>
    <s v="SD Atau Sederajat"/>
    <s v=""/>
    <m/>
    <s v="Kp. Sirnawangi"/>
    <s v="03/06"/>
    <s v="Maruyung"/>
    <s v="Pacet"/>
    <s v="Bandung"/>
    <s v="Jawa Barat"/>
    <n v="40385"/>
    <s v="Melia Carolina"/>
    <s v="Masih Hidup"/>
    <s v="Garut"/>
    <d v="1986-07-01T00:00:00"/>
    <s v="320411681189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rnawangi"/>
    <s v="03/06"/>
    <s v="Maruyung"/>
    <s v="Pacet"/>
    <x v="0"/>
    <x v="0"/>
    <n v="40385"/>
    <s v="18 Tahun 8 Bulan 23 Hari"/>
    <s v="Kp. Sirnawangi RT/RW 03/06 Desa/Kelurahan Maruyung Kecamatan Pacet Kabupaten Bandung Jawa Barat 40385"/>
  </r>
  <r>
    <n v="344"/>
    <x v="0"/>
    <x v="5"/>
    <m/>
    <n v="4"/>
    <x v="12"/>
    <s v="v"/>
    <s v="v"/>
    <s v="v"/>
    <n v="21220172"/>
    <s v="v"/>
    <s v="NISN Tidak Aktiv"/>
    <m/>
    <s v="Muhammad Alifta Ferdiansyah "/>
    <s v="M Alifta Ferdiansyah (KK)"/>
    <s v="0081584863"/>
    <s v="3211170206080001"/>
    <s v="Sumedang"/>
    <d v="2008-06-02T00:00:00"/>
    <s v="Laki-Laki"/>
    <n v="2"/>
    <n v="4"/>
    <s v="WNI"/>
    <s v="Belum Di Test"/>
    <s v="Rebahan"/>
    <s v="Orang Yang Bermanfaat"/>
    <s v="SD Atau Sederajat"/>
    <s v="Orang Tua"/>
    <s v="Tidak Ada"/>
    <s v="Tidak Ada"/>
    <s v="3211172203062740"/>
    <s v="Entis Sutisna "/>
    <s v="Entis Sutisna "/>
    <s v="Masih Hidup"/>
    <s v="Sumedang"/>
    <d v="1978-09-26T00:00:00"/>
    <s v="3211172609780002"/>
    <s v="Wiraswasta"/>
    <s v="SD Atau Sederajat"/>
    <s v=""/>
    <m/>
    <s v="Lingkungan Darangdan"/>
    <s v="05/08"/>
    <s v="Kota Kulon"/>
    <s v="Sumedang Selatan"/>
    <s v="Sumedang"/>
    <s v="Jawa Barat"/>
    <n v="45312"/>
    <s v="Eti Rohaeti"/>
    <s v="Masih Hidup"/>
    <s v="Sumedang"/>
    <d v="1979-10-04T00:00:00"/>
    <s v="3211174410790004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ingkungan Darangdan"/>
    <s v="05/08"/>
    <s v="Kota Kulon"/>
    <s v="Sumedang Selatan"/>
    <x v="1"/>
    <x v="0"/>
    <n v="45312"/>
    <s v="17 Tahun 7 Bulan 17 Hari"/>
    <s v="Lingkungan Darangdan RT/RW 05/08 Desa/Kelurahan Kota Kulon Kecamatan Sumedang Selatan Kabupaten Sumedang Jawa Barat 45312"/>
  </r>
  <r>
    <n v="345"/>
    <x v="0"/>
    <x v="5"/>
    <m/>
    <n v="4"/>
    <x v="12"/>
    <s v="v"/>
    <s v="v"/>
    <s v="v"/>
    <n v="21220090"/>
    <m/>
    <s v="v"/>
    <m/>
    <s v="Muhammad Arifin "/>
    <m/>
    <s v="0075029605"/>
    <s v="3172021107070010"/>
    <s v="Jakarta"/>
    <d v="2007-07-11T00:00:00"/>
    <s v="Laki-Laki"/>
    <n v="2"/>
    <n v="3"/>
    <s v="WNI"/>
    <s v="Belum Di Test"/>
    <s v="Main Bola"/>
    <s v="Ulama"/>
    <s v="SD Atau Sederajat"/>
    <s v="Orang Tua"/>
    <s v="Tidak Ada"/>
    <s v="Tidak Ada"/>
    <s v="3172020507190062"/>
    <s v="Muchtar"/>
    <s v="Muchtar"/>
    <s v="Masih Hidup"/>
    <s v="Jakarta"/>
    <d v="1976-07-07T00:00:00"/>
    <s v="3172020707760008"/>
    <s v="Guru"/>
    <m/>
    <s v=""/>
    <m/>
    <s v="Jl. Peum Gria Philia"/>
    <s v="01/14"/>
    <s v="Setiamulya"/>
    <s v="Tarumajaya"/>
    <s v="Bekasi"/>
    <s v="Jawa Barat"/>
    <m/>
    <s v="Juriah"/>
    <s v="Masih Hidup"/>
    <s v="Jakarta"/>
    <d v="1982-01-15T00:00:00"/>
    <s v="3172025501820009"/>
    <s v="Mengurus Rumah Tangga"/>
    <m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Peum Gria Philia"/>
    <s v="01/14"/>
    <s v="Setiamulya"/>
    <s v="Tarumajaya"/>
    <x v="13"/>
    <x v="0"/>
    <n v="17215"/>
    <s v="18 Tahun 6 Bulan 8 Hari"/>
    <s v="Jl. Peum Gria Philia RT/RW 01/14 Desa/Kelurahan Setiamulya Kecamatan Tarumajaya Kabupaten Bekasi Jawa Barat 17215"/>
  </r>
  <r>
    <n v="346"/>
    <x v="0"/>
    <x v="5"/>
    <m/>
    <n v="4"/>
    <x v="12"/>
    <s v="v"/>
    <s v="v"/>
    <s v="v"/>
    <n v="21220104"/>
    <s v="v"/>
    <s v="v"/>
    <m/>
    <s v="Muhammad Daffa Attariq"/>
    <m/>
    <s v="0082754635"/>
    <s v="3273152411080002"/>
    <s v="Bandung "/>
    <d v="2008-11-24T00:00:00"/>
    <s v="Laki-Laki"/>
    <n v="1"/>
    <n v="3"/>
    <s v="WNI"/>
    <s v="Belum Di Test"/>
    <s v="Main Game"/>
    <s v="Pengusaha Sukses"/>
    <s v="SD Atau Sederajat"/>
    <s v="Orang Tua"/>
    <s v="Tidak Ada"/>
    <s v="Tidak Ada"/>
    <s v="3211111612160001"/>
    <s v="Arif Fajarudin"/>
    <s v="Arif Fajarudin"/>
    <s v="Masih Hidup"/>
    <s v="Bandung"/>
    <d v="1986-02-20T00:00:00"/>
    <s v="3273152002860011"/>
    <s v="Karyawan Swasta"/>
    <s v="SLTA Atau Sederajat"/>
    <s v=""/>
    <m/>
    <s v="Perum Tanjungsari Permai Blok Ea"/>
    <s v="03/10"/>
    <s v="Raharja"/>
    <s v="Tanjungsari"/>
    <s v="Sumedang"/>
    <s v="Jawa Barat"/>
    <n v="45362"/>
    <s v="Siti Romlah Yulistian"/>
    <s v="Masih Hidup"/>
    <s v="Bandung"/>
    <d v="1988-07-25T00:00:00"/>
    <s v="3273156007880013"/>
    <s v="Mengurus Rumah Tangga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Perum Tanjungsari Permai Blok Ea"/>
    <s v="03/10"/>
    <s v="Raharja"/>
    <s v="Tanjungsari"/>
    <x v="1"/>
    <x v="0"/>
    <n v="45362"/>
    <s v="17 Tahun 1 Bulan 26 Hari"/>
    <s v="Perum Tanjungsari Permai Blok Ea RT/RW 03/10 Desa/Kelurahan Raharja Kecamatan Tanjungsari Kabupaten Sumedang Jawa Barat 45362"/>
  </r>
  <r>
    <n v="347"/>
    <x v="0"/>
    <x v="5"/>
    <m/>
    <n v="4"/>
    <x v="12"/>
    <s v="Mau Paket C"/>
    <s v="PC"/>
    <s v="PC"/>
    <n v="21220087"/>
    <s v="v"/>
    <s v="Sudah Punya Ijazah SMP"/>
    <m/>
    <s v="Muhammad Syahid Asnawi"/>
    <m/>
    <s v="0066502761"/>
    <s v="3211081609060002"/>
    <s v="Sumedang"/>
    <d v="2006-09-16T00:00:00"/>
    <s v="Laki-Laki"/>
    <n v="2"/>
    <n v="3"/>
    <s v="WNI"/>
    <s v="Belum Di Test"/>
    <s v="Badminton"/>
    <s v=""/>
    <s v="SD Atau Sederajat"/>
    <s v="Orang Tua"/>
    <s v="Tidak Ada"/>
    <s v="Tidak Ada"/>
    <s v="3211180304120001"/>
    <s v="H. Ia Kurnia, Drs."/>
    <s v="H. Ia Kurnia, Drs."/>
    <s v="Masih Hidup"/>
    <s v="Sumedang"/>
    <d v="1988-08-21T00:00:00"/>
    <s v="3211082108680002"/>
    <s v="PNS"/>
    <s v="Diploma IV/Strata 1"/>
    <s v="*"/>
    <s v="*"/>
    <s v="Dusun Sawah Bera"/>
    <s v="01/02"/>
    <s v="Mulyasari"/>
    <s v="Sumedang Utara"/>
    <s v="Sumedang"/>
    <s v="Jawa Barat"/>
    <n v="45352"/>
    <s v="Hj. Tita Hartati"/>
    <s v="Masih Hidup"/>
    <s v="Sumedang"/>
    <d v="1974-10-25T00:00:00"/>
    <s v="3211086510740004"/>
    <s v="PNS"/>
    <s v="Diploma 3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Sawah Bera"/>
    <s v="01/02"/>
    <s v="Mulyasari"/>
    <s v="Sumedang Utara"/>
    <x v="1"/>
    <x v="0"/>
    <n v="45352"/>
    <s v="19 Tahun 4 Bulan 3 Hari"/>
    <s v="Dusun Sawah Bera RT/RW 01/02 Desa/Kelurahan Mulyasari Kecamatan Sumedang Utara Kabupaten Sumedang Jawa Barat 45352"/>
  </r>
  <r>
    <n v="348"/>
    <x v="0"/>
    <x v="5"/>
    <m/>
    <n v="4"/>
    <x v="12"/>
    <s v="v"/>
    <s v="v"/>
    <s v="v"/>
    <n v="21220012"/>
    <s v="v"/>
    <s v="v"/>
    <m/>
    <s v="Nahyu Hidayat"/>
    <m/>
    <s v="0084685362"/>
    <s v="3205101404080001"/>
    <s v="Garut"/>
    <d v="2008-04-14T00:00:00"/>
    <s v="Laki-Laki"/>
    <n v="2"/>
    <n v="2"/>
    <s v="WNI"/>
    <s v="Belum Di Test"/>
    <s v="Menghafal"/>
    <s v="Ulama"/>
    <s v="SD Atau Sederajat"/>
    <s v="Orang Tua"/>
    <s v="Tidak Ada"/>
    <s v="Tidak Ada"/>
    <s v="3205102111070684"/>
    <s v="Tana"/>
    <s v="Tana"/>
    <s v="Masih Hidup"/>
    <s v="Garut"/>
    <d v="1966-08-17T00:00:00"/>
    <s v="3205101708660001"/>
    <s v="Wiraswasta"/>
    <s v="SLTP Atau Sederajat"/>
    <s v=""/>
    <m/>
    <s v="Jl. Mandalawangi"/>
    <s v="01/02"/>
    <s v="Talagasari"/>
    <s v="Kadungora"/>
    <s v="Garut"/>
    <s v="Jawa Barat"/>
    <n v="44153"/>
    <s v="Siti Hasanah"/>
    <s v="Masih Hidup"/>
    <s v="Garut"/>
    <d v="1978-07-27T00:00:00"/>
    <s v="3205106707780001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Mandalawangi"/>
    <s v="01/02"/>
    <s v="Talagasari"/>
    <s v="Kadungora"/>
    <x v="2"/>
    <x v="0"/>
    <n v="44153"/>
    <s v="17 Tahun 9 Bulan 5 Hari"/>
    <s v="Jl. Mandalawangi RT/RW 01/02 Desa/Kelurahan Talagasari Kecamatan Kadungora Kabupaten Garut Jawa Barat 44153"/>
  </r>
  <r>
    <n v="349"/>
    <x v="0"/>
    <x v="5"/>
    <m/>
    <n v="4"/>
    <x v="12"/>
    <s v="v"/>
    <s v="v"/>
    <s v="v"/>
    <n v="21220011"/>
    <s v="v"/>
    <s v="v"/>
    <m/>
    <s v="Raghib Ismail "/>
    <m/>
    <s v="0094500865"/>
    <s v="3205102904090004"/>
    <s v="Garut"/>
    <d v="2009-04-29T00:00:00"/>
    <s v="Laki-Laki"/>
    <n v="1"/>
    <n v="2"/>
    <s v="WNI"/>
    <s v="Belum Di Test"/>
    <s v="Olahraga"/>
    <s v="Orang Sukses"/>
    <s v="SD Atau Sederajat"/>
    <s v="Orang Tua"/>
    <s v="Tidak Ada"/>
    <s v="Tidak Ada"/>
    <s v="3205103012080009"/>
    <s v="Cucu Ismail"/>
    <s v="Cucu Ismail"/>
    <s v="Masih Hidup"/>
    <s v="Garut"/>
    <d v="1983-08-16T00:00:00"/>
    <s v="3205101608830005"/>
    <s v="Wiraswasta"/>
    <s v="Diploma IV/Strata 1"/>
    <s v=""/>
    <m/>
    <s v="Kp. Sukasirna"/>
    <s v="02/02"/>
    <s v="Talagasari"/>
    <s v="Kandungora"/>
    <s v="Garut"/>
    <s v="Jawa Barat"/>
    <n v="44153"/>
    <s v="Euis Wawang"/>
    <s v="Masih Hidup"/>
    <s v="Bandung"/>
    <d v="1986-03-01T00:00:00"/>
    <s v="320510410386000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ukasirna"/>
    <s v="02/02"/>
    <s v="Talagasari"/>
    <s v="Kadungora"/>
    <x v="2"/>
    <x v="0"/>
    <n v="44153"/>
    <s v="16 Tahun 8 Bulan 21 Hari"/>
    <s v="Kp. Sukasirna RT/RW 02/02 Desa/Kelurahan Talagasari Kecamatan Kadungora Kabupaten Garut Jawa Barat 44153"/>
  </r>
  <r>
    <n v="350"/>
    <x v="0"/>
    <x v="5"/>
    <m/>
    <n v="4"/>
    <x v="12"/>
    <s v="v"/>
    <s v="v"/>
    <s v="v"/>
    <n v="21220045"/>
    <s v="v"/>
    <s v="NISN Tidak Aktiv"/>
    <m/>
    <s v="Raka Fadhil Saputra"/>
    <m/>
    <s v="3088460144"/>
    <s v="3204372110080004"/>
    <s v="Bandung "/>
    <d v="2008-10-19T00:00:00"/>
    <s v="Laki-Laki"/>
    <n v="1"/>
    <n v="1"/>
    <s v="WNI"/>
    <s v="Belum Di Test"/>
    <s v="Main Bola"/>
    <s v="Ulama"/>
    <s v="SD Atau Sederajat"/>
    <s v="Orang Tua"/>
    <s v="Tidak Ada"/>
    <s v="Tidak Ada"/>
    <s v="3204372508120004"/>
    <s v="Rasino"/>
    <s v="Rasino"/>
    <s v="Masih Hidup"/>
    <s v="Kebumen"/>
    <d v="1980-09-21T00:00:00"/>
    <s v="3204372109800001"/>
    <s v="Karyawan Swasta"/>
    <s v="SLTP Atau Sederajat"/>
    <s v="*"/>
    <s v="*"/>
    <s v="Kp. Caringin"/>
    <s v="02/08"/>
    <s v="Pamekaran"/>
    <s v="Soeang"/>
    <s v="Bandung"/>
    <s v="Jawa Barat"/>
    <n v="40912"/>
    <s v="Yetty Kusmiati"/>
    <s v="Masih Hidup"/>
    <s v="Bandung"/>
    <d v="1981-10-13T00:00:00"/>
    <s v="320437531081000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aringin"/>
    <s v="02/08"/>
    <s v="Pamekaran"/>
    <s v="Soeang"/>
    <x v="0"/>
    <x v="0"/>
    <n v="40912"/>
    <s v="17 Tahun 3 Bulan 0 Hari"/>
    <s v="Kp. Caringin RT/RW 02/08 Desa/Kelurahan Pamekaran Kecamatan Soeang Kabupaten Bandung Jawa Barat 40912"/>
  </r>
  <r>
    <n v="351"/>
    <x v="0"/>
    <x v="5"/>
    <m/>
    <n v="4"/>
    <x v="12"/>
    <s v="v"/>
    <s v="v"/>
    <s v="v"/>
    <n v="21220106"/>
    <s v="x"/>
    <s v="v"/>
    <m/>
    <s v="Rayhan Numan Fuady"/>
    <m/>
    <s v="0086862109"/>
    <s v="3204462101080001"/>
    <s v="Bandung "/>
    <d v="2008-07-21T00:00:00"/>
    <s v="Laki-Laki"/>
    <n v="2"/>
    <n v="3"/>
    <s v="WNI"/>
    <s v="Belum Di Test"/>
    <s v="Main Bola"/>
    <s v="Ulama"/>
    <s v="SD Atau Sederajat"/>
    <s v="Orang Tua"/>
    <s v="Tidak Ada"/>
    <s v="Tidak Ada"/>
    <s v="3204462106120056"/>
    <s v="Asep Wahyudin"/>
    <s v="Asep Wahyudin"/>
    <s v="Masih Hidup"/>
    <s v="Bandung"/>
    <d v="1982-07-10T00:00:00"/>
    <s v="3204461007820001"/>
    <s v="Wiraswasta"/>
    <s v="SLTA Atau Sederajat"/>
    <s v="*"/>
    <s v="*"/>
    <s v="Kp. Citiru"/>
    <s v="03/05"/>
    <s v="Padasuka"/>
    <s v="Kutawaringin"/>
    <s v="Bandung"/>
    <s v="Jawa Barat"/>
    <n v="40911"/>
    <s v="Ira Vianti"/>
    <s v="Masih Hidup"/>
    <s v="Bandung"/>
    <d v="1983-11-04T00:00:00"/>
    <s v="3204464411830001"/>
    <s v="Mengurus Rumah Tangga"/>
    <s v="SLTA Atau Sederajat"/>
    <s v="081222025060"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tiru"/>
    <s v="03/05"/>
    <s v="Padasuka"/>
    <s v="Kutawaringin"/>
    <x v="0"/>
    <x v="0"/>
    <n v="40911"/>
    <s v="17 Tahun 5 Bulan 29 Hari"/>
    <s v="Kp. Citiru RT/RW 03/05 Desa/Kelurahan Padasuka Kecamatan Kutawaringin Kabupaten Bandung Jawa Barat 40911"/>
  </r>
  <r>
    <n v="352"/>
    <x v="0"/>
    <x v="5"/>
    <m/>
    <n v="4"/>
    <x v="12"/>
    <s v="v"/>
    <s v="v"/>
    <s v="v"/>
    <n v="21220003"/>
    <s v="v"/>
    <s v="v"/>
    <m/>
    <s v="Reza Pratama"/>
    <m/>
    <s v="0095880980"/>
    <s v="3204252103090001"/>
    <s v="Bandung"/>
    <d v="2009-03-21T00:00:00"/>
    <s v="Laki-Laki"/>
    <n v="1"/>
    <n v="1"/>
    <s v="WNI"/>
    <s v="Belum Di Test"/>
    <s v="Main Bola"/>
    <s v="Ulama"/>
    <s v="SD Atau Sederajat"/>
    <s v="Orang Tua"/>
    <s v="Tidak Ada"/>
    <s v="Tidak Ada"/>
    <s v="3204252905060031"/>
    <s v="Asep Saefuloh"/>
    <s v="Asep Saefuloh"/>
    <s v="Masih Hidup"/>
    <s v="Bandung"/>
    <d v="1984-01-24T00:00:00"/>
    <s v="3204252401840010"/>
    <s v="Buruh Harian Lepas"/>
    <s v="SLTA Atau Sederajat"/>
    <s v=""/>
    <m/>
    <s v="Kp. Cikuya"/>
    <s v="03/05"/>
    <s v="Cikuya"/>
    <s v="Cicalengka"/>
    <s v="Bandung"/>
    <s v="Jawa Barat"/>
    <n v="40395"/>
    <s v="Sri Hennuryani"/>
    <s v="Masih Hidup"/>
    <s v="Bandung"/>
    <d v="1981-09-06T00:00:00"/>
    <s v="320425460981001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kuya"/>
    <s v="03/05"/>
    <s v="Cikuya"/>
    <s v="Cicalengka"/>
    <x v="0"/>
    <x v="0"/>
    <n v="40395"/>
    <s v="16 Tahun 9 Bulan 29 Hari"/>
    <s v="Kp. Cikuya RT/RW 03/05 Desa/Kelurahan Cikuya Kecamatan Cicalengka Kabupaten Bandung Jawa Barat 40395"/>
  </r>
  <r>
    <n v="353"/>
    <x v="0"/>
    <x v="5"/>
    <m/>
    <n v="4"/>
    <x v="12"/>
    <s v="v"/>
    <s v="v"/>
    <s v="v"/>
    <n v="21220088"/>
    <s v="v"/>
    <s v="v"/>
    <m/>
    <s v="Riza Fauzi Fazrin"/>
    <m/>
    <s v="0056771251"/>
    <s v="3211130202050005"/>
    <s v="Sumedang"/>
    <d v="2005-02-02T00:00:00"/>
    <s v="Laki-Laki"/>
    <n v="3"/>
    <n v="3"/>
    <s v="WNI"/>
    <s v="Belum Di Test"/>
    <s v="Tadabbur Alam"/>
    <s v="Ulama"/>
    <s v="SLTP Atau Sederajat"/>
    <s v="Orang Tua"/>
    <s v="Tidak Ada"/>
    <s v="Tidak Ada"/>
    <s v="3211132003065483"/>
    <s v="Asep Mulyana"/>
    <s v="Asep Mulyana"/>
    <s v="Masih Hidup"/>
    <s v="Bandung"/>
    <d v="1966-09-06T00:00:00"/>
    <s v="3211130609660004"/>
    <s v="Wiraswasta"/>
    <s v="SD Atau Sederajat"/>
    <s v=""/>
    <m/>
    <s v="Dusun Selacau"/>
    <s v="01/03"/>
    <s v="Citali"/>
    <s v="Pamulihan"/>
    <s v="Sumedang"/>
    <s v="Jawa Barat"/>
    <n v="45362"/>
    <s v="Elis Siti Julaeha"/>
    <s v="Masih Hidup"/>
    <s v="Sumedang"/>
    <d v="1972-06-12T00:00:00"/>
    <s v="3211135206720014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Selacau"/>
    <s v="01/03"/>
    <s v="Citali"/>
    <s v="Pamulihan"/>
    <x v="1"/>
    <x v="0"/>
    <n v="45362"/>
    <s v="20 Tahun 11 Bulan 17 Hari"/>
    <s v="Dusun Selacau RT/RW 01/03 Desa/Kelurahan Citali Kecamatan Pamulihan Kabupaten Sumedang Jawa Barat 45362"/>
  </r>
  <r>
    <n v="354"/>
    <x v="0"/>
    <x v="5"/>
    <m/>
    <n v="4"/>
    <x v="12"/>
    <s v="v"/>
    <s v="v"/>
    <s v="v"/>
    <n v="21220117"/>
    <s v="v"/>
    <s v="Belum Terdaftar"/>
    <m/>
    <s v="Rizqi Ahmad Fadillah"/>
    <m/>
    <s v="0076630887"/>
    <s v="3204132810070002"/>
    <s v="Bandung "/>
    <d v="2007-10-28T00:00:00"/>
    <s v="Laki-Laki"/>
    <n v="1"/>
    <n v="3"/>
    <s v="WNI"/>
    <s v="Belum Di Test"/>
    <s v="Main Bola"/>
    <s v="Ulama"/>
    <s v="SD Atau Sederajat"/>
    <s v="Orang Tua"/>
    <s v="Tidak Ada"/>
    <s v="Tidak Ada"/>
    <s v="3204130208120036"/>
    <s v="Rudi Bastaman"/>
    <s v="Rudi Bastaman"/>
    <s v="Masih Hidup"/>
    <s v="Bandung"/>
    <d v="1978-06-19T00:00:00"/>
    <s v="3204131906780002"/>
    <s v="Wiraswasta"/>
    <s v="SLTA Atau Sederajat"/>
    <s v=""/>
    <m/>
    <s v="Kp. Stasion Utara"/>
    <s v="01/13"/>
    <s v="Banjaran Kulon"/>
    <s v="Banjaran "/>
    <s v="Bandung"/>
    <s v="Jawa Barat"/>
    <n v="40377"/>
    <s v="Nani Sumarni"/>
    <s v="Masih Hidup"/>
    <s v="Bandung"/>
    <d v="1981-12-09T00:00:00"/>
    <s v="3204134912810005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tasion Utara"/>
    <s v="01/13"/>
    <s v="Banjaran Kulon"/>
    <s v="Banjaran "/>
    <x v="0"/>
    <x v="0"/>
    <n v="40377"/>
    <s v="18 Tahun 2 Bulan 22 Hari"/>
    <s v="Kp. Stasion Utara RT/RW 01/13 Desa/Kelurahan Banjaran Kulon Kecamatan Banjaran  Kabupaten Bandung Jawa Barat 40377"/>
  </r>
  <r>
    <n v="355"/>
    <x v="0"/>
    <x v="5"/>
    <m/>
    <n v="4"/>
    <x v="12"/>
    <s v="v"/>
    <s v="v"/>
    <s v="v"/>
    <n v="21220079"/>
    <s v="v"/>
    <s v="v"/>
    <m/>
    <s v="Septian Ramdani"/>
    <m/>
    <s v="3081054002"/>
    <s v="3204374109080001"/>
    <s v="Bandung "/>
    <d v="2008-09-01T00:00:00"/>
    <s v="Laki-Laki"/>
    <n v="3"/>
    <n v="3"/>
    <s v="WNI"/>
    <s v="Belum Di Test"/>
    <s v="Main Game"/>
    <s v="Ulama"/>
    <s v="SD Atau Sederajat"/>
    <s v="Orang Tua"/>
    <s v="Tidak Ada"/>
    <s v="Tidak Ada"/>
    <s v="3204372205060010"/>
    <s v="Taryana"/>
    <s v="Taryana"/>
    <s v="Masih Hidup"/>
    <s v="Bandung"/>
    <d v="1974-11-20T00:00:00"/>
    <s v="3204372011740004"/>
    <s v="Buruh Harian Lepas"/>
    <s v="SD Atau Sederajat"/>
    <s v=""/>
    <m/>
    <s v="Kp. Caringin"/>
    <s v="02/08"/>
    <s v="Pamekaran"/>
    <s v="Soreang"/>
    <s v="Bandung"/>
    <s v="Jawa Barat"/>
    <n v="40912"/>
    <s v="Yani Suryani"/>
    <s v="Masih Hidup"/>
    <s v="Bandung"/>
    <d v="1976-02-27T00:00:00"/>
    <s v="320437670276000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aringin"/>
    <s v="02/08"/>
    <s v="Pamekaran"/>
    <s v="Soreang"/>
    <x v="0"/>
    <x v="0"/>
    <n v="40912"/>
    <s v="17 Tahun 4 Bulan 18 Hari"/>
    <s v="Kp. Caringin RT/RW 02/08 Desa/Kelurahan Pamekaran Kecamatan Soreang Kabupaten Bandung Jawa Barat 40912"/>
  </r>
  <r>
    <n v="356"/>
    <x v="0"/>
    <x v="5"/>
    <m/>
    <n v="4"/>
    <x v="12"/>
    <s v="v"/>
    <s v="v"/>
    <s v="v"/>
    <n v="21220124"/>
    <s v="v"/>
    <s v="v"/>
    <m/>
    <s v="Zidan Ramadani"/>
    <m/>
    <s v="0085248090"/>
    <s v="3210051809080001"/>
    <s v="Majalengka"/>
    <d v="2008-09-18T00:00:00"/>
    <s v="Laki-Laki"/>
    <n v="1"/>
    <n v="2"/>
    <s v="WNI"/>
    <s v="Belum Di Test"/>
    <s v="Olahraga"/>
    <s v="Tni"/>
    <s v="SD Atau Sederajat"/>
    <s v="Orang Tua"/>
    <s v="Tidak Ada"/>
    <s v="Tidak Ada"/>
    <s v="3210052402060002"/>
    <s v="Aep"/>
    <s v="Aep"/>
    <s v="Masih Hidup"/>
    <s v="Majalengka"/>
    <d v="1982-09-08T00:00:00"/>
    <s v="3210050809820001"/>
    <s v="Petani/Pekebun"/>
    <s v="SD Atau Sederajat"/>
    <s v=""/>
    <m/>
    <s v="Blok Palasari"/>
    <s v="01/12"/>
    <s v="Sukasari Kidul"/>
    <s v="Argapura"/>
    <s v="Majalengka"/>
    <s v="Jawa Barat"/>
    <n v="45462"/>
    <s v="Iceu"/>
    <s v="Masih Hidup"/>
    <s v="Majalengka"/>
    <d v="1986-02-21T00:00:00"/>
    <s v="3210056102860001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lok Palasari"/>
    <s v="01/12"/>
    <s v="Sukasari Kidul"/>
    <s v="Argapura"/>
    <x v="7"/>
    <x v="0"/>
    <n v="45462"/>
    <s v="17 Tahun 4 Bulan 1 Hari"/>
    <s v="Blok Palasari RT/RW 01/12 Desa/Kelurahan Sukasari Kidul Kecamatan Argapura Kabupaten Majalengka Jawa Barat 45462"/>
  </r>
  <r>
    <n v="357"/>
    <x v="0"/>
    <x v="6"/>
    <m/>
    <n v="5"/>
    <x v="13"/>
    <s v="v"/>
    <s v="v"/>
    <s v="v"/>
    <n v="19200007"/>
    <s v="v"/>
    <s v="v"/>
    <m/>
    <s v="Abdulloh Syakir"/>
    <m/>
    <s v="0069912108"/>
    <s v="3205130407080001"/>
    <s v="Garut"/>
    <d v="2006-07-04T00:00:00"/>
    <s v="Laki-Laki"/>
    <n v="2"/>
    <n v="3"/>
    <s v="WNI"/>
    <s v="Belum Di Test"/>
    <s v="Olahraga"/>
    <s v="Ulama"/>
    <s v="SD Atau Sederajat"/>
    <s v="Orang Tua"/>
    <s v="Tidak Ada"/>
    <s v="Tidak Ada"/>
    <s v="3205133012071201"/>
    <s v="Wawan Setiawan Anwar"/>
    <s v="Wawan Setiawan Anwar"/>
    <s v="Masih Hidup"/>
    <s v="Garut"/>
    <d v="1976-04-08T00:00:00"/>
    <s v="3205130804760001"/>
    <s v="Wiraswasta"/>
    <s v="Diploma IV/Strata 1"/>
    <s v=""/>
    <m/>
    <s v="Kp. Parakansalak"/>
    <s v="03/08"/>
    <s v="Sukamerang"/>
    <s v="Kersamanah"/>
    <s v="Garut"/>
    <s v="Jawa Barat"/>
    <s v="44185"/>
    <s v="Rina Syaripah"/>
    <s v="Masih Hidup"/>
    <s v="Garut"/>
    <d v="1984-06-13T00:00:00"/>
    <s v="3205135306840003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rakansalak"/>
    <s v="03/08"/>
    <s v="Sukamerang"/>
    <s v="Kersamanah"/>
    <x v="2"/>
    <x v="0"/>
    <s v="44185"/>
    <s v="19 Tahun 6 Bulan 15 Hari"/>
    <s v="Kp. Parakansalak RT/RW 03/08 Desa/Kelurahan Sukamerang Kecamatan Kersamanah Kabupaten Garut Jawa Barat 44185"/>
  </r>
  <r>
    <n v="358"/>
    <x v="0"/>
    <x v="6"/>
    <m/>
    <n v="5"/>
    <x v="13"/>
    <s v="v"/>
    <s v="v"/>
    <s v="v"/>
    <n v="19200003"/>
    <s v="v"/>
    <s v="v"/>
    <m/>
    <s v="Abul Khoirsyah"/>
    <s v=" (AKTA-Ijazah) Palembang (KK)"/>
    <s v="0037091957"/>
    <s v="3273151309030009"/>
    <s v="Pauh Kab. Musi Rawas"/>
    <d v="2003-09-13T00:00:00"/>
    <s v="Laki-Laki"/>
    <n v="5"/>
    <m/>
    <s v="WNI"/>
    <s v="Belum Di Test"/>
    <s v="Main Game"/>
    <s v=""/>
    <s v="SLTP Atau Sederajat"/>
    <s v="Orang Tua"/>
    <s v="Tidak Ada"/>
    <s v="Tidak Ada"/>
    <s v="3273041008120002"/>
    <s v="Syahir"/>
    <s v="Syahir"/>
    <s v="Masih Hidup"/>
    <s v="Palembang"/>
    <d v="1971-07-23T00:00:00"/>
    <s v="3273152307710003"/>
    <s v="Pedagang"/>
    <s v="SLTP Atau Sederajat"/>
    <s v=""/>
    <m/>
    <s v="Jl. Sukamulya"/>
    <s v="02/10"/>
    <s v="Kopo"/>
    <s v="Bojongloa Kaler"/>
    <s v="Kota Bandung"/>
    <s v="Jawa Barat"/>
    <m/>
    <s v="Erlina"/>
    <s v="Masih Hidup"/>
    <s v="Palembang"/>
    <d v="1975-06-24T00:00:00"/>
    <s v="3273156406750007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Sukamulya"/>
    <s v="02/10"/>
    <s v="Kopo"/>
    <s v="Bojongloa Kaler"/>
    <x v="4"/>
    <x v="0"/>
    <n v="40233"/>
    <s v="22 Tahun 4 Bulan 6 Hari"/>
    <s v="Jl. Sukamulya RT/RW 02/10 Desa/Kelurahan Kopo Kecamatan Bojongloa Kaler Kota Bandung Jawa Barat 40233"/>
  </r>
  <r>
    <n v="359"/>
    <x v="0"/>
    <x v="7"/>
    <m/>
    <n v="5"/>
    <x v="13"/>
    <s v="v"/>
    <s v="v"/>
    <s v="v"/>
    <n v="18190015"/>
    <s v="v"/>
    <s v="v"/>
    <m/>
    <s v="Arbian Mardana Putra"/>
    <m/>
    <s v="0052321518"/>
    <s v="3211111509050004"/>
    <s v="Bandung"/>
    <d v="2005-09-15T00:00:00"/>
    <s v="Laki-Laki"/>
    <n v="2"/>
    <n v="2"/>
    <s v="WNI"/>
    <s v="Belum Di Test"/>
    <s v="Bermain"/>
    <s v="Ulama"/>
    <m/>
    <s v="Orang Tua"/>
    <s v="Tidak Ada"/>
    <s v="Tidak Ada"/>
    <s v="3211112207090011"/>
    <s v="Marno Sumarno"/>
    <s v="Marno Sumarno"/>
    <s v="Masih Hidup"/>
    <s v="Ciamis"/>
    <d v="1968-07-31T00:00:00"/>
    <s v="3211113107680004"/>
    <s v="PNS"/>
    <s v="SLTA Atau Sederajat"/>
    <s v=""/>
    <m/>
    <s v="Perum Tanjungsari Permai"/>
    <s v="06/07"/>
    <s v="Raharja"/>
    <s v="Tanjungsari"/>
    <s v="Sumedang"/>
    <s v="Jawa Barat"/>
    <n v="45362"/>
    <s v="Yuyun Karlina"/>
    <s v="Masih Hidup"/>
    <s v="Bandung"/>
    <d v="1980-06-12T00:00:00"/>
    <s v="3211115206800007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Perum Tanjungsari Permai"/>
    <s v="06/07"/>
    <s v="Raharja"/>
    <s v="Tanjungsari"/>
    <x v="1"/>
    <x v="0"/>
    <n v="45362"/>
    <s v="20 Tahun 4 Bulan 4 Hari"/>
    <s v="Perum Tanjungsari Permai RT/RW 06/07 Desa/Kelurahan Raharja Kecamatan Tanjungsari Kabupaten Sumedang Jawa Barat 45362"/>
  </r>
  <r>
    <n v="360"/>
    <x v="0"/>
    <x v="4"/>
    <m/>
    <n v="5"/>
    <x v="13"/>
    <s v="v"/>
    <s v="v"/>
    <s v="v"/>
    <n v="20210101"/>
    <s v="v"/>
    <s v="v"/>
    <m/>
    <s v="Arju Muhamad Marjuq"/>
    <m/>
    <s v="3087237143"/>
    <s v="3211183007080001"/>
    <s v="Sumedang"/>
    <d v="2008-07-30T00:00:00"/>
    <s v="Laki-Laki"/>
    <n v="2"/>
    <n v="4"/>
    <s v="WNI"/>
    <s v="Belum Di Test"/>
    <s v="Olahraga"/>
    <s v="Miliarder"/>
    <s v="SD Atau Sederajat"/>
    <s v="Orang Tua"/>
    <s v="Tidak Ada"/>
    <s v="Tidak Ada"/>
    <s v="3211181903090010"/>
    <s v="Muhamad Nurduha"/>
    <s v="Muhamad Nurduha"/>
    <s v="Masih Hidup"/>
    <s v="Cirebon"/>
    <d v="1981-05-06T00:00:00"/>
    <s v="3211180605810011"/>
    <s v="Pedagang"/>
    <s v="SLTA Atau Sederajat"/>
    <s v=""/>
    <m/>
    <s v="Cipadung No. 10"/>
    <s v="04/14"/>
    <s v="Kotakaler"/>
    <s v="Sumedang Utara"/>
    <s v="Sumedang"/>
    <s v="Jawa Barat"/>
    <s v="45322"/>
    <s v="Siti Shofiyah (Alm)"/>
    <s v="Sudah Meninggal"/>
    <s v="Lampung"/>
    <d v="1983-02-14T00:00:00"/>
    <m/>
    <m/>
    <m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padung No. 10"/>
    <s v="04/14"/>
    <s v="Kotakaler"/>
    <s v="Sumedang Utara"/>
    <x v="1"/>
    <x v="0"/>
    <s v="45322"/>
    <s v="17 Tahun 5 Bulan 20 Hari"/>
    <s v="Cipadung No. 10 RT/RW 04/14 Desa/Kelurahan Kotakaler Kecamatan Sumedang Utara Kabupaten Sumedang Jawa Barat 45322"/>
  </r>
  <r>
    <n v="361"/>
    <x v="0"/>
    <x v="7"/>
    <m/>
    <n v="5"/>
    <x v="13"/>
    <s v="v"/>
    <s v="v"/>
    <s v="v"/>
    <n v="18190026"/>
    <s v="v"/>
    <s v="Sudah Ada Wustha Tahun Kemarin"/>
    <m/>
    <s v="Firmansyah Putra Maulana"/>
    <m/>
    <s v="0020615075"/>
    <s v="3211111704020006"/>
    <s v="Sumedang"/>
    <d v="2002-04-17T00:00:00"/>
    <s v="Laki-Laki"/>
    <n v="2"/>
    <n v="2"/>
    <s v="WNI"/>
    <s v="Belum Di Test"/>
    <s v="Menari"/>
    <s v="Kreator"/>
    <m/>
    <s v="Orang Tua"/>
    <s v="Tidak Ada"/>
    <s v="Tidak Ada"/>
    <s v="3211110106070156"/>
    <s v="Suheli"/>
    <s v="Suheli"/>
    <s v="Masih Hidup"/>
    <s v="Jakarta"/>
    <d v="1972-07-09T00:00:00"/>
    <s v="3211110907720001"/>
    <s v="Karyawan Swasta"/>
    <s v="SLTP Atau Sederajat"/>
    <s v=""/>
    <m/>
    <s v="Dusun Maruyung"/>
    <s v="01/07"/>
    <s v="Kutamandiri"/>
    <s v="Tanjungsari"/>
    <s v="Sumedang"/>
    <s v="Jawa Barat"/>
    <n v="45362"/>
    <s v="Kuraesin"/>
    <s v="Masih Hidup"/>
    <s v="Sumedang"/>
    <d v="1970-02-10T00:00:00"/>
    <s v="3211115002700005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Maruyung"/>
    <s v="01/07"/>
    <s v="Kutamandiri"/>
    <s v="Tanjungsari"/>
    <x v="1"/>
    <x v="0"/>
    <n v="45362"/>
    <s v="23 Tahun 9 Bulan 2 Hari"/>
    <s v="Dusun Maruyung RT/RW 01/07 Desa/Kelurahan Kutamandiri Kecamatan Tanjungsari Kabupaten Sumedang Jawa Barat 45362"/>
  </r>
  <r>
    <n v="362"/>
    <x v="0"/>
    <x v="6"/>
    <m/>
    <n v="5"/>
    <x v="13"/>
    <s v="v"/>
    <s v="v"/>
    <s v="v"/>
    <n v="19200124"/>
    <s v="v"/>
    <s v="v"/>
    <m/>
    <s v="Giandra Magenta"/>
    <m/>
    <s v="0061221501"/>
    <s v="3204152207060005"/>
    <s v="Bandung"/>
    <d v="2006-07-22T00:00:00"/>
    <s v="Laki-Laki"/>
    <n v="2"/>
    <n v="3"/>
    <s v="WNI"/>
    <s v="Belum Di Test"/>
    <s v="Membaca"/>
    <s v="Guru Agama"/>
    <s v="SD Atau Sederajat"/>
    <s v="Orang Tua"/>
    <s v="Tidak Ada"/>
    <s v="Tidak Ada"/>
    <s v="3204150703120001"/>
    <s v="Aga Subanda"/>
    <s v="Aga Subanda"/>
    <s v="Masih Hidup"/>
    <s v="Bandung"/>
    <d v="1977-10-12T00:00:00"/>
    <s v="3204151210770001"/>
    <s v="Buruh Harian Lepas"/>
    <s v="SD Atau Sederajat"/>
    <s v=""/>
    <m/>
    <s v="Kp. Babakan Mulyana"/>
    <s v="05/07"/>
    <s v="Pangalengan"/>
    <s v="Pangalengan"/>
    <s v="Bandung"/>
    <s v="Jawa Barat"/>
    <m/>
    <s v="Ilah Suganda"/>
    <s v="Masih Hidup"/>
    <s v="Garut"/>
    <d v="1979-04-10T00:00:00"/>
    <s v="320415500479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Mulyana"/>
    <s v="05/07"/>
    <s v="Pangalengan"/>
    <s v="Pangalengan"/>
    <x v="0"/>
    <x v="0"/>
    <n v="40378"/>
    <s v="19 Tahun 5 Bulan 28 Hari"/>
    <s v="Kp. Babakan Mulyana RT/RW 05/07 Desa/Kelurahan Pangalengan Kecamatan Pangalengan Kabupaten Bandung Jawa Barat 40378"/>
  </r>
  <r>
    <n v="363"/>
    <x v="0"/>
    <x v="6"/>
    <m/>
    <n v="5"/>
    <x v="13"/>
    <s v="v"/>
    <s v="v"/>
    <s v="v"/>
    <n v="19200077"/>
    <s v="v"/>
    <s v="v"/>
    <m/>
    <s v="Mada Ahmad Banani"/>
    <m/>
    <s v="0073993329"/>
    <s v="3375011606070002"/>
    <s v="Majalengka"/>
    <d v="2007-06-16T00:00:00"/>
    <s v="Laki-Laki"/>
    <n v="2"/>
    <n v="2"/>
    <s v="WNI"/>
    <s v="Belum Di Test"/>
    <s v="Membaca"/>
    <s v="Pengusaha"/>
    <s v="SD Atau Sederajat"/>
    <s v="Orang Tua"/>
    <s v="Tidak Ada"/>
    <s v="Tidak Ada"/>
    <s v="3204130311160006"/>
    <s v="Zaenal Abidin, Se"/>
    <s v="Zaenal Abidin, Se"/>
    <s v="Masih Hidup"/>
    <s v="Pekalongan"/>
    <d v="1979-03-18T00:00:00"/>
    <s v="3375011803790008"/>
    <s v="Wiraswasta"/>
    <s v="Diploma IV/Strata 1"/>
    <s v=""/>
    <m/>
    <s v="Margahurip"/>
    <s v="04/08"/>
    <s v="Margahurip"/>
    <s v="Banjaran"/>
    <s v="Bandung"/>
    <s v="Jawa Barat"/>
    <s v="40377"/>
    <s v="Reta Mayestar"/>
    <s v="Masih Hidup"/>
    <s v="Majalengka"/>
    <d v="1976-03-10T00:00:00"/>
    <s v="337501500376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Margahurip"/>
    <s v="04/08"/>
    <s v="Margahurip"/>
    <s v="Banjaran"/>
    <x v="0"/>
    <x v="0"/>
    <s v="40377"/>
    <s v="18 Tahun 7 Bulan 3 Hari"/>
    <s v="Margahurip RT/RW 04/08 Desa/Kelurahan Margahurip Kecamatan Banjaran Kabupaten Bandung Jawa Barat 40377"/>
  </r>
  <r>
    <n v="364"/>
    <x v="0"/>
    <x v="4"/>
    <m/>
    <n v="5"/>
    <x v="13"/>
    <s v="v"/>
    <s v="v"/>
    <s v="v"/>
    <n v="20210102"/>
    <s v="v"/>
    <s v="Ikut PKBM Diluar"/>
    <m/>
    <s v="Maulana Yusuf Ibrohim"/>
    <m/>
    <s v="0073353008"/>
    <s v="3211182907070002"/>
    <s v="Sumedang"/>
    <d v="2007-07-29T00:00:00"/>
    <s v="Laki-Laki"/>
    <n v="8"/>
    <n v="10"/>
    <s v="WNI"/>
    <s v="Belum Di Test"/>
    <s v="Olahraga"/>
    <s v="Ulama"/>
    <s v="SD Atau Sederajat"/>
    <s v="Orang Tua"/>
    <s v="Tidak Ada"/>
    <s v="Tidak Ada"/>
    <s v="3211181904100007"/>
    <s v="Endang S.Pd."/>
    <s v="Endang S.Pd."/>
    <s v="Masih Hidup"/>
    <s v="Sumedang"/>
    <d v="1966-11-02T00:00:00"/>
    <s v="3211180211660006"/>
    <s v="PNS"/>
    <s v="Diploma IV/Strata 1"/>
    <s v=""/>
    <m/>
    <s v="Dusun Cisero"/>
    <s v="04/06"/>
    <s v="Rancamulya"/>
    <s v="Sumedang Utara"/>
    <s v="Sumedang"/>
    <s v="Jawa Barat"/>
    <s v="45352"/>
    <s v="Cucu Solihati"/>
    <s v="Masih Hidup"/>
    <s v="Sumedang"/>
    <d v="1974-07-10T00:00:00"/>
    <s v="3211185007740007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sero"/>
    <s v="04/06"/>
    <s v="Rancamulya"/>
    <s v="Sumedang Utara"/>
    <x v="1"/>
    <x v="0"/>
    <s v="45352"/>
    <s v="18 Tahun 5 Bulan 21 Hari"/>
    <s v="Dusun Cisero RT/RW 04/06 Desa/Kelurahan Rancamulya Kecamatan Sumedang Utara Kabupaten Sumedang Jawa Barat 45352"/>
  </r>
  <r>
    <n v="365"/>
    <x v="0"/>
    <x v="4"/>
    <m/>
    <n v="5"/>
    <x v="13"/>
    <s v="v"/>
    <s v="v"/>
    <s v="v"/>
    <n v="20210064"/>
    <s v="v"/>
    <s v="v"/>
    <m/>
    <s v="Moch. Fadiel Rhamadhani"/>
    <m/>
    <s v="0043282703"/>
    <s v="3204376710040002"/>
    <s v="Bandung"/>
    <d v="2004-10-27T00:00:00"/>
    <s v="Laki-Laki"/>
    <n v="1"/>
    <m/>
    <s v="WNI"/>
    <s v="Belum Di Test"/>
    <s v="Olahraga"/>
    <s v=""/>
    <s v="SLTP Atau Sederajat"/>
    <s v="Orang Tua"/>
    <s v="Tidak Ada"/>
    <s v="Tidak Ada"/>
    <s v="3204371707060076"/>
    <s v="Nandang Sunandar"/>
    <s v="Nandang Sunandar"/>
    <s v="Masih Hidup"/>
    <s v="Bandung"/>
    <d v="1982-02-02T00:00:00"/>
    <s v="3204370202820005"/>
    <s v="Wiraswasta"/>
    <s v="SLTA Atau Sederajat"/>
    <s v=""/>
    <m/>
    <s v="Kp. Simpang Tengah"/>
    <s v="03/12"/>
    <s v="Parungserab"/>
    <s v="Soreang "/>
    <s v="Bandung"/>
    <s v="Jawa Barat"/>
    <n v="40923"/>
    <s v="Yeni Kurniasih"/>
    <s v="Masih Hidup"/>
    <s v="Bandung"/>
    <d v="1982-08-08T00:00:00"/>
    <s v="3204374805820037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mpang Tengah"/>
    <s v="03/12"/>
    <s v="Parungserab"/>
    <s v="Soreang "/>
    <x v="0"/>
    <x v="0"/>
    <n v="40923"/>
    <s v="21 Tahun 2 Bulan 23 Hari"/>
    <s v="Kp. Simpang Tengah RT/RW 03/12 Desa/Kelurahan Parungserab Kecamatan Soreang  Kabupaten Bandung Jawa Barat 40923"/>
  </r>
  <r>
    <n v="366"/>
    <x v="0"/>
    <x v="6"/>
    <m/>
    <n v="5"/>
    <x v="13"/>
    <s v="v"/>
    <s v="v"/>
    <s v="v"/>
    <n v="19200125"/>
    <s v="v"/>
    <s v="v"/>
    <m/>
    <s v="Mochammad Hasby Khoeri Rasid"/>
    <m/>
    <s v="0073626110"/>
    <s v="3204051705070001"/>
    <s v="Bandung"/>
    <d v="2007-05-17T00:00:00"/>
    <s v="Laki-Laki"/>
    <n v="2"/>
    <n v="3"/>
    <s v="WNI"/>
    <s v="Belum Di Test"/>
    <s v="Main Bola"/>
    <s v="Ulama"/>
    <s v="SD Atau Sederajat"/>
    <s v="Orang Tua"/>
    <s v="Tidak Ada"/>
    <s v="Tidak Ada"/>
    <s v="3204050501130025"/>
    <s v="Sudrajat"/>
    <s v="Sudrajat"/>
    <s v="Masih Hidup"/>
    <s v="Bandung"/>
    <d v="1972-12-14T00:00:00"/>
    <s v="3204251412720002"/>
    <s v="PNS"/>
    <s v="SLTA Atau Sederajat"/>
    <s v=""/>
    <m/>
    <s v="Kp. Pasar Sore"/>
    <s v="03/26"/>
    <s v="Cileunyi Kulon"/>
    <s v="Cileunyi"/>
    <s v="Bandung"/>
    <s v="Jawa Barat"/>
    <s v="40621"/>
    <s v="Evi Nelvi"/>
    <s v="Masih Hidup"/>
    <s v="Bandung"/>
    <d v="1979-07-25T00:00:00"/>
    <s v="320405650779001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sar Sore"/>
    <s v="03/26"/>
    <s v="Cileunyi Kulon"/>
    <s v="Cileunyi"/>
    <x v="0"/>
    <x v="0"/>
    <s v="40621"/>
    <s v="18 Tahun 8 Bulan 2 Hari"/>
    <s v="Kp. Pasar Sore RT/RW 03/26 Desa/Kelurahan Cileunyi Kulon Kecamatan Cileunyi Kabupaten Bandung Jawa Barat 40621"/>
  </r>
  <r>
    <n v="367"/>
    <x v="0"/>
    <x v="6"/>
    <m/>
    <n v="5"/>
    <x v="13"/>
    <s v="v"/>
    <s v="v"/>
    <s v="v"/>
    <n v="19200085"/>
    <s v="v"/>
    <s v="v"/>
    <m/>
    <s v="Muhamad Aden Arya Cahyana Firdaus"/>
    <m/>
    <s v="0061008890"/>
    <s v="3204050910060002"/>
    <s v="Bandung"/>
    <d v="2006-10-09T00:00:00"/>
    <s v="Laki-Laki"/>
    <n v="1"/>
    <n v="3"/>
    <s v="WNI"/>
    <s v="Belum Di Test"/>
    <s v="Otomotif"/>
    <s v="Otomotif"/>
    <s v="SD Atau Sederajat"/>
    <s v="Orang Tua"/>
    <s v="Tidak Ada"/>
    <s v="Tidak Ada"/>
    <s v="3211181008110012"/>
    <s v="Wilharhmat"/>
    <s v="Wilharhmat"/>
    <s v="Masih Hidup"/>
    <s v="Bandung"/>
    <d v="1980-01-05T00:00:00"/>
    <s v="3204050501800013"/>
    <s v="Karyawan Swasta"/>
    <s v="SLTA Atau Sederajat"/>
    <s v=""/>
    <m/>
    <s v="Dusun Sindang Hurip"/>
    <s v="01/05"/>
    <s v="Jatihurip"/>
    <s v="Sumedang Utara"/>
    <s v="Sumedang"/>
    <s v="Jawa Barat"/>
    <s v="45352"/>
    <s v="Lilis Suminar"/>
    <s v="Masih Hidup"/>
    <s v="Sumedang"/>
    <d v="1984-05-13T00:00:00"/>
    <s v="320405530584001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Sindanghurip"/>
    <s v="01/05"/>
    <s v="Jatihurip"/>
    <s v="Sumedang Utara"/>
    <x v="1"/>
    <x v="0"/>
    <s v="45352"/>
    <s v="19 Tahun 3 Bulan 10 Hari"/>
    <s v="Dusun Sindanghurip RT/RW 01/05 Desa/Kelurahan Jatihurip Kecamatan Sumedang Utara Kabupaten Sumedang Jawa Barat 45352"/>
  </r>
  <r>
    <n v="368"/>
    <x v="0"/>
    <x v="6"/>
    <m/>
    <n v="5"/>
    <x v="13"/>
    <s v="v"/>
    <s v="v"/>
    <s v="v"/>
    <n v="19200120"/>
    <s v="v"/>
    <s v="v"/>
    <m/>
    <s v="Muhamad Azka Azkiya"/>
    <m/>
    <s v="0086349618"/>
    <s v="3273200212080002"/>
    <s v="Bandung"/>
    <d v="2008-12-02T00:00:00"/>
    <s v="Laki-Laki"/>
    <n v="2"/>
    <n v="3"/>
    <s v="WNI"/>
    <s v="Belum Di Test"/>
    <s v="Nonton"/>
    <s v="Orang Terkaya Se Asia"/>
    <m/>
    <s v="Orang Tua"/>
    <s v="Tidak Ada"/>
    <s v="Tidak Ada"/>
    <s v="3273202106180002"/>
    <s v="Ifan Sofyan Munawar"/>
    <s v="Ifan Sofyan Munawar"/>
    <s v="Masih Hidup"/>
    <s v="Bandung"/>
    <d v="1980-07-07T00:00:00"/>
    <s v="3603120707800017"/>
    <s v="Karyawan Swasta"/>
    <s v="Diploma 2"/>
    <s v=""/>
    <m/>
    <s v="Jl. Sindangsari Iii No. 9"/>
    <s v="07/09"/>
    <s v="Antapani Wetan"/>
    <s v="Antapani"/>
    <s v="Kota Bandung"/>
    <s v="Jawa Barat"/>
    <s v="40291"/>
    <s v="Tika Surtikanti"/>
    <s v="Masih Hidup"/>
    <s v="Bandung"/>
    <d v="1985-05-15T00:00:00"/>
    <s v="360312550585001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Sindangsari Iii No. 9"/>
    <s v="07/09"/>
    <s v="Antapani Wetan"/>
    <s v="Antapani"/>
    <x v="4"/>
    <x v="0"/>
    <s v="40291"/>
    <s v="17 Tahun 1 Bulan 17 Hari"/>
    <s v="Jl. Sindangsari Iii No. 9 RT/RW 07/09 Desa/Kelurahan Antapani Wetan Kecamatan Antapani Kota Bandung Jawa Barat 40291"/>
  </r>
  <r>
    <n v="369"/>
    <x v="0"/>
    <x v="6"/>
    <m/>
    <n v="5"/>
    <x v="13"/>
    <s v="v"/>
    <s v="v"/>
    <s v="v"/>
    <n v="19200103"/>
    <s v="v"/>
    <s v="v"/>
    <m/>
    <s v="Muhamad Reyza Rachmawan"/>
    <s v="M. Reyza Rachmawan"/>
    <s v="0061713831"/>
    <s v="3273042510060003"/>
    <s v="Bandung"/>
    <d v="2006-10-25T00:00:00"/>
    <s v="Laki-Laki"/>
    <n v="2"/>
    <n v="3"/>
    <s v="WNI"/>
    <s v="Belum Di Test"/>
    <s v="Olahraga"/>
    <s v="Nahkoda"/>
    <s v="SD Atau Sederajat"/>
    <s v="Orang Tua"/>
    <s v="Tidak Ada"/>
    <s v="Tidak Ada"/>
    <s v="3273040308104854"/>
    <s v="Herlan Rahmawan"/>
    <s v="Herlan Rahmawan"/>
    <s v="Masih Hidup"/>
    <s v="Bandung"/>
    <d v="1982-07-02T00:00:00"/>
    <s v="3273040207820005"/>
    <s v="Wiraswasta"/>
    <s v="SLTA Atau Sederajat"/>
    <s v=""/>
    <m/>
    <s v="Jl. Babakan Ciparay Gg. Umyani"/>
    <s v="01/01"/>
    <s v="Kopo"/>
    <s v="Bojongloa Kaler"/>
    <s v="Kota Bandung"/>
    <s v="Jawa Barat"/>
    <s v="40233"/>
    <s v="Windi Rosyani"/>
    <s v="Masih Hidup"/>
    <s v="Bandung"/>
    <d v="1983-05-05T00:00:00"/>
    <s v="327304450583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Babakan Ciparay Gg. Umyani"/>
    <s v="01/01"/>
    <s v="Kopo"/>
    <s v="Bojongloa Kaler"/>
    <x v="4"/>
    <x v="0"/>
    <s v="40233"/>
    <s v="19 Tahun 2 Bulan 25 Hari"/>
    <s v="Jl. Babakan Ciparay Gg. Umyani RT/RW 01/01 Desa/Kelurahan Kopo Kecamatan Bojongloa Kaler Kota Bandung Jawa Barat 40233"/>
  </r>
  <r>
    <n v="370"/>
    <x v="0"/>
    <x v="6"/>
    <m/>
    <n v="5"/>
    <x v="13"/>
    <s v="v"/>
    <s v="v"/>
    <s v="v"/>
    <n v="19200086"/>
    <s v="v"/>
    <s v="v"/>
    <m/>
    <s v="Muhammad Alfakhrul Mubarok"/>
    <s v="Muhammad Al fakhrul Mubarok (KK)"/>
    <s v="0064594718"/>
    <s v="3211170410060002"/>
    <s v="Sumedang"/>
    <d v="2006-10-04T00:00:00"/>
    <s v="Laki-Laki"/>
    <n v="1"/>
    <n v="3"/>
    <s v="WNI"/>
    <s v="Belum Di Test"/>
    <s v="Olahraga"/>
    <s v="Ulama"/>
    <s v="SD Atau Sederajat"/>
    <s v="Orang Tua"/>
    <s v="Tidak Ada"/>
    <s v="Tidak Ada"/>
    <s v="3211170907070217"/>
    <s v="Deni Indriani"/>
    <s v="Deni Indriani"/>
    <s v="Masih Hidup"/>
    <s v="Sumedang"/>
    <d v="1983-07-15T00:00:00"/>
    <s v="3211171507830011"/>
    <s v="Wiraswasta"/>
    <s v="SLTA Atau Sederajat"/>
    <s v=""/>
    <m/>
    <s v="Dusun Sembir"/>
    <s v="06/02"/>
    <s v="Gunasari"/>
    <s v="Sumedang Selatan"/>
    <s v="Sumedang"/>
    <s v="Jawa Barat"/>
    <s v="45351"/>
    <s v="Ani Gustini"/>
    <s v="Masih Hidup"/>
    <s v="Sumedang"/>
    <d v="1983-08-29T00:00:00"/>
    <s v="3211176908830010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Sembir"/>
    <s v="06/02"/>
    <s v="Gunasari"/>
    <s v="Sumedang Selatan"/>
    <x v="1"/>
    <x v="0"/>
    <s v="45351"/>
    <s v="19 Tahun 3 Bulan 15 Hari"/>
    <s v="Dusun Sembir RT/RW 06/02 Desa/Kelurahan Gunasari Kecamatan Sumedang Selatan Kabupaten Sumedang Jawa Barat 45351"/>
  </r>
  <r>
    <n v="371"/>
    <x v="0"/>
    <x v="6"/>
    <m/>
    <n v="5"/>
    <x v="13"/>
    <s v="v"/>
    <s v="v"/>
    <s v="v"/>
    <n v="19200089"/>
    <s v="v"/>
    <s v="v"/>
    <m/>
    <s v="Muhammad Azmi Al Ghifari"/>
    <m/>
    <s v="0069944158"/>
    <s v="3204331711060001"/>
    <s v="Bandung"/>
    <d v="2006-11-17T00:00:00"/>
    <s v="Laki-Laki"/>
    <n v="1"/>
    <n v="3"/>
    <s v="WNI"/>
    <s v="Belum Di Test"/>
    <s v="Olahraga "/>
    <s v="Ulama "/>
    <m/>
    <s v="Orang Tua"/>
    <s v="Tidak Ada"/>
    <s v="Tidak Ada"/>
    <s v="3204352605150007"/>
    <s v="Teten Zaenal Muttaqin, St"/>
    <s v="Teten Zaenal Muttaqin, St"/>
    <s v="Masih Hidup"/>
    <s v="Garut"/>
    <d v="1983-07-13T00:00:00"/>
    <s v="3204331307830001"/>
    <s v="Wiraswasta"/>
    <s v="Diploma IV/Strata 1"/>
    <s v=""/>
    <m/>
    <s v="Kp. Babakan Jati"/>
    <s v="02/03"/>
    <s v="Cipaku"/>
    <s v="Paseh"/>
    <s v="Bandung"/>
    <s v="Jawa Barat"/>
    <m/>
    <s v="Fatimah, A.Md. Kep"/>
    <s v="Masih Hidup"/>
    <s v="Bandung"/>
    <d v="1987-06-22T00:00:00"/>
    <s v="3204336206870003"/>
    <s v="Mengurus Rumah Tangga"/>
    <s v="Diploma 3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Jati"/>
    <s v="02/03"/>
    <s v="Cipaku"/>
    <s v="Paseh"/>
    <x v="0"/>
    <x v="0"/>
    <n v="40383"/>
    <s v="19 Tahun 2 Bulan 2 Hari"/>
    <s v="Kp. Babakan Jati RT/RW 02/03 Desa/Kelurahan Cipaku Kecamatan Paseh Kabupaten Bandung Jawa Barat 40383"/>
  </r>
  <r>
    <n v="372"/>
    <x v="0"/>
    <x v="6"/>
    <m/>
    <n v="5"/>
    <x v="13"/>
    <s v="v"/>
    <s v="v"/>
    <s v="v"/>
    <n v="19200091"/>
    <s v="v"/>
    <s v="v"/>
    <m/>
    <s v="Muhammad Fahmi Al Farisyi"/>
    <s v="Muhamad Fahmi Alfarisyi (KK)"/>
    <s v="0072701677"/>
    <s v="3211183001070001"/>
    <s v="Sumedang"/>
    <d v="2007-01-30T00:00:00"/>
    <s v="Laki-Laki"/>
    <n v="4"/>
    <n v="4"/>
    <s v="WNI"/>
    <s v="Belum Di Test"/>
    <s v="Editting"/>
    <s v="Gemer Yg Berilmu"/>
    <s v="SD Atau Sederajat"/>
    <s v="Orang Tua"/>
    <s v="Tidak Ada"/>
    <s v="Tidak Ada"/>
    <s v="3211182203065102"/>
    <s v="Maman Suparman"/>
    <s v="Maman Suparman"/>
    <s v="Masih Hidup"/>
    <s v="Sumedang"/>
    <d v="1967-07-17T00:00:00"/>
    <s v="3211181707670002"/>
    <s v="Wiraswasta"/>
    <s v="SLTA Atau Sederajat"/>
    <s v=""/>
    <m/>
    <s v="Link. Cipeuteuy Baru"/>
    <s v="04/06"/>
    <s v="Situ"/>
    <s v="Sumedang Utara"/>
    <s v="Sumedang"/>
    <s v="Jawa Barat"/>
    <s v="45323"/>
    <s v="Siti Hulaelah"/>
    <s v="Masih Hidup"/>
    <s v="Sumedang"/>
    <d v="1974-06-09T00:00:00"/>
    <s v="3211184906740004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ink. Cipeuteuy Baru"/>
    <s v="04/06"/>
    <s v="Situ"/>
    <s v="Sumedang Utara"/>
    <x v="1"/>
    <x v="0"/>
    <s v="45323"/>
    <s v="18 Tahun 11 Bulan 20 Hari"/>
    <s v="Link. Cipeuteuy Baru RT/RW 04/06 Desa/Kelurahan Situ Kecamatan Sumedang Utara Kabupaten Sumedang Jawa Barat 45323"/>
  </r>
  <r>
    <n v="373"/>
    <x v="0"/>
    <x v="6"/>
    <m/>
    <n v="5"/>
    <x v="13"/>
    <s v="v"/>
    <s v="v"/>
    <s v="v"/>
    <n v="19200135"/>
    <s v="v"/>
    <s v="v"/>
    <m/>
    <s v="Rafi Diyaul Hikam"/>
    <m/>
    <s v="0076619832"/>
    <s v="3204101806070002"/>
    <s v="Bandung"/>
    <d v="2007-06-18T00:00:00"/>
    <s v="Laki-Laki"/>
    <n v="4"/>
    <n v="4"/>
    <s v="WNI"/>
    <s v="Belum Di Test"/>
    <s v="Main Bola"/>
    <s v="Ulama"/>
    <s v="SD Atau Sederajat"/>
    <s v="Orang Tua"/>
    <s v="Tidak Ada"/>
    <s v="Tidak Ada"/>
    <s v="3204102004056444"/>
    <s v="Fathurrochman R. H"/>
    <s v="Fathurrochman R. H"/>
    <s v="Masih Hidup"/>
    <s v="Bandung"/>
    <d v="1973-06-11T00:00:00"/>
    <s v="3204101106730002"/>
    <s v="Buruh Harian Lepas"/>
    <s v="SLTA Atau Sederajat"/>
    <s v=""/>
    <m/>
    <s v="Cigondewah Hilir"/>
    <s v="06/01"/>
    <s v="Cigondewah Hilir"/>
    <s v="Margaasih"/>
    <s v="Bandung"/>
    <s v="Jawa Barat"/>
    <s v="40214"/>
    <s v="Nendah Karnidah"/>
    <s v="Masih Hidup"/>
    <s v="Tasikmalaya"/>
    <d v="1978-07-14T00:00:00"/>
    <s v="320410540778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gondewah Hilir"/>
    <s v="06/01"/>
    <s v="Cigondewah Hilir"/>
    <s v="Margaasih"/>
    <x v="0"/>
    <x v="0"/>
    <s v="40214"/>
    <s v="18 Tahun 7 Bulan 1 Hari"/>
    <s v="Cigondewah Hilir RT/RW 06/01 Desa/Kelurahan Cigondewah Hilir Kecamatan Margaasih Kabupaten Bandung Jawa Barat 40214"/>
  </r>
  <r>
    <n v="374"/>
    <x v="0"/>
    <x v="5"/>
    <m/>
    <n v="5"/>
    <x v="13"/>
    <s v="v"/>
    <s v="v"/>
    <s v="v"/>
    <n v="21220169"/>
    <s v="x"/>
    <s v="v"/>
    <m/>
    <s v="Rafi Kurnianto"/>
    <m/>
    <s v="0065260839"/>
    <s v="3211152702060002"/>
    <s v="Sumedang"/>
    <d v="2006-02-27T00:00:00"/>
    <s v="Laki-Laki"/>
    <n v="1"/>
    <n v="2"/>
    <s v="WNI"/>
    <s v="Belum Di Test"/>
    <s v="Main Bola"/>
    <s v="Tentara"/>
    <s v="SLTA Atau Sederajat"/>
    <s v="Orang Tua"/>
    <s v="Tidak Ada"/>
    <s v="Tidak Ada"/>
    <s v="3211151711080022"/>
    <s v="Cahyanto S G Santoso"/>
    <s v="Cahyanto S G Santoso"/>
    <s v="Masih Hidup"/>
    <s v="Cilacap"/>
    <d v="1978-04-11T00:00:00"/>
    <s v="3211151104780019"/>
    <s v="Tni Ad"/>
    <s v="SLTA Atau Sederajat"/>
    <s v=""/>
    <m/>
    <s v="Dusun Kiaraberes"/>
    <s v="01/14"/>
    <s v="Cipacing"/>
    <s v="Jatinangor"/>
    <s v="Sumedang"/>
    <s v="Jawa Barat"/>
    <n v="45363"/>
    <s v="Lilis Winangsih"/>
    <s v="Masih Hidup"/>
    <s v="Sumedang"/>
    <d v="1978-12-05T00:00:00"/>
    <s v="3211154512780019"/>
    <s v="Mengurus Rumah Tangga"/>
    <s v="Strata I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Kiaraberes"/>
    <s v="01/14"/>
    <s v="Cipacing"/>
    <s v="Jatinangor"/>
    <x v="1"/>
    <x v="0"/>
    <n v="45363"/>
    <s v="19 Tahun 10 Bulan 23 Hari"/>
    <s v="Dusun Kiaraberes RT/RW 01/14 Desa/Kelurahan Cipacing Kecamatan Jatinangor Kabupaten Sumedang Jawa Barat 45363"/>
  </r>
  <r>
    <n v="375"/>
    <x v="0"/>
    <x v="6"/>
    <m/>
    <n v="5"/>
    <x v="13"/>
    <s v="v"/>
    <s v="v"/>
    <s v="v"/>
    <n v="19200138"/>
    <s v="v"/>
    <s v="Belum Terdaftar"/>
    <m/>
    <s v="Rezan Alfaridzy"/>
    <m/>
    <s v="0061452204"/>
    <s v="3273122108060001"/>
    <s v="Bandung"/>
    <d v="2006-08-21T00:00:00"/>
    <s v="Laki-Laki"/>
    <n v="2"/>
    <n v="4"/>
    <s v="WNI"/>
    <s v="Belum Di Test"/>
    <s v="Olahraga"/>
    <s v="Orang Sukses"/>
    <s v="SD Atau Sederajat"/>
    <s v="Orang Tua"/>
    <s v="Tidak Ada"/>
    <s v="Tidak Ada"/>
    <s v="3204052208170002"/>
    <s v="Adi Suryadi"/>
    <s v="Adi Suryadi"/>
    <s v="Masih Hidup"/>
    <s v="Bandung"/>
    <d v="1979-04-20T00:00:00"/>
    <s v="3273123004790002"/>
    <s v="Karyawan Swasta"/>
    <s v="SLTA Atau Sederajat"/>
    <s v=""/>
    <m/>
    <s v="Komp. Permata Biru Blok Ab N0. 99"/>
    <s v="07/23"/>
    <s v="Cinunuk"/>
    <s v="Cileunyi"/>
    <s v="Bandung"/>
    <s v="Jawa Barat"/>
    <s v="40624"/>
    <s v="Milasari Nurmalawati"/>
    <s v="Masih Hidup"/>
    <s v="Bandung"/>
    <d v="1982-10-09T00:00:00"/>
    <s v="3273124910820007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omp. Permata Biru Blok Ab N0. 99"/>
    <s v="07/23"/>
    <s v="Cinunuk"/>
    <s v="Cileunyi"/>
    <x v="0"/>
    <x v="0"/>
    <s v="40624"/>
    <s v="19 Tahun 4 Bulan 29 Hari"/>
    <s v="Komp. Permata Biru Blok Ab N0. 99 RT/RW 07/23 Desa/Kelurahan Cinunuk Kecamatan Cileunyi Kabupaten Bandung Jawa Barat 40624"/>
  </r>
  <r>
    <n v="376"/>
    <x v="0"/>
    <x v="6"/>
    <m/>
    <n v="5"/>
    <x v="13"/>
    <s v="v"/>
    <s v="v"/>
    <s v="v"/>
    <n v="19200139"/>
    <s v="v"/>
    <s v="Belum Terdaftar"/>
    <m/>
    <s v="Rifa Nurfadla"/>
    <m/>
    <s v="0066975868"/>
    <s v="3204281806060004"/>
    <s v="Bandung"/>
    <d v="2006-06-18T00:00:00"/>
    <s v="Laki-Laki"/>
    <n v="2"/>
    <n v="2"/>
    <s v="WNI"/>
    <s v="Belum Di Test"/>
    <s v="Olahraga"/>
    <s v="Orang Sukses"/>
    <s v="SD Atau Sederajat"/>
    <s v="Orang Tua"/>
    <s v="Tidak Ada"/>
    <s v="Tidak Ada"/>
    <s v="3204280708070021"/>
    <s v="Herdi Nurdianto"/>
    <s v="Herdi Nurdianto"/>
    <s v="Masih Hidup"/>
    <s v="Sukabumi"/>
    <d v="1975-03-27T00:00:00"/>
    <s v="3204282703750009"/>
    <s v="Karyawan Swasta"/>
    <s v="SLTA Atau Sederajat"/>
    <s v=""/>
    <m/>
    <s v="Rancaekek Permai G-4 No 09"/>
    <s v="07/16"/>
    <s v="Rancaekek Wetan"/>
    <s v="Rancaekek"/>
    <s v="Bandung"/>
    <s v="Jawa Barat"/>
    <s v="40394"/>
    <s v="Pipih Hopipah"/>
    <s v="Masih Hidup"/>
    <s v="Tasik"/>
    <d v="1977-01-06T00:00:00"/>
    <s v="3204284601770008"/>
    <s v="Karyawan 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Rancaekek Permai G-4 No. 99"/>
    <s v="07/16"/>
    <s v="Rancaekek Wetan"/>
    <s v="Rancaekek"/>
    <x v="0"/>
    <x v="0"/>
    <s v="40394"/>
    <s v="19 Tahun 7 Bulan 1 Hari"/>
    <s v="Rancaekek Permai G-4 No. 99 RT/RW 07/16 Desa/Kelurahan Rancaekek Wetan Kecamatan Rancaekek Kabupaten Bandung Jawa Barat 40394"/>
  </r>
  <r>
    <n v="377"/>
    <x v="0"/>
    <x v="6"/>
    <m/>
    <n v="5"/>
    <x v="13"/>
    <s v="v"/>
    <s v="v"/>
    <s v="v"/>
    <n v="19200140"/>
    <s v="v"/>
    <s v="v"/>
    <m/>
    <s v="Rifal Afandi Hardiansah"/>
    <m/>
    <s v="0079725625"/>
    <s v="3273101806070003"/>
    <s v="Bandung"/>
    <d v="2007-06-18T00:00:00"/>
    <s v="Laki-Laki"/>
    <n v="1"/>
    <n v="3"/>
    <s v="WNI"/>
    <s v="Belum Di Test"/>
    <s v="Olahraga"/>
    <s v="Pengusaha"/>
    <s v="SD Atau Sederajat"/>
    <s v="Orang Tua"/>
    <s v="Tidak Ada"/>
    <s v="Tidak Ada"/>
    <s v="3204052904130041"/>
    <s v="Roni Hardiansah"/>
    <s v="Roni Hardiansah"/>
    <s v="Masih Hidup"/>
    <s v="Sumedang"/>
    <d v="1982-07-28T00:00:00"/>
    <s v="3273102807820006"/>
    <s v="Tukang Jahit"/>
    <s v="SLTA Atau Sederajat"/>
    <s v=""/>
    <m/>
    <s v="Komp. Permata Biru Blok F-2 No. 2"/>
    <s v="05/27"/>
    <s v="Cinunuk"/>
    <s v="Cileunyi"/>
    <s v="Bandung"/>
    <s v="Jawa Barat"/>
    <s v="40624"/>
    <s v="Teti Herawati"/>
    <s v="Masih Hidup"/>
    <s v="Tasikmalaya"/>
    <d v="1984-10-07T00:00:00"/>
    <s v="3204054710840003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omp. Permata Biru Blok F-2 No. 2"/>
    <s v="05/27"/>
    <s v="Cinunuk"/>
    <s v="Cileunyi"/>
    <x v="0"/>
    <x v="0"/>
    <s v="40624"/>
    <s v="18 Tahun 7 Bulan 1 Hari"/>
    <s v="Komp. Permata Biru Blok F-2 No. 2 RT/RW 05/27 Desa/Kelurahan Cinunuk Kecamatan Cileunyi Kabupaten Bandung Jawa Barat 40624"/>
  </r>
  <r>
    <n v="378"/>
    <x v="0"/>
    <x v="6"/>
    <m/>
    <n v="5"/>
    <x v="13"/>
    <s v="v"/>
    <s v="v"/>
    <s v="v"/>
    <n v="19200147"/>
    <s v="v"/>
    <s v="v"/>
    <m/>
    <s v="Sandika"/>
    <m/>
    <s v="0076014925"/>
    <s v="3204150504070006"/>
    <s v="Bandung"/>
    <d v="2007-04-05T00:00:00"/>
    <s v="Laki-Laki"/>
    <n v="2"/>
    <n v="2"/>
    <s v="WNI"/>
    <s v="Belum Di Test"/>
    <s v="Olahraga"/>
    <s v="Pengusaha"/>
    <s v="SD Atau Sederajat"/>
    <s v="Orang Tua"/>
    <s v="Tidak Ada"/>
    <s v="Tidak Ada"/>
    <s v="3204151703050252"/>
    <s v="Dedi Supriadi"/>
    <s v="Dedi Supriadi"/>
    <s v="Masih Hidup"/>
    <s v="Bandung"/>
    <d v="1981-03-25T00:00:00"/>
    <s v="3204152503810002"/>
    <s v="Buruh Harian Lepas"/>
    <s v="SLTP Atau Sederajat"/>
    <s v=""/>
    <m/>
    <s v="Kp. Rancamanyar"/>
    <s v="02/09"/>
    <s v="Margamukti"/>
    <s v="Pangalengan"/>
    <s v="Bandung"/>
    <s v="Jawa Barat"/>
    <s v="40378"/>
    <s v="Cucun Martini"/>
    <s v="Masih Hidup"/>
    <s v="Bandung"/>
    <d v="1983-03-01T00:00:00"/>
    <s v="3204154103830007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Rancamanyar"/>
    <s v="02/09"/>
    <s v="Margamukti"/>
    <s v="Pangalengan"/>
    <x v="0"/>
    <x v="0"/>
    <s v="40378"/>
    <s v="18 Tahun 9 Bulan 14 Hari"/>
    <s v="Kp. Rancamanyar RT/RW 02/09 Desa/Kelurahan Margamukti Kecamatan Pangalengan Kabupaten Bandung Jawa Barat 40378"/>
  </r>
  <r>
    <n v="379"/>
    <x v="0"/>
    <x v="4"/>
    <m/>
    <n v="5"/>
    <x v="13"/>
    <s v="v"/>
    <s v="v"/>
    <s v="v"/>
    <n v="20210013"/>
    <s v="v"/>
    <s v="v"/>
    <m/>
    <s v="Wahyu Hidayat"/>
    <m/>
    <s v="0078147040"/>
    <s v="3214013103070005"/>
    <s v="Boyolali"/>
    <d v="2007-03-31T00:00:00"/>
    <s v="Laki-Laki"/>
    <n v="2"/>
    <n v="3"/>
    <s v="WNI"/>
    <s v="Belum Di Test"/>
    <s v="Olahraga"/>
    <s v="Pengusaha"/>
    <s v="SD Atau Sederajat"/>
    <s v="Orang Tua"/>
    <s v="Tidak Ada"/>
    <s v="Tidak Ada"/>
    <s v="3214012707120011"/>
    <s v="Asep Setiawan"/>
    <s v="Asep Setiawan"/>
    <s v="Masih Hidup"/>
    <s v="Bandung"/>
    <d v="1980-05-24T00:00:00"/>
    <s v="3214012405800005"/>
    <s v="Wiraswasta"/>
    <s v="SLTA Atau Sederajat"/>
    <s v=""/>
    <m/>
    <s v="Graha Citalang Permai"/>
    <s v="27/06"/>
    <s v="Citalang"/>
    <s v="Purwakarta"/>
    <s v="Purwakarta"/>
    <s v="Jawa Barat"/>
    <s v="41151"/>
    <s v="Siti Asiyah"/>
    <s v="Masih Hidup"/>
    <s v="Semarang"/>
    <d v="1978-09-15T00:00:00"/>
    <s v="321401550978000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Graha Citalang Permai"/>
    <s v="27/06"/>
    <s v="Citalang"/>
    <s v="Purwakarta"/>
    <x v="12"/>
    <x v="0"/>
    <s v="41151"/>
    <s v="18 Tahun 9 Bulan 19 Hari"/>
    <s v="Graha Citalang Permai RT/RW 27/06 Desa/Kelurahan Citalang Kecamatan Purwakarta Kabupaten Purwakarta Jawa Barat 41151"/>
  </r>
  <r>
    <n v="380"/>
    <x v="0"/>
    <x v="6"/>
    <m/>
    <n v="5"/>
    <x v="13"/>
    <s v="v"/>
    <s v="v"/>
    <s v="v"/>
    <n v="19200158"/>
    <s v="v"/>
    <s v="v"/>
    <m/>
    <s v="Wendi Nurfadilah"/>
    <s v="Wendi Nur Fadilah"/>
    <s v="0062410115"/>
    <s v="3211110511060003"/>
    <s v="Sumedang"/>
    <d v="2006-11-05T00:00:00"/>
    <s v="Laki-Laki"/>
    <n v="2"/>
    <n v="2"/>
    <s v="WNI"/>
    <s v="Belum Di Test"/>
    <s v="Berburu"/>
    <s v="Uswathun Hasanah"/>
    <s v="SD Atau Sederajat"/>
    <s v="Orang Tua"/>
    <s v="Tidak Ada"/>
    <s v="Tidak Ada"/>
    <s v="3211111903067202"/>
    <s v="Oded"/>
    <s v="Oded"/>
    <s v="Masih Hidup"/>
    <s v="Sumedang"/>
    <d v="1961-02-15T00:00:00"/>
    <s v="3211111502610009"/>
    <s v="Wiraswasta"/>
    <s v="SD Atau Sederajat"/>
    <s v=""/>
    <m/>
    <s v="Dusun Cibogo"/>
    <s v="02/06"/>
    <s v="Raharja"/>
    <s v="Tanjungsari"/>
    <s v="Sumedang"/>
    <s v="Jawa Barat"/>
    <s v="45362"/>
    <s v="Tini Rohmatini"/>
    <s v="Masih Hidup"/>
    <s v="Sumedang"/>
    <d v="1974-01-12T00:00:00"/>
    <s v="321111520174000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bogo"/>
    <s v="02/06"/>
    <s v="Raharja"/>
    <s v="Tanjungsari"/>
    <x v="1"/>
    <x v="0"/>
    <s v="45362"/>
    <s v="19 Tahun 2 Bulan 14 Hari"/>
    <s v="Dusun Cibogo RT/RW 02/06 Desa/Kelurahan Raharja Kecamatan Tanjungsari Kabupaten Sumedang Jawa Barat 45362"/>
  </r>
  <r>
    <n v="381"/>
    <x v="0"/>
    <x v="5"/>
    <m/>
    <n v="5"/>
    <x v="13"/>
    <s v="v"/>
    <s v="v"/>
    <s v="v"/>
    <n v="21220089"/>
    <s v="v"/>
    <s v="v"/>
    <m/>
    <s v="Yusuf Moch. Ramdhan"/>
    <m/>
    <s v="0068011710"/>
    <s v="3204051110060001"/>
    <s v="Bandung"/>
    <d v="2006-10-11T00:00:00"/>
    <s v="Laki-Laki"/>
    <n v="1"/>
    <m/>
    <s v="WNI"/>
    <s v="Belum Di Test"/>
    <s v="Menggambar"/>
    <s v=""/>
    <s v="SLTP Atau Sederajat"/>
    <s v="Orang Tua"/>
    <s v="Tidak Ada"/>
    <s v="Tidak Ada"/>
    <s v="3204050108060026"/>
    <s v="Moch. Rasyid Kamaludin"/>
    <s v="Moch. Rasyid Kamaludin"/>
    <s v="Masih Hidup"/>
    <s v="Bandung"/>
    <d v="1978-08-16T00:00:00"/>
    <s v="3204051608780014"/>
    <s v="Wiraswasta"/>
    <s v="SLTA Atau Sederajat"/>
    <s v=""/>
    <m/>
    <s v="Kp. Sindang Wargi"/>
    <s v="05/18"/>
    <s v="Cileunyi Wetan"/>
    <s v="Cileunyi"/>
    <s v="Bandung"/>
    <s v="Jawa Barat"/>
    <n v="40622"/>
    <s v="Eneng Kartiwi"/>
    <s v="Masih Hidup"/>
    <s v="Bandung"/>
    <d v="1983-02-06T00:00:00"/>
    <s v="3204054602830008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ndang Wargi"/>
    <s v="05/18"/>
    <s v="Cileunyi Wetan"/>
    <s v="Cileunyi"/>
    <x v="0"/>
    <x v="0"/>
    <n v="40622"/>
    <s v="19 Tahun 3 Bulan 8 Hari"/>
    <s v="Kp. Sindang Wargi RT/RW 05/18 Desa/Kelurahan Cileunyi Wetan Kecamatan Cileunyi Kabupaten Bandung Jawa Barat 40622"/>
  </r>
  <r>
    <n v="382"/>
    <x v="0"/>
    <x v="5"/>
    <m/>
    <n v="5"/>
    <x v="13"/>
    <s v="v"/>
    <s v="v"/>
    <s v="v"/>
    <n v="21220178"/>
    <s v="v"/>
    <s v="v"/>
    <m/>
    <s v="Zaenudin Alamsyah"/>
    <m/>
    <s v="0057917968"/>
    <s v="3204132802050002"/>
    <s v="Bandung "/>
    <d v="2005-02-28T00:00:00"/>
    <s v="Laki-Laki"/>
    <n v="2"/>
    <n v="4"/>
    <s v="WNI"/>
    <s v="Belum Di Test"/>
    <s v="Otomotif"/>
    <s v="Ulama"/>
    <s v="SLTP Atau Sederajat"/>
    <s v="Orang Tua"/>
    <s v="Tidak Ada"/>
    <s v="Tidak Ada"/>
    <s v="3204130306050526"/>
    <s v="Asep Taswali"/>
    <s v="Asep Taswali"/>
    <s v="Masih Hidup"/>
    <s v="Bandung"/>
    <d v="1969-03-04T00:00:00"/>
    <s v="3204130403690005"/>
    <s v="Buruh Harian Lepas"/>
    <s v="SLTP Atau Sederajat"/>
    <s v=""/>
    <m/>
    <s v="Kp. Neglasari"/>
    <s v="07/03"/>
    <s v="Ciapus"/>
    <s v="Banjaran "/>
    <s v="Bandung"/>
    <s v="Jawa Barat"/>
    <n v="40377"/>
    <s v="Irma Novita"/>
    <s v="Masih Hidup"/>
    <s v="Bandung"/>
    <d v="1973-11-12T00:00:00"/>
    <s v="3204135211730007"/>
    <s v="Mengurus Rumah Tangga"/>
    <s v="Diploma 2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Neglasari"/>
    <s v="07/03"/>
    <s v="Ciapus"/>
    <s v="Banjaran "/>
    <x v="0"/>
    <x v="0"/>
    <n v="40377"/>
    <s v="20 Tahun 10 Bulan 22 Hari"/>
    <s v="Kp. Neglasari RT/RW 07/03 Desa/Kelurahan Ciapus Kecamatan Banjaran  Kabupaten Bandung Jawa Barat 40377"/>
  </r>
  <r>
    <n v="383"/>
    <x v="0"/>
    <x v="7"/>
    <m/>
    <n v="5"/>
    <x v="13"/>
    <s v="v"/>
    <s v="v"/>
    <s v="v"/>
    <n v="18190112"/>
    <s v="v"/>
    <s v="v"/>
    <m/>
    <s v="Zainal Dzilfashihi"/>
    <m/>
    <s v="0053983319"/>
    <s v="3204370912050001"/>
    <s v="Bandung"/>
    <d v="2005-12-09T00:00:00"/>
    <s v="Laki-Laki"/>
    <n v="1"/>
    <n v="3"/>
    <s v="WNI"/>
    <s v="Belum Di Test"/>
    <s v="Olahraga"/>
    <s v="Ahli Sejarah"/>
    <s v="SD Atau Sederajat"/>
    <s v="Orang Tua"/>
    <s v="Tidak Ada"/>
    <s v="Tidak Ada"/>
    <s v="3204372508120011"/>
    <s v="Ruhyat"/>
    <s v="Ruhyat"/>
    <s v="Masih Hidup"/>
    <s v="Bandung"/>
    <d v="1983-03-03T00:00:00"/>
    <s v="3204370303830001"/>
    <s v="Buruh Harian Lepas"/>
    <s v="SLTA Atau Sederajat"/>
    <s v=""/>
    <m/>
    <s v="Kp. Caringin"/>
    <s v="02/08"/>
    <s v="Pamekaran"/>
    <s v="Soreang"/>
    <s v="Bandung"/>
    <s v="Jawa Barat"/>
    <s v="40912"/>
    <s v="Siti Ai Lomrah"/>
    <s v="Masih Hidup"/>
    <s v="Bandung"/>
    <d v="1984-09-26T00:00:00"/>
    <s v="320437660984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aringin"/>
    <s v="02/08"/>
    <s v="Pamekaran"/>
    <s v="Soreang"/>
    <x v="0"/>
    <x v="0"/>
    <s v="40912"/>
    <s v="20 Tahun 1 Bulan 10 Hari"/>
    <s v="Kp. Caringin RT/RW 02/08 Desa/Kelurahan Pamekaran Kecamatan Soreang Kabupaten Bandung Jawa Barat 40912"/>
  </r>
  <r>
    <n v="384"/>
    <x v="0"/>
    <x v="4"/>
    <m/>
    <n v="5"/>
    <x v="14"/>
    <s v="v"/>
    <s v="v"/>
    <s v="v"/>
    <n v="20210262"/>
    <s v="v"/>
    <s v="v"/>
    <m/>
    <s v="Abidzar Tazkia Rahmani"/>
    <m/>
    <s v="0065813057/3123921206"/>
    <s v="3273031705060002"/>
    <s v="Bandung"/>
    <d v="2006-05-17T00:00:00"/>
    <s v="Laki-Laki"/>
    <n v="1"/>
    <n v="2"/>
    <s v="WNI"/>
    <s v="Belum Di Test"/>
    <s v="Bermotor"/>
    <s v="Wali Allah"/>
    <s v="SD Atau Sederajat"/>
    <s v="Orang Tua"/>
    <s v="Tidak Ada"/>
    <s v="Tidak Ada"/>
    <s v="3273033107105202"/>
    <s v="Rahmat Hidayat"/>
    <s v="Rahmat Hidayat"/>
    <s v="Masih Hidup"/>
    <s v="Bandung"/>
    <d v="1978-07-24T00:00:00"/>
    <s v="3273032407780003"/>
    <s v="Wiraswasta"/>
    <s v="Diploma IV/Strata 1"/>
    <s v=""/>
    <m/>
    <s v="Situgunting Barat No. 28"/>
    <s v="04/09"/>
    <s v="Babakan Ciparay"/>
    <s v="Babakan Ciparay"/>
    <s v="Kota Bandung"/>
    <s v="Jawa Barat"/>
    <n v="40223"/>
    <s v="Yeni Nuraini"/>
    <s v="Masih Hidup"/>
    <s v="Bandung"/>
    <d v="1982-10-20T00:00:00"/>
    <s v="3273036010820008"/>
    <s v="Guru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Situgunting Barat No. 28"/>
    <s v="04/09"/>
    <s v="Babakan Ciparay"/>
    <s v="Babakan Ciparay"/>
    <x v="4"/>
    <x v="0"/>
    <n v="40223"/>
    <s v="19 Tahun 8 Bulan 2 Hari"/>
    <s v="Situgunting Barat No. 28 RT/RW 04/09 Desa/Kelurahan Babakan Ciparay Kecamatan Babakan Ciparay Kota Bandung Jawa Barat 40223"/>
  </r>
  <r>
    <n v="385"/>
    <x v="0"/>
    <x v="6"/>
    <m/>
    <n v="5"/>
    <x v="14"/>
    <s v="v"/>
    <s v="Masalah"/>
    <s v="Masalah"/>
    <n v="19200014"/>
    <s v="v"/>
    <s v="v"/>
    <m/>
    <s v="Ahmad Sahrul"/>
    <m/>
    <s v="0040692454"/>
    <s v="3211182505040001"/>
    <s v="Sumedang"/>
    <d v="2004-05-25T00:00:00"/>
    <s v="Laki-Laki"/>
    <n v="1"/>
    <n v="2"/>
    <s v="WNI"/>
    <s v="Belum Di Test"/>
    <s v="Masak"/>
    <s v="Tentara Allah"/>
    <s v="SLTP Atau Sederajat"/>
    <s v="Orang Tua"/>
    <s v="Tidak Ada"/>
    <s v="Tidak Ada"/>
    <s v="3211220504170007"/>
    <s v="Nanang"/>
    <s v="Nanang"/>
    <s v="Masih Hidup"/>
    <s v="Cianjur"/>
    <d v="1982-02-01T00:00:00"/>
    <s v="3211180102820008"/>
    <s v="Wiraswasta"/>
    <s v="SLTP Atau Sederajat"/>
    <s v=""/>
    <m/>
    <s v="Dusun Cibunut"/>
    <s v="01/04"/>
    <s v="Cikole"/>
    <s v="Cimalaka"/>
    <s v="Sumedang"/>
    <s v="Jawa Barat"/>
    <n v="45353"/>
    <s v="Neni Maryani"/>
    <s v="Masih Hidup"/>
    <s v="Sumedang"/>
    <d v="1984-08-20T00:00:00"/>
    <s v="3211186008840008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bunut"/>
    <s v="01/04"/>
    <s v="Cikole"/>
    <s v="Cimalaka"/>
    <x v="1"/>
    <x v="0"/>
    <n v="45353"/>
    <s v="21 Tahun 7 Bulan 25 Hari"/>
    <s v="Dusun Cibunut RT/RW 01/04 Desa/Kelurahan Cikole Kecamatan Cimalaka Kabupaten Sumedang Jawa Barat 45353"/>
  </r>
  <r>
    <n v="386"/>
    <x v="0"/>
    <x v="6"/>
    <m/>
    <n v="5"/>
    <x v="14"/>
    <s v="v"/>
    <s v="Masalah"/>
    <s v="Masalah"/>
    <n v="19200017"/>
    <s v="v"/>
    <s v="v"/>
    <m/>
    <s v="Akbar Eka Putra "/>
    <m/>
    <s v="0043371734"/>
    <s v="3210161203040021"/>
    <s v="Garut"/>
    <d v="2004-03-12T00:00:00"/>
    <s v="Laki-Laki"/>
    <n v="2"/>
    <n v="4"/>
    <s v="WNI"/>
    <s v="Belum Di Test"/>
    <s v="Olahraga"/>
    <s v="Donatur Ulama"/>
    <s v="SLTP Atau Sederajat"/>
    <s v="Orang Tua"/>
    <s v="Tidak Ada"/>
    <s v="Tidak Ada"/>
    <s v="3210161307090002"/>
    <s v="Evi Sopyan"/>
    <s v="Evi Sopyan"/>
    <s v="Masih Hidup"/>
    <s v="Garut"/>
    <d v="1972-10-20T00:00:00"/>
    <s v="3210160507720101"/>
    <s v="Wiraswasta"/>
    <s v="SD Atau Sederajat"/>
    <s v=""/>
    <m/>
    <s v="Blok Jum'At"/>
    <s v="19/09"/>
    <s v="Bantarwaru"/>
    <s v="Ligung"/>
    <s v="Majalengka"/>
    <s v="Jawa Barat"/>
    <n v="45456"/>
    <s v="Casih"/>
    <s v="Masih Hidup"/>
    <s v="Majalengka"/>
    <d v="1975-01-15T00:00:00"/>
    <s v="321016 550175 006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lok Jum'At"/>
    <s v="19/09"/>
    <s v="Bantarwaru"/>
    <s v="Ligung"/>
    <x v="7"/>
    <x v="0"/>
    <n v="45456"/>
    <s v="21 Tahun 10 Bulan 7 Hari"/>
    <s v="Blok Jum'At RT/RW 19/09 Desa/Kelurahan Bantarwaru Kecamatan Ligung Kabupaten Majalengka Jawa Barat 45456"/>
  </r>
  <r>
    <n v="387"/>
    <x v="0"/>
    <x v="4"/>
    <m/>
    <n v="5"/>
    <x v="14"/>
    <s v="v"/>
    <s v="v"/>
    <s v="v"/>
    <n v="20210046"/>
    <s v="v"/>
    <s v="Belum Terdaftar"/>
    <m/>
    <s v="Akbar Maulana Ishaq"/>
    <m/>
    <s v="0075531052"/>
    <s v="3204131012070001"/>
    <s v="Bandung"/>
    <d v="2007-12-10T00:00:00"/>
    <s v="Laki-Laki"/>
    <n v="3"/>
    <n v="4"/>
    <s v="WNI"/>
    <s v="Belum Di Test"/>
    <s v="Otomotif"/>
    <s v="Wali Allah"/>
    <s v="SD Atau Sederajat"/>
    <s v="Orang Tua"/>
    <s v="Tidak Ada"/>
    <s v="Tidak Ada"/>
    <s v="3204132105110045"/>
    <s v="Agus Tata Sumarna"/>
    <s v="Agus Tata Sumarna"/>
    <s v="Masih Hidup"/>
    <s v="Bandung"/>
    <d v="1972-08-09T00:00:00"/>
    <s v="3204130908720007"/>
    <s v="Karyawan BUMN"/>
    <s v="SLTA Atau Sederajat"/>
    <s v=""/>
    <m/>
    <s v="Kp. Neglasari"/>
    <s v="07/03"/>
    <s v="Ciapus"/>
    <s v="Banjaran"/>
    <s v="Bandung"/>
    <s v="Jawa Barat"/>
    <n v="40377"/>
    <s v="Herny Herdiawaty"/>
    <s v="Masih Hidup"/>
    <s v="Kuningan"/>
    <d v="1972-12-04T00:00:00"/>
    <s v="3204134441272006"/>
    <s v="Mengurus Rumah Tangga"/>
    <s v="Diploma 2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Neglasari"/>
    <s v="07/03"/>
    <s v="Ciapus"/>
    <s v="Banjaran"/>
    <x v="0"/>
    <x v="0"/>
    <n v="40377"/>
    <s v="18 Tahun 1 Bulan 9 Hari"/>
    <s v="Kp. Neglasari RT/RW 07/03 Desa/Kelurahan Ciapus Kecamatan Banjaran Kabupaten Bandung Jawa Barat 40377"/>
  </r>
  <r>
    <n v="388"/>
    <x v="0"/>
    <x v="6"/>
    <m/>
    <n v="5"/>
    <x v="14"/>
    <s v="v"/>
    <s v="Masalah"/>
    <s v="Masalah"/>
    <n v="19200018"/>
    <s v="v"/>
    <s v="v"/>
    <m/>
    <s v="Akmal Maulana"/>
    <m/>
    <s v="0071365589"/>
    <s v="3273061207070003"/>
    <s v="Bandung"/>
    <d v="2007-07-12T00:00:00"/>
    <s v="Laki-Laki"/>
    <n v="2"/>
    <n v="3"/>
    <s v="WNI"/>
    <s v="Belum Di Test"/>
    <s v="Qosidah"/>
    <s v="Ulama Allah"/>
    <s v="SD Atau Sederajat"/>
    <s v="Orang Tua"/>
    <s v="Tidak Ada"/>
    <s v="Tidak Ada"/>
    <s v="3273061108103822"/>
    <s v="Amat"/>
    <s v="Amat"/>
    <s v="Masih Hidup"/>
    <s v="Cianjur"/>
    <d v="1972-10-02T00:00:00"/>
    <s v="3273060203720009"/>
    <s v="Karyawan Swasta"/>
    <s v="SD Atau Sederajat"/>
    <s v=""/>
    <m/>
    <s v="Cicukang Ii No. 127/72"/>
    <s v="04/07"/>
    <s v="Husen Sastranegara"/>
    <s v="Cicendo"/>
    <s v="Kota Bandung"/>
    <s v="Jawa Barat"/>
    <n v="40174"/>
    <s v="Omah"/>
    <s v="Masih Hidup"/>
    <s v="Cianjur"/>
    <d v="1978-08-01T00:00:00"/>
    <s v="327306410878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cukang Ii No. 127/72"/>
    <s v="04/07"/>
    <s v="Husen Sastranegara"/>
    <s v="Cicendo"/>
    <x v="4"/>
    <x v="0"/>
    <n v="40174"/>
    <s v="18 Tahun 6 Bulan 7 Hari"/>
    <s v="Cicukang Ii No. 127/72 RT/RW 04/07 Desa/Kelurahan Husen Sastranegara Kecamatan Cicendo Kota Bandung Jawa Barat 40174"/>
  </r>
  <r>
    <n v="389"/>
    <x v="0"/>
    <x v="6"/>
    <m/>
    <n v="5"/>
    <x v="14"/>
    <s v="v"/>
    <s v="v"/>
    <s v="v"/>
    <n v="19200020"/>
    <s v="v"/>
    <s v="v"/>
    <m/>
    <s v="Aldi Ardiansah"/>
    <m/>
    <s v="0071688999"/>
    <s v="3204381508070001"/>
    <s v="Bandung"/>
    <d v="2007-08-15T00:00:00"/>
    <s v="Laki-Laki"/>
    <n v="1"/>
    <n v="2"/>
    <s v="WNI"/>
    <s v="Belum Di Test"/>
    <s v="Traveling"/>
    <s v="Ulama Allah"/>
    <s v="SD Atau Sederajat"/>
    <s v="Orang Tua"/>
    <s v="Tidak Ada"/>
    <s v="Tidak Ada"/>
    <s v="3204381308080056"/>
    <s v="Yusmana"/>
    <s v="Yusmana"/>
    <s v="Masih Hidup"/>
    <s v="Bandung"/>
    <d v="1982-04-12T00:00:00"/>
    <s v="3204380607820021"/>
    <s v="Wiraswasta"/>
    <s v="SLTP Atau Sederajat"/>
    <s v=""/>
    <m/>
    <s v="Kp. Culamega"/>
    <s v="01/09"/>
    <s v="Cikoneng"/>
    <s v="Pasirjambu"/>
    <s v="Bandung"/>
    <s v="Jawa Barat"/>
    <n v="40972"/>
    <s v="Neni S"/>
    <s v="Masih Hidup"/>
    <s v="Bandung"/>
    <d v="1988-08-18T00:00:00"/>
    <s v="3204385408880007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ulamega"/>
    <s v="01/09"/>
    <s v="Cikoneng"/>
    <s v="Pasirjambu"/>
    <x v="0"/>
    <x v="0"/>
    <n v="40972"/>
    <s v="18 Tahun 5 Bulan 4 Hari"/>
    <s v="Kp. Culamega RT/RW 01/09 Desa/Kelurahan Cikoneng Kecamatan Pasirjambu Kabupaten Bandung Jawa Barat 40972"/>
  </r>
  <r>
    <n v="390"/>
    <x v="0"/>
    <x v="6"/>
    <m/>
    <n v="5"/>
    <x v="14"/>
    <s v="v"/>
    <s v="v"/>
    <s v="v"/>
    <n v="19200023"/>
    <s v="v"/>
    <s v="v"/>
    <m/>
    <s v="Alvian Maulana Firmansyah"/>
    <m/>
    <s v="0074670597"/>
    <s v="3273070502070007"/>
    <s v="Bandung"/>
    <d v="2007-02-05T00:00:00"/>
    <s v="Laki-Laki"/>
    <n v="1"/>
    <n v="2"/>
    <s v="WNI"/>
    <s v="Belum Di Test"/>
    <s v="Bermotor"/>
    <s v="Ahli Fiqih"/>
    <s v="SD Atau Sederajat"/>
    <s v="Orang Tua"/>
    <s v="Tidak Ada"/>
    <s v="Tidak Ada"/>
    <s v="3273071204110116"/>
    <s v="Muhamad Sumarna"/>
    <s v="Muhamad Sumarna"/>
    <s v="Masih Hidup"/>
    <s v="Bandung"/>
    <d v="1983-09-30T00:00:00"/>
    <s v="3273073009830002"/>
    <s v="Karyawan Swasta"/>
    <s v="SLTA Atau Sederajat"/>
    <s v=""/>
    <m/>
    <s v="Jalan Sukagalih Ii"/>
    <s v="06/08"/>
    <s v="Cipedes"/>
    <s v="Sukajadi"/>
    <s v="Kota Bandung"/>
    <s v="Jawa Barat"/>
    <n v="40162"/>
    <s v="Reni Dahliawati"/>
    <s v="Masih Hidup"/>
    <s v="Bandung"/>
    <d v="1985-04-17T00:00:00"/>
    <s v="3273075704850003"/>
    <s v="Karyawan 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alan Sukagalih Ii"/>
    <s v="06/08"/>
    <s v="Cipedes"/>
    <s v="Sukajadi"/>
    <x v="4"/>
    <x v="0"/>
    <n v="40162"/>
    <s v="18 Tahun 11 Bulan 14 Hari"/>
    <s v="Jalan Sukagalih Ii RT/RW 06/08 Desa/Kelurahan Cipedes Kecamatan Sukajadi Kota Bandung Jawa Barat 40162"/>
  </r>
  <r>
    <n v="391"/>
    <x v="0"/>
    <x v="4"/>
    <m/>
    <n v="5"/>
    <x v="14"/>
    <s v="v"/>
    <s v="v"/>
    <s v="v"/>
    <n v="20210009"/>
    <s v="v"/>
    <s v="v"/>
    <m/>
    <s v="Fakhri Hibban Masturon"/>
    <s v="Fakhri Hiban Masturon (KK)"/>
    <s v="0075521982"/>
    <s v="3214010910070005"/>
    <s v="Purwakarta"/>
    <d v="2007-10-09T00:00:00"/>
    <s v="Laki-Laki"/>
    <n v="2"/>
    <n v="4"/>
    <s v="WNI"/>
    <s v="Belum Di Test"/>
    <s v="Musik"/>
    <s v="Penerus Para Guru"/>
    <s v="SD Atau Sederajat"/>
    <s v="Orang Tua"/>
    <s v="Tidak Ada"/>
    <s v="Tidak Ada"/>
    <s v="3214011703110028"/>
    <s v="Masturon"/>
    <s v="Masturon"/>
    <s v="Masih Hidup"/>
    <s v="Garut"/>
    <d v="1980-06-15T00:00:00"/>
    <s v="3214011506800019"/>
    <s v="Karyawan Swasta"/>
    <s v="SLTA Atau Sederajat"/>
    <s v=""/>
    <m/>
    <s v="Graha Citalang Permai"/>
    <s v="25/06"/>
    <s v="Citalang"/>
    <s v="Purwakarta"/>
    <s v="Purwakarta"/>
    <s v="Jawa Barat"/>
    <n v="41151"/>
    <s v="Cici Sunarsih"/>
    <s v="Masih Hidup"/>
    <s v="Bogor"/>
    <d v="1980-08-22T00:00:00"/>
    <s v="321401620880001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Graha Citalang Permai"/>
    <s v="25/06"/>
    <s v="Citalang"/>
    <s v="Purwakarta"/>
    <x v="12"/>
    <x v="0"/>
    <n v="41151"/>
    <s v="18 Tahun 3 Bulan 10 Hari"/>
    <s v="Graha Citalang Permai RT/RW 25/06 Desa/Kelurahan Citalang Kecamatan Purwakarta Kabupaten Purwakarta Jawa Barat 41151"/>
  </r>
  <r>
    <n v="392"/>
    <x v="0"/>
    <x v="6"/>
    <m/>
    <n v="5"/>
    <x v="14"/>
    <s v="v"/>
    <s v="v"/>
    <s v="v"/>
    <n v="19200048"/>
    <s v="v"/>
    <s v="v"/>
    <m/>
    <s v="Faqih Jalupaya Respati Ghozali"/>
    <m/>
    <s v="0073951310"/>
    <s v="3273130802070001"/>
    <s v="Bandung"/>
    <d v="2007-02-08T00:00:00"/>
    <s v="Laki-Laki"/>
    <n v="2"/>
    <n v="2"/>
    <s v="WNI"/>
    <s v="Belum Di Test"/>
    <s v="Membaca"/>
    <s v="Pembisnis"/>
    <s v="SLTP Atau Sederajat"/>
    <s v="Orang Tua"/>
    <s v="Tidak Ada"/>
    <s v="Tidak Ada"/>
    <s v="3273172712110004"/>
    <s v="Dadi Ahmad Ghozali"/>
    <s v="Dadi Ahmad Ghozali"/>
    <s v="Masih Hidup"/>
    <s v="Bandung"/>
    <d v="1973-03-08T00:00:00"/>
    <s v="3273130803730005"/>
    <s v="Wiraswasta"/>
    <s v="Diploma IV/Strata 1"/>
    <s v=""/>
    <m/>
    <s v="Leuwi Anyar Vii No. 6"/>
    <s v="09/04"/>
    <s v="Situsaeur"/>
    <s v="Bojongloa Kidul"/>
    <s v="Kota Bandung"/>
    <s v="Jawa Barat"/>
    <n v="40234"/>
    <s v="Imas Yuliana"/>
    <s v="Masih Hidup"/>
    <s v="Bandung"/>
    <d v="1975-01-10T00:00:00"/>
    <s v="3273135001750003"/>
    <s v="Mengurus Rumah Tangga"/>
    <s v="Diploma 2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euwi Anyar Vii No. 6"/>
    <s v="09/04"/>
    <s v="Situsaeur"/>
    <s v="Bojongloa Kidul"/>
    <x v="4"/>
    <x v="0"/>
    <n v="40234"/>
    <s v="18 Tahun 11 Bulan 11 Hari"/>
    <s v="Leuwi Anyar Vii No. 6 RT/RW 09/04 Desa/Kelurahan Situsaeur Kecamatan Bojongloa Kidul Kota Bandung Jawa Barat 40234"/>
  </r>
  <r>
    <n v="393"/>
    <x v="0"/>
    <x v="4"/>
    <m/>
    <n v="5"/>
    <x v="14"/>
    <s v="v"/>
    <s v="v"/>
    <s v="v"/>
    <n v="20210006"/>
    <s v="v"/>
    <s v="v"/>
    <m/>
    <s v="Faqih Mubarok"/>
    <m/>
    <s v="0045192933"/>
    <s v="3211112012040001"/>
    <s v="Sumedang"/>
    <d v="2004-12-20T00:00:00"/>
    <s v="Laki-Laki"/>
    <n v="2"/>
    <n v="2"/>
    <s v="WNI"/>
    <s v="Belum Di Test"/>
    <s v="Nonton"/>
    <s v="Ahli Filsafat"/>
    <s v="SLTP Atau Sederajat"/>
    <s v="Orang Tua"/>
    <s v="Tidak Ada"/>
    <s v="Tidak Ada"/>
    <s v="3211111903065362"/>
    <s v="Zaenal Abidin"/>
    <s v="Zaenal Abidin"/>
    <s v="Masih Hidup"/>
    <s v="Majalengka"/>
    <d v="1976-09-01T00:00:00"/>
    <s v="3211110109760007"/>
    <s v="Karyawan Swasta"/>
    <s v="SLTP Atau Sederajat"/>
    <s v=""/>
    <m/>
    <s v="Blok Kamis"/>
    <s v="07/04"/>
    <s v="Pajajar"/>
    <s v="Rajagaluh"/>
    <s v="Majalengka"/>
    <s v="Jawa Barat"/>
    <m/>
    <s v="Enok Rohaeti"/>
    <s v="Masih Hidup"/>
    <s v="Majalengka"/>
    <d v="1979-11-24T00:00:00"/>
    <s v="3211116411790004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lok Kamis"/>
    <s v="07/04"/>
    <s v="Pajajar"/>
    <s v="Rajagaluh"/>
    <x v="7"/>
    <x v="0"/>
    <n v="45472"/>
    <s v="21 Tahun 0 Bulan 30 Hari"/>
    <s v="Blok Kamis RT/RW 07/04 Desa/Kelurahan Pajajar Kecamatan Rajagaluh Kabupaten Majalengka Jawa Barat 45472"/>
  </r>
  <r>
    <n v="394"/>
    <x v="0"/>
    <x v="6"/>
    <m/>
    <n v="5"/>
    <x v="14"/>
    <s v="v"/>
    <s v="Masalah"/>
    <s v="Masalah"/>
    <n v="19200056"/>
    <s v="v"/>
    <s v="v"/>
    <m/>
    <s v="Ibnu Sayyid Hari Ramdani"/>
    <s v=" (KK) Cimahi (Ijazah)"/>
    <s v="0035411378"/>
    <s v="3277011411030002"/>
    <s v="Bandung"/>
    <d v="2003-11-14T00:00:00"/>
    <s v="Laki-Laki"/>
    <n v="1"/>
    <n v="2"/>
    <s v="WNI"/>
    <s v="Belum Di Test"/>
    <s v=""/>
    <s v="Habibullah"/>
    <s v="SLTP Atau Sederajat"/>
    <s v="Orang Tua"/>
    <s v="Tidak Ada"/>
    <s v="Tidak Ada"/>
    <s v="3277011007070008"/>
    <s v="H. Aep Achmad Sobari"/>
    <s v="H. Aep Achmad Sobari"/>
    <s v="Masih Hidup"/>
    <s v="Cimahi"/>
    <d v="1976-07-26T00:00:00"/>
    <s v="3277012607760026"/>
    <s v="PNS"/>
    <s v="Diploma IV/Strata 1"/>
    <s v=""/>
    <m/>
    <s v="Jl. Kerkop No 93"/>
    <s v="01/09"/>
    <s v="Leuwigajah"/>
    <s v="Cimahi Selatan"/>
    <s v="Kota Cimahi"/>
    <s v="Jawa Barat"/>
    <n v="40532"/>
    <s v="Neneng Sri Ati"/>
    <s v="Masih Hidup"/>
    <s v="Bandung"/>
    <d v="1980-08-12T00:00:00"/>
    <s v="3277015208800041"/>
    <s v="Mengurus Rumah Tangga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Kerkop No 93"/>
    <s v="01/09"/>
    <s v="Leuwigajah"/>
    <s v="Cimahi Selatan"/>
    <x v="8"/>
    <x v="0"/>
    <n v="40532"/>
    <s v="22 Tahun 2 Bulan 5 Hari"/>
    <s v="Jl. Kerkop No 93 RT/RW 01/09 Desa/Kelurahan Leuwigajah Kecamatan Cimahi Selatan Kota Cimahi Jawa Barat 40532"/>
  </r>
  <r>
    <n v="395"/>
    <x v="0"/>
    <x v="7"/>
    <m/>
    <n v="5"/>
    <x v="14"/>
    <s v="v"/>
    <s v="v"/>
    <s v="v"/>
    <n v="18190129"/>
    <s v="v"/>
    <s v="v"/>
    <m/>
    <s v="Muhamad Iksan"/>
    <s v="Muhammad Ikhsan (KK)"/>
    <s v="0019777533"/>
    <s v="3204161503010008"/>
    <s v="Karawang"/>
    <d v="2001-03-15T00:00:00"/>
    <s v="Laki-Laki"/>
    <n v="2"/>
    <n v="3"/>
    <s v="WNI"/>
    <s v="Belum Di Test"/>
    <s v="Olahraga"/>
    <s v=""/>
    <s v="SD Atau Sederajat"/>
    <s v="Orang Tua"/>
    <s v="Tidak Ada"/>
    <s v="Tidak Ada"/>
    <s v="3204162911050048"/>
    <s v="Rohidi"/>
    <s v="Rohidi"/>
    <s v="Masih Hidup"/>
    <s v="Jakarta"/>
    <d v="1970-11-12T00:00:00"/>
    <s v="3204161211700003"/>
    <s v="Buruh Harian Lepas"/>
    <s v="SD Atau Sederajat"/>
    <s v=""/>
    <m/>
    <s v="Kp. Kebon Kalapa"/>
    <s v="01/03"/>
    <s v="Batukarut"/>
    <s v="Arjasari"/>
    <s v="Bandung"/>
    <s v="Jawa Barat"/>
    <n v="40379"/>
    <s v="Nengsih"/>
    <s v="Masih Hidup"/>
    <s v="Karawang"/>
    <d v="1975-12-11T00:00:00"/>
    <s v="3204165112750006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Kebon Kalapa"/>
    <s v="01/03"/>
    <s v="Batukarut"/>
    <s v="Arjasari"/>
    <x v="0"/>
    <x v="0"/>
    <n v="40379"/>
    <s v="24 Tahun 10 Bulan 4 Hari"/>
    <s v="Kp. Kebon Kalapa RT/RW 01/03 Desa/Kelurahan Batukarut Kecamatan Arjasari Kabupaten Bandung Jawa Barat 40379"/>
  </r>
  <r>
    <n v="396"/>
    <x v="0"/>
    <x v="6"/>
    <m/>
    <n v="5"/>
    <x v="14"/>
    <s v="v"/>
    <s v="Masalah"/>
    <s v="Masalah"/>
    <n v="19200130"/>
    <s v="v"/>
    <s v="v"/>
    <m/>
    <s v="Muhamad Jalalludin"/>
    <s v="Muhamad Jalaludin (KK)"/>
    <s v="0064533030"/>
    <s v="3211151108060001"/>
    <s v="Sumedang"/>
    <d v="2006-08-11T00:00:00"/>
    <s v="Laki-Laki"/>
    <n v="2"/>
    <n v="2"/>
    <s v="WNI"/>
    <s v="Belum Di Test"/>
    <s v="Main Bola"/>
    <s v="Ulama Allah"/>
    <s v="SD Atau Sederajat"/>
    <s v="Orang Tua"/>
    <s v="Tidak Ada"/>
    <s v="Tidak Ada"/>
    <s v="3211151603063298"/>
    <s v="Nur Arifin"/>
    <s v="Nur Arifin"/>
    <s v="Masih Hidup"/>
    <s v="Subang"/>
    <d v="1974-05-01T00:00:00"/>
    <s v="3211150105740003"/>
    <s v="Karyawan Swasta"/>
    <s v="SD Atau Sederajat"/>
    <s v=""/>
    <m/>
    <s v="Dusun Sayang"/>
    <s v="02/07"/>
    <s v="Sayang"/>
    <s v="Jatinangor"/>
    <s v="Sumedang"/>
    <s v="Jawa Barat"/>
    <n v="45363"/>
    <s v="Eti Atikah"/>
    <s v="Masih Hidup"/>
    <s v="Sumedang"/>
    <d v="1977-07-07T00:00:00"/>
    <s v="3211154707770019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Sayang"/>
    <s v="02/07"/>
    <s v="Sayang"/>
    <s v="Jatinangor"/>
    <x v="1"/>
    <x v="0"/>
    <n v="45363"/>
    <s v="19 Tahun 5 Bulan 8 Hari"/>
    <s v="Dusun Sayang RT/RW 02/07 Desa/Kelurahan Sayang Kecamatan Jatinangor Kabupaten Sumedang Jawa Barat 45363"/>
  </r>
  <r>
    <n v="397"/>
    <x v="0"/>
    <x v="6"/>
    <m/>
    <n v="5"/>
    <x v="14"/>
    <s v="v"/>
    <s v="Masalah"/>
    <s v="Masalah"/>
    <n v="19200071"/>
    <s v="v"/>
    <s v="v"/>
    <m/>
    <s v="Muhamad Maulana Abdul Rojak"/>
    <m/>
    <s v="0068455962"/>
    <s v="3211182108060001"/>
    <s v="Sumedang"/>
    <d v="2006-08-21T00:00:00"/>
    <s v="Laki-Laki"/>
    <n v="4"/>
    <n v="4"/>
    <s v="WNI"/>
    <s v="Belum Di Test"/>
    <s v="Main Hadroh"/>
    <s v="Ulama Allah"/>
    <s v="SD Atau Sederajat"/>
    <s v="Orang Tua"/>
    <s v="Tidak Ada"/>
    <s v="Tidak Ada"/>
    <s v="3211182103069053"/>
    <s v="Suwanto"/>
    <s v="Suwanto"/>
    <s v="Masih Hidup"/>
    <s v="Majalengka"/>
    <d v="1967-02-12T00:00:00"/>
    <s v="3211181202670004"/>
    <s v="Wiraswasta"/>
    <s v="SLTA Atau Sederajat"/>
    <s v=""/>
    <m/>
    <s v="Lingk. Hegarmanah"/>
    <s v="01/19"/>
    <s v="Situ"/>
    <s v="Sumedang Utara"/>
    <s v="Sumedang"/>
    <s v="Jawa Barat"/>
    <n v="45323"/>
    <s v="Sukarsih"/>
    <s v="Masih Hidup"/>
    <s v="Sumedang"/>
    <s v="27-02-1967/1968"/>
    <s v="3211186702670008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ingk. Hegarmanah"/>
    <s v="01/19"/>
    <s v="Situ"/>
    <s v="Sumedang Utara"/>
    <x v="1"/>
    <x v="0"/>
    <n v="45323"/>
    <s v="19 Tahun 4 Bulan 29 Hari"/>
    <s v="Lingk. Hegarmanah RT/RW 01/19 Desa/Kelurahan Situ Kecamatan Sumedang Utara Kabupaten Sumedang Jawa Barat 45323"/>
  </r>
  <r>
    <n v="398"/>
    <x v="0"/>
    <x v="6"/>
    <m/>
    <n v="5"/>
    <x v="14"/>
    <s v="v"/>
    <s v="Masalah"/>
    <s v="Masalah"/>
    <n v="19200115"/>
    <s v="v"/>
    <s v="v"/>
    <m/>
    <s v="Muhamad Sobahul"/>
    <s v="Muhamad Sobahul H (Akta-KK) 06/07"/>
    <s v="0062131384"/>
    <s v="3211142806060001"/>
    <s v="Sumedang"/>
    <d v="2006-06-28T00:00:00"/>
    <s v="Laki-Laki"/>
    <n v="4"/>
    <n v="6"/>
    <s v="WNI"/>
    <s v="Belum Di Test"/>
    <s v="Qosidah"/>
    <s v="Ahli Sufi"/>
    <s v="SD Atau Sederajat"/>
    <s v="Orang Tua"/>
    <s v="Tidak Ada"/>
    <s v="Tidak Ada"/>
    <s v="3211141011090017"/>
    <s v="Dede Kartini"/>
    <s v="R. A. Marsani (Alm)"/>
    <s v="Sudah Meninggal"/>
    <s v="Sumedang"/>
    <d v="1966-02-15T00:00:00"/>
    <s v="3211141502660008"/>
    <m/>
    <s v="SD Atau Sederajat"/>
    <s v=""/>
    <m/>
    <s v="Cilimus Jangkung"/>
    <s v="01/16"/>
    <s v="Cimanggung"/>
    <s v="Cimanggung"/>
    <s v="Sumedang"/>
    <s v="Jawa Barat"/>
    <n v="45364"/>
    <s v="Dede Kartini"/>
    <s v="Masih Hidup"/>
    <s v="Sumedang"/>
    <d v="1975-05-15T00:00:00"/>
    <s v="3211145505750014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limus Jangkung"/>
    <s v="01/16"/>
    <s v="Cimanggung"/>
    <s v="Cimanggung"/>
    <x v="1"/>
    <x v="0"/>
    <n v="45364"/>
    <s v="19 Tahun 6 Bulan 22 Hari"/>
    <s v="Dusun Cilimus Jangkung RT/RW 01/16 Desa/Kelurahan Cimanggung Kecamatan Cimanggung Kabupaten Sumedang Jawa Barat 45364"/>
  </r>
  <r>
    <n v="399"/>
    <x v="0"/>
    <x v="4"/>
    <m/>
    <n v="5"/>
    <x v="14"/>
    <s v="v"/>
    <s v="Masalah"/>
    <s v="Masalah"/>
    <n v="20210106"/>
    <s v="v"/>
    <s v="v"/>
    <m/>
    <s v="Muhammad Chairi Naufal Irawan"/>
    <m/>
    <s v="0057552078/0052138952"/>
    <s v="3204280107050008"/>
    <s v="Bandung"/>
    <d v="2005-11-21T00:00:00"/>
    <s v="Laki-Laki"/>
    <n v="1"/>
    <n v="3"/>
    <s v="WNI"/>
    <s v="Belum Di Test"/>
    <s v="Futsal"/>
    <s v="Ulama Allah"/>
    <s v="SD Atau Sederajat"/>
    <s v="Orang Tua"/>
    <s v="Tidak Ada"/>
    <s v="Tidak Ada"/>
    <s v="3204280305110101"/>
    <s v="Agus Irawan"/>
    <s v="Agus Irawan"/>
    <s v="Masih Hidup"/>
    <s v="Ciamis"/>
    <d v="1981-08-09T00:00:00"/>
    <s v="3204280908810021"/>
    <s v="Wiraswasta"/>
    <s v="SLTP Atau Sederajat"/>
    <s v=""/>
    <m/>
    <s v="Kp. Babakan Sukahaji"/>
    <s v="02/08"/>
    <s v="Bojongloa"/>
    <s v="Rancaekek"/>
    <s v="Bandung"/>
    <s v="Jawa Barat"/>
    <n v="45394"/>
    <s v="Eneng Erni Sumarni"/>
    <s v="Masih Hidup"/>
    <s v="Bandung"/>
    <d v="1983-11-21T00:00:00"/>
    <s v="320428611183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Sukahaji"/>
    <s v="02/08"/>
    <s v="Bojongloa"/>
    <s v="Rancaekek"/>
    <x v="0"/>
    <x v="0"/>
    <n v="45394"/>
    <s v="20 Tahun 1 Bulan 29 Hari"/>
    <s v="Kp. Babakan Sukahaji RT/RW 02/08 Desa/Kelurahan Bojongloa Kecamatan Rancaekek Kabupaten Bandung Jawa Barat 45394"/>
  </r>
  <r>
    <n v="400"/>
    <x v="0"/>
    <x v="6"/>
    <m/>
    <n v="5"/>
    <x v="14"/>
    <s v="v"/>
    <s v="v"/>
    <s v="v"/>
    <n v="19200123"/>
    <s v="v"/>
    <s v="v"/>
    <m/>
    <s v="Muhammad Fahrurozzi"/>
    <m/>
    <s v="0075741781"/>
    <s v="3211150102070004"/>
    <s v="Sumedang"/>
    <d v="2007-02-01T00:00:00"/>
    <s v="Laki-Laki"/>
    <n v="1"/>
    <n v="2"/>
    <s v="WNI"/>
    <s v="Belum Di Test"/>
    <s v="Bermain Bola"/>
    <s v="Ulama Allah"/>
    <s v="SD Atau Sederajat"/>
    <s v="Orang Tua"/>
    <s v="Tidak Ada"/>
    <s v="Tidak Ada"/>
    <s v="3211153101110029"/>
    <s v="Dani Hafidz"/>
    <s v="Dani Hafidz"/>
    <s v="Masih Hidup"/>
    <s v="Sumedang"/>
    <d v="1976-08-06T00:00:00"/>
    <s v="3211150608760018"/>
    <s v="Wiraswasta"/>
    <s v="SLTA Atau Sederajat"/>
    <s v=""/>
    <m/>
    <s v="Dusun Munggang"/>
    <s v="02/06"/>
    <s v="Mekargalih"/>
    <s v="Jatinangor"/>
    <s v="Sumedang"/>
    <s v="Jawa Barat"/>
    <n v="45363"/>
    <s v="Cucu Yunengsih"/>
    <s v="Masih Hidup"/>
    <s v="Sumedang"/>
    <d v="1986-11-21T00:00:00"/>
    <s v="321115611181001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Munggang"/>
    <s v="02/06"/>
    <s v="Mekargalih"/>
    <s v="Jatinangor"/>
    <x v="1"/>
    <x v="0"/>
    <n v="45363"/>
    <s v="18 Tahun 11 Bulan 18 Hari"/>
    <s v="Dusun Munggang RT/RW 02/06 Desa/Kelurahan Mekargalih Kecamatan Jatinangor Kabupaten Sumedang Jawa Barat 45363"/>
  </r>
  <r>
    <n v="401"/>
    <x v="0"/>
    <x v="4"/>
    <m/>
    <n v="5"/>
    <x v="14"/>
    <s v="v"/>
    <s v="v"/>
    <s v="v"/>
    <n v="20210086"/>
    <s v="v"/>
    <s v="v"/>
    <m/>
    <s v="Muhammad Rizqy Abdul Kudus"/>
    <s v="Muhammad Rizqi Abdul Kudus (KK)"/>
    <s v="0073250295"/>
    <s v="3273071608070005"/>
    <s v="Bandung"/>
    <d v="2007-08-16T00:00:00"/>
    <s v="Laki-Laki"/>
    <n v="1"/>
    <n v="5"/>
    <s v="WNI"/>
    <s v="Belum Di Test"/>
    <s v="Berkhidmah"/>
    <s v="Ulama Allah"/>
    <s v="SD Atau Sederajat"/>
    <s v="Orang Tua"/>
    <s v="Tidak Ada"/>
    <s v="Tidak Ada"/>
    <s v="3273072308110001"/>
    <s v="Abdul Salam"/>
    <s v="Abdul Salam"/>
    <s v="Masih Hidup"/>
    <s v="Garut"/>
    <d v="1984-12-15T00:00:00"/>
    <s v="3273071512840003"/>
    <s v="Karyawan Swasta"/>
    <s v="SD Atau Sederajat"/>
    <s v=""/>
    <m/>
    <s v="Jl. Cibogo Tengah"/>
    <s v="05/03"/>
    <s v="Sukawarna"/>
    <s v="Sukajadi"/>
    <s v="Kota Bandung"/>
    <s v="Jawa Barat"/>
    <n v="40164"/>
    <s v="Siti Hodijah (Alm)"/>
    <s v="Sudah Meninggal"/>
    <s v="Garut"/>
    <d v="1981-09-25T00:00:00"/>
    <s v="3273076509810002"/>
    <m/>
    <s v="SLTA Atau Sederajat"/>
    <s v="*"/>
    <s v="*"/>
    <s v="Sama Dengan Ayah Kandung"/>
    <s v="*"/>
    <s v="*"/>
    <s v="*"/>
    <s v="*"/>
    <s v="*"/>
    <s v="*"/>
    <s v="*"/>
    <m/>
    <m/>
    <m/>
    <m/>
    <m/>
    <m/>
    <m/>
    <m/>
    <m/>
    <m/>
    <m/>
    <m/>
    <m/>
    <m/>
    <m/>
    <m/>
    <m/>
    <s v="Jl. Cibogo Tengah"/>
    <s v="05/03"/>
    <s v="Sukawarna"/>
    <s v="Sukajadi"/>
    <x v="4"/>
    <x v="0"/>
    <n v="40164"/>
    <s v="18 Tahun 5 Bulan 3 Hari"/>
    <s v="Jl. Cibogo Tengah RT/RW 05/03 Desa/Kelurahan Sukawarna Kecamatan Sukajadi Kota Bandung Jawa Barat 40164"/>
  </r>
  <r>
    <n v="402"/>
    <x v="0"/>
    <x v="6"/>
    <m/>
    <n v="5"/>
    <x v="14"/>
    <s v="PC"/>
    <s v="PC"/>
    <s v="PC"/>
    <n v="19200131"/>
    <s v="v"/>
    <s v="Ikut PKBM Diluar"/>
    <m/>
    <s v="Naufal Rifki Fauzan"/>
    <m/>
    <s v="0054284154"/>
    <s v="3211162008050004"/>
    <s v="Sumedang"/>
    <d v="2005-08-19T00:00:00"/>
    <s v="Laki-Laki"/>
    <n v="2"/>
    <n v="2"/>
    <s v="WNI"/>
    <s v="Belum Di Test"/>
    <s v="Futsal/Ngoten"/>
    <s v="Ulama Allah"/>
    <s v="SD Atau Sederajat"/>
    <s v="Orang Tua"/>
    <s v="Tidak Ada"/>
    <s v="Tidak Ada"/>
    <s v="3211162003063728"/>
    <s v="Nunung Iskandar"/>
    <s v="Nunung Iskandar"/>
    <s v="Masih Hidup"/>
    <s v="Sumedang"/>
    <d v="1971-04-29T00:00:00"/>
    <s v="3211162904710003"/>
    <s v="Wiraswasta"/>
    <s v="SLTA Atau Sederajat"/>
    <s v=""/>
    <m/>
    <s v="Dusun Rancakalong"/>
    <s v="05/06"/>
    <s v="Rancakalong"/>
    <s v="Rancakalong"/>
    <s v="Sumedang"/>
    <s v="Jawa Barat"/>
    <n v="45361"/>
    <s v="Wiwin Winingsih"/>
    <s v="Masih Hidup"/>
    <s v="Sumedang"/>
    <d v="1978-02-22T00:00:00"/>
    <s v="3211166202780009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Rancakalong"/>
    <s v="05/06"/>
    <s v="Rancakalong"/>
    <s v="Rancakalong"/>
    <x v="1"/>
    <x v="0"/>
    <n v="45361"/>
    <s v="20 Tahun 5 Bulan 0 Hari"/>
    <s v="Dusun Rancakalong RT/RW 05/06 Desa/Kelurahan Rancakalong Kecamatan Rancakalong Kabupaten Sumedang Jawa Barat 45361"/>
  </r>
  <r>
    <n v="403"/>
    <x v="0"/>
    <x v="6"/>
    <m/>
    <n v="5"/>
    <x v="14"/>
    <s v="v"/>
    <s v="Masalah"/>
    <s v="Masalah"/>
    <n v="19200134"/>
    <s v="v"/>
    <s v="v"/>
    <m/>
    <s v="Qika Febriansyah"/>
    <m/>
    <s v="0072098116"/>
    <s v="3211141902070005"/>
    <s v="Sumedang"/>
    <d v="2007-02-19T00:00:00"/>
    <s v="Laki-Laki"/>
    <n v="1"/>
    <n v="3"/>
    <s v="WNI"/>
    <s v="Belum Di Test"/>
    <s v="Main Bola"/>
    <s v="Ulama Allah"/>
    <s v="SD Atau Sederajat"/>
    <s v="Orang Tua"/>
    <s v="Tidak Ada"/>
    <s v="Tidak Ada"/>
    <s v="3211142409100012"/>
    <s v="Ijang Nurjaman"/>
    <s v="Ijang Nurjaman"/>
    <s v="Masih Hidup"/>
    <s v="Bandung"/>
    <d v="1980-03-11T00:00:00"/>
    <s v="3211141103800015"/>
    <s v="Wiraswasta"/>
    <s v="SLTA Atau Sederajat"/>
    <s v=""/>
    <m/>
    <s v="Dusun Cinangka"/>
    <s v="02/05"/>
    <s v="Cimanggung"/>
    <s v="Cimanggung"/>
    <s v="Sumedang"/>
    <s v="Jawa Barat"/>
    <n v="45364"/>
    <s v="Ana Yuliana"/>
    <s v="Masih Hidup"/>
    <s v="Sumedang"/>
    <d v="1983-01-25T00:00:00"/>
    <s v="3211146501830010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nangka"/>
    <s v="02/05"/>
    <s v="Cimanggung"/>
    <s v="Cimanggung"/>
    <x v="1"/>
    <x v="0"/>
    <n v="45364"/>
    <s v="18 Tahun 11 Bulan 0 Hari"/>
    <s v="Dusun Cinangka RT/RW 02/05 Desa/Kelurahan Cimanggung Kecamatan Cimanggung Kabupaten Sumedang Jawa Barat 45364"/>
  </r>
  <r>
    <n v="404"/>
    <x v="0"/>
    <x v="4"/>
    <m/>
    <n v="5"/>
    <x v="14"/>
    <s v="v"/>
    <s v="v"/>
    <s v="v"/>
    <n v="20210063"/>
    <s v="v"/>
    <s v="v"/>
    <m/>
    <s v="Rifki Surya Azhar"/>
    <m/>
    <s v="0089472744"/>
    <s v="3204162605080001"/>
    <s v="Bandung"/>
    <d v="2008-05-26T00:00:00"/>
    <s v="Laki-Laki"/>
    <n v="1"/>
    <n v="4"/>
    <s v="WNI"/>
    <s v="Belum Di Test"/>
    <s v="Turing"/>
    <s v="Sukses Dunia Akherat"/>
    <s v="SD Atau Sederajat"/>
    <s v="Orang Tua"/>
    <s v="Tidak Ada"/>
    <s v="Tidak Ada"/>
    <s v="3204160210070016"/>
    <s v="Andri Surya"/>
    <s v="Andri Surya"/>
    <s v="Masih Hidup"/>
    <s v="Bandung"/>
    <d v="1986-12-20T00:00:00"/>
    <s v="3204162012360012"/>
    <s v="Buruh Harian Lepas"/>
    <s v="SLTA Atau Sederajat"/>
    <s v=""/>
    <m/>
    <s v="Kp. Pinggirsari"/>
    <s v="03/02"/>
    <s v="Pinggirsari"/>
    <s v="Arjasari"/>
    <s v="Bandung"/>
    <s v="Jawa Barat"/>
    <n v="40379"/>
    <s v="Nur Amanah"/>
    <s v="Masih Hidup"/>
    <s v="Tanggerang"/>
    <d v="1987-05-18T00:00:00"/>
    <s v="3204165805870010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inggirsari"/>
    <s v="03/02"/>
    <s v="Pinggirsari"/>
    <s v="Arjasari"/>
    <x v="0"/>
    <x v="0"/>
    <n v="40379"/>
    <s v="17 Tahun 7 Bulan 24 Hari"/>
    <s v="Kp. Pinggirsari RT/RW 03/02 Desa/Kelurahan Pinggirsari Kecamatan Arjasari Kabupaten Bandung Jawa Barat 40379"/>
  </r>
  <r>
    <n v="405"/>
    <x v="0"/>
    <x v="6"/>
    <m/>
    <n v="5"/>
    <x v="14"/>
    <s v="v"/>
    <s v="Masalah"/>
    <s v="Masalah"/>
    <n v="19200142"/>
    <s v="v"/>
    <s v="v"/>
    <m/>
    <s v="Rizal Fahriansyah"/>
    <m/>
    <s v="9966993049"/>
    <s v="3273191908960001"/>
    <s v="Bandung"/>
    <d v="1996-08-19T00:00:00"/>
    <s v="Laki-Laki"/>
    <n v="2"/>
    <n v="4"/>
    <s v="WNI"/>
    <s v="Belum Di Test"/>
    <s v="Olahraga"/>
    <s v="Sukses Dunia Akherat"/>
    <s v="SLTA Atau Sederajat"/>
    <s v="Orang Tua"/>
    <s v="Tidak Ada"/>
    <s v="Tidak Ada"/>
    <s v="3273192409107783"/>
    <s v="Nanan Lukman"/>
    <s v="Nanan Lukman"/>
    <s v="Masih Hidup"/>
    <s v="Bandung"/>
    <d v="1968-01-31T00:00:00"/>
    <s v="3273193101680001"/>
    <s v="Karyawan Swasta"/>
    <s v="SLTA Atau Sederajat"/>
    <s v=""/>
    <m/>
    <s v="Jl. Baranangsiang No.96/34A"/>
    <s v="02/07"/>
    <s v="Kebon Pisang"/>
    <s v="Sumur Bandung"/>
    <s v="Kota Bandung"/>
    <s v="Jawa Barat"/>
    <n v="40112"/>
    <s v="Neneng Siti Hasanah (Alm)"/>
    <s v="Sudah Meninggal"/>
    <s v="Bandung"/>
    <d v="1972-06-19T00:00:00"/>
    <s v="3273195906720003"/>
    <m/>
    <s v="SLTA Atau Sederajat"/>
    <s v="*"/>
    <s v="*"/>
    <s v="Sama Dengan Ayah Kandung"/>
    <s v="*"/>
    <s v="*"/>
    <s v="*"/>
    <s v="*"/>
    <s v="*"/>
    <s v="*"/>
    <s v="*"/>
    <m/>
    <m/>
    <m/>
    <m/>
    <m/>
    <m/>
    <m/>
    <m/>
    <m/>
    <m/>
    <m/>
    <m/>
    <m/>
    <m/>
    <m/>
    <m/>
    <m/>
    <s v="Jl. Baranangsiang No.96/34A"/>
    <s v="02/07"/>
    <s v="Kebon Pisang"/>
    <s v="Sumur Bandung"/>
    <x v="4"/>
    <x v="0"/>
    <n v="40112"/>
    <s v="29 Tahun 5 Bulan 0 Hari"/>
    <s v="Jl. Baranangsiang No.96/34A RT/RW 02/07 Desa/Kelurahan Kebon Pisang Kecamatan Sumur Bandung Kota Bandung Jawa Barat 40112"/>
  </r>
  <r>
    <n v="406"/>
    <x v="0"/>
    <x v="4"/>
    <m/>
    <n v="5"/>
    <x v="14"/>
    <s v="v"/>
    <s v="Masalah"/>
    <s v="Masalah"/>
    <n v="20210111"/>
    <s v="v"/>
    <s v="v"/>
    <m/>
    <s v="Rohmat Sarif Hidayat"/>
    <s v="Rohmat S Hidayat (KK) Rohmat Sarip Hidayat (Akta)"/>
    <s v="0052857683"/>
    <s v="3204460312040001"/>
    <s v="Bandung"/>
    <d v="2004-12-03T00:00:00"/>
    <s v="Laki-Laki"/>
    <n v="1"/>
    <n v="3"/>
    <s v="WNI"/>
    <s v="Belum Di Test"/>
    <s v="Futsal"/>
    <s v="Sukses Dunia Akherat"/>
    <s v="SLTP Atau Sederajat"/>
    <s v="Orang Tua"/>
    <s v="Tidak Ada"/>
    <s v="Tidak Ada"/>
    <s v="3204460305120051"/>
    <s v="Ikin"/>
    <s v="Ikin"/>
    <s v="Masih Hidup"/>
    <s v="Tasikmalaya"/>
    <d v="1977-01-01T00:00:00"/>
    <s v="3204460101770001"/>
    <s v="Buruh Harian Lepas"/>
    <s v="SLTP Atau Sederajat"/>
    <s v=""/>
    <m/>
    <s v="Kp. Kopo"/>
    <s v="02/04"/>
    <s v="Kopo"/>
    <s v="kutawaringin"/>
    <s v="Bandung"/>
    <s v="Jawa Barat"/>
    <n v="40951"/>
    <s v="Tina Herlina"/>
    <s v="Masih Hidup"/>
    <s v="Bandung"/>
    <d v="1985-01-09T00:00:00"/>
    <s v="320446490185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Kopo"/>
    <s v="02/04"/>
    <s v="Kopo"/>
    <s v="Kutawaringin"/>
    <x v="0"/>
    <x v="0"/>
    <n v="40951"/>
    <s v="21 Tahun 1 Bulan 16 Hari"/>
    <s v="Kp. Kopo RT/RW 02/04 Desa/Kelurahan Kopo Kecamatan Kutawaringin Kabupaten Bandung Jawa Barat 40951"/>
  </r>
  <r>
    <n v="407"/>
    <x v="0"/>
    <x v="6"/>
    <m/>
    <n v="5"/>
    <x v="14"/>
    <s v="v"/>
    <s v="Masalah"/>
    <s v="Masalah"/>
    <n v="19200045"/>
    <s v="v"/>
    <s v="v"/>
    <m/>
    <s v="Sinan Achmad Baihaqi"/>
    <m/>
    <s v="0072131538"/>
    <s v="3273262501070002"/>
    <s v="Bandung"/>
    <d v="2007-01-25T00:00:00"/>
    <s v="Laki-Laki"/>
    <n v="1"/>
    <n v="3"/>
    <s v="WNI"/>
    <s v="Belum Di Test"/>
    <s v="Main Game"/>
    <s v="Sukses Dunia Akherat"/>
    <s v="SD Atau Sederajat"/>
    <s v="Orang Tua"/>
    <s v="Tidak Ada"/>
    <s v="Tidak Ada"/>
    <s v="3273251706130004"/>
    <s v="Achmad Komari"/>
    <s v="Achmad Komari"/>
    <s v="Masih Hidup"/>
    <s v="Bandung"/>
    <d v="1979-01-04T00:00:00"/>
    <s v="3273260401790003"/>
    <s v="Karyawan Swasta"/>
    <s v="SLTA Atau Sederajat"/>
    <s v=""/>
    <m/>
    <s v="Cilengkrang Ii"/>
    <s v="03/08"/>
    <s v="Palasari"/>
    <s v="Cibiru"/>
    <s v="Kota Bandung"/>
    <s v="Jawa Barat"/>
    <n v="40615"/>
    <s v="Yeni Nurfalah"/>
    <s v="Masih Hidup"/>
    <s v="Bandung"/>
    <d v="1980-06-06T00:00:00"/>
    <s v="3273264606800006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lengkrang Ii"/>
    <s v="03/08"/>
    <s v="Palasari"/>
    <s v="Cibiru"/>
    <x v="4"/>
    <x v="0"/>
    <n v="40615"/>
    <s v="18 Tahun 11 Bulan 25 Hari"/>
    <s v="Cilengkrang Ii RT/RW 03/08 Desa/Kelurahan Palasari Kecamatan Cibiru Kota Bandung Jawa Barat 40615"/>
  </r>
  <r>
    <n v="408"/>
    <x v="0"/>
    <x v="6"/>
    <m/>
    <n v="5"/>
    <x v="15"/>
    <s v="v"/>
    <s v="v"/>
    <s v="v"/>
    <n v="19200024"/>
    <s v="v"/>
    <s v="v"/>
    <m/>
    <s v="Amin Ma’Ruf"/>
    <m/>
    <s v="0079179639"/>
    <s v="3273121307070002"/>
    <s v="Kebumen"/>
    <d v="2007-07-13T00:00:00"/>
    <s v="Laki-Laki"/>
    <n v="2"/>
    <n v="3"/>
    <s v="WNI"/>
    <s v="Belum Di Test"/>
    <s v="Membaca"/>
    <s v="Dosen"/>
    <s v="SD Atau Sederajat"/>
    <s v="Orang Tua"/>
    <s v="Tidak Ada"/>
    <s v="Tidak Ada"/>
    <s v="3273121212120055"/>
    <s v="Suratno"/>
    <s v="Suratno"/>
    <s v="Masih Hidup"/>
    <s v="Kebumen"/>
    <d v="1982-10-22T00:00:00"/>
    <s v="3273122210820013"/>
    <s v="Wiraswasta"/>
    <s v="SLTP Atau Sederajat"/>
    <s v=""/>
    <m/>
    <s v="Jl. Babakan Jati"/>
    <s v="07/07"/>
    <s v="Gumuruh"/>
    <s v="Batununggal"/>
    <s v="Kota Bandung"/>
    <s v="Jawa Barat"/>
    <n v="40275"/>
    <s v="Musriyati"/>
    <s v="Masih Hidup"/>
    <s v="Kebumen"/>
    <d v="1984-08-20T00:00:00"/>
    <s v="3273126008840014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Babakan Jati"/>
    <s v="07/07"/>
    <s v="Gumuruh"/>
    <s v="Batununggal"/>
    <x v="4"/>
    <x v="0"/>
    <n v="40275"/>
    <s v="18 Tahun 6 Bulan 6 Hari"/>
    <s v="Jl. Babakan Jati RT/RW 07/07 Desa/Kelurahan Gumuruh Kecamatan Batununggal Kota Bandung Jawa Barat 40275"/>
  </r>
  <r>
    <n v="409"/>
    <x v="0"/>
    <x v="5"/>
    <m/>
    <n v="5"/>
    <x v="15"/>
    <s v="v"/>
    <s v="v"/>
    <s v="v"/>
    <n v="21220120"/>
    <s v="v"/>
    <s v="Gak ikut Mu'adalah"/>
    <m/>
    <s v="Andana Haris"/>
    <s v="Andana (KK)"/>
    <m/>
    <s v="3210031210020001"/>
    <s v="Majalengka"/>
    <d v="2002-10-12T00:00:00"/>
    <s v="Laki-Laki"/>
    <n v="3"/>
    <n v="6"/>
    <s v="WNI"/>
    <s v="Belum Di Test"/>
    <s v="Membaca"/>
    <s v="Guru Ngaji/Pengusaha"/>
    <s v="SLTA Atau Sederajat"/>
    <s v="Orang Tua"/>
    <s v="Tidak Ada"/>
    <s v="Tidak Ada"/>
    <s v="3210033011050013"/>
    <s v="Japar Sidik"/>
    <s v="Japar Sidik"/>
    <s v="Masih Hidup"/>
    <s v="Majalengka"/>
    <d v="1972-06-07T00:00:00"/>
    <s v="3210030706720021"/>
    <s v="Wiraswasta"/>
    <s v="SD Atau Sederajat"/>
    <s v=""/>
    <m/>
    <s v="Blok Desa"/>
    <s v="10/04"/>
    <s v="Bagjasari"/>
    <s v="Cikijing"/>
    <s v="Majalengka"/>
    <s v="Jawa Barat"/>
    <n v="45466"/>
    <s v="Eem Mulyati"/>
    <s v="Masih Hidup"/>
    <s v="Majalengka"/>
    <d v="1975-09-29T00:00:00"/>
    <s v="321003690975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lok Desa"/>
    <s v="10/04"/>
    <s v="Bagjasari"/>
    <s v="Cikijing"/>
    <x v="7"/>
    <x v="0"/>
    <n v="45466"/>
    <s v="23 Tahun 3 Bulan 7 Hari"/>
    <s v="Blok Desa RT/RW 10/04 Desa/Kelurahan Bagjasari Kecamatan Cikijing Kabupaten Majalengka Jawa Barat 45466"/>
  </r>
  <r>
    <n v="410"/>
    <x v="0"/>
    <x v="4"/>
    <m/>
    <n v="5"/>
    <x v="15"/>
    <s v="v"/>
    <s v="v"/>
    <s v="v"/>
    <n v="20210066"/>
    <s v="v"/>
    <s v="v"/>
    <m/>
    <s v="Angga Febri Triana "/>
    <m/>
    <s v="0083382942"/>
    <s v="3273131302080004"/>
    <s v="Bandung"/>
    <d v="2008-02-13T00:00:00"/>
    <s v="Laki-Laki"/>
    <n v="3"/>
    <n v="4"/>
    <s v="WNI"/>
    <s v="Belum Di Test"/>
    <s v="Membaca"/>
    <s v="Ulama"/>
    <s v="SD Atau Sederajat"/>
    <s v="Orang Tua"/>
    <s v="Tidak Ada"/>
    <s v="Tidak Ada"/>
    <s v="3273131808170004"/>
    <s v="Dadan Hamdani"/>
    <s v="Ateng Satia"/>
    <s v="Tidak Diketahui"/>
    <m/>
    <d v="1968-10-13T00:00:00"/>
    <s v="3204311310680001"/>
    <m/>
    <m/>
    <s v=""/>
    <m/>
    <s v=""/>
    <s v="04/02"/>
    <m/>
    <m/>
    <s v="Kota Bandung"/>
    <s v="Jawa Barat"/>
    <m/>
    <s v="Sulastriah"/>
    <s v="Masih Hidup"/>
    <s v="Bandung"/>
    <d v="1977-02-01T00:00:00"/>
    <s v="3273134102770009"/>
    <s v="Mengurus Rumah Tangga"/>
    <s v="SLTA Atau Sederajat"/>
    <m/>
    <m/>
    <s v="Sama Dengan Ayah Kandung"/>
    <s v="Jl. Cijagra I No. 57/206B"/>
    <s v="04/02"/>
    <m/>
    <m/>
    <m/>
    <m/>
    <m/>
    <s v="Sama Dengan Ayah Sambung"/>
    <s v="Dadan Hamdani"/>
    <s v="Bandung"/>
    <d v="1980-09-05T00:00:00"/>
    <s v="3204080509800001"/>
    <s v="Buruh harian lepas"/>
    <s v="SLTP Atau Sederajat"/>
    <m/>
    <m/>
    <s v="Jl. Cijagra I No. 57/206B"/>
    <s v="04/02"/>
    <s v="Cijagra"/>
    <s v="Lengkong"/>
    <s v="Kota Bandung"/>
    <s v="Jawa Barat"/>
    <n v="40265"/>
    <m/>
    <s v="Jl. Cijagra I No. 57/206B"/>
    <s v="04/02"/>
    <s v="Cijagra"/>
    <s v="Lengkong"/>
    <x v="4"/>
    <x v="0"/>
    <n v="40265"/>
    <s v="17 Tahun 11 Bulan 6 Hari"/>
    <s v="Jl. Cijagra I No. 57/206B RT/RW 04/02 Desa/Kelurahan Cijagra Kecamatan Lengkong Kota Bandung Jawa Barat 40265"/>
  </r>
  <r>
    <n v="411"/>
    <x v="0"/>
    <x v="6"/>
    <m/>
    <n v="5"/>
    <x v="15"/>
    <s v="v"/>
    <s v="v"/>
    <s v="v"/>
    <n v="19200032"/>
    <s v="v"/>
    <s v="v"/>
    <m/>
    <s v="Arkan Khoiri Lukman"/>
    <m/>
    <s v="0077423770"/>
    <s v="3277031005070005"/>
    <s v="Cimahi"/>
    <d v="2007-05-10T00:00:00"/>
    <s v="Laki-Laki"/>
    <n v="1"/>
    <n v="2"/>
    <s v="WNI"/>
    <s v="Belum Di Test"/>
    <s v="Mengaji"/>
    <s v="Ulama"/>
    <s v="SD Atau Sederajat"/>
    <s v="Orang Tua"/>
    <s v="Tidak Ada"/>
    <s v="Tidak Ada"/>
    <s v="3277021701170013"/>
    <s v="Lukman Yani"/>
    <s v="Lukman Yani"/>
    <s v="Masih Hidup"/>
    <s v="Cimahi"/>
    <d v="1975-07-08T00:00:00"/>
    <s v="3277030807750018"/>
    <s v="Wiraswasta"/>
    <s v="SLTA Atau Sederajat"/>
    <s v=""/>
    <m/>
    <s v="Jl. Kol. Masturi, Gg. Margasari No. 113"/>
    <s v="03/07"/>
    <s v="Cimahi"/>
    <s v="Cimahi Tengah"/>
    <s v="Kota Cimahi"/>
    <s v="Jawa Barat"/>
    <n v="40525"/>
    <s v="Wanti Wijayanti"/>
    <s v="Masih Hidup"/>
    <s v="Cimahi"/>
    <d v="1983-10-14T00:00:00"/>
    <s v="327703541083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Kol. Masturi, Gg. Margasari No. 113"/>
    <s v="03/07"/>
    <s v="Cimahi"/>
    <s v="Cimahi Tengah"/>
    <x v="8"/>
    <x v="0"/>
    <n v="40525"/>
    <s v="18 Tahun 8 Bulan 9 Hari"/>
    <s v="Jl. Kol. Masturi, Gg. Margasari No. 113 RT/RW 03/07 Desa/Kelurahan Cimahi Kecamatan Cimahi Tengah Kota Cimahi Jawa Barat 40525"/>
  </r>
  <r>
    <n v="412"/>
    <x v="0"/>
    <x v="6"/>
    <m/>
    <n v="5"/>
    <x v="15"/>
    <s v="v"/>
    <s v="v"/>
    <s v="v"/>
    <n v="19200033"/>
    <s v="v"/>
    <s v="v"/>
    <m/>
    <s v="Asep Cahyadi"/>
    <m/>
    <s v="0047475966"/>
    <s v="3217012704040022"/>
    <s v="Bandung"/>
    <d v="2004-04-27T00:00:00"/>
    <s v="Laki-Laki"/>
    <n v="1"/>
    <n v="3"/>
    <s v="WNI"/>
    <s v="Belum Di Test"/>
    <s v="Bisnis/Ngopi"/>
    <s v="Ulama/Tni"/>
    <s v="SLTP Atau Sederajat"/>
    <s v="Orang Tua"/>
    <s v="Tidak Ada"/>
    <s v="Tidak Ada"/>
    <s v="3217012610150016"/>
    <s v="Ratman"/>
    <s v="Ratman"/>
    <s v="Masih Hidup"/>
    <s v="Bandung"/>
    <d v="1984-01-01T00:00:00"/>
    <s v="3217010101840355"/>
    <s v="Buruh Harian Lepas"/>
    <s v="SD Atau Sederajat"/>
    <s v=""/>
    <m/>
    <s v="Kp. Pamecelan"/>
    <s v="03/14"/>
    <s v="Sukajaya"/>
    <s v="Lembang"/>
    <s v="Bandung Barat"/>
    <s v="Jawa Barat"/>
    <n v="40391"/>
    <s v="Ilisnawati"/>
    <s v="Masih Hidup"/>
    <s v="Bandung"/>
    <d v="1985-01-01T00:00:00"/>
    <s v="321701410185036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mecelan"/>
    <s v="03/14"/>
    <s v="Sukajaya"/>
    <s v="Lembang"/>
    <x v="15"/>
    <x v="0"/>
    <n v="40391"/>
    <s v="21 Tahun 8 Bulan 23 Hari"/>
    <s v="Kp. Pamecelan RT/RW 03/14 Desa/Kelurahan Sukajaya Kecamatan Lembang Bandung Barat Jawa Barat 40391"/>
  </r>
  <r>
    <n v="413"/>
    <x v="0"/>
    <x v="4"/>
    <m/>
    <n v="5"/>
    <x v="15"/>
    <s v="v"/>
    <s v="v"/>
    <s v="v"/>
    <n v="20210115"/>
    <s v="v"/>
    <s v="v"/>
    <m/>
    <s v="Azi Maulana"/>
    <m/>
    <s v="0047072602"/>
    <s v="3204371012040002"/>
    <s v="Bandung"/>
    <d v="2004-12-10T00:00:00"/>
    <s v="Laki-Laki"/>
    <n v="2"/>
    <n v="3"/>
    <s v="WNI"/>
    <s v="Belum Di Test"/>
    <s v="Bisnis"/>
    <s v="Ulama"/>
    <s v="SLTP Atau Sederajat"/>
    <s v="Orang Tua"/>
    <s v="Tidak Ada"/>
    <s v="Tidak Ada"/>
    <s v="3204370804055544"/>
    <s v="Sutisna"/>
    <s v="Sutisna"/>
    <s v="Masih Hidup"/>
    <s v="Bandung"/>
    <d v="1976-04-27T00:00:00"/>
    <s v="3204372704760002"/>
    <s v="Buruh Harian Lepas"/>
    <s v="SLTP Atau Sederajat"/>
    <s v=""/>
    <m/>
    <s v="Kp. Simpang Tengah"/>
    <s v="02/12"/>
    <s v="Parungserab"/>
    <s v="Soreang"/>
    <s v="Bandung"/>
    <s v="Jawa Barat"/>
    <n v="40923"/>
    <s v="Imas Mas Riah"/>
    <s v="Masih Hidup"/>
    <s v="Bandung"/>
    <d v="1978-05-04T00:00:00"/>
    <s v="3204374405780011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mpang Tengah"/>
    <s v="02/12"/>
    <s v="Parungserab"/>
    <s v="Soreang"/>
    <x v="0"/>
    <x v="0"/>
    <n v="40923"/>
    <s v="21 Tahun 1 Bulan 9 Hari"/>
    <s v="Kp. Simpang Tengah RT/RW 02/12 Desa/Kelurahan Parungserab Kecamatan Soreang Kabupaten Bandung Jawa Barat 40923"/>
  </r>
  <r>
    <n v="414"/>
    <x v="0"/>
    <x v="4"/>
    <m/>
    <n v="5"/>
    <x v="15"/>
    <s v="v"/>
    <s v="v"/>
    <s v="v"/>
    <n v="20210062"/>
    <s v="v"/>
    <s v="v"/>
    <m/>
    <s v="Fariz Fadhillah"/>
    <m/>
    <s v="0084913457"/>
    <s v="3273250301080001"/>
    <s v="Bandung"/>
    <d v="2008-01-03T00:00:00"/>
    <s v="Laki-Laki"/>
    <n v="1"/>
    <n v="2"/>
    <s v="WNI"/>
    <s v="Belum Di Test"/>
    <s v="Rebahan"/>
    <s v="Dokter"/>
    <s v="SD Atau Sederajat"/>
    <s v="Orang Tua"/>
    <s v="Tidak Ada"/>
    <s v="Tidak Ada"/>
    <s v="327325081010845"/>
    <s v="Soni Arisandi"/>
    <s v="Soni Arisandi"/>
    <s v="Masih Hidup"/>
    <s v="Bandung"/>
    <d v="1983-10-28T00:00:00"/>
    <s v="3273252811830002"/>
    <s v="Karyawan BUMN"/>
    <s v="SLTA Atau Sederajat"/>
    <s v=""/>
    <m/>
    <s v="Jl. Cilengkrang Ii"/>
    <s v="05/02"/>
    <s v="Palasari"/>
    <s v="Cibiru"/>
    <s v="Bandung"/>
    <s v="Jawa Barat"/>
    <n v="40615"/>
    <s v="Heni Rohaeni"/>
    <s v="Masih Hidup"/>
    <s v="Bandung"/>
    <d v="1981-11-09T00:00:00"/>
    <s v="3273254911810006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lengkrang Ii"/>
    <s v="05/02"/>
    <s v="Palasari"/>
    <s v="Cibiru"/>
    <x v="4"/>
    <x v="0"/>
    <n v="40615"/>
    <s v="18 Tahun 0 Bulan 16 Hari"/>
    <s v="Jl. Cilengkrang Ii RT/RW 05/02 Desa/Kelurahan Palasari Kecamatan Cibiru Kota Bandung Jawa Barat 40615"/>
  </r>
  <r>
    <n v="415"/>
    <x v="0"/>
    <x v="4"/>
    <m/>
    <n v="5"/>
    <x v="15"/>
    <s v="v"/>
    <s v="v"/>
    <s v="v"/>
    <n v="20210015"/>
    <s v="v"/>
    <s v="v"/>
    <m/>
    <s v="Fatir Nursyam"/>
    <m/>
    <s v="3072485816"/>
    <s v="3204051009070004"/>
    <s v="Bandung"/>
    <d v="2007-09-10T00:00:00"/>
    <s v="Laki-Laki"/>
    <n v="1"/>
    <n v="2"/>
    <s v="WNI"/>
    <s v="Belum Di Test"/>
    <s v="Futsal"/>
    <s v="Dosen"/>
    <s v="SD Atau Sederajat"/>
    <s v="Orang Tua"/>
    <s v="Tidak Ada"/>
    <s v="Tidak Ada"/>
    <s v="3204050712070024"/>
    <s v="Dadan Rahayu"/>
    <s v="Dadan Rahayu"/>
    <s v="Masih Hidup"/>
    <s v="Garut"/>
    <d v="1986-06-24T00:00:00"/>
    <s v="3204052406860001"/>
    <s v="Pedagang"/>
    <s v="SLTP Atau Sederajat"/>
    <s v=""/>
    <m/>
    <s v="Kp. Cihaliwung"/>
    <s v="01/14"/>
    <s v="Cileunyi Kulon"/>
    <s v="Cileunyi"/>
    <s v="Bandung"/>
    <s v="Jawa Barat"/>
    <n v="40621"/>
    <s v="Neni Suryani"/>
    <s v="Masih Hidup"/>
    <s v="Garut"/>
    <d v="1977-02-04T00:00:00"/>
    <s v="320405440277000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haliwung"/>
    <s v="01/14"/>
    <s v="Cileunyi Kulon"/>
    <s v="Cileunyi"/>
    <x v="0"/>
    <x v="0"/>
    <n v="40621"/>
    <s v="18 Tahun 4 Bulan 9 Hari"/>
    <s v="Kp. Cihaliwung RT/RW 01/14 Desa/Kelurahan Cileunyi Kulon Kecamatan Cileunyi Kabupaten Bandung Jawa Barat 40621"/>
  </r>
  <r>
    <n v="416"/>
    <x v="0"/>
    <x v="6"/>
    <m/>
    <n v="5"/>
    <x v="15"/>
    <s v="v"/>
    <s v="v"/>
    <s v="v"/>
    <n v="19200050"/>
    <s v="v"/>
    <s v="v"/>
    <m/>
    <s v="Fikri Maulana Muhammad Faridudin"/>
    <s v="Fikri Maulana Muhamad Faridudin (KK)"/>
    <s v="0072319002"/>
    <s v="3211182303070002"/>
    <s v="Sumedang"/>
    <d v="2007-03-23T00:00:00"/>
    <s v="Laki-Laki"/>
    <n v="1"/>
    <n v="3"/>
    <s v="WNI"/>
    <s v="Belum Di Test"/>
    <s v="Membaca"/>
    <s v="Ulama"/>
    <s v="SD Atau Sederajat"/>
    <s v="Orang Tua"/>
    <s v="Tidak Ada"/>
    <s v="Tidak Ada"/>
    <s v="3211182106070311"/>
    <s v="Cucu Maulana"/>
    <s v="Cucu Maulana"/>
    <s v="Masih Hidup"/>
    <s v="Sumedang"/>
    <d v="1978-09-09T00:00:00"/>
    <s v="3211180909780008"/>
    <s v="Wiraswasta"/>
    <s v="SD Atau Sederajat"/>
    <s v=""/>
    <m/>
    <s v="Lingkungan Angkrek"/>
    <s v="02/15"/>
    <s v="Situ"/>
    <s v="Sumedang Utara"/>
    <s v="Sumedang"/>
    <s v="Jawa Barat"/>
    <n v="45323"/>
    <s v="Atin Sumiati"/>
    <s v="Masih Hidup"/>
    <s v="Sumedang"/>
    <d v="1984-05-23T00:00:00"/>
    <s v="3211186305840004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ingkungan Angkrek"/>
    <s v="02/15"/>
    <s v="Situ"/>
    <s v="Sumedang Utara"/>
    <x v="1"/>
    <x v="0"/>
    <n v="45323"/>
    <s v="18 Tahun 9 Bulan 27 Hari"/>
    <s v="Lingkungan Angkrek RT/RW 02/15 Desa/Kelurahan Situ Kecamatan Sumedang Utara Kabupaten Sumedang Jawa Barat 45323"/>
  </r>
  <r>
    <n v="417"/>
    <x v="0"/>
    <x v="4"/>
    <m/>
    <n v="5"/>
    <x v="15"/>
    <s v="v"/>
    <s v="v"/>
    <s v="v"/>
    <n v="20210025"/>
    <s v="v"/>
    <s v="v"/>
    <m/>
    <s v="Isep Sopian"/>
    <m/>
    <s v="0046041571"/>
    <s v="3204466007040001"/>
    <s v="Bandung"/>
    <d v="2004-07-20T00:00:00"/>
    <s v="Laki-Laki"/>
    <n v="2"/>
    <n v="2"/>
    <s v="WNI"/>
    <s v="Belum Di Test"/>
    <s v="Badminton"/>
    <s v="Ulama"/>
    <s v="SLTP Atau Sederajat"/>
    <s v="Orang Tua"/>
    <s v="Tidak Ada"/>
    <s v="Tidak Ada"/>
    <s v="3204461203070021"/>
    <s v="Asep Solihin"/>
    <s v="Asep Solihin"/>
    <s v="Masih Hidup"/>
    <s v="Bandung"/>
    <d v="1963-11-20T00:00:00"/>
    <s v="3204462011630003"/>
    <s v="Buruh Harian Lepas"/>
    <s v="SD Atau Sederajat"/>
    <s v=""/>
    <m/>
    <s v="Kmp. Kopo"/>
    <s v="01/05"/>
    <s v="Kopo"/>
    <s v="Kutawaringin"/>
    <s v="Bandung"/>
    <s v="Jawa Barat"/>
    <n v="40951"/>
    <s v="Aan Kurniasih"/>
    <s v="Masih Hidup"/>
    <s v="Bandung"/>
    <d v="1967-10-16T00:00:00"/>
    <s v="320446561067000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mp. Kopo"/>
    <s v="01/05"/>
    <s v="Kopo"/>
    <s v="Kutawaringin"/>
    <x v="0"/>
    <x v="0"/>
    <n v="40951"/>
    <s v="21 Tahun 5 Bulan 30 Hari"/>
    <s v="Kmp. Kopo RT/RW 01/05 Desa/Kelurahan Kopo Kecamatan Kutawaringin Kabupaten Bandung Jawa Barat 40951"/>
  </r>
  <r>
    <n v="418"/>
    <x v="0"/>
    <x v="6"/>
    <m/>
    <n v="5"/>
    <x v="15"/>
    <s v="v"/>
    <s v="v"/>
    <s v="v"/>
    <n v="19200063"/>
    <s v="v"/>
    <s v="v"/>
    <m/>
    <s v="M. Afdal Dzul Fikri"/>
    <m/>
    <s v="0077619304"/>
    <s v="3203163001070001"/>
    <s v="Cianjur"/>
    <d v="2007-01-30T00:00:00"/>
    <s v="Laki-Laki"/>
    <n v="3"/>
    <n v="3"/>
    <s v="WNI"/>
    <s v="Belum Di Test"/>
    <s v="Bermain Bola"/>
    <s v="Ulama"/>
    <s v="SD Atau Sederajat"/>
    <s v="Orang Tua"/>
    <s v="Tidak Ada"/>
    <s v="Tidak Ada"/>
    <s v="3203161911070001"/>
    <s v="Cepi Sukarya"/>
    <s v="Cepi Sukarya"/>
    <s v="Masih Hidup"/>
    <s v="Sukabumi"/>
    <d v="1975-07-12T00:00:00"/>
    <s v="3203161207750027"/>
    <s v="Buruh Harian Lepas"/>
    <s v="SLTP Atau Sederajat"/>
    <s v=""/>
    <m/>
    <s v="Kp. Ciparay Girang"/>
    <s v="02/09"/>
    <s v="Hegarmanah"/>
    <s v="Takokak"/>
    <s v="Cianjur"/>
    <s v="Jawa Barat"/>
    <n v="43265"/>
    <s v="Riska Harsika"/>
    <s v="Masih Hidup"/>
    <s v="Cianjur"/>
    <d v="1979-04-30T00:00:00"/>
    <s v="3203167004790001"/>
    <s v="Mengurus Rumah Tangga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paray Girang"/>
    <s v="02/09"/>
    <s v="Hegarmanah"/>
    <s v="Takokak"/>
    <x v="5"/>
    <x v="0"/>
    <n v="43265"/>
    <s v="18 Tahun 11 Bulan 20 Hari"/>
    <s v="Kp. Ciparay Girang RT/RW 02/09 Desa/Kelurahan Hegarmanah Kecamatan Takokak Kabupaten Cianjur Jawa Barat 43265"/>
  </r>
  <r>
    <n v="419"/>
    <x v="0"/>
    <x v="4"/>
    <m/>
    <n v="5"/>
    <x v="15"/>
    <s v="v"/>
    <s v="v"/>
    <s v="v"/>
    <n v="20210055"/>
    <s v="v"/>
    <s v="v"/>
    <m/>
    <s v="M.Farrel S.S"/>
    <m/>
    <s v="0073960474"/>
    <s v="3204110304070003"/>
    <s v="Bandung"/>
    <d v="2007-04-03T00:00:00"/>
    <s v="Laki-Laki"/>
    <n v="2"/>
    <n v="2"/>
    <s v="WNI"/>
    <s v="Belum Di Test"/>
    <s v="Basket"/>
    <s v="Polisi/Tentara"/>
    <s v="SD Atau Sederajat"/>
    <s v="Orang Tua"/>
    <s v="Tidak Ada"/>
    <s v="Tidak Ada"/>
    <s v="3204440303150003"/>
    <s v="Iyan Sopian"/>
    <s v="Iyan Sopian"/>
    <s v="Masih Hidup"/>
    <s v="Bandung"/>
    <d v="1979-03-25T00:00:00"/>
    <s v="3204112503790001"/>
    <s v="Karyawan Swasta"/>
    <s v="SLTA Atau Sederajat"/>
    <s v=""/>
    <m/>
    <s v="Perumahan Parahyangan Kencana D 17 No. 02"/>
    <s v="05/10"/>
    <s v="Bandasari"/>
    <s v="Cangkuang"/>
    <s v="Bandung"/>
    <s v="Jawa Barat"/>
    <n v="40377"/>
    <s v="Listywati"/>
    <s v="Masih Hidup"/>
    <s v="Blitar"/>
    <d v="1980-03-15T00:00:00"/>
    <s v="320411550380002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Perumahan Parahyangan Kencana D 17 No. 02"/>
    <s v="05/10"/>
    <s v="Bandasari"/>
    <s v="Cangkuang"/>
    <x v="0"/>
    <x v="0"/>
    <n v="40377"/>
    <s v="18 Tahun 9 Bulan 16 Hari"/>
    <s v="Perumahan Parahyangan Kencana D 17 No. 02 RT/RW 05/10 Desa/Kelurahan Bandasari Kecamatan Cangkuang Kabupaten Bandung Jawa Barat 40377"/>
  </r>
  <r>
    <n v="420"/>
    <x v="0"/>
    <x v="4"/>
    <m/>
    <n v="5"/>
    <x v="15"/>
    <s v="v"/>
    <s v="v"/>
    <s v="v"/>
    <n v="20210048"/>
    <s v="v"/>
    <s v="v"/>
    <m/>
    <s v="Muhamad Raafi Aliyyunaafi"/>
    <s v="Muhammad Raafi Aliyyunaafi"/>
    <s v="0086596902"/>
    <s v="3273033004080001"/>
    <s v="Bandung"/>
    <d v="2008-04-30T00:00:00"/>
    <s v="Laki-Laki"/>
    <n v="1"/>
    <n v="2"/>
    <s v="WNI"/>
    <s v="Belum Di Test"/>
    <s v="Menonton/Menggambar"/>
    <s v="Programer/Ulama"/>
    <s v="SD Atau Sederajat"/>
    <s v="Orang Tua"/>
    <s v="Tidak Ada"/>
    <s v="Tidak Ada"/>
    <s v="3273030308107974"/>
    <s v="Heri Firmansyah"/>
    <s v="Heri Firmansyah"/>
    <s v="Masih Hidup"/>
    <s v="Bandung"/>
    <d v="1981-10-29T00:00:00"/>
    <s v="3273032910810006"/>
    <s v="Buruh Harian Lepas"/>
    <s v="SLTA Atau Sederajat"/>
    <s v=""/>
    <m/>
    <s v="Jl. Kopo Cirangrang"/>
    <s v="05/04"/>
    <s v="Cirangrang"/>
    <s v="Babakan Ciparay"/>
    <s v="Kota Bandung"/>
    <s v="Jawa Barat"/>
    <n v="40227"/>
    <s v="Sahyati"/>
    <s v="Masih Hidup"/>
    <s v="Banjar Negara"/>
    <d v="1981-05-20T00:00:00"/>
    <s v="327303600581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Kopo Cirangrang"/>
    <s v="05/04"/>
    <s v="Cirangrang"/>
    <s v="Babakan Ciparay"/>
    <x v="4"/>
    <x v="0"/>
    <n v="40227"/>
    <s v="17 Tahun 8 Bulan 20 Hari"/>
    <s v="Jl. Kopo Cirangrang RT/RW 05/04 Desa/Kelurahan Cirangrang Kecamatan Babakan Ciparay Kota Bandung Jawa Barat 40227"/>
  </r>
  <r>
    <n v="421"/>
    <x v="0"/>
    <x v="4"/>
    <m/>
    <n v="5"/>
    <x v="15"/>
    <s v="v"/>
    <s v="v"/>
    <s v="v"/>
    <n v="20210090"/>
    <s v="v"/>
    <s v="v"/>
    <m/>
    <s v="Muhammad Hasan Siddiq"/>
    <m/>
    <s v="0055832035"/>
    <s v="1706042302050001"/>
    <s v="Air Hitam"/>
    <d v="2005-02-23T00:00:00"/>
    <s v="Laki-Laki"/>
    <n v="2"/>
    <n v="4"/>
    <s v="WNI"/>
    <s v="Belum Di Test"/>
    <s v="Menggambar/Menulis"/>
    <s v="Ulama"/>
    <s v="SLTP Atau Sederajat"/>
    <s v="Orang Tua"/>
    <s v="Tidak Ada"/>
    <s v="Tidak Ada"/>
    <s v="1706042208080034"/>
    <s v="Saepulloh"/>
    <s v="Saepulloh"/>
    <s v="Masih Hidup"/>
    <s v="Bandung"/>
    <d v="1973-08-28T00:00:00"/>
    <s v="1706042808730003"/>
    <s v="Petani/Pekebun"/>
    <s v="SLTP Atau Sederajat"/>
    <s v=""/>
    <m/>
    <s v="Dusun Ii Air Hitam"/>
    <s v="05/02"/>
    <s v="Air Hitam"/>
    <s v="Pondok Suguh"/>
    <s v="Mukomuko"/>
    <s v="Bengkulu"/>
    <n v="38366"/>
    <s v="Sopiah"/>
    <s v="Masih Hidup"/>
    <s v="Lampung"/>
    <d v="1979-11-10T00:00:00"/>
    <s v="1706045011790001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Ii Air Hitam"/>
    <s v="05/02"/>
    <s v="Air Hitam"/>
    <s v="Pondok Suguh"/>
    <x v="9"/>
    <x v="2"/>
    <n v="38366"/>
    <s v="20 Tahun 10 Bulan 27 Hari"/>
    <s v="Dusun Ii Air Hitam RT/RW 05/02 Desa/Kelurahan Air Hitam Kecamatan Pondok Suguh Kabupaten Mukomuko Bengkulu 38366"/>
  </r>
  <r>
    <n v="422"/>
    <x v="0"/>
    <x v="6"/>
    <m/>
    <n v="5"/>
    <x v="15"/>
    <s v="v"/>
    <s v="v"/>
    <s v="v"/>
    <n v="19200111"/>
    <s v="v"/>
    <s v="v"/>
    <m/>
    <s v="Muhammad Hilman Hasbulloh"/>
    <s v="Muhamad Hilman Hasbulloh (KK)"/>
    <s v="0066127197"/>
    <s v="3204442311060002"/>
    <s v="Bandung"/>
    <d v="2006-11-23T00:00:00"/>
    <s v="Laki-Laki"/>
    <n v="3"/>
    <n v="3"/>
    <s v="WNI"/>
    <s v="Belum Di Test"/>
    <s v="Bermain Bola"/>
    <s v="Ulama"/>
    <s v="SD Atau Sederajat"/>
    <s v="Orang Tua"/>
    <s v="Tidak Ada"/>
    <s v="Tidak Ada"/>
    <s v="3204442105060024"/>
    <s v="Saepudin"/>
    <s v="Saepudin"/>
    <s v="Masih Hidup"/>
    <s v="Bandung"/>
    <d v="1975-07-11T00:00:00"/>
    <s v="3204441107750005"/>
    <s v="Karyawan Swasta"/>
    <s v="SLTA Atau Sederajat"/>
    <s v=""/>
    <m/>
    <s v="Ciluncat"/>
    <s v="05/04"/>
    <s v="Ciluncat"/>
    <s v="Cangkuang"/>
    <s v="Bandung"/>
    <s v="Jawa Barat"/>
    <n v="40377"/>
    <s v="Upin Kartini"/>
    <s v="Masih Hidup"/>
    <s v="Bandung"/>
    <d v="1977-09-24T00:00:00"/>
    <s v="3204446409770005"/>
    <s v="Karyawan Swast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luncat"/>
    <s v="05/04"/>
    <s v="Ciluncat"/>
    <s v="Cangkuang"/>
    <x v="0"/>
    <x v="0"/>
    <n v="40377"/>
    <s v="19 Tahun 1 Bulan 27 Hari"/>
    <s v="Ciluncat RT/RW 05/04 Desa/Kelurahan Ciluncat Kecamatan Cangkuang Kabupaten Bandung Jawa Barat 40377"/>
  </r>
  <r>
    <n v="423"/>
    <x v="0"/>
    <x v="4"/>
    <m/>
    <n v="5"/>
    <x v="15"/>
    <s v="v"/>
    <s v="v"/>
    <s v="v"/>
    <n v="20210261"/>
    <s v="v"/>
    <s v="Belum Terdaftar"/>
    <m/>
    <s v="Muhammad Lutfi Abdulah"/>
    <m/>
    <s v="0073996887"/>
    <s v="3273041904070006"/>
    <s v="Bandung"/>
    <d v="2007-04-19T00:00:00"/>
    <s v="Laki-Laki"/>
    <n v="4"/>
    <n v="5"/>
    <s v="WNI"/>
    <s v="Belum Di Test"/>
    <s v="Silat"/>
    <s v="Ulama"/>
    <s v="SD Atau Sederajat"/>
    <s v="Orang Tua"/>
    <s v="Tidak Ada"/>
    <s v="Tidak Ada"/>
    <s v="3273040708101152"/>
    <s v="Siti Muniroh (Diverval Muniroh Saja)"/>
    <s v="Ahmad Zaenudin (Alm)"/>
    <s v="Sudah Meninggal"/>
    <s v="Bandung"/>
    <d v="1967-06-15T00:00:00"/>
    <s v="3273041506670008"/>
    <m/>
    <s v="SLTA Atau Sederajat"/>
    <s v="*"/>
    <s v="*"/>
    <s v="Situgunting Timur"/>
    <s v="07/08"/>
    <s v="Sukaasih"/>
    <s v="Bojongloa Kaler"/>
    <s v="Kota Bandung"/>
    <s v="Jawa Barat"/>
    <n v="40233"/>
    <s v="Siti Muniroh"/>
    <s v="Masih Hidup"/>
    <s v="Bandung"/>
    <d v="1976-06-12T00:00:00"/>
    <s v="327304520676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Situgunting Timur"/>
    <s v="07/08"/>
    <s v="Sukaasih"/>
    <s v="Bojongloa Kaler"/>
    <x v="4"/>
    <x v="0"/>
    <n v="40233"/>
    <s v="18 Tahun 9 Bulan 0 Hari"/>
    <s v="Situgunting Timur RT/RW 07/08 Desa/Kelurahan Sukaasih Kecamatan Bojongloa Kaler Kota Bandung Jawa Barat 40233"/>
  </r>
  <r>
    <n v="424"/>
    <x v="0"/>
    <x v="6"/>
    <m/>
    <n v="5"/>
    <x v="15"/>
    <s v="v"/>
    <s v="v"/>
    <s v="v"/>
    <n v="19200114"/>
    <s v="v"/>
    <s v="v"/>
    <m/>
    <s v="Muhammad Ramdhan Rohmatulloh"/>
    <m/>
    <s v="0061016845"/>
    <s v="3211187009060002"/>
    <s v="Sumedang"/>
    <d v="2006-09-30T00:00:00"/>
    <s v="Laki-Laki"/>
    <n v="1"/>
    <n v="4"/>
    <s v="WNI"/>
    <s v="Belum Di Test"/>
    <s v="Silat"/>
    <s v="Ulama"/>
    <s v="SD Atau Sederajat"/>
    <s v="Orang Tua"/>
    <s v="Tidak Ada"/>
    <s v="Tidak Ada"/>
    <s v="3211182012100201"/>
    <s v="Husen"/>
    <s v="Husen"/>
    <s v="Masih Hidup"/>
    <s v="Sumedang"/>
    <d v="1979-10-27T00:00:00"/>
    <s v="3211182710790011"/>
    <s v="Karyawan Swasta"/>
    <s v="SLTA Atau Sederajat"/>
    <s v=""/>
    <m/>
    <s v="Lingkungan Babakan Hurip"/>
    <s v="02/08"/>
    <s v="Kotakaler"/>
    <s v="Sumedang Utara"/>
    <s v="Sumedang"/>
    <s v="Jawa Barat"/>
    <m/>
    <s v="Nia Kurniasih (Alm)"/>
    <s v="Sudah Meninggal"/>
    <s v="*"/>
    <s v="*"/>
    <s v="*"/>
    <m/>
    <m/>
    <s v="*"/>
    <s v="*"/>
    <s v="Sama Dengan Ayah Kandung"/>
    <s v="*"/>
    <s v="*"/>
    <s v="*"/>
    <s v="*"/>
    <s v="*"/>
    <s v="*"/>
    <s v="*"/>
    <m/>
    <m/>
    <m/>
    <m/>
    <m/>
    <m/>
    <m/>
    <m/>
    <m/>
    <m/>
    <m/>
    <m/>
    <m/>
    <m/>
    <m/>
    <m/>
    <m/>
    <s v="Lingkungan Babakan Hurip"/>
    <s v="02/08"/>
    <s v="Kotakaler"/>
    <s v="Sumedang Utara"/>
    <x v="1"/>
    <x v="0"/>
    <n v="45321"/>
    <s v="19 Tahun 3 Bulan 20 Hari"/>
    <s v="Lingkungan Babakan Hurip RT/RW 02/08 Desa/Kelurahan Kotakaler Kecamatan Sumedang Utara Kabupaten Sumedang Jawa Barat 45321"/>
  </r>
  <r>
    <n v="425"/>
    <x v="0"/>
    <x v="4"/>
    <m/>
    <n v="5"/>
    <x v="15"/>
    <s v="PC"/>
    <s v="PC"/>
    <s v="PC"/>
    <n v="20210113"/>
    <s v="v"/>
    <s v="Ikut PKBM Diluar"/>
    <m/>
    <s v="Muhammad Sarriyyissaqoti"/>
    <m/>
    <s v="3078783367"/>
    <s v="3211182611070001"/>
    <s v="Sumedang"/>
    <d v="2007-11-26T00:00:00"/>
    <s v="Laki-Laki"/>
    <n v="2"/>
    <n v="2"/>
    <s v="WNI"/>
    <s v="Belum Di Test"/>
    <s v="Fotografer"/>
    <s v="Ulama"/>
    <s v="SD Atau Sederajat"/>
    <s v="Orang Tua"/>
    <s v="Tidak Ada"/>
    <s v="Tidak Ada"/>
    <s v="3211182602140002"/>
    <s v="Wariya "/>
    <s v="Unang Rukmana (Alm)"/>
    <s v="Sudah Meninggal"/>
    <s v="*"/>
    <s v="*"/>
    <s v="*"/>
    <m/>
    <s v="*"/>
    <s v="*"/>
    <s v="*"/>
    <s v="Dusun Sawah Lega"/>
    <s v="03/04"/>
    <s v="Jati Mulya"/>
    <s v="Sumedang Utara"/>
    <s v="Sumedang"/>
    <s v="Jawa Barat"/>
    <n v="45352"/>
    <s v="Karwini"/>
    <s v="Masih Hidup"/>
    <s v="Sumedang"/>
    <d v="1981-08-01T00:00:00"/>
    <s v="3211184108810008"/>
    <s v="Karyawan 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Sawah Lega"/>
    <s v="03/04"/>
    <s v="Jatimulya"/>
    <s v="Sumedang Utara"/>
    <x v="1"/>
    <x v="0"/>
    <n v="45352"/>
    <s v="18 Tahun 1 Bulan 24 Hari"/>
    <s v="Dusun Sawah Lega RT/RW 03/04 Desa/Kelurahan Jatimulya Kecamatan Sumedang Utara Kabupaten Sumedang Jawa Barat 45352"/>
  </r>
  <r>
    <n v="426"/>
    <x v="0"/>
    <x v="6"/>
    <m/>
    <n v="5"/>
    <x v="15"/>
    <s v="v"/>
    <s v="v"/>
    <s v="v"/>
    <n v="19200105"/>
    <s v="v"/>
    <s v="v"/>
    <m/>
    <s v="Muhammad Syamsul Anwar"/>
    <m/>
    <s v="0065370733"/>
    <s v="3204376812060001"/>
    <s v="Bandung"/>
    <d v="2006-12-28T00:00:00"/>
    <s v="Laki-Laki"/>
    <n v="1"/>
    <n v="2"/>
    <s v="WNI"/>
    <s v="Belum Di Test"/>
    <s v="Membaca"/>
    <s v="Ulama"/>
    <s v="SD Atau Sederajat"/>
    <s v="Orang Tua"/>
    <s v="Tidak Ada"/>
    <s v="Tidak Ada"/>
    <s v="3204371505060066"/>
    <s v="Siti Mariyatul Qibtiyah"/>
    <s v="Ahmad Safari (Alm)"/>
    <s v="Sudah Meninggal"/>
    <s v="*"/>
    <s v="*"/>
    <s v="*"/>
    <m/>
    <s v="*"/>
    <s v="*"/>
    <s v="*"/>
    <s v="Sukarame"/>
    <s v="01/01"/>
    <s v="Parungserab"/>
    <s v="Soreang"/>
    <s v="Bandung"/>
    <s v="Jawa Barat"/>
    <n v="40923"/>
    <s v="Siti Mariyatul Qibtiyah"/>
    <s v="Masih Hidup"/>
    <s v="Bandung"/>
    <d v="1988-07-15T00:00:00"/>
    <s v="3204375507880016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ukarame"/>
    <s v="01/01"/>
    <s v="Parungserab"/>
    <s v="Soreang"/>
    <x v="0"/>
    <x v="0"/>
    <n v="40923"/>
    <s v="19 Tahun 0 Bulan 22 Hari"/>
    <s v="Kp. Sukarame RT/RW 01/01 Desa/Kelurahan Parungserab Kecamatan Soreang Kabupaten Bandung Jawa Barat 40923"/>
  </r>
  <r>
    <n v="427"/>
    <x v="0"/>
    <x v="6"/>
    <m/>
    <n v="5"/>
    <x v="15"/>
    <s v="v"/>
    <s v="v"/>
    <s v="v"/>
    <n v="19200110"/>
    <s v="v"/>
    <s v="v"/>
    <m/>
    <s v="Muhammad Zibral Felipe Fisichela"/>
    <m/>
    <s v="0073106563"/>
    <s v="3273071801070001"/>
    <s v="Bandung"/>
    <d v="2007-01-18T00:00:00"/>
    <s v="Laki-Laki"/>
    <n v="1"/>
    <n v="2"/>
    <s v="WNI"/>
    <s v="Belum Di Test"/>
    <s v="Menonton"/>
    <s v="Ulama"/>
    <s v="SD Atau Sederajat"/>
    <s v="Orang Tua"/>
    <s v="Tidak Ada"/>
    <s v="Tidak Ada"/>
    <s v="3273071608102214"/>
    <s v="Ervan Karyadi"/>
    <s v="Ervan Karyadi"/>
    <s v="Masih Hidup"/>
    <s v="Bandung"/>
    <d v="1980-07-20T00:00:00"/>
    <s v="3273072007800007"/>
    <s v="Karyawan Swasta"/>
    <s v="SLTA Atau Sederajat"/>
    <s v=""/>
    <m/>
    <s v="Jl. Cipedes Tengah Gg. H Sanusi"/>
    <s v="04/06"/>
    <s v="Cipedes"/>
    <s v="Sukajadi"/>
    <s v="Kota Bandung"/>
    <s v="Jawa Barat"/>
    <n v="40162"/>
    <s v="Luce Megawati"/>
    <s v="Masih Hidup"/>
    <s v="Bandung"/>
    <d v="1985-04-03T00:00:00"/>
    <s v="327307430485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pedes Tengah Gg. H Sanusi"/>
    <s v="04/06"/>
    <s v="Cipedes"/>
    <s v="Sukajadi"/>
    <x v="4"/>
    <x v="0"/>
    <n v="40162"/>
    <s v="19 Tahun 0 Bulan 1 Hari"/>
    <s v="Jl. Cipedes Tengah Gg. H Sanusi RT/RW 04/06 Desa/Kelurahan Cipedes Kecamatan Sukajadi Kota Bandung Jawa Barat 40162"/>
  </r>
  <r>
    <n v="428"/>
    <x v="0"/>
    <x v="7"/>
    <m/>
    <n v="5"/>
    <x v="15"/>
    <s v="v"/>
    <s v="v"/>
    <s v="v"/>
    <n v="18190044"/>
    <s v="v"/>
    <m/>
    <m/>
    <s v="Muhammad Zuhayr Ar Rashaad"/>
    <m/>
    <s v="0063331378"/>
    <s v="3211180304060003"/>
    <s v="Sumedang"/>
    <d v="2006-04-03T00:00:00"/>
    <s v="Laki-Laki"/>
    <n v="1"/>
    <n v="5"/>
    <s v="WNI"/>
    <s v="Belum Di Test"/>
    <s v="Memasak"/>
    <s v="Presiden Direktur"/>
    <m/>
    <s v="Orang Tua"/>
    <s v="Tidak Ada"/>
    <s v="Tidak Ada"/>
    <s v="3211181211110002"/>
    <s v="Ahyar Maryadi"/>
    <s v="Ahyar Maryadi"/>
    <s v="Masih Hidup"/>
    <s v="Sumedang"/>
    <d v="1981-03-27T00:00:00"/>
    <s v="3211182703810005"/>
    <s v="Wiraswasta"/>
    <s v="SLTA Atau Sederajat"/>
    <s v=""/>
    <m/>
    <s v="Jl. Panyingkiran No.75"/>
    <s v="02/02"/>
    <s v="Situ"/>
    <s v="Sumedang Utara"/>
    <s v="Sumedang"/>
    <s v="Jawa Barat"/>
    <n v="45323"/>
    <s v="Dina Nur Hidayah"/>
    <s v="Masih Hidup"/>
    <s v="Sumedang"/>
    <d v="1982-10-02T00:00:00"/>
    <s v="321118421082001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Panyingkiran No.75"/>
    <s v="02/02"/>
    <s v="Situ"/>
    <s v="Sumedang Utara"/>
    <x v="1"/>
    <x v="0"/>
    <n v="45323"/>
    <s v="19 Tahun 9 Bulan 16 Hari"/>
    <s v="Jl. Panyingkiran No.75 RT/RW 02/02 Desa/Kelurahan Situ Kecamatan Sumedang Utara Kabupaten Sumedang Jawa Barat 45323"/>
  </r>
  <r>
    <n v="429"/>
    <x v="0"/>
    <x v="4"/>
    <m/>
    <n v="5"/>
    <x v="15"/>
    <s v="v"/>
    <s v="v"/>
    <s v="v"/>
    <n v="20210026"/>
    <s v="v"/>
    <s v="v"/>
    <m/>
    <s v="Rizal Firmansyah"/>
    <m/>
    <s v="0088730654"/>
    <s v="3273032201080006"/>
    <s v="Bandung"/>
    <d v="2008-01-22T00:00:00"/>
    <s v="Laki-Laki"/>
    <n v="1"/>
    <n v="2"/>
    <s v="WNI"/>
    <s v="Belum Di Test"/>
    <s v="Jalan Kaki"/>
    <s v="Ulama"/>
    <s v="SD Atau Sederajat"/>
    <s v="Orang Tua"/>
    <s v="Tidak Ada"/>
    <s v="Tidak Ada"/>
    <s v="3273031108150010"/>
    <s v="Tatang"/>
    <s v="Tatang"/>
    <s v="Masih Hidup"/>
    <s v="Bandung"/>
    <d v="1985-04-04T00:00:00"/>
    <s v="3273030404850017"/>
    <s v="Karyawan Swasta"/>
    <s v="SLTA Atau Sederajat"/>
    <s v=""/>
    <m/>
    <s v="Kp. Pasirkoja"/>
    <s v="06/03"/>
    <s v="Sukahaji"/>
    <s v="Babakan Ciparay"/>
    <s v="Kota Bandung"/>
    <s v="Jawa Barat"/>
    <m/>
    <s v="Risa Fitria"/>
    <s v="Masih Hidup"/>
    <s v="Bandung"/>
    <d v="1989-05-07T00:00:00"/>
    <s v="327304470589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sirkoja"/>
    <s v="06/03"/>
    <s v="Sukahaji"/>
    <s v="Babakan Ciparay"/>
    <x v="4"/>
    <x v="0"/>
    <n v="40228"/>
    <s v="17 Tahun 11 Bulan 28 Hari"/>
    <s v="Kp. Pasirkoja RT/RW 06/03 Desa/Kelurahan Sukahaji Kecamatan Babakan Ciparay Kota Bandung Jawa Barat 40228"/>
  </r>
  <r>
    <n v="430"/>
    <x v="0"/>
    <x v="6"/>
    <m/>
    <n v="5"/>
    <x v="15"/>
    <s v="v"/>
    <s v="v"/>
    <s v="v"/>
    <n v="19200144"/>
    <s v="v"/>
    <s v="Belum Terdaftar"/>
    <m/>
    <s v="Robiansyah Nur Fadilah"/>
    <m/>
    <s v="0056611706"/>
    <s v="3211130904050001"/>
    <s v="Sumedang"/>
    <d v="2005-04-09T00:00:00"/>
    <s v="Laki-Laki"/>
    <n v="2"/>
    <n v="2"/>
    <s v="WNI"/>
    <s v="Belum Di Test"/>
    <s v="Voli"/>
    <s v="Ulama"/>
    <s v="SD Atau Sederajat"/>
    <s v="Orang Tua"/>
    <s v="Tidak Ada"/>
    <s v="Tidak Ada"/>
    <s v="3211132003069351"/>
    <s v="Rosidin"/>
    <s v="Rosidin"/>
    <s v="Masih Hidup"/>
    <s v="Sumedang"/>
    <d v="1969-02-17T00:00:00"/>
    <s v="3211131702690002"/>
    <s v="Buruh Harian Lepas"/>
    <s v="SD Atau Sederajat"/>
    <s v=""/>
    <m/>
    <s v="Dusun Sukamulya"/>
    <s v="01/06"/>
    <s v="Citali"/>
    <s v="Pamulihan"/>
    <s v="Sumedang"/>
    <s v="Jawa Barat"/>
    <n v="45362"/>
    <s v="Anih Juaenih"/>
    <s v="Masih Hidup"/>
    <s v="Sumedang"/>
    <d v="1977-05-05T00:00:00"/>
    <s v="3211134505770007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Sukamulya"/>
    <s v="01/06"/>
    <s v="Citali"/>
    <s v="Pamulihan"/>
    <x v="1"/>
    <x v="0"/>
    <n v="45362"/>
    <s v="20 Tahun 9 Bulan 10 Hari"/>
    <s v="Dusun Sukamulya RT/RW 01/06 Desa/Kelurahan Citali Kecamatan Pamulihan Kabupaten Sumedang Jawa Barat 45362"/>
  </r>
  <r>
    <n v="431"/>
    <x v="0"/>
    <x v="6"/>
    <m/>
    <n v="5"/>
    <x v="15"/>
    <s v="v"/>
    <s v="v"/>
    <s v="v"/>
    <n v="19200154"/>
    <s v="v"/>
    <s v="v"/>
    <m/>
    <s v="Sultan Habib"/>
    <m/>
    <s v="0063930077"/>
    <s v="3204461106060005"/>
    <s v="Bandung"/>
    <d v="2006-06-11T00:00:00"/>
    <s v="Laki-Laki"/>
    <n v="2"/>
    <n v="2"/>
    <s v="WNI"/>
    <s v="Belum Di Test"/>
    <s v="Membaca/Menulis"/>
    <s v="Ulama/Pengusaha"/>
    <s v="SD Atau Sederajat"/>
    <s v="Orang Tua"/>
    <s v="Tidak Ada"/>
    <s v="Tidak Ada"/>
    <s v="3204442709190006"/>
    <s v="Dian Rosdiani, Amd"/>
    <s v="Rustam Gusmayana (Alm)"/>
    <s v="Sudah Meninggal"/>
    <s v="*"/>
    <s v="*"/>
    <s v="*"/>
    <m/>
    <s v="*"/>
    <s v="*"/>
    <s v="*"/>
    <s v="Bojong Asem"/>
    <s v="03/08"/>
    <s v="Cangkuang"/>
    <s v="Cangkuang"/>
    <s v="Bandung"/>
    <s v="Jawa Barat"/>
    <s v="*"/>
    <s v="Dian Rosdiani, Amd"/>
    <s v="Masih Hidup"/>
    <s v="Garut"/>
    <d v="1973-10-25T00:00:00"/>
    <s v="3204466510730002"/>
    <s v="PNS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angkuang"/>
    <s v="03/08"/>
    <s v="Cangkuang"/>
    <s v="Cangkuang"/>
    <x v="0"/>
    <x v="0"/>
    <n v="40238"/>
    <s v="19 Tahun 7 Bulan 8 Hari"/>
    <s v="Kp. Cangkuang RT/RW 03/08 Desa/Kelurahan Cangkuang Kecamatan Cangkuang Kabupaten Bandung Jawa Barat 40238"/>
  </r>
  <r>
    <n v="432"/>
    <x v="0"/>
    <x v="4"/>
    <m/>
    <n v="5"/>
    <x v="15"/>
    <s v="v"/>
    <s v="v"/>
    <s v="v"/>
    <n v="20210007"/>
    <s v="v"/>
    <s v="v"/>
    <m/>
    <s v="Tata Resta Ramadhani "/>
    <s v="Tata Resta Ramdhani (KK)"/>
    <s v="0046593262"/>
    <s v="3210051011040101"/>
    <s v="Majalengka"/>
    <d v="2004-11-10T00:00:00"/>
    <s v="Laki-Laki"/>
    <n v="1"/>
    <n v="1"/>
    <s v="WNI"/>
    <s v="Belum Di Test"/>
    <s v="Voli"/>
    <s v="Ulama/Wali Alloh"/>
    <s v="SLTP Atau Sederajat"/>
    <s v="Orang Tua"/>
    <s v="Tidak Ada"/>
    <s v="Tidak Ada"/>
    <s v="3210051702060024"/>
    <s v="Didi Jayadi"/>
    <s v="Didi Jayadi"/>
    <s v="Masih Hidup"/>
    <s v="Majalengka"/>
    <d v="1979-12-05T00:00:00"/>
    <s v="3210050512790001"/>
    <s v="Wiraswasta"/>
    <s v="SLTA Atau Sederajat"/>
    <s v=""/>
    <m/>
    <s v="Blok Palasari"/>
    <s v="01/12"/>
    <s v="Sukasari Kidul"/>
    <s v="Argapura"/>
    <s v="Majalengka"/>
    <s v="Jawa Barat"/>
    <n v="45462"/>
    <s v="Juju"/>
    <s v="Masih Hidup"/>
    <s v="Majalengka"/>
    <d v="1986-05-04T00:00:00"/>
    <s v="3210054405860001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lok Palasari"/>
    <s v="01/12"/>
    <s v="Sukasari Kidul"/>
    <s v="Argapura"/>
    <x v="7"/>
    <x v="0"/>
    <n v="45462"/>
    <s v="21 Tahun 2 Bulan 9 Hari"/>
    <s v="Blok Palasari RT/RW 01/12 Desa/Kelurahan Sukasari Kidul Kecamatan Argapura Kabupaten Majalengka Jawa Barat 45462"/>
  </r>
  <r>
    <n v="433"/>
    <x v="0"/>
    <x v="4"/>
    <m/>
    <n v="5"/>
    <x v="15"/>
    <s v="v"/>
    <s v="v"/>
    <s v="v"/>
    <n v="20210054"/>
    <s v="v"/>
    <s v="v"/>
    <m/>
    <s v="Zayyan Sakhi Maulawi"/>
    <m/>
    <s v="0051711127"/>
    <s v="3214033101050002"/>
    <s v="Purwakarta"/>
    <d v="2005-01-31T00:00:00"/>
    <s v="Laki-Laki"/>
    <n v="2"/>
    <n v="3"/>
    <s v="WNI"/>
    <s v="Belum Di Test"/>
    <s v="Membaca"/>
    <s v="Ulama"/>
    <s v="SLTP Atau Sederajat"/>
    <s v="Orang Tua"/>
    <s v="Tidak Ada"/>
    <s v="Tidak Ada"/>
    <s v="3214033005074354"/>
    <s v="Ahmad Wahyudin"/>
    <s v="Ahmad Wahyudin"/>
    <s v="Masih Hidup"/>
    <s v="Bandung"/>
    <d v="1968-03-21T00:00:00"/>
    <s v="3214032103680001"/>
    <s v="Karyawan Swasta"/>
    <s v="Diploma 3"/>
    <s v=""/>
    <m/>
    <s v="Jl. Ir. H. Juanda No. 138"/>
    <s v="12/03"/>
    <s v="Cilegong"/>
    <s v="Jati Luhur"/>
    <s v="Purwakarta"/>
    <s v="Jawa Barat"/>
    <n v="41152"/>
    <s v="Mila Susilawati"/>
    <s v="Masih Hidup"/>
    <s v="Purwakarta"/>
    <d v="1977-05-17T00:00:00"/>
    <s v="321403570577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Ir. H. Juanda No. 138"/>
    <s v="12/03"/>
    <s v="Cilegong"/>
    <s v="Jati Luhur"/>
    <x v="12"/>
    <x v="0"/>
    <n v="41152"/>
    <s v="20 Tahun 11 Bulan 19 Hari"/>
    <s v="Jl. Ir. H. Juanda No. 138 RT/RW 12/03 Desa/Kelurahan Cilegong Kecamatan Jati Luhur Kabupaten Purwakarta Jawa Barat 41152"/>
  </r>
  <r>
    <n v="434"/>
    <x v="0"/>
    <x v="7"/>
    <m/>
    <n v="6"/>
    <x v="16"/>
    <s v="v"/>
    <s v="v"/>
    <s v="v"/>
    <n v="18190002"/>
    <s v="v"/>
    <m/>
    <m/>
    <s v="Abdul Azis"/>
    <m/>
    <s v="0044315581"/>
    <s v="3204460608040002"/>
    <s v="Bandung"/>
    <d v="2004-08-06T00:00:00"/>
    <s v="Laki-Laki"/>
    <n v="1"/>
    <n v="3"/>
    <s v="WNI"/>
    <s v="Belum Di Test"/>
    <s v="Main Game"/>
    <s v=""/>
    <m/>
    <s v="Orang Tua"/>
    <s v="Tidak Ada"/>
    <s v="Tidak Ada"/>
    <s v="3204463008120013"/>
    <s v="Ujang Supriatna"/>
    <s v="Ujang Supriatna"/>
    <s v="Masih Hidup"/>
    <s v="Bandung"/>
    <d v="1979-03-23T00:00:00"/>
    <s v="3204462303790005"/>
    <s v="Karyawan Swasta"/>
    <s v="SD Atau Sederajat"/>
    <s v=""/>
    <m/>
    <s v="Kp. Gunung Pancir"/>
    <s v="01/08"/>
    <s v="Jelegong"/>
    <s v="Kutawaringin"/>
    <s v="Bandung"/>
    <s v="Jawa Barat"/>
    <n v="40971"/>
    <s v="Ahyi"/>
    <s v="Tidak Diketahui"/>
    <m/>
    <m/>
    <m/>
    <m/>
    <m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Gunung Pancir"/>
    <s v="01/08"/>
    <s v="Jelegong"/>
    <s v="Kutawaringin"/>
    <x v="0"/>
    <x v="0"/>
    <n v="40971"/>
    <s v="21 Tahun 5 Bulan 13 Hari"/>
    <s v="Kp. Gunung Pancir RT/RW 01/08 Desa/Kelurahan Jelegong Kecamatan Kutawaringin Kabupaten Bandung Jawa Barat 40971"/>
  </r>
  <r>
    <n v="435"/>
    <x v="0"/>
    <x v="7"/>
    <m/>
    <n v="6"/>
    <x v="16"/>
    <s v="v"/>
    <s v="v"/>
    <s v="v"/>
    <n v="18190001"/>
    <s v="v"/>
    <m/>
    <m/>
    <s v="Abdul Mughits Hidayatulloh"/>
    <s v="0055485273"/>
    <s v="0056603089"/>
    <s v="3204133012050002"/>
    <s v="Bandung"/>
    <d v="2005-12-30T00:00:00"/>
    <s v="Laki-Laki"/>
    <n v="1"/>
    <n v="4"/>
    <s v="WNI"/>
    <s v="Belum Di Test"/>
    <s v="Main Game"/>
    <s v=""/>
    <s v="SD Atau Sederajat"/>
    <s v="Orang Tua"/>
    <s v="Tidak Ada"/>
    <s v="Tidak Ada"/>
    <s v="3204131306120033"/>
    <s v="H. Abdul Rosyid, S.Pd.I"/>
    <s v="H. Abdul Rosyid, S.Pd.I"/>
    <s v="Masih Hidup"/>
    <s v="Bandung"/>
    <d v="1977-05-10T00:00:00"/>
    <s v="3204131005770002"/>
    <s v="Wiraswasta"/>
    <s v="Diploma IV/Strata 1"/>
    <s v=""/>
    <m/>
    <s v="Kp. Cipeundeuy"/>
    <s v="02/07"/>
    <s v="Tarajusari"/>
    <s v="Banjaran"/>
    <s v="Bandung"/>
    <s v="Jawa Barat"/>
    <m/>
    <s v="Ema Nurul Kasmariah"/>
    <s v="Masih Hidup"/>
    <s v="Bandung"/>
    <d v="1982-09-13T00:00:00"/>
    <s v="320413530982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peundeuy"/>
    <s v="02/07"/>
    <s v="Tarajusari"/>
    <s v="Banjaran"/>
    <x v="0"/>
    <x v="0"/>
    <n v="40377"/>
    <s v="20 Tahun 0 Bulan 20 Hari"/>
    <s v="Kp. Cipeundeuy RT/RW 02/07 Desa/Kelurahan Tarajusari Kecamatan Banjaran Kabupaten Bandung Jawa Barat 40377"/>
  </r>
  <r>
    <n v="436"/>
    <x v="0"/>
    <x v="7"/>
    <m/>
    <n v="6"/>
    <x v="16"/>
    <s v="v"/>
    <s v="v"/>
    <s v="v"/>
    <n v="18190003"/>
    <s v="v"/>
    <m/>
    <m/>
    <s v="Adi Irawan"/>
    <m/>
    <s v="0035605778"/>
    <s v="3273070405030006"/>
    <s v="Bandung"/>
    <d v="2003-05-04T00:00:00"/>
    <s v="Laki-Laki"/>
    <n v="3"/>
    <n v="3"/>
    <s v="WNI"/>
    <s v="Belum Di Test"/>
    <s v="Main Game"/>
    <s v=""/>
    <m/>
    <s v="Orang Tua"/>
    <s v="Tidak Ada"/>
    <s v="Tidak Ada"/>
    <s v="3273071608106690"/>
    <s v="Dadang"/>
    <s v="Dadang"/>
    <s v="Masih Hidup"/>
    <s v="Garut"/>
    <d v="1967-03-05T00:00:00"/>
    <s v="3273070503670002"/>
    <s v="Pedagang"/>
    <s v="SD Atau Sederajat"/>
    <s v=""/>
    <m/>
    <s v="Jl. Cipedes Tengah Gg. H. Sanusi"/>
    <s v="06/06"/>
    <s v="Cipedes"/>
    <s v="Sukajadi"/>
    <s v="Kota Bandung"/>
    <s v="Jawa Barat"/>
    <n v="40162"/>
    <s v="Emi Suhaemi"/>
    <s v="Masih Hidup"/>
    <s v="Majalengka"/>
    <d v="1971-08-15T00:00:00"/>
    <s v="3273075508710028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pedes Tengah Gg. H. Sanusi"/>
    <s v="06/06"/>
    <s v="Cipedes"/>
    <s v="Sukajadi"/>
    <x v="4"/>
    <x v="0"/>
    <n v="40162"/>
    <s v="22 Tahun 8 Bulan 15 Hari"/>
    <s v="Jl. Cipedes Tengah Gg. H. Sanusi RT/RW 06/06 Desa/Kelurahan Cipedes Kecamatan Sukajadi Kota Bandung Jawa Barat 40162"/>
  </r>
  <r>
    <n v="437"/>
    <x v="0"/>
    <x v="7"/>
    <m/>
    <n v="6"/>
    <x v="16"/>
    <s v="v"/>
    <s v="v"/>
    <s v="v"/>
    <n v="18190004"/>
    <s v="v"/>
    <m/>
    <m/>
    <s v="Aditia Firmansyah"/>
    <m/>
    <s v="0052783066"/>
    <s v="3273152711050003"/>
    <s v="Bandung"/>
    <d v="2005-11-27T00:00:00"/>
    <s v="Laki-Laki"/>
    <n v="2"/>
    <n v="3"/>
    <s v="WNI"/>
    <s v="Belum Di Test"/>
    <s v="Main Game"/>
    <s v=""/>
    <m/>
    <s v="Orang Tua"/>
    <s v="Tidak Ada"/>
    <s v="Tidak Ada"/>
    <s v="3273150909101201"/>
    <s v="Abidin"/>
    <s v="Abidin"/>
    <s v="Masih Hidup"/>
    <s v="Cianjur"/>
    <d v="1978-03-02T00:00:00"/>
    <s v="3273150203780009"/>
    <s v="Pedagang"/>
    <s v="SLTP Atau Sederajat"/>
    <s v=""/>
    <m/>
    <s v="Gg. Manunggal Ii C"/>
    <s v="06/10"/>
    <s v="Cijerah"/>
    <s v="Bandung Kulon"/>
    <s v="Kota Bandung"/>
    <s v="Jawa Barat"/>
    <n v="40213"/>
    <s v="Yuliyanti"/>
    <s v="Masih Hidup"/>
    <s v="Bandung"/>
    <d v="1979-08-04T00:00:00"/>
    <s v="3273154408790002"/>
    <s v="Karyawan Swast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Gg. Manunggal Ii C"/>
    <s v="06/10"/>
    <s v="Cijerah"/>
    <s v="Bandung Kulon"/>
    <x v="4"/>
    <x v="0"/>
    <n v="40213"/>
    <s v="20 Tahun 1 Bulan 23 Hari"/>
    <s v="Gg. Manunggal Ii C RT/RW 06/10 Desa/Kelurahan Cijerah Kecamatan Bandung Kulon Kota Bandung Jawa Barat 40213"/>
  </r>
  <r>
    <n v="438"/>
    <x v="0"/>
    <x v="7"/>
    <m/>
    <n v="6"/>
    <x v="16"/>
    <s v="v"/>
    <s v="v"/>
    <s v="v"/>
    <n v="18190011"/>
    <s v="v"/>
    <m/>
    <m/>
    <s v="Aldi Kamaludin"/>
    <m/>
    <s v="0059438151"/>
    <s v="3205022306050006"/>
    <s v="Garut"/>
    <d v="2005-06-23T00:00:00"/>
    <s v="Laki-Laki"/>
    <n v="2"/>
    <n v="3"/>
    <s v="WNI"/>
    <s v="Belum Di Test"/>
    <s v="Olahraga"/>
    <s v=""/>
    <m/>
    <s v="Orang Tua"/>
    <s v="Tidak Ada"/>
    <s v="Tidak Ada"/>
    <s v="3205022911070059"/>
    <s v="Asep Herman"/>
    <s v="Asep Herman"/>
    <s v="Masih Hidup"/>
    <s v="Bandung"/>
    <d v="1980-03-04T00:00:00"/>
    <s v="3205020403800004"/>
    <s v="Wiraswasta"/>
    <s v="SD Atau Sederajat"/>
    <s v=""/>
    <m/>
    <s v="Kp. Bongkor"/>
    <s v="01/08"/>
    <s v="Situgede"/>
    <s v="Karangpawitan"/>
    <s v="Garut"/>
    <s v="Jawa Barat"/>
    <n v="44182"/>
    <s v="Imas Khodijah"/>
    <s v="Masih Hidup"/>
    <s v="Garut"/>
    <d v="1976-08-28T00:00:00"/>
    <s v="320502680876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ongkor"/>
    <s v="01/08"/>
    <s v="Situgede"/>
    <s v="Karangpawitan"/>
    <x v="2"/>
    <x v="0"/>
    <n v="44182"/>
    <s v="20 Tahun 6 Bulan 27 Hari"/>
    <s v="Kp. Bongkor RT/RW 01/08 Desa/Kelurahan Situgede Kecamatan Karangpawitan Kabupaten Garut Jawa Barat 44182"/>
  </r>
  <r>
    <n v="439"/>
    <x v="0"/>
    <x v="8"/>
    <m/>
    <n v="6"/>
    <x v="16"/>
    <s v="v"/>
    <s v="v"/>
    <s v="v"/>
    <n v="17180009"/>
    <s v="v"/>
    <m/>
    <m/>
    <s v="Aldi Ramdani"/>
    <m/>
    <s v="0036222427"/>
    <s v="3204150311030010"/>
    <s v="Bandung"/>
    <d v="2003-11-03T00:00:00"/>
    <s v="Laki-Laki"/>
    <n v="1"/>
    <n v="2"/>
    <s v="WNI"/>
    <s v="Belum Di Test"/>
    <s v="Olahraga"/>
    <s v=""/>
    <m/>
    <s v="Orang Tua"/>
    <s v="Tidak Ada"/>
    <s v="Tidak Ada"/>
    <s v="3204151703050252"/>
    <s v="Dedi Supriadi"/>
    <s v="Dedi Supriadi"/>
    <s v="Masih Hidup"/>
    <s v="Bandung"/>
    <d v="1981-03-25T00:00:00"/>
    <s v="3204152503810002"/>
    <s v="Buruh Harian Lepas"/>
    <s v="SLTP Atau Sederajat"/>
    <s v=""/>
    <m/>
    <s v="Kp. Ranca Manyar"/>
    <s v="02/09"/>
    <s v="Margamukti"/>
    <s v="Pangalengan"/>
    <s v="Bandung"/>
    <s v="Jawa Barat"/>
    <n v="40378"/>
    <s v="Cucun Martini"/>
    <s v="Masih Hidup"/>
    <s v="Bandung"/>
    <d v="1983-03-01T00:00:00"/>
    <s v="3204154103830007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Ranca Manyar"/>
    <s v="02/09"/>
    <s v="Margamukti"/>
    <s v="Pangalengan"/>
    <x v="0"/>
    <x v="0"/>
    <n v="40378"/>
    <s v="22 Tahun 2 Bulan 16 Hari"/>
    <s v="Kp. Ranca Manyar RT/RW 02/09 Desa/Kelurahan Margamukti Kecamatan Pangalengan Kabupaten Bandung Jawa Barat 40378"/>
  </r>
  <r>
    <n v="440"/>
    <x v="0"/>
    <x v="7"/>
    <m/>
    <n v="6"/>
    <x v="16"/>
    <s v="v"/>
    <s v="v"/>
    <s v="v"/>
    <n v="18190012"/>
    <s v="v"/>
    <m/>
    <m/>
    <s v="Alieffa Nur Hakiim"/>
    <m/>
    <s v="0068451730"/>
    <s v="3211180805060001"/>
    <s v="Sumedang"/>
    <d v="2006-05-08T00:00:00"/>
    <s v="Laki-Laki"/>
    <n v="4"/>
    <n v="4"/>
    <s v="WNI"/>
    <s v="Belum Di Test"/>
    <s v="Olahraga"/>
    <s v=""/>
    <m/>
    <s v="Orang Tua"/>
    <s v="Tidak Ada"/>
    <s v="Tidak Ada"/>
    <s v="3211182203064267"/>
    <s v="Asep Saepudin"/>
    <s v="Asep Saepudin"/>
    <s v="Masih Hidup"/>
    <s v="Sumedang"/>
    <d v="1961-09-19T00:00:00"/>
    <s v="3211181909610002"/>
    <s v="Wiraswasta"/>
    <s v="SLTP Atau Sederajat"/>
    <s v=""/>
    <m/>
    <s v="Cipeuteuy Lama"/>
    <s v="01/06"/>
    <s v="Situ "/>
    <s v="Sumedang Utara"/>
    <s v="Sumedang"/>
    <s v="Jawa Barat"/>
    <n v="45323"/>
    <s v="Yeti Waryani"/>
    <s v="Masih Hidup"/>
    <s v="Sumedang"/>
    <d v="1970-05-23T00:00:00"/>
    <s v="3211186305700004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peuteuy Lama"/>
    <s v="01/06"/>
    <s v="Situ "/>
    <s v="Sumedang Utara"/>
    <x v="1"/>
    <x v="0"/>
    <n v="45323"/>
    <s v="19 Tahun 8 Bulan 11 Hari"/>
    <s v="Cipeuteuy Lama RT/RW 01/06 Desa/Kelurahan Situ  Kecamatan Sumedang Utara Kabupaten Sumedang Jawa Barat 45323"/>
  </r>
  <r>
    <n v="441"/>
    <x v="0"/>
    <x v="7"/>
    <m/>
    <n v="6"/>
    <x v="16"/>
    <s v="v"/>
    <s v="v"/>
    <s v="v"/>
    <n v="18190019"/>
    <s v="v"/>
    <m/>
    <m/>
    <s v="Fahir Fauzan Mudoffar"/>
    <s v="Fahir Pauzan Mudoffar (KK)"/>
    <s v="0048490972"/>
    <s v="3203160910040006"/>
    <s v="Cianjur"/>
    <d v="2004-10-09T00:00:00"/>
    <s v="Laki-Laki"/>
    <n v="1"/>
    <n v="3"/>
    <s v="WNI"/>
    <s v="Belum Di Test"/>
    <s v="Olahraga"/>
    <s v=""/>
    <m/>
    <s v="Orang Tua"/>
    <s v="Tidak Ada"/>
    <s v="Tidak Ada"/>
    <s v="3203162602110615"/>
    <s v="Ajat Sudrajat"/>
    <s v="Ajat Sudrajat"/>
    <s v="Masih Hidup"/>
    <s v="Cianjur"/>
    <d v="1983-05-12T00:00:00"/>
    <s v="3203161205830328"/>
    <s v="Wiraswasta"/>
    <s v="SLTP Atau Sederajat"/>
    <s v=""/>
    <m/>
    <s v="Kp. Simpang"/>
    <s v="05/04"/>
    <s v="Simpang"/>
    <s v="Takokak"/>
    <s v="Cianjur"/>
    <s v="Jawa Barat"/>
    <n v="43265"/>
    <s v="Siti Sopiah Nuroni"/>
    <s v="Masih Hidup"/>
    <s v="Cianjur"/>
    <d v="1980-04-26T00:00:00"/>
    <s v="320316660480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mpang"/>
    <s v="05/04"/>
    <s v="Simpang"/>
    <s v="Takokak"/>
    <x v="5"/>
    <x v="0"/>
    <n v="43265"/>
    <s v="21 Tahun 3 Bulan 10 Hari"/>
    <s v="Kp. Simpang RT/RW 05/04 Desa/Kelurahan Simpang Kecamatan Takokak Kabupaten Cianjur Jawa Barat 43265"/>
  </r>
  <r>
    <n v="442"/>
    <x v="0"/>
    <x v="7"/>
    <m/>
    <n v="6"/>
    <x v="16"/>
    <s v="v"/>
    <s v="v"/>
    <s v="v"/>
    <n v="18190020"/>
    <s v="v"/>
    <m/>
    <m/>
    <s v="Fakhrudin Zafar Sauki"/>
    <m/>
    <s v="0031594055"/>
    <s v="3204130101040003"/>
    <s v="Bandung"/>
    <d v="2004-01-01T00:00:00"/>
    <s v="Laki-Laki"/>
    <n v="2"/>
    <n v="4"/>
    <s v="WNI"/>
    <s v="Belum Di Test"/>
    <s v="Olahraga"/>
    <s v=""/>
    <m/>
    <s v="Orang Tua"/>
    <s v="Tidak Ada"/>
    <s v="Tidak Ada"/>
    <s v="3204132105110045"/>
    <s v="Agus Tata Sumarna"/>
    <s v="Agus Tata Sumarna"/>
    <s v="Masih Hidup"/>
    <s v="Bandung"/>
    <d v="1972-08-09T00:00:00"/>
    <s v="3204130908720007"/>
    <s v="Karyawan BUMN"/>
    <s v="SLTA Atau Sederajat"/>
    <s v=""/>
    <m/>
    <s v="Kp. Neglasari"/>
    <s v="07/03"/>
    <s v="Ciapus"/>
    <s v="Banjaran"/>
    <s v="Bandung"/>
    <s v="Jawa Barat"/>
    <n v="40377"/>
    <s v="Herny Herdiawaty"/>
    <s v="Masih Hidup"/>
    <s v="Kuningan"/>
    <d v="1972-12-04T00:00:00"/>
    <s v="3204134412720006"/>
    <s v="Mengurus Rumah Tangga"/>
    <s v="Diploma 2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Neglasari"/>
    <s v="07/03"/>
    <s v="Ciapus"/>
    <s v="Banjaran"/>
    <x v="0"/>
    <x v="0"/>
    <n v="40377"/>
    <s v="22 Tahun 0 Bulan 18 Hari"/>
    <s v="Kp. Neglasari RT/RW 07/03 Desa/Kelurahan Ciapus Kecamatan Banjaran Kabupaten Bandung Jawa Barat 40377"/>
  </r>
  <r>
    <n v="443"/>
    <x v="0"/>
    <x v="7"/>
    <m/>
    <n v="6"/>
    <x v="16"/>
    <s v="v"/>
    <s v="v"/>
    <s v="v"/>
    <n v="18190043"/>
    <s v="v"/>
    <m/>
    <m/>
    <s v="M. Sahla Fahlevi Rafsanjani"/>
    <s v="0065430742"/>
    <s v="3057853452"/>
    <s v="3273033011050011"/>
    <s v="Bandung"/>
    <d v="2005-11-30T00:00:00"/>
    <s v="Laki-Laki"/>
    <n v="1"/>
    <n v="2"/>
    <s v="WNI"/>
    <s v="Belum Di Test"/>
    <s v="Belajar"/>
    <s v=""/>
    <m/>
    <s v="Orang Tua"/>
    <s v="Tidak Ada"/>
    <s v="Tidak Ada"/>
    <s v="3273032410120005"/>
    <s v="Yayan Sopian Ansori"/>
    <s v="Yayan Sopian Ansori"/>
    <s v="Masih Hidup"/>
    <s v="Bandung"/>
    <d v="1975-05-26T00:00:00"/>
    <s v="3273032605750008"/>
    <s v="Wiraswasta"/>
    <s v="SLTA Atau Sederajat"/>
    <s v=""/>
    <m/>
    <s v="Jl. Cibolerang"/>
    <s v="02/06"/>
    <s v="Margasuka"/>
    <s v="Babakan Ciparay"/>
    <s v="Kota Bandung"/>
    <s v="Jawa Barat"/>
    <n v="40225"/>
    <s v="Astrid Kania"/>
    <s v="Masih Hidup"/>
    <s v="Bandung"/>
    <d v="1980-09-29T00:00:00"/>
    <s v="327303690980001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bolerang"/>
    <s v="02/06"/>
    <s v="Margasuka"/>
    <s v="Babakan Ciparay"/>
    <x v="4"/>
    <x v="0"/>
    <n v="40225"/>
    <s v="20 Tahun 1 Bulan 20 Hari"/>
    <s v="Jl. Cibolerang RT/RW 02/06 Desa/Kelurahan Margasuka Kecamatan Babakan Ciparay Kota Bandung Jawa Barat 40225"/>
  </r>
  <r>
    <n v="444"/>
    <x v="0"/>
    <x v="7"/>
    <m/>
    <n v="6"/>
    <x v="16"/>
    <s v="v"/>
    <s v="v"/>
    <s v="v"/>
    <n v="18190046"/>
    <s v="v"/>
    <m/>
    <m/>
    <s v="Mildan Syafrudin Hamid"/>
    <m/>
    <s v="0056249091"/>
    <s v="3204132304050001"/>
    <s v="Bandung"/>
    <d v="2025-09-23T00:00:00"/>
    <s v="Laki-Laki"/>
    <n v="4"/>
    <n v="4"/>
    <s v="WNI"/>
    <s v="Belum Di Test"/>
    <s v="Olahraga"/>
    <s v=""/>
    <m/>
    <s v="Orang Tua"/>
    <s v="Tidak Ada"/>
    <s v="Tidak Ada"/>
    <s v="3204130604058379"/>
    <s v="H. Lamjudin Tanjung"/>
    <s v="H. Lamjudin Tanjung"/>
    <s v="Masih Hidup"/>
    <s v="Padang"/>
    <d v="1966-04-07T00:00:00"/>
    <s v="3204130704660002"/>
    <s v="Pedagang"/>
    <s v="SLTA Atau Sederajat"/>
    <s v=""/>
    <m/>
    <s v="Kp. Babakan Stasion No. 49"/>
    <s v="01/04"/>
    <s v="Banjaran"/>
    <s v="Banjaran"/>
    <s v="Bandung"/>
    <s v="Jawa Barat"/>
    <n v="40377"/>
    <s v="Hj. Mini"/>
    <s v="Masih Hidup"/>
    <s v="Padang"/>
    <d v="1967-05-18T00:00:00"/>
    <s v="320413580567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Stasion No. 49"/>
    <s v="01/04"/>
    <s v="Banjaran"/>
    <s v="Banjaran"/>
    <x v="0"/>
    <x v="0"/>
    <n v="40377"/>
    <s v="0 Tahun 3 Bulan 27 Hari"/>
    <s v="Kp. Babakan Stasion No. 49 RT/RW 01/04 Desa/Kelurahan Banjaran Kecamatan Banjaran Kabupaten Bandung Jawa Barat 40377"/>
  </r>
  <r>
    <n v="445"/>
    <x v="0"/>
    <x v="7"/>
    <m/>
    <n v="6"/>
    <x v="16"/>
    <s v="v"/>
    <s v="v"/>
    <s v="v"/>
    <n v="18190052"/>
    <s v="v"/>
    <m/>
    <m/>
    <s v="Mochammad Riki Kurniawan"/>
    <m/>
    <s v="0033858676"/>
    <s v="3273040708030003"/>
    <s v="Bandung"/>
    <d v="2003-08-07T00:00:00"/>
    <s v="Laki-Laki"/>
    <n v="1"/>
    <n v="4"/>
    <s v="WNI"/>
    <s v="Belum Di Test"/>
    <s v="Main Game"/>
    <s v=""/>
    <m/>
    <s v="Orang Tua"/>
    <s v="Tidak Ada"/>
    <s v="Tidak Ada"/>
    <s v="3204281805170008"/>
    <s v="Ari Budiwan"/>
    <s v="Ari Budiwan"/>
    <s v="Masih Hidup"/>
    <s v="Bandung"/>
    <d v="1978-11-15T00:00:00"/>
    <s v="3273041511780003"/>
    <s v="Karyawan Swasta"/>
    <s v="SLTA Atau Sederajat"/>
    <s v=""/>
    <m/>
    <s v="Jl. Bakung Xvii No. 17"/>
    <s v="03/10"/>
    <s v="Rancaekek Kencana"/>
    <s v="Rancaekek"/>
    <s v="Bandung"/>
    <s v="Jawa Barat"/>
    <n v="40394"/>
    <s v="Rina Kartina"/>
    <s v="Masih Hidup"/>
    <s v="Bandung"/>
    <d v="1982-04-28T00:00:00"/>
    <s v="3273046804820005"/>
    <s v="Mengurus Rumah Tangga"/>
    <s v="Diploma 2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Bakung Xvii No. 17"/>
    <s v="03/10"/>
    <s v="Rancaekek Kencana"/>
    <s v="Rancaekek"/>
    <x v="0"/>
    <x v="0"/>
    <n v="40394"/>
    <s v="22 Tahun 5 Bulan 12 Hari"/>
    <s v="Jl. Bakung Xvii No. 17 RT/RW 03/10 Desa/Kelurahan Rancaekek Kencana Kecamatan Rancaekek Kabupaten Bandung Jawa Barat 40394"/>
  </r>
  <r>
    <n v="446"/>
    <x v="0"/>
    <x v="7"/>
    <m/>
    <n v="6"/>
    <x v="16"/>
    <s v="v"/>
    <s v="v"/>
    <s v="v"/>
    <n v="18190035"/>
    <s v="v"/>
    <m/>
    <m/>
    <s v="Muhamad Akhdan Hazimul Fikri"/>
    <m/>
    <m/>
    <s v="3203160912070003"/>
    <s v="Cianjur"/>
    <d v="2007-12-09T00:00:00"/>
    <s v="Laki-Laki"/>
    <n v="1"/>
    <n v="4"/>
    <s v="WNI"/>
    <s v="Belum Di Test"/>
    <s v="Olahraga"/>
    <s v=""/>
    <m/>
    <s v="Orang Tua"/>
    <s v="Tidak Ada"/>
    <s v="Tidak Ada"/>
    <s v="3211131304170006"/>
    <s v="Denda Hidayat"/>
    <s v="Denda Hidayat"/>
    <s v="Masih Hidup"/>
    <s v="Sukabumi"/>
    <d v="1984-10-24T00:00:00"/>
    <s v="3203162410840001"/>
    <s v="Wiraswasta"/>
    <s v="SLTA Atau Sederajat"/>
    <s v=""/>
    <m/>
    <s v="Dusun Simpang"/>
    <s v="04/01"/>
    <s v="Haurngombong"/>
    <s v="Pamulihan"/>
    <s v="Sumedang"/>
    <s v="Jawa Barat"/>
    <n v="45362"/>
    <s v="Siti Farida"/>
    <s v="Masih Hidup"/>
    <s v="Cianjur"/>
    <d v="1983-09-19T00:00:00"/>
    <s v="320316590983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Simpang"/>
    <s v="04/01"/>
    <s v="Haurngombong"/>
    <s v="Pamulihan"/>
    <x v="1"/>
    <x v="0"/>
    <n v="45362"/>
    <s v="18 Tahun 1 Bulan 10 Hari"/>
    <s v="Dusun Simpang RT/RW 04/01 Desa/Kelurahan Haurngombong Kecamatan Pamulihan Kabupaten Sumedang Jawa Barat 45362"/>
  </r>
  <r>
    <n v="447"/>
    <x v="0"/>
    <x v="7"/>
    <m/>
    <n v="6"/>
    <x v="16"/>
    <s v="v"/>
    <s v="v"/>
    <s v="v"/>
    <n v="18190059"/>
    <s v="v"/>
    <m/>
    <m/>
    <s v="Muhammad Dhafa Rizky Fauzi"/>
    <m/>
    <s v="0065803672"/>
    <s v="3204092403060001"/>
    <s v="Bandung"/>
    <d v="2006-03-24T00:00:00"/>
    <s v="Laki-Laki"/>
    <n v="2"/>
    <n v="3"/>
    <s v="WNI"/>
    <s v="Belum Di Test"/>
    <s v="Olahraga"/>
    <s v=""/>
    <m/>
    <s v="Orang Tua"/>
    <s v="Tidak Ada"/>
    <s v="Tidak Ada"/>
    <s v="3204090403150002"/>
    <s v="Muhammad Iskandar Fauzi"/>
    <s v="Muhammad Iskandar Fauzi"/>
    <s v="Masih Hidup"/>
    <s v="Bandung"/>
    <d v="1964-01-03T00:00:00"/>
    <s v="3273170301640002"/>
    <s v="Wiraswasta"/>
    <s v="SLTA Atau Sederajat"/>
    <s v=""/>
    <m/>
    <s v="Kp. Sadang No. 19"/>
    <s v="02/09"/>
    <s v="Margahayu Tengah"/>
    <s v="Margahayu"/>
    <s v="Bandung"/>
    <s v="Jawa Barat"/>
    <n v="40225"/>
    <s v="Etty Suprihatin (Alm)"/>
    <s v="Sudah Meninggal"/>
    <s v="Bandung"/>
    <d v="1970-09-21T00:00:00"/>
    <s v="3204096109700002"/>
    <m/>
    <s v="SLTA Atau Sederajat"/>
    <s v="*"/>
    <s v="*"/>
    <s v="Sama Dengan Ayah Kandung"/>
    <s v="*"/>
    <s v="*"/>
    <s v="*"/>
    <s v="*"/>
    <s v="*"/>
    <s v="*"/>
    <s v="*"/>
    <m/>
    <m/>
    <m/>
    <m/>
    <m/>
    <m/>
    <m/>
    <m/>
    <m/>
    <m/>
    <m/>
    <m/>
    <m/>
    <m/>
    <m/>
    <m/>
    <m/>
    <s v="Kp. Sadang No. 19"/>
    <s v="02/09"/>
    <s v="Margahayu Tengah"/>
    <s v="Margahayu"/>
    <x v="0"/>
    <x v="0"/>
    <n v="40225"/>
    <s v="19 Tahun 9 Bulan 26 Hari"/>
    <s v="Kp. Sadang No. 19 RT/RW 02/09 Desa/Kelurahan Margahayu Tengah Kecamatan Margahayu Kabupaten Bandung Jawa Barat 40225"/>
  </r>
  <r>
    <n v="448"/>
    <x v="0"/>
    <x v="7"/>
    <m/>
    <n v="6"/>
    <x v="16"/>
    <s v="v"/>
    <s v="v"/>
    <s v="v"/>
    <n v="18190066"/>
    <s v="v"/>
    <m/>
    <m/>
    <s v="Muhammad Hafizh Abdul Qodir"/>
    <m/>
    <s v="0068352412"/>
    <s v="3204091807060001"/>
    <s v="Bandung"/>
    <d v="2006-07-18T00:00:00"/>
    <s v="Laki-Laki"/>
    <n v="2"/>
    <n v="2"/>
    <s v="WNI"/>
    <s v="Belum Di Test"/>
    <s v="Membaca"/>
    <s v=""/>
    <m/>
    <s v="Orang Tua"/>
    <s v="Tidak Ada"/>
    <s v="Tidak Ada"/>
    <s v="3204092204054484"/>
    <s v="Deden Zainal Marjuki, St."/>
    <s v="Deden Zainal Marjuki, St."/>
    <s v="Masih Hidup"/>
    <s v="Bandung"/>
    <d v="1972-01-29T00:00:00"/>
    <s v="3204092901720001"/>
    <s v="Wiraswasta"/>
    <s v="Diploma IV/Strata 1"/>
    <s v=""/>
    <m/>
    <s v="Jl. Sadang No. 120"/>
    <s v="01/09"/>
    <s v="Margahayu Tengah"/>
    <s v="Margahayu"/>
    <s v="Bandung"/>
    <s v="Jawa Barat"/>
    <n v="40225"/>
    <s v="Tetty Rohayati"/>
    <s v="Masih Hidup"/>
    <s v="Bandung"/>
    <d v="1977-05-23T00:00:00"/>
    <s v="320409630577000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Sadang No. 120"/>
    <s v="01/09"/>
    <s v="Margahayu Tengah"/>
    <s v="Margahayu"/>
    <x v="0"/>
    <x v="0"/>
    <n v="40225"/>
    <s v="19 Tahun 6 Bulan 1 Hari"/>
    <s v="Jl. Sadang No. 120 RT/RW 01/09 Desa/Kelurahan Margahayu Tengah Kecamatan Margahayu Kabupaten Bandung Jawa Barat 40225"/>
  </r>
  <r>
    <n v="449"/>
    <x v="0"/>
    <x v="6"/>
    <m/>
    <n v="6"/>
    <x v="16"/>
    <s v="v"/>
    <s v="v"/>
    <s v="v"/>
    <n v="19200095"/>
    <s v="v"/>
    <m/>
    <m/>
    <s v="Muhammad Haykal Baihaqi"/>
    <m/>
    <s v="0043371354"/>
    <s v="3211231206040001"/>
    <s v="Sumedang"/>
    <d v="2004-06-12T00:00:00"/>
    <s v="Laki-Laki"/>
    <n v="1"/>
    <n v="3"/>
    <s v="WNI"/>
    <s v="Belum Di Test"/>
    <s v="Membaca"/>
    <s v=""/>
    <m/>
    <s v="Orang Tua"/>
    <s v="Tidak Ada"/>
    <s v="Tidak Ada"/>
    <s v="3211232505070022"/>
    <s v="Ajat Sudrajat"/>
    <s v="Ajat Sudrajat"/>
    <s v="Masih Hidup"/>
    <s v="Bandung"/>
    <d v="1976-03-26T00:00:00"/>
    <s v="3175052603760003"/>
    <s v="Karyawan Swasta"/>
    <s v="SLTA Atau Sederajat"/>
    <s v=""/>
    <m/>
    <s v="Dusun Cisalak"/>
    <s v="03/04"/>
    <s v="Cisalak"/>
    <s v="Cisarua"/>
    <s v="Sumedang"/>
    <s v="Jawa Barat"/>
    <n v="45357"/>
    <s v="Lia Rohaeni Sri Nurhayatin"/>
    <s v="Masih Hidup"/>
    <s v="Sumedang"/>
    <d v="1979-06-12T00:00:00"/>
    <s v="3211235206790004"/>
    <s v="PNS"/>
    <s v="Diploma 3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salak"/>
    <s v="03/04"/>
    <s v="Cisalak"/>
    <s v="Cisarua"/>
    <x v="1"/>
    <x v="0"/>
    <n v="45357"/>
    <s v="21 Tahun 7 Bulan 7 Hari"/>
    <s v="Dusun Cisalak RT/RW 03/04 Desa/Kelurahan Cisalak Kecamatan Cisarua Kabupaten Sumedang Jawa Barat 45357"/>
  </r>
  <r>
    <n v="450"/>
    <x v="0"/>
    <x v="7"/>
    <m/>
    <n v="6"/>
    <x v="16"/>
    <s v="v"/>
    <s v="v"/>
    <s v="v"/>
    <n v="18190068"/>
    <s v="v"/>
    <m/>
    <m/>
    <s v="Muhammad Ibad Mukrom"/>
    <m/>
    <s v="0065727220"/>
    <s v="3205050102060004"/>
    <s v="Garut"/>
    <d v="2006-02-01T00:00:00"/>
    <s v="Laki-Laki"/>
    <n v="2"/>
    <n v="5"/>
    <s v="WNI"/>
    <s v="Belum Di Test"/>
    <s v="Menulis"/>
    <s v=""/>
    <m/>
    <s v="Orang Tua"/>
    <s v="Tidak Ada"/>
    <s v="Tidak Ada"/>
    <s v="3205051002160012"/>
    <s v="Dadang"/>
    <s v="Dadang"/>
    <s v="Masih Hidup"/>
    <s v="Garut"/>
    <d v="1972-06-26T00:00:00"/>
    <s v="3205052606720006"/>
    <s v="Wiraswasta"/>
    <s v="SLTA Atau Sederajat"/>
    <s v=""/>
    <m/>
    <s v="Kp. Dirgahayu"/>
    <s v="02/02"/>
    <s v="Sukakarya"/>
    <s v="Tarogong Kidul"/>
    <s v="Garut"/>
    <s v="Jawa Barat"/>
    <n v="44151"/>
    <s v="Hesti Bertiapati Dwi Ari Yanti"/>
    <s v="Masih Hidup"/>
    <s v="Purwokerto"/>
    <d v="1976-11-19T00:00:00"/>
    <s v="3205055911760001"/>
    <s v="PNS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Dirgahayu"/>
    <s v="02/02"/>
    <s v="Sukakarya"/>
    <s v="Tarogong Kidul"/>
    <x v="2"/>
    <x v="0"/>
    <n v="44151"/>
    <s v="19 Tahun 11 Bulan 18 Hari"/>
    <s v="Kp. Dirgahayu RT/RW 02/02 Desa/Kelurahan Sukakarya Kecamatan Tarogong Kidul Kabupaten Garut Jawa Barat 44151"/>
  </r>
  <r>
    <n v="451"/>
    <x v="0"/>
    <x v="7"/>
    <m/>
    <n v="6"/>
    <x v="16"/>
    <s v="v"/>
    <s v="v"/>
    <s v="v"/>
    <n v="18190073"/>
    <s v="v"/>
    <m/>
    <m/>
    <s v="Muhammad Jaenal Abidin"/>
    <m/>
    <s v="0054743633"/>
    <s v="3273071911050011"/>
    <s v="Bandung"/>
    <d v="2005-11-19T00:00:00"/>
    <s v="Laki-Laki"/>
    <n v="2"/>
    <n v="2"/>
    <s v="WNI"/>
    <s v="Belum Di Test"/>
    <s v="Membaca"/>
    <s v=""/>
    <m/>
    <s v="Orang Tua"/>
    <s v="Tidak Ada"/>
    <s v="Tidak Ada"/>
    <s v="3273071708102510"/>
    <s v="Mansur"/>
    <s v="Mansur"/>
    <s v="Masih Hidup"/>
    <s v="Bandung"/>
    <d v="1969-08-17T00:00:00"/>
    <s v="3273071708690005"/>
    <s v="Buruh Harian Lepas"/>
    <s v="SLTP Atau Sederajat"/>
    <s v=""/>
    <m/>
    <s v="Cipedes Mulyasari"/>
    <s v="02/04"/>
    <s v="Sukagalih"/>
    <s v="Sukajadi"/>
    <s v="Kota Bandung"/>
    <s v="Jawa Barat"/>
    <n v="40163"/>
    <s v="Karni"/>
    <s v="Masih Hidup"/>
    <s v="Garut"/>
    <d v="1979-06-28T00:00:00"/>
    <s v="3273076806790004"/>
    <s v="Pembantu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pedes Mulyasari"/>
    <s v="02/04"/>
    <s v="Sukagalih"/>
    <s v="Sukajadi"/>
    <x v="4"/>
    <x v="0"/>
    <n v="40163"/>
    <s v="20 Tahun 2 Bulan 0 Hari"/>
    <s v="Cipedes Mulyasari RT/RW 02/04 Desa/Kelurahan Sukagalih Kecamatan Sukajadi Kota Bandung Jawa Barat 40163"/>
  </r>
  <r>
    <n v="452"/>
    <x v="0"/>
    <x v="7"/>
    <m/>
    <n v="6"/>
    <x v="16"/>
    <s v="v"/>
    <s v="v"/>
    <s v="v"/>
    <n v="18190088"/>
    <s v="v"/>
    <m/>
    <m/>
    <s v="Muhammad Rifki Fauzan"/>
    <s v="Muhamad Rifki Fauzan (KK-Akta) 0035502092"/>
    <s v="0039870931"/>
    <s v="3204351006030002"/>
    <s v="Bandung"/>
    <d v="2003-06-10T00:00:00"/>
    <s v="Laki-Laki"/>
    <n v="3"/>
    <n v="3"/>
    <s v="WNI"/>
    <s v="Belum Di Test"/>
    <s v="Membaca"/>
    <s v=""/>
    <m/>
    <s v="Orang Tua"/>
    <s v="Tidak Ada"/>
    <s v="Tidak Ada"/>
    <s v="3204352508050009"/>
    <s v="Aas Hasjilah"/>
    <s v="Ajo Sutarjo (Alm)"/>
    <s v="Sudah Meninggal"/>
    <s v="Bandung"/>
    <d v="1965-10-01T00:00:00"/>
    <s v="3204350110650005"/>
    <m/>
    <s v="SLTA Atau Sederajat"/>
    <s v=""/>
    <m/>
    <s v="Kp. Sadang"/>
    <s v="04/03"/>
    <s v="Sukamantri"/>
    <s v="Paseh"/>
    <s v="Bandung"/>
    <s v="Jawa Barat"/>
    <m/>
    <s v="Aas Hasjilah"/>
    <s v="Masih Hidup"/>
    <s v="Bandung"/>
    <d v="1969-01-01T00:00:00"/>
    <s v="320435410169001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adang"/>
    <s v="04/03"/>
    <s v="Sukamantri"/>
    <s v="Paseh"/>
    <x v="0"/>
    <x v="0"/>
    <n v="40383"/>
    <s v="22 Tahun 7 Bulan 9 Hari"/>
    <s v="Kp. Sadang RT/RW 04/03 Desa/Kelurahan Sukamantri Kecamatan Paseh Kabupaten Bandung Jawa Barat 40383"/>
  </r>
  <r>
    <n v="453"/>
    <x v="0"/>
    <x v="7"/>
    <m/>
    <n v="6"/>
    <x v="16"/>
    <s v="v"/>
    <s v="v"/>
    <s v="v"/>
    <n v="18190085"/>
    <s v="v"/>
    <m/>
    <m/>
    <s v="Muhammad Rofiyudin"/>
    <m/>
    <s v="0062132560"/>
    <s v="3204152602060006"/>
    <s v="Bandung"/>
    <d v="2006-02-26T00:00:00"/>
    <s v="Laki-Laki"/>
    <n v="2"/>
    <n v="2"/>
    <s v="WNI"/>
    <s v="Belum Di Test"/>
    <s v="Menulis"/>
    <s v=""/>
    <m/>
    <s v="Orang Tua"/>
    <s v="Tidak Ada"/>
    <s v="Tidak Ada"/>
    <s v="3204151907070030"/>
    <s v="Iwan Kurniawan"/>
    <s v="Iwan Kurniawan"/>
    <s v="Masih Hidup"/>
    <s v="Bandung"/>
    <d v="1976-01-03T00:00:00"/>
    <s v="3204150301760015"/>
    <s v="Wiraswasta"/>
    <s v="SLTA Atau Sederajat"/>
    <s v=""/>
    <m/>
    <s v="Kp. Babakan Salam"/>
    <s v="01/24"/>
    <s v="Pangalengan"/>
    <s v="Pangalengan"/>
    <s v="Bandung"/>
    <s v="Jawa Barat"/>
    <m/>
    <s v="Neng Mimin"/>
    <s v="Masih Hidup"/>
    <s v="Bandung"/>
    <d v="1979-01-10T00:00:00"/>
    <s v="320415500179001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Salam"/>
    <s v="01/24"/>
    <s v="Pangalengan"/>
    <s v="Pangalengan"/>
    <x v="0"/>
    <x v="0"/>
    <n v="40378"/>
    <s v="19 Tahun 10 Bulan 24 Hari"/>
    <s v="Kp. Babakan Salam RT/RW 01/24 Desa/Kelurahan Pangalengan Kecamatan Pangalengan Kabupaten Bandung Jawa Barat 40378"/>
  </r>
  <r>
    <n v="454"/>
    <x v="0"/>
    <x v="7"/>
    <m/>
    <n v="6"/>
    <x v="16"/>
    <s v="v"/>
    <s v="v"/>
    <s v="v"/>
    <n v="18190053"/>
    <s v="v"/>
    <m/>
    <m/>
    <s v="Muhammad Yazid Abdul Qodir Hidayat"/>
    <s v="Muhammad Yazid Abdul Qodir (KK)"/>
    <s v="0061171587"/>
    <s v="3204440112050004"/>
    <s v="Bandung"/>
    <d v="2005-12-01T00:00:00"/>
    <s v="Laki-Laki"/>
    <n v="3"/>
    <n v="4"/>
    <s v="WNI"/>
    <s v="Belum Di Test"/>
    <s v="Olahraga"/>
    <s v=""/>
    <m/>
    <s v="Wali/Orang Tua Asuh"/>
    <s v="Tidak Ada"/>
    <s v="Tidak Ada"/>
    <s v="3204440801180012"/>
    <s v="Edi Abdul Kodir"/>
    <s v="Edi Abdul Kodir"/>
    <s v="Tidak Diketahui"/>
    <m/>
    <d v="1974-12-17T00:00:00"/>
    <s v="3204441712740001"/>
    <m/>
    <m/>
    <s v=""/>
    <m/>
    <s v="Kp. Babakan Peuteuy"/>
    <s v="03/09"/>
    <s v="Ciluncat"/>
    <s v="Cangkuang"/>
    <s v="Bandung"/>
    <s v="Jawa Barat"/>
    <m/>
    <s v="Siti Sopyah"/>
    <s v="Masih Hidup"/>
    <s v="Bandung"/>
    <d v="1978-12-02T00:00:00"/>
    <s v="3204444212780007"/>
    <s v="Mengurus Rumah Tangga"/>
    <s v="SLTP Atau Sederajat"/>
    <m/>
    <m/>
    <s v="Sama Dengan Ayah Kandung"/>
    <m/>
    <m/>
    <m/>
    <m/>
    <m/>
    <m/>
    <m/>
    <s v="Ayah Sambung"/>
    <s v="Robi Permadiansyah"/>
    <s v="Garut"/>
    <d v="1986-10-29T00:00:00"/>
    <s v="3205122910860002"/>
    <s v="Buruh harian lepas"/>
    <s v="SLTA"/>
    <m/>
    <m/>
    <s v="Kp. Babakan Peuteuy"/>
    <s v="03/09"/>
    <s v="Ciluncat"/>
    <s v="Cangkuang"/>
    <s v="Kabupaten Bandung"/>
    <s v="Jawa Barat"/>
    <m/>
    <m/>
    <s v="Kp. Babakan Peuteuy"/>
    <s v="03/09"/>
    <s v="Ciluncat"/>
    <s v="Cangkuang"/>
    <x v="0"/>
    <x v="0"/>
    <n v="40238"/>
    <s v="20 Tahun 1 Bulan 18 Hari"/>
    <s v="Kp. Babakan Peuteuy RT/RW 03/09 Desa/Kelurahan Ciluncat Kecamatan Cangkuang Kabupaten Bandung Jawa Barat 40238"/>
  </r>
  <r>
    <n v="455"/>
    <x v="0"/>
    <x v="7"/>
    <m/>
    <n v="6"/>
    <x v="16"/>
    <s v="v"/>
    <s v="v"/>
    <s v="v"/>
    <n v="18190087"/>
    <s v="v"/>
    <m/>
    <m/>
    <s v="Muhammad Yusuf "/>
    <m/>
    <s v="0068214173"/>
    <s v="3273160502060002"/>
    <s v="Bandung"/>
    <d v="2006-02-05T00:00:00"/>
    <s v="Laki-Laki"/>
    <n v="1"/>
    <n v="2"/>
    <s v="WNI"/>
    <s v="Belum Di Test"/>
    <s v="Olahraga"/>
    <s v=""/>
    <m/>
    <s v="Orang Tua"/>
    <s v="Tidak Ada"/>
    <s v="Tidak Ada"/>
    <s v="3273161309103036"/>
    <s v="Endang Suratman"/>
    <s v="Endang Suratman"/>
    <s v="Masih Hidup"/>
    <s v="Bandung"/>
    <d v="1976-01-16T00:00:00"/>
    <s v="3273161601760002"/>
    <s v="Karyawan Swasta"/>
    <s v="SLTA Atau Sederajat"/>
    <s v=""/>
    <m/>
    <s v="Cidurian Utara"/>
    <s v="02/10"/>
    <s v="Sukapura"/>
    <s v="Kiaracondong"/>
    <s v="Kota Bandung"/>
    <s v="Jawa Barat"/>
    <m/>
    <s v="Wiwin Sumartini"/>
    <s v="Masih Hidup"/>
    <s v="Sumedang"/>
    <d v="1982-03-07T00:00:00"/>
    <s v="3273164703820006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durian Utara"/>
    <s v="02/01"/>
    <s v="Sukapura"/>
    <s v="Kiaracondong"/>
    <x v="4"/>
    <x v="0"/>
    <n v="40285"/>
    <s v="19 Tahun 11 Bulan 14 Hari"/>
    <s v="Cidurian Utara RT/RW 02/01 Desa/Kelurahan Sukapura Kecamatan Kiaracondong Kota Bandung Jawa Barat 40285"/>
  </r>
  <r>
    <n v="456"/>
    <x v="0"/>
    <x v="7"/>
    <m/>
    <n v="6"/>
    <x v="16"/>
    <s v="v"/>
    <s v="v"/>
    <s v="v"/>
    <n v="18190089"/>
    <s v="v"/>
    <m/>
    <m/>
    <s v="Navis Ahmad Mustopa"/>
    <s v="Nafis Ahmad Musthofa"/>
    <s v="0062903453"/>
    <s v="3204445307060001"/>
    <s v="Bandung"/>
    <d v="2006-07-13T00:00:00"/>
    <s v="Laki-Laki"/>
    <n v="4"/>
    <n v="4"/>
    <s v="WNI"/>
    <s v="Belum Di Test"/>
    <s v="Olahraga"/>
    <s v=""/>
    <m/>
    <s v="Orang Tua"/>
    <s v="Tidak Ada"/>
    <s v="Tidak Ada"/>
    <s v="3204442007060021"/>
    <s v="Nana Suryana"/>
    <s v="Nana Suryana"/>
    <s v="Masih Hidup"/>
    <s v="Bandung"/>
    <d v="1967-05-04T00:00:00"/>
    <s v="3204440405670006"/>
    <s v="Buruh Harian Lepas"/>
    <s v="SLTP Atau Sederajat"/>
    <s v=""/>
    <m/>
    <s v="Kp. Gumuruh"/>
    <s v="05/04"/>
    <s v="Nagrak"/>
    <s v="Cangkuang"/>
    <s v="Bandung"/>
    <s v="Jawa Barat"/>
    <n v="40377"/>
    <s v="Komariah"/>
    <s v="Masih Hidup"/>
    <s v="Bandung"/>
    <d v="1973-08-12T00:00:00"/>
    <s v="3204445208730008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Gumuruh"/>
    <s v="05/04"/>
    <s v="Nagrak"/>
    <s v="Cangkuang"/>
    <x v="0"/>
    <x v="0"/>
    <n v="40377"/>
    <s v="19 Tahun 6 Bulan 6 Hari"/>
    <s v="Kp. Gumuruh RT/RW 05/04 Desa/Kelurahan Nagrak Kecamatan Cangkuang Kabupaten Bandung Jawa Barat 40377"/>
  </r>
  <r>
    <n v="457"/>
    <x v="0"/>
    <x v="7"/>
    <m/>
    <n v="6"/>
    <x v="16"/>
    <s v="v"/>
    <s v="v"/>
    <s v="v"/>
    <n v="18190090"/>
    <s v="v"/>
    <m/>
    <m/>
    <s v="Nazriel Rochmandani Zaydan Ss"/>
    <m/>
    <s v="0052347530"/>
    <s v="3211112706050004"/>
    <s v="Sumedang"/>
    <d v="2005-06-27T00:00:00"/>
    <s v="Laki-Laki"/>
    <n v="3"/>
    <n v="4"/>
    <s v="WNI"/>
    <s v="Belum Di Test"/>
    <s v="Olahraga"/>
    <s v=""/>
    <m/>
    <s v="Orang Tua"/>
    <s v="Tidak Ada"/>
    <s v="Tidak Ada"/>
    <s v="3211111903069748"/>
    <s v="Dadang Hermawan, S.Pd"/>
    <s v="Dadang Hermawan, S.Pd"/>
    <s v="Masih Hidup"/>
    <s v="Sumedang"/>
    <d v="1966-09-30T00:00:00"/>
    <s v="3211113009660001"/>
    <s v="PNS"/>
    <s v="Diploma IV/Strata 1"/>
    <s v=""/>
    <m/>
    <s v="Dusun Babakan Situ"/>
    <s v="02/06"/>
    <s v="Tanjungsari"/>
    <s v="Tanjungsari"/>
    <s v="Sumedang"/>
    <s v="Jawa Barat"/>
    <n v="45362"/>
    <s v="Yani Rohaeni"/>
    <s v="Masih Hidup"/>
    <s v="Sumedang"/>
    <d v="1967-04-17T00:00:00"/>
    <s v="3211115704670008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Babakan Situ"/>
    <s v="02/06"/>
    <s v="Tanjungsari"/>
    <s v="Tanjungsari"/>
    <x v="1"/>
    <x v="0"/>
    <n v="45362"/>
    <s v="20 Tahun 6 Bulan 23 Hari"/>
    <s v="Dusun Babakan Situ RT/RW 02/06 Desa/Kelurahan Tanjungsari Kecamatan Tanjungsari Kabupaten Sumedang Jawa Barat 45362"/>
  </r>
  <r>
    <n v="458"/>
    <x v="0"/>
    <x v="7"/>
    <m/>
    <n v="6"/>
    <x v="16"/>
    <s v="v"/>
    <s v="v"/>
    <s v="v"/>
    <n v="18190021"/>
    <s v="v"/>
    <m/>
    <m/>
    <s v="Paisal Wahyudin"/>
    <m/>
    <s v="0053806972"/>
    <s v="3211181410050002"/>
    <s v="Sumedang"/>
    <d v="2005-10-14T00:00:00"/>
    <s v="Laki-Laki"/>
    <n v="1"/>
    <n v="4"/>
    <s v="WNI"/>
    <s v="Belum Di Test"/>
    <s v="Kesenian"/>
    <s v=""/>
    <m/>
    <s v="Orang Tua"/>
    <s v="Tidak Ada"/>
    <s v="Tidak Ada"/>
    <s v="3211181906070147"/>
    <s v="Edi "/>
    <s v="Edi "/>
    <s v="Masih Hidup"/>
    <s v="Sumedang"/>
    <d v="1982-12-01T00:00:00"/>
    <s v="3211180112820014"/>
    <s v="Buruh Harian Lepas"/>
    <s v="SD Atau Sederajat"/>
    <s v=""/>
    <m/>
    <s v="Dusun Cibitung"/>
    <s v="02/06"/>
    <s v="Sirnamulya"/>
    <s v="Sumedang Utara"/>
    <s v="Sumedang"/>
    <s v="Jawa Barat"/>
    <n v="45352"/>
    <s v="Masri"/>
    <s v="Masih Hidup"/>
    <s v="Garut"/>
    <d v="1986-07-15T00:00:00"/>
    <s v="3211185507860006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bitung"/>
    <s v="02/06"/>
    <s v="Sirnamulya"/>
    <s v="Sumedang Utara"/>
    <x v="1"/>
    <x v="0"/>
    <n v="45352"/>
    <s v="20 Tahun 3 Bulan 5 Hari"/>
    <s v="Dusun Cibitung RT/RW 02/06 Desa/Kelurahan Sirnamulya Kecamatan Sumedang Utara Kabupaten Sumedang Jawa Barat 45352"/>
  </r>
  <r>
    <n v="459"/>
    <x v="0"/>
    <x v="7"/>
    <m/>
    <n v="6"/>
    <x v="16"/>
    <s v="v"/>
    <s v="v"/>
    <s v="v"/>
    <n v="18190099"/>
    <s v="v"/>
    <m/>
    <m/>
    <s v="Rendi Setiawan"/>
    <m/>
    <s v="0056395361"/>
    <s v="3204282310050002"/>
    <s v="Bandung"/>
    <d v="2005-10-23T00:00:00"/>
    <s v="Laki-Laki"/>
    <n v="2"/>
    <n v="2"/>
    <s v="WNI"/>
    <s v="Belum Di Test"/>
    <s v="Olahraga"/>
    <s v=""/>
    <m/>
    <s v="Orang Tua"/>
    <s v="Tidak Ada"/>
    <s v="Tidak Ada"/>
    <s v="3204280701080014"/>
    <s v="Asep Komara"/>
    <s v="Asep Komara"/>
    <s v="Masih Hidup"/>
    <s v="Bandung"/>
    <d v="1972-01-16T00:00:00"/>
    <s v="3204281601720003"/>
    <s v="Karyawan Swasta"/>
    <s v="SLTA Atau Sederajat"/>
    <s v=""/>
    <m/>
    <s v="Kp. Cipasir"/>
    <s v="02/12"/>
    <s v="Jelegong"/>
    <s v="Rancaekek"/>
    <s v="Bandung"/>
    <s v="Jawa Barat"/>
    <n v="40394"/>
    <s v="Yeyen Mudiawati (Alm)"/>
    <s v="Sudah Meninggal"/>
    <s v="*"/>
    <s v="*"/>
    <s v="*"/>
    <m/>
    <m/>
    <s v="*"/>
    <s v="*"/>
    <s v="Sama Dengan Ayah Kandung"/>
    <s v="*"/>
    <s v="*"/>
    <s v="*"/>
    <s v="*"/>
    <s v="*"/>
    <s v="*"/>
    <s v="*"/>
    <m/>
    <m/>
    <m/>
    <m/>
    <m/>
    <m/>
    <m/>
    <m/>
    <m/>
    <m/>
    <m/>
    <m/>
    <m/>
    <m/>
    <m/>
    <m/>
    <m/>
    <s v="Kp. Cipasir"/>
    <s v="02/12"/>
    <s v="Jelegong"/>
    <s v="Rancaekek"/>
    <x v="0"/>
    <x v="0"/>
    <n v="40394"/>
    <s v="20 Tahun 2 Bulan 27 Hari"/>
    <s v="Kp. Cipasir RT/RW 02/12 Desa/Kelurahan Jelegong Kecamatan Rancaekek Kabupaten Bandung Jawa Barat 40394"/>
  </r>
  <r>
    <n v="460"/>
    <x v="0"/>
    <x v="4"/>
    <m/>
    <n v="6"/>
    <x v="16"/>
    <s v="v"/>
    <s v="v"/>
    <s v="v"/>
    <n v="20210022"/>
    <s v="v"/>
    <m/>
    <m/>
    <s v="Solahudin Fauzia Rahman"/>
    <m/>
    <s v="0059623692"/>
    <s v="3213052108050001"/>
    <s v="Purwakarta"/>
    <d v="2005-08-21T00:00:00"/>
    <s v="Laki-Laki"/>
    <n v="2"/>
    <n v="3"/>
    <s v="WNI"/>
    <s v="Belum Di Test"/>
    <s v="Menulis"/>
    <s v=""/>
    <m/>
    <s v="Orang Tua"/>
    <s v="Tidak Ada"/>
    <s v="Tidak Ada"/>
    <s v="3213053103062654"/>
    <s v="Harun"/>
    <s v="Harun"/>
    <s v="Masih Hidup"/>
    <s v="Subang"/>
    <d v="1969-09-11T00:00:00"/>
    <s v="3213051109690003"/>
    <s v="Wiraswasta"/>
    <s v="SLTA Atau Sederajat"/>
    <s v=""/>
    <m/>
    <s v="Kp. Gandok"/>
    <s v="14/04"/>
    <s v="Pabuaran"/>
    <s v="Pabuaran"/>
    <s v="Subang"/>
    <s v="Jawa Barat"/>
    <n v="41262"/>
    <s v="Lilis Lismayani"/>
    <s v="Masih Hidup"/>
    <s v="Subang"/>
    <d v="1979-05-07T00:00:00"/>
    <s v="321305470579000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Gandok"/>
    <s v="14/04"/>
    <s v="Pabuaran"/>
    <s v="Pabuaran"/>
    <x v="11"/>
    <x v="0"/>
    <n v="41262"/>
    <s v="20 Tahun 4 Bulan 29 Hari"/>
    <s v="Kp. Gandok RT/RW 14/04 Desa/Kelurahan Pabuaran Kecamatan Pabuaran Kabupaten Subang Jawa Barat 41262"/>
  </r>
  <r>
    <n v="461"/>
    <x v="0"/>
    <x v="7"/>
    <m/>
    <n v="6"/>
    <x v="16"/>
    <s v="v"/>
    <s v="v"/>
    <s v="v"/>
    <n v="18190110"/>
    <s v="v"/>
    <m/>
    <m/>
    <s v="Wildan Raflyansyah"/>
    <m/>
    <s v="0056148843"/>
    <s v="3211112112050001"/>
    <s v="Sumedang"/>
    <d v="2006-12-21T00:00:00"/>
    <s v="Laki-Laki"/>
    <n v="2"/>
    <n v="3"/>
    <s v="WNI"/>
    <s v="Belum Di Test"/>
    <s v="Olahraga"/>
    <s v=""/>
    <m/>
    <s v="Orang Tua"/>
    <s v="Tidak Ada"/>
    <s v="Tidak Ada"/>
    <s v="3211112003064636"/>
    <s v="Asep"/>
    <s v="Asep"/>
    <s v="Masih Hidup"/>
    <s v="Sumedang"/>
    <d v="1970-12-05T00:00:00"/>
    <s v="3211110512700004"/>
    <s v="Pedagang"/>
    <s v="SLTP Atau Sederajat"/>
    <s v=""/>
    <m/>
    <s v="Dusun Sirah Cikandang"/>
    <s v="03/04"/>
    <s v="Cinanjung"/>
    <s v="Tanjungsari"/>
    <s v="Sumedang"/>
    <s v="Jawa Barat"/>
    <n v="45362"/>
    <s v="Wari"/>
    <s v="Masih Hidup"/>
    <s v="Sumedang"/>
    <d v="1977-05-10T00:00:00"/>
    <s v="3211115005770005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Sirah Cikandang"/>
    <s v="03/04"/>
    <s v="Cinanjung"/>
    <s v="Tanjungsari"/>
    <x v="1"/>
    <x v="0"/>
    <n v="45362"/>
    <s v="19 Tahun 0 Bulan 29 Hari"/>
    <s v="Dusun Sirah Cikandang RT/RW 03/04 Desa/Kelurahan Cinanjung Kecamatan Tanjungsari Kabupaten Sumedang Jawa Barat 45362"/>
  </r>
  <r>
    <n v="462"/>
    <x v="0"/>
    <x v="8"/>
    <m/>
    <n v="6"/>
    <x v="17"/>
    <s v="v"/>
    <s v="v"/>
    <s v="v"/>
    <n v="17180005"/>
    <m/>
    <m/>
    <m/>
    <s v="Agis Muhamad Abdilah"/>
    <m/>
    <s v="3067284562"/>
    <s v="3211112108060005"/>
    <s v="Sumedang"/>
    <d v="2006-08-21T00:00:00"/>
    <s v="Laki-Laki"/>
    <m/>
    <m/>
    <s v="WNI"/>
    <s v="Belum Di Test"/>
    <s v=""/>
    <s v=""/>
    <m/>
    <s v="Orang Tua"/>
    <s v="Tidak Ada"/>
    <s v="Tidak Ada"/>
    <s v="3211110106070163"/>
    <s v="Atim Faturohman"/>
    <s v="Atim Faturohman"/>
    <s v="Masih Hidup"/>
    <m/>
    <m/>
    <s v="3211110802740004"/>
    <s v="Wiraswasta"/>
    <m/>
    <s v=""/>
    <m/>
    <s v="Pagaden Rt 03 Rw 01"/>
    <s v="03/01"/>
    <s v="Tanjungsari"/>
    <s v="Sumedang"/>
    <s v="Jawa Barat"/>
    <s v="Jawa Barat"/>
    <m/>
    <s v="Rani Purnamasari"/>
    <s v="Masih Hidup"/>
    <m/>
    <m/>
    <s v="321111 690686 0004"/>
    <m/>
    <m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Pagaden"/>
    <s v="03/01"/>
    <s v="Marga Jaya"/>
    <s v="Tanjungsari"/>
    <x v="1"/>
    <x v="0"/>
    <n v="45362"/>
    <s v="19 Tahun 4 Bulan 29 Hari"/>
    <s v="Pagaden RT/RW 03/01 Desa/Kelurahan Marga Jaya Kecamatan Tanjungsari Kabupaten Sumedang Jawa Barat 45362"/>
  </r>
  <r>
    <n v="463"/>
    <x v="0"/>
    <x v="7"/>
    <m/>
    <n v="6"/>
    <x v="17"/>
    <s v="v"/>
    <s v="v"/>
    <s v="v"/>
    <n v="18190008"/>
    <s v="v"/>
    <m/>
    <m/>
    <s v="Ahmad Yasin"/>
    <m/>
    <s v="0041162041"/>
    <s v="3204131309040013"/>
    <s v="Bandung"/>
    <d v="2004-09-13T00:00:00"/>
    <s v="Laki-Laki"/>
    <n v="2"/>
    <n v="3"/>
    <s v="WNI"/>
    <s v="Belum Di Test"/>
    <s v="Main Bola"/>
    <s v="Ulama"/>
    <m/>
    <s v="Orang Tua"/>
    <s v="Tidak Ada"/>
    <s v="Tidak Ada"/>
    <s v="3204131205110120"/>
    <s v="Fuad Zain"/>
    <s v="Fuad Zain"/>
    <s v="Masih Hidup"/>
    <s v="Bandung"/>
    <d v="1972-12-12T00:00:00"/>
    <s v="3204131212720009"/>
    <s v="Buruh Harian Lepas"/>
    <s v="SLTP Atau Sederajat"/>
    <s v=""/>
    <m/>
    <s v="Babakan Cidemang"/>
    <s v="01/02"/>
    <s v="Banjaran Kulon"/>
    <s v="Banjaran"/>
    <s v="Bandung"/>
    <s v="Jawa Barat"/>
    <n v="40377"/>
    <s v="Pupu Marpuah"/>
    <s v="Masih Hidup"/>
    <s v="Bandung"/>
    <d v="1977-10-14T00:00:00"/>
    <s v="3204135410770008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abakan Cidemang"/>
    <s v="01/02"/>
    <s v="Banjaran Kulon"/>
    <s v="Banjaran"/>
    <x v="0"/>
    <x v="0"/>
    <n v="40377"/>
    <s v="21 Tahun 4 Bulan 6 Hari"/>
    <s v="Babakan Cidemang RT/RW 01/02 Desa/Kelurahan Banjaran Kulon Kecamatan Banjaran Kabupaten Bandung Jawa Barat 40377"/>
  </r>
  <r>
    <n v="464"/>
    <x v="0"/>
    <x v="7"/>
    <m/>
    <n v="6"/>
    <x v="17"/>
    <s v="v"/>
    <s v="v"/>
    <s v="v"/>
    <n v="18190037"/>
    <s v="v"/>
    <m/>
    <m/>
    <s v="Alwi Muhammad Asnawi"/>
    <s v="Muhammad Alwi Asnawi (KK)"/>
    <s v="0051598578"/>
    <s v="3211181407050003"/>
    <s v="Sumedang"/>
    <s v="14-07/06-2005"/>
    <s v="Laki-Laki"/>
    <n v="1"/>
    <n v="3"/>
    <s v="WNI"/>
    <s v="Belum Di Test"/>
    <s v="Olahraga "/>
    <s v="Ulama"/>
    <m/>
    <s v="Orang Tua"/>
    <s v="Tidak Ada"/>
    <s v="Tidak Ada"/>
    <s v="3211180709090007"/>
    <s v="Indra Nugraha"/>
    <s v="Indra Nugraha"/>
    <s v="Masih Hidup"/>
    <s v="Sumedang"/>
    <d v="1978-03-23T00:00:00"/>
    <s v="3211182303780011"/>
    <s v="Wiraswasta"/>
    <s v="SLTA Atau Sederajat"/>
    <s v=""/>
    <m/>
    <s v="Dusun Panyirapan"/>
    <s v="01/06"/>
    <s v="Mekarjaya"/>
    <s v="Sumedang Utara"/>
    <s v="Sumedang"/>
    <s v="Jawa Barat"/>
    <n v="45352"/>
    <s v="Siti Asiah"/>
    <s v="Masih Hidup"/>
    <s v="Sumedang"/>
    <d v="1983-04-09T00:00:00"/>
    <s v="321118490483001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Panyirapan"/>
    <s v="01/06"/>
    <s v="Mekarjaya"/>
    <s v="Sumedang Utara"/>
    <x v="1"/>
    <x v="0"/>
    <n v="45352"/>
    <e v="#VALUE!"/>
    <s v="Dusun Panyirapan RT/RW 01/06 Desa/Kelurahan Mekarjaya Kecamatan Sumedang Utara Kabupaten Sumedang Jawa Barat 45352"/>
  </r>
  <r>
    <n v="465"/>
    <x v="0"/>
    <x v="7"/>
    <m/>
    <n v="6"/>
    <x v="17"/>
    <s v="v"/>
    <s v="v"/>
    <s v="v"/>
    <n v="18190013"/>
    <s v="v"/>
    <m/>
    <m/>
    <s v="Andre Ramadhan"/>
    <m/>
    <s v="0029195901"/>
    <s v="3273151711020010"/>
    <s v="Majalengka"/>
    <d v="2002-11-17T00:00:00"/>
    <s v="Laki-Laki"/>
    <n v="1"/>
    <n v="2"/>
    <s v="WNI"/>
    <s v="Belum Di Test"/>
    <s v="Olahraga "/>
    <s v="Kekasih Allah"/>
    <m/>
    <s v="Orang Tua"/>
    <s v="Tidak Ada"/>
    <s v="Tidak Ada"/>
    <s v="3273152005110004"/>
    <s v="Abudin"/>
    <s v="Abudin"/>
    <s v="Masih Hidup"/>
    <s v="Majalengka"/>
    <d v="1980-02-16T00:00:00"/>
    <s v="3273151602800009"/>
    <s v="Perdagangan"/>
    <s v="SLTP Atau Sederajat"/>
    <s v=""/>
    <m/>
    <s v="Cigondewah Kaler"/>
    <s v="02/11"/>
    <s v="Cigondewah Kaler"/>
    <s v="Bandung Kulon"/>
    <s v="Kota Bandung"/>
    <s v="Jawa Barat"/>
    <n v="40214"/>
    <s v="Neng Yulianti"/>
    <s v="Masih Hidup"/>
    <s v="Majalengka"/>
    <d v="1985-08-28T00:00:00"/>
    <s v="3273156808850010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gondewah Kaler"/>
    <s v="02/11"/>
    <s v="Cigondewah Kaler"/>
    <s v="Bandung Kulon"/>
    <x v="4"/>
    <x v="0"/>
    <n v="40214"/>
    <s v="23 Tahun 2 Bulan 2 Hari"/>
    <s v="Cigondewah Kaler RT/RW 02/11 Desa/Kelurahan Cigondewah Kaler Kecamatan Bandung Kulon Kota Bandung Jawa Barat 40214"/>
  </r>
  <r>
    <n v="466"/>
    <x v="0"/>
    <x v="7"/>
    <m/>
    <n v="6"/>
    <x v="17"/>
    <s v="v"/>
    <s v="v"/>
    <s v="v"/>
    <n v="18190023"/>
    <s v="v"/>
    <m/>
    <m/>
    <s v="Fazkia Ramadhan Hafidz"/>
    <s v="Fazkia Ramadhan Hapidz (KK)"/>
    <s v="0037488564"/>
    <s v="3205020411030004"/>
    <s v="Garut"/>
    <d v="2003-11-04T00:00:00"/>
    <s v="Laki-Laki"/>
    <n v="1"/>
    <n v="3"/>
    <s v="WNI"/>
    <s v="Belum Di Test"/>
    <s v="Olahraga "/>
    <s v="Pengusaha"/>
    <m/>
    <s v="Orang Tua"/>
    <s v="Tidak Ada"/>
    <s v="Tidak Ada"/>
    <s v="3205020805090063"/>
    <s v="Dodi Saepudin"/>
    <s v="Dodi Saepudin"/>
    <s v="Masih Hidup"/>
    <s v="Garut"/>
    <d v="1975-06-05T00:00:00"/>
    <s v="3205020506750014"/>
    <s v="Wiraswasta"/>
    <s v="SLTP Atau Sederajat"/>
    <s v=""/>
    <m/>
    <s v="Sukamukti"/>
    <s v="01/02"/>
    <s v="Situsaeur"/>
    <s v="Karangpawitan"/>
    <s v="Garut"/>
    <s v="Jawa Barat"/>
    <n v="44182"/>
    <s v="Fiyah Fatimah"/>
    <s v="Masih Hidup"/>
    <s v="Garut"/>
    <d v="1975-09-01T00:00:00"/>
    <s v="3205024109750002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Sukamukti"/>
    <s v="01/02"/>
    <s v="Situsaeur"/>
    <s v="Karangpawitan"/>
    <x v="2"/>
    <x v="0"/>
    <n v="44182"/>
    <s v="22 Tahun 2 Bulan 15 Hari"/>
    <s v="Sukamukti RT/RW 01/02 Desa/Kelurahan Situsaeur Kecamatan Karangpawitan Kabupaten Garut Jawa Barat 44182"/>
  </r>
  <r>
    <n v="467"/>
    <x v="0"/>
    <x v="7"/>
    <m/>
    <n v="6"/>
    <x v="17"/>
    <s v="v"/>
    <s v="v"/>
    <s v="v"/>
    <n v="18190028"/>
    <s v="v"/>
    <m/>
    <m/>
    <s v="Hadi Hermawan"/>
    <m/>
    <s v="0055753078"/>
    <s v="3205190303050007"/>
    <s v="Garut"/>
    <d v="2005-03-03T00:00:00"/>
    <s v="Laki-Laki"/>
    <n v="2"/>
    <n v="5"/>
    <s v="WNI"/>
    <s v="Belum Di Test"/>
    <s v="Membaca"/>
    <s v="Ulama"/>
    <m/>
    <s v="Orang Tua"/>
    <s v="Tidak Ada"/>
    <s v="Tidak Ada"/>
    <s v="3215290703130011"/>
    <s v="Aman"/>
    <s v="Aman"/>
    <s v="Masih Hidup"/>
    <s v="Garut"/>
    <d v="1979-07-01T00:00:00"/>
    <s v="3205190107790172"/>
    <s v="Pedagang"/>
    <s v="SD Atau Sederajat"/>
    <s v=""/>
    <m/>
    <s v="Kp. Karajan"/>
    <s v="04/02"/>
    <s v="Mekarjaya"/>
    <s v="Purwasari"/>
    <s v="Karawang"/>
    <s v="Jawa Barat"/>
    <n v="41373"/>
    <s v="Dede Ratnasih"/>
    <s v="Masih Hidup"/>
    <s v="Garut"/>
    <d v="1987-07-08T00:00:00"/>
    <s v="3205194807870009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Karajan"/>
    <s v="04/02"/>
    <s v="Mekarjaya"/>
    <s v="Purwasari"/>
    <x v="20"/>
    <x v="0"/>
    <n v="41373"/>
    <s v="20 Tahun 10 Bulan 16 Hari"/>
    <s v="Kp. Karajan RT/RW 04/02 Desa/Kelurahan Mekarjaya Kecamatan Purwasari Kabupaten Karawang Jawa Barat 41373"/>
  </r>
  <r>
    <n v="468"/>
    <x v="0"/>
    <x v="4"/>
    <m/>
    <n v="6"/>
    <x v="17"/>
    <s v="v"/>
    <s v="v"/>
    <s v="v"/>
    <n v="20210078"/>
    <s v="v"/>
    <m/>
    <m/>
    <s v="Haris Juliyansyah"/>
    <m/>
    <s v="0084548060"/>
    <s v="3204461307080003"/>
    <s v="Bandung"/>
    <d v="2008-08-13T00:00:00"/>
    <s v="Laki-Laki"/>
    <n v="3"/>
    <n v="3"/>
    <s v="WNI"/>
    <s v="Belum Di Test"/>
    <s v="Membaca"/>
    <s v="Ulama"/>
    <m/>
    <s v="Orang Tua"/>
    <s v="Tidak Ada"/>
    <s v="Tidak Ada"/>
    <s v="3204461004052705"/>
    <s v="Deden Rohmat"/>
    <s v="Deden Rohmat"/>
    <s v="Masih Hidup"/>
    <s v="Bandung"/>
    <d v="1976-08-27T00:00:00"/>
    <s v="3204462708760002"/>
    <s v="Buruh Harian Lepas"/>
    <s v="SLTP Atau Sederajat"/>
    <s v=""/>
    <m/>
    <s v="Kmp. Puncak Mulya"/>
    <s v="02/07"/>
    <s v="Sukamulya"/>
    <s v="Kutawaringin"/>
    <s v="Bandung"/>
    <s v="Jawa Barat"/>
    <n v="40951"/>
    <s v="Wiwi Utari"/>
    <s v="Masih Hidup"/>
    <s v="Bandung"/>
    <d v="1978-04-06T00:00:00"/>
    <s v="320446460478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mp. Puncak Mulya"/>
    <s v="02/07"/>
    <s v="Sukamulya"/>
    <s v="Kutawaringin"/>
    <x v="0"/>
    <x v="0"/>
    <n v="40951"/>
    <s v="17 Tahun 5 Bulan 6 Hari"/>
    <s v="Kmp. Puncak Mulya RT/RW 02/07 Desa/Kelurahan Sukamulya Kecamatan Kutawaringin Kabupaten Bandung Jawa Barat 40951"/>
  </r>
  <r>
    <n v="469"/>
    <x v="0"/>
    <x v="7"/>
    <m/>
    <n v="6"/>
    <x v="17"/>
    <s v="v"/>
    <s v="v"/>
    <s v="v"/>
    <n v="18190056"/>
    <s v="v"/>
    <m/>
    <m/>
    <s v="M. Abdul Malik"/>
    <s v="Muhammad Abdul Malik (Ijazah-Akta)"/>
    <s v="0067479045"/>
    <s v="3204442708060001"/>
    <s v="Bandung"/>
    <d v="2006-08-27T00:00:00"/>
    <s v="Laki-Laki"/>
    <n v="1"/>
    <n v="3"/>
    <s v="WNI"/>
    <s v="Belum Di Test"/>
    <s v="Olahraga "/>
    <s v="Tentara"/>
    <m/>
    <s v="Orang Tua"/>
    <s v="Tidak Ada"/>
    <s v="Tidak Ada"/>
    <s v="3204442101190002"/>
    <s v="Sri Mulyati"/>
    <s v="Jajang Sutisna"/>
    <s v="Tidak Diketahui"/>
    <m/>
    <m/>
    <s v="3204441006760017"/>
    <m/>
    <m/>
    <s v=""/>
    <m/>
    <s v="Gumuruh"/>
    <s v="05/04"/>
    <s v="Nagrak"/>
    <s v="Cangkuang"/>
    <s v="Bandung"/>
    <s v="Jawa Barat"/>
    <n v="40377"/>
    <s v="Sri Mulyati"/>
    <s v="Masih Hidup"/>
    <s v="Bandung"/>
    <d v="1981-01-18T00:00:00"/>
    <s v="3204445801810006"/>
    <s v="Mengurus Rumah Tangga"/>
    <s v="SLTA Atau Sederajat"/>
    <m/>
    <m/>
    <s v="Sama Dengan Ayah Kandung"/>
    <m/>
    <m/>
    <m/>
    <m/>
    <m/>
    <m/>
    <m/>
    <s v="Sama Denagn Ibu Kandung"/>
    <m/>
    <m/>
    <m/>
    <m/>
    <m/>
    <m/>
    <m/>
    <m/>
    <m/>
    <m/>
    <m/>
    <m/>
    <m/>
    <m/>
    <m/>
    <m/>
    <s v="Gumuruh"/>
    <s v="05/04"/>
    <s v="Nagrak"/>
    <s v="Cangkuang"/>
    <x v="0"/>
    <x v="0"/>
    <n v="40377"/>
    <s v="19 Tahun 4 Bulan 23 Hari"/>
    <s v="Gumuruh RT/RW 05/04 Desa/Kelurahan Nagrak Kecamatan Cangkuang Kabupaten Bandung Jawa Barat 40377"/>
  </r>
  <r>
    <n v="470"/>
    <x v="0"/>
    <x v="7"/>
    <m/>
    <n v="6"/>
    <x v="17"/>
    <s v="v"/>
    <s v="v"/>
    <s v="v"/>
    <n v="18190047"/>
    <s v="v"/>
    <m/>
    <m/>
    <s v="Mochamad Alief Attallah"/>
    <m/>
    <s v="0067111276"/>
    <s v="3211111506060003"/>
    <s v="Sumedang"/>
    <d v="2006-06-15T00:00:00"/>
    <s v="Laki-Laki"/>
    <n v="1"/>
    <n v="2"/>
    <s v="WNI"/>
    <s v="Belum Di Test"/>
    <s v="Traveling"/>
    <s v="Suksek Dunia Akhirat "/>
    <m/>
    <s v="Orang Tua"/>
    <s v="Tidak Ada"/>
    <s v="Tidak Ada"/>
    <s v="3211111006070050"/>
    <s v="Agus Saca Barkah"/>
    <s v="Agus Saca Barkah"/>
    <s v="Masih Hidup"/>
    <s v="Sumedang"/>
    <d v="1977-08-02T00:00:00"/>
    <s v="3211110208770006"/>
    <s v="Wiraswasta"/>
    <s v="SLTA Atau Sederajat"/>
    <s v=""/>
    <m/>
    <s v="Dusun Lanjung"/>
    <s v="01/02"/>
    <s v="Tanjungsari"/>
    <s v="Tanjungsari"/>
    <s v="Sumedang"/>
    <s v="Jawa Barat"/>
    <n v="45362"/>
    <s v="Reni Yuliani"/>
    <s v="Masih Hidup"/>
    <s v="Sumedang"/>
    <d v="1980-06-09T00:00:00"/>
    <s v="3211114906800013"/>
    <s v="Guru"/>
    <s v="Diploma 3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Lanjung"/>
    <s v="01/02"/>
    <s v="Tanjungsari"/>
    <s v="Tanjungsari"/>
    <x v="1"/>
    <x v="0"/>
    <n v="45362"/>
    <s v="19 Tahun 7 Bulan 4 Hari"/>
    <s v="Dusun Lanjung RT/RW 01/02 Desa/Kelurahan Tanjungsari Kecamatan Tanjungsari Kabupaten Sumedang Jawa Barat 45362"/>
  </r>
  <r>
    <n v="471"/>
    <x v="0"/>
    <x v="6"/>
    <m/>
    <n v="6"/>
    <x v="17"/>
    <s v="v"/>
    <s v="v"/>
    <s v="v"/>
    <n v="19200116"/>
    <s v="v"/>
    <m/>
    <m/>
    <s v="Moh Abdul Fatih"/>
    <s v="Muhammad Abdul fatih (Akta-Ijazah)"/>
    <s v="0079510873"/>
    <s v="3204111603070005"/>
    <s v="Bandung"/>
    <d v="2007-03-16T00:00:00"/>
    <s v="Laki-Laki"/>
    <n v="1"/>
    <n v="4"/>
    <s v="WNI"/>
    <s v="Belum Di Test"/>
    <s v="Olahraga "/>
    <s v="Ulama"/>
    <m/>
    <s v="Orang Tua"/>
    <s v="Tidak Ada"/>
    <s v="Tidak Ada"/>
    <s v="3204112003070006"/>
    <s v="Muhammad Ridwan Nuloh Aljami'I"/>
    <s v="Muhammad Ridwan Nuloh Aljami'I"/>
    <s v="Masih Hidup"/>
    <s v="Bandung"/>
    <d v="1976-12-14T00:00:00"/>
    <s v="3204111412760004"/>
    <s v="Wiraswasta"/>
    <s v="SLTA Atau Sederajat"/>
    <s v=""/>
    <m/>
    <s v="Kp. Bojong"/>
    <s v="03/02"/>
    <s v="Sukamukti"/>
    <s v="Katapang"/>
    <s v="Bandung"/>
    <s v="Jawa Barat"/>
    <n v="40971"/>
    <s v="Nur Santi"/>
    <s v="Masih Hidup"/>
    <s v="Jakarta"/>
    <d v="1985-08-24T00:00:00"/>
    <s v="3204116408850007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ojong"/>
    <s v="03/02"/>
    <s v="Sukamukti"/>
    <s v="Katapang"/>
    <x v="0"/>
    <x v="0"/>
    <n v="40971"/>
    <s v="18 Tahun 10 Bulan 3 Hari"/>
    <s v="Kp. Bojong RT/RW 03/02 Desa/Kelurahan Sukamukti Kecamatan Katapang Kabupaten Bandung Jawa Barat 40971"/>
  </r>
  <r>
    <n v="472"/>
    <x v="0"/>
    <x v="6"/>
    <m/>
    <n v="6"/>
    <x v="17"/>
    <s v="v"/>
    <s v="v"/>
    <s v="v"/>
    <n v="19200082"/>
    <s v="v"/>
    <m/>
    <m/>
    <s v="Mohammad Abdul Aziz"/>
    <m/>
    <s v="0046919491"/>
    <s v="3273070703040008"/>
    <s v="Bandung"/>
    <d v="2004-03-07T00:00:00"/>
    <s v="Laki-Laki"/>
    <n v="5"/>
    <n v="6"/>
    <s v="WNI"/>
    <s v="Belum Di Test"/>
    <s v="Traveling"/>
    <s v="Ulama"/>
    <m/>
    <s v="Orang Tua"/>
    <s v="Tidak Ada"/>
    <s v="Tidak Ada"/>
    <s v="3273070104120005"/>
    <s v="Djudju Suhendar"/>
    <s v="Djudju Suhendar"/>
    <s v="Masih Hidup"/>
    <s v="Bandung"/>
    <d v="1950-02-01T00:00:00"/>
    <s v="3273070102600012"/>
    <s v="Karyawan Swasta"/>
    <s v="SD Atau Sederajat"/>
    <s v=""/>
    <m/>
    <s v="Jl. Cibogo"/>
    <s v="06/13"/>
    <s v="Sukawarna"/>
    <s v="Sukajadi"/>
    <s v="Kota Bandung"/>
    <s v="Jawa Barat"/>
    <n v="40164"/>
    <s v="Yayah Kuraesin"/>
    <s v="Masih Hidup"/>
    <s v="Bandung"/>
    <d v="1965-08-06T00:00:00"/>
    <s v="3273074608650010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Cibogo"/>
    <s v="06/13"/>
    <s v="Sukawarna"/>
    <s v="Sukajadi"/>
    <x v="4"/>
    <x v="0"/>
    <n v="40164"/>
    <s v="21 Tahun 10 Bulan 12 Hari"/>
    <s v="Jl. Cibogo RT/RW 06/13 Desa/Kelurahan Sukawarna Kecamatan Sukajadi Kota Bandung Jawa Barat 40164"/>
  </r>
  <r>
    <n v="473"/>
    <x v="0"/>
    <x v="7"/>
    <m/>
    <n v="6"/>
    <x v="17"/>
    <s v="v"/>
    <s v="v"/>
    <s v="v"/>
    <n v="18190057"/>
    <s v="v"/>
    <m/>
    <m/>
    <s v="Muhamad Aldi Saputra"/>
    <m/>
    <s v="0065094399"/>
    <s v="3204440801060003"/>
    <s v="Bandung"/>
    <d v="2006-01-08T00:00:00"/>
    <s v="Laki-Laki"/>
    <n v="1"/>
    <n v="2"/>
    <s v="WNI"/>
    <s v="Belum Di Test"/>
    <s v="Main, Berbisnis"/>
    <s v="Bos Muda"/>
    <m/>
    <s v="Orang Tua"/>
    <s v="Tidak Ada"/>
    <s v="Tidak Ada"/>
    <s v="3204441307150033"/>
    <s v="Asep Ryanto"/>
    <s v="Asep Ryanto"/>
    <s v="Masih Hidup"/>
    <s v="Bandung"/>
    <d v="1977-12-11T00:00:00"/>
    <s v="3204441112770005"/>
    <s v="Wiraswasta"/>
    <s v="SLTP Atau Sederajat"/>
    <s v=""/>
    <m/>
    <s v="Babakan Peteuy"/>
    <s v="03/09"/>
    <s v="Ciluncat"/>
    <s v="Cangkuang"/>
    <s v="Bandung"/>
    <s v="Jawa Barat"/>
    <n v="40377"/>
    <s v="Neng Rose Rossita"/>
    <s v="Masih Hidup"/>
    <s v="Bandung"/>
    <d v="1985-11-28T00:00:00"/>
    <s v="3204446811850006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abakan Peteuy"/>
    <s v="03/09"/>
    <s v="Ciluncat"/>
    <s v="Cangkuang"/>
    <x v="0"/>
    <x v="0"/>
    <n v="40377"/>
    <s v="20 Tahun 0 Bulan 11 Hari"/>
    <s v="Babakan Peteuy RT/RW 03/09 Desa/Kelurahan Ciluncat Kecamatan Cangkuang Kabupaten Bandung Jawa Barat 40377"/>
  </r>
  <r>
    <n v="474"/>
    <x v="0"/>
    <x v="7"/>
    <m/>
    <n v="6"/>
    <x v="17"/>
    <s v="v"/>
    <s v="v"/>
    <s v="v"/>
    <n v="18190076"/>
    <s v="v"/>
    <m/>
    <m/>
    <s v="Muhamad Regi Rahmadani"/>
    <s v="Mohamad Regi Rahmadani (Akta-Ijazah)"/>
    <s v="0066253124"/>
    <s v="3273043008060010"/>
    <s v="Bandung"/>
    <d v="2006-08-30T00:00:00"/>
    <s v="Laki-Laki"/>
    <n v="8"/>
    <n v="8"/>
    <s v="WNI"/>
    <s v="Belum Di Test"/>
    <s v="Nonton Anime"/>
    <s v="Ulama"/>
    <m/>
    <s v="Orang Tua"/>
    <s v="Tidak Ada"/>
    <s v="Tidak Ada"/>
    <s v="3273041501130010"/>
    <s v="Dudung Suhendar"/>
    <s v="Dudung Suhendar"/>
    <s v="Masih Hidup"/>
    <s v="Ciamis"/>
    <d v="1965-03-03T00:00:00"/>
    <s v="3273040302650001"/>
    <s v="Wiraswasta"/>
    <s v="SLTA Atau Sederajat"/>
    <s v=""/>
    <m/>
    <s v="Jl. Jamika 129 A"/>
    <s v="05/06"/>
    <s v="Babakan Tarogong"/>
    <s v="Bojongloa Kaler"/>
    <s v="Kota Bandung"/>
    <s v="Jawa Barat"/>
    <n v="40232"/>
    <s v="Siti Rohmah"/>
    <s v="Masih Hidup"/>
    <s v="Tasikmalaya"/>
    <d v="1967-05-04T00:00:00"/>
    <s v="3273044405670018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Sanggar Kencana Viii No. 42"/>
    <s v="01/03"/>
    <s v="Jati Sari"/>
    <s v="Buah Batu"/>
    <x v="4"/>
    <x v="0"/>
    <n v="40286"/>
    <s v="19 Tahun 4 Bulan 20 Hari"/>
    <s v="Jl. Sanggar Kencana Viii No. 42 RT/RW 01/03 Desa/Kelurahan Jati Sari Kecamatan Buah Batu Kota Bandung Jawa Barat 40286"/>
  </r>
  <r>
    <n v="475"/>
    <x v="0"/>
    <x v="7"/>
    <m/>
    <n v="6"/>
    <x v="17"/>
    <s v="v"/>
    <s v="v"/>
    <s v="v"/>
    <n v="18190081"/>
    <s v="v"/>
    <m/>
    <m/>
    <s v="Muhammad Aly Sholaahuddin Amin"/>
    <s v="Muhammad 'Aly Sholaahuddin Amin (Ijazah-Akta)"/>
    <s v="0063822271"/>
    <s v="3273070102060014"/>
    <s v="Bandung"/>
    <d v="2006-02-01T00:00:00"/>
    <s v="Laki-Laki"/>
    <n v="2"/>
    <n v="5"/>
    <s v="WNI"/>
    <s v="Belum Di Test"/>
    <s v="Olahraga, Nonton Anime"/>
    <s v="Ulama Dan Pengusaha "/>
    <m/>
    <s v="Orang Tua"/>
    <s v="Tidak Ada"/>
    <s v="Tidak Ada"/>
    <s v="3273071608108237"/>
    <s v="Ade Nurlina"/>
    <s v="Badru Zaman Sidik (Alm)"/>
    <s v="Sudah Meninggal"/>
    <s v="Bandung"/>
    <d v="1974-04-25T00:00:00"/>
    <s v="3273072504740003"/>
    <m/>
    <s v="Diploma IV/Strata 1"/>
    <s v=""/>
    <m/>
    <s v="Komp. Griya Mas"/>
    <s v="05/06"/>
    <s v="Sukawarna"/>
    <s v="Sujajadi"/>
    <s v="Kota Bandung"/>
    <s v="Jawa Barat"/>
    <n v="40164"/>
    <s v="Ade Nurlina"/>
    <s v="Masih Hidup"/>
    <s v="Garut"/>
    <d v="1980-03-03T00:00:00"/>
    <s v="3273074303800004"/>
    <s v="Mengurus Rumah Tangga"/>
    <s v="SLTP Atau Sederajat"/>
    <m/>
    <m/>
    <s v="Sama Dengan Ayah Kandung"/>
    <m/>
    <m/>
    <m/>
    <m/>
    <m/>
    <m/>
    <m/>
    <s v="Sama Denagn Ibu Kandung"/>
    <m/>
    <m/>
    <m/>
    <m/>
    <m/>
    <m/>
    <m/>
    <m/>
    <m/>
    <m/>
    <m/>
    <m/>
    <m/>
    <m/>
    <m/>
    <m/>
    <s v="Komp. Griya Mas"/>
    <s v="05/06"/>
    <s v="Sukawarna"/>
    <s v="Sukajadi"/>
    <x v="4"/>
    <x v="0"/>
    <n v="40164"/>
    <s v="19 Tahun 11 Bulan 18 Hari"/>
    <s v="Komp. Griya Mas RT/RW 05/06 Desa/Kelurahan Sukawarna Kecamatan Sukajadi Kota Bandung Jawa Barat 40164"/>
  </r>
  <r>
    <n v="476"/>
    <x v="0"/>
    <x v="7"/>
    <m/>
    <n v="6"/>
    <x v="17"/>
    <s v="v"/>
    <s v="v"/>
    <s v="v"/>
    <n v="18190118"/>
    <s v="v"/>
    <m/>
    <m/>
    <s v="Muhammad Dhafa Attoilah"/>
    <m/>
    <s v="0076197531"/>
    <s v="3203160908070003"/>
    <s v="Cianjur"/>
    <d v="2007-08-09T00:00:00"/>
    <s v="Laki-Laki"/>
    <n v="2"/>
    <n v="3"/>
    <s v="WNI"/>
    <s v="Belum Di Test"/>
    <s v="Olahraga "/>
    <s v="Pengusaha"/>
    <m/>
    <s v="Orang Tua"/>
    <s v="Tidak Ada"/>
    <s v="Tidak Ada"/>
    <s v="3203162602110615"/>
    <s v="Ajat Sudrajat"/>
    <s v="Ajat Sudrajat"/>
    <s v="Masih Hidup"/>
    <s v="Cianjur"/>
    <d v="1983-05-12T00:00:00"/>
    <s v="3203161205830328"/>
    <s v="Wiraswasta"/>
    <s v="SLTP Atau Sederajat"/>
    <s v=""/>
    <m/>
    <s v="Kp. Simpang"/>
    <s v="05/04"/>
    <s v="Simpang"/>
    <s v="Takokak"/>
    <s v="Cianjur"/>
    <s v="Jawa Barat"/>
    <n v="43265"/>
    <s v="Siti Sopiah Nuroni"/>
    <s v="Masih Hidup"/>
    <s v="Cianjur"/>
    <d v="1980-04-26T00:00:00"/>
    <s v="320316660480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mpang"/>
    <s v="05/04"/>
    <s v="Simpang"/>
    <s v="Takokak"/>
    <x v="5"/>
    <x v="0"/>
    <n v="43265"/>
    <s v="18 Tahun 5 Bulan 10 Hari"/>
    <s v="Kp. Simpang RT/RW 05/04 Desa/Kelurahan Simpang Kecamatan Takokak Kabupaten Cianjur Jawa Barat 43265"/>
  </r>
  <r>
    <n v="477"/>
    <x v="0"/>
    <x v="7"/>
    <m/>
    <n v="6"/>
    <x v="17"/>
    <s v="v"/>
    <s v="v"/>
    <s v="v"/>
    <n v="18190071"/>
    <s v="v"/>
    <m/>
    <m/>
    <s v="Muhammad Ilham Rizqi Muttaqin"/>
    <m/>
    <s v="0055942173"/>
    <s v="3204102709050002"/>
    <s v="Bandung"/>
    <d v="2005-09-27T00:00:00"/>
    <s v="Laki-Laki"/>
    <n v="1"/>
    <n v="2"/>
    <s v="WNI"/>
    <s v="Belum Di Test"/>
    <s v="Nge Gym"/>
    <s v="Ulama Dan Pengusaha "/>
    <m/>
    <s v="Orang Tua"/>
    <s v="Tidak Ada"/>
    <s v="Tidak Ada"/>
    <s v="3204091810120036"/>
    <s v="Hermawan"/>
    <s v="Hermawan"/>
    <s v="Masih Hidup"/>
    <s v="Bandung"/>
    <d v="1977-07-25T00:00:00"/>
    <s v="3204102507770004"/>
    <s v="Buruh Harian Lepas"/>
    <s v="SLTA Atau Sederajat"/>
    <s v=""/>
    <m/>
    <s v="Kp. Sadang"/>
    <s v="03/08"/>
    <s v="Margahayu Tengah"/>
    <s v="Margahayu"/>
    <s v="Bandung"/>
    <s v="Jawa Barat"/>
    <n v="40225"/>
    <s v="Siti Zaenab"/>
    <s v="Masih Hidup"/>
    <s v="Bandung"/>
    <d v="1982-09-07T00:00:00"/>
    <s v="320410470982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adang"/>
    <s v="03/08"/>
    <s v="Margahayu Tengah"/>
    <s v="Margahayu"/>
    <x v="0"/>
    <x v="0"/>
    <n v="40225"/>
    <s v="20 Tahun 3 Bulan 23 Hari"/>
    <s v="Kp. Sadang RT/RW 03/08 Desa/Kelurahan Margahayu Tengah Kecamatan Margahayu Kabupaten Bandung Jawa Barat 40225"/>
  </r>
  <r>
    <n v="478"/>
    <x v="0"/>
    <x v="7"/>
    <m/>
    <n v="6"/>
    <x v="17"/>
    <s v="v"/>
    <s v="v"/>
    <s v="v"/>
    <n v="18190072"/>
    <s v="v"/>
    <m/>
    <m/>
    <s v="Muhammad Iqbaal Rizqulloh"/>
    <m/>
    <s v="0062817568"/>
    <s v="3273260606060010"/>
    <s v="Bandung"/>
    <d v="2006-06-06T00:00:00"/>
    <s v="Laki-Laki"/>
    <n v="3"/>
    <n v="3"/>
    <s v="WNI"/>
    <s v="Belum Di Test"/>
    <s v="Mendengarkan Musik"/>
    <s v="Pengusaha"/>
    <m/>
    <s v="Orang Tua"/>
    <s v="Tidak Ada"/>
    <s v="Tidak Ada"/>
    <s v="3273261010109517"/>
    <s v="Drs. Yoyo Sudrajat"/>
    <s v="Drs. Yoyo Sudrajat"/>
    <s v="Masih Hidup"/>
    <s v="Bandung"/>
    <d v="1964-08-22T00:00:00"/>
    <s v="3273262208640001"/>
    <s v="PNS"/>
    <s v="Diploma IV/Strata 1"/>
    <s v=""/>
    <m/>
    <s v="Komp. Cijambe Indah C 20"/>
    <s v="05/07"/>
    <s v="Pasir Endah"/>
    <s v="Ujung Berung"/>
    <s v="Kota Bandung"/>
    <s v="Jawa Barat"/>
    <n v="40619"/>
    <s v="Dra. Ika Helawati"/>
    <s v="Masih Hidup"/>
    <s v="Bandung"/>
    <d v="1969-02-19T00:00:00"/>
    <s v="3273265902690002"/>
    <s v="PNS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omp. Cijambe Indah C 20"/>
    <s v="05/07"/>
    <s v="Pasir Endah"/>
    <s v="Ujung Berung"/>
    <x v="4"/>
    <x v="0"/>
    <n v="40619"/>
    <s v="19 Tahun 7 Bulan 13 Hari"/>
    <s v="Komp. Cijambe Indah C 20 RT/RW 05/07 Desa/Kelurahan Pasir Endah Kecamatan Ujung Berung Kota Bandung Jawa Barat 40619"/>
  </r>
  <r>
    <n v="479"/>
    <x v="0"/>
    <x v="7"/>
    <m/>
    <n v="6"/>
    <x v="17"/>
    <s v="v"/>
    <s v="v"/>
    <s v="v"/>
    <n v="18190074"/>
    <s v="v"/>
    <m/>
    <m/>
    <s v="Muhammad Jamaluddin Rozzaq"/>
    <s v="9991523672"/>
    <s v="9991003146"/>
    <s v="3211182906990004"/>
    <s v="Sumedang"/>
    <d v="1999-08-29T00:00:00"/>
    <s v="Laki-Laki"/>
    <n v="1"/>
    <n v="2"/>
    <s v="WNI"/>
    <s v="Belum Di Test"/>
    <s v="Otomotif, Membaca"/>
    <s v="Solih"/>
    <m/>
    <s v="Orang Tua"/>
    <s v="Tidak Ada"/>
    <s v="Tidak Ada"/>
    <s v="3211182103061396"/>
    <s v="Didin Samsudin"/>
    <s v="Didin Samsudin"/>
    <s v="Masih Hidup"/>
    <s v="Sumedang"/>
    <d v="1967-07-11T00:00:00"/>
    <s v="3211131107670001"/>
    <s v="Wiraswasta"/>
    <s v="SLTA Atau Sederajat"/>
    <s v=""/>
    <m/>
    <s v="Dusun Rancamulud"/>
    <s v="02/07"/>
    <s v="Jatimulya"/>
    <s v="Sumedang Utara"/>
    <s v="Sumedang"/>
    <s v="Jawa Barat"/>
    <n v="45352"/>
    <s v="Imas Ningrum Hayati"/>
    <s v="Masih Hidup"/>
    <s v="Sumedang"/>
    <d v="1978-07-13T00:00:00"/>
    <s v="321113530778000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Rancamulud"/>
    <s v="02/07"/>
    <s v="Jatimulya"/>
    <s v="Sumedang Utara"/>
    <x v="1"/>
    <x v="0"/>
    <n v="45352"/>
    <s v="26 Tahun 4 Bulan 21 Hari"/>
    <s v="Dusun Rancamulud RT/RW 02/07 Desa/Kelurahan Jatimulya Kecamatan Sumedang Utara Kabupaten Sumedang Jawa Barat 45352"/>
  </r>
  <r>
    <n v="480"/>
    <x v="0"/>
    <x v="7"/>
    <m/>
    <n v="6"/>
    <x v="17"/>
    <s v="v"/>
    <s v="v"/>
    <s v="v"/>
    <n v="18190093"/>
    <s v="v"/>
    <m/>
    <m/>
    <s v="Paturohman"/>
    <m/>
    <s v="0056205020"/>
    <s v="3211150403050003"/>
    <s v="Sumedang"/>
    <d v="2005-03-04T00:00:00"/>
    <s v="Laki-Laki"/>
    <n v="6"/>
    <n v="6"/>
    <s v="WNI"/>
    <s v="Belum Di Test"/>
    <s v="Bernyanyi"/>
    <s v="Sukses Dunia Akhirat "/>
    <m/>
    <s v="Orang Tua"/>
    <s v="Tidak Ada"/>
    <s v="Tidak Ada"/>
    <s v="3211151603062389"/>
    <s v="Nenah Sukaenah"/>
    <s v="Enjang Karyana (Alm)"/>
    <s v="Sudah Meninggal"/>
    <s v="*"/>
    <s v="*"/>
    <s v="*"/>
    <m/>
    <s v="*"/>
    <s v="*"/>
    <s v="*"/>
    <s v="Jl. Kol. Ahmad Syam No.152"/>
    <s v="04/06"/>
    <s v="Sayang"/>
    <s v="Jatinangor"/>
    <s v="Sumedang"/>
    <s v="Jawa Barat"/>
    <s v="*"/>
    <s v="Nenah Sukaenah"/>
    <s v="Masih Hidup"/>
    <s v="Sumedang"/>
    <d v="1968-10-25T00:00:00"/>
    <s v="3211156510680005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Kol. Ahmad Syam No. 152"/>
    <s v="04/06"/>
    <s v="Sayang"/>
    <s v="Jatinangor"/>
    <x v="1"/>
    <x v="0"/>
    <n v="45363"/>
    <s v="20 Tahun 10 Bulan 15 Hari"/>
    <s v="Jl. Kol. Ahmad Syam No. 152 RT/RW 04/06 Desa/Kelurahan Sayang Kecamatan Jatinangor Kabupaten Sumedang Jawa Barat 45363"/>
  </r>
  <r>
    <n v="481"/>
    <x v="0"/>
    <x v="7"/>
    <m/>
    <n v="6"/>
    <x v="17"/>
    <s v="v"/>
    <s v="v"/>
    <s v="v"/>
    <n v="18190098"/>
    <s v="v"/>
    <m/>
    <m/>
    <s v="Rendi"/>
    <m/>
    <s v="0066329623"/>
    <s v="3203162107060004"/>
    <s v="Cianjur"/>
    <d v="2006-07-21T00:00:00"/>
    <s v="Laki-Laki"/>
    <n v="8"/>
    <n v="9"/>
    <s v="WNI"/>
    <s v="Belum Di Test"/>
    <s v="Main Bola"/>
    <s v="Donatur Ulama "/>
    <m/>
    <s v="Orang Tua"/>
    <s v="Tidak Ada"/>
    <s v="Tidak Ada"/>
    <s v="3203162702110133"/>
    <s v="Pudin"/>
    <s v="Pudin"/>
    <s v="Masih Hidup"/>
    <s v="Cianjur"/>
    <d v="1963-11-03T00:00:00"/>
    <s v="3203160311630005"/>
    <s v="Wiraswasta"/>
    <s v="SLTA Atau Sederajat"/>
    <s v=""/>
    <m/>
    <s v="Kp. Cikawung"/>
    <s v="02/04"/>
    <s v="Cisujen"/>
    <s v="Takokak"/>
    <s v="Cianjur"/>
    <s v="Jawa Barat"/>
    <n v="43265"/>
    <s v="Rin Rin"/>
    <s v="Masih Hidup"/>
    <s v="Cianjur"/>
    <d v="1973-07-01T00:00:00"/>
    <s v="3203164107730421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kawung"/>
    <s v="02/04"/>
    <s v="Cisujen"/>
    <s v="Takokak"/>
    <x v="5"/>
    <x v="0"/>
    <n v="43265"/>
    <s v="19 Tahun 5 Bulan 29 Hari"/>
    <s v="Kp. Cikawung RT/RW 02/04 Desa/Kelurahan Cisujen Kecamatan Takokak Kabupaten Cianjur Jawa Barat 43265"/>
  </r>
  <r>
    <n v="482"/>
    <x v="0"/>
    <x v="7"/>
    <m/>
    <n v="6"/>
    <x v="17"/>
    <s v="v"/>
    <s v="v"/>
    <s v="v"/>
    <n v="18190100"/>
    <s v="v"/>
    <m/>
    <m/>
    <s v="Ridwan"/>
    <m/>
    <s v="0064172930"/>
    <s v="3204132606060003"/>
    <s v="Bandung"/>
    <d v="2006-06-26T00:00:00"/>
    <s v="Laki-Laki"/>
    <n v="2"/>
    <n v="3"/>
    <s v="WNI"/>
    <s v="Belum Di Test"/>
    <s v="Olahraga "/>
    <s v="Sukses Dunia Akhirat "/>
    <m/>
    <s v="Orang Tua"/>
    <s v="Tidak Ada"/>
    <s v="Tidak Ada"/>
    <s v="3204132605110125"/>
    <s v="Umar Suryana"/>
    <s v="Umar Suryana"/>
    <s v="Masih Hidup"/>
    <s v="Bandung"/>
    <d v="1971-06-08T00:00:00"/>
    <s v="3204130806710007"/>
    <s v="Buruh Harian Lepas"/>
    <s v="SLTP Atau Sederajat"/>
    <s v=""/>
    <m/>
    <s v="Kp. Sawah Lega"/>
    <s v="04/04"/>
    <s v="Ciapus"/>
    <s v="Banjaran"/>
    <s v="Bandung"/>
    <s v="Jawa Barat"/>
    <n v="40377"/>
    <s v="Atik Kartika"/>
    <s v="Masih Hidup"/>
    <s v="Bandung"/>
    <d v="1976-07-03T00:00:00"/>
    <s v="3204134307760003"/>
    <s v="Karyawan Swast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awah Lega"/>
    <s v="04/04"/>
    <s v="Ciapus"/>
    <s v="Banjaran"/>
    <x v="0"/>
    <x v="0"/>
    <n v="40377"/>
    <s v="19 Tahun 6 Bulan 24 Hari"/>
    <s v="Kp. Sawah Lega RT/RW 04/04 Desa/Kelurahan Ciapus Kecamatan Banjaran Kabupaten Bandung Jawa Barat 40377"/>
  </r>
  <r>
    <n v="483"/>
    <x v="0"/>
    <x v="7"/>
    <m/>
    <n v="6"/>
    <x v="17"/>
    <s v="v"/>
    <s v="v"/>
    <s v="v"/>
    <n v="18190105"/>
    <s v="v"/>
    <m/>
    <m/>
    <s v="Rudi Pebriansyah"/>
    <m/>
    <s v="0068059556"/>
    <s v="3217042702060003"/>
    <s v="Bandung"/>
    <d v="2006-02-27T00:00:00"/>
    <s v="Laki-Laki"/>
    <n v="2"/>
    <n v="3"/>
    <s v="WNI"/>
    <s v="Belum Di Test"/>
    <s v="Main Bola"/>
    <s v="Pengusaha "/>
    <m/>
    <s v="Orang Tua"/>
    <s v="Tidak Ada"/>
    <s v="Tidak Ada"/>
    <s v="3203123008160003"/>
    <s v="Asep Saepudin"/>
    <s v="Asep Saepudin"/>
    <s v="Masih Hidup"/>
    <s v="Bandung"/>
    <d v="1978-09-08T00:00:00"/>
    <s v="3217040809780001"/>
    <s v="Buruh Harian Lepas"/>
    <s v="SLTP Atau Sederajat"/>
    <s v=""/>
    <m/>
    <s v="Kp. Cinangsi"/>
    <s v="04/01"/>
    <s v="Mentengsari"/>
    <s v="Cikalong Kulon"/>
    <s v="Cianjur"/>
    <s v="Jawa Barat"/>
    <n v="43291"/>
    <s v="Deudeu Subaryah"/>
    <s v="Masih Hidup"/>
    <s v="Bandung"/>
    <d v="1983-08-19T00:00:00"/>
    <s v="321704590883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nangsi"/>
    <s v="04/01"/>
    <s v="Mentengsari"/>
    <s v="Cikalong Kulon"/>
    <x v="5"/>
    <x v="0"/>
    <n v="43291"/>
    <s v="19 Tahun 10 Bulan 23 Hari"/>
    <s v="Kp. Cinangsi RT/RW 04/01 Desa/Kelurahan Mentengsari Kecamatan Cikalong Kulon Kabupaten Cianjur Jawa Barat 43291"/>
  </r>
  <r>
    <n v="484"/>
    <x v="0"/>
    <x v="6"/>
    <m/>
    <n v="6"/>
    <x v="17"/>
    <s v="v"/>
    <s v="v"/>
    <s v="v"/>
    <n v="19200155"/>
    <s v="v"/>
    <m/>
    <m/>
    <s v="Taupan Muhammad Rhamdan Pratama"/>
    <m/>
    <s v="0063153011"/>
    <s v="3204130110060003"/>
    <s v="Bandung"/>
    <d v="2006-10-01T00:00:00"/>
    <s v="Laki-Laki"/>
    <n v="1"/>
    <n v="2"/>
    <s v="WNI"/>
    <s v="Belum Di Test"/>
    <s v="Bikin Peci"/>
    <s v="Ulama Dan Pengusaha "/>
    <m/>
    <s v="Orang Tua"/>
    <s v="Tidak Ada"/>
    <s v="Tidak Ada"/>
    <s v="3204132308060044"/>
    <s v="Budiyanto"/>
    <s v="Budiyanto"/>
    <s v="Masih Hidup"/>
    <s v="Bandung"/>
    <d v="1981-03-30T00:00:00"/>
    <s v="3204133003810006"/>
    <s v="Karyawan Swasta"/>
    <s v="SLTA Atau Sederajat"/>
    <s v=""/>
    <m/>
    <s v="Kp. Neglasari"/>
    <s v="07/03"/>
    <s v="Ciapus"/>
    <s v="Banjaran"/>
    <s v="Bandung"/>
    <s v="Jawa Barat"/>
    <n v="40377"/>
    <s v="Wati Baryawati"/>
    <s v="Masih Hidup"/>
    <s v="Bandung"/>
    <d v="1982-12-05T00:00:00"/>
    <s v="320413451282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Neglasari"/>
    <s v="07/03"/>
    <s v="Ciapus"/>
    <s v="Banjaran"/>
    <x v="0"/>
    <x v="0"/>
    <n v="40377"/>
    <s v="19 Tahun 3 Bulan 18 Hari"/>
    <s v="Kp. Neglasari RT/RW 07/03 Desa/Kelurahan Ciapus Kecamatan Banjaran Kabupaten Bandung Jawa Barat 40377"/>
  </r>
  <r>
    <n v="485"/>
    <x v="0"/>
    <x v="7"/>
    <m/>
    <n v="6"/>
    <x v="17"/>
    <s v="v"/>
    <s v="v"/>
    <s v="v"/>
    <n v="18190111"/>
    <s v="v"/>
    <m/>
    <m/>
    <s v="Yasir Akmal Maulid"/>
    <m/>
    <s v="0061261575"/>
    <s v="3273260404060002"/>
    <s v="Bandung"/>
    <d v="2006-04-04T00:00:00"/>
    <s v="Laki-Laki"/>
    <n v="2"/>
    <n v="2"/>
    <s v="WNI"/>
    <s v="Belum Di Test"/>
    <s v="Main Bola"/>
    <s v="Pengusaha"/>
    <m/>
    <s v="Orang Tua"/>
    <s v="Tidak Ada"/>
    <s v="Tidak Ada"/>
    <s v="3273261010100257"/>
    <s v="Yaya Sunarya"/>
    <s v="Yaya Sunarya"/>
    <s v="Masih Hidup"/>
    <s v="Bandung"/>
    <d v="1976-08-28T00:00:00"/>
    <s v="3273262808760004"/>
    <s v="Karyawan Swasta"/>
    <s v="SLTA Atau Sederajat"/>
    <s v=""/>
    <m/>
    <s v="Jl. Walargi Mulya No. 20"/>
    <s v="01/09"/>
    <s v="Pasanggrahan"/>
    <s v="Ujungberung"/>
    <s v="Bandung"/>
    <s v="Jawa Barat"/>
    <n v="40617"/>
    <s v="Heti"/>
    <s v="Masih Hidup"/>
    <s v="Bandung"/>
    <d v="1978-08-20T00:00:00"/>
    <s v="327326600878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Walargi Mulya No. 20"/>
    <s v="01/09"/>
    <s v="Pasanggrahan"/>
    <s v="Ujungberung"/>
    <x v="4"/>
    <x v="0"/>
    <n v="40167"/>
    <s v="19 Tahun 9 Bulan 15 Hari"/>
    <s v="Jl. Walargi Mulya No. 20 RT/RW 01/09 Desa/Kelurahan Pasanggrahan Kecamatan Ujungberung Kota Bandung Jawa Barat 40167"/>
  </r>
  <r>
    <n v="486"/>
    <x v="0"/>
    <x v="1"/>
    <m/>
    <s v="Kelas Khusus"/>
    <x v="18"/>
    <s v="v"/>
    <s v="v"/>
    <s v="v"/>
    <n v="25260109"/>
    <s v="v"/>
    <m/>
    <m/>
    <s v="Isam Efendi"/>
    <m/>
    <s v="3120403301"/>
    <s v="3205211405120003"/>
    <s v="Garut"/>
    <d v="2012-05-14T00:00:00"/>
    <s v="Laki-Laki"/>
    <n v="2"/>
    <n v="3"/>
    <s v="WNI"/>
    <s v="Belum Di Test"/>
    <s v="Main Sepak Bola"/>
    <s v="Tentara Ad"/>
    <s v="SD Atau Sederajat"/>
    <s v="Orang Tua"/>
    <s v="Tidak Ada"/>
    <s v="Tidak Ada"/>
    <s v="3215052302150006"/>
    <s v="Dina Mayasari"/>
    <s v="Pepen Sopandi (Alm)"/>
    <s v="Sudah Meninggal"/>
    <s v="*"/>
    <s v="*"/>
    <s v="*"/>
    <m/>
    <s v="*"/>
    <s v="*"/>
    <s v="*"/>
    <s v="Dusun Sawah Lega"/>
    <m/>
    <m/>
    <m/>
    <m/>
    <m/>
    <m/>
    <s v="Dina Mayasari"/>
    <s v="Masih Hidup"/>
    <s v="Garut"/>
    <d v="1988-02-13T00:00:00"/>
    <s v="3211155302880015"/>
    <s v="Mengurus Rumah Tangga"/>
    <s v="SD Atau Sederajat"/>
    <n v="89656387911"/>
    <s v="Rp. 1.000.001 - Rp. 2.000.000"/>
    <s v="Sama Dengan Ayah Kandung"/>
    <m/>
    <m/>
    <m/>
    <m/>
    <m/>
    <m/>
    <m/>
    <s v="Ibu Kandung"/>
    <m/>
    <m/>
    <m/>
    <m/>
    <m/>
    <m/>
    <m/>
    <m/>
    <m/>
    <m/>
    <m/>
    <m/>
    <m/>
    <m/>
    <m/>
    <m/>
    <s v="Dusun Cahyasari"/>
    <s v="004/009"/>
    <s v="Cileles"/>
    <s v="Jatinangor"/>
    <x v="1"/>
    <x v="0"/>
    <n v="45363"/>
    <s v="13 Tahun 8 Bulan 5 Hari"/>
    <s v="Dusun Cahyasari RT/RW 004/009 Desa/Kelurahan Cileles Kecamatan Jatinangor Kabupaten Sumedang Jawa Barat 45363"/>
  </r>
  <r>
    <n v="487"/>
    <x v="0"/>
    <x v="1"/>
    <m/>
    <s v="Kelas Khusus"/>
    <x v="18"/>
    <s v="v"/>
    <s v="v"/>
    <s v="v"/>
    <n v="25260129"/>
    <s v="v"/>
    <m/>
    <m/>
    <s v="Muhamad Sihab Marbawi"/>
    <m/>
    <s v="3122016420"/>
    <s v="3204370605120002"/>
    <s v="Bandung"/>
    <d v="2012-05-06T00:00:00"/>
    <s v="Laki-Laki"/>
    <n v="1"/>
    <n v="2"/>
    <s v="WNI"/>
    <s v="Belum Di Test"/>
    <s v="Olahraga"/>
    <s v="Menjadi Anak Sholeh"/>
    <s v="SD Atau Sederajat"/>
    <s v="Orang Tua"/>
    <s v="Tidak Ada"/>
    <s v="Tidak Ada"/>
    <s v="3204370907120027"/>
    <s v="Muhammad Ramdan"/>
    <s v="Muhammad Ramdan"/>
    <s v="Masih Hidup"/>
    <s v="Bandung"/>
    <d v="1990-04-15T00:00:00"/>
    <s v="3204371504900001"/>
    <s v="Buruh"/>
    <s v="SD Atau Sederajat"/>
    <n v="8993752232"/>
    <s v="Rp. 2.000.001 - Rp. 3.000.000"/>
    <s v="Kp. Leuwi Munding"/>
    <s v="002/002"/>
    <s v="Sadu"/>
    <s v="Soreang"/>
    <s v="Bandung"/>
    <s v="Jawa Barat"/>
    <n v="40913"/>
    <s v="Tuti Alawiyah"/>
    <s v="Masih Hidup"/>
    <s v="Ciamis"/>
    <d v="1992-08-25T00:00:00"/>
    <s v="3204376508920001"/>
    <s v="Mengurus Rumah Tangga"/>
    <s v="SLTP Atau Sederajat"/>
    <n v="89693339555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n v="3"/>
    <s v="Kp. Leuwi Munding"/>
    <s v="002/002"/>
    <s v="Sadu"/>
    <s v="Soreang"/>
    <x v="0"/>
    <x v="0"/>
    <n v="40913"/>
    <s v="13 Tahun 8 Bulan 13 Hari"/>
    <s v="Kp. Leuwi Munding RT/RW 002/002 Desa/Kelurahan Sadu Kecamatan Soreang Kabupaten Bandung Jawa Barat 40913"/>
  </r>
  <r>
    <n v="488"/>
    <x v="0"/>
    <x v="1"/>
    <m/>
    <s v="Kelas Khusus"/>
    <x v="18"/>
    <s v="v"/>
    <s v="v"/>
    <s v="v"/>
    <n v="25260126"/>
    <s v="v"/>
    <m/>
    <m/>
    <s v="Muhammad Ilham"/>
    <m/>
    <s v="0112246423"/>
    <s v="3172040708111008"/>
    <s v="Jakarta"/>
    <d v="2011-08-07T00:00:00"/>
    <s v="Laki-Laki"/>
    <n v="3"/>
    <n v="2"/>
    <s v="WNI"/>
    <s v="Belum Di Test"/>
    <s v="Maen Bola"/>
    <s v="Tni"/>
    <s v="SD Atau Sederajat"/>
    <s v="Orang Tua"/>
    <s v="Kesulitan Belajar"/>
    <s v="Tidak Ada"/>
    <s v="3172040601095072"/>
    <s v="Erpandi"/>
    <s v="Erpandi"/>
    <s v="Masih Hidup"/>
    <s v="Madura"/>
    <d v="1967-10-08T00:00:00"/>
    <s v="3172040810670005"/>
    <s v="Wiraswasta"/>
    <s v="SLTP Atau Sederajat"/>
    <n v="81294429004"/>
    <s v="Rp. 2.000.001 - Rp. 3.000.000"/>
    <s v="Jl. Kalibaru Barat"/>
    <s v="005/012"/>
    <s v="Kalibaru"/>
    <s v="Cilincing"/>
    <s v="Jakarta Utara"/>
    <s v="DKI Jakarta"/>
    <n v="14110"/>
    <s v="Sri Maryatun"/>
    <s v="Masih Hidup"/>
    <s v="Jakarta"/>
    <d v="1975-02-08T00:00:00"/>
    <s v="3172044802750003"/>
    <s v="Mengurus Rumah Tangga"/>
    <s v="SLTA Atau Sederajat"/>
    <n v="87732481243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Jl. Kalibaru Barat"/>
    <s v="005/012"/>
    <s v="Kalibaru"/>
    <s v="Cilincing"/>
    <x v="29"/>
    <x v="6"/>
    <n v="14110"/>
    <s v="14 Tahun 5 Bulan 12 Hari"/>
    <s v="Jl. Kalibaru Barat RT/RW 005/012 Desa/Kelurahan Kalibaru Kecamatan Cilincing Jakarta Utara DKI Jakarta 14110"/>
  </r>
  <r>
    <n v="489"/>
    <x v="0"/>
    <x v="1"/>
    <m/>
    <s v="Tamhidi"/>
    <x v="19"/>
    <s v="v"/>
    <s v="v"/>
    <s v="v"/>
    <n v="25260038"/>
    <s v="v"/>
    <m/>
    <m/>
    <s v="Akmal Abdul Latif"/>
    <m/>
    <s v="3126289202"/>
    <s v="3204112511120003"/>
    <s v="Bandung"/>
    <d v="2012-11-25T00:00:00"/>
    <s v="Laki-Laki"/>
    <n v="3"/>
    <n v="2"/>
    <s v="WNI"/>
    <s v="Belum Di Test"/>
    <s v="Renang"/>
    <s v="Jadi Orang Sukses Dunia Akhirat"/>
    <s v="SD Atau Sederajat"/>
    <s v="Ibu Kandung"/>
    <s v="Tidak Ada"/>
    <s v="Tidak Ada"/>
    <s v="3204111509150012"/>
    <s v="Zaenal Abidin"/>
    <s v="Dadang Rosyadi"/>
    <s v="Tidak Diketahui"/>
    <s v="*"/>
    <s v="*"/>
    <s v="*"/>
    <m/>
    <s v="*"/>
    <s v="*"/>
    <s v="*"/>
    <s v="*"/>
    <s v="*"/>
    <s v="*"/>
    <s v="*"/>
    <s v="*"/>
    <s v="*"/>
    <s v="*"/>
    <s v="Dian Andriyani"/>
    <s v="Masih Hidup"/>
    <s v="Bandung"/>
    <d v="1977-10-21T00:00:00"/>
    <s v="3273036110770002"/>
    <s v="Buruh Harian Lepas"/>
    <s v="SLTA Atau Sederajat"/>
    <s v="0895422687999"/>
    <s v="Rp. 2.000.001 - Rp. 3.000.000"/>
    <s v="Beda Alamat (Beda KK)"/>
    <s v="Jl.Kopo GG.Melati III"/>
    <s v="04/02"/>
    <s v="Margasuka"/>
    <s v="Babakan Ciparay"/>
    <s v="Bandung"/>
    <s v="Jawa Barat"/>
    <n v="40224"/>
    <s v="Ibu Kandung"/>
    <m/>
    <m/>
    <m/>
    <m/>
    <m/>
    <m/>
    <m/>
    <m/>
    <m/>
    <m/>
    <m/>
    <m/>
    <m/>
    <m/>
    <m/>
    <n v="4"/>
    <s v="Jl. Kopo Gg. Melati III"/>
    <s v="04/02"/>
    <s v="Margasuka"/>
    <s v="Babakan Ciparay"/>
    <x v="4"/>
    <x v="0"/>
    <n v="40224"/>
    <s v="13 Tahun 1 Bulan 25 Hari"/>
    <s v="Jl. Kopo Gg. Melati III RT/RW 04/02 Desa/Kelurahan Margasuka Kecamatan Babakan Ciparay Kota Bandung Jawa Barat 40224"/>
  </r>
  <r>
    <n v="490"/>
    <x v="0"/>
    <x v="1"/>
    <m/>
    <s v="Tamhidi"/>
    <x v="19"/>
    <s v="v"/>
    <s v="v"/>
    <s v="v"/>
    <n v="25260024"/>
    <s v="v"/>
    <m/>
    <m/>
    <s v="Apip Ramdani"/>
    <m/>
    <s v="3123949575"/>
    <s v="3217013107120001"/>
    <s v="Bandung"/>
    <d v="2012-07-31T00:00:00"/>
    <s v="Laki-Laki"/>
    <n v="1"/>
    <n v="2"/>
    <s v="WNI"/>
    <s v="A"/>
    <s v="Main Bola"/>
    <s v="Ingin Menjadi Pemain Bola"/>
    <s v="SD Atau Sederajat"/>
    <s v="Orang Tua"/>
    <s v="Tidak Ada"/>
    <s v="Tidak Ada"/>
    <s v="3217010910120074"/>
    <s v="Agus Ria Nugraha"/>
    <s v="Agus Ria Nugraha"/>
    <s v="Masih Hidup"/>
    <s v="Bandung"/>
    <d v="1989-08-17T00:00:00"/>
    <s v="3217011708891001"/>
    <s v="Buruh Harian Lepas"/>
    <s v="SD Atau Sederajat"/>
    <s v="081223540115"/>
    <s v="Rp. 2.000.001 - Rp. 3.000.000"/>
    <s v="Kp Cibeureum"/>
    <s v="03/02"/>
    <s v="Wangunharja"/>
    <s v="Lembang"/>
    <s v="Bandung barat"/>
    <s v="Jawa Barat"/>
    <n v="40391"/>
    <s v="Eka Lidiawati"/>
    <s v="Masih Hidup"/>
    <s v="Bandung"/>
    <d v="1994-07-20T00:00:00"/>
    <s v="3217016007940007"/>
    <s v="Mengurus Rumah Tangga"/>
    <s v="SD Atau Sederajat"/>
    <s v="081318915518"/>
    <s v="Tidak Ada"/>
    <s v="Sama Dengan Ayah Kandung"/>
    <m/>
    <m/>
    <m/>
    <m/>
    <m/>
    <m/>
    <m/>
    <s v="Sama Dengan Ayah Kandung"/>
    <m/>
    <m/>
    <m/>
    <m/>
    <m/>
    <m/>
    <m/>
    <m/>
    <m/>
    <m/>
    <m/>
    <m/>
    <m/>
    <m/>
    <m/>
    <m/>
    <s v="Kp. Cibeureum"/>
    <s v="03/02"/>
    <s v="Wangunharja"/>
    <s v="Lembang"/>
    <x v="15"/>
    <x v="0"/>
    <n v="40391"/>
    <s v="13 Tahun 5 Bulan 19 Hari"/>
    <s v="Kp. Cibeureum RT/RW 03/02 Desa/Kelurahan Wangunharja Kecamatan Lembang Bandung Barat Jawa Barat 40391"/>
  </r>
  <r>
    <n v="491"/>
    <x v="0"/>
    <x v="1"/>
    <m/>
    <s v="Tamhidi"/>
    <x v="19"/>
    <s v="v"/>
    <s v="v"/>
    <s v="v"/>
    <n v="25260145"/>
    <m/>
    <m/>
    <m/>
    <s v="Arvo Antonio Hayes"/>
    <m/>
    <s v="3110627576"/>
    <s v="3273172608110001"/>
    <s v="Bandung"/>
    <d v="2011-08-26T00:00:00"/>
    <s v="Laki-Laki"/>
    <n v="1"/>
    <n v="1"/>
    <s v="WNI"/>
    <m/>
    <m/>
    <m/>
    <s v="SD Atau Sederajat"/>
    <s v="Orang Tua"/>
    <s v="Tidak Ada"/>
    <s v="Tidak Ada"/>
    <s v="3273170506110149"/>
    <s v="Mimin Rusmini"/>
    <s v="Dennis Anthony Hayes"/>
    <s v="Tidak Diketahui"/>
    <m/>
    <m/>
    <m/>
    <m/>
    <m/>
    <m/>
    <m/>
    <m/>
    <m/>
    <m/>
    <m/>
    <m/>
    <m/>
    <m/>
    <s v="Riyanti"/>
    <s v="Masih Hidup"/>
    <s v="Bandung"/>
    <d v="1981-08-18T00:00:00"/>
    <s v="3273175808810005"/>
    <s v="Mengurus Rumah Tangga"/>
    <s v="SLTA Atau Sederajat"/>
    <m/>
    <m/>
    <s v="Sama Dengan Ibu Kandung"/>
    <s v="Jl. Leuwi Panjang No. 204"/>
    <s v="008/004"/>
    <s v="Situsaeur"/>
    <s v="Bojongloa Kidul"/>
    <s v="Kota Bandung"/>
    <s v="Jawa Barat"/>
    <n v="40234"/>
    <s v="Ibu Kandung"/>
    <m/>
    <m/>
    <m/>
    <m/>
    <m/>
    <m/>
    <m/>
    <m/>
    <m/>
    <m/>
    <m/>
    <m/>
    <m/>
    <m/>
    <m/>
    <m/>
    <s v="Jl. Leuwi Panjang No. 204"/>
    <s v="008/004"/>
    <s v="Situsaeur"/>
    <s v="Bojongloa Kidul"/>
    <x v="4"/>
    <x v="0"/>
    <n v="40234"/>
    <s v="14 Tahun 4 Bulan 24 Hari"/>
    <s v="Jl. Leuwi Panjang No. 204 RT/RW 008/004 Desa/Kelurahan Situsaeur Kecamatan Bojongloa Kidul Kota Bandung Jawa barat 40234"/>
  </r>
  <r>
    <n v="492"/>
    <x v="0"/>
    <x v="1"/>
    <m/>
    <s v="Tamhidi"/>
    <x v="19"/>
    <s v="v"/>
    <s v="v"/>
    <s v="v"/>
    <n v="25260016"/>
    <s v="v"/>
    <m/>
    <m/>
    <s v="Arzachel Athar Al Azzam"/>
    <s v="Arzachel Athar Al-Azzam (akta-skl)"/>
    <n v="3121039032"/>
    <s v="3217021609120004"/>
    <s v="Bandung"/>
    <d v="2012-09-16T00:00:00"/>
    <s v="Laki-Laki"/>
    <n v="1"/>
    <n v="1"/>
    <s v="WNI"/>
    <s v="A"/>
    <s v="Futsal"/>
    <s v="Ingin Menjadi Ahli Ilmu"/>
    <s v="SD Atau Sederajat"/>
    <s v="Orang Tua"/>
    <s v="Lamban Belajar"/>
    <s v="Tidak Ada"/>
    <s v="3217020802170005"/>
    <s v="Syamsudin"/>
    <s v="Syamsudin"/>
    <s v="Masih Hidup"/>
    <s v="Bandung"/>
    <d v="1984-05-07T00:00:00"/>
    <s v="3217020705840012"/>
    <s v="Buruh Harian Lepas"/>
    <s v="SLTA Atau Sederajat"/>
    <n v="81210440757"/>
    <s v="Rp. 3.00.001 - Rp. 5.00.000"/>
    <s v="Jln Sukalaksana No.37/61"/>
    <s v="06/13"/>
    <s v="Pasteur"/>
    <s v="Sukajadi"/>
    <s v="Kota Bandung"/>
    <s v="Jawa Barat"/>
    <n v="40161"/>
    <s v="Widyawati"/>
    <s v="Masih Hidup"/>
    <s v="Bandung"/>
    <d v="1983-11-20T00:00:00"/>
    <s v="3217026011830010"/>
    <s v="Mengurus Rumah Tangga"/>
    <s v="Diploma 3"/>
    <s v="82129999676"/>
    <s v="Rp. 2.000.001 - Rp. 3.000.000"/>
    <s v="Beda Alamat (Beda KK)"/>
    <s v="Jln.Ciwaruga No.7"/>
    <s v="02/02"/>
    <s v="Ciwaruga"/>
    <s v="Parongpong"/>
    <s v="Bandung Barat"/>
    <s v="Jawa Barat"/>
    <n v="40559"/>
    <s v="Ayah Kandung"/>
    <m/>
    <m/>
    <m/>
    <m/>
    <m/>
    <m/>
    <m/>
    <m/>
    <m/>
    <m/>
    <m/>
    <m/>
    <m/>
    <m/>
    <m/>
    <m/>
    <s v="Jln Sukalaksana No.37/61"/>
    <s v="06/13"/>
    <s v="Pasteur"/>
    <s v="Sukajadi"/>
    <x v="4"/>
    <x v="0"/>
    <n v="40161"/>
    <s v="13 Tahun 4 Bulan 3 Hari"/>
    <s v="Jln Sukalaksana No.37/61 RT/RW 06/13 Desa/Kelurahan Pasteur Kecamatan Sukajadi Kota Bandung Jawa Barat 40161"/>
  </r>
  <r>
    <n v="493"/>
    <x v="0"/>
    <x v="1"/>
    <m/>
    <s v="Tamhidi"/>
    <x v="19"/>
    <s v="v"/>
    <s v="v"/>
    <s v="v"/>
    <n v="25260074"/>
    <s v="v"/>
    <m/>
    <m/>
    <s v="Dirga Ibrahim"/>
    <m/>
    <n v="3126420358"/>
    <s v="3273162108120003"/>
    <s v="Bandung"/>
    <d v="2012-08-21T00:00:00"/>
    <s v="Laki-Laki"/>
    <n v="1"/>
    <n v="2"/>
    <s v="WNI"/>
    <s v="O"/>
    <s v="Sepak Bola"/>
    <s v="Pemain Bola"/>
    <s v="SD Atau Sederajat"/>
    <s v="Orang Tua"/>
    <s v="Tidak Ada"/>
    <s v="Tidak Ada"/>
    <s v="3204050401180006"/>
    <s v="Tri Handoyo"/>
    <s v="Tri Handoyo"/>
    <s v="Masih Hidup"/>
    <s v="Grobogan"/>
    <d v="1985-08-11T00:00:00"/>
    <s v="3273161108850003"/>
    <s v="Buruh Harian Lepas"/>
    <s v="SLTA Atau Sederajat"/>
    <n v="82127212603"/>
    <s v="Rp. 500.001 - Rp. 1.000.000"/>
    <s v="Komp. Griya Mitra Blok G-2 No. 20"/>
    <s v="009/026"/>
    <s v="Cinunuk"/>
    <s v="Cileunyi"/>
    <s v="Bandung"/>
    <s v="Jawa Barat"/>
    <n v="40624"/>
    <s v="Desy Muliani"/>
    <s v="Masih Hidup"/>
    <s v="Bandung"/>
    <d v="1989-12-03T00:00:00"/>
    <s v="3273124312890001"/>
    <s v="Mengurus Rumah Tangga"/>
    <s v="SLTA Atau Sederajat"/>
    <n v="81802120563"/>
    <s v="Rp. 2.000.001 - Rp. 3.000.000"/>
    <s v="Sama Dengan Ayah Kandung"/>
    <m/>
    <m/>
    <m/>
    <m/>
    <m/>
    <m/>
    <m/>
    <s v="Ayah Kandung"/>
    <m/>
    <m/>
    <m/>
    <m/>
    <m/>
    <m/>
    <m/>
    <m/>
    <m/>
    <m/>
    <m/>
    <m/>
    <m/>
    <m/>
    <m/>
    <n v="6"/>
    <s v="Komp. Griya Mitra Blok G-2 No. 20"/>
    <s v="009/026"/>
    <s v="Cinunuk"/>
    <s v="Cileunyi"/>
    <x v="0"/>
    <x v="0"/>
    <n v="40624"/>
    <s v="13 Tahun 4 Bulan 29 Hari"/>
    <s v="Komp. Griya Mitra Blok G-2 No. 20 RT/RW 009/026 Desa/Kelurahan Cinunuk Kecamatan Cileunyi Kabupaten Bandung Jawa Barat 40624"/>
  </r>
  <r>
    <n v="494"/>
    <x v="0"/>
    <x v="1"/>
    <m/>
    <s v="Tamhidi"/>
    <x v="19"/>
    <s v="v"/>
    <s v="v"/>
    <s v="v"/>
    <n v="25260009"/>
    <s v="v"/>
    <m/>
    <m/>
    <s v="Feiza Dzul 'Azmi"/>
    <m/>
    <n v="3139352634"/>
    <s v="3204361304130002"/>
    <s v="Bandung"/>
    <d v="2013-04-13T00:00:00"/>
    <s v="Laki-Laki"/>
    <n v="1"/>
    <n v="2"/>
    <s v="WNI"/>
    <s v="Belum Di Test"/>
    <s v="Sepak Bola"/>
    <s v="Ustadz"/>
    <s v="SD Atau Sederajat"/>
    <s v="Orang Tua"/>
    <s v="Lamban Belajar"/>
    <s v="Tidak Ada"/>
    <s v="3204361801130017"/>
    <s v="Budiman Hasbudin"/>
    <s v="Budiman Hasbudin"/>
    <s v="Masih Hidup"/>
    <s v="Bandung"/>
    <d v="1985-03-09T00:00:00"/>
    <s v="3204360903850007"/>
    <s v="Buruh Harian Lepas"/>
    <s v="SLTA Atau Sederajat"/>
    <n v="85320522769"/>
    <s v="&gt;= Rp. 5.000.001"/>
    <s v="Kp Sukaeurih"/>
    <s v="02/11"/>
    <s v="Ibun"/>
    <s v="Ibun"/>
    <s v="Bandung"/>
    <s v="Jawa Barat"/>
    <n v="40384"/>
    <s v="Suminar"/>
    <s v="Masih Hidup"/>
    <s v="Cianjur"/>
    <d v="1987-06-12T00:00:00"/>
    <s v="3204365206870004"/>
    <s v="Karyawan Swasta"/>
    <s v="SLTA Atau Sederajat"/>
    <s v="+62 822-1953-8779"/>
    <s v="Rp. 2.000.001 - Rp. 3.000.000"/>
    <s v="Beda Alamat (Beda KK)"/>
    <s v="Kp kertajaya"/>
    <n v="45778"/>
    <s v="Wangunjaya"/>
    <s v="Naringgul"/>
    <s v="Cianjur"/>
    <s v="Jawa Barat"/>
    <n v="43274"/>
    <s v="Ayah Kandung"/>
    <m/>
    <m/>
    <m/>
    <m/>
    <m/>
    <m/>
    <m/>
    <m/>
    <m/>
    <m/>
    <m/>
    <m/>
    <m/>
    <m/>
    <m/>
    <n v="7"/>
    <s v="Kp. Sukaeurih"/>
    <s v="02/11"/>
    <s v="Ibun"/>
    <s v="Ibun"/>
    <x v="0"/>
    <x v="0"/>
    <n v="40384"/>
    <s v="12 Tahun 9 Bulan 6 Hari"/>
    <s v="Kp. Sukaeurih RT/RW 02/11 Desa/Kelurahan Ibun Kecamatan Ibun Kabupaten Bandung Jawa Barat 40384"/>
  </r>
  <r>
    <n v="495"/>
    <x v="0"/>
    <x v="1"/>
    <m/>
    <s v="Tamhidi"/>
    <x v="19"/>
    <s v="v"/>
    <s v="v"/>
    <s v="v"/>
    <n v="25260113"/>
    <s v="v"/>
    <m/>
    <m/>
    <s v="Hammad Alfatih Abdulwali"/>
    <m/>
    <n v="3127595210"/>
    <s v="3204051705120002"/>
    <s v="Bandung"/>
    <d v="2012-05-17T00:00:00"/>
    <s v="Laki-Laki"/>
    <n v="3"/>
    <n v="3"/>
    <s v="WNI"/>
    <s v="A"/>
    <s v="Main Game"/>
    <s v="Gamer"/>
    <s v="SD Atau Sederajat"/>
    <s v="Orang Tua"/>
    <s v="Kesulitan Belajar"/>
    <s v="Tidak Ada"/>
    <s v="3204051212120040"/>
    <s v="Dede Nugraha, Se"/>
    <s v="Dede Nugraha, Se"/>
    <s v="Masih Hidup"/>
    <s v="Bandung"/>
    <d v="1975-07-16T00:00:00"/>
    <s v="3204051607750001"/>
    <s v="Wiraswasta"/>
    <s v="Diploma IV/Strata 1"/>
    <n v="81387355662"/>
    <s v="&gt;= Rp. 5.000.001"/>
    <s v="Kp. Pasir Kawung Endah"/>
    <s v="002/006"/>
    <s v="Cimekar"/>
    <s v="Cileunyi"/>
    <s v="Bandung"/>
    <s v="Jawa Barat"/>
    <n v="40623"/>
    <s v="Weli Siti Halimah (Alm)"/>
    <s v="Sudah Meninggal"/>
    <m/>
    <m/>
    <m/>
    <m/>
    <m/>
    <m/>
    <m/>
    <s v="Sama Dengan Ayah Kandung"/>
    <m/>
    <m/>
    <m/>
    <m/>
    <m/>
    <m/>
    <m/>
    <s v="Ayah Kandung"/>
    <m/>
    <m/>
    <m/>
    <m/>
    <m/>
    <m/>
    <m/>
    <m/>
    <m/>
    <m/>
    <m/>
    <m/>
    <m/>
    <m/>
    <m/>
    <n v="8"/>
    <s v="Kp. Pasir Kawung Endah"/>
    <s v="002/006"/>
    <s v="Cimekar"/>
    <s v="Cileunyi"/>
    <x v="0"/>
    <x v="0"/>
    <n v="40623"/>
    <s v="13 Tahun 8 Bulan 2 Hari"/>
    <s v="Kp. Pasir Kawung Endah RT/RW 002/006 Desa/Kelurahan Cimekar Kecamatan Cileunyi Kabupaten Bandung Jawa Barat 40623"/>
  </r>
  <r>
    <n v="496"/>
    <x v="0"/>
    <x v="1"/>
    <m/>
    <s v="Tamhidi"/>
    <x v="19"/>
    <s v="v"/>
    <s v="v"/>
    <s v="v"/>
    <n v="25260006"/>
    <s v="v"/>
    <m/>
    <m/>
    <s v="M Robert Hardika A M"/>
    <m/>
    <n v="3139653392"/>
    <s v="3205172301130003"/>
    <s v="Garut"/>
    <d v="2013-01-23T00:00:00"/>
    <s v="Laki-Laki"/>
    <n v="1"/>
    <s v="-"/>
    <s v="WNI"/>
    <s v="Belum Di Test"/>
    <s v="Hadroh Darbuka"/>
    <s v="Pengusaha"/>
    <s v="SD Atau Sederajat"/>
    <s v="Orang Tua"/>
    <s v="Tidak Ada"/>
    <s v="Tidak Ada"/>
    <s v="3204281011230004"/>
    <s v="Hartono"/>
    <s v="Hartono"/>
    <s v="Masih Hidup"/>
    <s v="Sragen"/>
    <d v="1985-05-26T00:00:00"/>
    <s v="3314122605850005"/>
    <s v="Buruh Harian Lepas"/>
    <s v="SLTP Atau Sederajat"/>
    <n v="88802286886"/>
    <s v="Rp. 2.000.001 - Rp. 3.000.000"/>
    <s v="Kp.Nagrak"/>
    <s v="04/03"/>
    <s v="NANJUNG MEKAR"/>
    <s v="RANCAEKEK"/>
    <s v="BANDUNG"/>
    <s v="Jawa Barat"/>
    <n v="40394"/>
    <s v="Ika Kartika"/>
    <s v="Masih Hidup"/>
    <s v="Garut"/>
    <d v="1989-12-12T00:00:00"/>
    <s v="3205175212890019"/>
    <s v="Mengurus Rumah Tangga"/>
    <s v="SLTP Atau Sederajat"/>
    <n v="88294476201"/>
    <s v="&lt;= Rp. 500.000"/>
    <s v="Sama Dengan Ayah Kandung"/>
    <m/>
    <m/>
    <m/>
    <m/>
    <m/>
    <m/>
    <m/>
    <s v="Ayah Kandung"/>
    <m/>
    <m/>
    <m/>
    <m/>
    <m/>
    <m/>
    <m/>
    <m/>
    <m/>
    <m/>
    <m/>
    <m/>
    <m/>
    <m/>
    <m/>
    <n v="9"/>
    <s v="Kp. Nagrak"/>
    <s v="04/03"/>
    <s v="Nanjung Mekar"/>
    <s v="Rancaekek"/>
    <x v="0"/>
    <x v="0"/>
    <n v="40394"/>
    <s v="12 Tahun 11 Bulan 27 Hari"/>
    <s v="Kp. Nagrak RT/RW 04/03 Desa/Kelurahan Nanjung Mekar Kecamatan Rancaekek Kabupaten Bandung Jawa Barat 40394"/>
  </r>
  <r>
    <n v="497"/>
    <x v="0"/>
    <x v="1"/>
    <m/>
    <s v="Tamhidi"/>
    <x v="19"/>
    <s v="v"/>
    <s v="v"/>
    <s v="v"/>
    <n v="25260065"/>
    <s v="v"/>
    <m/>
    <m/>
    <s v="Mughni Haydar Ali Fahrurozi"/>
    <m/>
    <s v="0129300712"/>
    <s v="3273250511120001"/>
    <s v="Bandung"/>
    <d v="2012-11-05T00:00:00"/>
    <s v="Laki-Laki"/>
    <n v="1"/>
    <n v="1"/>
    <s v="WNI"/>
    <s v="Belum Di Test"/>
    <s v="Olahraga"/>
    <s v="Pengusaha"/>
    <s v="SD Atau Sederajat"/>
    <s v="Orang Tua"/>
    <s v="Tidak Ada"/>
    <s v="Tidak Ada"/>
    <s v="3273250810102171"/>
    <s v="Akhmad Fahrurozi"/>
    <s v="Akhmad Fahrurozi"/>
    <s v="Masih Hidup"/>
    <s v="Bandung"/>
    <d v="1984-08-31T00:00:00"/>
    <s v="3273253108840001"/>
    <s v="Karyawan Swasta"/>
    <s v="SLTA Atau Sederajat"/>
    <n v="81380019926"/>
    <s v="Rp. 3.00.001 - Rp. 5.00.000"/>
    <s v="Komp. Taman Cileunyi Blok 2F8 No.26"/>
    <s v="10/22"/>
    <s v="Cileunyi kulon"/>
    <s v="Cileunyi"/>
    <s v="Bandung"/>
    <s v="Jawa Barat"/>
    <n v="40621"/>
    <s v="Witta Herawaty"/>
    <s v="Masih Hidup"/>
    <s v="Bandung"/>
    <d v="1986-08-23T00:00:00"/>
    <s v="3273256308860001"/>
    <s v="Mengurus Rumah Tangga"/>
    <s v="SLTA Atau Sederajat"/>
    <n v="81395936663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n v="10"/>
    <s v="Komp. Taman Cileunyi Blok 2F8 No. 26"/>
    <s v="10/22"/>
    <s v="Cileunyi Kulon"/>
    <s v="Cileunyi"/>
    <x v="0"/>
    <x v="0"/>
    <n v="40621"/>
    <s v="13 Tahun 2 Bulan 14 Hari"/>
    <s v="Komp. Taman Cileunyi Blok 2F8 No. 26 RT/RW 10/22 Desa/Kelurahan Cileunyi Kulon Kecamatan Cileunyi Kabupaten Bandung Jawa Barat 40621"/>
  </r>
  <r>
    <n v="498"/>
    <x v="0"/>
    <x v="1"/>
    <m/>
    <s v="Tamhidi"/>
    <x v="19"/>
    <s v="v"/>
    <s v="v"/>
    <s v="v"/>
    <n v="25260130"/>
    <s v="v"/>
    <m/>
    <m/>
    <s v="Muhamad Iqbal Ramdhani"/>
    <m/>
    <s v="0096232886"/>
    <s v="3216040909090001"/>
    <s v="Bekasi"/>
    <d v="2009-09-08T00:00:00"/>
    <s v="Laki-Laki"/>
    <n v="3"/>
    <n v="3"/>
    <s v="WNI"/>
    <s v="Belum Di Test"/>
    <s v="Olahraga"/>
    <s v="Menjadi Orang Yg Berguna"/>
    <s v="SLTP Atau Sederajat"/>
    <s v="Orang Tua"/>
    <s v="Tidak Ada"/>
    <s v="Tidak Ada"/>
    <s v="3216042603200007"/>
    <s v="Rudy Pardiman"/>
    <s v="Rudy Pardiman"/>
    <s v="Masih Hidup"/>
    <s v="Rudy Pardiman"/>
    <d v="1966-06-06T00:00:00"/>
    <s v="3175040606660003"/>
    <s v="Wiraswasta"/>
    <s v="SLTA Atau Sederajat"/>
    <s v="0813 1484 1243"/>
    <s v="Rp. 1.000.001 - Rp. 2.000.000"/>
    <s v="Kp Baru"/>
    <s v="002/002"/>
    <s v="Sukarahayu"/>
    <s v="Tambelang"/>
    <s v="Bekasi"/>
    <s v="Jawa Barat"/>
    <n v="17620"/>
    <s v="Santi Saputri"/>
    <s v="Masih Hidup"/>
    <s v="Bekasi"/>
    <d v="1986-03-10T00:00:00"/>
    <s v="3216045003860006"/>
    <s v="Mengurus Rumah Tangga"/>
    <s v="SLTP Atau Sederajat"/>
    <s v="0856 9461 4630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Kp. Baru"/>
    <s v="002/002"/>
    <s v="Sukarahayu"/>
    <s v="Tambelang"/>
    <x v="13"/>
    <x v="0"/>
    <n v="17620"/>
    <s v="16 Tahun 4 Bulan 11 Hari"/>
    <s v="Kp. Baru RT/RW 002/002 Desa/Kelurahan Sukarahayu Kecamatan Tambelang Kabupaten Bekasi Jawa Barat 17620"/>
  </r>
  <r>
    <n v="499"/>
    <x v="0"/>
    <x v="1"/>
    <m/>
    <s v="Tamhidi"/>
    <x v="19"/>
    <s v="v"/>
    <s v="v"/>
    <s v="v"/>
    <n v="25260132"/>
    <s v="v"/>
    <m/>
    <m/>
    <s v="Muhamad Siddiq Zainul Asyiqin"/>
    <m/>
    <n v="3126603602"/>
    <s v="3205092009120001"/>
    <s v="Garut"/>
    <d v="2012-09-20T00:00:00"/>
    <s v="Laki-Laki"/>
    <n v="2"/>
    <n v="1"/>
    <s v="WNI"/>
    <s v="O"/>
    <s v="Olahraga"/>
    <s v="Jadi Guru"/>
    <s v="SD Atau Sederajat"/>
    <s v="Orang Tua"/>
    <s v="Tidak Ada"/>
    <s v="Tidak Ada"/>
    <s v="3205091211200016"/>
    <s v="Mulus Purnomo"/>
    <s v="Mulus Purnomo"/>
    <s v="Masih Hidup"/>
    <s v="Tegal"/>
    <d v="1980-03-27T00:00:00"/>
    <s v="3205092703800006"/>
    <s v="Pedagang"/>
    <s v="SD Atau Sederajat"/>
    <s v="085218988554"/>
    <s v="Rp. 2.000.001 - Rp. 3.000.000"/>
    <s v="Kampung Pangauban"/>
    <s v="001/007"/>
    <s v="Jangkurang"/>
    <s v="Leles"/>
    <s v="Garut"/>
    <s v="Jawa Barat"/>
    <n v="44152"/>
    <s v="Sri Maryati"/>
    <s v="Masih Hidup"/>
    <s v="Banjarnegara"/>
    <d v="1980-01-22T00:00:00"/>
    <s v="3205096201800003"/>
    <s v="Mengurus Rumah Tangga"/>
    <s v="SD Atau Sederajat"/>
    <s v="083825527778"/>
    <s v="Rp. 1.000.001 - Rp. 2.000.000"/>
    <s v="Sama Dengan Ayah Kandung"/>
    <m/>
    <m/>
    <m/>
    <m/>
    <m/>
    <m/>
    <m/>
    <s v="Sama Dengan Ayah Kandung"/>
    <m/>
    <m/>
    <m/>
    <m/>
    <m/>
    <m/>
    <m/>
    <m/>
    <m/>
    <m/>
    <m/>
    <m/>
    <m/>
    <m/>
    <m/>
    <m/>
    <s v="Kampung Pangauban"/>
    <s v="001/007"/>
    <s v="Jangkurang"/>
    <s v="Leles"/>
    <x v="2"/>
    <x v="0"/>
    <n v="44152"/>
    <s v="13 Tahun 3 Bulan 30 Hari"/>
    <s v="Kampung Pangauban RT/RW 001/007 Desa/Kelurahan Jangkurang Kecamatan Leles Kabupaten Garut Jawa Barat 44152"/>
  </r>
  <r>
    <n v="500"/>
    <x v="0"/>
    <x v="1"/>
    <m/>
    <s v="Tamhidi"/>
    <x v="19"/>
    <s v="v"/>
    <s v="v"/>
    <s v="v"/>
    <n v="25260031"/>
    <s v="v"/>
    <m/>
    <m/>
    <s v="Muhammad Abdulkariim Nawawi"/>
    <m/>
    <s v="3122729754"/>
    <s v="3273102904120004"/>
    <s v="Bandung"/>
    <d v="2012-04-29T00:00:00"/>
    <s v="Laki-Laki"/>
    <n v="1"/>
    <n v="3"/>
    <s v="WNI"/>
    <s v="A"/>
    <s v="Bermain Bola"/>
    <s v="Pemain Bola"/>
    <s v="SD Atau Sederajat"/>
    <s v="Orang Tua"/>
    <s v="Tidak Ada"/>
    <s v="Tidak Ada"/>
    <s v="3273101709140008"/>
    <s v="Resa Rusmana"/>
    <s v="Resa Rusmana"/>
    <s v="Masih Hidup"/>
    <s v="Bandung"/>
    <d v="1984-04-11T00:00:00"/>
    <s v="3273101104840003"/>
    <s v="Karwayan Swasta"/>
    <s v="SLTP Atau Sederajat"/>
    <s v="085320973139"/>
    <s v="Rp. 3.00.001 - Rp. 5.00.000"/>
    <s v="Gg. Indik No.23"/>
    <s v="01/09"/>
    <s v="Cibadak"/>
    <s v="Astana Anyar"/>
    <s v="Kota Bandung"/>
    <s v="Jawa Barat"/>
    <n v="40241"/>
    <s v="Yuke Kaniar"/>
    <s v="Masih Hidup"/>
    <s v="Bandung"/>
    <d v="1991-01-31T00:00:00"/>
    <s v="3273047101910001"/>
    <s v="Mengurus Rumah Tangga"/>
    <s v="SLTA Atau Sederajat"/>
    <s v="081313524323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Gg. Indik No.23"/>
    <s v="01/09"/>
    <s v="Cibadak"/>
    <s v="Astana Anyar "/>
    <x v="4"/>
    <x v="0"/>
    <n v="40241"/>
    <s v="13 Tahun 8 Bulan 21 Hari"/>
    <s v="Gg. Indik No.23 RT/RW 01/09 Desa/Kelurahan Cibadak Kecamatan Astana Anyar  Kota Bandung Jawa Barat 40241"/>
  </r>
  <r>
    <n v="501"/>
    <x v="0"/>
    <x v="1"/>
    <m/>
    <s v="Tamhidi"/>
    <x v="19"/>
    <s v="v"/>
    <s v="v"/>
    <s v="v"/>
    <n v="25260080"/>
    <s v="v"/>
    <m/>
    <m/>
    <s v="Muhammad Alif Ghozali"/>
    <m/>
    <s v="0134430640/2019190925"/>
    <s v="3211181909130004"/>
    <s v="Sumedang"/>
    <d v="2013-09-19T00:00:00"/>
    <s v="Laki-Laki"/>
    <n v="3"/>
    <n v="3"/>
    <s v="WNI"/>
    <s v="B"/>
    <s v="Sepak Bola"/>
    <s v="Ulama"/>
    <s v="SD Atau Sederajat"/>
    <s v="Orang Tua"/>
    <s v="Tidak Ada"/>
    <s v="Tidak Ada"/>
    <s v="3211181007070042"/>
    <s v="Encang"/>
    <s v="Encang"/>
    <s v="Masih Hidup"/>
    <s v="Sumedang"/>
    <d v="1977-05-28T00:00:00"/>
    <s v="3211182805770006"/>
    <s v="Wiraswasta"/>
    <s v="SLTA Atau Sederajat"/>
    <n v="81321114050"/>
    <s v="Rp. 1.000.001 - Rp. 2.000.000"/>
    <s v="Pabuaran"/>
    <s v="003/008"/>
    <s v="Jatihurip"/>
    <s v="Sumedang Utara"/>
    <s v="Sumedang"/>
    <s v="Jawa Barat"/>
    <n v="45321"/>
    <s v="Ai Sumarni"/>
    <s v="Masih Hidup"/>
    <s v="Sumedang"/>
    <d v="1984-12-16T00:00:00"/>
    <s v="3211185612840005"/>
    <s v="Mengurus Rumah Tangga"/>
    <s v="SLTA Atau Sederajat"/>
    <n v="81804481842"/>
    <s v="&lt;= Rp. 500.000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Pabuaran"/>
    <s v="003/008"/>
    <s v="Jatihurip"/>
    <s v="Sumedang Utara"/>
    <x v="1"/>
    <x v="0"/>
    <n v="45321"/>
    <s v="12 Tahun 4 Bulan 0 Hari"/>
    <s v="Dusun Pabuaran RT/RW 003/008 Desa/Kelurahan Jatihurip Kecamatan Sumedang Utara Kabupaten Sumedang Jawa Barat 45321"/>
  </r>
  <r>
    <n v="502"/>
    <x v="0"/>
    <x v="1"/>
    <m/>
    <s v="Tamhidi"/>
    <x v="19"/>
    <s v="311232110602 - MDTA TASHDIQUL HAYAT"/>
    <m/>
    <m/>
    <n v="25260033"/>
    <s v="v"/>
    <m/>
    <m/>
    <s v="Muhammad Azkha El-Azkhiya"/>
    <m/>
    <s v="3134321951"/>
    <s v="3211181803130001"/>
    <s v="Sumedang"/>
    <d v="2013-03-18T00:00:00"/>
    <s v="Laki-Laki"/>
    <n v="1"/>
    <n v="3"/>
    <s v="WNI"/>
    <s v="Belum Di Test"/>
    <s v="Main Futsal"/>
    <s v="Ulama"/>
    <s v="SD Atau Sederajat"/>
    <s v="Orang Tua"/>
    <s v="Tidak Ada"/>
    <s v="Tidak Ada"/>
    <s v="3211180104130006"/>
    <s v="Deky Gunawan"/>
    <s v="Deky Gunawan"/>
    <s v="Masih Hidup"/>
    <s v="Sumedang"/>
    <d v="1984-03-18T00:00:00"/>
    <s v="3211181803830012"/>
    <s v="Wiraswasta"/>
    <s v="Diploma IV/Strata 1"/>
    <s v="088970007175"/>
    <s v="Rp. 2.000.001 - Rp. 3.000.000"/>
    <s v="Dusun Cibunut"/>
    <s v="01/04"/>
    <s v="Cikole"/>
    <s v="Cimalaka"/>
    <s v="Sumedang"/>
    <s v="Jawa Barat"/>
    <s v="45353"/>
    <s v="Iin Marlina"/>
    <s v="Masih Hidup"/>
    <s v="Bandung"/>
    <d v="1992-09-30T00:00:00"/>
    <s v="3205397009920002"/>
    <s v="Mengurus Rumah Tangga"/>
    <s v="SLTA Atau Sederajat"/>
    <s v="081312029008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Cibunut"/>
    <s v="01/04"/>
    <s v="Cikole"/>
    <s v="Cimalaka"/>
    <x v="1"/>
    <x v="0"/>
    <s v="45353"/>
    <s v="12 Tahun 10 Bulan 1 Hari"/>
    <s v="Dusun Cibunut RT/RW 01/04 Desa/Kelurahan Cikole Kecamatan Cimalaka Kabupaten Sumedang Jawa Barat 45353"/>
  </r>
  <r>
    <n v="503"/>
    <x v="0"/>
    <x v="1"/>
    <m/>
    <s v="Tamhidi"/>
    <x v="19"/>
    <s v="v"/>
    <s v="v"/>
    <s v="v"/>
    <n v="25260025"/>
    <s v="v"/>
    <m/>
    <m/>
    <s v="Muhammad Dzaji Firmansyah"/>
    <m/>
    <s v="0126818869"/>
    <s v="3273202112120001"/>
    <s v="Bandung"/>
    <d v="2012-12-21T00:00:00"/>
    <s v="Laki-Laki"/>
    <n v="1"/>
    <n v="2"/>
    <s v="WNI"/>
    <s v="O"/>
    <s v="Main Bola"/>
    <s v="Polisi"/>
    <s v="SD Atau Sederajat"/>
    <s v="Orang Tua"/>
    <s v="Tidak Ada"/>
    <s v="Tidak Ada"/>
    <s v="3273202302160004"/>
    <s v="Iman"/>
    <s v="Iman"/>
    <s v="Masih Hidup"/>
    <s v="Ciamis"/>
    <d v="1990-12-17T00:00:00"/>
    <s v="3207331712900001"/>
    <s v="Buruh Harian Lepas"/>
    <s v="SLTP Atau Sederajat"/>
    <n v="83142694107"/>
    <s v="Rp. 2.000.001 - Rp. 3.000.000"/>
    <s v="Jl. Cihaurkuku"/>
    <s v="05/01"/>
    <s v="ANTAPANI WETAN"/>
    <s v="ANTAPANI"/>
    <s v="BANDUNG"/>
    <s v="Jawa Barat"/>
    <n v="40291"/>
    <s v="Widaningsih"/>
    <s v="Masih Hidup"/>
    <s v="Bandung"/>
    <d v="1992-05-30T00:00:00"/>
    <s v="3273207005920002"/>
    <s v="Mengurus Rumah Tangga"/>
    <s v="SLTA Atau Sederajat"/>
    <n v="83125429388"/>
    <s v="Tidak Ada"/>
    <s v="Sama Dengan Ayah Kandung"/>
    <m/>
    <m/>
    <m/>
    <m/>
    <m/>
    <m/>
    <m/>
    <s v="Ibu Kandung"/>
    <m/>
    <m/>
    <m/>
    <m/>
    <m/>
    <m/>
    <m/>
    <m/>
    <m/>
    <m/>
    <m/>
    <m/>
    <m/>
    <m/>
    <m/>
    <m/>
    <s v="Jl. Cihaurkuku"/>
    <s v="05/01"/>
    <s v="Antapani Wetan"/>
    <s v="Antapani"/>
    <x v="4"/>
    <x v="0"/>
    <n v="40291"/>
    <s v="13 Tahun 0 Bulan 29 Hari"/>
    <s v="Jl. Cihaurkuku RT/RW 05/01 Desa/Kelurahan Antapani Wetan Kecamatan Antapani Kota Bandung Jawa Barat 40291"/>
  </r>
  <r>
    <n v="504"/>
    <x v="0"/>
    <x v="1"/>
    <m/>
    <s v="Tamhidi"/>
    <x v="19"/>
    <s v="v"/>
    <s v="v"/>
    <s v="v"/>
    <n v="25260128"/>
    <s v="v"/>
    <m/>
    <m/>
    <s v="Muhammad Hasan"/>
    <m/>
    <s v="0127170026"/>
    <s v="3273132707120001"/>
    <s v="Bandung"/>
    <d v="2012-07-27T00:00:00"/>
    <s v="Laki-Laki"/>
    <n v="1"/>
    <s v="3 (Tiga)"/>
    <s v="WNI"/>
    <s v="Belum Di Test"/>
    <s v="Sepak Bola"/>
    <s v="Jadi Anak Yg Soleh Dan Berbakat"/>
    <s v="SD Atau Sederajat"/>
    <s v="Orang Tua"/>
    <s v="Tidak Ada"/>
    <s v="Tidak Ada"/>
    <s v="3273130410120005"/>
    <s v="Adjat Ruswendi"/>
    <s v="Adjat Ruswendi"/>
    <s v="Masih Hidup"/>
    <s v="Bandung"/>
    <d v="1966-04-13T00:00:00"/>
    <s v="3273131304660003"/>
    <s v="Swasta"/>
    <s v="SLTA Atau Sederajat"/>
    <s v="89668623235/082240854858"/>
    <s v="Rp. 2.000.001 - Rp. 3.000.000"/>
    <s v="Jl Buah Batu No. 100/ 206 B"/>
    <s v="001/002"/>
    <s v="Cijagra"/>
    <s v="Lengkong"/>
    <s v="Kota Bandung"/>
    <s v="Jawa Barat"/>
    <n v="40265"/>
    <s v="Titim Fatimah"/>
    <s v="Masih Hidup"/>
    <s v="Garut"/>
    <d v="1988-06-30T00:00:00"/>
    <s v="3273137006880004"/>
    <s v="Mengurus Rumah Tangga"/>
    <s v="SD Atau Sederajat"/>
    <n v="82240854858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Jl Buah Batu No. 100/ 206 B"/>
    <s v="001/002"/>
    <s v="Cijagra"/>
    <s v="Lengkong"/>
    <x v="4"/>
    <x v="0"/>
    <n v="40265"/>
    <s v="13 Tahun 5 Bulan 23 Hari"/>
    <s v="Jl Buah Batu No. 100/ 206 B RT/RW 001/002 Desa/Kelurahan Cijagra Kecamatan Lengkong Kota Bandung Jawa Barat 40265"/>
  </r>
  <r>
    <n v="505"/>
    <x v="0"/>
    <x v="1"/>
    <m/>
    <s v="Tamhidi"/>
    <x v="19"/>
    <s v="v"/>
    <s v="v"/>
    <s v="v"/>
    <n v="25260054"/>
    <s v="v"/>
    <m/>
    <m/>
    <s v="Muhammad Kafin Mujtaba"/>
    <m/>
    <s v="0127989396"/>
    <s v="3216063006120014"/>
    <s v="Bekasi"/>
    <d v="2012-06-30T00:00:00"/>
    <s v="Laki-Laki"/>
    <n v="2"/>
    <n v="2"/>
    <s v="WNI"/>
    <s v="Belum Di Test"/>
    <s v="Olahraga"/>
    <s v="Pemadam Kebakaran"/>
    <s v="SD Atau Sederajat"/>
    <s v="Orang Tua"/>
    <s v="Tidak Ada"/>
    <s v="Tidak Ada"/>
    <s v="3216060401120022"/>
    <s v="Dudi Hernawan"/>
    <s v="Dudi Hernawan"/>
    <s v="Masih Hidup"/>
    <s v="Sumedang"/>
    <d v="1979-06-29T00:00:00"/>
    <s v="3216062906790012"/>
    <s v="PNS"/>
    <s v="Diploma IV/Strata 1"/>
    <n v="82113080709"/>
    <s v="&gt;= Rp. 5.000.001"/>
    <s v="Graha Melasti Baru Blok Ca.3 A No.27"/>
    <s v="03/17"/>
    <s v="Sumberjaya"/>
    <s v="Tambun selatan"/>
    <s v="Bekasi"/>
    <s v="Jawa Barat"/>
    <n v="17510"/>
    <s v="Mela Sulastri"/>
    <s v="Masih Hidup"/>
    <s v="Purwakarta"/>
    <d v="1988-02-02T00:00:00"/>
    <s v="3216064202880019"/>
    <s v="Mengurus Rumah Tangga"/>
    <s v="SLTA Atau Sederajat"/>
    <n v="81284086954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Graha Melasti Baru Blok Ca.3 A No.27"/>
    <s v="03/17"/>
    <s v="Sumberjaya"/>
    <s v="Tambun Selatan"/>
    <x v="13"/>
    <x v="0"/>
    <n v="17510"/>
    <s v="13 Tahun 6 Bulan 20 Hari"/>
    <s v="Graha Melasti Baru Blok Ca.3 A No.27 RT/RW 03/17 Desa/Kelurahan Sumberjaya Kecamatan Tambun Selatan Kabupaten Bekasi Jawa Barat 17510"/>
  </r>
  <r>
    <n v="506"/>
    <x v="0"/>
    <x v="1"/>
    <m/>
    <s v="Tamhidi"/>
    <x v="19"/>
    <s v="v"/>
    <s v="v"/>
    <s v="v"/>
    <n v="25260008"/>
    <s v="v"/>
    <m/>
    <m/>
    <s v="Muhammad Ramdhan As Shidiq"/>
    <m/>
    <s v="3128551795"/>
    <s v="3204091308120001"/>
    <s v="Bandung"/>
    <d v="2012-08-13T00:00:00"/>
    <s v="Laki-Laki"/>
    <n v="1"/>
    <n v="2"/>
    <s v="WNI"/>
    <s v="Belum Di Test"/>
    <s v="Main Bola"/>
    <s v="Ulama"/>
    <s v="SD Atau Sederajat"/>
    <s v="Orang Tua"/>
    <s v="Tidak Ada"/>
    <s v="Tidak Ada"/>
    <s v="3204092210140014"/>
    <s v="Asep Rahayu"/>
    <s v="Asep Rahayu"/>
    <s v="Masih Hidup"/>
    <s v="Garut"/>
    <d v="1990-06-13T00:00:00"/>
    <s v="3204091306900006"/>
    <s v="Karwayan Swasta"/>
    <s v="SLTP Atau Sederajat"/>
    <s v="089530104172"/>
    <s v="Rp. 500.001 - Rp. 1.000.000"/>
    <s v="Jl Sadang"/>
    <s v="04/09"/>
    <s v="MARGAHAYU TENGAH"/>
    <s v="MARGAHAYU"/>
    <s v="BANDUNG"/>
    <s v="Jawa Barat"/>
    <s v="40225"/>
    <s v="Nurhalimah"/>
    <s v="Masih Hidup"/>
    <s v="Bandung"/>
    <d v="1991-08-01T00:00:00"/>
    <s v="3273034108910004"/>
    <s v="Mengurus Rumah Tangga"/>
    <s v="SD Atau Sederajat"/>
    <s v="089528927557"/>
    <s v="&lt;= Rp. 500.000"/>
    <s v="Sama Dengan Ayah Kandung"/>
    <m/>
    <m/>
    <m/>
    <m/>
    <m/>
    <m/>
    <m/>
    <s v="Ayah Kandung"/>
    <m/>
    <m/>
    <m/>
    <m/>
    <m/>
    <m/>
    <m/>
    <m/>
    <m/>
    <m/>
    <m/>
    <m/>
    <m/>
    <m/>
    <m/>
    <n v="11"/>
    <s v="Jl Sadang"/>
    <s v="04/09"/>
    <s v="Margahayu Tengah"/>
    <s v="Margahayu"/>
    <x v="0"/>
    <x v="0"/>
    <s v="40225"/>
    <s v="13 Tahun 5 Bulan 6 Hari"/>
    <s v="Jl Sadang RT/RW 04/09 Desa/Kelurahan Margahayu Tengah Kecamatan Margahayu Kabupaten Bandung Jawa Barat 40225"/>
  </r>
  <r>
    <n v="507"/>
    <x v="0"/>
    <x v="1"/>
    <m/>
    <s v="Tamhidi"/>
    <x v="19"/>
    <s v="v"/>
    <s v="v"/>
    <s v="v"/>
    <n v="25260002"/>
    <s v="v"/>
    <m/>
    <m/>
    <s v="Muhammad Syarofuddin"/>
    <m/>
    <s v="3137547293"/>
    <s v="3211151406130001"/>
    <s v="Bandung"/>
    <d v="2013-06-14T00:00:00"/>
    <s v="Laki-Laki"/>
    <n v="1"/>
    <n v="1"/>
    <s v="WNI"/>
    <s v="A"/>
    <s v="Membaca"/>
    <s v="Ingin Menjadi Ulama"/>
    <s v="SD Atau Sederajat"/>
    <s v="Orang Tua"/>
    <s v="Tidak Ada"/>
    <s v="Tidak Ada"/>
    <s v="3211152210210005"/>
    <s v="Iwan Sopyan"/>
    <s v="Sarip Nurdin (Alm)"/>
    <s v="Sudah Meninggal"/>
    <s v="*"/>
    <s v="*"/>
    <s v="*"/>
    <m/>
    <s v="*"/>
    <s v="*"/>
    <s v="*"/>
    <s v="Dusun Sawah Lega"/>
    <m/>
    <m/>
    <m/>
    <m/>
    <m/>
    <m/>
    <s v="Siti Milah Nurhasanah"/>
    <s v="Masih Hidup"/>
    <s v="Sumedang"/>
    <d v="1990-08-19T00:00:00"/>
    <s v="3211155908900003"/>
    <s v="Mengurus Rumah Tangga"/>
    <s v="SLTA Atau Sederajat"/>
    <s v="0895338533303"/>
    <s v="Tidak Ada"/>
    <s v="Sama Dengan Ayah Kandung"/>
    <m/>
    <m/>
    <m/>
    <m/>
    <m/>
    <m/>
    <m/>
    <s v="Ayah Sambung (Ayah Tiri)"/>
    <s v="Iwan sopyan"/>
    <s v="Bandung"/>
    <s v="14/10/1987"/>
    <s v="3204461410780002"/>
    <s v="wiraswasta"/>
    <s v="SLTA"/>
    <s v="089630688881"/>
    <s v="Rp. 2.000.001 - Rp. 3.000.000"/>
    <s v="Dusun Sayang"/>
    <s v="01/08"/>
    <s v="Sayang"/>
    <s v="Jatinangor"/>
    <s v="Sumedang"/>
    <s v="Jawabarat"/>
    <n v="45363"/>
    <m/>
    <s v="Dusun Sayang"/>
    <s v="01/08"/>
    <s v="Sayang"/>
    <s v="Jatinangor"/>
    <x v="1"/>
    <x v="0"/>
    <n v="45363"/>
    <s v="12 Tahun 7 Bulan 5 Hari"/>
    <s v="Dusun Sayang RT/RW 01/08 Desa/Kelurahan Sayang Kecamatan Jatinangor Kabupaten Sumedang Jawa Barat 45363"/>
  </r>
  <r>
    <n v="508"/>
    <x v="0"/>
    <x v="1"/>
    <m/>
    <s v="Tamhidi"/>
    <x v="19"/>
    <s v="v"/>
    <s v="v"/>
    <s v="v"/>
    <n v="25260018"/>
    <s v="v"/>
    <m/>
    <m/>
    <s v="Muhammad Zahran Zaidan"/>
    <m/>
    <n v="3122625205"/>
    <s v="3211142005120003"/>
    <s v="Sumedang"/>
    <d v="2012-05-20T00:00:00"/>
    <s v="Laki-Laki"/>
    <n v="3"/>
    <n v="2"/>
    <s v="WNI"/>
    <s v="B"/>
    <s v="Mengaji"/>
    <s v="Menjadi Ulama"/>
    <s v="SD Atau Sederajat"/>
    <s v="Orang Tua"/>
    <s v="Tidak Ada"/>
    <s v="Tidak Ada"/>
    <s v="3211142003061844"/>
    <s v="Dayat"/>
    <s v="Dayat"/>
    <s v="Masih Hidup"/>
    <s v="Sumedang"/>
    <d v="1968-02-08T00:00:00"/>
    <s v="3211140802680013"/>
    <s v="Karwayan Swasta"/>
    <s v="SD Atau Sederajat"/>
    <n v="895320665223"/>
    <s v="Rp. 500.001 - Rp. 1.000.000"/>
    <s v="Dusun Bendungan"/>
    <s v="02/02"/>
    <s v="Cimanggung"/>
    <s v="Cimanggung"/>
    <s v="Sumedang"/>
    <s v="Jawa Barat"/>
    <n v="45364"/>
    <s v="Imas"/>
    <s v="Masih Hidup"/>
    <s v="Sumedang"/>
    <d v="1972-08-04T00:00:00"/>
    <s v="3211144408720012"/>
    <s v="Mengurus Rumah Tangga"/>
    <s v="SD Atau Sederajat"/>
    <n v="895320665223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Bendungan"/>
    <s v="02/02"/>
    <s v="Cimanggung"/>
    <s v="Cimanggung"/>
    <x v="1"/>
    <x v="0"/>
    <n v="45364"/>
    <s v="13 Tahun 7 Bulan 30 Hari"/>
    <s v="Dusun Bendungan RT/RW 02/02 Desa/Kelurahan Cimanggung Kecamatan Cimanggung Kabupaten Sumedang Jawa Barat 45364"/>
  </r>
  <r>
    <n v="509"/>
    <x v="0"/>
    <x v="1"/>
    <m/>
    <s v="Tamhidi"/>
    <x v="19"/>
    <s v="v"/>
    <s v="v"/>
    <s v="v"/>
    <n v="25260056"/>
    <s v="v"/>
    <m/>
    <m/>
    <s v="Raffi Abhipraya"/>
    <m/>
    <n v="3128218258"/>
    <s v="3211183007120002"/>
    <s v="Sumedang"/>
    <d v="2012-07-30T00:00:00"/>
    <s v="Laki-Laki"/>
    <n v="1"/>
    <n v="1"/>
    <s v="WNI"/>
    <s v="B"/>
    <s v="Sepakbola"/>
    <s v="Menjadi Orang Yang Berguna"/>
    <s v="SD Atau Sederajat"/>
    <s v="Orang Tua"/>
    <s v="Tidak Ada"/>
    <s v="Tidak Ada"/>
    <s v="3211182706120009"/>
    <s v="Dede Nuroni"/>
    <s v="Dede Nuroni"/>
    <s v="Masih Hidup"/>
    <s v="Sumedang"/>
    <d v="1984-04-25T00:00:00"/>
    <s v="3211182504840007"/>
    <s v="Karyawan Swasta"/>
    <s v="SLTA Atau Sederajat"/>
    <n v="895344014550"/>
    <s v="Rp. 3.00.001 - Rp. 5.00.000"/>
    <s v="Dusun Andir"/>
    <s v="05/08"/>
    <s v="Rancamulya"/>
    <s v="Sumedang Utara"/>
    <s v="Sumedang"/>
    <s v="Jawa Barat"/>
    <n v="45352"/>
    <s v="Yulianti"/>
    <s v="Masih Hidup"/>
    <s v="Cianjur"/>
    <d v="1985-07-11T00:00:00"/>
    <s v="3205385107880002"/>
    <s v="Mengurus Rumah Tangga"/>
    <s v="SLTA Atau Sederajat"/>
    <n v="85763659603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Andir"/>
    <s v="05/08"/>
    <s v="Rancamulya"/>
    <s v="Sumedang Utara"/>
    <x v="1"/>
    <x v="0"/>
    <n v="45352"/>
    <s v="13 Tahun 5 Bulan 20 Hari"/>
    <s v="Dusun Andir RT/RW 05/08 Desa/Kelurahan Rancamulya Kecamatan Sumedang Utara Kabupaten Sumedang Jawa Barat 45352"/>
  </r>
  <r>
    <n v="510"/>
    <x v="0"/>
    <x v="1"/>
    <m/>
    <s v="Tamhidi"/>
    <x v="19"/>
    <s v="v"/>
    <s v="v"/>
    <s v="v"/>
    <n v="25260058"/>
    <s v="v"/>
    <m/>
    <m/>
    <s v="Refan Kautsar Rezalla"/>
    <m/>
    <n v="3132155858"/>
    <s v="3602140105130004"/>
    <s v="Sumedang"/>
    <d v="2013-05-13T00:00:00"/>
    <s v="Laki-Laki"/>
    <n v="3"/>
    <n v="2"/>
    <s v="WNI"/>
    <s v="Belum Di Test"/>
    <s v="Renang"/>
    <s v="Menjadi Anak Sholeh"/>
    <s v="SD Atau Sederajat"/>
    <s v="Orang Tua"/>
    <s v="Tidak Ada"/>
    <s v="Tidak Ada"/>
    <s v="3602141112090008"/>
    <s v="H. Arief Setiawan,S.Si."/>
    <s v="H. Arief Setiawan,S.Si."/>
    <s v="Masih Hidup"/>
    <s v="Kuningan"/>
    <d v="1979-08-10T00:00:00"/>
    <s v="3602141008790013"/>
    <s v="PNS"/>
    <s v="Diploma IV/Strata 1"/>
    <n v="87822238179"/>
    <s v="&gt;= Rp. 5.000.001"/>
    <s v="Komplek Pendidikan"/>
    <s v="01/13"/>
    <s v="Muara Ciujung Timur"/>
    <s v="Rangkasbitung"/>
    <s v="Lebak"/>
    <s v="Banten"/>
    <n v="42314"/>
    <s v="Ulfah Lathifah Nawawi, S.Sos"/>
    <s v="Masih Hidup"/>
    <s v="Sumedang"/>
    <d v="1981-06-01T00:00:00"/>
    <s v="3602144106810002"/>
    <s v="Wiraswasta"/>
    <s v="Diploma 4 Atau Starata I"/>
    <n v="85212330789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Komplek Pendidikan"/>
    <s v="01/13"/>
    <s v="Muara Ciujung Timur"/>
    <s v="Rangkasbitung"/>
    <x v="30"/>
    <x v="5"/>
    <n v="42314"/>
    <s v="12 Tahun 8 Bulan 6 Hari"/>
    <s v="Komplek Pendidikan RT/RW 01/13 Desa/Kelurahan Muara Ciujung Timur Kecamatan Rangkasbitung Kabupaten Lebak Banten 42314"/>
  </r>
  <r>
    <n v="511"/>
    <x v="0"/>
    <x v="1"/>
    <m/>
    <s v="Tamhidi"/>
    <x v="19"/>
    <s v="510032110101 - MIFTAHUNNAJA AL MUSRI 1"/>
    <m/>
    <m/>
    <n v="25260083"/>
    <s v="v"/>
    <m/>
    <m/>
    <s v="Sulthan Al-Rasyid"/>
    <m/>
    <s v="0111422404"/>
    <s v="3211112811110004"/>
    <s v="Sumedang"/>
    <d v="2011-11-28T00:00:00"/>
    <s v="Laki-Laki"/>
    <n v="1"/>
    <n v="2"/>
    <s v="WNI"/>
    <s v="A"/>
    <s v="Menggambar"/>
    <s v="Guru"/>
    <s v="SD Atau Sederajat"/>
    <s v="Beasiswa Yatim"/>
    <s v="Tidak Ada"/>
    <s v="Tidak Ada"/>
    <s v="3211111110230009"/>
    <s v="Neneng Nurhasanah"/>
    <s v="Abdul Rasyid (Alm)"/>
    <s v="Sudah Meninggal"/>
    <s v="*"/>
    <s v="*"/>
    <s v="*"/>
    <m/>
    <s v="*"/>
    <s v="*"/>
    <s v="*"/>
    <s v="Dusun Sawah Lega"/>
    <m/>
    <m/>
    <m/>
    <m/>
    <m/>
    <m/>
    <s v="Neneng Nurhasanah"/>
    <s v="Masih Hidup"/>
    <s v="Cianjur"/>
    <d v="1983-04-19T00:00:00"/>
    <s v="3203035904830010"/>
    <s v="Guru"/>
    <s v="Diploma 4 Atau Starata I"/>
    <n v="82215263567"/>
    <s v="Rp. 500.001 - Rp. 1.000.000"/>
    <s v="Beda Alamat (Beda KK)"/>
    <s v="Perum Ambar Tanjungsari Recidence G2/21"/>
    <s v="002/011"/>
    <s v="Raharja"/>
    <s v="Tanjungsari"/>
    <s v="Sumedang"/>
    <s v="Jawa Barat"/>
    <n v="45362"/>
    <s v="Ibu Kandung"/>
    <m/>
    <m/>
    <m/>
    <m/>
    <m/>
    <m/>
    <m/>
    <m/>
    <m/>
    <m/>
    <m/>
    <m/>
    <m/>
    <m/>
    <m/>
    <m/>
    <s v="Perum Ambar Tanjungsari Recidence G2/21"/>
    <s v="002/011"/>
    <s v="Raharja"/>
    <s v="Tanjungsari"/>
    <x v="1"/>
    <x v="0"/>
    <n v="45362"/>
    <s v="14 Tahun 1 Bulan 22 Hari"/>
    <s v="Perum Ambar Tanjungsari Recidence G2/21 RT/RW 002/011 Desa/Kelurahan Raharja Kecamatan Tanjungsari Kabupaten Sumedang Jawa Barat 45362"/>
  </r>
  <r>
    <n v="512"/>
    <x v="0"/>
    <x v="1"/>
    <m/>
    <s v="Tamhidi"/>
    <x v="19"/>
    <s v="v"/>
    <s v="v"/>
    <s v="v"/>
    <n v="25260040"/>
    <s v="v"/>
    <m/>
    <m/>
    <s v="Syakera Habiburrohman Azzahid Zaini"/>
    <m/>
    <s v="3123100627"/>
    <s v="3273212107120002"/>
    <s v="Bandung"/>
    <d v="2012-07-21T00:00:00"/>
    <s v="Laki-Laki"/>
    <n v="1"/>
    <n v="1"/>
    <s v="WNI"/>
    <s v="A"/>
    <s v="Main Bola"/>
    <s v="Jadi Pemain Bola"/>
    <s v="SD Atau Sederajat"/>
    <s v="Orang Tua"/>
    <s v="Tidak Ada"/>
    <s v="Tidak Ada"/>
    <s v="3273041412180001"/>
    <s v="Yayat Supriyatna"/>
    <s v="Yayat Supriyatna"/>
    <s v="Masih Hidup"/>
    <s v="Bandung"/>
    <d v="1979-09-27T00:00:00"/>
    <s v="3205142709850007"/>
    <s v="Wiraswasta"/>
    <s v="Diploma IV/Strata 1"/>
    <n v="82126100777"/>
    <s v="Rp. 1.000.001 - Rp. 2.000.000"/>
    <s v="Jl. Bbk. Tarogong Gg. Tanjung 2"/>
    <s v="02/05"/>
    <s v="Sukaasih"/>
    <s v="Bojongloa kaler"/>
    <s v="Kota Bandung"/>
    <s v="Jawa Barat"/>
    <n v="40233"/>
    <s v="Sri Ayu Nuraeni"/>
    <s v="Masih Hidup"/>
    <s v="Bandung"/>
    <d v="1986-03-18T00:00:00"/>
    <s v="3273045803860002"/>
    <s v="Mengurus Rumah Tangga"/>
    <s v="Diploma 3"/>
    <n v="81322007770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Jl. Bbk. Tarogong Gg. Tanjung 2"/>
    <s v="02/05"/>
    <s v="Sukaasih"/>
    <s v="Bojongloa Kaler"/>
    <x v="4"/>
    <x v="0"/>
    <n v="40233"/>
    <s v="13 Tahun 5 Bulan 29 Hari"/>
    <s v="Jl. Bbk. Tarogong Gg. Tanjung 2 RT/RW 02/05 Desa/Kelurahan Sukaasih Kecamatan Bojongloa Kaler Kota Bandung Jawa Barat 40233"/>
  </r>
  <r>
    <n v="513"/>
    <x v="0"/>
    <x v="1"/>
    <m/>
    <s v="Tamhidi"/>
    <x v="19"/>
    <s v="v"/>
    <s v="v"/>
    <s v="v"/>
    <n v="25260069"/>
    <s v="v"/>
    <m/>
    <m/>
    <s v="Taufiqut Tamam"/>
    <m/>
    <s v="3122341918"/>
    <s v="3211151707120001"/>
    <s v="Sumedang"/>
    <d v="2012-07-17T00:00:00"/>
    <s v="Laki-Laki"/>
    <n v="1"/>
    <n v="2"/>
    <s v="WNI"/>
    <s v="Belum Di Test"/>
    <m/>
    <s v=""/>
    <s v="SD Atau Sederajat"/>
    <s v="Beasiswa Yatim"/>
    <s v="Tidak Ada"/>
    <s v="Tidak Ada"/>
    <s v="3211151707240004"/>
    <s v="Tasniti"/>
    <s v="Muhtadin (Alm)"/>
    <s v="Sudah Meninggal"/>
    <s v="*"/>
    <s v="*"/>
    <s v="*"/>
    <m/>
    <s v="*"/>
    <s v="*"/>
    <s v="*"/>
    <s v="*"/>
    <m/>
    <m/>
    <m/>
    <m/>
    <m/>
    <m/>
    <s v="Tasniti"/>
    <s v="Masih Hidup"/>
    <s v="Pekalongan"/>
    <d v="1983-04-20T00:00:00"/>
    <s v="3211156004830018"/>
    <s v="Mengurus Rumah Tangga"/>
    <s v="SD Atau Sederajat"/>
    <n v="81322717431"/>
    <s v="&lt;= Rp. 500.000"/>
    <s v="Beda Alamat (Beda KK)"/>
    <s v="Dusun Sayang"/>
    <s v="004/007"/>
    <s v="Sayang"/>
    <s v="Jatinangor"/>
    <s v="Sumedang"/>
    <s v="Jawa Barat"/>
    <n v="45363"/>
    <s v="Ibu Kandung"/>
    <m/>
    <m/>
    <m/>
    <m/>
    <m/>
    <m/>
    <m/>
    <m/>
    <m/>
    <m/>
    <m/>
    <m/>
    <m/>
    <m/>
    <m/>
    <m/>
    <s v="Dusun Sayang"/>
    <s v="004/007"/>
    <s v="Sayang"/>
    <s v="Jatinangor"/>
    <x v="1"/>
    <x v="0"/>
    <n v="45363"/>
    <s v="13 Tahun 6 Bulan 2 Hari"/>
    <s v="Dusun Sayang RT/RW 004/007 Desa/Kelurahan Sayang Kecamatan Jatinangor Kabupaten Sumedang Jawa Barat 45363"/>
  </r>
  <r>
    <n v="514"/>
    <x v="0"/>
    <x v="1"/>
    <m/>
    <s v="Tamhidi"/>
    <x v="20"/>
    <s v="v"/>
    <s v="v"/>
    <s v="v"/>
    <n v="25260144"/>
    <m/>
    <m/>
    <m/>
    <s v="Ahmad Fauzi Abdullah"/>
    <m/>
    <s v="0067247367"/>
    <s v="3204092002070005"/>
    <s v="bandung"/>
    <s v="20-02-07"/>
    <s v="Laki-Laki"/>
    <n v="5"/>
    <n v="6"/>
    <s v="WNI"/>
    <n v="0"/>
    <s v="badminton"/>
    <s v="dosen"/>
    <s v="SD Atau Sederajat"/>
    <s v="Orang Tua"/>
    <s v="Tidak Ada"/>
    <s v="Tidak Ada"/>
    <s v="3204092104057755"/>
    <s v="Budiyono Krisno"/>
    <s v="Budiyono Krisno"/>
    <s v="Masih Hidup"/>
    <s v="Bandung"/>
    <d v="1969-09-05T00:00:00"/>
    <s v="3204090509690001"/>
    <s v="wiraswasta"/>
    <s v="SLTA"/>
    <s v="081214248419"/>
    <s v="Rp. 2.000.001 - Rp. 3.000.000"/>
    <s v="jl sukamenak gg sudirja"/>
    <s v="05/02"/>
    <s v="sukamenak"/>
    <s v="margahayu"/>
    <s v="kab bandung"/>
    <s v="Jawa Barat"/>
    <n v="40228"/>
    <s v="siti maemunah"/>
    <s v="Masih Hidup"/>
    <s v="bandung"/>
    <d v="1974-04-25T00:00:00"/>
    <s v="3204096504740001"/>
    <s v="irt"/>
    <s v="SLTP"/>
    <s v="081214248419"/>
    <s v="Tidak Ada"/>
    <s v="Sama Dengan Ayah Kandung"/>
    <m/>
    <m/>
    <m/>
    <m/>
    <m/>
    <m/>
    <m/>
    <m/>
    <m/>
    <m/>
    <m/>
    <m/>
    <m/>
    <m/>
    <m/>
    <m/>
    <m/>
    <m/>
    <m/>
    <m/>
    <m/>
    <m/>
    <m/>
    <m/>
    <s v="Jl. Sukamenak Gg. Sudirja"/>
    <s v="05/02"/>
    <s v="Sukamenak"/>
    <s v="Margahayu"/>
    <x v="0"/>
    <x v="0"/>
    <n v="40228"/>
    <s v="18 Tahun 10 Bulan 30 Hari"/>
    <s v="Jl. Sukamenak Gg. Sudirja RT/RW 05/02 Desa/Kelurahan Sukamenak Kecamatan Margahayu Kabupaten Bandung Jawa Barat 40228"/>
  </r>
  <r>
    <n v="515"/>
    <x v="0"/>
    <x v="1"/>
    <m/>
    <s v="Tamhidi"/>
    <x v="20"/>
    <s v="v"/>
    <s v="v"/>
    <s v="v"/>
    <n v="25260068"/>
    <s v="v"/>
    <m/>
    <m/>
    <s v="Alfin Muzahid"/>
    <m/>
    <s v="0088544559"/>
    <s v="3213022601080001"/>
    <s v="Subang"/>
    <d v="2008-01-26T00:00:00"/>
    <s v="Laki-Laki"/>
    <n v="1"/>
    <n v="3"/>
    <s v="WNI"/>
    <s v="Belum Di Test"/>
    <s v="Jalan Jalan"/>
    <s v="Kyai"/>
    <s v="SLTP Atau Sederajat"/>
    <s v="Orang Tua"/>
    <s v="Gangguan komunikasi"/>
    <s v="Tidak Ada"/>
    <s v="3213020801090045"/>
    <s v="Mugni"/>
    <s v="Mugni"/>
    <s v="Masih Hidup"/>
    <s v="Subang"/>
    <d v="1979-07-12T00:00:00"/>
    <s v="3213021207790001"/>
    <s v="Wiraswasta"/>
    <s v="SD Atau Sederajat"/>
    <n v="83879454756"/>
    <s v="Rp. 2.000.001 - Rp. 3.000.000"/>
    <s v="Kp. Mayang I"/>
    <s v="01/01"/>
    <s v="Mayang"/>
    <s v="Cisalak"/>
    <s v="Subang"/>
    <s v="Jawa Barat"/>
    <n v="41283"/>
    <s v="Ai Leni"/>
    <s v="Masih Hidup"/>
    <s v="Subang"/>
    <d v="1987-01-28T00:00:00"/>
    <s v="3213026807870001"/>
    <s v="Mengurus Rumah Tangga"/>
    <s v="SLTA Atau Sederajat"/>
    <n v="83142886282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Kp. Mayang I"/>
    <s v="01/01"/>
    <s v="Mayang"/>
    <s v="Cisalak"/>
    <x v="11"/>
    <x v="0"/>
    <n v="41283"/>
    <s v="17 Tahun 11 Bulan 24 Hari"/>
    <s v="Kp. Mayang I RT/RW 01/01 Desa/Kelurahan Mayang Kecamatan Cisalak Kabupaten Subang Jawa Barat 41283"/>
  </r>
  <r>
    <n v="516"/>
    <x v="0"/>
    <x v="1"/>
    <m/>
    <s v="Tamhidi"/>
    <x v="20"/>
    <s v="v"/>
    <s v="v"/>
    <s v="v"/>
    <n v="25260055"/>
    <s v="v"/>
    <m/>
    <m/>
    <s v="Arfa Mahardhika Mustolih"/>
    <m/>
    <s v="3121465480"/>
    <s v="3215032308120003"/>
    <s v="Karawang"/>
    <d v="2012-08-23T00:00:00"/>
    <s v="Laki-Laki"/>
    <n v="2"/>
    <n v="4"/>
    <s v="WNI"/>
    <s v="Belum Di Test"/>
    <s v="Menggambar"/>
    <s v="Jadi Anak Yg Soleh"/>
    <s v="SD Atau Sederajat"/>
    <s v="Orang Tua"/>
    <s v="Tidak Ada"/>
    <s v="Tidak Ada"/>
    <s v="3215032708080006"/>
    <s v="Ade Mustolih"/>
    <s v="Ade Mustolih"/>
    <s v="Masih Hidup"/>
    <s v="Karawang"/>
    <d v="1982-01-05T00:00:00"/>
    <s v="3215030501820006"/>
    <s v="Karwayan Swasta"/>
    <s v="SLTA Atau Sederajat"/>
    <s v="081388173673"/>
    <s v="&gt;= Rp. 5.000.001"/>
    <s v="Dusun Babakan Tengah"/>
    <s v="05/02"/>
    <s v="PUSEURJAYA"/>
    <s v="TELUKJAMBE TIMUR"/>
    <s v="KARAWANG"/>
    <s v="Jawa Barat"/>
    <n v="41361"/>
    <s v="Yayah Mardiyah"/>
    <s v="Masih Hidup"/>
    <s v="Kuningan"/>
    <d v="1985-05-09T00:00:00"/>
    <s v="3215034905850003"/>
    <s v="Mengurus Rumah Tangga"/>
    <s v="SLTA Atau Sederajat"/>
    <s v="081321066863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Babakan Tengah"/>
    <s v="05/02"/>
    <s v="Puseurjaya"/>
    <s v="Telukjambe Timur"/>
    <x v="20"/>
    <x v="0"/>
    <n v="41361"/>
    <s v="13 Tahun 4 Bulan 27 Hari"/>
    <s v="Dusun Babakan Tengah RT/RW 05/02 Desa/Kelurahan Puseurjaya Kecamatan Telukjambe Timur Kabupaten Karawang Jawa Barat 41361"/>
  </r>
  <r>
    <n v="517"/>
    <x v="0"/>
    <x v="1"/>
    <m/>
    <s v="Tamhidi"/>
    <x v="20"/>
    <s v="v"/>
    <s v="v"/>
    <s v="v"/>
    <n v="25260023"/>
    <s v="v"/>
    <m/>
    <m/>
    <s v="Dalpin Ajril"/>
    <m/>
    <s v="0128578131"/>
    <s v="3211032206120001"/>
    <s v="Sumedang"/>
    <d v="2012-06-22T00:00:00"/>
    <s v="Laki-Laki"/>
    <n v="1"/>
    <n v="1"/>
    <s v="WNI"/>
    <s v="Belum Di Test"/>
    <s v="Olahraga"/>
    <s v="Ingin Menjadi Ulama"/>
    <s v="SD Atau Sederajat"/>
    <s v="Orang Tua"/>
    <s v="Tidak Ada"/>
    <s v="Tidak Ada"/>
    <s v="3211031805110004"/>
    <s v="Supriadi"/>
    <s v="Supriadi"/>
    <s v="Masih Hidup"/>
    <s v="Sumedang"/>
    <d v="1990-07-21T00:00:00"/>
    <s v="3211032107900002"/>
    <s v="Wiraswasta"/>
    <s v="SD Atau Sederajat"/>
    <n v="81222395497"/>
    <s v="Rp. 2.000.001 - Rp. 3.000.000"/>
    <s v="Dusun Nagrong"/>
    <s v="01/04"/>
    <s v="Cieunteung"/>
    <s v="Darmaraja"/>
    <s v="Sumedang"/>
    <s v="Jawa Barat"/>
    <n v="45372"/>
    <s v="Wiwi"/>
    <s v="Masih Hidup"/>
    <s v="Sumedang"/>
    <d v="1992-07-10T00:00:00"/>
    <s v="3211035007920001"/>
    <s v="Mengurus Rumah Tangga"/>
    <s v="SLTP Atau Sederajat"/>
    <n v="85800236626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Nagrong"/>
    <s v="01/04"/>
    <s v="Cieunteung"/>
    <s v="Darmaraja"/>
    <x v="1"/>
    <x v="0"/>
    <n v="45372"/>
    <s v="13 Tahun 6 Bulan 28 Hari"/>
    <s v="Dusun Nagrong RT/RW 01/04 Desa/Kelurahan Cieunteung Kecamatan Darmaraja Kabupaten Sumedang Jawa Barat 45372"/>
  </r>
  <r>
    <n v="518"/>
    <x v="0"/>
    <x v="1"/>
    <m/>
    <s v="Tamhidi"/>
    <x v="20"/>
    <s v="v"/>
    <s v="v"/>
    <s v="v"/>
    <n v="25260099"/>
    <s v="v"/>
    <m/>
    <m/>
    <s v="Fahry Ali Mulyadi"/>
    <m/>
    <n v="3137213532"/>
    <s v="3204282502130004"/>
    <s v="Karawang"/>
    <d v="2013-02-25T00:00:00"/>
    <s v="Laki-Laki"/>
    <n v="2"/>
    <n v="2"/>
    <s v="WNI"/>
    <s v="Belum Di Test"/>
    <s v="Olahraga"/>
    <s v="Masinis Kereta"/>
    <s v="SD Atau Sederajat"/>
    <s v="Orang Tua"/>
    <s v="Berbakat/Kecerdasan Luar Biasa"/>
    <s v="Tidak Ada"/>
    <s v="3215052302150006"/>
    <s v="Ending Mulyadi"/>
    <s v="Ending Mulyadi"/>
    <s v="Masih Hidup"/>
    <s v="Bandung"/>
    <d v="1980-09-16T00:00:00"/>
    <s v="3204281609800013"/>
    <s v="Karyawan Swasta"/>
    <s v="SLTP Atau Sederajat"/>
    <m/>
    <s v="&gt;= Rp. 5.000.001"/>
    <s v="Perum Grand Mutiara N.1/12-B Dusun Perum"/>
    <s v="011/014"/>
    <s v="Belendung"/>
    <s v="Klari"/>
    <s v="Karawang"/>
    <s v="Jawa Barat"/>
    <n v="41371"/>
    <s v="Suryati"/>
    <s v="Masih Hidup"/>
    <s v="Ciamis"/>
    <d v="1983-04-10T00:00:00"/>
    <s v="3204285004830024"/>
    <s v="Mengurus Rumah Tangga"/>
    <s v="SLTP Atau Sederajat"/>
    <m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Perum Grand Mutiara N.1/12-B Dusun Perum"/>
    <s v="011/014"/>
    <s v="Belendung"/>
    <s v="Klari"/>
    <x v="20"/>
    <x v="0"/>
    <n v="41371"/>
    <s v="12 Tahun 10 Bulan 25 Hari"/>
    <s v="Perum Grand Mutiara N.1/12-B Dusun Perum RT/RW 011/014 Desa/Kelurahan Belendung Kecamatan Klari Kabupaten Karawang Jawa Barat 41371"/>
  </r>
  <r>
    <n v="519"/>
    <x v="0"/>
    <x v="1"/>
    <m/>
    <s v="Tamhidi"/>
    <x v="20"/>
    <s v="v"/>
    <s v="v"/>
    <s v="v"/>
    <n v="25260027"/>
    <s v="v"/>
    <m/>
    <m/>
    <s v="Ghiyats Ahmad Fawwaz Irawan"/>
    <m/>
    <s v="0125723254"/>
    <s v="3204280608120008"/>
    <s v="Bandung"/>
    <d v="2012-08-06T00:00:00"/>
    <s v="Laki-Laki"/>
    <n v="2"/>
    <n v="2"/>
    <s v="WNI"/>
    <s v="Ab"/>
    <s v="Futsal Dan Sepak Bola"/>
    <s v="Ulama"/>
    <s v="SD Atau Sederajat"/>
    <s v="Orang Tua"/>
    <s v="Tidak Ada"/>
    <s v="Tidak Ada"/>
    <s v="3204282406220015"/>
    <s v="Kiki Yuniawati"/>
    <s v="Renold Irawan (Alm)"/>
    <s v="Sudah Meninggal"/>
    <s v="*"/>
    <s v="*"/>
    <s v="*"/>
    <m/>
    <s v="*"/>
    <s v="*"/>
    <s v="*"/>
    <s v="Dusun Sawah Lega"/>
    <m/>
    <m/>
    <m/>
    <m/>
    <m/>
    <m/>
    <s v="Kiki Yuniawati"/>
    <s v="Masih Hidup"/>
    <s v="Bandung"/>
    <d v="1985-06-09T00:00:00"/>
    <s v="3204284906850007"/>
    <s v="Karyawan Swasta"/>
    <s v="Diploma 3"/>
    <s v="089636816184"/>
    <s v="Rp. 2.000.001 - Rp. 3.000.000"/>
    <s v="Beda Alamat (Beda KK)"/>
    <s v="Jl.Melur 2 No.01"/>
    <s v="02/15"/>
    <s v="Rancaekek Kencana"/>
    <s v="Rancaekek"/>
    <s v="Bandung"/>
    <s v="Jawa Barat"/>
    <n v="40394"/>
    <s v="Ibu Kandung"/>
    <m/>
    <m/>
    <m/>
    <m/>
    <m/>
    <m/>
    <m/>
    <m/>
    <m/>
    <m/>
    <m/>
    <m/>
    <m/>
    <m/>
    <m/>
    <n v="12"/>
    <s v="Jl. Melur 2 No. 01"/>
    <s v="02/15"/>
    <s v="Rancaekek Kencana"/>
    <s v="Rancaekek"/>
    <x v="0"/>
    <x v="0"/>
    <n v="40394"/>
    <s v="13 Tahun 5 Bulan 13 Hari"/>
    <s v="Jl. Melur 2 No. 01 RT/RW 02/15 Desa/Kelurahan Rancaekek Kencana Kecamatan Rancaekek Kabupaten Bandung Jawa Barat 40394"/>
  </r>
  <r>
    <n v="520"/>
    <x v="0"/>
    <x v="1"/>
    <m/>
    <s v="Tamhidi"/>
    <x v="20"/>
    <s v="v"/>
    <s v="v"/>
    <s v="v"/>
    <n v="25260122"/>
    <s v="v"/>
    <m/>
    <m/>
    <s v="Iyus Muhammad Rizqi"/>
    <m/>
    <n v="3124921512"/>
    <s v="3211182301120002"/>
    <s v="Sumedang"/>
    <d v="2012-01-23T00:00:00"/>
    <s v="Laki-Laki"/>
    <n v="2"/>
    <n v="2"/>
    <s v="WNI"/>
    <s v="Belum Di Test"/>
    <s v="Olahraga"/>
    <s v="Atlet"/>
    <s v="SD Atau Sederajat"/>
    <s v="Orang Tua"/>
    <s v="Tidak Ada"/>
    <s v="Tidak Ada"/>
    <s v="3211182706110016"/>
    <s v="Engkos Kosmana"/>
    <s v="Engkos Kosmana"/>
    <s v="Masih Hidup"/>
    <s v="Sumedang"/>
    <d v="1982-06-30T00:00:00"/>
    <s v="3211183006820001"/>
    <s v="Buruh"/>
    <s v="SLTP Atau Sederajat"/>
    <n v="82119455324"/>
    <s v="&lt;= Rp. 500.000"/>
    <s v="Link. Angkrek"/>
    <s v="006/015"/>
    <s v="Situ"/>
    <s v="Sumedang Utara"/>
    <s v="Sumedang"/>
    <s v="Jawa Barat"/>
    <n v="45323"/>
    <s v="Lilis Rosmiati"/>
    <s v="Masih Hidup"/>
    <s v="Sumedang"/>
    <d v="1983-02-02T00:00:00"/>
    <s v="3211184202830008"/>
    <s v="Mengurus Rumah Tangga"/>
    <s v="SLTP Atau Sederajat"/>
    <n v="82119455325"/>
    <s v="&lt;= Rp. 500.000"/>
    <s v="Sama Dengan Ayah Kandung"/>
    <m/>
    <m/>
    <m/>
    <m/>
    <m/>
    <m/>
    <m/>
    <s v="Ibu Kandung"/>
    <m/>
    <m/>
    <m/>
    <m/>
    <m/>
    <m/>
    <m/>
    <m/>
    <m/>
    <m/>
    <m/>
    <m/>
    <m/>
    <m/>
    <m/>
    <m/>
    <s v="Link. Angkrek"/>
    <s v="006/015"/>
    <s v="Situ"/>
    <s v="Sumedang Utara"/>
    <x v="1"/>
    <x v="0"/>
    <n v="45323"/>
    <s v="13 Tahun 11 Bulan 27 Hari"/>
    <s v="Link. Angkrek RT/RW 006/015 Desa/Kelurahan Situ Kecamatan Sumedang Utara Kabupaten Sumedang Jawa Barat 45323"/>
  </r>
  <r>
    <n v="521"/>
    <x v="0"/>
    <x v="1"/>
    <m/>
    <s v="Tamhidi"/>
    <x v="20"/>
    <s v="v"/>
    <s v="v"/>
    <s v="v"/>
    <n v="25260010"/>
    <s v="v"/>
    <m/>
    <m/>
    <s v="Moch Rakha Raffi Zain"/>
    <m/>
    <s v="0124838032"/>
    <s v="3205193009120002"/>
    <s v="Garut"/>
    <d v="2012-09-30T00:00:00"/>
    <s v="Laki-Laki"/>
    <n v="1"/>
    <n v="2"/>
    <s v="WNI"/>
    <s v="A"/>
    <s v="Maen Bola"/>
    <s v="Sukses Dunia Akhirat"/>
    <s v="SD Atau Sederajat"/>
    <s v="Orang Tua"/>
    <s v="Berbakat/Kecerdasan Luar Biasa"/>
    <s v="Tidak Ada"/>
    <s v="3205192703120001"/>
    <s v="Ade Zam Zam"/>
    <s v="Ade Zam Zam"/>
    <s v="Masih Hidup"/>
    <s v="Garut"/>
    <d v="1985-01-15T00:00:00"/>
    <s v="3205191501850006"/>
    <s v="Pedagang"/>
    <s v="SLTA Atau Sederajat"/>
    <n v="85722365907"/>
    <s v="&gt;= Rp. 5.000.001"/>
    <s v="Kp.Cigasong"/>
    <s v="02/05"/>
    <s v="CILAWU"/>
    <s v="CILAWU"/>
    <s v="GARUT"/>
    <s v="Jawa Barat"/>
    <n v="44181"/>
    <s v="Susi Sulianti"/>
    <s v="Masih Hidup"/>
    <s v="Bandung"/>
    <d v="1993-08-30T00:00:00"/>
    <s v="3205197008930005"/>
    <s v="Mengurus Rumah Tangga"/>
    <s v="SLTA Atau Sederajat"/>
    <n v="89651530660"/>
    <s v="&gt;= Rp. 5.000.001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Kp. Cigasong"/>
    <s v="02/05"/>
    <s v="Cilawu"/>
    <s v="Cilawu"/>
    <x v="2"/>
    <x v="0"/>
    <n v="44181"/>
    <s v="13 Tahun 3 Bulan 20 Hari"/>
    <s v="Kp. Cigasong RT/RW 02/05 Desa/Kelurahan Cilawu Kecamatan Cilawu Kabupaten Garut Jawa Barat 44181"/>
  </r>
  <r>
    <n v="522"/>
    <x v="0"/>
    <x v="1"/>
    <m/>
    <s v="Tamhidi"/>
    <x v="20"/>
    <s v="v"/>
    <s v="v"/>
    <s v="v"/>
    <n v="25260059"/>
    <s v="v"/>
    <m/>
    <m/>
    <s v="Muhamad Fariduddin Abdul Qodir"/>
    <m/>
    <s v="0116423202"/>
    <s v="3211180911110001"/>
    <s v="Sumedang"/>
    <d v="2011-11-09T00:00:00"/>
    <s v="Laki-Laki"/>
    <n v="1"/>
    <n v="3"/>
    <s v="WNI"/>
    <s v="Belum Di Test"/>
    <s v="Kesenian Terbangan/Hadroh"/>
    <s v="Menjadi Ulama Alloh"/>
    <s v="SD Atau Sederajat"/>
    <s v="Orang Tua"/>
    <s v="Tidak Ada"/>
    <s v="Tidak Ada"/>
    <s v="3211170303150001"/>
    <s v="Barjan Suwarga"/>
    <s v="Barjan Suwarga"/>
    <s v="Masih Hidup"/>
    <s v="Sumedang"/>
    <d v="1984-02-08T00:00:00"/>
    <s v="3211180802840007"/>
    <s v="Karwayan Swasta"/>
    <s v="SLTA Atau Sederajat"/>
    <m/>
    <s v="Rp. 1.000.001 - Rp. 2.000.000"/>
    <s v="Babakan Gunung Gadung"/>
    <s v="03/10"/>
    <s v="Sukajaya"/>
    <s v="Sumedang Selatan"/>
    <s v="Sumedang"/>
    <s v="Jawa Barat"/>
    <n v="45314"/>
    <s v="Siti Maryam"/>
    <s v="Masih Hidup"/>
    <s v="Garut"/>
    <d v="1994-08-22T00:00:00"/>
    <s v="3205206208940002"/>
    <s v="Mengurus Rumah Tangga"/>
    <s v="SLTP Atau Sederajat"/>
    <n v="85951552875"/>
    <s v="Rp. 500.001 - Rp. 1.000.000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Babakan Gunung Gadung"/>
    <s v="03/10"/>
    <s v="Sukajaya"/>
    <s v="Sumedang Selatan"/>
    <x v="1"/>
    <x v="0"/>
    <n v="45314"/>
    <s v="14 Tahun 2 Bulan 10 Hari"/>
    <s v="Babakan Gunung Gadung RT/RW 03/10 Desa/Kelurahan Sukajaya Kecamatan Sumedang Selatan Kabupaten Sumedang Jawa Barat 45314"/>
  </r>
  <r>
    <n v="523"/>
    <x v="0"/>
    <x v="1"/>
    <m/>
    <s v="Tamhidi"/>
    <x v="20"/>
    <s v="v"/>
    <s v="v"/>
    <s v="v"/>
    <n v="25260123"/>
    <s v="v"/>
    <m/>
    <m/>
    <s v="Muhamad Nur Ali"/>
    <m/>
    <s v="3121190901"/>
    <s v="3204291410120001"/>
    <s v="Bandung"/>
    <d v="2012-10-14T00:00:00"/>
    <s v="Laki-Laki"/>
    <n v="3"/>
    <n v="2"/>
    <s v="WNI"/>
    <s v="Belum Di Test"/>
    <s v="Olahraga"/>
    <s v="Ingin Menjadi Pengusaha"/>
    <s v="SD Atau Sederajat"/>
    <s v="Orang Tua"/>
    <s v="Tidak Ada"/>
    <s v="Tidak Ada"/>
    <s v="3204292706220009"/>
    <s v="Ena Sumpena"/>
    <s v="Ena Sumpena"/>
    <s v="Masih Hidup"/>
    <s v="Garut"/>
    <d v="1970-10-03T00:00:00"/>
    <s v="3204290310700004"/>
    <s v="Wiraswasta"/>
    <s v="SLTP Atau Sederajat"/>
    <n v="87823581052"/>
    <s v="Rp. 500.001 - Rp. 1.000.000"/>
    <s v="Kp. Margahurip"/>
    <s v="004/001"/>
    <s v="Ciheulang"/>
    <s v="Ciparay"/>
    <s v="Bandung"/>
    <s v="Jawa Barat"/>
    <n v="40381"/>
    <s v="Dede Eutik (Alm)"/>
    <s v="Sudah Meninggal"/>
    <m/>
    <m/>
    <m/>
    <m/>
    <m/>
    <m/>
    <m/>
    <s v="Sama Dengan Ayah Kandung"/>
    <m/>
    <m/>
    <m/>
    <m/>
    <m/>
    <m/>
    <m/>
    <s v="Ayah Kandung"/>
    <m/>
    <m/>
    <m/>
    <m/>
    <m/>
    <m/>
    <m/>
    <m/>
    <m/>
    <m/>
    <m/>
    <m/>
    <m/>
    <m/>
    <m/>
    <n v="13"/>
    <s v="Kp. Margahurip"/>
    <s v="004/001"/>
    <s v="Ciheulang"/>
    <s v="Ciparay"/>
    <x v="0"/>
    <x v="0"/>
    <n v="40381"/>
    <s v="13 Tahun 3 Bulan 5 Hari"/>
    <s v="Kp. Margahurip RT/RW 004/001 Desa/Kelurahan Ciheulang Kecamatan Ciparay Kabupaten Bandung Jawa Barat 40381"/>
  </r>
  <r>
    <n v="524"/>
    <x v="0"/>
    <x v="1"/>
    <m/>
    <s v="Tamhidi"/>
    <x v="20"/>
    <s v="v"/>
    <s v="v"/>
    <s v="v"/>
    <n v="25260127"/>
    <s v="v"/>
    <m/>
    <m/>
    <s v="Muhamad Yusup"/>
    <m/>
    <s v="3129955718"/>
    <s v="3204112803110001"/>
    <s v="Garut"/>
    <d v="2012-03-28T00:00:00"/>
    <s v="Laki-Laki"/>
    <n v="2"/>
    <n v="3"/>
    <s v="WNI"/>
    <s v="Belum Di Test"/>
    <s v="Main Bola"/>
    <s v="Pengusaha"/>
    <s v="SD Atau Sederajat"/>
    <s v="Orang Tua"/>
    <s v="Tidak Ada"/>
    <s v="Tidak Ada"/>
    <s v="3204302508150017"/>
    <s v="Jajang Samidin"/>
    <s v="Jajang Samidin"/>
    <s v="Masih Hidup"/>
    <s v="Garut"/>
    <d v="1983-01-01T00:00:00"/>
    <s v="3204110211810001"/>
    <s v="Wiraswasta"/>
    <s v="SLTP Atau Sederajat"/>
    <s v="082119170062"/>
    <s v="&gt;= Rp. 5.000.001"/>
    <s v="Kp. Sirnawangi"/>
    <s v="003/006"/>
    <s v="Maruyung"/>
    <s v="Pacet"/>
    <s v="Bandung"/>
    <s v="Jawa Barat"/>
    <n v="40385"/>
    <s v="Melia Carolina"/>
    <s v="Masih Hidup"/>
    <s v="Garut"/>
    <d v="1986-07-01T00:00:00"/>
    <s v="3204116811890001"/>
    <s v="Mengurus Rumah Tangga"/>
    <s v="SLTP Atau Sederajat"/>
    <s v="081320754073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n v="14"/>
    <s v="Kp. Sirnawangi"/>
    <s v="003/006"/>
    <s v="Maruyung"/>
    <s v="Pacet"/>
    <x v="0"/>
    <x v="0"/>
    <n v="40385"/>
    <s v="13 Tahun 9 Bulan 22 Hari"/>
    <s v="Kp. Sirnawangi RT/RW 003/006 Desa/Kelurahan Maruyung Kecamatan Pacet Kabupaten Bandung Jawa Barat 40385"/>
  </r>
  <r>
    <n v="525"/>
    <x v="0"/>
    <x v="1"/>
    <m/>
    <s v="Tamhidi"/>
    <x v="20"/>
    <s v="v"/>
    <s v="v"/>
    <s v="v"/>
    <n v="25260034"/>
    <s v="v"/>
    <m/>
    <m/>
    <s v="Muhammad Abidzar Alghifari"/>
    <s v="Aufal Keizhan Alghifari (akta)"/>
    <s v="3123921206"/>
    <s v="3277011203120001"/>
    <s v="Cimahi"/>
    <d v="2012-03-12T00:00:00"/>
    <s v="Laki-Laki"/>
    <n v="1"/>
    <n v="2"/>
    <s v="WNI"/>
    <s v="Belum Di Test"/>
    <s v="Bongkar Pasang"/>
    <s v="Pengusaha Soleh Dan Amanah"/>
    <s v="SD Atau Sederajat"/>
    <s v="Orang Tua"/>
    <s v="Tidak Ada"/>
    <s v="Tidak Ada"/>
    <s v="3277011504120017"/>
    <s v="Dadan Abdulloh Syafi’I"/>
    <s v="Dadan Abdulloh Syafi’I"/>
    <s v="Masih Hidup"/>
    <s v="Bandung"/>
    <d v="1987-04-24T00:00:00"/>
    <s v="3273062404870002"/>
    <s v="Karwayan Swasta"/>
    <s v="SLTA Atau Sederajat"/>
    <n v="8971713838"/>
    <s v="Rp. 3.00.001 - Rp. 5.00.000"/>
    <s v="Ranca Bentang 67"/>
    <s v="01/25"/>
    <s v="Cibeureum"/>
    <s v="Cimahi selatan"/>
    <s v="Kota Cimahi"/>
    <s v="Jawa Barat"/>
    <n v="40535"/>
    <s v="Taufik Andriani"/>
    <s v="Masih Hidup"/>
    <s v="Bandung"/>
    <d v="1989-04-22T00:00:00"/>
    <s v="3277016204890016"/>
    <s v="Mengurus Rumah Tangga"/>
    <s v="SLTA Atau Sederajat"/>
    <n v="895372768836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Ranca Bentang 67"/>
    <s v="01/25"/>
    <s v="Cibeureum"/>
    <s v="Cimahi Selatan"/>
    <x v="8"/>
    <x v="0"/>
    <n v="40535"/>
    <s v="13 Tahun 10 Bulan 7 Hari"/>
    <s v="Ranca Bentang 67 RT/RW 01/25 Desa/Kelurahan Cibeureum Kecamatan Cimahi Selatan Kota Cimahi Jawa Barat 40535"/>
  </r>
  <r>
    <n v="526"/>
    <x v="0"/>
    <x v="1"/>
    <m/>
    <s v="Tamhidi"/>
    <x v="20"/>
    <s v="v"/>
    <s v="v"/>
    <s v="v"/>
    <n v="25260021"/>
    <s v="v"/>
    <m/>
    <m/>
    <s v="Muhammad Alif Pratama"/>
    <m/>
    <s v="3122871015"/>
    <s v="3217080410120001"/>
    <s v="Bandung Barat"/>
    <d v="2012-10-04T00:00:00"/>
    <s v="Laki-Laki"/>
    <n v="1"/>
    <n v="3"/>
    <s v="WNI"/>
    <s v="Belum Di Test"/>
    <s v="Main Bola /Futsal"/>
    <s v="Tni"/>
    <s v="SD Atau Sederajat"/>
    <s v="Orang Tua"/>
    <s v="Tidak Ada"/>
    <s v="Tidak Ada"/>
    <s v="3217080810120074"/>
    <s v="Irwan Supriadi"/>
    <s v="Irwan Supriadi"/>
    <s v="Masih Hidup"/>
    <s v="Bandung"/>
    <d v="1987-07-06T00:00:00"/>
    <s v="3217080607870009"/>
    <s v="Buruh Harian Lepas"/>
    <s v="SLTP Atau Sederajat"/>
    <s v="089687312112"/>
    <s v="Rp. 1.000.001 - Rp. 2.000.000"/>
    <s v="Kp. Cibacang Tengah"/>
    <s v="02/05"/>
    <s v="Cipeundeuy"/>
    <s v="Padalarang"/>
    <s v="Bandung Barat"/>
    <s v="Jawa Barat"/>
    <s v="40553"/>
    <s v="Siti Nurbaya"/>
    <s v="Masih Hidup"/>
    <s v="Bandung"/>
    <d v="1991-09-22T00:00:00"/>
    <s v="3217086209910004"/>
    <s v="Buruh Harian Lepas"/>
    <s v="SLTA Atau Sederajat"/>
    <s v="083824612944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Kp. Cibacang Tengah"/>
    <s v="02/05"/>
    <s v="Cipeundeuy"/>
    <s v="Padalarang"/>
    <x v="15"/>
    <x v="0"/>
    <s v="40553"/>
    <s v="13 Tahun 3 Bulan 15 Hari"/>
    <s v="Kp. Cibacang Tengah RT/RW 02/05 Desa/Kelurahan Cipeundeuy Kecamatan Padalarang Bandung Barat Jawa Barat 40553"/>
  </r>
  <r>
    <n v="527"/>
    <x v="0"/>
    <x v="1"/>
    <m/>
    <s v="Tamhidi"/>
    <x v="20"/>
    <s v="v"/>
    <s v="v"/>
    <s v="v"/>
    <n v="25260140"/>
    <s v="v"/>
    <m/>
    <m/>
    <s v="Muhammad Baghowi"/>
    <m/>
    <s v="3122464696"/>
    <s v="3211182708120003"/>
    <s v="Sumedang"/>
    <d v="2012-08-27T00:00:00"/>
    <s v="Laki-Laki"/>
    <n v="2"/>
    <n v="6"/>
    <s v="WNI"/>
    <s v="Belum Di Test"/>
    <s v=""/>
    <s v=""/>
    <s v="SD Atau Sederajat"/>
    <s v="Khusus"/>
    <s v="Tidak Ada"/>
    <s v="Tidak Ada"/>
    <s v="3211183107080006"/>
    <s v="Rini Yanuar Arief"/>
    <s v="Muhammad Muhyiddin Abdul Qodir"/>
    <s v="Masih Hidup"/>
    <s v="Bandung"/>
    <d v="1969-12-27T00:00:00"/>
    <s v="3211132712690008"/>
    <s v="Wiraswasta"/>
    <s v="Strata II"/>
    <s v="82318795444"/>
    <m/>
    <s v="Dusun Simpang"/>
    <s v="04/01"/>
    <s v="Haurngombong"/>
    <s v="Pamulihan"/>
    <s v="Sumedang"/>
    <s v="Jawa Barat"/>
    <n v="45365"/>
    <s v="Rini Yanuar Arief"/>
    <s v="Masih Hidup"/>
    <s v="Bandung"/>
    <d v="1984-01-06T00:00:00"/>
    <s v="3211184501840002"/>
    <s v="Mengurus Rumah Tangga"/>
    <s v="SLTA Atau Sederajat"/>
    <m/>
    <m/>
    <s v="Beda Alamat (Beda KK)"/>
    <s v="Dusun Sukasari"/>
    <s v="003/007"/>
    <s v="Mekarjaya"/>
    <s v="Sumedang Utara"/>
    <s v="Sumedang"/>
    <s v="Jawa Barat"/>
    <n v="45352"/>
    <s v="Ayah Kandung"/>
    <s v="Muhammad Muhyiddin Abdul Qodir"/>
    <s v="Bandung"/>
    <n v="25564"/>
    <s v="3211132712690008"/>
    <s v="wiraswasta"/>
    <s v="Strata II"/>
    <m/>
    <m/>
    <s v="Dusun Simpang"/>
    <s v="04/01"/>
    <s v="Haurngombong"/>
    <s v="Pamulihan"/>
    <s v="Sumedang"/>
    <s v="Jawa Barat"/>
    <n v="45365"/>
    <m/>
    <s v="Dusun Sukasari"/>
    <s v="003/007"/>
    <s v="Mekarjaya"/>
    <s v="Sumedang Utara"/>
    <x v="1"/>
    <x v="0"/>
    <n v="45352"/>
    <s v="13 Tahun 4 Bulan 23 Hari"/>
    <s v="Dusun Sukasari RT/RW 003/007 Desa/Kelurahan Mekarjaya Kecamatan Sumedang Utara Kabupaten Sumedang Jawa Barat 45352"/>
  </r>
  <r>
    <n v="528"/>
    <x v="0"/>
    <x v="1"/>
    <m/>
    <s v="Tamhidi"/>
    <x v="20"/>
    <s v="311232110635 - MDTA AL-IKHLAS"/>
    <m/>
    <m/>
    <n v="25260067"/>
    <s v="v"/>
    <m/>
    <m/>
    <s v="Muhammad Bushiri"/>
    <m/>
    <n v="3123749644"/>
    <s v="3211183003120003"/>
    <s v="Sumedang"/>
    <d v="2012-03-30T00:00:00"/>
    <s v="Laki-Laki"/>
    <n v="1"/>
    <n v="2"/>
    <s v="WNI"/>
    <s v="O"/>
    <s v="Sepak Bola"/>
    <s v="Jadi Orang Sukses Dunia-Akhirat"/>
    <s v="SD Atau Sederajat"/>
    <s v="Orang Tua"/>
    <s v="Tidak Ada"/>
    <s v="Tidak Ada"/>
    <s v="3211182203120003"/>
    <s v="Muhamad Ramdani"/>
    <s v="Muhamad Ramdani"/>
    <s v="Masih Hidup"/>
    <s v="Bandung"/>
    <d v="1984-06-18T00:00:00"/>
    <s v="3204441806840002"/>
    <s v="Pedagang"/>
    <s v="SLTA Atau Sederajat"/>
    <n v="82319357885"/>
    <s v="Rp. 1.000.001 - Rp. 2.000.000"/>
    <s v="Dusun Sindang Mulya"/>
    <s v="03/04"/>
    <s v="Jatihurip"/>
    <s v="Sumedang utara"/>
    <s v="Sumedang"/>
    <s v="Jawa Barat"/>
    <n v="45352"/>
    <s v="Laela Kartika"/>
    <s v="Masih Hidup"/>
    <s v="Sumedang"/>
    <d v="1987-03-15T00:00:00"/>
    <s v="3211185503870003"/>
    <s v="Mengurus Rumah Tangga"/>
    <s v="SLTA Atau Sederajat"/>
    <n v="82319357886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Sindang Mulya"/>
    <s v="03/04"/>
    <s v="Jatihurip"/>
    <s v="Sumedang Utara"/>
    <x v="1"/>
    <x v="0"/>
    <n v="45352"/>
    <s v="13 Tahun 9 Bulan 20 Hari"/>
    <s v="Dusun Sindang Mulya RT/RW 03/04 Desa/Kelurahan Jatihurip Kecamatan Sumedang Utara Kabupaten Sumedang Jawa Barat 45352"/>
  </r>
  <r>
    <n v="529"/>
    <x v="0"/>
    <x v="1"/>
    <m/>
    <s v="Tamhidi"/>
    <x v="20"/>
    <s v="v"/>
    <s v="v"/>
    <s v="v"/>
    <n v="25260011"/>
    <s v="v"/>
    <m/>
    <m/>
    <s v="Muhammad Fadhil Abdul Aziz"/>
    <m/>
    <n v="3129584095"/>
    <s v="3203111905120001"/>
    <s v="Cianjur"/>
    <d v="2012-05-19T00:00:00"/>
    <s v="Laki-Laki"/>
    <n v="1"/>
    <n v="2"/>
    <s v="WNI"/>
    <s v="Belum Di Test"/>
    <s v="Renang"/>
    <s v="Ulama"/>
    <s v="SD Atau Sederajat"/>
    <s v="Orang Tua"/>
    <s v="Tidak Ada"/>
    <s v="Tidak Ada"/>
    <s v="3215253001200011"/>
    <s v="Lili Samsul Ma'Ruf"/>
    <s v="Lili Samsul Ma'Ruf"/>
    <s v="Masih Hidup"/>
    <s v="Sukabumi"/>
    <d v="1982-01-21T00:00:00"/>
    <s v="3203112101820005"/>
    <s v="Buruh Harian Lepas"/>
    <s v="SLTA Atau Sederajat"/>
    <n v="85697519879"/>
    <s v="Rp. 3.00.001 - Rp. 5.00.000"/>
    <s v="Perum Regents Park Blok C2 No.28 A"/>
    <s v="11/02"/>
    <s v="Cibalongsari"/>
    <s v="Klari"/>
    <s v="Karawang"/>
    <s v="Jawa Barat"/>
    <n v="41371"/>
    <s v="Ima Malikah"/>
    <s v="Masih Hidup"/>
    <s v="Cianjur"/>
    <d v="1985-09-08T00:00:00"/>
    <s v="3203114809850005"/>
    <s v="Mengurus Rumah Tangga"/>
    <s v="SLTP Atau Sederajat"/>
    <n v="85778681725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Perum Regents Park Blok C2 No.28 A"/>
    <s v="11/02"/>
    <s v="Cibalongsari"/>
    <s v="Klari"/>
    <x v="20"/>
    <x v="0"/>
    <n v="41371"/>
    <s v="13 Tahun 8 Bulan 0 Hari"/>
    <s v="Perum Regents Park Blok C2 No.28 A RT/RW 11/02 Desa/Kelurahan Cibalongsari Kecamatan Klari Kabupaten Karawang Jawa Barat 41371"/>
  </r>
  <r>
    <n v="530"/>
    <x v="0"/>
    <x v="1"/>
    <m/>
    <s v="Tamhidi"/>
    <x v="20"/>
    <s v="v"/>
    <s v="v"/>
    <s v="v"/>
    <n v="25260098"/>
    <s v="v"/>
    <m/>
    <m/>
    <s v="Muhammad Ilham Assayuuti"/>
    <m/>
    <s v="0122695671"/>
    <s v="3211170712120001"/>
    <s v="Sumedang"/>
    <d v="2012-12-07T00:00:00"/>
    <s v="Laki-Laki"/>
    <n v="3"/>
    <n v="4"/>
    <s v="WNI"/>
    <s v="B"/>
    <s v="Olahraga"/>
    <s v="K"/>
    <s v="SD Atau Sederajat"/>
    <s v="Orang Tua"/>
    <s v="Tidak Ada"/>
    <s v="Tidak Ada"/>
    <s v="3211172203062740"/>
    <s v="Entis Sutisna"/>
    <s v="Entis Sutisna"/>
    <s v="Masih Hidup"/>
    <s v="Sumedang"/>
    <d v="1978-09-26T00:00:00"/>
    <s v="3211172609780002"/>
    <s v="Buruh"/>
    <s v="SD Atau Sederajat"/>
    <n v="82119722770"/>
    <s v="Rp. 1.000.001 - Rp. 2.000.000"/>
    <s v="Lingkungan Darangdan"/>
    <s v="005/008"/>
    <s v="Kota Kulon"/>
    <s v="Sumedang Selatan"/>
    <s v="Sumedang"/>
    <s v="Jawa Barat"/>
    <n v="45312"/>
    <s v="Eti Rohaeti"/>
    <s v="Masih Hidup"/>
    <s v="Sumedang"/>
    <d v="1979-10-04T00:00:00"/>
    <s v="3211174410790004"/>
    <s v="Mengurus Rumah Tangga"/>
    <s v="SD Atau Sederajat"/>
    <n v="85211672350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Lingkungan Darangdan"/>
    <s v="005/008"/>
    <s v="Kota Kulon"/>
    <s v="Sumedang Selatan"/>
    <x v="1"/>
    <x v="0"/>
    <n v="45312"/>
    <s v="13 Tahun 1 Bulan 12 Hari"/>
    <s v="Lingkungan Darangdan RT/RW 005/008 Desa/Kelurahan Kota Kulon Kecamatan Sumedang Selatan Kabupaten Sumedang Jawa Barat 45312"/>
  </r>
  <r>
    <n v="531"/>
    <x v="0"/>
    <x v="1"/>
    <m/>
    <s v="Tamhidi"/>
    <x v="20"/>
    <s v="v"/>
    <s v="v"/>
    <s v="v"/>
    <n v="25260017"/>
    <s v="v"/>
    <m/>
    <m/>
    <s v="Muhammad Khaizman Al Bani"/>
    <m/>
    <s v="0129893125"/>
    <s v="3277010709120002"/>
    <s v="Cimahi"/>
    <d v="2012-09-07T00:00:00"/>
    <s v="Laki-Laki"/>
    <n v="1"/>
    <n v="2"/>
    <s v="WNI"/>
    <s v="Belum Di Test"/>
    <s v="Bermain Merpati"/>
    <s v="Pengusaha"/>
    <s v="SD Atau Sederajat"/>
    <s v="Orang Tua"/>
    <s v="Tidak Ada"/>
    <s v="Tidak Ada"/>
    <s v="3277010502130028"/>
    <s v="Budi Purnomo"/>
    <s v="Budi Purnomo"/>
    <s v="Masih Hidup"/>
    <s v="Pekalongan"/>
    <d v="1987-06-08T00:00:00"/>
    <s v="3326080806870041"/>
    <s v="Wiraswasta"/>
    <s v="SLTP Atau Sederajat"/>
    <n v="87884312963"/>
    <s v="Rp. 2.000.001 - Rp. 3.000.000"/>
    <s v="Jl Kebon Kopi Gg.Pancuran Dalam"/>
    <s v="03/09"/>
    <s v="Cibeureum"/>
    <s v="Cimahi selatan"/>
    <s v="Kota Cimahi"/>
    <s v="Jawa Barat"/>
    <n v="40535"/>
    <s v="Santy Yuliastini"/>
    <s v="Masih Hidup"/>
    <s v="Bandung"/>
    <d v="1989-07-10T00:00:00"/>
    <s v="3277015007890012"/>
    <s v="Mengurus Rumah Tangga"/>
    <s v="SLTA Atau Sederajat"/>
    <n v="87879922628"/>
    <s v="Rp. 3.00.001 - Rp. 5.00.000"/>
    <s v="Sama Dengan Ayah Kandung"/>
    <m/>
    <m/>
    <m/>
    <m/>
    <m/>
    <m/>
    <m/>
    <s v="Ibu Kandung"/>
    <m/>
    <m/>
    <m/>
    <m/>
    <m/>
    <m/>
    <m/>
    <m/>
    <m/>
    <m/>
    <m/>
    <m/>
    <m/>
    <m/>
    <m/>
    <m/>
    <s v="Jl Kebon Kopi Gg.Pancuran Dalam"/>
    <s v="03/09"/>
    <s v="Cibeureum"/>
    <s v="Cimahi Selatan"/>
    <x v="8"/>
    <x v="0"/>
    <n v="40535"/>
    <s v="13 Tahun 4 Bulan 12 Hari"/>
    <s v="Jl Kebon Kopi Gg.Pancuran Dalam RT/RW 03/09 Desa/Kelurahan Cibeureum Kecamatan Cimahi Selatan Kota Cimahi Jawa Barat 40535"/>
  </r>
  <r>
    <n v="532"/>
    <x v="0"/>
    <x v="1"/>
    <m/>
    <s v="Tamhidi"/>
    <x v="20"/>
    <s v="v"/>
    <s v="v"/>
    <s v="v"/>
    <n v="25260032"/>
    <s v="v"/>
    <m/>
    <m/>
    <s v="Muhammad Rois Khoirun"/>
    <m/>
    <s v="3134899611"/>
    <s v="3211032801130001"/>
    <s v="Sumedang"/>
    <d v="2013-01-28T00:00:00"/>
    <s v="Laki-Laki"/>
    <n v="3"/>
    <n v="3"/>
    <s v="WNI"/>
    <s v="Belum Di Test"/>
    <s v="Membaca"/>
    <s v="Ustad"/>
    <s v="SD Atau Sederajat"/>
    <s v="Orang Tua"/>
    <s v="Tidak Ada"/>
    <s v="Tidak Ada"/>
    <s v="3211032804090001"/>
    <s v="Wawan Hermadimawan"/>
    <s v="Wawan Hermadimawan"/>
    <s v="Masih Hidup"/>
    <s v="Sumedang"/>
    <d v="1968-01-03T00:00:00"/>
    <s v="3211030301680001"/>
    <s v="Wiraswasta"/>
    <s v="SLTP Atau Sederajat"/>
    <n v="82320846775"/>
    <s v="Rp. 2.000.001 - Rp. 3.000.000"/>
    <s v="Dusun Nagrong"/>
    <s v="02/04"/>
    <s v="Cieunteung"/>
    <s v="Darmaraja"/>
    <s v="Sumedang"/>
    <s v="Jawa Barat"/>
    <n v="45372"/>
    <s v="Cucu Suhanah"/>
    <s v="Masih Hidup"/>
    <s v="Sumedang"/>
    <d v="1972-09-04T00:00:00"/>
    <s v="3211034409720008"/>
    <s v="Mengurus Rumah Tangga"/>
    <s v="SD Atau Sederajat"/>
    <n v="85795521539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Nagrong"/>
    <s v="02/04"/>
    <s v="Cieunteung"/>
    <s v="Darmaraja"/>
    <x v="1"/>
    <x v="0"/>
    <n v="45372"/>
    <s v="12 Tahun 11 Bulan 22 Hari"/>
    <s v="Dusun Nagrong RT/RW 02/04 Desa/Kelurahan Cieunteung Kecamatan Darmaraja Kabupaten Sumedang Jawa Barat 45372"/>
  </r>
  <r>
    <n v="533"/>
    <x v="0"/>
    <x v="1"/>
    <m/>
    <s v="Tamhidi"/>
    <x v="20"/>
    <s v="v"/>
    <s v="v"/>
    <s v="v"/>
    <n v="25260041"/>
    <s v="v"/>
    <m/>
    <m/>
    <s v="Muhammad Yusuf Nabhani"/>
    <m/>
    <s v="3139247905"/>
    <s v="3211181102130001"/>
    <s v="Sumedang"/>
    <d v="2013-02-11T00:00:00"/>
    <s v="Laki-Laki"/>
    <n v="1"/>
    <n v="1"/>
    <s v="WNI"/>
    <s v="A"/>
    <s v="Main Bola"/>
    <s v="Menjadi Ulama"/>
    <s v="SD Atau Sederajat"/>
    <s v="Orang Tua"/>
    <s v="Tidak Ada"/>
    <s v="Tidak Ada"/>
    <s v="3211032010200001"/>
    <s v="Tatang"/>
    <s v="Tatang"/>
    <s v="Masih Hidup"/>
    <s v="Sumedang"/>
    <d v="1977-09-06T00:00:00"/>
    <s v="3671050609770008"/>
    <s v="Karwayan Swasta"/>
    <s v="SLTA Atau Sederajat"/>
    <s v="085222512986"/>
    <s v="Rp. 500.001 - Rp. 1.000.000"/>
    <s v="Dusun Nagrong"/>
    <s v="01/03"/>
    <s v="Cieunteung"/>
    <s v="Darmaraja"/>
    <s v="Sumedang"/>
    <s v="Jawa Barat"/>
    <n v="45372"/>
    <s v="Nining Lestari"/>
    <s v="Masih Hidup"/>
    <s v="Sumedang"/>
    <d v="1983-04-11T00:00:00"/>
    <s v="3211185104830004"/>
    <s v="Mengurus Rumah Tangga"/>
    <s v="SLTA Atau Sederajat"/>
    <s v="085222512986"/>
    <s v="Tidak Ada"/>
    <s v="Sama Dengan Ayah Kandung"/>
    <m/>
    <m/>
    <m/>
    <m/>
    <m/>
    <m/>
    <m/>
    <s v="Ibu Kandung"/>
    <m/>
    <m/>
    <m/>
    <m/>
    <m/>
    <m/>
    <m/>
    <m/>
    <m/>
    <m/>
    <m/>
    <m/>
    <m/>
    <m/>
    <m/>
    <m/>
    <s v="Dusun Nagrong"/>
    <s v="01/03"/>
    <s v="Cieunteung"/>
    <s v="Darmaraja"/>
    <x v="1"/>
    <x v="0"/>
    <n v="45372"/>
    <s v="12 Tahun 11 Bulan 8 Hari"/>
    <s v="Dusun Nagrong RT/RW 01/03 Desa/Kelurahan Cieunteung Kecamatan Darmaraja Kabupaten Sumedang Jawa Barat 45372"/>
  </r>
  <r>
    <n v="534"/>
    <x v="0"/>
    <x v="1"/>
    <m/>
    <s v="Tamhidi"/>
    <x v="20"/>
    <s v="v"/>
    <s v="v"/>
    <s v="v"/>
    <n v="25260078"/>
    <s v="v"/>
    <m/>
    <m/>
    <s v="Muhammad Zamzam Amrrulloh Rosyana"/>
    <m/>
    <n v="3136482477"/>
    <s v="3211150405130001"/>
    <s v="Sumedang"/>
    <d v="2013-05-04T00:00:00"/>
    <s v="Laki-Laki"/>
    <n v="4"/>
    <n v="3"/>
    <s v="WNI"/>
    <s v="O"/>
    <s v="Sepakbola"/>
    <s v="Ingin Mengelilingi Dunia"/>
    <s v="SD Atau Sederajat"/>
    <s v="Orang Tua"/>
    <s v="Tidak Ada"/>
    <s v="Tidak Ada"/>
    <s v="3211151603060185"/>
    <s v="Ujang Dingdong"/>
    <s v="Ujang Dingdong"/>
    <s v="Masih Hidup"/>
    <s v="Sumedang"/>
    <d v="1968-08-10T00:00:00"/>
    <s v="3211151008680009"/>
    <s v="Wiraswasta"/>
    <s v="SLTP Atau Sederajat"/>
    <n v="82340425631"/>
    <s v="Rp. 3.00.001 - Rp. 5.00.000"/>
    <s v="Dusun Cipacing"/>
    <s v="003/002"/>
    <s v="Cipacing"/>
    <s v="Jatinangor"/>
    <s v="Sumedang"/>
    <s v="Jawa Barat"/>
    <n v="45363"/>
    <s v="Tini Sumartini"/>
    <s v="Masih Hidup"/>
    <s v="Bandung"/>
    <d v="1969-11-06T00:00:00"/>
    <s v="3211154611690004"/>
    <s v="PNS"/>
    <s v="Diploma 4 Atau Starata I"/>
    <n v="895411826059"/>
    <s v="Rp. 3.00.001 - Rp. 5.00.000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Cipacing"/>
    <s v="003/002"/>
    <s v="Cipacing"/>
    <s v="Jatinangor"/>
    <x v="1"/>
    <x v="0"/>
    <n v="45363"/>
    <s v="12 Tahun 8 Bulan 15 Hari"/>
    <s v="Dusun Cipacing RT/RW 003/002 Desa/Kelurahan Cipacing Kecamatan Jatinangor Kabupaten Sumedang Jawa Barat 45363"/>
  </r>
  <r>
    <n v="535"/>
    <x v="0"/>
    <x v="1"/>
    <m/>
    <s v="Tamhidi"/>
    <x v="20"/>
    <s v="v"/>
    <s v="v"/>
    <s v="v"/>
    <n v="25260048"/>
    <s v="v"/>
    <m/>
    <m/>
    <s v="Raka Nizam Dzulghani"/>
    <m/>
    <s v="0127231216"/>
    <s v="3273031503120004"/>
    <s v="Bandung"/>
    <d v="2012-03-15T00:00:00"/>
    <s v="Laki-Laki"/>
    <n v="1"/>
    <n v="5"/>
    <s v="WNI"/>
    <s v="Belum Di Test"/>
    <s v="Olahraga"/>
    <s v="Pengusaha"/>
    <s v="SD Atau Sederajat"/>
    <s v="Orang Tua"/>
    <s v="Tidak Ada"/>
    <s v="Tidak Ada"/>
    <s v="3214132701200002"/>
    <s v="Aang Hamdani, S.Pd.I"/>
    <s v="Aang Hamdani, S.Pd.I"/>
    <s v="Masih Hidup"/>
    <s v="Ciamis"/>
    <d v="1982-06-17T00:00:00"/>
    <s v="3273031706820003"/>
    <s v="Pedagang"/>
    <s v="Diploma IV/Strata 1"/>
    <s v="087736038086"/>
    <s v="&gt;= Rp. 5.000.001"/>
    <s v="Perum Kopo Permai"/>
    <s v="15/06"/>
    <s v="Cikopo"/>
    <s v="Bungursari"/>
    <s v="Purwakarta"/>
    <s v="Jawa Barat"/>
    <n v="41181"/>
    <s v="Ririn Robiatu Dawiah, S.Pd.I"/>
    <s v="Masih Hidup"/>
    <s v="Ciamis"/>
    <d v="1988-03-30T00:00:00"/>
    <s v="3273287003880001"/>
    <s v="Mengurus Rumah Tangga"/>
    <s v="Diploma 4 Atau Starata I"/>
    <s v="085351352996"/>
    <s v="&gt;= Rp. 5.000.001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Perum Kopo Permai"/>
    <s v="15/06"/>
    <s v="Cikopo"/>
    <s v="Bungursari"/>
    <x v="12"/>
    <x v="0"/>
    <n v="41181"/>
    <s v="13 Tahun 10 Bulan 4 Hari"/>
    <s v="Perum Kopo Permai RT/RW 15/06 Desa/Kelurahan Cikopo Kecamatan Bungursari Kabupaten Purwakarta Jawa Barat 41181"/>
  </r>
  <r>
    <n v="536"/>
    <x v="0"/>
    <x v="1"/>
    <m/>
    <s v="Tamhidi"/>
    <x v="20"/>
    <s v="v"/>
    <s v="v"/>
    <s v="v"/>
    <n v="25260051"/>
    <s v="v"/>
    <m/>
    <m/>
    <s v="Ridho Muhamad Maulana"/>
    <m/>
    <s v="3126751350"/>
    <s v="3272022503120002"/>
    <s v="Sukabumi"/>
    <d v="2012-03-25T00:00:00"/>
    <s v="Laki-Laki"/>
    <n v="3"/>
    <n v="3"/>
    <s v="WNI"/>
    <s v="O"/>
    <s v="Ngaji"/>
    <s v="Ulama"/>
    <s v="SD Atau Sederajat"/>
    <s v="Jalur Anak Yatim"/>
    <s v="Berbakat/Kecerdasan Luar Biasa"/>
    <s v="Tuna Wicara"/>
    <s v="3211151104180010"/>
    <s v="Haryati"/>
    <s v="H.Nanang Suherman (Alm)"/>
    <s v="Sudah Meninggal"/>
    <s v="*"/>
    <s v="*"/>
    <s v="*"/>
    <m/>
    <s v="*"/>
    <s v="*"/>
    <s v="*"/>
    <s v="Dusun Sawah Lega"/>
    <m/>
    <m/>
    <m/>
    <m/>
    <m/>
    <m/>
    <s v="Haryati"/>
    <s v="Masih Hidup"/>
    <s v="Kalsel"/>
    <d v="1980-02-10T00:00:00"/>
    <s v="3272025002800902"/>
    <s v="Mengurus Rumah Tangga"/>
    <s v="SLTP Atau Sederajat"/>
    <s v="082320359207"/>
    <s v="&lt;= Rp. 500.000"/>
    <s v="Beda Alamat (Beda KK)"/>
    <s v="Dusun sayang"/>
    <s v="03/07"/>
    <s v="Sayang"/>
    <s v="Jatinangor"/>
    <s v="Sumedang"/>
    <s v="Jawa Barat"/>
    <n v="45363"/>
    <s v="Ibu Kandung"/>
    <m/>
    <m/>
    <m/>
    <m/>
    <m/>
    <m/>
    <m/>
    <m/>
    <m/>
    <m/>
    <m/>
    <m/>
    <m/>
    <m/>
    <m/>
    <m/>
    <s v="Dusun Sayang"/>
    <s v="03/07"/>
    <s v="Sayang"/>
    <s v="Jatinangor"/>
    <x v="1"/>
    <x v="0"/>
    <n v="45363"/>
    <s v="13 Tahun 9 Bulan 25 Hari"/>
    <s v="Dusun Sayang RT/RW 03/07 Desa/Kelurahan Sayang Kecamatan Jatinangor Kabupaten Sumedang Jawa Barat 45363"/>
  </r>
  <r>
    <n v="537"/>
    <x v="0"/>
    <x v="1"/>
    <m/>
    <s v="Tamhidi"/>
    <x v="20"/>
    <s v="v"/>
    <s v="v"/>
    <s v="v"/>
    <n v="25260070"/>
    <s v="v"/>
    <m/>
    <m/>
    <s v="Suryana Purwadinata"/>
    <m/>
    <n v="3124957567"/>
    <s v="3204360206120003"/>
    <s v="Bandung"/>
    <d v="2012-06-02T00:00:00"/>
    <s v="Laki-Laki"/>
    <n v="1"/>
    <n v="1"/>
    <s v="WNI"/>
    <s v="Belum Di Test"/>
    <s v="Menggambar"/>
    <s v="Pengusaha"/>
    <s v="SD Atau Sederajat"/>
    <s v="Orang Tua"/>
    <s v="Tidak Ada"/>
    <s v="Tidak Ada"/>
    <s v="3273181505130007"/>
    <s v="Ridwan Irawan"/>
    <s v="Ade Sandra Permana"/>
    <s v="Masih Hidup"/>
    <s v="Garut"/>
    <d v="1987-10-15T00:00:00"/>
    <s v="3204361510870001"/>
    <s v="Buruh"/>
    <s v="SLTA Atau Sederajat"/>
    <s v="081220907405 / 081225857691"/>
    <s v="&gt;= Rp. 5.000.001"/>
    <s v="Kamojang"/>
    <n v="45840"/>
    <s v="Laksana"/>
    <s v="Ibun"/>
    <s v="Bandung"/>
    <s v="Jawa Barat"/>
    <n v="40384"/>
    <s v="Ani Rohani"/>
    <s v="Masih Hidup"/>
    <s v="Kp. Patrol"/>
    <d v="1993-06-01T00:00:00"/>
    <s v="3204364106930006"/>
    <s v="Mengurus Rumah Tangga"/>
    <s v="SLTA Atau Sederajat"/>
    <n v="82240333018"/>
    <s v="Rp. 3.00.001 - Rp. 5.00.000"/>
    <s v="Beda Alamat (Beda KK)"/>
    <s v="Kp. Patrol"/>
    <s v="002/007"/>
    <s v="Ibun"/>
    <s v="Ibun"/>
    <s v="Bandung"/>
    <s v="Jawa Barat"/>
    <n v="40384"/>
    <s v="Ibu Kandung"/>
    <m/>
    <m/>
    <m/>
    <m/>
    <m/>
    <m/>
    <m/>
    <m/>
    <m/>
    <m/>
    <m/>
    <m/>
    <m/>
    <m/>
    <m/>
    <n v="15"/>
    <s v="Kp. Patrol"/>
    <s v="002/007"/>
    <s v="Ibun"/>
    <s v="Ibun"/>
    <x v="0"/>
    <x v="0"/>
    <n v="40384"/>
    <s v="13 Tahun 7 Bulan 17 Hari"/>
    <s v="Kp. Patrol RT/RW 002/007 Desa/Kelurahan Ibun Kecamatan Ibun Kabupaten Bandung Jawa Barat 40384"/>
  </r>
  <r>
    <n v="538"/>
    <x v="0"/>
    <x v="1"/>
    <m/>
    <s v="Tamhidi"/>
    <x v="20"/>
    <s v="v"/>
    <s v="v"/>
    <s v="v"/>
    <n v="25260026"/>
    <s v="v"/>
    <m/>
    <m/>
    <s v="Zulmi Ikhwan Hairi"/>
    <m/>
    <s v="0126739325"/>
    <s v="3205060806120010"/>
    <s v="Garut"/>
    <d v="2012-06-08T00:00:00"/>
    <s v="Laki-Laki"/>
    <n v="1"/>
    <n v="1"/>
    <s v="WNI"/>
    <s v="O"/>
    <s v="Main Bola"/>
    <s v="Tni"/>
    <s v="SD Atau Sederajat"/>
    <s v="Orang Tua"/>
    <s v="Tidak Ada"/>
    <s v="Tidak Ada"/>
    <s v="3205062604160014"/>
    <s v="Fiki Firmansyah"/>
    <s v="Fiki Firmansyah"/>
    <s v="Masih Hidup"/>
    <s v="Garut"/>
    <d v="1988-10-30T00:00:00"/>
    <s v="3205063010880002"/>
    <s v="Wiraswasta"/>
    <s v="SLTP Atau Sederajat"/>
    <n v="88229149607"/>
    <s v="Rp. 3.00.001 - Rp. 5.00.000"/>
    <s v="Kp.Cinangka Tengah"/>
    <s v="01/02"/>
    <s v="SUKAMERANG"/>
    <s v="KERSAMANAH"/>
    <s v="GARUT"/>
    <s v="Jawa Barat"/>
    <n v="44185"/>
    <s v="Nurpiani"/>
    <s v="Masih Hidup"/>
    <s v="Garut"/>
    <d v="1990-07-01T00:00:00"/>
    <s v="3205134107900010"/>
    <s v="Mengurus Rumah Tangga"/>
    <s v="SLTP Atau Sederajat"/>
    <s v="088902107376"/>
    <s v="Tidak Ada"/>
    <s v="Sama Dengan Ayah Kandung"/>
    <m/>
    <m/>
    <m/>
    <m/>
    <m/>
    <m/>
    <m/>
    <s v="Sama Dengan Ayah Kandung"/>
    <m/>
    <m/>
    <m/>
    <m/>
    <m/>
    <m/>
    <m/>
    <m/>
    <m/>
    <m/>
    <m/>
    <m/>
    <m/>
    <m/>
    <m/>
    <m/>
    <s v="Kp.Cinangka Tengah"/>
    <s v="01/02"/>
    <s v="Sukamerang"/>
    <s v="Kersamanah"/>
    <x v="2"/>
    <x v="0"/>
    <n v="44185"/>
    <s v="13 Tahun 7 Bulan 11 Hari"/>
    <s v="Kp.Cinangka Tengah RT/RW 01/02 Desa/Kelurahan Sukamerang Kecamatan Kersamanah Kabupaten Garut Jawa Barat 44185"/>
  </r>
  <r>
    <n v="539"/>
    <x v="0"/>
    <x v="1"/>
    <m/>
    <s v="Tamhidi"/>
    <x v="18"/>
    <s v="v"/>
    <s v="v"/>
    <s v="v"/>
    <n v="25260086"/>
    <s v="v"/>
    <m/>
    <m/>
    <s v="Alif Nur Padilah"/>
    <m/>
    <s v="3135266743"/>
    <s v="3204462706130003"/>
    <s v="Bandung"/>
    <d v="2013-06-27T00:00:00"/>
    <s v="Laki-Laki"/>
    <n v="1"/>
    <n v="1"/>
    <s v="WNI"/>
    <s v="O"/>
    <s v="Mancing"/>
    <s v="Mau Jadi Ulama"/>
    <s v="SD Atau Sederajat"/>
    <s v="Orang Tua"/>
    <s v="Tidak Ada"/>
    <s v="Tidak Ada"/>
    <s v="3204462105110319"/>
    <s v="Encep"/>
    <s v="Encep"/>
    <s v="Masih Hidup"/>
    <s v="Bandung"/>
    <d v="1989-09-06T00:00:00"/>
    <s v="3204460609890003"/>
    <s v="Buruh Harian Lepas"/>
    <s v="SD Atau Sederajat"/>
    <s v="081322557020"/>
    <s v="Rp. 1.000.001 - Rp. 2.000.000"/>
    <s v="Kp. Dusil"/>
    <s v="001/008"/>
    <s v="Sukamulya"/>
    <s v="Kutawaringin"/>
    <s v="Bandung"/>
    <s v="Jawa Barat"/>
    <n v="40911"/>
    <s v="Neng Canti Nuraeni"/>
    <s v="Masih Hidup"/>
    <s v="Bandung"/>
    <d v="1994-04-22T00:00:00"/>
    <s v="3204466404940005"/>
    <s v="Mengurus Rumah Tangga"/>
    <s v="SD Atau Sederajat"/>
    <s v="083113328492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n v="16"/>
    <s v="Kp. Dusil"/>
    <s v="001/008"/>
    <s v="Sukamulya"/>
    <s v="Kutawaringin"/>
    <x v="0"/>
    <x v="0"/>
    <n v="40911"/>
    <s v="12 Tahun 6 Bulan 23 Hari"/>
    <s v="Kp. Dusil RT/RW 001/008 Desa/Kelurahan Sukamulya Kecamatan Kutawaringin Kabupaten Bandung Jawa Barat 40911"/>
  </r>
  <r>
    <n v="540"/>
    <x v="0"/>
    <x v="1"/>
    <m/>
    <s v="Tamhidi"/>
    <x v="18"/>
    <s v="v"/>
    <s v="v"/>
    <s v="v"/>
    <n v="25260028"/>
    <s v="v"/>
    <m/>
    <m/>
    <s v="Arman Muhammad Fauzi"/>
    <m/>
    <s v="0116266312"/>
    <s v="3273022101110001"/>
    <s v="Bandung"/>
    <d v="2011-01-21T00:00:00"/>
    <s v="Laki-Laki"/>
    <n v="2"/>
    <n v="2"/>
    <s v="WNI"/>
    <s v="Belum Di Test"/>
    <s v="Renang"/>
    <s v="Muthowif"/>
    <s v="SD Atau Sederajat"/>
    <s v="Orang Tua"/>
    <s v="Tidak Ada"/>
    <s v="Tidak Ada"/>
    <s v="3204281707180004"/>
    <s v="Uun Supendi"/>
    <s v="Uun Supendi"/>
    <s v="Masih Hidup"/>
    <s v="Bandung"/>
    <d v="1982-07-27T00:00:00"/>
    <s v="3273022707820009"/>
    <s v="Buruh Harian Lepas"/>
    <s v="SLTA Atau Sederajat"/>
    <n v="85221774010"/>
    <s v="Rp. 3.00.001 - Rp. 5.00.000"/>
    <s v="Perum Ambar Tanjungsari Residence Blok F 18/13 A"/>
    <s v="03/11"/>
    <s v="Raharja"/>
    <s v="Tanjungsari"/>
    <s v="Sumedang"/>
    <s v="Jawa Barat"/>
    <n v="45362"/>
    <s v="Ika Cartika Dewi"/>
    <s v="Masih Hidup"/>
    <s v="Bandung"/>
    <d v="1980-10-11T00:00:00"/>
    <s v="3273025110800008"/>
    <s v="Mengurus Rumah Tangga"/>
    <s v="SLTA Atau Sederajat"/>
    <s v="082118351081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Perum Ambar Tanjungsari Residence Blok F 18/13 A"/>
    <s v="03/11"/>
    <s v="Raharja"/>
    <s v="Tanjungsari"/>
    <x v="1"/>
    <x v="0"/>
    <n v="45362"/>
    <s v="14 Tahun 11 Bulan 29 Hari"/>
    <s v="Perum Ambar Tanjungsari Residence Blok F 18/13 A RT/RW 03/11 Desa/Kelurahan Raharja Kecamatan Tanjungsari Kabupaten Sumedang Jawa Barat 45362"/>
  </r>
  <r>
    <n v="541"/>
    <x v="0"/>
    <x v="1"/>
    <m/>
    <s v="Tamhidi"/>
    <x v="18"/>
    <s v="v"/>
    <s v="v"/>
    <s v="v"/>
    <n v="25260096"/>
    <s v="v"/>
    <m/>
    <m/>
    <s v="Azriel Fadillah"/>
    <m/>
    <n v="3121645612"/>
    <s v="3211111312120001"/>
    <s v="Sumedang"/>
    <d v="2012-12-13T00:00:00"/>
    <s v="Laki-Laki"/>
    <n v="1"/>
    <n v="2"/>
    <s v="WNI"/>
    <s v="O"/>
    <s v="Bola"/>
    <s v="Pgn Jadi Ustadz"/>
    <s v="SD Atau Sederajat"/>
    <s v="Orang Tua"/>
    <s v="Tidak Ada"/>
    <s v="Tidak Ada"/>
    <s v="3211111102130007"/>
    <s v="Dodi Surya Senjaya"/>
    <s v="Dodi Surya Senjaya"/>
    <s v="Masih Hidup"/>
    <s v="Bandung"/>
    <d v="1979-06-17T00:00:00"/>
    <s v="3211111706790003"/>
    <s v="Karyawan Swasta"/>
    <s v="Diploma IV/Strata 1"/>
    <n v="82126122009"/>
    <s v="Rp. 3.00.001 - Rp. 5.00.000"/>
    <s v="Komplek Panorama Jatinangor Blok 15"/>
    <s v="002/015"/>
    <s v="Cinanjung"/>
    <s v="Tanjugsari"/>
    <s v="Sumedang"/>
    <s v="Jawa Barat"/>
    <n v="45362"/>
    <s v="Iin Indrawati"/>
    <s v="Masih Hidup"/>
    <s v="Cirebon"/>
    <d v="1989-09-28T00:00:00"/>
    <s v="3209256809890001"/>
    <s v="Mengurus Rumah Tangga"/>
    <s v="SLTA Atau Sederajat"/>
    <n v="82129065600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Komplek Panorama Jatinangor Blok 15"/>
    <s v="002/015"/>
    <s v="Cinanjung"/>
    <s v="Tanjugsari"/>
    <x v="1"/>
    <x v="0"/>
    <n v="45362"/>
    <s v="13 Tahun 1 Bulan 6 Hari"/>
    <s v="Komplek Panorama Jatinangor Blok 15 RT/RW 002/015 Desa/Kelurahan Cinanjung Kecamatan Tanjugsari Kabupaten Sumedang Jawa Barat 45362"/>
  </r>
  <r>
    <n v="542"/>
    <x v="0"/>
    <x v="1"/>
    <m/>
    <s v="Tamhidi"/>
    <x v="18"/>
    <s v="v"/>
    <s v="v"/>
    <s v="v"/>
    <n v="25260014"/>
    <s v="v"/>
    <m/>
    <m/>
    <s v="Danist Agam Pratama"/>
    <m/>
    <s v="0125795334"/>
    <s v="3215051609120002"/>
    <s v="Karawang"/>
    <d v="2012-09-16T00:00:00"/>
    <s v="Laki-Laki"/>
    <n v="1"/>
    <n v="2"/>
    <s v="WNI"/>
    <s v="Belum Di Test"/>
    <s v="Sepak Bola Hadroh"/>
    <s v="Anak Yang Sholeh"/>
    <s v="SD Atau Sederajat"/>
    <s v="Orang Tua"/>
    <s v="Tidak Ada"/>
    <s v="Tidak Ada"/>
    <s v="3215051409120069"/>
    <s v="Sugeng Riyadi"/>
    <s v="Sugeng Riyadi"/>
    <s v="Masih Hidup"/>
    <s v="Cilacap"/>
    <d v="1986-05-10T00:00:00"/>
    <s v="3215051005860003"/>
    <s v="Karwayan Swasta"/>
    <s v="SLTA Atau Sederajat"/>
    <n v="85775428401"/>
    <s v="Rp. 2.000.001 - Rp. 3.000.000"/>
    <s v="Perum Mustika Prakarsa B2/12"/>
    <s v="17/11 "/>
    <s v="Cibalongsari"/>
    <s v="Klari"/>
    <s v="Karawang"/>
    <s v="Jawa Barat"/>
    <n v="41371"/>
    <s v="Rini Herlina"/>
    <s v="Masih Hidup"/>
    <s v="Cilacap"/>
    <d v="1989-06-26T00:00:00"/>
    <s v="3215056606890005"/>
    <s v="Perawat"/>
    <s v="Diploma 4 Atau Starata I"/>
    <n v="85775428401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Perum Mustika Prakarsa B2/12"/>
    <s v="17/11"/>
    <s v="Cibalongsari"/>
    <s v="Klari"/>
    <x v="20"/>
    <x v="0"/>
    <n v="41371"/>
    <s v="13 Tahun 4 Bulan 3 Hari"/>
    <s v="Perum Mustika Prakarsa B2/12 RT/RW 17/11 Desa/Kelurahan Cibalongsari Kecamatan Klari Kabupaten Karawang Jawa Barat 41371"/>
  </r>
  <r>
    <n v="543"/>
    <x v="0"/>
    <x v="1"/>
    <m/>
    <s v="Tamhidi"/>
    <x v="18"/>
    <s v="v"/>
    <s v="v"/>
    <s v="v"/>
    <n v="25260135"/>
    <s v="v"/>
    <m/>
    <m/>
    <s v="Fauzi Agren Sya'Bani"/>
    <m/>
    <s v="3126565680"/>
    <s v="3210021007120002"/>
    <s v="Majalengka"/>
    <d v="2012-07-10T00:00:00"/>
    <s v="Laki-Laki"/>
    <n v="2"/>
    <n v="2"/>
    <s v="WNI"/>
    <s v="Belum Di Test"/>
    <s v="Sepak Bola"/>
    <s v="Ustadz"/>
    <s v="SD Atau Sederajat"/>
    <s v="Orang Tua"/>
    <s v="Tidak Ada"/>
    <s v="Tidak Ada"/>
    <s v="3210022610110001"/>
    <s v="H Agus Toharudin"/>
    <s v="H Agus Toharudin"/>
    <s v="Masih Hidup"/>
    <s v="Majalengka"/>
    <d v="1979-01-02T00:00:00"/>
    <s v="3210020201790021"/>
    <s v="Pedagang"/>
    <s v="SD Atau Sederajat"/>
    <n v="85220725334"/>
    <s v="&gt;= Rp. 5.000.001"/>
    <s v="Dusun Cigedang"/>
    <s v="001/007"/>
    <s v="Bantarujeg"/>
    <s v="Bantarujeg"/>
    <s v="Majalengka"/>
    <s v="Jawa Barat"/>
    <n v="45464"/>
    <s v="Hj Reni Haerani"/>
    <s v="Masih Hidup"/>
    <s v="Majalengka"/>
    <s v="20/04/1972"/>
    <s v="3210026004720061"/>
    <s v="Pedagang"/>
    <s v="SLTP Atau Sederajat"/>
    <n v="85220725334"/>
    <s v="&gt;= Rp. 5.000.001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Cigedang"/>
    <s v="001/007"/>
    <s v="Bantarujeg"/>
    <s v="Bantarujeg"/>
    <x v="7"/>
    <x v="0"/>
    <n v="45464"/>
    <s v="13 Tahun 6 Bulan 9 Hari"/>
    <s v="Dusun Cigedang RT/RW 001/007 Desa/Kelurahan Bantarujeg Kecamatan Bantarujeg Kabupaten Majalengka Jawa Barat 45464"/>
  </r>
  <r>
    <n v="544"/>
    <x v="0"/>
    <x v="1"/>
    <m/>
    <s v="Tamhidi"/>
    <x v="18"/>
    <s v="v"/>
    <s v="v"/>
    <s v="v"/>
    <n v="25260064"/>
    <s v="v"/>
    <m/>
    <m/>
    <s v="Hazrat Fadhlikal Azim"/>
    <m/>
    <n v="3121675537"/>
    <s v="3276112909120005"/>
    <s v="Bandung"/>
    <d v="2012-09-29T00:00:00"/>
    <s v="Laki-Laki"/>
    <n v="1"/>
    <n v="2"/>
    <s v="WNI"/>
    <s v="Belum Di Test"/>
    <s v="Main Sepeda"/>
    <s v="Pilot"/>
    <s v="SD Atau Sederajat"/>
    <s v="Orang Tua"/>
    <s v="Tidak Ada"/>
    <s v="Tidak Ada"/>
    <s v="3276112105140012"/>
    <s v="Istikhori"/>
    <s v="Istikhori"/>
    <s v="Masih Hidup"/>
    <s v="Bogor"/>
    <d v="1986-12-01T00:00:00"/>
    <s v="3276030112860005"/>
    <s v="Wiraswasta"/>
    <s v="Diploma IV/Strata 1"/>
    <n v="87774160186"/>
    <s v="&gt;= Rp. 5.000.001"/>
    <s v="Jl. Cikoneng "/>
    <s v="07/06"/>
    <s v="Bojongsoang"/>
    <s v="Bojongsoang"/>
    <s v="Bandung"/>
    <s v="Jawa Barat"/>
    <n v="40288"/>
    <s v="Yasinta Devi"/>
    <s v="Masih Hidup"/>
    <s v="Bandung"/>
    <d v="1986-08-07T00:00:00"/>
    <s v="3204084708860002"/>
    <s v="Mengurus Rumah Tangga"/>
    <s v="Diploma 4 Atau Starata I"/>
    <n v="81809733532"/>
    <s v="&gt;= Rp. 5.000.001"/>
    <s v="Sama Dengan Ayah Kandung"/>
    <m/>
    <m/>
    <m/>
    <m/>
    <m/>
    <m/>
    <m/>
    <s v="Ayah Kandung"/>
    <m/>
    <m/>
    <m/>
    <m/>
    <m/>
    <m/>
    <m/>
    <m/>
    <m/>
    <m/>
    <m/>
    <m/>
    <m/>
    <m/>
    <m/>
    <n v="17"/>
    <s v="Jl. Cikoneng"/>
    <s v="07/06"/>
    <s v="Bojongsoang"/>
    <s v="Bojongsoang"/>
    <x v="0"/>
    <x v="0"/>
    <n v="40288"/>
    <s v="13 Tahun 3 Bulan 21 Hari"/>
    <s v="Jl. Cikoneng RT/RW 07/06 Desa/Kelurahan Bojongsoang Kecamatan Bojongsoang Kabupaten Bandung Jawa Barat 40288"/>
  </r>
  <r>
    <n v="545"/>
    <x v="0"/>
    <x v="1"/>
    <m/>
    <s v="Tamhidi"/>
    <x v="18"/>
    <s v="v"/>
    <s v="v"/>
    <s v="v"/>
    <n v="25260037"/>
    <s v="v"/>
    <m/>
    <m/>
    <s v="Jazilian Alfarabi"/>
    <m/>
    <s v="0127217395"/>
    <s v="3204322410120006"/>
    <s v="Bandung"/>
    <d v="2012-10-24T00:00:00"/>
    <s v="Laki-Laki"/>
    <n v="2"/>
    <n v="1"/>
    <s v="WNI"/>
    <s v="A"/>
    <s v="Sepak Bola"/>
    <s v="Ustadz"/>
    <s v="SD Atau Sederajat"/>
    <s v="Orang Tua"/>
    <s v="Tidak Ada"/>
    <s v="Tidak Ada"/>
    <s v="3204320810150033"/>
    <s v="David Setiawan"/>
    <s v="David Setiawan"/>
    <s v="Masih Hidup"/>
    <s v="Bandung"/>
    <d v="1979-12-12T00:00:00"/>
    <s v="3273161212790021"/>
    <s v="Karyawan Swasta"/>
    <s v="Diploma IV/Strata 1"/>
    <s v="087825207056"/>
    <s v="&gt;= Rp. 5.000.001"/>
    <s v="Kp. Cipicung"/>
    <s v="02/01"/>
    <s v="Baleendah"/>
    <s v="Baleendah"/>
    <s v="Bandung"/>
    <s v="Jawa Barat"/>
    <n v="40375"/>
    <s v="Risnawati"/>
    <s v="Masih Hidup"/>
    <s v="Bandung"/>
    <d v="1986-02-03T00:00:00"/>
    <s v="3273164302860001"/>
    <s v="Mengurus Rumah Tangga"/>
    <s v="SLTA Atau Sederajat"/>
    <s v="085741936989"/>
    <s v="Rp. 3.00.001 - Rp. 5.00.000"/>
    <s v="Sama Dengan Ayah Kandung"/>
    <m/>
    <m/>
    <m/>
    <m/>
    <m/>
    <m/>
    <m/>
    <s v="Ayah Kandung"/>
    <m/>
    <m/>
    <m/>
    <m/>
    <m/>
    <m/>
    <m/>
    <m/>
    <m/>
    <m/>
    <m/>
    <m/>
    <m/>
    <m/>
    <m/>
    <n v="18"/>
    <s v="Kp. Cipicung"/>
    <s v="02/01"/>
    <s v="Baleendah"/>
    <s v="Baleendah"/>
    <x v="0"/>
    <x v="0"/>
    <n v="40375"/>
    <s v="13 Tahun 2 Bulan 26 Hari"/>
    <s v="Kp. Cipicung RT/RW 02/01 Desa/Kelurahan Baleendah Kecamatan Baleendah Kabupaten Bandung Jawa Barat 40375"/>
  </r>
  <r>
    <n v="546"/>
    <x v="0"/>
    <x v="1"/>
    <m/>
    <s v="Tamhidi"/>
    <x v="18"/>
    <s v="v"/>
    <s v="v"/>
    <s v="v"/>
    <n v="25260063"/>
    <s v="v"/>
    <m/>
    <m/>
    <s v="Mochamad Zufar Zakwan Alwibawa"/>
    <m/>
    <s v="0135390890"/>
    <s v="3204132503130003"/>
    <s v="Bandung"/>
    <d v="2013-03-25T00:00:00"/>
    <s v="Laki-Laki"/>
    <n v="1"/>
    <n v="2"/>
    <s v="WNI"/>
    <s v="Belum Di Test"/>
    <s v="Main Bola"/>
    <s v="Jadi Ulama ( Amin )"/>
    <s v="SD Atau Sederajat"/>
    <s v="Orang Tua"/>
    <s v="Tidak Ada"/>
    <s v="Tidak Ada"/>
    <s v="3204132503130007"/>
    <s v="Yusuf Haryana"/>
    <s v="Yusuf Haryana"/>
    <s v="Masih Hidup"/>
    <s v="Bandung"/>
    <d v="1980-11-22T00:00:00"/>
    <s v="3204132211800005"/>
    <s v="Wiraswasta"/>
    <s v="SLTA Atau Sederajat"/>
    <s v="0882000786870"/>
    <s v="Rp. 2.000.001 - Rp. 3.000.000"/>
    <s v="Kp.Sindangsari"/>
    <s v="01/12"/>
    <s v="Neglasari"/>
    <s v="Banjaran"/>
    <s v="Bandung"/>
    <s v="Jawa Barat"/>
    <n v="40377"/>
    <s v="Ulfi Fatul Jannah S"/>
    <s v="Masih Hidup"/>
    <s v="Bandung"/>
    <d v="1992-03-21T00:00:00"/>
    <s v="3204134103920004"/>
    <s v="Mengurus Rumah Tangga"/>
    <s v="SLTA Atau Sederajat"/>
    <s v="08996781315"/>
    <s v="Tidak Ada"/>
    <s v="Sama Dengan Ayah Kandung"/>
    <m/>
    <m/>
    <m/>
    <m/>
    <m/>
    <m/>
    <m/>
    <s v="Sama Dengan Ayah Kandung"/>
    <m/>
    <m/>
    <m/>
    <m/>
    <m/>
    <m/>
    <m/>
    <m/>
    <m/>
    <m/>
    <m/>
    <m/>
    <m/>
    <m/>
    <m/>
    <n v="19"/>
    <s v="Kp. Sindangsari"/>
    <s v="01/12"/>
    <s v="Neglasari"/>
    <s v="Banjaran"/>
    <x v="0"/>
    <x v="0"/>
    <n v="40377"/>
    <s v="12 Tahun 9 Bulan 25 Hari"/>
    <s v="Kp. Sindangsari RT/RW 01/12 Desa/Kelurahan Neglasari Kecamatan Banjaran Kabupaten Bandung Jawa Barat 40377"/>
  </r>
  <r>
    <n v="547"/>
    <x v="0"/>
    <x v="1"/>
    <m/>
    <s v="Tamhidi"/>
    <x v="18"/>
    <s v="v"/>
    <s v="v"/>
    <s v="v"/>
    <n v="25260097"/>
    <s v="v"/>
    <m/>
    <m/>
    <s v="Muhammad Akbar"/>
    <m/>
    <n v="3128488634"/>
    <s v="3603181111120007"/>
    <s v="Cilacap"/>
    <d v="2012-11-11T00:00:00"/>
    <s v="Laki-Laki"/>
    <n v="1"/>
    <n v="1"/>
    <s v="WNI"/>
    <s v="Belum Di Test"/>
    <s v="Futsal Dan Mancing"/>
    <s v="Pembalap"/>
    <s v="SD Atau Sederajat"/>
    <s v="Orang Tua"/>
    <s v="Tidak Ada"/>
    <s v="Tidak Ada"/>
    <s v="3603182105130008"/>
    <s v="Sapto"/>
    <s v="Sapto"/>
    <s v="Masih Hidup"/>
    <s v="Cilacap"/>
    <d v="1989-03-19T00:00:00"/>
    <s v="3603181903890007"/>
    <s v="Wirausaha"/>
    <s v="SD Atau Sederajat"/>
    <n v="81911002389"/>
    <s v="Rp. 2.000.001 - Rp. 3.000.000"/>
    <s v="Perum Mediterania Ii Blok I.4/01"/>
    <s v="044/011"/>
    <s v="Sukamulya"/>
    <s v="Cikupa"/>
    <s v="Tangerang"/>
    <s v="Banten"/>
    <n v="15710"/>
    <s v="Susi Handayani"/>
    <s v="Masih Hidup"/>
    <s v="Sukabumi"/>
    <d v="1980-06-17T00:00:00"/>
    <s v="3603185706800017"/>
    <s v="Guru"/>
    <s v="Diploma 4 Atau Starata I"/>
    <n v="85861202614"/>
    <s v="Rp. 2.000.001 - Rp. 3.000.000"/>
    <s v="Sama Dengan Ayah Kandung"/>
    <m/>
    <m/>
    <m/>
    <m/>
    <m/>
    <m/>
    <m/>
    <s v="Sepupu"/>
    <s v="Karyanah"/>
    <s v="Cilacap"/>
    <n v="37504"/>
    <s v="3301154509020006"/>
    <s v="Mahasiswa"/>
    <s v="Mahasiswa"/>
    <n v="85848189650"/>
    <s v="Rp. 1.000.001 - Rp. 2.000.000"/>
    <s v="Dusun warungkalde, kelurahan cikeruh, Jatinangor"/>
    <n v="45660"/>
    <s v="kelurahan cikeruh"/>
    <s v="Jatinangor"/>
    <s v="Sumedang"/>
    <s v="Jawa Barat"/>
    <n v="45360"/>
    <m/>
    <s v="Perum Mediterania Ii Blok I.4/01"/>
    <s v="044/011"/>
    <s v="Sukamulya"/>
    <s v="Cikupa"/>
    <x v="31"/>
    <x v="5"/>
    <n v="15710"/>
    <s v="13 Tahun 2 Bulan 8 Hari"/>
    <s v="Perum Mediterania Ii Blok I.4/01 RT/RW 044/011 Desa/Kelurahan Sukamulya Kecamatan Cikupa Kabupaten Tangerang Banten 15710"/>
  </r>
  <r>
    <n v="548"/>
    <x v="0"/>
    <x v="1"/>
    <m/>
    <s v="Tamhidi"/>
    <x v="18"/>
    <s v="v"/>
    <s v="v"/>
    <s v="v"/>
    <n v="25260012"/>
    <s v="v"/>
    <m/>
    <m/>
    <s v="Muhammad Athar Rabbani Adriansyah"/>
    <m/>
    <n v="3135767364"/>
    <s v="3215051101130002"/>
    <s v="Karawang"/>
    <d v="2013-01-11T00:00:00"/>
    <s v="Laki-Laki"/>
    <n v="2"/>
    <n v="1"/>
    <s v="WNI"/>
    <s v="O"/>
    <s v="Grafity"/>
    <s v="Tentara"/>
    <s v="SD Atau Sederajat"/>
    <s v="Orang Tua"/>
    <s v="Tidak Ada"/>
    <s v="Tidak Ada"/>
    <s v="3215052906120083"/>
    <s v="Bayu Adriansyah"/>
    <s v="Bayu Adriansyah"/>
    <s v="Masih Hidup"/>
    <s v="Cimahi"/>
    <d v="1976-12-19T00:00:00"/>
    <s v="3215051912760006"/>
    <s v="Karwayan Swasta"/>
    <s v="Diploma IV/Strata 1"/>
    <n v="8111888976"/>
    <s v="&gt;= Rp. 5.000.001"/>
    <s v="Perum Terang Sari M3/31"/>
    <s v="12/07"/>
    <s v="Cibalongsari"/>
    <s v="Klari"/>
    <s v="Karawang"/>
    <s v="Jawa Barat"/>
    <n v="41371"/>
    <s v="Ika Yuli Wulandari"/>
    <s v="Masih Hidup"/>
    <s v="Semarang"/>
    <d v="1980-07-16T00:00:00"/>
    <s v="3215055607800014"/>
    <s v="Mengurus Rumah Tangga"/>
    <s v="SLTA Atau Sederajat"/>
    <n v="81310477310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Perum Terang Sari M3/31"/>
    <s v="12/07"/>
    <s v="Cibalongsari"/>
    <s v="Klari"/>
    <x v="20"/>
    <x v="0"/>
    <n v="41371"/>
    <s v="13 Tahun 0 Bulan 8 Hari"/>
    <s v="Perum Terang Sari M3/31 RT/RW 12/07 Desa/Kelurahan Cibalongsari Kecamatan Klari Kabupaten Karawang Jawa Barat 41371"/>
  </r>
  <r>
    <n v="549"/>
    <x v="0"/>
    <x v="1"/>
    <m/>
    <s v="Tamhidi"/>
    <x v="18"/>
    <s v="v"/>
    <s v="v"/>
    <s v="v"/>
    <n v="25260081"/>
    <s v="v"/>
    <m/>
    <m/>
    <s v="Muhammad Dimaz Raditiya"/>
    <m/>
    <s v="3126628842"/>
    <s v="3217040412120001"/>
    <s v="Bandung"/>
    <d v="2012-12-04T00:00:00"/>
    <s v="Laki-Laki"/>
    <n v="1"/>
    <s v="1 satu"/>
    <s v="WNI"/>
    <s v="Belum Di Test"/>
    <s v="Sepak Bola"/>
    <s v="Jadi Pemain Bola"/>
    <s v="SD Atau Sederajat"/>
    <s v="Orang Tua"/>
    <s v="Tidak Ada"/>
    <s v="Tidak Ada"/>
    <s v="3217042911170001"/>
    <s v="E.Sutisna"/>
    <s v="E.Sutisna"/>
    <s v="Masih Hidup"/>
    <s v="Bandung"/>
    <d v="1990-08-01T00:00:00"/>
    <s v="3217040108900016"/>
    <s v="Wiraswasta"/>
    <s v="SLTP Atau Sederajat"/>
    <s v="O85320553623"/>
    <s v="Rp. 3.00.001 - Rp. 5.00.000"/>
    <s v="Perumahan Bumi Citra Indah 2 Blok G2 No. 6"/>
    <s v="007/010"/>
    <s v="Cipatik"/>
    <s v="Cihampelas"/>
    <s v="Bandung Barat"/>
    <s v="Jawa Barat"/>
    <n v="40562"/>
    <s v="Nurmela Sari"/>
    <s v="Masih Hidup"/>
    <s v="Bandung"/>
    <d v="1990-05-09T00:00:00"/>
    <s v="3217044905900002"/>
    <s v="Mengurus Rumah Tangga"/>
    <s v="SLTP Atau Sederajat"/>
    <n v="81214911044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Perumahan Bumi Citra Indah 2 Blok G2 No. 6"/>
    <s v="007/010"/>
    <s v="Cipatik"/>
    <s v="Cihampelas"/>
    <x v="15"/>
    <x v="0"/>
    <n v="40562"/>
    <s v="13 Tahun 1 Bulan 15 Hari"/>
    <s v="Perumahan Bumi Citra Indah 2 Blok G2 No. 6 RT/RW 007/010 Desa/Kelurahan Cipatik Kecamatan Cihampelas Bandung Barat Jawa Barat 40562"/>
  </r>
  <r>
    <n v="550"/>
    <x v="0"/>
    <x v="1"/>
    <m/>
    <s v="Tamhidi"/>
    <x v="18"/>
    <s v="v"/>
    <s v="v"/>
    <s v="v"/>
    <n v="25260013"/>
    <s v="v"/>
    <m/>
    <m/>
    <s v="Muhammad Habibi"/>
    <m/>
    <s v="0137953323"/>
    <s v="3215050301130001"/>
    <s v="Karawang"/>
    <d v="2013-01-03T00:00:00"/>
    <s v="Laki-Laki"/>
    <n v="3"/>
    <n v="3"/>
    <s v="WNI"/>
    <s v="Belum Di Test"/>
    <s v="Olah Raga"/>
    <s v="Arsitek"/>
    <s v="SD Atau Sederajat"/>
    <s v="Orang Tua"/>
    <s v="Tidak Ada"/>
    <s v="Tidak Ada"/>
    <s v="3215052702080324"/>
    <s v="Arif Rahman"/>
    <s v="Arif Rahman"/>
    <s v="Masih Hidup"/>
    <s v="Brebes"/>
    <d v="1978-03-19T00:00:00"/>
    <s v="3215051903780005"/>
    <s v="Karyawan Swasta"/>
    <s v="SLTA Atau Sederajat"/>
    <n v="81321657950"/>
    <s v="Rp. 3.00.001 - Rp. 5.00.000"/>
    <s v="Perum Terang Sari Blok L9 No 20"/>
    <s v="12/07"/>
    <s v="Cibalongsari"/>
    <s v="Klari"/>
    <s v="Karawang"/>
    <s v="Jawa Barat"/>
    <n v="41371"/>
    <s v="Susilowati"/>
    <s v="Masih Hidup"/>
    <s v="Jakarta"/>
    <d v="1978-10-04T00:00:00"/>
    <s v="3215054410780005"/>
    <s v="Mengurus Rumah Tangga"/>
    <s v="SLTA Atau Sederajat"/>
    <n v="82113739247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Perum Terang Sari Blok L9 No 20"/>
    <s v="12/07"/>
    <s v="Cibalongsari"/>
    <s v="Klari"/>
    <x v="20"/>
    <x v="0"/>
    <n v="41371"/>
    <s v="13 Tahun 0 Bulan 16 Hari"/>
    <s v="Perum Terang Sari Blok L9 No 20 RT/RW 12/07 Desa/Kelurahan Cibalongsari Kecamatan Klari Kabupaten Karawang Jawa Barat 41371"/>
  </r>
  <r>
    <n v="551"/>
    <x v="0"/>
    <x v="1"/>
    <m/>
    <s v="Tamhidi"/>
    <x v="18"/>
    <s v="v"/>
    <s v="v"/>
    <s v="v"/>
    <n v="25260116"/>
    <s v="v"/>
    <m/>
    <m/>
    <s v="Muhammad Hidayat Fauzan"/>
    <s v="0129849569"/>
    <s v="3121487440/0129849569"/>
    <s v="3205200806120005"/>
    <s v="Bandung"/>
    <d v="2012-06-08T00:00:00"/>
    <s v="Laki-Laki"/>
    <n v="1"/>
    <n v="2"/>
    <s v="WNI"/>
    <s v="Belum Di Test"/>
    <s v="Main Futsal"/>
    <s v="Jadi Polisi"/>
    <s v="SD Atau Sederajat"/>
    <s v="Orang Tua"/>
    <s v="Tidak Ada"/>
    <s v="Tidak Ada"/>
    <s v="3204370105180001"/>
    <s v="Iyan Sugandi"/>
    <s v="Ahmad"/>
    <s v="Tidak Diketahui"/>
    <s v="Garut"/>
    <d v="1984-11-17T00:00:00"/>
    <s v="3204371711840009"/>
    <m/>
    <s v="SLTP Atau Sederajat"/>
    <m/>
    <s v="Rp. 3.00.001 - Rp. 5.00.000"/>
    <s v="Kp. Legok"/>
    <s v="002/002"/>
    <s v="Jatisari"/>
    <s v="Kutawaringin"/>
    <s v="Bandung"/>
    <s v="Jawa Barat"/>
    <n v="40911"/>
    <s v="Siti Hasanah"/>
    <s v="Masih Hidup"/>
    <s v="Bandung"/>
    <d v="1992-07-15T00:00:00"/>
    <s v="3204465507920008"/>
    <s v="Mengurus Rumah Tangga"/>
    <s v="SD Atau Sederajat"/>
    <n v="88901652126"/>
    <s v="Tidak Ada"/>
    <s v="Sama Dengan Ayah Kandung"/>
    <m/>
    <m/>
    <m/>
    <m/>
    <m/>
    <m/>
    <m/>
    <s v="Ayah Sambung (Ayah Tiri)"/>
    <s v="Iyan sugandi"/>
    <s v="Garut"/>
    <s v="17-11-84"/>
    <s v="3204371711840009"/>
    <s v="Buruh harian lepas"/>
    <s v="SLTA"/>
    <n v="88901652126"/>
    <s v="Rp. 3.00.001 - Rp. 5.00.000"/>
    <s v="Kp. Legok"/>
    <s v="002/002"/>
    <s v="Jatisari"/>
    <s v="Kutawaringin"/>
    <s v="Bandung"/>
    <s v="Jawa Barat"/>
    <n v="40911"/>
    <n v="20"/>
    <s v="Kp. Legok"/>
    <s v="002/002"/>
    <s v="Jatisari"/>
    <s v="Kutawaringin"/>
    <x v="0"/>
    <x v="0"/>
    <n v="40911"/>
    <s v="13 Tahun 7 Bulan 11 Hari"/>
    <s v="Kp. Legok RT/RW 002/002 Desa/Kelurahan Jatisari Kecamatan Kutawaringin Kabupaten Bandung Jawa Barat 40911"/>
  </r>
  <r>
    <n v="552"/>
    <x v="0"/>
    <x v="1"/>
    <m/>
    <s v="Tamhidi"/>
    <x v="18"/>
    <m/>
    <m/>
    <m/>
    <n v="25260146"/>
    <m/>
    <m/>
    <m/>
    <s v="Muhammad Imam Rofi'i"/>
    <m/>
    <s v="31221561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m/>
    <s v="126 Tahun 0 Bulan 19 Hari"/>
    <s v=" RT/RW  Desa/Kelurahan  Kecamatan  Kabupaten Sumedang Jawa Barat "/>
  </r>
  <r>
    <n v="553"/>
    <x v="0"/>
    <x v="1"/>
    <m/>
    <s v="Tamhidi"/>
    <x v="18"/>
    <s v="v"/>
    <s v="v"/>
    <s v="v"/>
    <n v="25260062"/>
    <s v="v"/>
    <m/>
    <m/>
    <s v="Muhammad Jalaludin Assuyuti"/>
    <m/>
    <n v="3132748186"/>
    <s v="3213121903130001"/>
    <s v="Subang"/>
    <d v="2013-03-19T00:00:00"/>
    <s v="Laki-Laki"/>
    <n v="1"/>
    <n v="1"/>
    <s v="WNI"/>
    <s v="Belum Di Test"/>
    <s v="Main Musik"/>
    <s v="Dokter"/>
    <s v="SD Atau Sederajat"/>
    <s v="Orang Tua"/>
    <s v="Tidak Ada"/>
    <s v="Tidak Ada"/>
    <s v="3213121908210001"/>
    <s v="Ai Reni Aisyah"/>
    <s v="Dadang Komara Diharja (Alm)"/>
    <s v="Sudah Meninggal"/>
    <s v="*"/>
    <s v="*"/>
    <s v="*"/>
    <m/>
    <s v="*"/>
    <s v="*"/>
    <s v="*"/>
    <s v="Dusun Sawah Lega"/>
    <m/>
    <m/>
    <m/>
    <m/>
    <m/>
    <m/>
    <s v="Ai Reni Aisyah"/>
    <s v="Masih Hidup"/>
    <s v="Subang"/>
    <d v="1990-06-24T00:00:00"/>
    <s v="3213126406900002"/>
    <s v="Mengurus Rumah Tangga"/>
    <s v="SLTA Atau Sederajat"/>
    <n v="89644131536"/>
    <s v="Rp. 500.001 - Rp. 1.000.000"/>
    <s v="Beda Alamat (Beda KK)"/>
    <s v="Kp. Babakan Loa"/>
    <s v="06/02"/>
    <s v="KUMPAY"/>
    <s v="JALANCAGAK"/>
    <s v="Subang"/>
    <s v="Jawa Barat"/>
    <n v="41281"/>
    <s v="Ibu Kandung"/>
    <m/>
    <m/>
    <m/>
    <m/>
    <m/>
    <m/>
    <m/>
    <m/>
    <m/>
    <m/>
    <m/>
    <m/>
    <m/>
    <m/>
    <m/>
    <m/>
    <s v="Kp. Babakan Loa"/>
    <s v="06/02"/>
    <s v="Kumpay"/>
    <s v="Jalancagak"/>
    <x v="11"/>
    <x v="0"/>
    <n v="41281"/>
    <s v="12 Tahun 10 Bulan 0 Hari"/>
    <s v="Kp. Babakan Loa RT/RW 06/02 Desa/Kelurahan Kumpay Kecamatan Jalancagak Kabupaten Subang Jawa Barat 41281"/>
  </r>
  <r>
    <n v="554"/>
    <x v="0"/>
    <x v="1"/>
    <m/>
    <s v="Tamhidi"/>
    <x v="18"/>
    <s v="v"/>
    <s v="v"/>
    <s v="v"/>
    <n v="25260039"/>
    <s v="v"/>
    <m/>
    <m/>
    <s v="Muhammad Nawawi Al-Maulana"/>
    <m/>
    <s v="0124413761"/>
    <s v="3204131205120001"/>
    <s v="Bandung"/>
    <d v="2012-05-12T00:00:00"/>
    <s v="Laki-Laki"/>
    <n v="2"/>
    <n v="2"/>
    <s v="WNI"/>
    <s v="Belum Di Test"/>
    <s v="Main Sepak Bola"/>
    <s v="Ingin Jadi Mu'Alim"/>
    <s v="SD Atau Sederajat"/>
    <s v="Orang Tua"/>
    <s v="Tidak Ada"/>
    <s v="Tidak Ada"/>
    <s v="3204133110060047"/>
    <s v="Zezen Zainul Alam"/>
    <s v="Zezen Zainul Alam"/>
    <s v="Masih Hidup"/>
    <s v="Sukabumi"/>
    <d v="1976-04-21T00:00:00"/>
    <s v="3204132104760005"/>
    <s v="Buruh Harian Lepas"/>
    <s v="SLTA Atau Sederajat"/>
    <n v="81324444542"/>
    <s v="&gt;= Rp. 5.000.001"/>
    <s v="Kp. Tarigu"/>
    <s v="03/01"/>
    <s v="Margahurip"/>
    <s v="Banjaran"/>
    <s v="BANDUNG"/>
    <s v="Jawa Barat"/>
    <n v="40377"/>
    <s v="Ela Julaeha"/>
    <s v="Masih Hidup"/>
    <s v="Bandung"/>
    <d v="1983-01-07T00:00:00"/>
    <s v="3204134701830011"/>
    <s v="Mengurus Rumah Tangga"/>
    <s v="SLTP Atau Sederajat"/>
    <n v="81324444542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n v="21"/>
    <s v="Kp. Tarigu"/>
    <s v="03/01"/>
    <s v="Margahurip"/>
    <s v="Banjaran"/>
    <x v="0"/>
    <x v="0"/>
    <n v="40377"/>
    <s v="13 Tahun 8 Bulan 7 Hari"/>
    <s v="Kp. Tarigu RT/RW 03/01 Desa/Kelurahan Margahurip Kecamatan Banjaran Kabupaten Bandung Jawa Barat 40377"/>
  </r>
  <r>
    <n v="555"/>
    <x v="0"/>
    <x v="1"/>
    <m/>
    <s v="Tamhidi"/>
    <x v="18"/>
    <s v="v"/>
    <s v="v"/>
    <s v="v"/>
    <n v="25260066"/>
    <s v="v"/>
    <m/>
    <m/>
    <s v="Muhammad Shonhaaji"/>
    <m/>
    <s v="0111558552"/>
    <s v="3277031810110001"/>
    <s v="Sumedang"/>
    <d v="2011-10-18T00:00:00"/>
    <s v="Laki-Laki"/>
    <n v="1"/>
    <n v="4"/>
    <s v="WNI"/>
    <s v="O"/>
    <s v="Maen Bola"/>
    <s v="Guru"/>
    <s v="SD Atau Sederajat"/>
    <s v="Orang Tua"/>
    <s v="Tidak Ada"/>
    <s v="Tidak Ada"/>
    <s v="3211180606140005"/>
    <s v="Erwin Panji Sodikin"/>
    <s v="Erwin Panji Sodikin"/>
    <s v="Masih Hidup"/>
    <s v="Sumedang"/>
    <d v="1981-10-24T00:00:00"/>
    <s v="3277032410810011"/>
    <s v="Wiraswasta"/>
    <s v="Akademi/Diploma"/>
    <n v="85320496980"/>
    <s v="Rp. 2.000.001 - Rp. 3.000.000"/>
    <s v="Dusun Sukahurip"/>
    <s v="01/07"/>
    <s v="Jatihurip"/>
    <s v="Sumedang Utara"/>
    <s v="Sumedang"/>
    <s v="Jawa Barat"/>
    <n v="45352"/>
    <s v="Enung Siti Nurjanah"/>
    <s v="Masih Hidup"/>
    <s v="Sumedang"/>
    <d v="1988-01-01T00:00:00"/>
    <s v="3277034101880026"/>
    <s v="Mengurus Rumah Tangga"/>
    <s v="SLTA Atau Sederajat"/>
    <n v="82124250707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Sukahurip"/>
    <s v="01/07"/>
    <s v="Jatihurip"/>
    <s v="Sumedang Utara"/>
    <x v="1"/>
    <x v="0"/>
    <n v="45352"/>
    <s v="14 Tahun 3 Bulan 1 Hari"/>
    <s v="Dusun Sukahurip RT/RW 01/07 Desa/Kelurahan Jatihurip Kecamatan Sumedang Utara Kabupaten Sumedang Jawa Barat 45352"/>
  </r>
  <r>
    <n v="556"/>
    <x v="0"/>
    <x v="1"/>
    <m/>
    <s v="Tamhidi"/>
    <x v="18"/>
    <s v="v"/>
    <s v="v"/>
    <s v="v"/>
    <n v="25260061"/>
    <s v="v"/>
    <m/>
    <m/>
    <s v="Muhammad Sulaeman Jamal"/>
    <m/>
    <n v="3139689185"/>
    <s v="3211221702130003"/>
    <s v="Sumedang"/>
    <d v="2013-02-17T00:00:00"/>
    <s v="Laki-Laki"/>
    <n v="2"/>
    <n v="3"/>
    <s v="WNI"/>
    <s v="B"/>
    <s v="Maen Bola"/>
    <s v="Ingin Menjadi Polisi"/>
    <s v="SD Atau Sederajat"/>
    <s v="Orang Tua"/>
    <s v="Tidak Ada"/>
    <s v="Tidak Ada"/>
    <s v="3211220501100002"/>
    <s v="Rizal Garnama"/>
    <s v="Rizal Garnama"/>
    <s v="Masih Hidup"/>
    <s v="Sumedang"/>
    <d v="1986-07-06T00:00:00"/>
    <s v="3211220607860001"/>
    <s v="Wiraswasta"/>
    <s v="SLTA Atau Sederajat"/>
    <n v="81395008004"/>
    <s v="Rp. 500.001 - Rp. 1.000.000"/>
    <s v="Dusun Pasanggrahan"/>
    <s v="03/05"/>
    <s v="Cimuja"/>
    <s v="Cimalaka"/>
    <s v="Sumedang"/>
    <s v="Jawa Barat"/>
    <n v="45353"/>
    <s v="Wulan Kurniasih"/>
    <s v="Masih Hidup"/>
    <s v="Sumedang"/>
    <d v="1991-03-23T00:00:00"/>
    <s v="3211226303910009"/>
    <s v="Mengurus Rumah Tangga"/>
    <s v="SLTP Atau Sederajat"/>
    <n v="82240941391"/>
    <s v="&lt;= Rp. 500.000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Pasanggrahan"/>
    <s v="03/05"/>
    <s v="Cimuja"/>
    <s v="Cimalaka"/>
    <x v="1"/>
    <x v="0"/>
    <n v="45353"/>
    <s v="12 Tahun 11 Bulan 2 Hari"/>
    <s v="Dusun Pasanggrahan RT/RW 03/05 Desa/Kelurahan Cimuja Kecamatan Cimalaka Kabupaten Sumedang Jawa Barat 45353"/>
  </r>
  <r>
    <n v="557"/>
    <x v="0"/>
    <x v="1"/>
    <m/>
    <s v="Tamhidi"/>
    <x v="18"/>
    <s v="v"/>
    <s v="v"/>
    <s v="v"/>
    <n v="25260004"/>
    <s v="v"/>
    <m/>
    <m/>
    <s v="Muhammad Zacky Al Ghiffary"/>
    <m/>
    <s v="3125925337"/>
    <s v="3204122406120002"/>
    <s v="Bandung"/>
    <d v="2012-06-24T00:00:00"/>
    <s v="Laki-Laki"/>
    <n v="1"/>
    <s v="-"/>
    <s v="WNI"/>
    <s v="Belum Di Test"/>
    <s v="Lari"/>
    <s v="Akmil(Akademi Militer)"/>
    <s v="SD Atau Sederajat"/>
    <s v="Orang Tua"/>
    <s v="Tidak Ada"/>
    <s v="Tidak Ada"/>
    <s v="3204141409200007"/>
    <s v="Wahyudin"/>
    <s v="Wahyudin"/>
    <s v="Masih Hidup"/>
    <s v="Bandung"/>
    <d v="1991-09-12T00:00:00"/>
    <s v="3204121209910002"/>
    <s v="Karyawan Swasta"/>
    <s v="SLTA Atau Sederajat"/>
    <s v="0895321398279"/>
    <s v="Rp. 3.00.001 - Rp. 5.00.000"/>
    <s v="Kp. Babakan"/>
    <s v="02/06"/>
    <s v="Bojongmanggu"/>
    <s v="Pameungpeuk"/>
    <s v="Bandung"/>
    <s v="Jawa Barat"/>
    <n v="40376"/>
    <s v="Marlina Yulia Apriyanti"/>
    <s v="Masih Hidup"/>
    <s v="Bandung"/>
    <d v="1992-04-30T00:00:00"/>
    <s v="3204127004920002"/>
    <s v="Karyawan Swasta"/>
    <s v="SLTA Atau Sederajat"/>
    <s v="08987429375"/>
    <s v="Rp. 3.00.001 - Rp. 5.00.000"/>
    <s v="Sama Dengan Ayah Kandung"/>
    <m/>
    <m/>
    <m/>
    <m/>
    <m/>
    <m/>
    <m/>
    <s v="Sama Dengan Ayah Kandung"/>
    <m/>
    <m/>
    <m/>
    <m/>
    <m/>
    <m/>
    <m/>
    <m/>
    <m/>
    <m/>
    <m/>
    <m/>
    <m/>
    <m/>
    <m/>
    <n v="22"/>
    <s v="Kp. Babakan"/>
    <s v="02/06"/>
    <s v="Bojong Manggu"/>
    <s v="Pameungpeuk"/>
    <x v="0"/>
    <x v="0"/>
    <n v="40376"/>
    <s v="13 Tahun 6 Bulan 26 Hari"/>
    <s v="Kp. Babakan RT/RW 02/06 Desa/Kelurahan Bojong Manggu Kecamatan Pameungpeuk Kabupaten Bandung Jawa Barat 40376"/>
  </r>
  <r>
    <n v="558"/>
    <x v="0"/>
    <x v="1"/>
    <m/>
    <s v="Tamhidi"/>
    <x v="18"/>
    <s v="v"/>
    <s v="v"/>
    <s v="v"/>
    <n v="25260005"/>
    <s v="v"/>
    <m/>
    <m/>
    <s v="Paujan Abdul Azis"/>
    <m/>
    <s v="0118281048"/>
    <s v="3205350412110001"/>
    <s v="Garut"/>
    <d v="2011-12-04T00:00:00"/>
    <s v="Laki-Laki"/>
    <n v="2"/>
    <n v="1"/>
    <s v="WNI"/>
    <s v="Belum Di Test"/>
    <s v="Baca Qur'An Dan Adzan"/>
    <s v="Ustadz"/>
    <s v="SD Atau Sederajat"/>
    <s v="Orang Tua"/>
    <s v="Tidak Ada"/>
    <s v="Tidak Ada"/>
    <s v="3205352012070885"/>
    <s v="Dedi"/>
    <s v="Dedi"/>
    <s v="Masih Hidup"/>
    <s v="Garut"/>
    <d v="1977-11-15T00:00:00"/>
    <s v="3205351511770003"/>
    <s v="Sopir"/>
    <s v="SD Atau Sederajat"/>
    <n v="85875429089"/>
    <s v="Rp. 2.000.001 - Rp. 3.000.000"/>
    <s v="Kp Katulampa"/>
    <s v="01/04"/>
    <s v="Mekarsewu"/>
    <s v="Cisewu"/>
    <s v="Garut"/>
    <s v="Jawa Barat"/>
    <n v="44166"/>
    <s v="Elis Tati Gumilar"/>
    <s v="Masih Hidup"/>
    <s v="Garut"/>
    <d v="1982-05-20T00:00:00"/>
    <s v="3205356005820003"/>
    <s v="Mengurus Rumah Tangga"/>
    <s v="SD Atau Sederajat"/>
    <n v="85860572307"/>
    <s v="Rp. 1.000.001 - Rp. 2.000.000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Kp. Katulampa"/>
    <s v="01/04"/>
    <s v="Mekarsewu"/>
    <s v="Cisewu"/>
    <x v="2"/>
    <x v="0"/>
    <n v="44166"/>
    <s v="14 Tahun 1 Bulan 15 Hari"/>
    <s v="Kp. Katulampa RT/RW 01/04 Desa/Kelurahan Mekarsewu Kecamatan Cisewu Kabupaten Garut Jawa Barat 44166"/>
  </r>
  <r>
    <n v="559"/>
    <x v="0"/>
    <x v="1"/>
    <m/>
    <s v="Tamhidi"/>
    <x v="18"/>
    <s v="311232189326 - AL-IHSAN"/>
    <m/>
    <m/>
    <n v="25260121"/>
    <s v="v"/>
    <m/>
    <m/>
    <s v="Razka Nur Alam"/>
    <m/>
    <s v="0135718759"/>
    <s v="3207220804130001"/>
    <s v="Ciamis"/>
    <d v="2013-04-08T00:00:00"/>
    <s v="Laki-Laki"/>
    <n v="4"/>
    <s v="5 bersaudara"/>
    <s v="WNI"/>
    <s v="Belum Di Test"/>
    <s v="Olahraga"/>
    <s v="Guru"/>
    <s v="SD Atau Sederajat"/>
    <s v="Orang Tua"/>
    <s v="Tidak Ada"/>
    <s v="Tidak Ada"/>
    <s v="3207222909070459"/>
    <s v="Sumarno"/>
    <s v="Sumarno"/>
    <s v="Masih Hidup"/>
    <s v="Ciamis"/>
    <d v="1976-07-04T00:00:00"/>
    <s v="3207220407760002"/>
    <s v="Pedagang"/>
    <s v="Diploma IV/Strata 1"/>
    <s v="+62 823-2019-6986"/>
    <s v="Rp. 3.00.001 - Rp. 5.00.000"/>
    <s v="Dusun Wonoharjo"/>
    <s v="001/014"/>
    <s v="Wonoharjo"/>
    <s v="Pangandaran"/>
    <s v="Pangandaran"/>
    <s v="Jawa Barat"/>
    <n v="46396"/>
    <s v="Lilis Erni Tresnawati"/>
    <s v="Masih Hidup"/>
    <s v="Bandung"/>
    <d v="1977-05-06T00:00:00"/>
    <s v="3207224605770001"/>
    <s v="Pedagang"/>
    <s v="Diploma 4 Atau Starata I"/>
    <n v="82191361136"/>
    <s v="Rp. 1.000.001 - Rp. 2.000.000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Wonoharjo"/>
    <s v="001/014"/>
    <s v="Wonoharjo"/>
    <s v="Pangandaran"/>
    <x v="18"/>
    <x v="0"/>
    <n v="46396"/>
    <s v="12 Tahun 9 Bulan 11 Hari"/>
    <s v="Dusun Wonoharjo RT/RW 001/014 Desa/Kelurahan Wonoharjo Kecamatan Pangandaran Kabupaten Pangandaran Jawa Barat 46396"/>
  </r>
  <r>
    <n v="560"/>
    <x v="0"/>
    <x v="1"/>
    <m/>
    <s v="Tamhidi"/>
    <x v="18"/>
    <s v="v"/>
    <s v="v"/>
    <s v="v"/>
    <n v="25260035"/>
    <s v="v"/>
    <m/>
    <m/>
    <s v="Rizky Akbar Permana"/>
    <m/>
    <n v="3126295888"/>
    <s v="3273060204120001"/>
    <s v="Bandung"/>
    <d v="2012-04-02T00:00:00"/>
    <s v="Laki-Laki"/>
    <n v="2"/>
    <n v="1"/>
    <s v="WNI"/>
    <s v="B"/>
    <s v="Hadroh"/>
    <s v="Pengusaha Beriman Dan Bertaqwa"/>
    <s v="SD Atau Sederajat"/>
    <s v="Orang Tua"/>
    <s v="Tidak Ada"/>
    <s v="Tidak Ada"/>
    <s v="3273061108105151"/>
    <s v="Yudi Permana"/>
    <s v="Yudi Permana"/>
    <s v="Masih Hidup"/>
    <s v="Bandung"/>
    <d v="1977-02-28T00:00:00"/>
    <s v="3273062802770004"/>
    <s v="Karwayan Swasta"/>
    <s v="Diploma IV/Strata 1"/>
    <n v="88220723607"/>
    <s v="&gt;= Rp. 5.000.001"/>
    <s v="Komp. Bojong Malaka Indah Blok H3 No. 41"/>
    <s v="08/16"/>
    <s v="Bojongmalaka"/>
    <s v="Baleendah"/>
    <s v="Bandung"/>
    <s v="Jawa Barat"/>
    <n v="40375"/>
    <s v="Siti Nurlaela"/>
    <s v="Masih Hidup"/>
    <s v="Bandung"/>
    <d v="1980-11-05T00:00:00"/>
    <s v="3273064511800001"/>
    <s v="Karyawan Swasta"/>
    <s v="SLTA Atau Sederajat"/>
    <n v="88222100934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n v="23"/>
    <s v="Komp. Bojong Malaka Indah Blok H3 No. 41"/>
    <s v="08/16"/>
    <s v="Bojongmalaka"/>
    <s v="Baleendah"/>
    <x v="0"/>
    <x v="0"/>
    <n v="40375"/>
    <s v="13 Tahun 9 Bulan 17 Hari"/>
    <s v="Komp. Bojong Malaka Indah Blok H3 No. 41 RT/RW 08/16 Desa/Kelurahan Bojongmalaka Kecamatan Baleendah Kabupaten Bandung Jawa Barat 40375"/>
  </r>
  <r>
    <n v="561"/>
    <x v="0"/>
    <x v="1"/>
    <m/>
    <s v="Tamhidi"/>
    <x v="18"/>
    <s v="v"/>
    <s v="v"/>
    <s v="v"/>
    <n v="25260001"/>
    <s v="v"/>
    <m/>
    <m/>
    <s v="Syahid Abdul Rohman"/>
    <m/>
    <s v="0121587228"/>
    <s v="3205391012120002"/>
    <s v="Garut"/>
    <d v="2012-12-10T00:00:00"/>
    <s v="Laki-Laki"/>
    <n v="1"/>
    <n v="3"/>
    <s v="WNI"/>
    <s v="Belum Di Test"/>
    <s v="Olah Raga"/>
    <s v="Ulama"/>
    <s v="SD Atau Sederajat"/>
    <s v="Orang Tua"/>
    <s v="Tidak Ada"/>
    <s v="Tidak Ada"/>
    <s v="3205393010170004"/>
    <s v="Kamaludin"/>
    <s v="Kamaludin"/>
    <s v="Masih Hidup"/>
    <s v="Selaawi"/>
    <d v="1984-11-17T00:00:00"/>
    <s v="3205391711840001"/>
    <s v="PNS"/>
    <s v="Diploma IV/Strata 1"/>
    <s v="082119757338"/>
    <s v="Rp. 3.00.001 - Rp. 5.00.000"/>
    <s v="Kp. Batununggul"/>
    <s v="02/07"/>
    <s v="Pelitaasih"/>
    <s v="Selaawi"/>
    <s v="Garut"/>
    <s v="Jawa Barat"/>
    <n v="44187"/>
    <s v="Siti Marfu'Ah"/>
    <s v="Masih Hidup"/>
    <s v="Bandung"/>
    <d v="1986-12-30T00:00:00"/>
    <s v="3204137012860004"/>
    <s v="Mengurus Rumah Tangga"/>
    <s v="SLTA Atau Sederajat"/>
    <s v="082315174318"/>
    <s v="Tidak Ada"/>
    <s v="Sama Dengan Ayah Kandung"/>
    <m/>
    <m/>
    <m/>
    <m/>
    <m/>
    <m/>
    <m/>
    <s v="Sama Dengan Ayah Kandung"/>
    <m/>
    <m/>
    <m/>
    <m/>
    <m/>
    <m/>
    <m/>
    <m/>
    <m/>
    <m/>
    <m/>
    <m/>
    <m/>
    <m/>
    <m/>
    <m/>
    <s v="Kp. Batununggul"/>
    <s v="02/07"/>
    <s v="Pelitaasih"/>
    <s v="Selaawi"/>
    <x v="2"/>
    <x v="0"/>
    <n v="44187"/>
    <s v="13 Tahun 1 Bulan 9 Hari"/>
    <s v="Kp. Batununggul RT/RW 02/07 Desa/Kelurahan Pelitaasih Kecamatan Selaawi Kabupaten Garut Jawa Barat 44187"/>
  </r>
  <r>
    <n v="562"/>
    <x v="0"/>
    <x v="1"/>
    <m/>
    <s v="Tamhidi"/>
    <x v="18"/>
    <s v="v"/>
    <s v="v"/>
    <s v="v"/>
    <n v="25260137"/>
    <s v="v"/>
    <m/>
    <m/>
    <s v="Syakib Asyam Hibrizi"/>
    <m/>
    <s v="0131844703"/>
    <s v="3277032903130005"/>
    <s v="Cimahi"/>
    <d v="2013-03-29T00:00:00"/>
    <s v="Laki-Laki"/>
    <n v="1"/>
    <n v="3"/>
    <s v="WNI"/>
    <s v="B"/>
    <s v="Bola Dan Hadroh"/>
    <s v="Pengusaha Soleh Yg Membawa Kemaslahatan"/>
    <s v="SD Atau Sederajat"/>
    <s v="Orang Tua"/>
    <s v="Tidak Ada"/>
    <s v="Tidak Ada"/>
    <s v="3277030205160007"/>
    <s v="Hanafi Mumahhad Sasmita"/>
    <s v="Hanafi Mumahhad Sasmita"/>
    <s v="Masih Hidup"/>
    <s v="Bandung"/>
    <d v="1992-01-21T00:00:00"/>
    <s v="3273052101920001"/>
    <s v="Wiraswasta"/>
    <s v="SLTA Atau Sederajat"/>
    <n v="82121556667"/>
    <s v="&gt;= Rp. 5.000.001"/>
    <s v="Jl. Sukarasa"/>
    <s v="001/011"/>
    <s v="Citereup"/>
    <s v="Cimahi Utara"/>
    <s v="Kota Cimahi"/>
    <s v="Jawa Barat"/>
    <n v="40512"/>
    <s v="Detti Kurnia"/>
    <s v="Masih Hidup"/>
    <s v="Bandung"/>
    <d v="1987-12-23T00:00:00"/>
    <s v="3277036312870009"/>
    <s v="Mengurus Rumah Tangga"/>
    <s v="Diploma 4 Atau Starata I"/>
    <n v="8212156788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Jl. Sukarasa"/>
    <s v="001/011"/>
    <s v="Citereup"/>
    <s v="Cimahi Utara"/>
    <x v="8"/>
    <x v="0"/>
    <n v="40512"/>
    <s v="12 Tahun 9 Bulan 21 Hari"/>
    <s v="Jl. Sukarasa RT/RW 001/011 Desa/Kelurahan Citereup Kecamatan Cimahi Utara Kota Cimahi Jawa Barat 40512"/>
  </r>
  <r>
    <n v="563"/>
    <x v="2"/>
    <x v="8"/>
    <m/>
    <n v="7"/>
    <x v="21"/>
    <m/>
    <m/>
    <m/>
    <n v="17180002"/>
    <m/>
    <s v="Belum Terdaftar"/>
    <m/>
    <s v="Abdullah Bahrudin Hambali"/>
    <m/>
    <s v="0026958978"/>
    <s v="3204131903020006"/>
    <s v="Bandung"/>
    <d v="2002-03-19T00:00:00"/>
    <s v="Laki-Laki"/>
    <n v="1"/>
    <n v="4"/>
    <s v="WNI"/>
    <s v="Belum Di Test"/>
    <s v="Memasak"/>
    <s v="Dokter"/>
    <s v="SLTP Atau Sederajat"/>
    <s v="Orang Tua"/>
    <s v="Tidak Ada"/>
    <s v="Tidak Ada"/>
    <s v="3204130306050526"/>
    <s v="Asep Taswali"/>
    <s v="Asep Taswali"/>
    <s v="Masih Hidup"/>
    <s v="Bandung                                          "/>
    <d v="1969-03-04T00:00:00"/>
    <s v="3204130403690005"/>
    <s v="Buruh"/>
    <s v="SLTA Atau Sederajat"/>
    <s v="085871816831"/>
    <n v="3000000"/>
    <s v="Neglasari"/>
    <s v="07/03"/>
    <s v="Ciapus"/>
    <s v="Banjaran"/>
    <s v="Kab. Bandung"/>
    <s v="Jawa Barat"/>
    <m/>
    <s v="Irma Novita"/>
    <s v="Masih Hidup"/>
    <s v="Bandung                                           "/>
    <d v="1973-11-12T00:00:00"/>
    <s v="3204135211730007"/>
    <s v="Mengurus Rumah Tangga"/>
    <s v="Diploma 4 Atau Starata I"/>
    <m/>
    <s v="-"/>
    <s v="Sama Dengan Ayah Kandung"/>
    <s v="Neglasari"/>
    <s v="07/03"/>
    <s v="Ciapus"/>
    <s v="Banjaran"/>
    <s v="Kab. Bandung"/>
    <s v="Jawa Barat"/>
    <m/>
    <m/>
    <m/>
    <m/>
    <m/>
    <m/>
    <m/>
    <m/>
    <m/>
    <m/>
    <m/>
    <m/>
    <m/>
    <m/>
    <m/>
    <m/>
    <m/>
    <m/>
    <s v="Neglasari"/>
    <s v="07/03"/>
    <s v="Ciapus"/>
    <s v="Banjaran"/>
    <x v="0"/>
    <x v="0"/>
    <m/>
    <s v="23 Tahun 10 Bulan 0 Hari"/>
    <s v="Neglasari RT/RW 07/03 Desa/Kelurahan Ciapus Kecamatan Banjaran Kabupaten Bandung Jawa Barat "/>
  </r>
  <r>
    <n v="564"/>
    <x v="2"/>
    <x v="9"/>
    <m/>
    <n v="7"/>
    <x v="21"/>
    <m/>
    <m/>
    <s v="v"/>
    <n v="16170134"/>
    <m/>
    <s v="Belum SD"/>
    <m/>
    <s v="Abdurohman Nul Azis"/>
    <m/>
    <s v="0044315581"/>
    <s v="3204370911020009"/>
    <s v="Bandung"/>
    <d v="2002-11-09T00:00:00"/>
    <s v="Laki-Laki"/>
    <n v="3"/>
    <n v="6"/>
    <s v="WNI"/>
    <s v="Belum Di Test"/>
    <s v="Olahraga"/>
    <s v="Pendidik Umat"/>
    <s v="Belum Tamat SD"/>
    <s v="Orang Tua"/>
    <s v="Tidak Ada"/>
    <s v="Tidak Ada"/>
    <s v="3204372702060050"/>
    <s v="Dede Sutawan"/>
    <s v="Dede Sutawan"/>
    <s v="Masih Hidup"/>
    <s v="Bandung                                          "/>
    <d v="1967-05-04T00:00:00"/>
    <s v="3204370405670007"/>
    <s v="Wiraswasta"/>
    <s v="Diploma IV/Strata 1"/>
    <s v="083829828023"/>
    <n v="5000000"/>
    <s v="Jl. Raya Soreang 28"/>
    <s v="01/14"/>
    <s v="Pamekaran"/>
    <s v="Soreang"/>
    <s v="Kab. Bandung"/>
    <s v="Jawa Barat"/>
    <m/>
    <s v="Neneng Ariayani"/>
    <s v="Masih Hidup"/>
    <s v="Bandung                                          "/>
    <d v="1973-06-26T00:00:00"/>
    <s v="3204376606730011"/>
    <s v="Mengurus Rumah Tangga"/>
    <s v="SLTA Atau Sederajat"/>
    <s v="081322780320"/>
    <s v="-"/>
    <s v="Sama Dengan Ayah Kandung"/>
    <s v="Jl. Raya Soreang 28"/>
    <s v="01/14"/>
    <s v="Pamekaran"/>
    <s v="Soreang"/>
    <s v="Kab. Bandung"/>
    <s v="Jawa Barat"/>
    <m/>
    <m/>
    <m/>
    <m/>
    <m/>
    <m/>
    <m/>
    <m/>
    <m/>
    <m/>
    <m/>
    <m/>
    <m/>
    <m/>
    <m/>
    <m/>
    <m/>
    <m/>
    <s v="Jl. Raya Soreang 28"/>
    <s v="01/14"/>
    <s v="Pamekaran"/>
    <s v="Soreang"/>
    <x v="0"/>
    <x v="0"/>
    <m/>
    <s v="23 Tahun 2 Bulan 10 Hari"/>
    <s v="Jl. Raya Soreang 28 RT/RW 01/14 Desa/Kelurahan Pamekaran Kecamatan Soreang Kabupaten Bandung Jawa Barat "/>
  </r>
  <r>
    <n v="565"/>
    <x v="2"/>
    <x v="9"/>
    <m/>
    <n v="7"/>
    <x v="21"/>
    <m/>
    <m/>
    <s v="v"/>
    <n v="16170006"/>
    <m/>
    <s v="v"/>
    <m/>
    <s v="Achmad Zidan Fazri Zazuli"/>
    <m/>
    <s v="0003085991"/>
    <s v="3273031801020004"/>
    <s v="Bandung"/>
    <d v="2002-01-18T00:00:00"/>
    <s v="Laki-Laki"/>
    <n v="3"/>
    <n v="5"/>
    <s v="WNI"/>
    <s v="Belum Di Test"/>
    <s v="Olahraga"/>
    <s v="Dokter"/>
    <s v="SLTP Atau Sederajat"/>
    <s v="Orang Tua"/>
    <s v="Tidak Ada"/>
    <s v="Tidak Ada"/>
    <s v="3273030208106724"/>
    <s v="Suhendar"/>
    <s v="Suhendar"/>
    <s v="Masih Hidup"/>
    <s v="Jampang                                          "/>
    <d v="1969-12-12T00:00:00"/>
    <s v="3273031212690005"/>
    <s v="Wiraswasta"/>
    <s v="SLTA Atau Sederajat"/>
    <s v="08987000584"/>
    <n v="4000000"/>
    <s v="Jl. Terusan Kholis"/>
    <s v="02/10"/>
    <s v="Margahayu Utara"/>
    <s v="Babakan Ciparay"/>
    <s v="Kota Bandung"/>
    <s v="Jawa Barat"/>
    <m/>
    <s v="Ai Romlah (Alm.)"/>
    <s v="Sudah Meninggal"/>
    <s v="-"/>
    <s v="-"/>
    <s v="-"/>
    <m/>
    <m/>
    <s v="-"/>
    <s v="-"/>
    <s v="Sama Dengan Ayah Kandung"/>
    <s v="Jl. Terusan Kholis"/>
    <s v="02/10"/>
    <s v="Margahayu Utara"/>
    <s v="Babakan Ciparay"/>
    <s v="Kota Bandung"/>
    <s v="Jawa Barat"/>
    <m/>
    <m/>
    <m/>
    <m/>
    <m/>
    <m/>
    <m/>
    <m/>
    <m/>
    <m/>
    <m/>
    <m/>
    <m/>
    <m/>
    <m/>
    <m/>
    <m/>
    <m/>
    <s v="Jl. Terusan Kholis"/>
    <s v="02/10"/>
    <s v="Margahayu Utara"/>
    <s v="Babakan Ciparay"/>
    <x v="4"/>
    <x v="0"/>
    <m/>
    <s v="24 Tahun 0 Bulan 1 Hari"/>
    <s v="Jl. Terusan Kholis RT/RW 02/10 Desa/Kelurahan Margahayu Utara Kecamatan Babakan Ciparay Kota Bandung Jawa Barat "/>
  </r>
  <r>
    <n v="566"/>
    <x v="2"/>
    <x v="7"/>
    <m/>
    <n v="6"/>
    <x v="21"/>
    <s v="v"/>
    <m/>
    <m/>
    <n v="18190005"/>
    <s v="v"/>
    <s v="Belum Terdaftar"/>
    <m/>
    <s v="Ahmad Fauzan Juarsa Putra"/>
    <m/>
    <s v="0039721123"/>
    <s v="3204440211020007"/>
    <s v="Bandung"/>
    <d v="2002-11-02T00:00:00"/>
    <s v="Laki-Laki"/>
    <n v="1"/>
    <n v="3"/>
    <s v="WNI"/>
    <s v="Belum Di Test"/>
    <s v="Olahraga"/>
    <s v="Ulama / Pendakwah"/>
    <s v="SLTP Atau Sederajat"/>
    <s v="Orang Tua"/>
    <s v="Tidak Ada"/>
    <s v="Tidak Ada"/>
    <s v="3204440504058937"/>
    <s v="Aris Juarsa"/>
    <s v="Aris Juarsa"/>
    <s v="Masih Hidup"/>
    <s v="Bandung                                          "/>
    <d v="1976-07-09T00:00:00"/>
    <s v="3204440907760002"/>
    <s v="Karyawan Swasta"/>
    <s v="SLTA Atau Sederajat"/>
    <s v="085314051899"/>
    <n v="4000000"/>
    <s v="Cangkuang"/>
    <s v="02/05"/>
    <s v="Cangkuang"/>
    <s v="Cangkuang"/>
    <s v="Kab. Bandung"/>
    <s v="Jawa Barat"/>
    <m/>
    <s v="Imas Siti Noer Fatimah"/>
    <s v="Masih Hidup"/>
    <s v="Bandung                                          "/>
    <d v="1978-06-18T00:00:00"/>
    <s v="3204445806780003"/>
    <s v="Mengurus Rumah Tangga"/>
    <s v="SD Atau Sederajat"/>
    <s v="085314051889"/>
    <s v="-"/>
    <s v="Sama Dengan Ayah Kandung"/>
    <s v="Cangkuang"/>
    <s v="02/05"/>
    <s v="Cangkuang"/>
    <s v="Cangkuang"/>
    <s v="Kab. Bandung"/>
    <s v="Jawa Barat"/>
    <m/>
    <m/>
    <m/>
    <m/>
    <m/>
    <m/>
    <m/>
    <m/>
    <m/>
    <m/>
    <m/>
    <m/>
    <m/>
    <m/>
    <m/>
    <m/>
    <m/>
    <m/>
    <s v="Cangkuang"/>
    <s v="02/05"/>
    <s v="Cangkuang"/>
    <s v="Cangkuang"/>
    <x v="0"/>
    <x v="0"/>
    <n v="40377"/>
    <s v="23 Tahun 2 Bulan 17 Hari"/>
    <s v="Cangkuang RT/RW 02/05 Desa/Kelurahan Cangkuang Kecamatan Cangkuang Kabupaten Bandung Jawa Barat 40377"/>
  </r>
  <r>
    <n v="567"/>
    <x v="2"/>
    <x v="10"/>
    <m/>
    <n v="7"/>
    <x v="21"/>
    <m/>
    <m/>
    <s v="v"/>
    <n v="15160002"/>
    <m/>
    <s v="v"/>
    <m/>
    <s v="Alfarizi Yusup Abdillah"/>
    <m/>
    <s v="0025011470"/>
    <s v="3277030112020016"/>
    <s v="Tanggerang"/>
    <d v="2002-12-01T00:00:00"/>
    <s v="Laki-Laki"/>
    <n v="1"/>
    <n v="5"/>
    <s v="WNI"/>
    <s v="Belum Di Test"/>
    <s v="Olahraga"/>
    <s v="Arsitek"/>
    <s v="SD Atau Sederajat"/>
    <s v="Orang Tua"/>
    <s v="Tidak Ada"/>
    <s v="Tidak Ada"/>
    <s v="3277030512061444"/>
    <s v="Haris Ibnu Marhadi"/>
    <s v="Haris Ibnu Marhadi"/>
    <s v="Masih Hidup"/>
    <s v="Jakarta                                          "/>
    <d v="1980-12-07T00:00:00"/>
    <s v="3277030712800001"/>
    <s v="Wiraswasta"/>
    <s v="SLTA Atau Sederajat"/>
    <s v="081322838184"/>
    <n v="3000000"/>
    <s v="Jl. Encep Kartawira"/>
    <s v="01/02"/>
    <s v="Citeureup"/>
    <s v="Cimahi Utara"/>
    <s v="Kota Cimahi  "/>
    <s v="Jawa Barat"/>
    <m/>
    <s v="Tarsih"/>
    <s v="Masih Hidup"/>
    <s v="Cimahi                                           "/>
    <d v="1979-05-23T00:00:00"/>
    <s v="3277036305800017"/>
    <s v="Mengurus Rumah Tangga"/>
    <s v="SLTA Atau Sederajat"/>
    <s v="085222605605"/>
    <n v="1250000"/>
    <s v="Sama Dengan Ayah Kandung"/>
    <s v="Jl. Encep Kartawira"/>
    <s v="01/02"/>
    <s v="Citeureup"/>
    <s v="Cimahi Utara"/>
    <s v="Kota Cimahi  "/>
    <s v="Jawa Barat"/>
    <m/>
    <m/>
    <m/>
    <m/>
    <m/>
    <m/>
    <m/>
    <m/>
    <m/>
    <m/>
    <m/>
    <m/>
    <m/>
    <m/>
    <m/>
    <m/>
    <m/>
    <m/>
    <s v="Jl. Encep Kartawira"/>
    <s v="01/02"/>
    <s v="Citeureup"/>
    <s v="Cimahi Utara"/>
    <x v="32"/>
    <x v="0"/>
    <m/>
    <s v="23 Tahun 1 Bulan 18 Hari"/>
    <s v="Jl. Encep Kartawira RT/RW 01/02 Desa/Kelurahan Citeureup Kecamatan Cimahi Utara Kota Cimahi   Jawa Barat "/>
  </r>
  <r>
    <n v="568"/>
    <x v="2"/>
    <x v="9"/>
    <m/>
    <n v="6"/>
    <x v="21"/>
    <s v="v"/>
    <m/>
    <m/>
    <n v="16170010"/>
    <s v="v"/>
    <s v="Belum Terdaftar"/>
    <m/>
    <s v="Asep Maulana"/>
    <m/>
    <s v="0023190843/0021766137"/>
    <s v="3205202808020006"/>
    <s v="Garut"/>
    <d v="2002-08-28T00:00:00"/>
    <s v="Laki-Laki"/>
    <n v="10"/>
    <n v="10"/>
    <s v="WNI"/>
    <s v="Belum Di Test"/>
    <s v="Membaca"/>
    <s v=""/>
    <s v="SLTP Atau Sederajat"/>
    <s v="Wali/Orang Tua Asuh"/>
    <s v="Tidak Ada"/>
    <s v="Tidak Ada"/>
    <s v="3205200612070066"/>
    <s v="Masitoh"/>
    <s v="Amuh (Alm.)"/>
    <s v="Sudah Meninggal"/>
    <s v="Garut                                            "/>
    <d v="1958-01-23T00:00:00"/>
    <m/>
    <m/>
    <m/>
    <m/>
    <m/>
    <s v="Palalangon Lebak"/>
    <s v="01/05"/>
    <s v="Cisurupan"/>
    <s v="Cisurupan"/>
    <s v="Garut"/>
    <s v="Jawa Barat"/>
    <s v="*"/>
    <s v="Masitoh"/>
    <s v="Masih Hidup"/>
    <s v="Garut                                            "/>
    <d v="1958-01-23T00:00:00"/>
    <s v="3205206301580005"/>
    <s v="Mengurus Rumah Tangga"/>
    <s v="SD Atau Sederajat"/>
    <s v="-"/>
    <s v="-"/>
    <s v="Sama Dengan Ayah Kandung"/>
    <s v="Palalangon Lebak"/>
    <s v="01/05"/>
    <s v="Cisurupan"/>
    <s v="Cisurupan"/>
    <s v="Garut"/>
    <s v="Jawa Barat"/>
    <s v="*"/>
    <m/>
    <m/>
    <m/>
    <m/>
    <m/>
    <m/>
    <m/>
    <m/>
    <m/>
    <m/>
    <m/>
    <m/>
    <m/>
    <m/>
    <m/>
    <m/>
    <m/>
    <s v="Kp. Palalangon Lebak"/>
    <s v="01/05"/>
    <s v="Cisurupan"/>
    <s v="Cisurupan"/>
    <x v="2"/>
    <x v="0"/>
    <m/>
    <s v="23 Tahun 4 Bulan 22 Hari"/>
    <s v="Kp. Palalangon Lebak RT/RW 01/05 Desa/Kelurahan Cisurupan Kecamatan Cisurupan Kabupaten Garut Jawa Barat "/>
  </r>
  <r>
    <n v="569"/>
    <x v="2"/>
    <x v="10"/>
    <m/>
    <n v="7"/>
    <x v="21"/>
    <m/>
    <m/>
    <s v="v"/>
    <n v="15160005"/>
    <m/>
    <s v="v"/>
    <m/>
    <s v="Avif Pudiansah"/>
    <m/>
    <s v="0028964442"/>
    <s v="3211160405020002"/>
    <s v="Sumedang"/>
    <d v="2001-05-04T00:00:00"/>
    <s v="Laki-Laki"/>
    <n v="3"/>
    <n v="5"/>
    <s v="WNI"/>
    <s v="Belum Di Test"/>
    <s v="Beladiri"/>
    <s v="Pembisnis Lele"/>
    <s v="SD Atau Sederajat"/>
    <s v="Orang Tua"/>
    <s v="Tidak Ada"/>
    <s v="Tidak Ada"/>
    <s v="3211162003063450"/>
    <s v="Wasa"/>
    <s v="Wasa"/>
    <s v="Masih Hidup"/>
    <s v="Sumedang                                          "/>
    <d v="1968-12-11T00:00:00"/>
    <s v="3211161112680002"/>
    <s v="Wiraswasta"/>
    <s v="SD Atau Sederajat"/>
    <m/>
    <n v="3000000"/>
    <s v="Cibungur"/>
    <s v="02/06"/>
    <s v="Cibungur"/>
    <s v="Rancakalong"/>
    <s v="Sumedang"/>
    <s v="Jawa Barat"/>
    <m/>
    <s v="Iyam Maryam"/>
    <s v="Masih Hidup"/>
    <s v="Sumedang                                         "/>
    <d v="1972-10-17T00:00:00"/>
    <s v="3211165710720001"/>
    <s v="Mengurus Rumah Tangga"/>
    <s v="SD Atau Sederajat"/>
    <s v="-"/>
    <s v="-"/>
    <s v="Sama Dengan Ayah Kandung"/>
    <s v="Cibungur"/>
    <s v="02/06"/>
    <s v="Cibungur"/>
    <s v="Rancakalong"/>
    <s v="Sumedang"/>
    <s v="Jawa Barat"/>
    <m/>
    <m/>
    <m/>
    <m/>
    <m/>
    <m/>
    <m/>
    <m/>
    <m/>
    <m/>
    <m/>
    <m/>
    <m/>
    <m/>
    <m/>
    <m/>
    <m/>
    <m/>
    <s v="Cibungur"/>
    <s v="02/06"/>
    <s v="Cibungur"/>
    <s v="Rancakalong"/>
    <x v="1"/>
    <x v="0"/>
    <m/>
    <s v="24 Tahun 8 Bulan 15 Hari"/>
    <s v="Cibungur RT/RW 02/06 Desa/Kelurahan Cibungur Kecamatan Rancakalong Kabupaten Sumedang Jawa Barat "/>
  </r>
  <r>
    <n v="570"/>
    <x v="2"/>
    <x v="8"/>
    <m/>
    <n v="7"/>
    <x v="21"/>
    <m/>
    <m/>
    <s v="x"/>
    <n v="17180017"/>
    <m/>
    <s v="Belum Terdaftar"/>
    <m/>
    <s v="Azki Nur Faiz M. Haikal"/>
    <m/>
    <s v="0017062029"/>
    <s v="3203161408010008"/>
    <s v="Cianjur"/>
    <d v="2001-08-14T00:00:00"/>
    <s v="Laki-Laki"/>
    <n v="5"/>
    <n v="5"/>
    <s v="WNI"/>
    <s v="Belum Di Test"/>
    <s v="Membaca"/>
    <s v="Pengusaha"/>
    <s v="SLTP Atau Sederajat"/>
    <s v="Orang Tua"/>
    <s v="Tidak Ada"/>
    <s v="Tidak Ada"/>
    <s v="3211130405170003"/>
    <s v="H. Badrudin"/>
    <s v="H. Badrudin"/>
    <s v="Masih Hidup"/>
    <s v="Cinjur                                           "/>
    <d v="1960-04-07T00:00:00"/>
    <s v="3203160704600003"/>
    <s v="Wiraswasta"/>
    <s v="SD Atau Sederajat"/>
    <s v="0858846630284"/>
    <n v="3000000"/>
    <s v="Dusun Cirenggenis"/>
    <s v="01/02"/>
    <s v="Haurngombong"/>
    <s v="Pamulihan"/>
    <s v="Sumedang"/>
    <s v="Jawa Barat"/>
    <m/>
    <s v="Hj. Homsih"/>
    <s v="Masih Hidup"/>
    <s v="Cianjur                                          "/>
    <d v="1962-06-06T00:00:00"/>
    <s v="3203164606620005"/>
    <s v="Mengurus Rumah Tangga"/>
    <s v="SD Atau Sederajat"/>
    <s v="-"/>
    <s v="-"/>
    <s v="Sama Dengan Ayah Kandung"/>
    <s v="Dusun Cirenggenis"/>
    <s v="01/02"/>
    <s v="Haurngombong"/>
    <s v="Pamulihan"/>
    <s v="Sumedang"/>
    <s v="Jawa Barat"/>
    <m/>
    <m/>
    <m/>
    <m/>
    <m/>
    <m/>
    <m/>
    <m/>
    <m/>
    <m/>
    <m/>
    <m/>
    <m/>
    <m/>
    <m/>
    <m/>
    <m/>
    <m/>
    <s v="Dusun Cirenggenis"/>
    <s v="01/02"/>
    <s v="Haurngombong"/>
    <s v="Pamulihan"/>
    <x v="1"/>
    <x v="0"/>
    <m/>
    <s v="24 Tahun 5 Bulan 5 Hari"/>
    <s v="Dusun Cirenggenis RT/RW 01/02 Desa/Kelurahan Haurngombong Kecamatan Pamulihan Kabupaten Sumedang Jawa Barat "/>
  </r>
  <r>
    <n v="571"/>
    <x v="2"/>
    <x v="9"/>
    <m/>
    <n v="7"/>
    <x v="21"/>
    <m/>
    <m/>
    <s v="v"/>
    <n v="16170014"/>
    <m/>
    <s v="v"/>
    <m/>
    <s v="Cucu Ahmad Fathurrohman"/>
    <m/>
    <s v="0040970872"/>
    <s v="3211181105040003"/>
    <s v="Sumedang"/>
    <d v="2004-05-11T00:00:00"/>
    <s v="Laki-Laki"/>
    <n v="1"/>
    <n v="4"/>
    <s v="WNI"/>
    <s v="Belum Di Test"/>
    <s v="Beladiri"/>
    <s v="Guru"/>
    <s v="SD Atau Sederajat"/>
    <s v="Orang Tua"/>
    <s v="Tidak Ada"/>
    <s v="Tidak Ada"/>
    <s v="3211181007070042"/>
    <s v="Encang"/>
    <s v="Encang"/>
    <s v="Masih Hidup"/>
    <s v="Sumedang                                         "/>
    <d v="1977-05-28T00:00:00"/>
    <s v="3211182805770008"/>
    <s v="Wiraswasta"/>
    <s v="SLTA Atau Sederajat"/>
    <s v="081321114050"/>
    <n v="5000000"/>
    <s v="Pabuaran"/>
    <s v="03/08"/>
    <s v="Jatihurip"/>
    <s v="Sumedang Utara"/>
    <s v="Sumedang"/>
    <s v="Jawa Barat"/>
    <m/>
    <s v="Ai Sumarni"/>
    <s v="Masih Hidup"/>
    <s v="Sumedang                                         "/>
    <d v="1984-12-16T00:00:00"/>
    <s v="3211185612840005"/>
    <s v="Mengurus Rumah Tangga"/>
    <s v="SLTP Atau Sederajat"/>
    <s v="-"/>
    <s v="-"/>
    <s v="Sama Dengan Ayah Kandung"/>
    <s v="Pabuaran"/>
    <s v="03/08"/>
    <s v="Jatihurip"/>
    <s v="Sumedang Utara"/>
    <s v="Sumedang"/>
    <s v="Jawa Barat"/>
    <m/>
    <m/>
    <m/>
    <m/>
    <m/>
    <m/>
    <m/>
    <m/>
    <m/>
    <m/>
    <m/>
    <m/>
    <m/>
    <m/>
    <m/>
    <m/>
    <m/>
    <m/>
    <s v="Pabuaran"/>
    <s v="03/08"/>
    <s v="Jatihurip"/>
    <s v="Sumedang Utara"/>
    <x v="1"/>
    <x v="0"/>
    <m/>
    <s v="21 Tahun 8 Bulan 8 Hari"/>
    <s v="Pabuaran RT/RW 03/08 Desa/Kelurahan Jatihurip Kecamatan Sumedang Utara Kabupaten Sumedang Jawa Barat "/>
  </r>
  <r>
    <n v="572"/>
    <x v="2"/>
    <x v="8"/>
    <m/>
    <n v="6"/>
    <x v="21"/>
    <s v="v"/>
    <m/>
    <m/>
    <n v="17180020"/>
    <s v="v"/>
    <s v="v"/>
    <m/>
    <s v="Deni Supriatna"/>
    <m/>
    <s v="0017399774"/>
    <s v="3204376509010002"/>
    <s v="Bandung"/>
    <d v="2001-09-25T00:00:00"/>
    <s v="Laki-Laki"/>
    <n v="1"/>
    <n v="2"/>
    <s v="WNI"/>
    <s v="Belum Di Test"/>
    <s v="Traveling"/>
    <s v="Waliyulloh"/>
    <s v="SLTP Atau Sederajat"/>
    <s v="Orang Tua"/>
    <s v="Tidak Ada"/>
    <s v="Tidak Ada"/>
    <s v="3204370804053295"/>
    <s v="Didin Saripudin"/>
    <s v="Didin Saripudin"/>
    <s v="Masih Hidup"/>
    <s v="Bandung                                          "/>
    <d v="1979-08-06T00:00:00"/>
    <s v="3204370608790028"/>
    <s v="Karyawan Swasta"/>
    <s v="SD Atau Sederajat"/>
    <m/>
    <n v="5000000"/>
    <s v="Kp. Sangkanbetah"/>
    <s v="02/14"/>
    <s v="Pareungerab"/>
    <s v="Soreang"/>
    <s v="Kab. Bandung"/>
    <s v="Jawa Barat"/>
    <m/>
    <s v="Nanih Mulyanih"/>
    <s v="Sudah Meninggal"/>
    <s v="Bandung                                          "/>
    <d v="1983-05-29T00:00:00"/>
    <s v="3204376905830012"/>
    <s v="Mengurus Rumah Tangga"/>
    <s v="SLTP Atau Sederajat"/>
    <s v="-"/>
    <s v="-"/>
    <s v="Sama Dengan Ayah Kandung"/>
    <s v="Kp. Sangkanbetah"/>
    <s v="02/14"/>
    <s v="Pareungerab"/>
    <s v="Soreang"/>
    <s v="Kab. Bandung"/>
    <s v="Jawa Barat"/>
    <m/>
    <m/>
    <m/>
    <m/>
    <m/>
    <m/>
    <m/>
    <m/>
    <m/>
    <m/>
    <m/>
    <m/>
    <m/>
    <m/>
    <m/>
    <m/>
    <m/>
    <m/>
    <s v="Kp. Sangkanbetah"/>
    <s v="02/14"/>
    <s v="Pareungerab"/>
    <s v="Soreang"/>
    <x v="0"/>
    <x v="0"/>
    <m/>
    <s v="24 Tahun 3 Bulan 25 Hari"/>
    <s v="Kp. Sangkanbetah RT/RW 02/14 Desa/Kelurahan Pareungerab Kecamatan Soreang Kabupaten Bandung Jawa Barat "/>
  </r>
  <r>
    <n v="573"/>
    <x v="2"/>
    <x v="6"/>
    <m/>
    <n v="6"/>
    <x v="21"/>
    <s v="v"/>
    <m/>
    <m/>
    <n v="19200046"/>
    <s v="v"/>
    <s v="v"/>
    <m/>
    <s v="Dzikri Fathurrahman"/>
    <m/>
    <s v="0036925945"/>
    <s v="3204052109030002"/>
    <s v="Tasikmalaya"/>
    <d v="2003-09-21T00:00:00"/>
    <s v="Laki-Laki"/>
    <n v="1"/>
    <n v="1"/>
    <s v="WNI"/>
    <s v="Belum Di Test"/>
    <s v="Traveling"/>
    <s v="Ulama"/>
    <s v="SLTP Atau Sederajat"/>
    <s v="Orang Tua"/>
    <s v="Tidak Ada"/>
    <s v="Tidak Ada"/>
    <s v="3204051204170011"/>
    <s v="Enih Kurniawan"/>
    <s v="Enih Kurniawan"/>
    <s v="Masih Hidup"/>
    <s v="Tasikmalaya                                       "/>
    <d v="1962-04-03T00:00:00"/>
    <s v="3204050304620009"/>
    <s v="Buruh Harian Lepas"/>
    <s v="SLTP Atau Sederajat"/>
    <n v="87772896726"/>
    <n v="4000000"/>
    <s v="Komp. Binakarya I"/>
    <s v="02/13"/>
    <s v="Cimekar"/>
    <s v="Cileunyi"/>
    <s v="Kab. Bandung"/>
    <s v="Jawa Barat"/>
    <m/>
    <s v="Siti Julaeha"/>
    <s v="Masih Hidup"/>
    <s v="Tasikmalaya                                       "/>
    <d v="1972-04-04T00:00:00"/>
    <s v="3204054404720007"/>
    <s v="Mengurus Rumah Tangga"/>
    <s v="SLTA Atau Sederajat"/>
    <s v="087772896726"/>
    <s v="-"/>
    <s v="Sama Dengan Ayah Kandung"/>
    <s v="Komp. Binakarya"/>
    <s v="02/13"/>
    <s v="Cimekar"/>
    <s v="Cileunyi"/>
    <s v="Kab. Bandung"/>
    <s v="Jawa Barat"/>
    <m/>
    <m/>
    <m/>
    <m/>
    <m/>
    <m/>
    <m/>
    <m/>
    <m/>
    <m/>
    <m/>
    <m/>
    <m/>
    <m/>
    <m/>
    <m/>
    <m/>
    <m/>
    <s v="Komp. Binakarya"/>
    <s v="02/13"/>
    <s v="Cimekar"/>
    <s v="Cileunyi"/>
    <x v="0"/>
    <x v="0"/>
    <n v="40623"/>
    <s v="22 Tahun 3 Bulan 29 Hari"/>
    <s v="Komp. Binakarya RT/RW 02/13 Desa/Kelurahan Cimekar Kecamatan Cileunyi Kabupaten Bandung Jawa Barat 40623"/>
  </r>
  <r>
    <n v="574"/>
    <x v="2"/>
    <x v="9"/>
    <m/>
    <n v="7"/>
    <x v="21"/>
    <m/>
    <m/>
    <s v="v"/>
    <n v="16170019"/>
    <m/>
    <s v="Belum Terdaftar"/>
    <m/>
    <s v="Fauzan Taufiqurrohman"/>
    <m/>
    <s v="0001842764/0001842753"/>
    <s v="3204292412000004"/>
    <s v="Bandung"/>
    <d v="2000-12-24T00:00:00"/>
    <s v="Laki-Laki"/>
    <n v="2"/>
    <n v="3"/>
    <s v="WNI"/>
    <s v="Belum Di Test"/>
    <s v="Olahraga"/>
    <s v="Marinir"/>
    <s v="SLTP Atau Sederajat"/>
    <s v="Orang Tua"/>
    <s v="Tidak Ada"/>
    <s v="Tidak Ada"/>
    <s v="3204291712120127"/>
    <s v="Asep Tafsirudin"/>
    <s v="Asep Tafsirudin"/>
    <s v="Masih Hidup"/>
    <s v="Ciamis                                           "/>
    <d v="1964-06-27T00:00:00"/>
    <s v="3204292706640002"/>
    <s v="Karyawan Swasta"/>
    <s v="SLTA Atau Sederajat"/>
    <s v="082121926271"/>
    <n v="3000000"/>
    <s v="Komp. Ciparay Indah"/>
    <s v="04/10"/>
    <s v="Sarimahi"/>
    <s v="Ciparay"/>
    <s v="Kab. Bandung"/>
    <s v="Jawa Barat"/>
    <m/>
    <s v="Neneng Farida"/>
    <s v="Masih Hidup"/>
    <s v="Bandung                                          "/>
    <d v="1974-06-16T00:00:00"/>
    <s v="3204295606740014"/>
    <s v="Mengurus Rumah Tangga"/>
    <s v="SLTA Atau Sederajat"/>
    <s v="-"/>
    <s v="-"/>
    <s v="Sama Dengan Ayah Kandung"/>
    <s v="Komp. Ciparay Indah"/>
    <s v="04/10"/>
    <s v="Sarimahi"/>
    <s v="Ciparay"/>
    <s v="Kab. Bandung"/>
    <s v="Jawa Barat"/>
    <m/>
    <m/>
    <m/>
    <m/>
    <m/>
    <m/>
    <m/>
    <m/>
    <m/>
    <m/>
    <m/>
    <m/>
    <m/>
    <m/>
    <m/>
    <m/>
    <m/>
    <m/>
    <s v="Komp. Ciparay Indah"/>
    <s v="04/10"/>
    <s v="Sarimahi"/>
    <s v="Ciparay"/>
    <x v="0"/>
    <x v="0"/>
    <m/>
    <s v="25 Tahun 0 Bulan 26 Hari"/>
    <s v="Komp. Ciparay Indah RT/RW 04/10 Desa/Kelurahan Sarimahi Kecamatan Ciparay Kabupaten Bandung Jawa Barat "/>
  </r>
  <r>
    <n v="575"/>
    <x v="2"/>
    <x v="8"/>
    <m/>
    <n v="6"/>
    <x v="21"/>
    <s v="v"/>
    <m/>
    <m/>
    <n v="17180035"/>
    <s v="v"/>
    <m/>
    <m/>
    <s v="Imam Robana"/>
    <m/>
    <s v="0016272867"/>
    <s v="3217010703010007"/>
    <s v="Bandung"/>
    <d v="2001-03-07T00:00:00"/>
    <s v="Laki-Laki"/>
    <n v="2"/>
    <n v="3"/>
    <s v="WNI"/>
    <s v="Belum Di Test"/>
    <s v="Traveling"/>
    <s v="Bos Muda"/>
    <s v="SLTP Atau Sederajat"/>
    <s v="Orang Tua"/>
    <s v="Tidak Ada"/>
    <s v="Tidak Ada"/>
    <s v="3217012411070720"/>
    <s v="Ilham R"/>
    <s v="Ilham R"/>
    <s v="Masih Hidup"/>
    <s v="Bandung                                          "/>
    <d v="1971-09-17T00:00:00"/>
    <s v="3217011709710010"/>
    <s v="Wiraswasta"/>
    <s v="SD Atau Sederajat"/>
    <s v="0821160116147"/>
    <n v="5000000"/>
    <s v="Pamecelan"/>
    <s v="03/14"/>
    <s v="Sukajaya"/>
    <s v="Lembang"/>
    <s v="Bandung Barat"/>
    <s v="Jawa Barat"/>
    <m/>
    <s v="Rodiah"/>
    <s v="Masih Hidup"/>
    <s v="Bandung                                          "/>
    <d v="1975-08-05T00:00:00"/>
    <s v="3217014508750032"/>
    <s v="Mengurus Rumah Tangga"/>
    <s v="SD Atau Sederajat"/>
    <s v="-"/>
    <s v="-"/>
    <s v="Sama Dengan Ayah Kandung"/>
    <s v="Pamecelan"/>
    <s v="03/14"/>
    <s v="Sukajaya"/>
    <s v="Lembang"/>
    <s v="Bandung Barat"/>
    <s v="Jawa Barat"/>
    <m/>
    <m/>
    <m/>
    <m/>
    <m/>
    <m/>
    <m/>
    <m/>
    <m/>
    <m/>
    <m/>
    <m/>
    <m/>
    <m/>
    <m/>
    <m/>
    <m/>
    <m/>
    <s v="Kp. Pamecelan"/>
    <s v="03/14"/>
    <s v="Sukajaya"/>
    <s v="Lembang"/>
    <x v="15"/>
    <x v="0"/>
    <n v="40391"/>
    <s v="24 Tahun 10 Bulan 12 Hari"/>
    <s v="Kp. Pamecelan RT/RW 03/14 Desa/Kelurahan Sukajaya Kecamatan Lembang Bandung Barat Jawa Barat 40391"/>
  </r>
  <r>
    <n v="576"/>
    <x v="2"/>
    <x v="9"/>
    <m/>
    <n v="7"/>
    <x v="21"/>
    <m/>
    <m/>
    <s v="v"/>
    <n v="16170056"/>
    <m/>
    <s v="v"/>
    <m/>
    <s v="Mochamad Farhan Nuri Abdulloh"/>
    <m/>
    <s v="0037030256"/>
    <s v="3211152510030002"/>
    <s v="Cianjur"/>
    <d v="2003-10-25T00:00:00"/>
    <s v="Laki-Laki"/>
    <n v="2"/>
    <n v="3"/>
    <s v="WNI"/>
    <s v="Belum Di Test"/>
    <s v="Olahraga"/>
    <s v="Pembisnis "/>
    <s v="SD Atau Sederajat"/>
    <s v="Orang Tua"/>
    <s v="Tidak Ada"/>
    <s v="Tidak Ada"/>
    <s v="3211151603064468"/>
    <s v="Abdul Rohim"/>
    <s v="Abdul Rohim"/>
    <s v="Masih Hidup"/>
    <s v="Subang                                           "/>
    <d v="1976-02-03T00:00:00"/>
    <s v="3211150302780007"/>
    <s v="Wiraswasta"/>
    <s v="SLTA Atau Sederajat"/>
    <s v="08987168221"/>
    <n v="5000000"/>
    <s v="Sayang"/>
    <s v="04/07"/>
    <s v="Sayang"/>
    <s v="Jatinangor"/>
    <s v="Sumedang"/>
    <s v="Jawa Barat"/>
    <m/>
    <s v="Iis Nurhayati"/>
    <s v="Masih Hidup"/>
    <s v="Cianjur                                          "/>
    <d v="1977-01-01T00:00:00"/>
    <s v="3211154101770011"/>
    <s v="Mengurus Rumah Tangga"/>
    <s v="SLTA Atau Sederajat"/>
    <s v="-"/>
    <s v="-"/>
    <s v="Sama Dengan Ayah Kandung"/>
    <s v="Sayang"/>
    <s v="04/07"/>
    <s v="Sayang"/>
    <s v="Jatinangor"/>
    <s v="Sumedang"/>
    <s v="Jawa Barat"/>
    <m/>
    <m/>
    <m/>
    <m/>
    <m/>
    <m/>
    <m/>
    <m/>
    <m/>
    <m/>
    <m/>
    <m/>
    <m/>
    <m/>
    <m/>
    <m/>
    <m/>
    <m/>
    <s v="Sayang"/>
    <s v="04/07"/>
    <s v="Sayang"/>
    <s v="Jatinangor"/>
    <x v="1"/>
    <x v="0"/>
    <m/>
    <s v="22 Tahun 2 Bulan 25 Hari"/>
    <s v="Sayang RT/RW 04/07 Desa/Kelurahan Sayang Kecamatan Jatinangor Kabupaten Sumedang Jawa Barat "/>
  </r>
  <r>
    <n v="577"/>
    <x v="2"/>
    <x v="8"/>
    <m/>
    <n v="6"/>
    <x v="21"/>
    <s v="v"/>
    <m/>
    <m/>
    <n v="17180061"/>
    <s v="v"/>
    <m/>
    <m/>
    <s v="Mochamad Naufal Taufiq"/>
    <m/>
    <s v="0052351644"/>
    <s v="3204283001050007"/>
    <s v="Bandung"/>
    <d v="2005-01-30T00:00:00"/>
    <s v="Laki-Laki"/>
    <n v="2"/>
    <n v="4"/>
    <s v="WNI"/>
    <s v="Belum Di Test"/>
    <s v="Beladiri"/>
    <s v="Pembisnis "/>
    <s v="SD Atau Sederajat"/>
    <s v="Orang Tua"/>
    <s v="Tidak Ada"/>
    <s v="Tidak Ada"/>
    <s v="3204280103070015"/>
    <s v="Herry Mulyana"/>
    <s v="Herry Mulyana"/>
    <s v="Masih Hidup"/>
    <s v="Bandung                                          "/>
    <d v="1975-12-09T00:00:00"/>
    <s v="3204280912750009"/>
    <s v="Wiraswasta"/>
    <s v="SLTA Atau Sederajat"/>
    <s v="081290629687"/>
    <n v="5000000"/>
    <s v="Kp. Talun"/>
    <s v="02/11"/>
    <s v="Jelegong"/>
    <s v="Rancaekek"/>
    <s v="Kab. Bandung"/>
    <s v="Jawa Barat"/>
    <m/>
    <s v="Mila Karmila"/>
    <s v="Masih Hidup"/>
    <s v="Bandung                                          "/>
    <d v="1979-02-15T00:00:00"/>
    <s v="3204285502790022"/>
    <s v="Mengurus Rumah Tangga"/>
    <s v="SLTA Atau Sederajat"/>
    <s v="-"/>
    <s v="-"/>
    <s v="Sama Dengan Ayah Kandung"/>
    <s v="Kp. Talun"/>
    <s v="02/11"/>
    <s v="Jelegong"/>
    <s v="Rancaekek"/>
    <s v="Kab. Bandung"/>
    <s v="Jawa Barat"/>
    <m/>
    <m/>
    <m/>
    <m/>
    <m/>
    <m/>
    <m/>
    <m/>
    <m/>
    <m/>
    <m/>
    <m/>
    <m/>
    <m/>
    <m/>
    <m/>
    <m/>
    <m/>
    <s v="Kp. Talun"/>
    <s v="02/11"/>
    <s v="Jelegong"/>
    <s v="Rancaekek"/>
    <x v="0"/>
    <x v="0"/>
    <m/>
    <s v="20 Tahun 11 Bulan 20 Hari"/>
    <s v="Kp. Talun RT/RW 02/11 Desa/Kelurahan Jelegong Kecamatan Rancaekek Kabupaten Bandung Jawa Barat "/>
  </r>
  <r>
    <n v="578"/>
    <x v="2"/>
    <x v="9"/>
    <m/>
    <n v="7"/>
    <x v="21"/>
    <m/>
    <m/>
    <s v="v"/>
    <n v="16170048"/>
    <m/>
    <s v="v"/>
    <m/>
    <s v="Mochamad Tegar Pamungkas"/>
    <m/>
    <s v="0037235586"/>
    <s v="3211172806030005"/>
    <s v="Cianjur"/>
    <d v="2003-06-28T00:00:00"/>
    <s v="Laki-Laki"/>
    <n v="3"/>
    <n v="3"/>
    <s v="WNI"/>
    <s v="Belum Di Test"/>
    <s v="Renang"/>
    <s v="Petani"/>
    <s v="SD Atau Sederajat"/>
    <s v="Orang Tua"/>
    <s v="Tidak Ada"/>
    <s v="Tidak Ada"/>
    <s v="3211171901100015"/>
    <s v="Mamat Rahmat"/>
    <s v="Mamat Rahmat"/>
    <s v="Masih Hidup"/>
    <s v="Sumedang                                         "/>
    <d v="1968-07-01T00:00:00"/>
    <s v="3211170107680227"/>
    <s v="Wiraswasta"/>
    <s v="SD Atau Sederajat"/>
    <s v="082318796713"/>
    <n v="3000000"/>
    <s v="Nanggerang"/>
    <s v="01/05"/>
    <s v="Gunasari"/>
    <s v="Sumedang Selatan"/>
    <s v="Sumedang"/>
    <s v="Jawa Barat"/>
    <m/>
    <s v="Reni Heriyani"/>
    <s v="Masih Hidup"/>
    <s v="Cianjur                                          "/>
    <d v="1969-12-13T00:00:00"/>
    <s v="3211175312890010"/>
    <s v="PNS"/>
    <s v="Diploma 4 Atau Starata I"/>
    <s v="082318796714"/>
    <n v="3500000"/>
    <s v="Sama Dengan Ayah Kandung"/>
    <s v="Nanggerang"/>
    <s v="01/05"/>
    <s v="Gunasari"/>
    <s v="Sumedang Selatan"/>
    <s v="Sumedang"/>
    <s v="Jawa Barat"/>
    <m/>
    <m/>
    <m/>
    <m/>
    <m/>
    <m/>
    <m/>
    <m/>
    <m/>
    <m/>
    <m/>
    <m/>
    <m/>
    <m/>
    <m/>
    <m/>
    <m/>
    <m/>
    <s v="Nanggerang"/>
    <s v="01/05"/>
    <s v="Gunasari"/>
    <s v="Sumedang Selatan"/>
    <x v="1"/>
    <x v="0"/>
    <m/>
    <s v="22 Tahun 6 Bulan 22 Hari"/>
    <s v="Nanggerang RT/RW 01/05 Desa/Kelurahan Gunasari Kecamatan Sumedang Selatan Kabupaten Sumedang Jawa Barat "/>
  </r>
  <r>
    <n v="579"/>
    <x v="2"/>
    <x v="9"/>
    <m/>
    <n v="7"/>
    <x v="21"/>
    <m/>
    <m/>
    <s v="v"/>
    <n v="16170050"/>
    <m/>
    <s v="v"/>
    <m/>
    <s v="Muhamad Zaki"/>
    <m/>
    <s v="0037814389"/>
    <s v="3204330702030001"/>
    <s v="Bandung"/>
    <d v="2003-04-07T00:00:00"/>
    <s v="Laki-Laki"/>
    <n v="10"/>
    <n v="10"/>
    <s v="WNI"/>
    <s v="Belum Di Test"/>
    <s v="Seni"/>
    <s v="Guru"/>
    <s v="SD Atau Sederajat"/>
    <s v="Elis Adawiyah"/>
    <s v="Tidak Ada"/>
    <s v="Tidak Ada"/>
    <s v="3204332803051488"/>
    <s v="Mumuh Mulyati"/>
    <s v="Moch. Soleh (Alm)"/>
    <s v="Sudah Meninggal"/>
    <s v="Bandung                                          "/>
    <d v="1952-12-03T00:00:00"/>
    <s v="3204330312520002"/>
    <s v="Wiraswasta"/>
    <s v="SD Atau Sederajat"/>
    <s v="081312920654"/>
    <n v="2000000"/>
    <s v="Babakan Tanjung"/>
    <s v="01/04"/>
    <s v="Bojong "/>
    <s v="Majalaya"/>
    <s v="Kab. Bandung"/>
    <s v="Jawa Barat"/>
    <m/>
    <s v="Mumuh Mulyati"/>
    <s v="Masih Hidup"/>
    <s v="Bandung                                          "/>
    <d v="1961-02-14T00:00:00"/>
    <s v="3204330402610003"/>
    <s v="Wiraswasta"/>
    <s v="SD Atau Sederajat"/>
    <s v="-"/>
    <s v="-"/>
    <s v="Sama Dengan Ayah Kandung"/>
    <s v="Babakan Tanjung"/>
    <s v="01/04"/>
    <s v="Bojong "/>
    <s v="Majalaya"/>
    <s v="Kab. Bandung"/>
    <s v="Jawa Barat"/>
    <m/>
    <m/>
    <m/>
    <m/>
    <m/>
    <m/>
    <m/>
    <m/>
    <m/>
    <m/>
    <m/>
    <m/>
    <m/>
    <m/>
    <m/>
    <m/>
    <m/>
    <m/>
    <s v="Babakan Tanjung"/>
    <s v="01/04"/>
    <s v="Bojong "/>
    <s v="Majalaya"/>
    <x v="0"/>
    <x v="0"/>
    <m/>
    <s v="22 Tahun 9 Bulan 12 Hari"/>
    <s v="Babakan Tanjung RT/RW 01/04 Desa/Kelurahan Bojong  Kecamatan Majalaya Kabupaten Bandung Jawa Barat "/>
  </r>
  <r>
    <n v="580"/>
    <x v="2"/>
    <x v="8"/>
    <m/>
    <n v="6"/>
    <x v="21"/>
    <s v="v"/>
    <m/>
    <m/>
    <n v="17180047"/>
    <s v="v"/>
    <m/>
    <m/>
    <s v="Muhammad Ibnu Ruslan"/>
    <m/>
    <s v="0052225974"/>
    <s v="3273242003050001"/>
    <s v="Bandung"/>
    <d v="2005-03-20T00:00:00"/>
    <s v="Laki-Laki"/>
    <n v="2"/>
    <n v="3"/>
    <s v="WNI"/>
    <s v="Belum Di Test"/>
    <s v="Olahraga"/>
    <s v=""/>
    <s v="SD Atau Sederajat"/>
    <s v="Orang Tua"/>
    <s v="Tidak Ada"/>
    <s v="Tidak Ada"/>
    <s v="3273240510106727"/>
    <s v="Ikin Sholihin"/>
    <s v="Ikin Sholihin"/>
    <s v="Masih Hidup"/>
    <s v="Cirebon"/>
    <d v="1975-12-09T00:00:00"/>
    <s v="3273240912750001"/>
    <s v="Wiraswasta"/>
    <s v="SLTA Atau Sederajat"/>
    <s v="08989005383"/>
    <n v="4000000"/>
    <s v="Mekarjaya"/>
    <s v="01/05"/>
    <s v="Sukamiskin"/>
    <s v="Arcamanik"/>
    <s v="Kota Bandung"/>
    <s v="Jawa Barat"/>
    <m/>
    <s v="Ihat Solihat"/>
    <s v="Masih Hidup"/>
    <s v="Sumedang                                         "/>
    <d v="1982-08-15T00:00:00"/>
    <s v="3273245508820001"/>
    <s v="Mengurus Rumah Tangga"/>
    <s v="SLTP Atau Sederajat"/>
    <s v="-"/>
    <s v="-"/>
    <s v="Sama Dengan Ayah Kandung"/>
    <s v="Mekarjaya"/>
    <s v="01/05"/>
    <s v="Sukamiskin"/>
    <s v="Arcamanik"/>
    <s v="Kota Bandung"/>
    <s v="Jawa Barat"/>
    <m/>
    <m/>
    <m/>
    <m/>
    <m/>
    <m/>
    <m/>
    <m/>
    <m/>
    <m/>
    <m/>
    <m/>
    <m/>
    <m/>
    <m/>
    <m/>
    <m/>
    <m/>
    <s v="Mekarjaya"/>
    <s v="01/05"/>
    <s v="Sukamiskin"/>
    <s v="Arcamanik"/>
    <x v="4"/>
    <x v="0"/>
    <m/>
    <s v="20 Tahun 9 Bulan 30 Hari"/>
    <s v="Mekarjaya RT/RW 01/05 Desa/Kelurahan Sukamiskin Kecamatan Arcamanik Kota Bandung Jawa Barat "/>
  </r>
  <r>
    <n v="581"/>
    <x v="2"/>
    <x v="8"/>
    <m/>
    <n v="6"/>
    <x v="21"/>
    <s v="v"/>
    <m/>
    <m/>
    <n v="17180060"/>
    <s v="v"/>
    <s v="v"/>
    <m/>
    <s v="Muhammad Naufal"/>
    <m/>
    <s v="0052689114"/>
    <s v="3204162701050001"/>
    <s v="Bandung"/>
    <d v="2005-01-27T00:00:00"/>
    <s v="Laki-Laki"/>
    <n v="4"/>
    <n v="4"/>
    <s v="WNI"/>
    <s v="Belum Di Test"/>
    <s v="Mendengar Lagu"/>
    <s v="Ulama"/>
    <s v="SD Atau Sederajat"/>
    <s v="Orang Tua"/>
    <s v="Tidak Ada"/>
    <s v="Tidak Ada"/>
    <s v="3204160404054703"/>
    <s v="Ahmad Wardi"/>
    <s v="Ahmad Wardi"/>
    <s v="Masih Hidup"/>
    <s v="Bandung                                          "/>
    <d v="1968-06-22T00:00:00"/>
    <s v="3204162206680002"/>
    <s v="Karyawan Swasta"/>
    <s v="SLTA Atau Sederajat"/>
    <m/>
    <n v="5000000"/>
    <s v="Komplek Girisedayu Blok A 107"/>
    <s v="04/10"/>
    <s v="Lebakwangi"/>
    <s v="Arjasari"/>
    <s v="Kab. Bandung"/>
    <s v="Jawa Barat"/>
    <m/>
    <s v="Nana Soniangsih"/>
    <s v="Masih Hidup"/>
    <s v="Bandung                                          "/>
    <d v="1966-05-28T00:00:00"/>
    <s v="3204166805660002"/>
    <s v="Mengurus Rumah Tangga"/>
    <s v="SD Atau Sederajat"/>
    <s v="-"/>
    <s v="-"/>
    <s v="Sama Dengan Ayah Kandung"/>
    <s v="Lebakwangi"/>
    <s v="04/10"/>
    <s v="Lebakwangi"/>
    <s v="Arjasari"/>
    <s v="Kab. Bandung"/>
    <s v="Jawa Barat"/>
    <m/>
    <m/>
    <m/>
    <m/>
    <m/>
    <m/>
    <m/>
    <m/>
    <m/>
    <m/>
    <m/>
    <m/>
    <m/>
    <m/>
    <m/>
    <m/>
    <m/>
    <m/>
    <s v="Komplek Girisedayu Blok A 107"/>
    <s v="04/10"/>
    <s v="Lebakwangi"/>
    <s v="Arjasari"/>
    <x v="0"/>
    <x v="0"/>
    <m/>
    <s v="20 Tahun 11 Bulan 23 Hari"/>
    <s v="Komplek Girisedayu Blok A 107 RT/RW 04/10 Desa/Kelurahan Lebakwangi Kecamatan Arjasari Kabupaten Bandung Jawa Barat "/>
  </r>
  <r>
    <n v="582"/>
    <x v="2"/>
    <x v="9"/>
    <m/>
    <n v="7"/>
    <x v="21"/>
    <m/>
    <m/>
    <s v="v"/>
    <n v="16170037"/>
    <m/>
    <s v="v"/>
    <m/>
    <s v="Muhammad Nijar Alwansyarisi"/>
    <m/>
    <s v="0037091896"/>
    <s v="3277031210070001"/>
    <s v="Cimahi"/>
    <d v="2003-11-28T00:00:00"/>
    <s v="Laki-Laki"/>
    <n v="1"/>
    <n v="2"/>
    <s v="WNI"/>
    <s v="Belum Di Test"/>
    <s v="Olahraga"/>
    <s v="Guru"/>
    <s v="SD Atau Sederajat"/>
    <s v="Orang Tua"/>
    <s v="Tidak Ada"/>
    <s v="Tidak Ada"/>
    <s v="3277032205070043"/>
    <s v="Abdul Majid"/>
    <s v="Abdul Majid"/>
    <s v="Masih Hidup"/>
    <s v="Ciamis                                           "/>
    <d v="1979-11-04T00:00:00"/>
    <s v="3277030411790005"/>
    <s v="Perdagangan"/>
    <s v="SLTP Atau Sederajat"/>
    <s v="087780068295"/>
    <n v="3000000"/>
    <s v="Cibabat"/>
    <s v="06/15"/>
    <s v="Cibabat"/>
    <s v="Cimahi Utara"/>
    <s v="Cimahi"/>
    <s v="Jawa Barat"/>
    <m/>
    <s v="Cucu Sumarni"/>
    <s v="Masih Hidup"/>
    <s v="Bandung                                          "/>
    <d v="1982-05-11T00:00:00"/>
    <s v="3277035105820011"/>
    <s v="Mengurus Rumah Tangga"/>
    <s v="SLTP Atau Sederajat"/>
    <s v="085965546857"/>
    <s v="-"/>
    <s v="Sama Dengan Ayah Kandung"/>
    <s v="Cibabat"/>
    <s v="06/15"/>
    <s v="Cibabat"/>
    <s v="Cimahi Utara"/>
    <s v="Cimahi"/>
    <s v="Jawa Barat"/>
    <m/>
    <m/>
    <m/>
    <m/>
    <m/>
    <m/>
    <m/>
    <m/>
    <m/>
    <m/>
    <m/>
    <m/>
    <m/>
    <m/>
    <m/>
    <m/>
    <m/>
    <m/>
    <s v="Cibabat"/>
    <s v="06/15"/>
    <s v="Cibabat"/>
    <s v="Cimahi Utara"/>
    <x v="8"/>
    <x v="0"/>
    <m/>
    <s v="22 Tahun 1 Bulan 22 Hari"/>
    <s v="Cibabat RT/RW 06/15 Desa/Kelurahan Cibabat Kecamatan Cimahi Utara Kota Cimahi Jawa Barat "/>
  </r>
  <r>
    <n v="583"/>
    <x v="2"/>
    <x v="9"/>
    <m/>
    <n v="7"/>
    <x v="21"/>
    <m/>
    <m/>
    <s v="v"/>
    <n v="16170042"/>
    <m/>
    <s v="Belum Tamat SD"/>
    <m/>
    <s v="Muhammad Rosyidin Ash Shiddiq"/>
    <m/>
    <s v="0043006411"/>
    <s v="3273112807040003"/>
    <s v="Bandung"/>
    <d v="2004-07-28T00:00:00"/>
    <s v="Laki-Laki"/>
    <n v="2"/>
    <n v="3"/>
    <s v="WNI"/>
    <s v="Belum Di Test"/>
    <s v="Olahraga"/>
    <s v="Seniman / Penulis"/>
    <s v="Belum Tamat SD"/>
    <s v="Kiki Hanifah"/>
    <s v="Tidak Ada"/>
    <s v="Tidak Ada"/>
    <s v="3273112808104950"/>
    <s v="Deni Setiawan"/>
    <s v="Deni Setiawan"/>
    <s v="Masih Hidup"/>
    <s v="Bandung                                          "/>
    <d v="1970-12-21T00:00:00"/>
    <s v="3273112112700006"/>
    <s v="Karyawan Swasta"/>
    <s v="Diploma 3"/>
    <s v="08211785513"/>
    <n v="5000000"/>
    <s v="Jl. Mengger Girang Iv"/>
    <s v="10/08"/>
    <s v="Pasirluyu"/>
    <s v="Regol"/>
    <s v="Kab. Bandung"/>
    <s v="Jawa Barat"/>
    <m/>
    <s v="Betty"/>
    <s v="Masih Hidup"/>
    <s v="Bandung                                          "/>
    <d v="1971-04-13T00:00:00"/>
    <s v="3273115304710001"/>
    <s v="Karyawan Swasta"/>
    <s v="SLTA Atau Sederajat"/>
    <s v="-"/>
    <s v="-"/>
    <s v="Sama Dengan Ayah Kandung"/>
    <s v="Jl. Mengger Girang IV"/>
    <s v="10/08"/>
    <s v="Pasirluyu"/>
    <s v="Regol"/>
    <s v="Kab. Bandung"/>
    <s v="Jawa Barat"/>
    <m/>
    <m/>
    <m/>
    <m/>
    <m/>
    <m/>
    <m/>
    <m/>
    <m/>
    <m/>
    <m/>
    <m/>
    <m/>
    <m/>
    <m/>
    <m/>
    <m/>
    <m/>
    <s v="Jl. Mengger Girang Iv"/>
    <s v="10/08"/>
    <s v="Pasirluyu"/>
    <s v="Regol"/>
    <x v="4"/>
    <x v="0"/>
    <m/>
    <s v="21 Tahun 5 Bulan 22 Hari"/>
    <s v="Jl. Mengger Girang Iv RT/RW 10/08 Desa/Kelurahan Pasirluyu Kecamatan Regol Kota Bandung Jawa Barat "/>
  </r>
  <r>
    <n v="584"/>
    <x v="2"/>
    <x v="9"/>
    <m/>
    <n v="7"/>
    <x v="21"/>
    <m/>
    <m/>
    <s v="v"/>
    <n v="16170044"/>
    <m/>
    <s v="v"/>
    <m/>
    <s v="Muhammad Sya'Banul Khoir"/>
    <m/>
    <s v="0036154970"/>
    <s v="3211181410030002"/>
    <s v="Sumedang"/>
    <d v="2003-10-14T00:00:00"/>
    <s v="Laki-Laki"/>
    <n v="3"/>
    <n v="10"/>
    <s v="WNI"/>
    <s v="Belum Di Test"/>
    <s v="Olahraga"/>
    <s v="Guru"/>
    <s v="SD Atau Sederajat"/>
    <s v="Orang Tua"/>
    <s v="Tidak Ada"/>
    <s v="Tidak Ada"/>
    <s v="3211181904100007"/>
    <s v="Endang"/>
    <s v="Endang"/>
    <s v="Masih Hidup"/>
    <s v="Sumedang                                         "/>
    <d v="1966-11-02T00:00:00"/>
    <s v="3211180211660006"/>
    <s v="PNS"/>
    <s v="Diploma IV/Strata 1"/>
    <s v="082317119064"/>
    <n v="5000000"/>
    <s v="Cisero"/>
    <s v="04/08"/>
    <s v="Rancamulya"/>
    <s v="Sumedang Utara"/>
    <s v="Sumedang"/>
    <s v="Jawa Barat"/>
    <m/>
    <s v="Cucu Solihati"/>
    <s v="Masih Hidup"/>
    <s v="Sumedang                                         "/>
    <d v="1974-07-10T00:00:00"/>
    <s v="3211185007740007"/>
    <s v="PNS"/>
    <s v="SLTA Atau Sederajat"/>
    <s v="-"/>
    <s v="-"/>
    <s v="Sama Dengan Ayah Kandung"/>
    <s v="Cisero"/>
    <s v="04/08"/>
    <s v="Rancamulya"/>
    <s v="Sumedang Utara"/>
    <s v="Sumedang"/>
    <s v="Jawa Barat"/>
    <m/>
    <m/>
    <m/>
    <m/>
    <m/>
    <m/>
    <m/>
    <m/>
    <m/>
    <m/>
    <m/>
    <m/>
    <m/>
    <m/>
    <m/>
    <m/>
    <m/>
    <m/>
    <s v="Cisero"/>
    <s v="04/08"/>
    <s v="Rancamulya"/>
    <s v="Sumedang Utara"/>
    <x v="1"/>
    <x v="0"/>
    <m/>
    <s v="22 Tahun 3 Bulan 5 Hari"/>
    <s v="Cisero RT/RW 04/08 Desa/Kelurahan Rancamulya Kecamatan Sumedang Utara Kabupaten Sumedang Jawa Barat "/>
  </r>
  <r>
    <n v="585"/>
    <x v="2"/>
    <x v="8"/>
    <m/>
    <n v="6"/>
    <x v="21"/>
    <s v="v"/>
    <m/>
    <m/>
    <n v="17180065"/>
    <s v="v"/>
    <m/>
    <m/>
    <s v="Muhammad Zainal Abidin"/>
    <m/>
    <s v="0047266823"/>
    <s v="3211152306040001"/>
    <s v="Bandung"/>
    <d v="2004-06-23T00:00:00"/>
    <s v="Laki-Laki"/>
    <n v="1"/>
    <n v="4"/>
    <s v="WNI"/>
    <s v="Belum Di Test"/>
    <s v=""/>
    <s v=""/>
    <s v="SD Atau Sederajat"/>
    <s v="Orang Tua"/>
    <s v="Tidak Ada"/>
    <s v="Tidak Ada"/>
    <s v="3211151906070185"/>
    <s v="Doni Safari"/>
    <s v="Doni Safari"/>
    <s v="Masih Hidup"/>
    <s v="Bandung"/>
    <d v="1974-02-25T00:00:00"/>
    <s v="3211152502740006"/>
    <s v="Wiraswasta"/>
    <s v="Diploma 3"/>
    <s v="*"/>
    <s v="Rp. 2.000.001 - Rp. 3.000.000"/>
    <s v="Neglasari"/>
    <s v="03/03"/>
    <s v="Sayang"/>
    <s v="Jatinangor"/>
    <s v="Sumedang"/>
    <s v="Jawa Barat"/>
    <n v="45363"/>
    <s v="Ros Rosanah"/>
    <s v="Masih Hidup"/>
    <s v="Sumedang"/>
    <d v="1983-02-24T00:00:00"/>
    <s v="3211156402830014"/>
    <s v="Mengurus Rumah Tangga"/>
    <s v="SLTA Atau Sederajat"/>
    <s v="082216178281"/>
    <s v="Tidak Ada"/>
    <s v="Sama Dengan Ayah Kandung"/>
    <s v="Neglasari"/>
    <s v="03/03"/>
    <s v="Sayang"/>
    <s v="Jatinangor"/>
    <s v="Sumedang"/>
    <s v="Jawa Barat"/>
    <n v="45363"/>
    <m/>
    <m/>
    <m/>
    <m/>
    <m/>
    <m/>
    <m/>
    <m/>
    <m/>
    <m/>
    <m/>
    <m/>
    <m/>
    <m/>
    <m/>
    <m/>
    <m/>
    <s v="Neglasari"/>
    <s v="03/03"/>
    <s v="Sayang"/>
    <s v="Jatinangor"/>
    <x v="1"/>
    <x v="0"/>
    <n v="45363"/>
    <s v="21 Tahun 6 Bulan 27 Hari"/>
    <s v="Neglasari RT/RW 03/03 Desa/Kelurahan Sayang Kecamatan Jatinangor Kabupaten Sumedang Jawa Barat 45363"/>
  </r>
  <r>
    <n v="586"/>
    <x v="2"/>
    <x v="9"/>
    <m/>
    <n v="7"/>
    <x v="21"/>
    <m/>
    <m/>
    <s v="v"/>
    <n v="16170062"/>
    <m/>
    <s v="v"/>
    <m/>
    <s v="Nu'Man Naufal Haedar"/>
    <m/>
    <s v="0035753126"/>
    <s v="3211181310030004"/>
    <s v="Sumedang"/>
    <d v="2003-10-13T00:00:00"/>
    <s v="Laki-Laki"/>
    <n v="1"/>
    <n v="2"/>
    <s v="WNI"/>
    <s v="Belum Di Test"/>
    <s v="Olahraga"/>
    <s v="Menteri"/>
    <s v="SD Atau Sederajat"/>
    <s v="Orang Tua"/>
    <s v="Tidak Ada"/>
    <s v="Tidak Ada"/>
    <s v="3211182007110009"/>
    <s v="Dadan Haedar"/>
    <s v="Dadan Haedar"/>
    <s v="Masih Hidup"/>
    <s v="Ciamis                                           "/>
    <d v="1983-08-23T00:00:00"/>
    <s v="3211151003730013"/>
    <s v="Wiraswasta"/>
    <s v="Diploma IV/Strata 1"/>
    <s v="0852 2137 6790"/>
    <n v="5000000"/>
    <s v="Jl. Angkrek No. 80"/>
    <s v="01/15"/>
    <s v="Situ"/>
    <s v="Sumedang Utara"/>
    <s v="Sumedang"/>
    <s v="Jawa Barat"/>
    <m/>
    <s v="Lia Muslihati"/>
    <s v="Masih Hidup"/>
    <s v="Sumedang                                         "/>
    <d v="1980-12-12T00:00:00"/>
    <s v="3211185212800019"/>
    <s v="Mengurus Rumah Tangga"/>
    <s v="SLTA Atau Sederajat"/>
    <s v="085793763210"/>
    <s v="-"/>
    <s v="Sama Dengan Ayah Kandung"/>
    <s v="Jl. Angkrek No. 80"/>
    <s v="01/15"/>
    <s v="Situ"/>
    <s v="Sumedang Utara"/>
    <s v="Sumedang"/>
    <s v="Jawa Barat"/>
    <m/>
    <m/>
    <m/>
    <m/>
    <m/>
    <m/>
    <m/>
    <m/>
    <m/>
    <m/>
    <m/>
    <m/>
    <m/>
    <m/>
    <m/>
    <m/>
    <m/>
    <m/>
    <s v="Jl. Angkrek No. 80"/>
    <s v="01/15"/>
    <s v="Situ"/>
    <s v="Sumedang Utara"/>
    <x v="1"/>
    <x v="0"/>
    <m/>
    <s v="22 Tahun 3 Bulan 6 Hari"/>
    <s v="Jl. Angkrek No. 80 RT/RW 01/15 Desa/Kelurahan Situ Kecamatan Sumedang Utara Kabupaten Sumedang Jawa Barat "/>
  </r>
  <r>
    <n v="587"/>
    <x v="2"/>
    <x v="9"/>
    <m/>
    <n v="6"/>
    <x v="21"/>
    <s v="v"/>
    <m/>
    <m/>
    <n v="16170065"/>
    <s v="v"/>
    <s v="Belum Terdaftar"/>
    <m/>
    <s v="Rifki Murtadlo"/>
    <m/>
    <s v="0006606644/3004526205"/>
    <s v="2171092404009003"/>
    <s v="Sumedang"/>
    <d v="2000-04-24T00:00:00"/>
    <s v="Laki-Laki"/>
    <m/>
    <m/>
    <s v="WNI"/>
    <s v="Belum Di Test"/>
    <s v=""/>
    <s v=""/>
    <m/>
    <s v=""/>
    <s v="Tidak Ada"/>
    <s v="Tidak Ada"/>
    <s v="2171090912090051"/>
    <s v="Mahyun"/>
    <s v="Mahyun"/>
    <s v="Masih Hidup"/>
    <s v="Pohgading"/>
    <d v="1972-12-31T00:00:00"/>
    <s v="2171093112729047"/>
    <s v="Wiraswasta"/>
    <s v="SLTA Atau Sederajat"/>
    <m/>
    <m/>
    <s v="Legenda Malaka Blok C-4 No. 7"/>
    <s v="03/03"/>
    <s v="Baloi Permai"/>
    <s v="Batam Kota"/>
    <s v="Kota Batam"/>
    <s v="Kepulauan Riau"/>
    <n v="29463"/>
    <s v="Ekam Kamasih"/>
    <s v="Masih Hidup"/>
    <s v="Sumedang"/>
    <d v="1975-05-15T00:00:00"/>
    <s v="2171095505759016"/>
    <s v="Mengurus Rumah Tangga"/>
    <s v="Tidak Sekolah"/>
    <m/>
    <m/>
    <s v="Sama Dengan Ayah Kandung"/>
    <s v="Legenda Malaka Blok C-4 No. 7"/>
    <s v="03/03"/>
    <s v="Baloi Permai"/>
    <s v="Batam Kota"/>
    <s v="Kota Batam"/>
    <s v="Kepulauan Riau"/>
    <n v="29463"/>
    <m/>
    <m/>
    <m/>
    <m/>
    <m/>
    <m/>
    <m/>
    <m/>
    <m/>
    <m/>
    <m/>
    <m/>
    <m/>
    <m/>
    <m/>
    <m/>
    <m/>
    <s v="Legenda Malaka Blok C-4 No. 7"/>
    <s v="03/03"/>
    <s v="Baloi Permai"/>
    <s v="Batam Kota"/>
    <x v="33"/>
    <x v="7"/>
    <n v="29463"/>
    <s v="25 Tahun 8 Bulan 26 Hari"/>
    <s v="Legenda Malaka Blok C-4 No. 7 RT/RW 03/03 Desa/Kelurahan Baloi Permai Kecamatan Batam Kota Kota Batam Kepulauan Riau 29463"/>
  </r>
  <r>
    <n v="588"/>
    <x v="2"/>
    <x v="8"/>
    <m/>
    <n v="6"/>
    <x v="21"/>
    <s v="v"/>
    <m/>
    <m/>
    <n v="17180083"/>
    <s v="v"/>
    <s v="v"/>
    <m/>
    <s v="Rifqi Ahmadi Taufik"/>
    <m/>
    <s v="0020614818"/>
    <s v="3211112502020004"/>
    <s v="Sumedang"/>
    <d v="2009-06-14T00:00:00"/>
    <s v="Laki-Laki"/>
    <n v="1"/>
    <n v="4"/>
    <s v="WNI"/>
    <s v="Belum Di Test"/>
    <s v="Olahraga"/>
    <s v="Pembisnis "/>
    <s v="SLTP Atau Sederajat"/>
    <s v="Orang Tua"/>
    <s v="Tidak Ada"/>
    <s v="Tidak Ada"/>
    <s v="3211111903069826"/>
    <s v="Yadi Sofyan"/>
    <s v="Yadi Sofyan"/>
    <s v="Masih Hidup"/>
    <s v="Sumedang                                         "/>
    <d v="1975-06-29T00:00:00"/>
    <s v="3211112906750004"/>
    <s v="Pedagang"/>
    <s v="SLTP Atau Sederajat"/>
    <s v="081275507270"/>
    <n v="5000000"/>
    <s v="Dusun Lanjung"/>
    <s v="01/06"/>
    <s v="Tanjungsari"/>
    <s v="Tanjungsari"/>
    <s v="Sumedang"/>
    <s v="Jawa Barat"/>
    <n v="45362"/>
    <s v="Siti Alfiyah"/>
    <s v="Masih Hidup"/>
    <s v="Banyuwangi                                       "/>
    <d v="1974-04-28T00:00:00"/>
    <s v="3211116804740004"/>
    <s v="Pedagang"/>
    <s v="SLTA Atau Sederajat"/>
    <s v="-"/>
    <s v="-"/>
    <s v="Sama Dengan Ayah Kandung"/>
    <s v="Dusun Lanjung"/>
    <s v="01/06"/>
    <s v="Tanjungsari"/>
    <s v="Tanjungsari"/>
    <s v="Sumedang"/>
    <s v="Jawa Barat"/>
    <n v="45362"/>
    <m/>
    <m/>
    <m/>
    <m/>
    <m/>
    <m/>
    <m/>
    <m/>
    <m/>
    <m/>
    <m/>
    <m/>
    <m/>
    <m/>
    <m/>
    <m/>
    <m/>
    <s v="Lanjung"/>
    <s v="01/06"/>
    <s v="Tanjungsari"/>
    <s v="Tanjungsari"/>
    <x v="1"/>
    <x v="0"/>
    <n v="45362"/>
    <s v="16 Tahun 7 Bulan 5 Hari"/>
    <s v="Lanjung RT/RW 01/06 Desa/Kelurahan Tanjungsari Kecamatan Tanjungsari Kabupaten Sumedang Jawa Barat 45362"/>
  </r>
  <r>
    <n v="589"/>
    <x v="2"/>
    <x v="9"/>
    <m/>
    <n v="7"/>
    <x v="21"/>
    <m/>
    <m/>
    <s v="x"/>
    <n v="16170067"/>
    <m/>
    <s v="v"/>
    <m/>
    <s v="Riyan Maulana"/>
    <m/>
    <s v="9976142594"/>
    <s v="3204162305970006"/>
    <s v="Jakarta"/>
    <d v="1997-05-23T00:00:00"/>
    <s v="Laki-Laki"/>
    <m/>
    <m/>
    <s v="WNI"/>
    <s v="Belum Di Test"/>
    <s v="Memasak"/>
    <s v="Cendikiawan"/>
    <s v="SLTA Atau Sederajat"/>
    <s v="Orang Tua"/>
    <s v="Tidak Ada"/>
    <s v="Tidak Ada"/>
    <s v="3204162911050048"/>
    <s v="Rohidi"/>
    <s v="Rohidi"/>
    <s v="Masih Hidup"/>
    <s v="Jakarta                                          "/>
    <d v="1970-12-11T00:00:00"/>
    <s v="3204161211700003"/>
    <s v="Buruh Harian Lepas"/>
    <s v="SD Atau Sederajat"/>
    <m/>
    <n v="4000000"/>
    <s v="Kp. Kebon Kalapa"/>
    <s v="04/03"/>
    <s v="Batukarut"/>
    <s v="Arjasari"/>
    <s v="Bandung"/>
    <s v="Jawa Barat"/>
    <m/>
    <s v="Nengsih"/>
    <s v="Masih Hidup"/>
    <s v="Karawang                                         "/>
    <d v="1975-12-11T00:00:00"/>
    <s v="3204165112750006"/>
    <s v="Mengurus Rumah Tangga"/>
    <s v="SD Atau Sederajat"/>
    <m/>
    <s v="-"/>
    <s v="Sama Dengan Ayah Kandung"/>
    <s v="Kp. Kebon Kalapa"/>
    <s v="04/03"/>
    <s v="Batukarut"/>
    <s v="Arjasari"/>
    <s v="Bandung"/>
    <s v="Jawa Barat"/>
    <m/>
    <m/>
    <m/>
    <m/>
    <m/>
    <m/>
    <m/>
    <m/>
    <m/>
    <m/>
    <m/>
    <m/>
    <m/>
    <m/>
    <m/>
    <m/>
    <m/>
    <m/>
    <s v="Kp. Kebon Kalapa"/>
    <s v="04/03"/>
    <s v="Batukarut"/>
    <s v="Arjasari"/>
    <x v="0"/>
    <x v="0"/>
    <m/>
    <s v="28 Tahun 7 Bulan 27 Hari"/>
    <s v="Kp. Kebon Kalapa RT/RW 04/03 Desa/Kelurahan Batukarut Kecamatan Arjasari Kabupaten Bandung Jawa Barat "/>
  </r>
  <r>
    <n v="590"/>
    <x v="2"/>
    <x v="9"/>
    <m/>
    <n v="7"/>
    <x v="21"/>
    <m/>
    <m/>
    <s v="v"/>
    <n v="16170068"/>
    <m/>
    <s v="v"/>
    <m/>
    <s v="Rizra Fathur Syaban"/>
    <m/>
    <s v="0037126124"/>
    <s v="3273162709030010"/>
    <s v="Bandung"/>
    <d v="2003-11-27T00:00:00"/>
    <s v="Laki-Laki"/>
    <n v="2"/>
    <n v="2"/>
    <s v="WNI"/>
    <s v="Belum Di Test"/>
    <s v="Olah Raga"/>
    <s v="Ulama"/>
    <s v="SD Atau Sederajat"/>
    <s v="Orang Tua"/>
    <s v="Tidak Ada"/>
    <s v="Tidak Ada"/>
    <s v="3273161409100176"/>
    <s v="Rachmat Sulaeman"/>
    <s v="Rachmat Sulaeman"/>
    <s v="Masih Hidup"/>
    <s v="Bandung                                          "/>
    <d v="1971-02-05T00:00:00"/>
    <s v="3273160502710010"/>
    <s v="Karyawan Swasta"/>
    <s v="Diploma IV/Strata 1"/>
    <s v="089609900323"/>
    <n v="3000000"/>
    <s v="Gg. Arloji 43 A/127 A"/>
    <s v="03/13"/>
    <s v="Kebon Jayanti"/>
    <s v="Kiaracondong"/>
    <s v="Kota Bandung"/>
    <s v="Jawa Barat"/>
    <m/>
    <s v="Hj. Rina Mariana"/>
    <s v="Masih Hidup"/>
    <s v="Bandung                                          "/>
    <d v="1978-08-21T00:00:00"/>
    <s v="3273166108780003"/>
    <s v="Karyawan Swasta"/>
    <s v="SLTA Atau Sederajat"/>
    <s v="-"/>
    <s v="-"/>
    <s v="Sama Dengan Ayah Kandung"/>
    <s v="Gg. Arloji 43 A/127 A"/>
    <s v="03/13"/>
    <s v="Kebon Jayanti"/>
    <s v="Kiaracondong"/>
    <s v="Kota Bandung"/>
    <s v="Jawa Barat"/>
    <m/>
    <m/>
    <m/>
    <m/>
    <m/>
    <m/>
    <m/>
    <m/>
    <m/>
    <m/>
    <m/>
    <m/>
    <m/>
    <m/>
    <m/>
    <m/>
    <m/>
    <m/>
    <s v="Gg. Arloji 43 A/127 A"/>
    <s v="03/13"/>
    <s v="Kebon Jayanti"/>
    <s v="Kiaracondong"/>
    <x v="4"/>
    <x v="0"/>
    <m/>
    <s v="22 Tahun 1 Bulan 23 Hari"/>
    <s v="Gg. Arloji 43 A/127 A RT/RW 03/13 Desa/Kelurahan Kebon Jayanti Kecamatan Kiaracondong Kota Bandung Jawa Barat "/>
  </r>
  <r>
    <n v="591"/>
    <x v="2"/>
    <x v="9"/>
    <m/>
    <n v="7"/>
    <x v="21"/>
    <m/>
    <m/>
    <s v="v"/>
    <n v="16170073"/>
    <m/>
    <s v="v"/>
    <m/>
    <s v="Saeful Mutaqin"/>
    <m/>
    <s v="0041925161"/>
    <s v="3204252006030001"/>
    <s v="Bandung"/>
    <d v="2003-06-20T00:00:00"/>
    <s v="Laki-Laki"/>
    <n v="2"/>
    <n v="3"/>
    <s v="WNI"/>
    <s v="Belum Di Test"/>
    <s v="Olahraga"/>
    <s v="Pembisnis"/>
    <s v="SD Atau Sederajat"/>
    <s v="Orang Tua"/>
    <s v="Tidak Ada"/>
    <s v="Tidak Ada"/>
    <s v="3204251706050036"/>
    <s v="Agus Kusnadi"/>
    <s v="Agus Kusnadi"/>
    <s v="Masih Hidup"/>
    <s v="Bandung                                          "/>
    <d v="1974-09-12T00:00:00"/>
    <s v="3204251209740005"/>
    <s v="Wiraswasta"/>
    <s v="SLTA Atau Sederajat"/>
    <s v="085294288646"/>
    <n v="5000000"/>
    <s v="Andir"/>
    <s v="03/13"/>
    <s v="Cikuya"/>
    <s v="Cicalengka"/>
    <s v="Kab. Bandung"/>
    <s v="Jawa Barat"/>
    <m/>
    <s v="Euis Dian"/>
    <s v="Masih Hidup"/>
    <s v="Bandung                                          "/>
    <d v="1979-11-13T00:00:00"/>
    <s v="3204254811790004"/>
    <s v="Wiraswasta"/>
    <s v="SLTA Atau Sederajat"/>
    <s v="089533568651"/>
    <s v="-"/>
    <s v="Sama Dengan Ayah Kandung"/>
    <s v="Andir"/>
    <s v="03/13"/>
    <s v="Cikuya"/>
    <s v="Cicalengka"/>
    <s v="Kab. Bandung"/>
    <s v="Jawa Barat"/>
    <m/>
    <m/>
    <m/>
    <m/>
    <m/>
    <m/>
    <m/>
    <m/>
    <m/>
    <m/>
    <m/>
    <m/>
    <m/>
    <m/>
    <m/>
    <m/>
    <m/>
    <m/>
    <s v="Andir"/>
    <s v="03/13"/>
    <s v="Cikuya"/>
    <s v="Cicalengka"/>
    <x v="0"/>
    <x v="0"/>
    <m/>
    <s v="22 Tahun 6 Bulan 30 Hari"/>
    <s v="Andir RT/RW 03/13 Desa/Kelurahan Cikuya Kecamatan Cicalengka Kabupaten Bandung Jawa Barat "/>
  </r>
  <r>
    <n v="592"/>
    <x v="2"/>
    <x v="9"/>
    <m/>
    <n v="7"/>
    <x v="21"/>
    <m/>
    <m/>
    <s v="v"/>
    <n v="16170135"/>
    <m/>
    <m/>
    <m/>
    <s v="Yogi Muhammad Lukman"/>
    <m/>
    <s v="0025803797"/>
    <s v="3273073101020007"/>
    <s v="Bandung"/>
    <d v="2002-01-31T00:00:00"/>
    <s v="Laki-Laki"/>
    <n v="4"/>
    <n v="4"/>
    <s v="WNI"/>
    <s v="Belum Di Test"/>
    <s v="Memasak"/>
    <s v="Pengacara"/>
    <s v="SLTP Atau Sederajat"/>
    <s v="Orang Tua"/>
    <s v="Tidak Ada"/>
    <s v="Tidak Ada"/>
    <s v="3273073105110007"/>
    <s v="Bahrudin Jonggara Siahaan"/>
    <s v="Bahrudin Jonggara Siahaan"/>
    <s v="Masih Hidup"/>
    <s v="Tarutung                                         "/>
    <d v="1960-04-02T00:00:00"/>
    <s v="3273070204600006"/>
    <s v="Mekanik"/>
    <s v="SLTA Atau Sederajat"/>
    <s v="081564043671"/>
    <n v="3000000"/>
    <s v="Jl. Cibogo Atas No. 18"/>
    <s v="05/03"/>
    <s v="Sukawarna"/>
    <s v="Sukajadi"/>
    <s v="KotanBandung"/>
    <s v="Jawa Barat"/>
    <m/>
    <s v="Ety Kusneti"/>
    <s v="Masih Hidup"/>
    <s v="Kuningan                                         "/>
    <d v="1960-04-09T00:00:00"/>
    <s v="3273074904600010"/>
    <s v="Mengurus Rumah Tangga"/>
    <s v="SLTA Atau Sederajat"/>
    <s v="-"/>
    <s v="-"/>
    <s v="Sama Dengan Ayah Kandung"/>
    <s v="Jl. Cibogo Atas No. 18"/>
    <s v="05/03"/>
    <s v="Sukawarna"/>
    <s v="Sukajadi"/>
    <s v="KotanBandung"/>
    <s v="Jawa Barat"/>
    <m/>
    <m/>
    <m/>
    <m/>
    <m/>
    <m/>
    <m/>
    <m/>
    <m/>
    <m/>
    <m/>
    <m/>
    <m/>
    <m/>
    <m/>
    <m/>
    <m/>
    <m/>
    <s v="Jl. Cibogo Atas No. 18"/>
    <s v="05/03"/>
    <s v="Sukawarna"/>
    <s v="Sukajadi"/>
    <x v="4"/>
    <x v="0"/>
    <m/>
    <s v="23 Tahun 11 Bulan 19 Hari"/>
    <s v="Jl. Cibogo Atas No. 18 RT/RW 05/03 Desa/Kelurahan Sukawarna Kecamatan Sukajadi Kota Bandung Jawa Barat "/>
  </r>
  <r>
    <n v="593"/>
    <x v="2"/>
    <x v="8"/>
    <m/>
    <n v="6"/>
    <x v="21"/>
    <s v="v"/>
    <m/>
    <m/>
    <n v="17180099"/>
    <s v="v"/>
    <m/>
    <m/>
    <s v="Zikri Dwi Alfiansyah"/>
    <m/>
    <s v="0058164469"/>
    <s v="3273171505050007"/>
    <s v="Bandung"/>
    <d v="2005-05-15T00:00:00"/>
    <s v="Laki-Laki"/>
    <n v="2"/>
    <n v="3"/>
    <s v="WNI"/>
    <s v="Belum Di Test"/>
    <s v="Olahraga"/>
    <s v="Pembisnis "/>
    <s v="SD Atau Sederajat"/>
    <s v="Orang Tua"/>
    <s v="Tidak Ada"/>
    <s v="Tidak Ada"/>
    <s v="3273170205120009"/>
    <s v="Rasimin"/>
    <s v="Rasimin"/>
    <s v="Masih Hidup"/>
    <s v="Kebumen                                          "/>
    <d v="1976-09-07T00:00:00"/>
    <s v="3273170709760009"/>
    <s v="Karyawan Swasta"/>
    <s v="SLTP Atau Sederajat"/>
    <s v="081289142312"/>
    <n v="3000000"/>
    <s v="Jl. Kopo Gg. Cetarip Timur Ii"/>
    <s v="06/05"/>
    <s v="Situsaeur"/>
    <s v="Bojongloa Kidul"/>
    <s v="kota Bandung"/>
    <s v="Jawa Barat"/>
    <m/>
    <s v="Sarwiyah"/>
    <s v="Masih Hidup"/>
    <s v="Kebumen                                          "/>
    <d v="1978-12-05T00:00:00"/>
    <s v="3273174512780002"/>
    <s v="Mengurus Rumah Tangga"/>
    <s v="SLTP Atau Sederajat"/>
    <s v="08138340980"/>
    <s v="-"/>
    <s v="Sama Dengan Ayah Kandung"/>
    <s v="Jl. Kopo Gg. Cetarip Timur II"/>
    <s v="06/05"/>
    <s v="Situsaeur"/>
    <s v="Bojongloa Kidul"/>
    <s v="kota Bandung"/>
    <s v="Jawa Barat"/>
    <n v="40234"/>
    <m/>
    <m/>
    <m/>
    <m/>
    <m/>
    <m/>
    <m/>
    <m/>
    <m/>
    <m/>
    <m/>
    <m/>
    <m/>
    <m/>
    <m/>
    <m/>
    <m/>
    <s v="Jl. Kopo Gg. Cetarip Timur Ii"/>
    <s v="06/05"/>
    <s v="Situsaeur"/>
    <s v="Bojongloa Kidul"/>
    <x v="4"/>
    <x v="0"/>
    <n v="40234"/>
    <s v="20 Tahun 8 Bulan 4 Hari"/>
    <s v="Jl. Kopo Gg. Cetarip Timur Ii RT/RW 06/05 Desa/Kelurahan Situsaeur Kecamatan Bojongloa Kidul Kota Bandung Jawa Barat 40234"/>
  </r>
  <r>
    <n v="594"/>
    <x v="2"/>
    <x v="11"/>
    <s v="23-24"/>
    <m/>
    <x v="22"/>
    <m/>
    <m/>
    <m/>
    <n v="14150014"/>
    <m/>
    <m/>
    <m/>
    <s v="Azka Muhammad Arrifa'I"/>
    <m/>
    <m/>
    <s v="3273040908020002"/>
    <s v="Bandung"/>
    <d v="2002-08-09T00:00:00"/>
    <s v="Laki-Laki"/>
    <m/>
    <m/>
    <s v="WNI"/>
    <s v="Belum Di Test"/>
    <s v=""/>
    <s v=""/>
    <s v="SD Atau Sederajat"/>
    <s v=""/>
    <s v="Tidak Ada"/>
    <s v="Tidak Ada"/>
    <s v="3273040608102519"/>
    <m/>
    <s v="Nanang Suryana"/>
    <s v="Masih Hidup"/>
    <m/>
    <m/>
    <s v="3273042809750001"/>
    <s v="Buruh Harian Lepas"/>
    <m/>
    <m/>
    <m/>
    <s v="Jl. Kopo No. 12/198A Rt 01 Rw 01"/>
    <m/>
    <s v="Babakan Asih"/>
    <s v="Bojongloa Kaler"/>
    <s v="Kota Bandung"/>
    <s v="Jawa Barat"/>
    <m/>
    <s v="Tini Fitria"/>
    <m/>
    <m/>
    <m/>
    <s v="327304 450783 0002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Jl. Kopo No. 12/198A Rt 01 Rw 01"/>
    <s v="001/001"/>
    <s v="Babakan Asih"/>
    <s v="Bojongloa Kaler"/>
    <x v="4"/>
    <x v="0"/>
    <m/>
    <s v="23 Tahun 5 Bulan 10 Hari"/>
    <s v="Jl. Kopo No. 12/198A Rt 01 Rw 01 RT/RW 001/001 Desa/Kelurahan Babakan Asih Kecamatan Bojongloa Kaler Kota Bandung Jawa Barat "/>
  </r>
  <r>
    <n v="595"/>
    <x v="2"/>
    <x v="10"/>
    <s v="23-24"/>
    <m/>
    <x v="22"/>
    <m/>
    <m/>
    <m/>
    <n v="15160008"/>
    <m/>
    <m/>
    <m/>
    <s v="Deden Kamaludin"/>
    <m/>
    <s v="0032802781"/>
    <s v="3213120108030001"/>
    <s v="Subang"/>
    <d v="2003-08-01T00:00:00"/>
    <s v="Laki-Laki"/>
    <m/>
    <m/>
    <s v="WNI"/>
    <s v="Belum Di Test"/>
    <s v=""/>
    <s v=""/>
    <s v="SD Atau Sederajat"/>
    <s v=""/>
    <s v="Tidak Ada"/>
    <s v="Tidak Ada"/>
    <s v="3213122203170001"/>
    <m/>
    <s v="Ocin Mahmudin"/>
    <m/>
    <m/>
    <m/>
    <m/>
    <m/>
    <m/>
    <m/>
    <m/>
    <s v="Babakan Loa Rt 06 Rw 02"/>
    <m/>
    <s v="Kumpay"/>
    <s v="Jalan Cagak"/>
    <s v="Subang"/>
    <s v="Jawa Barat"/>
    <m/>
    <s v="Enok  Nurjannah"/>
    <m/>
    <m/>
    <m/>
    <s v="3213125608820007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Babakan Loa Rt 06 Rw 02"/>
    <s v="006/002"/>
    <s v="Kumpay"/>
    <s v="Jalan Cagak"/>
    <x v="11"/>
    <x v="0"/>
    <m/>
    <s v="22 Tahun 5 Bulan 18 Hari"/>
    <s v="Babakan Loa Rt 06 Rw 02 RT/RW 006/002 Desa/Kelurahan Kumpay Kecamatan Jalan Cagak Kabupaten Subang Jawa Barat "/>
  </r>
  <r>
    <n v="596"/>
    <x v="2"/>
    <x v="11"/>
    <s v="23-24"/>
    <m/>
    <x v="22"/>
    <m/>
    <m/>
    <m/>
    <n v="14150015"/>
    <m/>
    <m/>
    <m/>
    <s v="Deden Muhammad Fazrin"/>
    <m/>
    <m/>
    <s v="3273061403020003"/>
    <s v="Bandung"/>
    <d v="2002-03-14T00:00:00"/>
    <s v="Laki-Laki"/>
    <m/>
    <m/>
    <s v="WNI"/>
    <s v="Belum Di Test"/>
    <s v=""/>
    <s v=""/>
    <s v="SD Atau Sederajat"/>
    <s v=""/>
    <s v="Tidak Ada"/>
    <s v="Tidak Ada"/>
    <s v="3273063012140015"/>
    <m/>
    <s v="Bari Sobari (Alm)"/>
    <s v="Sudah Meninggal"/>
    <m/>
    <m/>
    <m/>
    <m/>
    <m/>
    <m/>
    <m/>
    <s v="Husen Sastra Negara Rt 01 Rw 03"/>
    <m/>
    <s v="Husen Sastra Negara"/>
    <s v="Cicendo"/>
    <s v="Kota Bandung"/>
    <s v="Jawa Barat"/>
    <m/>
    <s v="Wiwi Astuti"/>
    <s v="Sudah Meninggal"/>
    <m/>
    <m/>
    <s v="327305 540865 0007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Husen Sastra Negara Rt 01 Rw 03"/>
    <m/>
    <s v="Husen Sastra Negara"/>
    <s v="Cicendo"/>
    <x v="4"/>
    <x v="0"/>
    <m/>
    <s v="23 Tahun 10 Bulan 5 Hari"/>
    <s v="Husen Sastra Negara Rt 01 Rw 03 RT/RW  Desa/Kelurahan Husen Sastra Negara Kecamatan Cicendo Kota Bandung Jawa Barat "/>
  </r>
  <r>
    <n v="597"/>
    <x v="2"/>
    <x v="11"/>
    <s v="21-22"/>
    <m/>
    <x v="22"/>
    <m/>
    <m/>
    <m/>
    <n v="14150016"/>
    <m/>
    <m/>
    <m/>
    <s v="Edo Rossi Satrio Jati"/>
    <m/>
    <m/>
    <s v="3211111302020009"/>
    <s v="Karanganyar"/>
    <d v="2002-02-13T00:00:00"/>
    <s v="Laki-Laki"/>
    <m/>
    <m/>
    <s v="WNI"/>
    <s v="Belum Di Test"/>
    <s v=""/>
    <s v=""/>
    <s v="SD Atau Sederajat"/>
    <s v=""/>
    <s v="Tidak Ada"/>
    <s v="Tidak Ada"/>
    <s v="3211112808080001"/>
    <m/>
    <s v="Ego Saputro"/>
    <s v="Masih Hidup"/>
    <m/>
    <m/>
    <s v="3211111806770006"/>
    <s v="Wiraswasta"/>
    <m/>
    <m/>
    <m/>
    <s v="Mariuk Rt 03 Rw 03"/>
    <m/>
    <s v="Margaluyu"/>
    <s v="Tanjungsari"/>
    <s v="Sumedang"/>
    <s v="Jawa Barat"/>
    <m/>
    <s v="Sri Lestari"/>
    <m/>
    <m/>
    <m/>
    <s v="321111 570182 0011"/>
    <s v="Wiraswasta"/>
    <m/>
    <m/>
    <m/>
    <m/>
    <m/>
    <m/>
    <m/>
    <m/>
    <m/>
    <m/>
    <m/>
    <m/>
    <m/>
    <m/>
    <m/>
    <m/>
    <m/>
    <m/>
    <m/>
    <m/>
    <m/>
    <m/>
    <m/>
    <m/>
    <m/>
    <m/>
    <m/>
    <m/>
    <s v="Mariuk"/>
    <s v="03/03"/>
    <s v="Margaluyu"/>
    <s v="Tanjungsari"/>
    <x v="1"/>
    <x v="0"/>
    <m/>
    <s v="23 Tahun 11 Bulan 6 Hari"/>
    <s v="Mariuk RT/RW 03/03 Desa/Kelurahan Margaluyu Kecamatan Tanjungsari Kabupaten Sumedang Jawa Barat "/>
  </r>
  <r>
    <n v="598"/>
    <x v="2"/>
    <x v="12"/>
    <s v="23-24"/>
    <m/>
    <x v="22"/>
    <s v="v"/>
    <s v="v"/>
    <m/>
    <n v="13140005"/>
    <m/>
    <m/>
    <m/>
    <s v="Fathul Jeudid Kamalludin"/>
    <m/>
    <m/>
    <s v="3204161908990004"/>
    <s v="Bandung"/>
    <d v="1999-08-20T00:00:00"/>
    <s v="Laki-Laki"/>
    <m/>
    <m/>
    <s v="WNI"/>
    <s v="Belum Di Test"/>
    <s v=""/>
    <s v=""/>
    <s v="SD Atau Sederajat"/>
    <s v=""/>
    <s v="Tidak Ada"/>
    <s v="Tidak Ada"/>
    <s v="3204160801130005"/>
    <m/>
    <s v="Sam Aryanto"/>
    <s v="Masih Hidup"/>
    <m/>
    <m/>
    <s v="3204160808700002"/>
    <s v="Wiraswasta"/>
    <m/>
    <m/>
    <m/>
    <s v="Pasir Jati Rt 02 Rw 04"/>
    <m/>
    <s v="Lebakwangi"/>
    <s v="Arjasari"/>
    <s v="Bandung"/>
    <s v="Jawa Barat"/>
    <m/>
    <s v="Rosita"/>
    <m/>
    <m/>
    <m/>
    <s v="320416 410675 0002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Pasir Jati"/>
    <m/>
    <s v="Lebakwangi"/>
    <s v="Arjasari"/>
    <x v="0"/>
    <x v="0"/>
    <m/>
    <s v="26 Tahun 4 Bulan 30 Hari"/>
    <s v="Pasir Jati RT/RW  Desa/Kelurahan Lebakwangi Kecamatan Arjasari Kabupaten Bandung Jawa Barat "/>
  </r>
  <r>
    <n v="599"/>
    <x v="2"/>
    <x v="10"/>
    <s v="23-24"/>
    <m/>
    <x v="22"/>
    <s v="v"/>
    <s v="v"/>
    <m/>
    <n v="15160017"/>
    <m/>
    <m/>
    <m/>
    <s v="Ilham Muhammad Ependi"/>
    <m/>
    <m/>
    <s v="3204160306030007"/>
    <s v="Bandung"/>
    <d v="2003-06-03T00:00:00"/>
    <s v="Laki-Laki"/>
    <m/>
    <m/>
    <s v="WNI"/>
    <s v="Belum Di Test"/>
    <s v=""/>
    <s v=""/>
    <s v="SD Atau Sederajat"/>
    <s v=""/>
    <s v="Tidak Ada"/>
    <s v="Tidak Ada"/>
    <s v="3204163012130007"/>
    <m/>
    <s v="Deni Ependi"/>
    <m/>
    <m/>
    <m/>
    <s v="3204160306810006"/>
    <s v="Wiraswasta"/>
    <m/>
    <m/>
    <m/>
    <s v="Blok Nambo Rt 06 Rw 12"/>
    <m/>
    <s v="Batukarut"/>
    <s v="Arjasari"/>
    <s v="Bandung"/>
    <s v="Jawa Barat"/>
    <m/>
    <s v="Ema Setiwati"/>
    <m/>
    <m/>
    <m/>
    <s v="320416 590181 0006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Blok Nambo Rt 06 Rw 12"/>
    <m/>
    <s v="Batukarut"/>
    <s v="Arjasari"/>
    <x v="0"/>
    <x v="0"/>
    <m/>
    <s v="22 Tahun 7 Bulan 16 Hari"/>
    <s v="Blok Nambo Rt 06 Rw 12 RT/RW  Desa/Kelurahan Batukarut Kecamatan Arjasari Kabupaten Bandung Jawa Barat "/>
  </r>
  <r>
    <n v="600"/>
    <x v="2"/>
    <x v="10"/>
    <s v="23-24"/>
    <m/>
    <x v="22"/>
    <m/>
    <m/>
    <m/>
    <n v="15160037"/>
    <m/>
    <m/>
    <m/>
    <s v="M Hasan Ismail"/>
    <m/>
    <m/>
    <s v="3205106111960004"/>
    <s v="Garut"/>
    <d v="1996-04-30T00:00:00"/>
    <s v="Laki-Laki"/>
    <m/>
    <m/>
    <s v="WNI"/>
    <s v="Belum Di Test"/>
    <s v=""/>
    <s v=""/>
    <s v="SLTA Atau Sederajat"/>
    <s v=""/>
    <s v="Tidak Ada"/>
    <s v="Tidak Ada"/>
    <s v="3205100608090022"/>
    <m/>
    <s v="Harun"/>
    <s v="Sudah Meninggal"/>
    <m/>
    <m/>
    <m/>
    <m/>
    <m/>
    <m/>
    <m/>
    <s v="Ranca Salak Rt 02 Rw 12"/>
    <m/>
    <s v="Rancasalak"/>
    <s v="Kadungora"/>
    <s v="GARUT"/>
    <s v="Jawa Barat"/>
    <m/>
    <s v="Ito"/>
    <m/>
    <m/>
    <m/>
    <s v="3205104912600003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Ranca Salak Rt 02 Rw 12"/>
    <m/>
    <s v="Rancasalak"/>
    <s v="Kadungora"/>
    <x v="2"/>
    <x v="0"/>
    <m/>
    <s v="29 Tahun 8 Bulan 20 Hari"/>
    <s v="Ranca Salak Rt 02 Rw 12 RT/RW  Desa/Kelurahan Rancasalak Kecamatan Kadungora Kabupaten Garut Jawa Barat "/>
  </r>
  <r>
    <n v="601"/>
    <x v="2"/>
    <x v="9"/>
    <m/>
    <m/>
    <x v="22"/>
    <s v="v"/>
    <s v="v"/>
    <m/>
    <n v="16170030"/>
    <m/>
    <m/>
    <m/>
    <s v="M. Farid Ardya Zainurrafi"/>
    <m/>
    <m/>
    <s v="3204091804040001"/>
    <s v="Bandung"/>
    <d v="2004-04-18T00:00:00"/>
    <s v="Laki-Laki"/>
    <m/>
    <m/>
    <s v="WNI"/>
    <s v="Belum Di Test"/>
    <s v=""/>
    <s v=""/>
    <s v="SD Atau Sederajat"/>
    <s v=""/>
    <s v="Tidak Ada"/>
    <s v="Tidak Ada"/>
    <s v="3204090706110064"/>
    <m/>
    <s v="Dasep Saepudin"/>
    <m/>
    <m/>
    <m/>
    <s v="3204090703670009"/>
    <s v="Perdagangan"/>
    <m/>
    <m/>
    <m/>
    <s v="Sadang Rt 01 Rw 13"/>
    <m/>
    <s v="Margahayu Tengah"/>
    <s v="Margahayu"/>
    <s v="Bandung"/>
    <s v="Jawa Barat"/>
    <m/>
    <s v="Siti Julaeha"/>
    <m/>
    <m/>
    <m/>
    <s v="320409 480170 0013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Sadang Rt 01 Rw 13"/>
    <m/>
    <s v="Margahayu Tengah"/>
    <s v="Margahayu"/>
    <x v="0"/>
    <x v="0"/>
    <m/>
    <s v="21 Tahun 9 Bulan 1 Hari"/>
    <s v="Sadang Rt 01 Rw 13 RT/RW  Desa/Kelurahan Margahayu Tengah Kecamatan Margahayu Kabupaten Bandung Jawa Barat "/>
  </r>
  <r>
    <n v="602"/>
    <x v="2"/>
    <x v="10"/>
    <s v="23-24"/>
    <m/>
    <x v="22"/>
    <s v="v"/>
    <s v="v"/>
    <m/>
    <n v="15160032"/>
    <m/>
    <m/>
    <m/>
    <s v="M. Mustaidz Billah"/>
    <m/>
    <m/>
    <s v="3210051311010001"/>
    <s v="Majalengka"/>
    <d v="2001-11-13T00:00:00"/>
    <s v="Laki-Laki"/>
    <m/>
    <m/>
    <s v="WNI"/>
    <s v="Belum Di Test"/>
    <s v=""/>
    <s v=""/>
    <s v="SD Atau Sederajat"/>
    <s v=""/>
    <s v="Tidak Ada"/>
    <s v="Tidak Ada"/>
    <s v="3210051804070033"/>
    <m/>
    <s v="M. Nurul Burhan"/>
    <s v="Masih Hidup"/>
    <m/>
    <m/>
    <s v="3210050112770001"/>
    <s v="Pedagang"/>
    <m/>
    <m/>
    <m/>
    <s v="Tarikolot Rt 06 Rw 04"/>
    <m/>
    <s v="Haurseah"/>
    <s v="Argapura"/>
    <s v="Majalengka"/>
    <s v="Jawa Barat"/>
    <m/>
    <s v="Munawiratul  Maliah"/>
    <m/>
    <m/>
    <m/>
    <s v="321005 550584 0041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Tarikolot Rt 06 Rw 04"/>
    <m/>
    <s v="Haurseah"/>
    <s v="Argapura"/>
    <x v="7"/>
    <x v="0"/>
    <m/>
    <s v="24 Tahun 2 Bulan 6 Hari"/>
    <s v="Tarikolot Rt 06 Rw 04 RT/RW  Desa/Kelurahan Haurseah Kecamatan Argapura Kabupaten Majalengka Jawa Barat "/>
  </r>
  <r>
    <n v="603"/>
    <x v="2"/>
    <x v="10"/>
    <m/>
    <m/>
    <x v="22"/>
    <s v="v"/>
    <s v="v"/>
    <m/>
    <n v="15160020"/>
    <m/>
    <m/>
    <m/>
    <s v="Maqdum Ibrahim"/>
    <m/>
    <m/>
    <s v="3211111602030004"/>
    <s v="Sumedang"/>
    <d v="2003-02-16T00:00:00"/>
    <s v="Laki-Laki"/>
    <m/>
    <m/>
    <s v="WNI"/>
    <s v="Belum Di Test"/>
    <s v=""/>
    <s v=""/>
    <s v="SD Atau Sederajat"/>
    <s v=""/>
    <s v="Tidak Ada"/>
    <s v="Tidak Ada"/>
    <s v="3211111903063083"/>
    <m/>
    <s v="Herman"/>
    <m/>
    <m/>
    <m/>
    <s v="3211113112700042"/>
    <s v="Wiraswasta"/>
    <m/>
    <m/>
    <m/>
    <s v="Tanjung  Rt 05 Rw 04"/>
    <m/>
    <s v="Jatisari"/>
    <s v="Tanjungsari"/>
    <s v="Sumedang"/>
    <s v="Jawa Barat"/>
    <m/>
    <s v="Hj. Leni Laelani"/>
    <m/>
    <m/>
    <m/>
    <s v="321111 670380 0005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Tanjung  Rt 05 Rw 04"/>
    <m/>
    <s v="Jatisari"/>
    <s v="Tanjungsari"/>
    <x v="1"/>
    <x v="0"/>
    <m/>
    <s v="22 Tahun 11 Bulan 3 Hari"/>
    <s v="Tanjung  Rt 05 Rw 04 RT/RW  Desa/Kelurahan Jatisari Kecamatan Tanjungsari Kabupaten Sumedang Jawa Barat "/>
  </r>
  <r>
    <n v="604"/>
    <x v="2"/>
    <x v="7"/>
    <s v="23-24"/>
    <m/>
    <x v="22"/>
    <m/>
    <m/>
    <m/>
    <n v="18190045"/>
    <m/>
    <m/>
    <m/>
    <s v="Miftahudin"/>
    <m/>
    <m/>
    <s v="3211181503960006"/>
    <s v="Sumedang"/>
    <d v="1996-03-15T00:00:00"/>
    <s v="Laki-Laki"/>
    <m/>
    <m/>
    <s v="WNI"/>
    <s v="Belum Di Test"/>
    <s v=""/>
    <s v=""/>
    <s v="SLTP Atau Sederajat"/>
    <s v=""/>
    <s v="Tidak Ada"/>
    <s v="Tidak Ada"/>
    <s v="3211182103062733"/>
    <m/>
    <s v="Halimudin"/>
    <m/>
    <m/>
    <m/>
    <s v="3211182802670004"/>
    <s v="Buruh Harian Lepas"/>
    <m/>
    <m/>
    <m/>
    <s v="Kadupugur Rt 02 Rw 09"/>
    <m/>
    <s v="Sirnamulya"/>
    <s v="Sumedang Utara"/>
    <s v="Sumedang"/>
    <s v="Jawa Barat"/>
    <m/>
    <s v="Ade Romlah"/>
    <m/>
    <m/>
    <m/>
    <s v="321118 630570 0003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Kadupugur Rt 02 Rw 09"/>
    <m/>
    <s v="Sirnamulya"/>
    <s v="Sumedang Utara"/>
    <x v="1"/>
    <x v="0"/>
    <m/>
    <s v="29 Tahun 10 Bulan 4 Hari"/>
    <s v="Kadupugur Rt 02 Rw 09 RT/RW  Desa/Kelurahan Sirnamulya Kecamatan Sumedang Utara Kabupaten Sumedang Jawa Barat "/>
  </r>
  <r>
    <n v="605"/>
    <x v="2"/>
    <x v="10"/>
    <s v="23-24"/>
    <m/>
    <x v="22"/>
    <m/>
    <m/>
    <m/>
    <n v="15160022"/>
    <m/>
    <m/>
    <m/>
    <s v="Mochamad Lutfi Nurul Faiz"/>
    <m/>
    <m/>
    <s v="3211150605000005"/>
    <s v="Cianjur"/>
    <d v="2000-05-06T00:00:00"/>
    <s v="Laki-Laki"/>
    <m/>
    <m/>
    <s v="WNI"/>
    <s v="Belum Di Test"/>
    <s v=""/>
    <s v=""/>
    <s v="SLTP Atau Sederajat"/>
    <s v=""/>
    <s v="Tidak Ada"/>
    <s v="Tidak Ada"/>
    <s v="3211151603064468"/>
    <m/>
    <s v="Abdul Rohim"/>
    <s v="Masih Hidup"/>
    <m/>
    <m/>
    <s v="3211150302760007"/>
    <s v="Wiraswasta"/>
    <m/>
    <m/>
    <m/>
    <s v="Sayang Rt 04 Rw 07"/>
    <m/>
    <s v="Sayang"/>
    <s v="Jatinangor"/>
    <s v="Sumedang"/>
    <s v="Jawa Barat"/>
    <m/>
    <s v="Iis Nurhayati"/>
    <m/>
    <m/>
    <m/>
    <s v="321115 410177 0011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Sayang Rt 04 Rw 07"/>
    <m/>
    <s v="Sayang"/>
    <s v="Jatinangor"/>
    <x v="1"/>
    <x v="0"/>
    <m/>
    <s v="25 Tahun 8 Bulan 13 Hari"/>
    <s v="Sayang Rt 04 Rw 07 RT/RW  Desa/Kelurahan Sayang Kecamatan Jatinangor Kabupaten Sumedang Jawa Barat "/>
  </r>
  <r>
    <n v="606"/>
    <x v="2"/>
    <x v="10"/>
    <s v="23-24"/>
    <m/>
    <x v="22"/>
    <m/>
    <m/>
    <m/>
    <n v="15160028"/>
    <m/>
    <m/>
    <m/>
    <s v="Mohammad Faiz Hanif"/>
    <m/>
    <m/>
    <s v="3204132307000001"/>
    <s v="Pekalongan"/>
    <d v="2000-07-23T00:00:00"/>
    <s v="Laki-Laki"/>
    <m/>
    <m/>
    <s v="WNI"/>
    <s v="Belum Di Test"/>
    <s v=""/>
    <s v=""/>
    <s v="SLTP Atau Sederajat"/>
    <s v=""/>
    <s v="Tidak Ada"/>
    <s v="Tidak Ada"/>
    <s v="3204131005110092"/>
    <m/>
    <s v="Slamet Rofiudin"/>
    <m/>
    <m/>
    <m/>
    <s v="3204132012720004"/>
    <s v="Wiraswasta"/>
    <m/>
    <m/>
    <m/>
    <s v="Blok Desa Rt 01 Rw 06"/>
    <m/>
    <s v="Banjaran Wetan"/>
    <s v="Banjaran"/>
    <s v="Bandung"/>
    <s v="Jawa Barat"/>
    <m/>
    <s v="Siti Nur Amanah"/>
    <m/>
    <m/>
    <m/>
    <s v="320413 680781 0008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Blok Desa Rt 01 Rw 06"/>
    <m/>
    <s v="Banjaran Wetan"/>
    <s v="Banjaran"/>
    <x v="0"/>
    <x v="0"/>
    <m/>
    <s v="25 Tahun 5 Bulan 27 Hari"/>
    <s v="Blok Desa Rt 01 Rw 06 RT/RW  Desa/Kelurahan Banjaran Wetan Kecamatan Banjaran Kabupaten Bandung Jawa Barat "/>
  </r>
  <r>
    <n v="607"/>
    <x v="2"/>
    <x v="10"/>
    <s v="23-24"/>
    <m/>
    <x v="22"/>
    <s v="v"/>
    <s v="v"/>
    <m/>
    <n v="15160034"/>
    <m/>
    <m/>
    <m/>
    <s v="Muhamad Raka Handika"/>
    <m/>
    <s v="0032454320"/>
    <s v="32062004030002"/>
    <s v="Cimahi"/>
    <d v="2003-04-20T00:00:00"/>
    <s v="Laki-Laki"/>
    <m/>
    <m/>
    <s v="WNI"/>
    <s v="Belum Di Test"/>
    <s v=""/>
    <s v=""/>
    <s v="SD Atau Sederajat"/>
    <s v=""/>
    <s v="Tidak Ada"/>
    <s v="Tidak Ada"/>
    <s v="3273061108100631"/>
    <m/>
    <s v="Mamat Rahmat (Alm)"/>
    <m/>
    <m/>
    <m/>
    <m/>
    <s v="Wiraswasta"/>
    <m/>
    <m/>
    <m/>
    <s v="Jl. Dr. Junjunan Rt 02 Rw 02"/>
    <m/>
    <s v="Husen Sastra Negara"/>
    <s v="Cicendo"/>
    <s v="Kota Bandung"/>
    <s v="Jawa Barat"/>
    <m/>
    <s v="Ikah Kartika"/>
    <m/>
    <m/>
    <m/>
    <s v="327244 570472 0001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Jl. Dr. Junjunan Rt 02 Rw 02"/>
    <m/>
    <s v="Husen Sastra Negara"/>
    <s v="Cicendo"/>
    <x v="4"/>
    <x v="0"/>
    <m/>
    <s v="22 Tahun 8 Bulan 30 Hari"/>
    <s v="Jl. Dr. Junjunan Rt 02 Rw 02 RT/RW  Desa/Kelurahan Husen Sastra Negara Kecamatan Cicendo Kota Bandung Jawa Barat "/>
  </r>
  <r>
    <n v="608"/>
    <x v="2"/>
    <x v="10"/>
    <m/>
    <m/>
    <x v="22"/>
    <m/>
    <m/>
    <m/>
    <n v="15160029"/>
    <m/>
    <m/>
    <m/>
    <s v="Muhammad Farhan Maulana"/>
    <m/>
    <m/>
    <s v="3277032010030061"/>
    <s v="Cimahi"/>
    <d v="2003-05-20T00:00:00"/>
    <s v="Laki-Laki"/>
    <m/>
    <m/>
    <s v="WNI"/>
    <s v="Belum Di Test"/>
    <s v=""/>
    <s v=""/>
    <s v="SD Atau Sederajat"/>
    <s v=""/>
    <s v="Tidak Ada"/>
    <s v="Tidak Ada"/>
    <s v="3277030912060159"/>
    <m/>
    <s v="Yosep Sunarsa"/>
    <m/>
    <m/>
    <m/>
    <s v="3277031909610002"/>
    <s v="Karyawan Swasta"/>
    <m/>
    <m/>
    <m/>
    <s v="Cisurupan Rt 05 Rw 07"/>
    <m/>
    <s v="Citeureup"/>
    <s v="Cimahi Utara"/>
    <s v="Kota Cimahi  "/>
    <s v="Jawa Barat"/>
    <m/>
    <s v="Kuraesin"/>
    <m/>
    <m/>
    <m/>
    <s v="327703 410369 0021"/>
    <s v="Karyawan Swasta"/>
    <m/>
    <m/>
    <m/>
    <m/>
    <m/>
    <m/>
    <m/>
    <m/>
    <m/>
    <m/>
    <m/>
    <m/>
    <m/>
    <m/>
    <m/>
    <m/>
    <m/>
    <m/>
    <m/>
    <m/>
    <m/>
    <m/>
    <m/>
    <m/>
    <m/>
    <m/>
    <m/>
    <m/>
    <s v="Cisurupan Rt 05 Rw 07"/>
    <m/>
    <s v="Citeureup"/>
    <s v="Cimahi Utara"/>
    <x v="32"/>
    <x v="0"/>
    <m/>
    <s v="22 Tahun 7 Bulan 30 Hari"/>
    <s v="Cisurupan Rt 05 Rw 07 RT/RW  Desa/Kelurahan Citeureup Kecamatan Cimahi Utara Kota Cimahi   Jawa Barat "/>
  </r>
  <r>
    <n v="609"/>
    <x v="2"/>
    <x v="11"/>
    <s v="23-24"/>
    <m/>
    <x v="22"/>
    <s v="v"/>
    <s v="v"/>
    <m/>
    <n v="14150037"/>
    <m/>
    <m/>
    <m/>
    <s v="Muhammad Hilman Najib Muzaddy"/>
    <m/>
    <m/>
    <s v="3204091501020002"/>
    <s v="Bandung"/>
    <d v="2002-01-15T00:00:00"/>
    <s v="Laki-Laki"/>
    <m/>
    <m/>
    <s v="WNI"/>
    <s v="Belum Di Test"/>
    <s v=""/>
    <s v=""/>
    <s v="SD Atau Sederajat"/>
    <s v=""/>
    <s v="Tidak Ada"/>
    <s v="Tidak Ada"/>
    <s v="3204092204054489"/>
    <m/>
    <s v="Ayi Suryana"/>
    <m/>
    <m/>
    <m/>
    <s v="3204090402770004"/>
    <s v="Karyawan Swasta"/>
    <m/>
    <m/>
    <m/>
    <s v="Sadang Rt 01 Rw 01"/>
    <m/>
    <s v="Margahayu Tengah"/>
    <s v="Margahayu"/>
    <s v="Bandung"/>
    <s v="Jawa Barat"/>
    <m/>
    <s v="Uum Sumiati"/>
    <m/>
    <m/>
    <m/>
    <s v="320409 500577 0004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Sadang Rt 01 Rw 01"/>
    <m/>
    <s v="Margahayu Tengah"/>
    <s v="Margahayu"/>
    <x v="0"/>
    <x v="0"/>
    <m/>
    <s v="24 Tahun 0 Bulan 4 Hari"/>
    <s v="Sadang Rt 01 Rw 01 RT/RW  Desa/Kelurahan Margahayu Tengah Kecamatan Margahayu Kabupaten Bandung Jawa Barat "/>
  </r>
  <r>
    <n v="610"/>
    <x v="2"/>
    <x v="11"/>
    <s v="21-22"/>
    <m/>
    <x v="22"/>
    <m/>
    <m/>
    <m/>
    <n v="14150038"/>
    <m/>
    <s v="Belum Terdaftar"/>
    <m/>
    <s v="Muhammad Ihsanul Muttaqin"/>
    <m/>
    <s v="0023194728"/>
    <m/>
    <s v="Kuningan"/>
    <d v="2002-09-01T00:00:00"/>
    <s v="Laki-Laki"/>
    <m/>
    <m/>
    <s v="WNI"/>
    <s v="Belum Di Test"/>
    <s v=""/>
    <s v=""/>
    <s v="SD Atau Sederajat"/>
    <s v=""/>
    <s v="Tidak Ada"/>
    <s v="Tidak Ada"/>
    <s v="3273061208108189"/>
    <m/>
    <s v="Sapaat"/>
    <s v="Masih Hidup"/>
    <m/>
    <m/>
    <s v="3273060403670004"/>
    <s v="Pedagang"/>
    <m/>
    <m/>
    <m/>
    <s v="Citepus Rt 03 Rw 10"/>
    <m/>
    <s v="Pajajaran"/>
    <s v="Cicendo"/>
    <s v="Bandung"/>
    <s v="Jawa Barat"/>
    <m/>
    <s v="Rohayati"/>
    <m/>
    <m/>
    <m/>
    <s v="327306 410476 0007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Citepus Rt 03 Rw 10"/>
    <m/>
    <s v="Pajajaran"/>
    <s v="Cicendo"/>
    <x v="4"/>
    <x v="0"/>
    <m/>
    <s v="23 Tahun 4 Bulan 18 Hari"/>
    <s v="Citepus Rt 03 Rw 10 RT/RW  Desa/Kelurahan Pajajaran Kecamatan Cicendo Kota Bandung Jawa Barat "/>
  </r>
  <r>
    <n v="611"/>
    <x v="2"/>
    <x v="9"/>
    <s v="23-24"/>
    <m/>
    <x v="22"/>
    <s v="v"/>
    <s v="v"/>
    <m/>
    <n v="16170035"/>
    <m/>
    <m/>
    <m/>
    <s v="Muhammad Khudlori"/>
    <m/>
    <m/>
    <s v="3204370509020012"/>
    <s v="Bandung"/>
    <d v="2002-09-05T00:00:00"/>
    <s v="Laki-Laki"/>
    <m/>
    <m/>
    <s v="WNI"/>
    <s v="Belum Di Test"/>
    <s v=""/>
    <s v=""/>
    <s v="SD Atau Sederajat"/>
    <s v=""/>
    <s v="Tidak Ada"/>
    <s v="Tidak Ada"/>
    <s v="3204372505110035"/>
    <m/>
    <s v="Mamat Rahmat"/>
    <m/>
    <m/>
    <m/>
    <s v="3204371111730004"/>
    <s v="Buruh Harian Lepas"/>
    <m/>
    <m/>
    <m/>
    <s v="Pamekaran Rt 01 Rw 06"/>
    <m/>
    <s v="Pamekaran"/>
    <s v="Soreang"/>
    <s v="Bandung"/>
    <s v="Jawa Barat"/>
    <m/>
    <s v="Aan Syamsiah"/>
    <m/>
    <m/>
    <m/>
    <s v="320437 460776 0002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Pamekaran Rt 01 Rw 06"/>
    <m/>
    <s v="Pamekaran"/>
    <s v="Soreang"/>
    <x v="0"/>
    <x v="0"/>
    <m/>
    <s v="23 Tahun 4 Bulan 14 Hari"/>
    <s v="Pamekaran Rt 01 Rw 06 RT/RW  Desa/Kelurahan Pamekaran Kecamatan Soreang Kabupaten Bandung Jawa Barat "/>
  </r>
  <r>
    <n v="612"/>
    <x v="2"/>
    <x v="10"/>
    <s v="23-24"/>
    <m/>
    <x v="22"/>
    <s v="v"/>
    <s v="v"/>
    <m/>
    <n v="15160038"/>
    <m/>
    <m/>
    <m/>
    <s v="Nizar Akbar Abdillah"/>
    <m/>
    <m/>
    <s v="3273062804030002"/>
    <s v="Bandung"/>
    <d v="2003-04-28T00:00:00"/>
    <s v="Laki-Laki"/>
    <m/>
    <m/>
    <s v="WNI"/>
    <s v="Belum Di Test"/>
    <s v=""/>
    <s v=""/>
    <s v="SD Atau Sederajat"/>
    <s v=""/>
    <s v="Tidak Ada"/>
    <s v="Tidak Ada"/>
    <s v="3273061208108607"/>
    <m/>
    <s v="Ahmad Suryana"/>
    <m/>
    <m/>
    <m/>
    <s v="3273662006690005"/>
    <s v="Mubaligh"/>
    <m/>
    <m/>
    <m/>
    <s v="Jl. Sukawarna Ii/2 Rt 04 Rw 01"/>
    <m/>
    <s v="Pajajaran"/>
    <s v="Cicendo"/>
    <s v="Kota Bandung"/>
    <s v="Jawa Barat"/>
    <m/>
    <s v="Elis Rohmah"/>
    <m/>
    <m/>
    <m/>
    <s v="327306 470672 0004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Jl. Sukawarna Ii/2 Rt 04 Rw 01"/>
    <m/>
    <s v="Pajajaran"/>
    <s v="Cicendo"/>
    <x v="4"/>
    <x v="0"/>
    <m/>
    <s v="22 Tahun 8 Bulan 22 Hari"/>
    <s v="Jl. Sukawarna Ii/2 Rt 04 Rw 01 RT/RW  Desa/Kelurahan Pajajaran Kecamatan Cicendo Kota Bandung Jawa Barat "/>
  </r>
  <r>
    <n v="613"/>
    <x v="2"/>
    <x v="12"/>
    <s v="23-24"/>
    <m/>
    <x v="22"/>
    <m/>
    <m/>
    <m/>
    <n v="13140022"/>
    <m/>
    <m/>
    <m/>
    <s v="Noval M. Nuer"/>
    <m/>
    <m/>
    <s v="3211151311930003"/>
    <s v="Sumedang"/>
    <d v="1993-11-13T00:00:00"/>
    <s v="Laki-Laki"/>
    <m/>
    <m/>
    <s v="WNI"/>
    <s v="Belum Di Test"/>
    <s v=""/>
    <s v=""/>
    <s v="SLTA Atau Sederajat"/>
    <s v=""/>
    <s v="Tidak Ada"/>
    <s v="Tidak Ada"/>
    <s v="3211152306110010"/>
    <m/>
    <s v="Tardji / Okti Kartiwan"/>
    <s v="Masih Hidup"/>
    <m/>
    <m/>
    <s v="3204050310770004"/>
    <s v="Tni Ad"/>
    <m/>
    <m/>
    <m/>
    <s v="Kiaraberes Rt 01 Rw 14"/>
    <m/>
    <s v="Cipacing"/>
    <s v="Jatinangor"/>
    <s v="Sumedang"/>
    <s v="Jawa Barat"/>
    <m/>
    <s v="Noneng Kartina"/>
    <m/>
    <m/>
    <m/>
    <s v="-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Kiaraberes Rt 01 Rw 14"/>
    <m/>
    <s v="Cipacing"/>
    <s v="Jatinangor"/>
    <x v="1"/>
    <x v="0"/>
    <m/>
    <s v="32 Tahun 2 Bulan 6 Hari"/>
    <s v="Kiaraberes Rt 01 Rw 14 RT/RW  Desa/Kelurahan Cipacing Kecamatan Jatinangor Kabupaten Sumedang Jawa Barat "/>
  </r>
  <r>
    <n v="614"/>
    <x v="2"/>
    <x v="10"/>
    <s v="23-24"/>
    <m/>
    <x v="22"/>
    <m/>
    <m/>
    <m/>
    <n v="15160044"/>
    <m/>
    <m/>
    <m/>
    <s v="Rif'At Muhammad Naufal"/>
    <m/>
    <m/>
    <s v="3204331202970016"/>
    <s v="Bandung"/>
    <d v="1997-02-12T00:00:00"/>
    <s v="Laki-Laki"/>
    <m/>
    <m/>
    <s v="WNI"/>
    <s v="Belum Di Test"/>
    <s v=""/>
    <s v=""/>
    <s v="P-C"/>
    <s v=""/>
    <s v="Tidak Ada"/>
    <s v="Tidak Ada"/>
    <s v="3204332601060190"/>
    <m/>
    <s v="Uyu Suhaya. M."/>
    <s v="Masih Hidup"/>
    <m/>
    <m/>
    <s v="3204332004630007"/>
    <s v="PNS"/>
    <m/>
    <m/>
    <m/>
    <s v="Bojong Reungas Rt 02 Rw 06"/>
    <m/>
    <s v="Majasetra"/>
    <s v="Majalaya"/>
    <s v="Bandung"/>
    <s v="Jawa Barat"/>
    <m/>
    <s v="Dra. Ai Sumiati"/>
    <m/>
    <m/>
    <m/>
    <s v="320433 630486 0003"/>
    <s v="Karyawan Swasta"/>
    <m/>
    <m/>
    <m/>
    <m/>
    <m/>
    <m/>
    <m/>
    <m/>
    <m/>
    <m/>
    <m/>
    <m/>
    <m/>
    <m/>
    <m/>
    <m/>
    <m/>
    <m/>
    <m/>
    <m/>
    <m/>
    <m/>
    <m/>
    <m/>
    <m/>
    <m/>
    <m/>
    <m/>
    <s v="Bojong Reungas Rt 02 Rw 06"/>
    <m/>
    <s v="Majasetra"/>
    <s v="Majalaya"/>
    <x v="0"/>
    <x v="0"/>
    <m/>
    <s v="28 Tahun 11 Bulan 7 Hari"/>
    <s v="Bojong Reungas Rt 02 Rw 06 RT/RW  Desa/Kelurahan Majasetra Kecamatan Majalaya Kabupaten Bandung Jawa Barat "/>
  </r>
  <r>
    <n v="615"/>
    <x v="3"/>
    <x v="1"/>
    <m/>
    <n v="2"/>
    <x v="22"/>
    <s v="PP AL-QUR'AN AL-FALAH 1 CICALENGKA"/>
    <m/>
    <m/>
    <n v="25260134"/>
    <m/>
    <m/>
    <m/>
    <s v="Muhammad Luthfi Thariq Abbad"/>
    <m/>
    <n v="101103516"/>
    <s v="3277020301100001"/>
    <s v="Cimahi"/>
    <d v="2010-01-03T00:00:00"/>
    <s v="Laki-Laki"/>
    <n v="1"/>
    <n v="1"/>
    <s v="WNI"/>
    <s v="O"/>
    <s v="Olahraga"/>
    <s v="Alim Ulama/Kiyai"/>
    <s v="SLTP Atau Sederajat"/>
    <s v="Orang Tua"/>
    <s v="Tidak Ada"/>
    <s v="Tidak Ada"/>
    <m/>
    <s v="Bp. Agus Sutarman"/>
    <s v="Agus Sutarman"/>
    <s v="Masih Hidup"/>
    <s v="Bandung"/>
    <d v="1981-06-25T00:00:00"/>
    <s v="3277022506810019"/>
    <s v="Karyawan"/>
    <s v="Diploma IV/Strata 1"/>
    <n v="85322850084"/>
    <s v="&gt;= Rp. 5.000.001"/>
    <s v="Jl. Kolonel Masturi Gg.Margabhakti 3 No.33E Cimahi"/>
    <n v="45779"/>
    <s v="CIMAHI"/>
    <s v="CIMAHI TENGAH"/>
    <s v="KOTA CIMAHI"/>
    <s v="Jawa Barat"/>
    <n v="40525"/>
    <s v="Ria Amelia"/>
    <s v="Masih Hidup"/>
    <s v="Cimahi"/>
    <d v="1984-02-15T00:00:00"/>
    <s v="3277025502840007"/>
    <s v="Mengurus Rumah Tangga"/>
    <s v="Diploma 4 Atau Starata I"/>
    <n v="82320849300"/>
    <s v="Tidak Ada"/>
    <s v="Sama Dengan Ayah Kandung"/>
    <m/>
    <m/>
    <m/>
    <m/>
    <m/>
    <m/>
    <m/>
    <s v="Ibu Kandung"/>
    <m/>
    <m/>
    <m/>
    <m/>
    <m/>
    <m/>
    <m/>
    <m/>
    <m/>
    <m/>
    <m/>
    <m/>
    <m/>
    <m/>
    <m/>
    <m/>
    <s v="Jl. Kolonel Masturi Gg.Margabhakti 3 No.33E Cimahi"/>
    <m/>
    <s v="Cimahi"/>
    <s v="Cimahi Tengah"/>
    <x v="8"/>
    <x v="0"/>
    <n v="40525"/>
    <s v="16 Tahun 0 Bulan 16 Hari"/>
    <s v="Jl. Kolonel Masturi Gg.Margabhakti 3 No.33E Cimahi RT/RW  Desa/Kelurahan Cimahi Kecamatan Cimahi Tengah Kota Cimahi Jawa Barat 40525"/>
  </r>
  <r>
    <n v="616"/>
    <x v="3"/>
    <x v="1"/>
    <m/>
    <s v="Tamhidi"/>
    <x v="19"/>
    <m/>
    <m/>
    <m/>
    <n v="25260119"/>
    <s v="v"/>
    <m/>
    <m/>
    <s v="Bambang Dhifa Ramadan"/>
    <m/>
    <m/>
    <s v="3204170708120002"/>
    <s v="Bandung"/>
    <d v="2012-08-07T00:00:00"/>
    <s v="Laki-Laki"/>
    <n v="3"/>
    <n v="4"/>
    <s v="WNI"/>
    <s v="Belum Di Test"/>
    <s v="Main Bola"/>
    <s v="Ulama Alloh"/>
    <s v="SD Atau Sederajat"/>
    <s v="Orang Tua"/>
    <s v="Tidak Ada"/>
    <s v="Tidak Ada"/>
    <s v="3204170409120009"/>
    <s v="Usep Supriatna"/>
    <s v="Usep Supriatna"/>
    <s v="Masih Hidup"/>
    <s v="Bandung"/>
    <d v="1982-02-07T00:00:00"/>
    <s v="3204170702820002"/>
    <s v="Pedagang"/>
    <s v="SD Atau Sederajat"/>
    <n v="89502631638"/>
    <s v="Rp. 2.000.001 - Rp. 3.000.000"/>
    <s v="Kp. Selajami"/>
    <s v="004/012"/>
    <s v="Jagabaya"/>
    <s v="Cimaung"/>
    <s v="Bandung"/>
    <s v="Jawa Barat"/>
    <n v="40374"/>
    <s v="Cicah Hamdani"/>
    <s v="Masih Hidup"/>
    <s v="Bandung"/>
    <d v="1983-02-10T00:00:00"/>
    <s v="3204175002830009"/>
    <s v="Mengurus Rumah Tangga"/>
    <s v="SLTA Atau Sederajat"/>
    <n v="89502631638"/>
    <s v="Rp. 2.000.001 - Rp. 3.000.000"/>
    <s v="Sama Dengan Ayah Kandung"/>
    <m/>
    <m/>
    <m/>
    <m/>
    <m/>
    <m/>
    <m/>
    <s v="Ayah Kandung"/>
    <m/>
    <m/>
    <m/>
    <m/>
    <m/>
    <m/>
    <m/>
    <m/>
    <m/>
    <m/>
    <m/>
    <m/>
    <m/>
    <m/>
    <m/>
    <n v="5"/>
    <s v="Kp. Selajami"/>
    <s v="004/012"/>
    <s v="Jagabaya"/>
    <s v="Cimaung"/>
    <x v="0"/>
    <x v="0"/>
    <n v="40374"/>
    <s v="13 Tahun 5 Bulan 12 Hari"/>
    <s v="Kp. Selajami RT/RW 004/012 Desa/Kelurahan Jagabaya Kecamatan Cimaung Kabupaten Bandung Jawa Barat 40374"/>
  </r>
  <r>
    <n v="617"/>
    <x v="4"/>
    <x v="6"/>
    <m/>
    <n v="6"/>
    <x v="21"/>
    <s v="v"/>
    <m/>
    <m/>
    <n v="19200004"/>
    <s v="v"/>
    <s v="Belum Terdaftar"/>
    <m/>
    <s v="Abdul Lathif"/>
    <m/>
    <s v="0038241646"/>
    <s v="3213040707030002"/>
    <s v="Garut"/>
    <d v="2003-07-07T00:00:00"/>
    <s v="Laki-Laki"/>
    <n v="1"/>
    <n v="2"/>
    <s v="WNI"/>
    <s v="Belum Di Test"/>
    <s v="Olahraga"/>
    <s v="Ulama Suni"/>
    <s v="SLTP Atau Sederajat"/>
    <s v="Orang Tua"/>
    <s v="Tidak Ada"/>
    <s v="Tidak Ada"/>
    <s v="3213040704100267"/>
    <s v="Ici Kusdinar"/>
    <s v="Ici Kusdinar"/>
    <s v="Masih Hidup"/>
    <s v="Garut                                            "/>
    <d v="1982-04-10T00:00:00"/>
    <s v="3213041004820075"/>
    <s v="Pedagang"/>
    <s v="SD Atau Sederajat"/>
    <s v="082 127 417 128"/>
    <n v="3000000"/>
    <s v="Blok Kaum"/>
    <s v="19/16"/>
    <s v="Kalijati Barat"/>
    <s v="Kalijati"/>
    <s v="Subang"/>
    <s v="Jawa Barat"/>
    <m/>
    <s v="Lia Fatmawati"/>
    <s v="Masih Hidup"/>
    <s v="Garut                                            "/>
    <d v="1983-12-28T00:00:00"/>
    <s v="3213046812830012"/>
    <s v="Mengurus Rumah Tangga"/>
    <s v="SD Atau Sederajat"/>
    <s v="-"/>
    <s v="-"/>
    <s v="Sama Dengan Ayah Kandung"/>
    <s v="Blok Kaum"/>
    <s v="19/16"/>
    <s v="Kalijati Barat"/>
    <s v="Kalijati"/>
    <s v="Subang"/>
    <s v="Jawa Barat"/>
    <m/>
    <m/>
    <m/>
    <m/>
    <m/>
    <m/>
    <m/>
    <m/>
    <m/>
    <m/>
    <m/>
    <m/>
    <m/>
    <m/>
    <m/>
    <m/>
    <m/>
    <m/>
    <s v="Blok Kaum"/>
    <s v="19/16"/>
    <s v="Kalijati Barat"/>
    <s v="Kalijati"/>
    <x v="11"/>
    <x v="0"/>
    <n v="41271"/>
    <s v="22 Tahun 6 Bulan 12 Hari"/>
    <s v="Blok Kaum RT/RW 19/16 Desa/Kelurahan Kalijati Barat Kecamatan Kalijati Kabupaten Subang Jawa Barat 41271"/>
  </r>
  <r>
    <n v="618"/>
    <x v="4"/>
    <x v="8"/>
    <m/>
    <n v="6"/>
    <x v="21"/>
    <s v="v"/>
    <m/>
    <m/>
    <n v="17180001"/>
    <s v="v"/>
    <m/>
    <m/>
    <s v="Abdul Sidik"/>
    <m/>
    <s v="0045415059"/>
    <s v="3273171212040001"/>
    <s v="Bandung"/>
    <d v="2004-12-12T00:00:00"/>
    <s v="Laki-Laki"/>
    <n v="3"/>
    <n v="4"/>
    <s v="WNI"/>
    <s v="Belum Di Test"/>
    <s v="Olahraga"/>
    <s v="Sukses Dunia Akhirat"/>
    <s v="SD Atau Sederajat"/>
    <s v="Orang Tua"/>
    <s v="Tidak Ada"/>
    <s v="Tidak Ada"/>
    <s v="3273171709109980"/>
    <s v="Ahmad Sodhikin"/>
    <s v="Ahmad Sodhikin"/>
    <s v="Masih Hidup"/>
    <s v="Magelang                                         "/>
    <d v="1971-12-12T00:00:00"/>
    <s v="3273170407690002"/>
    <s v="Buruh"/>
    <s v="SD Atau Sederajat"/>
    <s v="087738579277"/>
    <n v="4000000"/>
    <s v="Cetarip"/>
    <s v="06/05"/>
    <s v="Situsaeur"/>
    <s v="Bojongloa Kidul"/>
    <s v="Kota Bandung"/>
    <s v="Jawa Barat"/>
    <m/>
    <s v="Sudiyem"/>
    <s v="Masih Hidup"/>
    <s v="Magelang                                         "/>
    <d v="1971-12-12T00:00:00"/>
    <s v="3273175212710006"/>
    <s v="Mengurus Rumah Tangga"/>
    <s v="SD Atau Sederajat"/>
    <s v="-"/>
    <s v="-"/>
    <s v="Sama Dengan Ayah Kandung"/>
    <s v="Cetarip"/>
    <s v="06/05"/>
    <s v="Situsaeur"/>
    <s v="Bojongloa Kidul"/>
    <s v="Kota Bandung"/>
    <s v="Jawa Barat"/>
    <m/>
    <m/>
    <m/>
    <m/>
    <m/>
    <m/>
    <m/>
    <m/>
    <m/>
    <m/>
    <m/>
    <m/>
    <m/>
    <m/>
    <m/>
    <m/>
    <m/>
    <m/>
    <s v="Jl. Kopo Gg. Cetarip Timur Ii"/>
    <s v="06/05"/>
    <s v="Situsaeur"/>
    <s v="Bojongloa Kidul"/>
    <x v="4"/>
    <x v="0"/>
    <m/>
    <s v="21 Tahun 1 Bulan 7 Hari"/>
    <s v="Jl. Kopo Gg. Cetarip Timur Ii RT/RW 06/05 Desa/Kelurahan Situsaeur Kecamatan Bojongloa Kidul Kota Bandung Jawa Barat "/>
  </r>
  <r>
    <n v="619"/>
    <x v="4"/>
    <x v="9"/>
    <m/>
    <n v="7"/>
    <x v="21"/>
    <m/>
    <m/>
    <s v="v"/>
    <n v="16170002"/>
    <m/>
    <s v="v"/>
    <m/>
    <s v="Agus Munawar"/>
    <m/>
    <s v="0030997354"/>
    <s v="3211022608030007"/>
    <s v="Sumedang"/>
    <d v="2003-08-26T00:00:00"/>
    <s v="Laki-Laki"/>
    <n v="3"/>
    <n v="3"/>
    <s v="WNI"/>
    <s v="Belum Di Test"/>
    <s v="Olahraga"/>
    <s v="Pengusaha"/>
    <s v="SD Atau Sederajat"/>
    <s v="Orang Tua"/>
    <s v="Tidak Ada"/>
    <s v="Tidak Ada"/>
    <s v="3211021306080007"/>
    <s v="Apud"/>
    <s v="Apud"/>
    <s v="Masih Hidup"/>
    <s v="Sumedang                                         "/>
    <d v="1965-04-06T00:00:00"/>
    <s v="3211020604650001"/>
    <s v="Wiraswasta"/>
    <s v="SD Atau Sederajat"/>
    <m/>
    <n v="2000000"/>
    <s v="Pangkalan"/>
    <s v="01/03"/>
    <s v="Kirisik"/>
    <s v="Jatinunggal"/>
    <s v="Sumedang"/>
    <s v="Jawa Barat"/>
    <m/>
    <s v="Siti Rumtunani"/>
    <s v="Masih Hidup"/>
    <s v="Sumedang                                          "/>
    <d v="1970-03-20T00:00:00"/>
    <s v="3211026003700006"/>
    <s v="Mengurus Rumah Tangga"/>
    <s v="SD Atau Sederajat"/>
    <s v="085320344793"/>
    <s v="-"/>
    <s v="Sama Dengan Ayah Kandung"/>
    <s v="Pangkalan"/>
    <s v="01/03"/>
    <s v="Kirisik"/>
    <s v="Jatinunggal"/>
    <s v="Sumedang"/>
    <s v="Jawa Barat"/>
    <m/>
    <m/>
    <m/>
    <m/>
    <m/>
    <m/>
    <m/>
    <m/>
    <m/>
    <m/>
    <m/>
    <m/>
    <m/>
    <m/>
    <m/>
    <m/>
    <m/>
    <m/>
    <s v="Pangkalan"/>
    <s v="01/03"/>
    <s v="Kirisik"/>
    <s v="Jatinunggal"/>
    <x v="1"/>
    <x v="0"/>
    <m/>
    <s v="22 Tahun 4 Bulan 24 Hari"/>
    <s v="Pangkalan RT/RW 01/03 Desa/Kelurahan Kirisik Kecamatan Jatinunggal Kabupaten Sumedang Jawa Barat "/>
  </r>
  <r>
    <n v="620"/>
    <x v="4"/>
    <x v="8"/>
    <m/>
    <n v="6"/>
    <x v="21"/>
    <s v="v"/>
    <m/>
    <m/>
    <n v="17180012"/>
    <s v="m"/>
    <s v="v"/>
    <m/>
    <s v="Arif Hidayatuloh"/>
    <m/>
    <s v="0013482202"/>
    <s v="3217010509010008"/>
    <s v="Bandung"/>
    <d v="2001-10-05T00:00:00"/>
    <s v="Laki-Laki"/>
    <n v="4"/>
    <n v="4"/>
    <s v="WNI"/>
    <s v="Belum Di Test"/>
    <s v="Olahraga, Membaca"/>
    <s v="Pengusaha"/>
    <s v="SLTP Atau Sederajat"/>
    <s v="Beasiswa Yatim"/>
    <s v="Tidak Ada"/>
    <s v="Tidak Ada"/>
    <s v="3217011211180002"/>
    <s v="Rohaeti"/>
    <s v="Yayat Dimyati (Alm)"/>
    <s v="Sudah Meninggal"/>
    <m/>
    <m/>
    <m/>
    <m/>
    <m/>
    <m/>
    <m/>
    <s v=""/>
    <m/>
    <m/>
    <m/>
    <m/>
    <m/>
    <s v="*"/>
    <s v="Rohaeti"/>
    <s v="Masih Hidup"/>
    <s v="Bandung                                          "/>
    <d v="1966-01-01T00:00:00"/>
    <s v="3217014101660347"/>
    <s v="Mengurus Rumah Tangga"/>
    <s v="SD Atau Sederajat"/>
    <m/>
    <m/>
    <s v="Sama Dengan Ayah Kandung"/>
    <m/>
    <s v="/"/>
    <m/>
    <m/>
    <m/>
    <m/>
    <s v="*"/>
    <m/>
    <m/>
    <m/>
    <m/>
    <m/>
    <m/>
    <m/>
    <m/>
    <m/>
    <m/>
    <m/>
    <m/>
    <m/>
    <m/>
    <m/>
    <m/>
    <m/>
    <s v="Kp. Pamecelan"/>
    <s v="04/06"/>
    <s v="Sukajaya"/>
    <s v="Lembang"/>
    <x v="15"/>
    <x v="0"/>
    <m/>
    <s v="24 Tahun 3 Bulan 14 Hari"/>
    <s v="Kp. Pamecelan RT/RW 04/06 Desa/Kelurahan Sukajaya Kecamatan Lembang Bandung Barat Jawa Barat "/>
  </r>
  <r>
    <n v="621"/>
    <x v="4"/>
    <x v="8"/>
    <m/>
    <n v="6"/>
    <x v="21"/>
    <s v="v"/>
    <m/>
    <m/>
    <n v="17180016"/>
    <s v="v"/>
    <m/>
    <m/>
    <s v="Asep Abdul Kohar"/>
    <m/>
    <s v="0034422766"/>
    <s v="3211161712030001"/>
    <s v="Sumedang"/>
    <d v="2003-12-17T00:00:00"/>
    <s v="Laki-Laki"/>
    <n v="2"/>
    <n v="3"/>
    <s v="WNI"/>
    <s v="Belum Di Test"/>
    <s v="Olahraga"/>
    <s v="Pembisnis "/>
    <s v="SD Atau Sederajat"/>
    <s v="Orang Tua"/>
    <s v="Tidak Ada"/>
    <s v="Tidak Ada"/>
    <s v="3211162003063414"/>
    <s v="Junaedi"/>
    <s v="Junaedi"/>
    <s v="Masih Hidup"/>
    <s v="Sumedang                                         "/>
    <d v="1969-07-14T00:00:00"/>
    <s v="3211161407690002"/>
    <s v="Wiraswasta"/>
    <s v="SLTA Atau Sederajat"/>
    <s v="085320196971"/>
    <n v="4000000"/>
    <s v="Cipicung"/>
    <s v="02/04"/>
    <s v="Cibungur"/>
    <s v="Rancakalong"/>
    <s v="Sumedang"/>
    <s v="Jawa Barat"/>
    <m/>
    <s v="Omih"/>
    <s v="Masih Hidup"/>
    <s v="Sumedang                                         "/>
    <d v="1979-02-06T00:00:00"/>
    <s v="3211164602790002"/>
    <s v="Mengurus Rumah Tangga"/>
    <s v="SD Atau Sederajat"/>
    <s v="085320196971"/>
    <s v="-"/>
    <s v="Sama Dengan Ayah Kandung"/>
    <s v="Cipicung"/>
    <s v="02/04"/>
    <s v="Cibungur"/>
    <s v="Rancakalong"/>
    <s v="Sumedang"/>
    <s v="Jawa Barat"/>
    <m/>
    <m/>
    <m/>
    <m/>
    <m/>
    <m/>
    <m/>
    <m/>
    <m/>
    <m/>
    <m/>
    <m/>
    <m/>
    <m/>
    <m/>
    <m/>
    <m/>
    <m/>
    <s v="Dusun Cipicung"/>
    <s v="02/04"/>
    <s v="Cibungur"/>
    <s v="Rancakalong"/>
    <x v="1"/>
    <x v="0"/>
    <m/>
    <s v="22 Tahun 1 Bulan 2 Hari"/>
    <s v="Dusun Cipicung RT/RW 02/04 Desa/Kelurahan Cibungur Kecamatan Rancakalong Kabupaten Sumedang Jawa Barat "/>
  </r>
  <r>
    <n v="622"/>
    <x v="4"/>
    <x v="9"/>
    <m/>
    <n v="7"/>
    <x v="21"/>
    <m/>
    <m/>
    <s v="v"/>
    <n v="16170016"/>
    <m/>
    <s v="v"/>
    <m/>
    <s v="Dapid Aditia Maulana"/>
    <m/>
    <s v="0014039109"/>
    <s v="3211132712010004"/>
    <s v="Sumedang"/>
    <d v="2001-12-27T00:00:00"/>
    <s v="Laki-Laki"/>
    <n v="1"/>
    <n v="3"/>
    <s v="WNI"/>
    <s v="Belum Di Test"/>
    <s v="Rekreasi"/>
    <s v="Ulama"/>
    <s v="SLTP Atau Sederajat"/>
    <s v="Orang Tua"/>
    <s v="Tidak Ada"/>
    <s v="Tidak Ada"/>
    <m/>
    <s v="Deni Karsa"/>
    <s v="Deni Karsa"/>
    <s v="Masih Hidup"/>
    <s v="Sumedang                                         "/>
    <d v="1979-06-25T00:00:00"/>
    <s v="3211132506790001"/>
    <s v="Wiraswasta"/>
    <s v="SLTA Atau Sederajat"/>
    <s v="082317295928"/>
    <n v="5000000"/>
    <s v="Citali"/>
    <s v="01/01"/>
    <s v="Citali"/>
    <s v="Pamulihan"/>
    <s v="Sumedang"/>
    <s v="Jawa Barat"/>
    <m/>
    <s v="Ira Sukmirah"/>
    <s v="Masih Hidup"/>
    <s v="Bandung                                          "/>
    <d v="1979-11-28T00:00:00"/>
    <s v="3211136811790004"/>
    <s v="Mengurus Rumah Tangga"/>
    <s v="SLTA Atau Sederajat"/>
    <s v="089699041874"/>
    <s v="-"/>
    <s v="Sama Dengan Ayah Kandung"/>
    <s v="Citali"/>
    <s v="01/01"/>
    <s v="Citali"/>
    <s v="Pamulihan"/>
    <s v="Sumedang"/>
    <s v="Jawa Barat"/>
    <m/>
    <m/>
    <m/>
    <m/>
    <m/>
    <m/>
    <m/>
    <m/>
    <m/>
    <m/>
    <m/>
    <m/>
    <m/>
    <m/>
    <m/>
    <m/>
    <m/>
    <m/>
    <s v="Citali"/>
    <s v="01/01"/>
    <s v="Citali"/>
    <s v="Pamulihan"/>
    <x v="1"/>
    <x v="0"/>
    <m/>
    <s v="24 Tahun 0 Bulan 23 Hari"/>
    <s v="Citali RT/RW 01/01 Desa/Kelurahan Citali Kecamatan Pamulihan Kabupaten Sumedang Jawa Barat "/>
  </r>
  <r>
    <n v="623"/>
    <x v="4"/>
    <x v="10"/>
    <m/>
    <n v="7"/>
    <x v="21"/>
    <m/>
    <m/>
    <s v="v"/>
    <n v="15160010"/>
    <m/>
    <s v="v"/>
    <m/>
    <s v="Dika Risaleh Ramadhan"/>
    <m/>
    <s v="0034318105"/>
    <s v="3204122910040002"/>
    <s v="Bandung"/>
    <d v="2004-10-29T00:00:00"/>
    <s v="Laki-Laki"/>
    <n v="3"/>
    <n v="4"/>
    <s v="WNI"/>
    <s v="Belum Di Test"/>
    <s v="Olahraga"/>
    <s v="Ulama"/>
    <s v="SD Atau Sederajat"/>
    <s v="Orang Tua"/>
    <s v="Tidak Ada"/>
    <s v="Tidak Ada"/>
    <s v="3204121301060043"/>
    <s v="Upan"/>
    <s v="Upan"/>
    <s v="Masih Hidup"/>
    <s v="Bandung                                          "/>
    <d v="1971-04-01T00:00:00"/>
    <s v="3204120404710011"/>
    <s v="Wiraswasta"/>
    <s v="SD Atau Sederajat"/>
    <m/>
    <n v="2500000"/>
    <s v="Bojong Tanjung"/>
    <s v="04/12"/>
    <s v="Cangkuang Kulon"/>
    <s v="Dayeuh Kolot"/>
    <s v="Kab. Bandung"/>
    <s v="Jawa Barat"/>
    <m/>
    <s v="Rusmiati"/>
    <s v="Masih Hidup"/>
    <s v="Bandung                                          "/>
    <d v="1974-05-10T00:00:00"/>
    <s v="3204125005740013"/>
    <s v="Mengurus Rumah Tangga"/>
    <s v="SD Atau Sederajat"/>
    <s v="082218372814"/>
    <s v="-"/>
    <s v="Sama Dengan Ayah Kandung"/>
    <s v="Bojong Tanjung"/>
    <s v="04/12"/>
    <s v="Cangkuang Kulon"/>
    <s v="Dayeuh Kolot"/>
    <s v="Kab. Bandung"/>
    <s v="Jawa Barat"/>
    <m/>
    <m/>
    <m/>
    <m/>
    <m/>
    <m/>
    <m/>
    <m/>
    <m/>
    <m/>
    <m/>
    <m/>
    <m/>
    <m/>
    <m/>
    <m/>
    <m/>
    <m/>
    <s v="Bojong Tanjung"/>
    <s v="04/12"/>
    <s v="Cangkuang Kulon"/>
    <s v="Dayeuh Kolot"/>
    <x v="0"/>
    <x v="0"/>
    <m/>
    <s v="21 Tahun 2 Bulan 21 Hari"/>
    <s v="Bojong Tanjung RT/RW 04/12 Desa/Kelurahan Cangkuang Kulon Kecamatan Dayeuh Kolot Kabupaten Bandung Jawa Barat "/>
  </r>
  <r>
    <n v="624"/>
    <x v="4"/>
    <x v="7"/>
    <m/>
    <n v="6"/>
    <x v="21"/>
    <s v="v"/>
    <m/>
    <m/>
    <n v="18190025"/>
    <s v="v"/>
    <s v="Belum Terdaftar"/>
    <m/>
    <s v="Fikri Ahmad Syauqi"/>
    <m/>
    <m/>
    <s v="3204131209000007"/>
    <s v="Bandung"/>
    <d v="2000-09-12T00:00:00"/>
    <s v="Laki-Laki"/>
    <n v="4"/>
    <n v="4"/>
    <s v="WNI"/>
    <s v="Belum Di Test"/>
    <s v="Traveling"/>
    <s v="Ulama"/>
    <s v="SLTA Atau Sederajat"/>
    <s v="Orang Tua"/>
    <s v="Tidak Ada"/>
    <s v="Tidak Ada"/>
    <s v="3204132408150002"/>
    <s v="Imas"/>
    <s v="Oo Kosasih ( Alm. )"/>
    <s v="Sudah Meninggal"/>
    <m/>
    <s v=""/>
    <m/>
    <m/>
    <m/>
    <m/>
    <m/>
    <s v=""/>
    <s v="02/05"/>
    <m/>
    <m/>
    <m/>
    <m/>
    <s v="*"/>
    <s v="Imas"/>
    <s v="Masih Hidup"/>
    <s v="Bandung                                          "/>
    <d v="1965-04-24T00:00:00"/>
    <s v="3204136404650006"/>
    <s v="Mengurus Rumah Tangga"/>
    <s v="SD Atau Sederajat"/>
    <m/>
    <s v="-"/>
    <s v="Sama Dengan Ayah Kandung"/>
    <m/>
    <s v="/"/>
    <m/>
    <m/>
    <m/>
    <m/>
    <s v="*"/>
    <m/>
    <m/>
    <m/>
    <m/>
    <m/>
    <m/>
    <m/>
    <m/>
    <m/>
    <m/>
    <m/>
    <m/>
    <m/>
    <m/>
    <m/>
    <m/>
    <m/>
    <s v="Kp. Kamasan"/>
    <s v="02/05"/>
    <s v="Kamasan"/>
    <s v="Banjaran"/>
    <x v="0"/>
    <x v="0"/>
    <m/>
    <s v="25 Tahun 4 Bulan 7 Hari"/>
    <s v="Kp. Kamasan RT/RW 02/05 Desa/Kelurahan Kamasan Kecamatan Banjaran Kabupaten Bandung Jawa Barat "/>
  </r>
  <r>
    <n v="625"/>
    <x v="4"/>
    <x v="8"/>
    <m/>
    <n v="6"/>
    <x v="21"/>
    <s v="v"/>
    <m/>
    <m/>
    <n v="17180030"/>
    <s v="v"/>
    <s v="Belum Terdaftar"/>
    <m/>
    <s v="Habib Aliansyah"/>
    <m/>
    <s v="0017197039"/>
    <s v="3273061008010004"/>
    <s v="Garut"/>
    <d v="2001-08-10T00:00:00"/>
    <s v="Laki-Laki"/>
    <n v="1"/>
    <n v="3"/>
    <s v="WNI"/>
    <s v="Belum Di Test"/>
    <s v="Olahraga"/>
    <s v="Pendakwah"/>
    <s v="SLTP Atau Sederajat"/>
    <s v="Orang Tua"/>
    <s v="Tidak Ada"/>
    <s v="Tidak Ada"/>
    <s v="3273051805160005"/>
    <s v="Yayat"/>
    <s v="Yayat"/>
    <s v="Masih Hidup"/>
    <s v="Garut                                            "/>
    <d v="1977-07-14T00:00:00"/>
    <s v="3273061407770014"/>
    <s v="Wiraswasta"/>
    <s v="SD Atau Sederajat"/>
    <s v="085724239573"/>
    <n v="3000000"/>
    <s v="Jl. Arjuna Simpang"/>
    <s v="04/01"/>
    <s v="Andir"/>
    <s v="Kota Bandung"/>
    <s v="Kota Bandung"/>
    <s v="Jawa Barat"/>
    <m/>
    <s v="Ai Rosita"/>
    <s v="Masih Hidup"/>
    <s v="Garut                                            "/>
    <d v="1981-07-11T00:00:00"/>
    <s v="3273065107810012"/>
    <s v="Mengurus Rumah Tangga"/>
    <s v="SLTA Atau Sederajat"/>
    <s v="-"/>
    <s v="-"/>
    <s v="Sama Dengan Ayah Kandung"/>
    <s v="Ciroyom"/>
    <s v="04/01"/>
    <s v="Andir"/>
    <s v="Kota Bandung"/>
    <s v="Kota Bandung"/>
    <s v="Jawa Barat"/>
    <m/>
    <m/>
    <m/>
    <m/>
    <m/>
    <m/>
    <m/>
    <m/>
    <m/>
    <m/>
    <m/>
    <m/>
    <m/>
    <m/>
    <m/>
    <m/>
    <m/>
    <m/>
    <s v="Jl. Arjuna Simpang"/>
    <s v="04/01"/>
    <s v="Ciroyom"/>
    <s v="Andir"/>
    <x v="4"/>
    <x v="0"/>
    <m/>
    <s v="24 Tahun 5 Bulan 9 Hari"/>
    <s v="Jl. Arjuna Simpang RT/RW 04/01 Desa/Kelurahan Ciroyom Kecamatan Andir Kota Bandung Jawa Barat "/>
  </r>
  <r>
    <n v="626"/>
    <x v="4"/>
    <x v="8"/>
    <m/>
    <n v="6"/>
    <x v="21"/>
    <s v="v"/>
    <m/>
    <m/>
    <n v="17180036"/>
    <s v="v"/>
    <m/>
    <m/>
    <s v="Kanzha Praditya Syahid"/>
    <m/>
    <s v="0054327652"/>
    <s v="3201022304050003"/>
    <s v="Bandung"/>
    <d v="2005-04-23T00:00:00"/>
    <s v="Laki-Laki"/>
    <n v="1"/>
    <n v="4"/>
    <s v="WNI"/>
    <s v="Belum Di Test"/>
    <s v="Traveling"/>
    <s v=""/>
    <s v="SD Atau Sederajat"/>
    <s v="Orang Tua"/>
    <s v="Tidak Ada"/>
    <s v="Tidak Ada"/>
    <s v="3201022811060001"/>
    <s v="Sumito Diprojo"/>
    <s v="Sumito Diprojo"/>
    <s v="Masih Hidup"/>
    <s v="Kebumen"/>
    <d v="1975-02-08T00:00:00"/>
    <s v="3201020802750009"/>
    <s v="Wiraswasta"/>
    <s v="Strata II"/>
    <s v="081293403073"/>
    <n v="5000000"/>
    <s v="Bumi Mutiara Blok Jb 10/10"/>
    <s v="02/38"/>
    <s v="Bojong Kulur"/>
    <s v="Gunung Putri"/>
    <s v="Bogor"/>
    <s v="Jawa Barat"/>
    <m/>
    <s v="Sofni Sri Rahayu"/>
    <s v="Masih Hidup"/>
    <s v="Bandung                                          "/>
    <d v="1982-02-03T00:00:00"/>
    <s v="3201024302820006"/>
    <s v="Mengurus Rumah Tangga"/>
    <s v="Strata II"/>
    <s v="-"/>
    <s v="-"/>
    <s v="Sama Dengan Ayah Kandung"/>
    <s v="Bumi Mutiara Blok JB 10/10"/>
    <s v="02/38"/>
    <s v="Bojong Kulur"/>
    <s v="Gunung Putri"/>
    <s v="Bogor"/>
    <s v="Jawa Barat"/>
    <m/>
    <m/>
    <m/>
    <m/>
    <m/>
    <m/>
    <m/>
    <m/>
    <m/>
    <m/>
    <m/>
    <m/>
    <m/>
    <m/>
    <m/>
    <m/>
    <m/>
    <m/>
    <s v="Bumi Mutiara Blok Jb 10/10"/>
    <s v="02/38"/>
    <s v="Bojong Kulur"/>
    <s v="Gunung Putri"/>
    <x v="10"/>
    <x v="0"/>
    <n v="16969"/>
    <s v="20 Tahun 8 Bulan 27 Hari"/>
    <s v="Bumi Mutiara Blok Jb 10/10 RT/RW 02/38 Desa/Kelurahan Bojong Kulur Kecamatan Gunung Putri Kabupaten Bogor Jawa Barat 16969"/>
  </r>
  <r>
    <n v="627"/>
    <x v="4"/>
    <x v="7"/>
    <m/>
    <n v="6"/>
    <x v="21"/>
    <s v="v"/>
    <m/>
    <m/>
    <n v="18190031"/>
    <s v="v"/>
    <s v="v"/>
    <m/>
    <s v="Khairul Raffy Iqsan Fauzhy"/>
    <m/>
    <n v="34682698"/>
    <s v="3216073003030006"/>
    <s v="Bandung"/>
    <d v="2003-03-30T00:00:00"/>
    <s v="Laki-Laki"/>
    <n v="1"/>
    <n v="2"/>
    <s v="WNI"/>
    <s v="Belum Di Test"/>
    <s v="Ternak"/>
    <s v="Pengusaha"/>
    <s v="SLTP Atau Sederajat"/>
    <s v="Orang Tua"/>
    <s v="Tidak Ada"/>
    <s v="Tidak Ada"/>
    <s v="3204282304180016"/>
    <s v="Tri Yatmi"/>
    <s v="Sugeng Santoso"/>
    <s v="Tidak Diketahui"/>
    <m/>
    <m/>
    <m/>
    <m/>
    <m/>
    <m/>
    <m/>
    <s v="Grya Ranca Indah 3 E2 No. 4"/>
    <s v="04/08"/>
    <s v="Jelegong"/>
    <s v="Rancaekek"/>
    <s v="Kab. Bandung"/>
    <s v="Jawa Barat"/>
    <m/>
    <s v="Tri Yatmi"/>
    <s v="Masih Hidup"/>
    <s v="Sragen                                           "/>
    <d v="1983-11-24T00:00:00"/>
    <s v="3216076411830005"/>
    <s v="Mengurus Rumah Tangga"/>
    <s v="SLTA Atau Sederajat"/>
    <s v="081227366109"/>
    <s v="-"/>
    <s v="Sama Dengan Ayah Kandung"/>
    <s v="Jl. Grya Ranca Indah 3 E2 No. 4"/>
    <s v="04/08"/>
    <s v="Jelegong"/>
    <s v="Rancaekek"/>
    <s v="Kab. Bandung"/>
    <s v="Jawa Barat"/>
    <m/>
    <m/>
    <m/>
    <m/>
    <m/>
    <m/>
    <m/>
    <m/>
    <m/>
    <m/>
    <m/>
    <m/>
    <m/>
    <m/>
    <m/>
    <m/>
    <m/>
    <m/>
    <s v="Jl. Grya Ranca Indah 3 E2 No. 4"/>
    <s v="04/08"/>
    <s v="Jelegong"/>
    <s v="Rancaekek"/>
    <x v="0"/>
    <x v="0"/>
    <m/>
    <s v="22 Tahun 9 Bulan 20 Hari"/>
    <s v="Jl. Grya Ranca Indah 3 E2 No. 4 RT/RW 04/08 Desa/Kelurahan Jelegong Kecamatan Rancaekek Kabupaten Bandung Jawa Barat "/>
  </r>
  <r>
    <n v="628"/>
    <x v="4"/>
    <x v="8"/>
    <m/>
    <n v="6"/>
    <x v="21"/>
    <s v="v"/>
    <m/>
    <m/>
    <n v="17180042"/>
    <s v="v"/>
    <s v="v"/>
    <m/>
    <s v="M. Candra Nuriryanto"/>
    <m/>
    <s v="0019832263"/>
    <s v="3204440104010002"/>
    <s v="Bandung"/>
    <d v="2001-04-01T00:00:00"/>
    <s v="Laki-Laki"/>
    <n v="3"/>
    <n v="4"/>
    <s v="WNI"/>
    <s v="Belum Di Test"/>
    <s v="Traveling"/>
    <s v="Pengusaha"/>
    <s v="SLTP Atau Sederajat"/>
    <s v="Orang Tua"/>
    <s v="Tidak Ada"/>
    <s v="Tidak Ada"/>
    <s v="3204441509120003"/>
    <s v="Olih Solihin"/>
    <s v="Olih Solihin"/>
    <s v="Masih Hidup"/>
    <s v="Bandung                                          "/>
    <d v="1971-11-09T00:00:00"/>
    <s v="3204440911710001"/>
    <s v="Buruh Harian Lepas"/>
    <s v="SD Atau Sederajat"/>
    <m/>
    <n v="3000000"/>
    <s v="Leuweung Datar"/>
    <s v="06/06"/>
    <s v="Bandasari"/>
    <s v="Cangkuang"/>
    <s v="Kab. Bandung"/>
    <s v="Jawa Barat"/>
    <m/>
    <s v="Yanti Yulianti"/>
    <s v="Masih Hidup"/>
    <s v="Bandung                                          "/>
    <d v="1973-10-03T00:00:00"/>
    <s v="3204444310730003"/>
    <s v="Mengurus Rumah Tangga"/>
    <s v="SD Atau Sederajat"/>
    <s v="-"/>
    <s v="-"/>
    <s v="Sama Dengan Ayah Kandung"/>
    <s v="Leuweung Datar"/>
    <s v="06/06"/>
    <s v="Bandasari"/>
    <s v="Cangkuang"/>
    <s v="Kab. Bandung"/>
    <s v="Jawa Barat"/>
    <m/>
    <m/>
    <m/>
    <m/>
    <m/>
    <m/>
    <m/>
    <m/>
    <m/>
    <m/>
    <m/>
    <m/>
    <m/>
    <m/>
    <m/>
    <m/>
    <m/>
    <m/>
    <s v="Kp. Leuweung Datar"/>
    <s v="06/06"/>
    <s v="Bandasari"/>
    <s v="Cangkuang"/>
    <x v="0"/>
    <x v="0"/>
    <n v="40377"/>
    <s v="24 Tahun 9 Bulan 18 Hari"/>
    <s v="Kp. Leuweung Datar RT/RW 06/06 Desa/Kelurahan Bandasari Kecamatan Cangkuang Kabupaten Bandung Jawa Barat 40377"/>
  </r>
  <r>
    <n v="629"/>
    <x v="4"/>
    <x v="8"/>
    <m/>
    <n v="6"/>
    <x v="21"/>
    <s v="v"/>
    <m/>
    <m/>
    <n v="17180073"/>
    <s v="v"/>
    <s v="v"/>
    <m/>
    <s v="M. Reza Alhusaeni"/>
    <m/>
    <s v="0010787840"/>
    <s v="3204460110010001"/>
    <s v="Bandung"/>
    <d v="2001-10-01T00:00:00"/>
    <s v="Laki-Laki"/>
    <n v="1"/>
    <n v="2"/>
    <s v="WNI"/>
    <s v="Belum Di Test"/>
    <s v="Mendengar Lagu"/>
    <s v="Pengusaha"/>
    <s v="SLTP Atau Sederajat"/>
    <s v="Orang Tua"/>
    <s v="Tidak Ada"/>
    <s v="Tidak Ada"/>
    <s v="3204370606070068"/>
    <s v="Husni Mursalam"/>
    <s v="Husni Mursalam"/>
    <s v="Masih Hidup"/>
    <s v="Bandung                                          "/>
    <d v="1972-12-11T00:00:00"/>
    <s v="3204461112720001"/>
    <s v="Buruh"/>
    <s v="SD Atau Sederajat"/>
    <s v="083815419213"/>
    <n v="5000000"/>
    <s v="Kp. Cikupa"/>
    <s v="01/02"/>
    <s v="Padasuka"/>
    <s v="Kutawaringin"/>
    <s v="Kab. Bandung"/>
    <s v="Jawa Barat"/>
    <m/>
    <s v="Nunung Nurhayati"/>
    <s v="Masih Hidup"/>
    <s v="Bandung                                          "/>
    <d v="1980-01-06T00:00:00"/>
    <s v="3204464601800001"/>
    <s v="Mengurus Rumah Tangga"/>
    <s v="Diploma 4 Atau Starata I"/>
    <s v="-"/>
    <s v="-"/>
    <s v="Sama Dengan Ayah Kandung"/>
    <s v="Cikupa"/>
    <s v="01/02"/>
    <s v="Padasuka"/>
    <s v="Kutawaringin"/>
    <s v="Kab. Bandung"/>
    <s v="Jawa Barat"/>
    <m/>
    <m/>
    <m/>
    <m/>
    <m/>
    <m/>
    <m/>
    <m/>
    <m/>
    <m/>
    <m/>
    <m/>
    <m/>
    <m/>
    <m/>
    <m/>
    <m/>
    <m/>
    <s v="Kp. Cikupa"/>
    <s v="01/02"/>
    <s v="Padasuka"/>
    <s v="Kutawaringin"/>
    <x v="0"/>
    <x v="0"/>
    <m/>
    <s v="24 Tahun 3 Bulan 18 Hari"/>
    <s v="Kp. Cikupa RT/RW 01/02 Desa/Kelurahan Padasuka Kecamatan Kutawaringin Kabupaten Bandung Jawa Barat "/>
  </r>
  <r>
    <n v="630"/>
    <x v="4"/>
    <x v="7"/>
    <m/>
    <n v="6"/>
    <x v="21"/>
    <s v="v"/>
    <m/>
    <m/>
    <n v="18190048"/>
    <s v="v"/>
    <m/>
    <m/>
    <s v="Moch. Arifin Mustofa"/>
    <m/>
    <s v="0027619360"/>
    <s v="3211142908020008"/>
    <s v="Sumedang"/>
    <d v="2002-08-29T00:00:00"/>
    <s v="Laki-Laki"/>
    <n v="1"/>
    <n v="7"/>
    <s v="WNI"/>
    <s v="Belum Di Test"/>
    <s v="Olahraga"/>
    <s v="Ekonom "/>
    <s v="SLTP Atau Sederajat"/>
    <s v="Orang Tua"/>
    <s v="Tidak Ada"/>
    <s v="Tidak Ada"/>
    <s v="3211141812100015"/>
    <s v="H. Toni Herianto"/>
    <s v="H. Toni Herianto"/>
    <s v="Masih Hidup"/>
    <s v="Sumedang                                         "/>
    <d v="1974-05-25T00:00:00"/>
    <s v="3211142505740009"/>
    <s v="Karyawan Swasta"/>
    <s v="SLTA Atau Sederajat"/>
    <s v="081221503293"/>
    <n v="5000000"/>
    <s v="Dusun Parakanmuncang"/>
    <s v="04/04"/>
    <s v="Sindangpakuon"/>
    <s v="Cimanggung"/>
    <s v="Sumedang"/>
    <s v="Jawa Barat"/>
    <n v="45364"/>
    <s v="Hj. Dewi Mega Mustika"/>
    <s v="Masih Hidup"/>
    <s v="Sumedang                                         "/>
    <d v="1980-11-08T00:00:00"/>
    <s v="3211144811800005"/>
    <s v="Wiraswasta"/>
    <s v="SLTA Atau Sederajat"/>
    <s v="-"/>
    <s v="-"/>
    <s v="Sama Dengan Ayah Kandung"/>
    <s v="Dusun Parakanmuncang"/>
    <s v="04/04"/>
    <s v="Sindangpakuon"/>
    <s v="Cimanggung"/>
    <s v="Sumedang"/>
    <s v="Jawa Barat"/>
    <m/>
    <m/>
    <m/>
    <m/>
    <m/>
    <m/>
    <m/>
    <m/>
    <m/>
    <m/>
    <m/>
    <m/>
    <m/>
    <m/>
    <m/>
    <m/>
    <m/>
    <m/>
    <s v="Dusun Parakanmuncang"/>
    <s v="04/04"/>
    <s v="Sindangpakuon"/>
    <s v="Cimanggung"/>
    <x v="1"/>
    <x v="0"/>
    <n v="45364"/>
    <s v="23 Tahun 4 Bulan 21 Hari"/>
    <s v="Dusun Parakanmuncang RT/RW 04/04 Desa/Kelurahan Sindangpakuon Kecamatan Cimanggung Kabupaten Sumedang Jawa Barat 45364"/>
  </r>
  <r>
    <n v="631"/>
    <x v="4"/>
    <x v="8"/>
    <m/>
    <n v="6"/>
    <x v="21"/>
    <s v="v"/>
    <m/>
    <m/>
    <n v="17180052"/>
    <s v="v"/>
    <m/>
    <m/>
    <s v="Mohamad Akmal Hermawan"/>
    <m/>
    <s v="0049126784"/>
    <s v="1050162009045001"/>
    <s v="Bandung"/>
    <d v="2004-09-20T00:00:00"/>
    <s v="Laki-Laki"/>
    <n v="1"/>
    <n v="1"/>
    <s v="WNI"/>
    <s v="Belum Di Test"/>
    <s v="Membaca"/>
    <s v="Waliyulloh"/>
    <s v="SD Atau Sederajat"/>
    <s v="Orang Tua"/>
    <s v="Tidak Ada"/>
    <s v="Tidak Ada"/>
    <s v="1050160635076"/>
    <s v="Iwan Hermawan"/>
    <s v="Iwan Hermawan"/>
    <s v="Masih Hidup"/>
    <s v="Bandung                                          "/>
    <d v="1972-03-03T00:00:00"/>
    <s v="1050160303725001"/>
    <s v="Wiraswasta"/>
    <s v="Diploma IV/Strata 1"/>
    <s v="089699046870"/>
    <n v="3000000"/>
    <s v="Jl. H. Anwar"/>
    <s v="01/08"/>
    <s v="Cibuntu"/>
    <s v="Bandung Kulon"/>
    <s v="Kota Bandung"/>
    <s v="Jawa Barat"/>
    <m/>
    <s v="Isah Aisah"/>
    <s v="Masih Hidup"/>
    <s v="Bandung                                          "/>
    <d v="1974-09-20T00:00:00"/>
    <s v="1050166009745001"/>
    <s v="Mengurus Rumah Tangga"/>
    <s v="SD Atau Sederajat"/>
    <s v="081383829169"/>
    <s v="-"/>
    <s v="Sama Dengan Ayah Kandung"/>
    <s v="Jl. H. Anwar"/>
    <s v="01/08"/>
    <s v="Cibuntu"/>
    <s v="Bandung Kulon"/>
    <s v="Kota Bandung"/>
    <s v="Jawa Barat"/>
    <m/>
    <m/>
    <m/>
    <m/>
    <m/>
    <m/>
    <m/>
    <m/>
    <m/>
    <m/>
    <m/>
    <m/>
    <m/>
    <m/>
    <m/>
    <m/>
    <m/>
    <m/>
    <s v="Jl. H. Anwar"/>
    <s v="01/08"/>
    <s v="Cibuntu"/>
    <s v="Bandung Kulon"/>
    <x v="4"/>
    <x v="0"/>
    <m/>
    <s v="21 Tahun 3 Bulan 30 Hari"/>
    <s v="Jl. H. Anwar RT/RW 01/08 Desa/Kelurahan Cibuntu Kecamatan Bandung Kulon Kota Bandung Jawa Barat "/>
  </r>
  <r>
    <n v="632"/>
    <x v="4"/>
    <x v="8"/>
    <m/>
    <n v="6"/>
    <x v="21"/>
    <s v="v"/>
    <m/>
    <m/>
    <n v="17180063"/>
    <s v="v"/>
    <m/>
    <m/>
    <s v="Muhamad Azmi Raihan Taufik"/>
    <m/>
    <s v="0049167829"/>
    <s v="3204371003040009"/>
    <s v="Sumedang"/>
    <d v="2004-03-10T00:00:00"/>
    <s v="Laki-Laki"/>
    <n v="1"/>
    <n v="3"/>
    <s v="WNI"/>
    <s v="Belum Di Test"/>
    <s v="Ternak"/>
    <s v="Ulama/Pembisnis"/>
    <s v="SD Atau Sederajat"/>
    <s v="Orang Tua"/>
    <s v="Tidak Ada"/>
    <s v="Tidak Ada"/>
    <s v="3204371306080059"/>
    <s v="Erik Taufik"/>
    <s v="Erik Taufik"/>
    <s v="Masih Hidup"/>
    <s v="Bandung"/>
    <d v="1977-05-09T00:00:00"/>
    <s v="3204370905770010"/>
    <s v="Karyawan Swasta"/>
    <s v="Diploma 3"/>
    <s v="081320923091"/>
    <n v="3000000"/>
    <s v="Kp. Cihaur"/>
    <s v="02/08"/>
    <s v="Soreang"/>
    <s v="Soreang"/>
    <s v="Kab. Bandung"/>
    <s v="Jawa Barat"/>
    <m/>
    <s v="Ira Faridah"/>
    <s v="Masih Hidup"/>
    <s v="Sumedang                                         "/>
    <d v="1978-07-08T00:00:00"/>
    <s v="3204374807780240"/>
    <s v="Mengurus Rumah Tangga"/>
    <s v="Diploma 3"/>
    <s v="081320923091"/>
    <s v="-"/>
    <s v="Sama Dengan Ayah Kandung"/>
    <s v="Kp. Cihaur"/>
    <s v="02/08"/>
    <s v="Soreang"/>
    <s v="Soreang"/>
    <s v="Kab. Bandung"/>
    <s v="Jawa Barat"/>
    <m/>
    <m/>
    <m/>
    <m/>
    <m/>
    <m/>
    <m/>
    <m/>
    <m/>
    <m/>
    <m/>
    <m/>
    <m/>
    <m/>
    <m/>
    <m/>
    <m/>
    <m/>
    <s v="Kp. Cihaur"/>
    <s v="02/08"/>
    <s v="Soreang"/>
    <s v="Soreang"/>
    <x v="0"/>
    <x v="0"/>
    <n v="40911"/>
    <s v="21 Tahun 10 Bulan 9 Hari"/>
    <s v="Kp. Cihaur RT/RW 02/08 Desa/Kelurahan Soreang Kecamatan Soreang Kabupaten Bandung Jawa Barat 40911"/>
  </r>
  <r>
    <n v="633"/>
    <x v="4"/>
    <x v="10"/>
    <m/>
    <n v="7"/>
    <x v="21"/>
    <m/>
    <m/>
    <s v="x"/>
    <n v="15160023"/>
    <m/>
    <m/>
    <m/>
    <s v="Muhamad Hoerudin Nawawif"/>
    <m/>
    <s v="0020834288"/>
    <s v="3211162507020006"/>
    <s v="Sumedang"/>
    <d v="2002-07-25T00:00:00"/>
    <s v="Laki-Laki"/>
    <n v="1"/>
    <n v="3"/>
    <s v="WNI"/>
    <s v="Belum Di Test"/>
    <s v="Olahraga"/>
    <s v="Pengusaha Ayam"/>
    <s v="SD Atau Sederajat"/>
    <s v="Orang Tua"/>
    <s v="Tidak Ada"/>
    <s v="Tidak Ada"/>
    <s v="3211162003067021"/>
    <s v="Yayat Supandi"/>
    <s v="Yayat Supandi"/>
    <s v="Masih Hidup"/>
    <s v="Sumedang"/>
    <d v="1978-04-21T00:00:00"/>
    <s v="3211160911780001"/>
    <s v="Pedagang"/>
    <s v="SD Atau Sederajat"/>
    <m/>
    <n v="4000000"/>
    <s v="Dusun Cibulakan"/>
    <s v="02/10"/>
    <s v="Pasir Biru"/>
    <s v="Rancakalong"/>
    <s v="Sumedang"/>
    <s v="Jawa Barat"/>
    <n v="45361"/>
    <s v="Siti Marpuah"/>
    <s v="Masih Hidup"/>
    <s v="Sumedang"/>
    <d v="1984-03-08T00:00:00"/>
    <s v="3211164803840003"/>
    <s v="Mengurus Rumah Tangga"/>
    <s v="SD Atau Sederajat"/>
    <m/>
    <s v="-"/>
    <s v="Sama Dengan Ayah Kandung"/>
    <s v="Dusun Cibulakan"/>
    <s v="02/10"/>
    <s v="Pasir Biru"/>
    <s v="Rancakalong"/>
    <s v="Sumedang"/>
    <s v="Jawa Barat"/>
    <n v="45361"/>
    <m/>
    <m/>
    <m/>
    <m/>
    <m/>
    <m/>
    <m/>
    <m/>
    <m/>
    <m/>
    <m/>
    <m/>
    <m/>
    <m/>
    <m/>
    <m/>
    <m/>
    <s v="Dusun Cibulakan"/>
    <s v="02/10"/>
    <s v="Pasir Biru"/>
    <s v="Rancakalong"/>
    <x v="1"/>
    <x v="0"/>
    <n v="45361"/>
    <s v="23 Tahun 5 Bulan 25 Hari"/>
    <s v="Dusun Cibulakan RT/RW 02/10 Desa/Kelurahan Pasir Biru Kecamatan Rancakalong Kabupaten Sumedang Jawa Barat 45361"/>
  </r>
  <r>
    <n v="634"/>
    <x v="4"/>
    <x v="10"/>
    <m/>
    <n v="7"/>
    <x v="21"/>
    <m/>
    <m/>
    <s v="v"/>
    <n v="15160024"/>
    <m/>
    <s v="v"/>
    <m/>
    <s v="Muhamad Ihsan Nurzaen"/>
    <m/>
    <s v="0025834810"/>
    <s v="3277012509020001"/>
    <s v="Bandung"/>
    <d v="2002-02-25T00:00:00"/>
    <s v="Laki-Laki"/>
    <n v="6"/>
    <n v="7"/>
    <s v="WNI"/>
    <s v="Belum Di Test"/>
    <s v="Olahraga"/>
    <s v="Ulama Allah"/>
    <s v="SD Atau Sederajat"/>
    <s v="Orang Tua"/>
    <s v="Tidak Ada"/>
    <s v="Tidak Ada"/>
    <s v="3277010910060996"/>
    <s v="H. Habibbulloh"/>
    <s v="H. Habibbulloh"/>
    <s v="Masih Hidup"/>
    <s v="Bandung                                          "/>
    <d v="1953-04-21T00:00:00"/>
    <s v="3277012104530001"/>
    <s v="Mubaligh"/>
    <s v="SD Atau Sederajat"/>
    <m/>
    <n v="5000000"/>
    <s v="Komp. Pasantren"/>
    <s v="01/08"/>
    <s v="Cibeureum"/>
    <s v="Cimahi Selatan"/>
    <s v="Kota Cimahi  "/>
    <s v="Jawa Barat"/>
    <m/>
    <s v="Imas Hermawati"/>
    <s v="Masih Hidup"/>
    <s v="Cianjur                                          "/>
    <d v="1968-06-17T00:00:00"/>
    <s v="3277015708680002"/>
    <s v="Mengurus Rumah Tangga"/>
    <s v="SLTA Atau Sederajat"/>
    <s v="-"/>
    <s v="-"/>
    <s v="Sama Dengan Ayah Kandung"/>
    <s v="Komp. Pasantren"/>
    <s v="01/08"/>
    <s v="Cibeureum"/>
    <s v="Cimahi Selatan"/>
    <s v="Kota Cimahi  "/>
    <s v="Jawa Barat"/>
    <m/>
    <m/>
    <m/>
    <m/>
    <m/>
    <m/>
    <m/>
    <m/>
    <m/>
    <m/>
    <m/>
    <m/>
    <m/>
    <m/>
    <m/>
    <m/>
    <m/>
    <m/>
    <s v="Komp. Pasantren"/>
    <s v="01/08"/>
    <s v="Cibeureum"/>
    <s v="Cimahi Selatan"/>
    <x v="32"/>
    <x v="0"/>
    <m/>
    <s v="23 Tahun 10 Bulan 25 Hari"/>
    <s v="Komp. Pasantren RT/RW 01/08 Desa/Kelurahan Cibeureum Kecamatan Cimahi Selatan Kota Cimahi   Jawa Barat "/>
  </r>
  <r>
    <n v="635"/>
    <x v="4"/>
    <x v="9"/>
    <m/>
    <n v="7"/>
    <x v="21"/>
    <m/>
    <m/>
    <s v="v"/>
    <n v="16170049"/>
    <m/>
    <s v="v"/>
    <m/>
    <s v="Muhamad Zainal Abidin"/>
    <m/>
    <s v="0043371356"/>
    <s v="3211232506040001"/>
    <s v="Sumedang"/>
    <d v="2004-06-25T00:00:00"/>
    <s v="Laki-Laki"/>
    <n v="2"/>
    <n v="3"/>
    <s v="WNI"/>
    <s v="Belum Di Test"/>
    <s v="Olahraga"/>
    <s v="Pengusaha"/>
    <s v="SD Atau Sederajat"/>
    <s v="Orang Tua"/>
    <s v="Tidak Ada"/>
    <s v="Tidak Ada"/>
    <s v="3211231303120002"/>
    <s v="Ubaedillah"/>
    <s v="Ubaedillah"/>
    <s v="Masih Hidup"/>
    <s v="Sumedang                                         "/>
    <d v="1976-07-10T00:00:00"/>
    <s v="3211031007760004"/>
    <s v="Wiraswasta"/>
    <s v="SLTP Atau Sederajat"/>
    <s v="0819933777674"/>
    <n v="2000000"/>
    <s v="Sukamaju"/>
    <s v="02/02"/>
    <s v="Cisalak"/>
    <s v="Cisarua"/>
    <s v="Sumedang"/>
    <s v="Jawa Barat"/>
    <m/>
    <s v="Mimih"/>
    <s v="Masih Hidup"/>
    <s v="Sumedang                                         "/>
    <d v="1972-07-23T00:00:00"/>
    <s v="3211036307720002"/>
    <s v="Wiraswasta"/>
    <s v="SD Atau Sederajat"/>
    <s v="081933777674"/>
    <n v="1500000"/>
    <s v="Sama Dengan Ayah Kandung"/>
    <s v="Sukamaju"/>
    <s v="02/02"/>
    <s v="Cisalak"/>
    <s v="Cisarua"/>
    <s v="Sumedang"/>
    <s v="Jawa Barat"/>
    <m/>
    <m/>
    <m/>
    <m/>
    <m/>
    <m/>
    <m/>
    <m/>
    <m/>
    <m/>
    <m/>
    <m/>
    <m/>
    <m/>
    <m/>
    <m/>
    <m/>
    <m/>
    <s v="Sukamaju"/>
    <s v="02/02"/>
    <s v="Cisalak"/>
    <s v="Cisarua"/>
    <x v="1"/>
    <x v="0"/>
    <m/>
    <s v="21 Tahun 6 Bulan 25 Hari"/>
    <s v="Sukamaju RT/RW 02/02 Desa/Kelurahan Cisalak Kecamatan Cisarua Kabupaten Sumedang Jawa Barat "/>
  </r>
  <r>
    <n v="636"/>
    <x v="4"/>
    <x v="8"/>
    <m/>
    <n v="6"/>
    <x v="21"/>
    <s v="v"/>
    <m/>
    <m/>
    <n v="17180045"/>
    <s v="v"/>
    <m/>
    <m/>
    <s v="Muhammad Hafidz Sholihin"/>
    <m/>
    <s v="0047078632"/>
    <s v="6104131612040001"/>
    <s v="Ketapang"/>
    <d v="2004-12-16T00:00:00"/>
    <s v="Laki-Laki"/>
    <n v="2"/>
    <n v="3"/>
    <s v="WNI"/>
    <s v="Belum Di Test"/>
    <s v="Olahraga"/>
    <s v="Ulama"/>
    <s v="SD Atau Sederajat"/>
    <s v="Orang Tua"/>
    <s v="Tidak Ada"/>
    <s v="Tidak Ada"/>
    <s v="6104131306070035"/>
    <s v="Didin Syamsudin"/>
    <s v="Didin Syamsudin"/>
    <s v="Masih Hidup"/>
    <s v="Sumedang"/>
    <d v="1974-03-03T00:00:00"/>
    <s v="6104130303740002"/>
    <s v="Petani"/>
    <s v="SLTA Atau Sederajat"/>
    <s v="081258619813"/>
    <n v="5000000"/>
    <s v="Setia Budi"/>
    <s v="01/01"/>
    <s v="Kalimas Baru"/>
    <s v="Tumbang Titi"/>
    <s v="Ketapang"/>
    <s v="Kalimantan Barat"/>
    <m/>
    <s v="Nina Handiyati"/>
    <s v="Masih Hidup"/>
    <s v="Cianjur                                          "/>
    <d v="1980-07-01T00:00:00"/>
    <s v="6104134107800188"/>
    <s v="Mengurus Rumah Tangga"/>
    <s v="SLTP Atau Sederajat"/>
    <s v="-"/>
    <s v="-"/>
    <s v="Sama Dengan Ayah Kandung"/>
    <s v="Dusun Setia Budi"/>
    <s v="01/01"/>
    <s v="Kalimas Baru"/>
    <s v="Tumbang Titi"/>
    <s v="Ketapang"/>
    <s v="Kalimantan Barat"/>
    <m/>
    <m/>
    <m/>
    <m/>
    <m/>
    <m/>
    <m/>
    <m/>
    <m/>
    <m/>
    <m/>
    <m/>
    <m/>
    <m/>
    <m/>
    <m/>
    <m/>
    <m/>
    <s v="Dusun Setia Budi"/>
    <s v="01/01"/>
    <s v="Kalimas Baru"/>
    <s v="Tumbang Titi"/>
    <x v="34"/>
    <x v="8"/>
    <n v="78874"/>
    <s v="21 Tahun 1 Bulan 3 Hari"/>
    <s v="Dusun Setia Budi RT/RW 01/01 Desa/Kelurahan Kalimas Baru Kecamatan Tumbang Titi Kabupaten Ketapang Kalimantan Barat 78874"/>
  </r>
  <r>
    <n v="637"/>
    <x v="4"/>
    <x v="8"/>
    <m/>
    <n v="6"/>
    <x v="21"/>
    <s v="v"/>
    <m/>
    <m/>
    <n v="17180079"/>
    <s v="v"/>
    <m/>
    <m/>
    <s v="Patra Byansyah Maulana Sidik"/>
    <m/>
    <s v="0046870684"/>
    <s v="3273072111040005"/>
    <s v="Bandung"/>
    <d v="2004-11-21T00:00:00"/>
    <s v="Laki-Laki"/>
    <n v="4"/>
    <n v="4"/>
    <s v="WNI"/>
    <s v="Belum Di Test"/>
    <s v="Olahraga"/>
    <s v="Berguna Bagi Umat"/>
    <s v="SD Atau Sederajat"/>
    <s v="Orang Tua"/>
    <s v="Tidak Ada"/>
    <s v="Tidak Ada"/>
    <s v="3273071801120009"/>
    <s v="Sumarna"/>
    <s v="Sumarna"/>
    <s v="Masih Hidup"/>
    <s v="Bandung                                          "/>
    <d v="1971-07-06T00:00:00"/>
    <s v="3273070607710013"/>
    <s v="Buruh Harian Lepas"/>
    <s v="SD Atau Sederajat"/>
    <m/>
    <n v="4000000"/>
    <s v="Jl. Cibogo Atas No. 82"/>
    <s v="01/03"/>
    <s v="Sukawarna"/>
    <s v="Sukajadi"/>
    <s v="Kota Bandung"/>
    <s v="Jawa Barat"/>
    <m/>
    <s v="Engkar Karliah"/>
    <s v="Masih Hidup"/>
    <s v="Bandung                                          "/>
    <d v="1975-06-20T00:00:00"/>
    <s v="3273076006750012"/>
    <s v="Mengurus Rumah Tangga"/>
    <s v="SLTP Atau Sederajat"/>
    <s v="-"/>
    <s v="-"/>
    <s v="Sama Dengan Ayah Kandung"/>
    <s v="Jl. Cibogo Atas No. 82"/>
    <s v="01/03"/>
    <s v="Sukawarna"/>
    <s v="Sukajadi"/>
    <s v="Kota Bandung"/>
    <s v="Jawa Barat"/>
    <m/>
    <m/>
    <m/>
    <m/>
    <m/>
    <m/>
    <m/>
    <m/>
    <m/>
    <m/>
    <m/>
    <m/>
    <m/>
    <m/>
    <m/>
    <m/>
    <m/>
    <m/>
    <s v="Jl. Cibogo Atas No. 82"/>
    <s v="01/03"/>
    <s v="Sukawarna"/>
    <s v="Sukajadi"/>
    <x v="4"/>
    <x v="0"/>
    <n v="40164"/>
    <s v="21 Tahun 1 Bulan 29 Hari"/>
    <s v="Jl. Cibogo Atas No. 82 RT/RW 01/03 Desa/Kelurahan Sukawarna Kecamatan Sukajadi Kota Bandung Jawa Barat 40164"/>
  </r>
  <r>
    <n v="638"/>
    <x v="4"/>
    <x v="8"/>
    <m/>
    <n v="6"/>
    <x v="21"/>
    <s v="v"/>
    <m/>
    <m/>
    <n v="17180088"/>
    <s v="v"/>
    <m/>
    <m/>
    <s v="Satriazy  Almadzumy Rizky Abdillah"/>
    <m/>
    <s v="0052520910"/>
    <s v="3273040801050007"/>
    <s v="Bandung"/>
    <d v="2005-01-08T00:00:00"/>
    <s v="Laki-Laki"/>
    <n v="1"/>
    <n v="3"/>
    <s v="WNI"/>
    <s v="Belum Di Test"/>
    <s v="Olahraga"/>
    <s v="Ulama Allah"/>
    <s v="SD Atau Sederajat"/>
    <s v="Nenek/Kakek Dari Ayah"/>
    <s v="Tidak Ada"/>
    <s v="Tidak Ada"/>
    <s v="3273150606160015"/>
    <s v="Diki Ependi"/>
    <s v="Diki Ependi"/>
    <s v="Masih Hidup"/>
    <s v="Bandung"/>
    <d v="1984-09-04T00:00:00"/>
    <s v="3273040409840011"/>
    <s v="Pedagang"/>
    <s v="SD Atau Sederajat"/>
    <s v="081220782268"/>
    <n v="4000000"/>
    <s v="Cibuntu Sayuran"/>
    <s v="07/06"/>
    <s v="Warung Muncang"/>
    <s v="Bandung Kulon"/>
    <s v="Kota Bandung"/>
    <s v="Jawa Barat"/>
    <m/>
    <s v="Neng Rosita"/>
    <s v="Masih Hidup"/>
    <s v="Sukabumi                                         "/>
    <d v="1989-06-06T00:00:00"/>
    <s v="3273044606890006"/>
    <s v="Mengurus Rumah Tangga"/>
    <s v="SLTP Atau Sederajat"/>
    <s v="-"/>
    <s v="-"/>
    <s v="Sama Dengan Ayah Kandung"/>
    <s v="Cibuntu Sayuran"/>
    <s v="07/06"/>
    <s v="Warung Muncang"/>
    <s v="Bandung Kulon"/>
    <s v="Kota Bandung"/>
    <s v="Jawa Barat"/>
    <m/>
    <m/>
    <m/>
    <m/>
    <m/>
    <m/>
    <m/>
    <m/>
    <m/>
    <m/>
    <m/>
    <m/>
    <m/>
    <m/>
    <m/>
    <m/>
    <m/>
    <m/>
    <s v="Cibuntu Sayuran"/>
    <s v="07/06"/>
    <s v="Warung Muncang"/>
    <s v="Bandung Kulon"/>
    <x v="4"/>
    <x v="0"/>
    <n v="40211"/>
    <s v="21 Tahun 0 Bulan 11 Hari"/>
    <s v="Cibuntu Sayuran RT/RW 07/06 Desa/Kelurahan Warung Muncang Kecamatan Bandung Kulon Kota Bandung Jawa Barat 40211"/>
  </r>
  <r>
    <n v="639"/>
    <x v="4"/>
    <x v="8"/>
    <m/>
    <n v="6"/>
    <x v="21"/>
    <s v="v"/>
    <m/>
    <m/>
    <n v="17180092"/>
    <s v="v"/>
    <s v="v"/>
    <s v="Ulya"/>
    <s v="Syaripudin"/>
    <m/>
    <s v="0028070434"/>
    <s v="3210142502020001"/>
    <s v="Majalengka"/>
    <d v="2002-02-25T00:00:00"/>
    <s v="Laki-Laki"/>
    <n v="3"/>
    <n v="3"/>
    <s v="WNI"/>
    <s v="Belum Di Test"/>
    <s v="Olahraga"/>
    <s v=""/>
    <s v="SLTP Atau Sederajat"/>
    <s v="Orang Tua"/>
    <s v="Tidak Ada"/>
    <s v="Tidak Ada"/>
    <s v="3210141904060003"/>
    <s v="Rosad"/>
    <s v="Rosad"/>
    <s v="Masih Hidup"/>
    <s v="Majalengka                                        "/>
    <d v="1960-02-25T00:00:00"/>
    <s v="3210142502600001"/>
    <s v="Pedagang"/>
    <s v="SD Atau Sederajat"/>
    <s v="082127608839"/>
    <n v="5000000"/>
    <s v="Blok Jagawana"/>
    <s v="13/07"/>
    <s v="Palasah"/>
    <s v="Kertajati"/>
    <s v="Majalengka"/>
    <s v="Jawa Barat"/>
    <n v="45457"/>
    <s v="Oom Romlah"/>
    <s v="Masih Hidup"/>
    <s v="Majalengka                                        "/>
    <d v="1971-08-15T00:00:00"/>
    <s v="3210145508710001"/>
    <s v="Mengurus Rumah Tangga"/>
    <s v="SD Atau Sederajat"/>
    <s v="-"/>
    <s v="-"/>
    <s v="Sama Dengan Ayah Kandung"/>
    <s v="Blok Jagawana"/>
    <s v="13/07"/>
    <s v="Palasah"/>
    <s v="Kertajati"/>
    <s v="majalengka"/>
    <s v="Jawa Barat"/>
    <n v="45457"/>
    <m/>
    <m/>
    <m/>
    <m/>
    <m/>
    <m/>
    <m/>
    <m/>
    <m/>
    <m/>
    <m/>
    <m/>
    <m/>
    <m/>
    <m/>
    <m/>
    <m/>
    <s v="Blok Jagawana"/>
    <s v="13/07"/>
    <s v="Palasah"/>
    <s v="Kertajati"/>
    <x v="7"/>
    <x v="0"/>
    <n v="45457"/>
    <s v="23 Tahun 10 Bulan 25 Hari"/>
    <s v="Blok Jagawana RT/RW 13/07 Desa/Kelurahan Palasah Kecamatan Kertajati Kabupaten Majalengka Jawa Barat 45457"/>
  </r>
  <r>
    <n v="640"/>
    <x v="4"/>
    <x v="7"/>
    <m/>
    <n v="6"/>
    <x v="17"/>
    <s v="Terdaftar Aktif Disini Tapi Di Cek Tidak Ada"/>
    <m/>
    <m/>
    <n v="18190115"/>
    <s v="v"/>
    <m/>
    <m/>
    <s v="Syamsul Fajar"/>
    <m/>
    <s v="0708101060"/>
    <s v="3273172204920002"/>
    <s v="Bandung"/>
    <d v="1992-04-22T00:00:00"/>
    <s v="Laki-Laki"/>
    <n v="1"/>
    <n v="1"/>
    <s v="WNI"/>
    <s v="Belum Di Test"/>
    <s v="Ternak"/>
    <s v="Pembisnis "/>
    <s v="Diploma 4 Atau Strata I"/>
    <s v="Orang Tua"/>
    <s v="Tidak Ada"/>
    <s v="Tidak Ada"/>
    <s v="3273171809105559"/>
    <s v="Maman Darman"/>
    <s v="Maman Darman"/>
    <s v="Masih Hidup"/>
    <s v="Bandung                                          "/>
    <d v="1962-11-24T00:00:00"/>
    <s v="3273172411620002"/>
    <s v="PNS"/>
    <s v="SLTA Atau Sederajat"/>
    <m/>
    <n v="5000000"/>
    <s v="Cibintinu"/>
    <s v="05/05"/>
    <s v="Kebonlega"/>
    <s v="Bojongloa Kidul"/>
    <s v="Kota Bandung"/>
    <s v="Jawa Barat"/>
    <m/>
    <s v="Eros Taryati"/>
    <s v="Masih Hidup"/>
    <s v="Bandung                                          "/>
    <d v="1967-12-06T00:00:00"/>
    <s v="3273174612670002"/>
    <s v="Mengurus Rumah Tangga"/>
    <s v="SLTA Atau Sederajat"/>
    <m/>
    <s v="-"/>
    <s v="Sama Dengan Ayah Kandung"/>
    <s v="Cibintinu"/>
    <s v="05/05"/>
    <s v="Kebonlega"/>
    <s v="Bojongloa Kidul"/>
    <s v="Kota Bandung"/>
    <s v="Jawa Barat"/>
    <m/>
    <m/>
    <m/>
    <m/>
    <m/>
    <m/>
    <m/>
    <m/>
    <m/>
    <m/>
    <m/>
    <m/>
    <m/>
    <m/>
    <m/>
    <m/>
    <m/>
    <m/>
    <s v="Cibintinu"/>
    <s v="05/05"/>
    <s v="Kebonlega"/>
    <s v="Bojongloa Kidul"/>
    <x v="4"/>
    <x v="0"/>
    <m/>
    <s v="33 Tahun 8 Bulan 28 Hari"/>
    <s v="Cibintinu RT/RW 05/05 Desa/Kelurahan Kebonlega Kecamatan Bojongloa Kidul Kota Bandung Jawa Barat "/>
  </r>
  <r>
    <n v="641"/>
    <x v="4"/>
    <x v="11"/>
    <m/>
    <m/>
    <x v="22"/>
    <s v="v"/>
    <s v="v"/>
    <m/>
    <n v="14150031"/>
    <m/>
    <m/>
    <m/>
    <s v="Muhammad Ariq Rabbany"/>
    <m/>
    <m/>
    <s v="3211180301020005"/>
    <s v="Sumedang"/>
    <d v="2002-01-03T00:00:00"/>
    <s v="Laki-Laki"/>
    <m/>
    <m/>
    <s v="WNI"/>
    <s v="Belum Di Test"/>
    <s v=""/>
    <s v=""/>
    <s v="SD Atau Sederajat"/>
    <s v=""/>
    <s v="Tidak Ada"/>
    <s v="Tidak Ada"/>
    <s v="3211180403150019"/>
    <m/>
    <s v="Evi Lepiota, Se."/>
    <m/>
    <m/>
    <m/>
    <m/>
    <m/>
    <m/>
    <m/>
    <m/>
    <s v="Ketib Rt 04 Rw 07"/>
    <m/>
    <s v="Kotakaler"/>
    <s v="Sumedang Utara"/>
    <s v="Sumedang"/>
    <s v="Jawa Barat"/>
    <m/>
    <s v="Pinpin Nuromah"/>
    <m/>
    <m/>
    <m/>
    <s v="321118 581076 0006"/>
    <s v="Wiraswasta"/>
    <m/>
    <m/>
    <m/>
    <m/>
    <m/>
    <m/>
    <m/>
    <m/>
    <m/>
    <m/>
    <m/>
    <m/>
    <m/>
    <m/>
    <m/>
    <m/>
    <m/>
    <m/>
    <m/>
    <m/>
    <m/>
    <m/>
    <m/>
    <m/>
    <m/>
    <m/>
    <m/>
    <m/>
    <s v="Ketib Rt 04 Rw 07"/>
    <m/>
    <s v="Kotakaler"/>
    <s v="Sumedang Utara"/>
    <x v="1"/>
    <x v="0"/>
    <m/>
    <s v="24 Tahun 0 Bulan 16 Hari"/>
    <s v="Ketib Rt 04 Rw 07 RT/RW  Desa/Kelurahan Kotakaler Kecamatan Sumedang Utara Kabupaten Sumedang Jawa Barat "/>
  </r>
  <r>
    <n v="642"/>
    <x v="4"/>
    <x v="10"/>
    <m/>
    <m/>
    <x v="22"/>
    <m/>
    <m/>
    <m/>
    <n v="15160027"/>
    <m/>
    <m/>
    <m/>
    <s v="Pery Kurniawan"/>
    <m/>
    <m/>
    <s v="3210051112970021"/>
    <s v="Majalengka"/>
    <d v="1997-12-11T00:00:00"/>
    <s v="Laki-Laki"/>
    <m/>
    <m/>
    <s v="WNI"/>
    <s v="Belum Di Test"/>
    <s v=""/>
    <s v=""/>
    <s v="SLTP Atau Sederajat"/>
    <s v=""/>
    <s v="Tidak Ada"/>
    <s v="Tidak Ada"/>
    <s v="3210052905080022"/>
    <m/>
    <s v="Adeh"/>
    <s v="Masih Hidup"/>
    <m/>
    <m/>
    <s v="3210051706730041"/>
    <s v="Wiraswasta"/>
    <m/>
    <m/>
    <m/>
    <s v="Blok Kamis Rt 02 Rw 07"/>
    <m/>
    <s v="Sukasari Kaler"/>
    <s v="Argapura"/>
    <s v="Majalengka"/>
    <s v="Jawa Barat"/>
    <m/>
    <s v="Linda"/>
    <m/>
    <m/>
    <m/>
    <s v="321005 581179 0001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Blok Kamis Rt 02 Rw 07"/>
    <m/>
    <s v="Sukasari Kaler"/>
    <s v="Argapura"/>
    <x v="7"/>
    <x v="0"/>
    <m/>
    <s v="28 Tahun 1 Bulan 8 Hari"/>
    <s v="Blok Kamis Rt 02 Rw 07 RT/RW  Desa/Kelurahan Sukasari Kaler Kecamatan Argapura Kabupaten Majalengka Jawa Barat "/>
  </r>
  <r>
    <n v="643"/>
    <x v="5"/>
    <x v="12"/>
    <m/>
    <m/>
    <x v="22"/>
    <m/>
    <m/>
    <m/>
    <n v="13140001"/>
    <m/>
    <m/>
    <m/>
    <s v="Abdul Rojak"/>
    <m/>
    <m/>
    <s v="3211022609950001"/>
    <s v="Sumedang"/>
    <d v="1995-09-12T00:00:00"/>
    <s v="Laki-Laki"/>
    <m/>
    <m/>
    <s v="WNI"/>
    <s v="Belum Di Test"/>
    <s v=""/>
    <s v=""/>
    <s v="SLTP Atau Sederajat"/>
    <s v=""/>
    <s v="Tidak Ada"/>
    <s v="Tidak Ada"/>
    <s v="3211021306080007"/>
    <m/>
    <s v="Apud"/>
    <s v="Masih Hidup"/>
    <m/>
    <m/>
    <s v="3211020604650001"/>
    <s v="Wiraswasta"/>
    <m/>
    <m/>
    <m/>
    <s v="Jagatapa Rt 01 Rw 02"/>
    <m/>
    <s v="Kirisik"/>
    <s v="Jatinunggal"/>
    <s v="Sumedang"/>
    <s v="Jawa Barat"/>
    <m/>
    <s v="Siti Rumtunani"/>
    <m/>
    <m/>
    <m/>
    <s v="321102 600370 0006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Jagatapa"/>
    <m/>
    <s v="Kirisik"/>
    <s v="Jatinunggal"/>
    <x v="1"/>
    <x v="0"/>
    <m/>
    <s v="30 Tahun 4 Bulan 7 Hari"/>
    <s v="Jagatapa RT/RW  Desa/Kelurahan Kirisik Kecamatan Jatinunggal Kabupaten Sumedang Jawa Barat "/>
  </r>
  <r>
    <n v="644"/>
    <x v="5"/>
    <x v="10"/>
    <m/>
    <m/>
    <x v="22"/>
    <m/>
    <m/>
    <m/>
    <n v="15160056"/>
    <m/>
    <m/>
    <m/>
    <s v="Ade Setiawan"/>
    <m/>
    <m/>
    <s v="3211180503950007"/>
    <s v="Sumedang"/>
    <d v="1995-03-05T00:00:00"/>
    <s v="Laki-Laki"/>
    <m/>
    <m/>
    <s v="WNI"/>
    <s v="Belum Di Test"/>
    <s v=""/>
    <s v=""/>
    <s v="SLTA Atau Sederajat"/>
    <s v=""/>
    <s v="Tidak Ada"/>
    <s v="Tidak Ada"/>
    <s v="3211182203062402"/>
    <m/>
    <s v="Amad"/>
    <s v="Masih Hidup"/>
    <m/>
    <m/>
    <s v="3211182008650004"/>
    <s v="Transportasi"/>
    <m/>
    <m/>
    <m/>
    <s v="Suka Asih Rt 01 Rw 02"/>
    <m/>
    <s v="Jatihurip"/>
    <s v="Sumedang Utara"/>
    <s v="Sumedang"/>
    <s v="Jawa Barat"/>
    <m/>
    <s v="Dede Ukanah"/>
    <m/>
    <m/>
    <m/>
    <s v="321118 581266 0004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Suka Asih Rt 01 Rw 02"/>
    <m/>
    <s v="Jatihurip"/>
    <s v="Sumedang Utara"/>
    <x v="1"/>
    <x v="0"/>
    <m/>
    <s v="30 Tahun 10 Bulan 14 Hari"/>
    <s v="Suka Asih Rt 01 Rw 02 RT/RW  Desa/Kelurahan Jatihurip Kecamatan Sumedang Utara Kabupaten Sumedang Jawa Barat "/>
  </r>
  <r>
    <n v="645"/>
    <x v="5"/>
    <x v="12"/>
    <m/>
    <m/>
    <x v="22"/>
    <m/>
    <m/>
    <m/>
    <n v="13140003"/>
    <m/>
    <m/>
    <m/>
    <s v="Adnan Muzaki"/>
    <m/>
    <m/>
    <s v="3211111601990008"/>
    <s v="Sumedang"/>
    <d v="1999-01-16T00:00:00"/>
    <s v="Laki-Laki"/>
    <m/>
    <m/>
    <s v="WNI"/>
    <s v="Belum Di Test"/>
    <s v=""/>
    <s v=""/>
    <s v="SLTP Atau Sederajat"/>
    <s v=""/>
    <s v="Tidak Ada"/>
    <s v="Tidak Ada"/>
    <s v="3211111903068738"/>
    <m/>
    <s v="Dedi Cahyadi"/>
    <s v="Masih Hidup"/>
    <m/>
    <m/>
    <s v="3211112408710003"/>
    <s v="Pedagang"/>
    <m/>
    <m/>
    <m/>
    <s v="Babakan Situ Rt 02 Rw 06"/>
    <m/>
    <s v="Tanjungsari"/>
    <s v="Tanjungsari"/>
    <s v="Sumedang"/>
    <s v="Jawa Barat"/>
    <m/>
    <s v="Siti Syarifah"/>
    <m/>
    <m/>
    <m/>
    <s v="321111 590679 0004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Babakan Situ"/>
    <m/>
    <s v="Tanjungsari"/>
    <s v="Tanjungsari"/>
    <x v="1"/>
    <x v="0"/>
    <m/>
    <s v="27 Tahun 0 Bulan 3 Hari"/>
    <s v="Babakan Situ RT/RW  Desa/Kelurahan Tanjungsari Kecamatan Tanjungsari Kabupaten Sumedang Jawa Barat "/>
  </r>
  <r>
    <n v="646"/>
    <x v="5"/>
    <x v="10"/>
    <m/>
    <m/>
    <x v="22"/>
    <m/>
    <m/>
    <m/>
    <n v="15160014"/>
    <m/>
    <m/>
    <m/>
    <s v="Ahmad Wahya"/>
    <m/>
    <m/>
    <s v="3204252005960004"/>
    <s v="Bandung"/>
    <d v="1996-05-20T00:00:00"/>
    <s v="Laki-Laki"/>
    <m/>
    <m/>
    <s v="WNI"/>
    <s v="Belum Di Test"/>
    <s v=""/>
    <s v=""/>
    <s v="SLTA Atau Sederajat"/>
    <s v=""/>
    <s v="Tidak Ada"/>
    <s v="Tidak Ada"/>
    <s v="3204251602060059"/>
    <m/>
    <s v="Yaya Wahya"/>
    <s v="Sudah Meninggal"/>
    <m/>
    <m/>
    <m/>
    <m/>
    <m/>
    <m/>
    <m/>
    <s v="Babakan Gardu Rt 03 Rw 16"/>
    <m/>
    <s v="Cicalengka Wetan"/>
    <s v="Cicalengka"/>
    <s v="Bandung"/>
    <s v="Jawa Barat"/>
    <m/>
    <s v="N. Deulis Siti Saodah"/>
    <m/>
    <m/>
    <m/>
    <s v="320425 501065 0003"/>
    <s v="Pedagang"/>
    <m/>
    <m/>
    <m/>
    <m/>
    <m/>
    <m/>
    <m/>
    <m/>
    <m/>
    <m/>
    <m/>
    <m/>
    <m/>
    <m/>
    <m/>
    <m/>
    <m/>
    <m/>
    <m/>
    <m/>
    <m/>
    <m/>
    <m/>
    <m/>
    <m/>
    <m/>
    <m/>
    <m/>
    <s v="Babakan Gardu Rt 03 Rw 16"/>
    <m/>
    <s v="Cicalengka Wetan"/>
    <s v="Cicalengka"/>
    <x v="0"/>
    <x v="0"/>
    <m/>
    <s v="29 Tahun 7 Bulan 30 Hari"/>
    <s v="Babakan Gardu Rt 03 Rw 16 RT/RW  Desa/Kelurahan Cicalengka Wetan Kecamatan Cicalengka Kabupaten Bandung Jawa Barat "/>
  </r>
  <r>
    <n v="647"/>
    <x v="5"/>
    <x v="11"/>
    <m/>
    <m/>
    <x v="22"/>
    <s v="v"/>
    <s v="v"/>
    <m/>
    <n v="14150007"/>
    <m/>
    <m/>
    <m/>
    <s v="Ardi Erliansah"/>
    <m/>
    <m/>
    <s v="3204093004000003"/>
    <s v="Bandung"/>
    <d v="2000-04-30T00:00:00"/>
    <s v="Laki-Laki"/>
    <m/>
    <m/>
    <s v="WNI"/>
    <s v="Belum Di Test"/>
    <s v=""/>
    <s v=""/>
    <s v="SD Atau Sederajat"/>
    <s v=""/>
    <s v="Tidak Ada"/>
    <s v="Tidak Ada"/>
    <s v="3204092204057906"/>
    <m/>
    <s v="Lili Ramli"/>
    <s v="Sudah Meninggal"/>
    <m/>
    <m/>
    <s v="3204091506520002"/>
    <s v="Buruh"/>
    <m/>
    <m/>
    <m/>
    <s v="Pasawahan Rt 04 Rw 10"/>
    <m/>
    <s v="Sayati"/>
    <s v="Margahayu"/>
    <s v="Bandung"/>
    <s v="Jawa Barat"/>
    <m/>
    <s v="Yayah Juhariah"/>
    <m/>
    <m/>
    <m/>
    <s v="320409 601173 0001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Pasawahan Rt 04 Rw 10"/>
    <m/>
    <s v="Sayati"/>
    <s v="Margahayu"/>
    <x v="0"/>
    <x v="0"/>
    <m/>
    <s v="25 Tahun 8 Bulan 20 Hari"/>
    <s v="Pasawahan Rt 04 Rw 10 RT/RW  Desa/Kelurahan Sayati Kecamatan Margahayu Kabupaten Bandung Jawa Barat "/>
  </r>
  <r>
    <n v="648"/>
    <x v="5"/>
    <x v="11"/>
    <m/>
    <m/>
    <x v="22"/>
    <m/>
    <m/>
    <m/>
    <n v="14150010"/>
    <m/>
    <m/>
    <m/>
    <s v="Azali Deva Muhamad"/>
    <m/>
    <m/>
    <s v="3204281412980003"/>
    <s v="Bandung"/>
    <d v="1998-12-14T00:00:00"/>
    <s v="Laki-Laki"/>
    <m/>
    <m/>
    <s v="WNI"/>
    <s v="Belum Di Test"/>
    <s v=""/>
    <s v=""/>
    <s v="SLTP Atau Sederajat"/>
    <s v=""/>
    <s v="Tidak Ada"/>
    <s v="Tidak Ada"/>
    <s v="3204282803060022"/>
    <m/>
    <s v="Azwar Ismail"/>
    <s v="Masih Hidup"/>
    <m/>
    <m/>
    <s v="3204282912580002"/>
    <s v="Wiraswasta"/>
    <m/>
    <m/>
    <m/>
    <s v="Babakan Sukamulya Rt 01 Rw 08"/>
    <m/>
    <s v="Bojongloa"/>
    <s v="Rancaekek"/>
    <s v="Bandung"/>
    <s v="Jawa Barat"/>
    <m/>
    <s v="Eliza"/>
    <m/>
    <m/>
    <m/>
    <s v="320428 650962 0008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Babakan Sukamulya Rt 01 Rw 08"/>
    <m/>
    <s v="Bojongloa"/>
    <s v="Rancaekek"/>
    <x v="0"/>
    <x v="0"/>
    <m/>
    <s v="27 Tahun 1 Bulan 5 Hari"/>
    <s v="Babakan Sukamulya Rt 01 Rw 08 RT/RW  Desa/Kelurahan Bojongloa Kecamatan Rancaekek Kabupaten Bandung Jawa Barat "/>
  </r>
  <r>
    <n v="649"/>
    <x v="5"/>
    <x v="12"/>
    <m/>
    <m/>
    <x v="22"/>
    <m/>
    <m/>
    <m/>
    <n v="13140009"/>
    <m/>
    <m/>
    <m/>
    <s v="Cahya"/>
    <m/>
    <m/>
    <s v="3211180105990005"/>
    <s v="Sumedang"/>
    <d v="1999-05-01T00:00:00"/>
    <s v="Laki-Laki"/>
    <m/>
    <m/>
    <s v="WNI"/>
    <s v="Belum Di Test"/>
    <s v=""/>
    <s v=""/>
    <s v="SD Atau Sederajat"/>
    <s v=""/>
    <s v="Tidak Ada"/>
    <s v="Tidak Ada"/>
    <s v="3211181208100006"/>
    <m/>
    <s v="Suhaya Wiharyana"/>
    <s v="Masih Hidup"/>
    <m/>
    <m/>
    <s v="3211180103600007"/>
    <s v="Wiraswasta"/>
    <m/>
    <m/>
    <m/>
    <s v="Giri Harja Rt 05 Rt 06"/>
    <m/>
    <s v="Kebonjati"/>
    <s v="Sumedang Utara"/>
    <s v="Sumedang"/>
    <s v="Jawa Barat"/>
    <m/>
    <s v="Enok Suryani"/>
    <m/>
    <m/>
    <m/>
    <s v="321118 521065 0013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Giri Harja"/>
    <s v="004/001"/>
    <s v="Kebonjati"/>
    <s v="Sumedang Utara"/>
    <x v="1"/>
    <x v="0"/>
    <m/>
    <s v="26 Tahun 8 Bulan 18 Hari"/>
    <s v="Giri Harja RT/RW 004/001 Desa/Kelurahan Kebonjati Kecamatan Sumedang Utara Kabupaten Sumedang Jawa Barat "/>
  </r>
  <r>
    <n v="650"/>
    <x v="5"/>
    <x v="12"/>
    <m/>
    <m/>
    <x v="22"/>
    <m/>
    <m/>
    <m/>
    <n v="13140018"/>
    <m/>
    <m/>
    <m/>
    <s v="Dadang Jalaludin"/>
    <m/>
    <m/>
    <s v="3211191807990001"/>
    <s v="Sumedang"/>
    <d v="1995-04-07T00:00:00"/>
    <s v="Laki-Laki"/>
    <m/>
    <m/>
    <s v="WNI"/>
    <s v="Belum Di Test"/>
    <s v=""/>
    <s v=""/>
    <s v="SD Atau Sederajat"/>
    <s v=""/>
    <s v="Tidak Ada"/>
    <s v="Tidak Ada"/>
    <s v="3211192203063905"/>
    <m/>
    <s v="Cana"/>
    <s v="Masih Hidup"/>
    <m/>
    <m/>
    <s v="3211190104630003"/>
    <s v="Petani"/>
    <m/>
    <m/>
    <m/>
    <s v="Batugara Rt 02 Rw 05"/>
    <m/>
    <s v="Cikondang"/>
    <s v="Ganeas"/>
    <s v="Sumedang"/>
    <s v="Jawa Barat"/>
    <m/>
    <s v="Neneh"/>
    <m/>
    <m/>
    <m/>
    <s v="321119 550867 0002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Batugara Rt 02 Rw 05"/>
    <m/>
    <s v="Cikondang"/>
    <s v="Ganeas"/>
    <x v="1"/>
    <x v="0"/>
    <m/>
    <s v="30 Tahun 9 Bulan 12 Hari"/>
    <s v="Batugara Rt 02 Rw 05 RT/RW  Desa/Kelurahan Cikondang Kecamatan Ganeas Kabupaten Sumedang Jawa Barat "/>
  </r>
  <r>
    <n v="651"/>
    <x v="5"/>
    <x v="10"/>
    <m/>
    <m/>
    <x v="22"/>
    <m/>
    <m/>
    <m/>
    <n v="15160009"/>
    <m/>
    <m/>
    <m/>
    <s v="Deden Tajudin"/>
    <m/>
    <m/>
    <s v="3204110402000006"/>
    <s v="Bandung"/>
    <d v="2000-02-04T00:00:00"/>
    <s v="Laki-Laki"/>
    <m/>
    <m/>
    <s v="WNI"/>
    <s v="Belum Di Test"/>
    <s v=""/>
    <s v=""/>
    <s v="SLTP Atau Sederajat"/>
    <s v=""/>
    <s v="Tidak Ada"/>
    <s v="Tidak Ada"/>
    <s v="3204110908060001"/>
    <m/>
    <s v="Dudung"/>
    <s v="Masih Hidup"/>
    <m/>
    <m/>
    <s v="3204110101790125"/>
    <s v="Buruh Harian Lepas"/>
    <m/>
    <m/>
    <m/>
    <s v="Gandasari Rt 03 Rw 05"/>
    <m/>
    <s v="Gandasoli"/>
    <s v="Katapang"/>
    <s v="Bandung"/>
    <s v="Jawa Barat"/>
    <m/>
    <s v="Rita"/>
    <m/>
    <m/>
    <m/>
    <s v="3204114812810008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Gandasari Rt 03 Rw 05"/>
    <m/>
    <s v="Gandasoli"/>
    <s v="Katapang"/>
    <x v="0"/>
    <x v="0"/>
    <m/>
    <s v="25 Tahun 11 Bulan 15 Hari"/>
    <s v="Gandasari Rt 03 Rw 05 RT/RW  Desa/Kelurahan Gandasoli Kecamatan Katapang Kabupaten Bandung Jawa Barat "/>
  </r>
  <r>
    <n v="652"/>
    <x v="5"/>
    <x v="10"/>
    <m/>
    <m/>
    <x v="22"/>
    <m/>
    <m/>
    <m/>
    <n v="15160011"/>
    <m/>
    <m/>
    <m/>
    <s v="Dimas Lutfi Husen M. Dimyati"/>
    <m/>
    <m/>
    <s v="3211181307000009"/>
    <s v="Sumedang"/>
    <d v="2000-07-13T00:00:00"/>
    <s v="Laki-Laki"/>
    <m/>
    <m/>
    <s v="WNI"/>
    <s v="Belum Di Test"/>
    <s v=""/>
    <s v=""/>
    <s v="SLTP Atau Sederajat"/>
    <s v=""/>
    <s v="Tidak Ada"/>
    <s v="Tidak Ada"/>
    <s v="3211182203061089"/>
    <m/>
    <s v="Ojang Hoeruman"/>
    <s v="Masih Hidup"/>
    <m/>
    <m/>
    <s v="3211180806710001"/>
    <s v="Wiraswasta"/>
    <m/>
    <m/>
    <m/>
    <s v="Pasir Santen Rt 02 Rw 02"/>
    <m/>
    <s v="Mulyasari"/>
    <s v="Sumedang Utara"/>
    <s v="Sumedang"/>
    <s v="Jawa Barat"/>
    <m/>
    <s v="Lilis"/>
    <m/>
    <m/>
    <m/>
    <s v="321118 530979 0001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Pasir Santen Rt 02 Rw 02"/>
    <m/>
    <s v="Mulyasari"/>
    <s v="Sumedang Utara"/>
    <x v="1"/>
    <x v="0"/>
    <m/>
    <s v="25 Tahun 6 Bulan 6 Hari"/>
    <s v="Pasir Santen Rt 02 Rw 02 RT/RW  Desa/Kelurahan Mulyasari Kecamatan Sumedang Utara Kabupaten Sumedang Jawa Barat "/>
  </r>
  <r>
    <n v="653"/>
    <x v="5"/>
    <x v="12"/>
    <m/>
    <m/>
    <x v="22"/>
    <m/>
    <m/>
    <m/>
    <n v="13140019"/>
    <m/>
    <m/>
    <m/>
    <s v="Gun Gun Gunawan"/>
    <m/>
    <m/>
    <s v="3204171303930002"/>
    <s v="Bandung"/>
    <d v="1993-03-13T00:00:00"/>
    <s v="Laki-Laki"/>
    <m/>
    <m/>
    <s v="WNI"/>
    <s v="Belum Di Test"/>
    <s v=""/>
    <s v=""/>
    <s v="SLTP Atau Sederajat"/>
    <s v=""/>
    <s v="Tidak Ada"/>
    <s v="Tidak Ada"/>
    <s v="3204171806140012"/>
    <m/>
    <s v="Ade Carya (Alm)"/>
    <s v="Sudah Meninggal"/>
    <m/>
    <m/>
    <m/>
    <m/>
    <m/>
    <m/>
    <m/>
    <s v="Campaka Rt 04 Rw 07"/>
    <m/>
    <s v="Campaka Mulya"/>
    <s v="Cimaung"/>
    <s v="Bandung"/>
    <s v="Jawa Barat"/>
    <m/>
    <s v="Titi"/>
    <m/>
    <m/>
    <m/>
    <s v="3204177004670003"/>
    <s v="Karyawan Swasta"/>
    <m/>
    <m/>
    <m/>
    <m/>
    <m/>
    <m/>
    <m/>
    <m/>
    <m/>
    <m/>
    <m/>
    <m/>
    <m/>
    <m/>
    <m/>
    <m/>
    <m/>
    <m/>
    <m/>
    <m/>
    <m/>
    <m/>
    <m/>
    <m/>
    <m/>
    <m/>
    <m/>
    <m/>
    <s v="Campaka Rt 04 Rw 07"/>
    <m/>
    <s v="Campaka Mulya"/>
    <s v="Cimaung"/>
    <x v="0"/>
    <x v="0"/>
    <m/>
    <s v="32 Tahun 10 Bulan 6 Hari"/>
    <s v="Campaka Rt 04 Rw 07 RT/RW  Desa/Kelurahan Campaka Mulya Kecamatan Cimaung Kabupaten Bandung Jawa Barat "/>
  </r>
  <r>
    <n v="654"/>
    <x v="5"/>
    <x v="10"/>
    <m/>
    <m/>
    <x v="22"/>
    <m/>
    <m/>
    <m/>
    <n v="15160019"/>
    <m/>
    <m/>
    <m/>
    <s v="Mahmud"/>
    <m/>
    <m/>
    <s v="3204250208020008"/>
    <s v="Bandung"/>
    <d v="2002-08-02T00:00:00"/>
    <s v="Laki-Laki"/>
    <m/>
    <m/>
    <s v="WNI"/>
    <s v="Belum Di Test"/>
    <s v=""/>
    <s v=""/>
    <s v="SLTP Atau Sederajat"/>
    <s v=""/>
    <s v="Tidak Ada"/>
    <s v="Tidak Ada"/>
    <s v="3204251602060059"/>
    <m/>
    <s v="Yaya Dana"/>
    <s v="Sudah Meninggal"/>
    <m/>
    <m/>
    <m/>
    <m/>
    <m/>
    <m/>
    <m/>
    <s v="Babakan Garduh Rt 03 Rw 16"/>
    <m/>
    <s v="Cicalengka Wetan"/>
    <s v="Cicalengka"/>
    <s v="Kab. Bandung"/>
    <s v="Jawa Barat"/>
    <m/>
    <s v="N. Deulis Siti Saodah"/>
    <m/>
    <m/>
    <m/>
    <s v="320425 501065 0003"/>
    <s v="Pedagang"/>
    <m/>
    <m/>
    <m/>
    <m/>
    <m/>
    <m/>
    <m/>
    <m/>
    <m/>
    <m/>
    <m/>
    <m/>
    <m/>
    <m/>
    <m/>
    <m/>
    <m/>
    <m/>
    <m/>
    <m/>
    <m/>
    <m/>
    <m/>
    <m/>
    <m/>
    <m/>
    <m/>
    <m/>
    <s v="Babakan Garduh Rt 03 Rw 16"/>
    <m/>
    <s v="Cicalengka Wetan"/>
    <s v="Cicalengka"/>
    <x v="0"/>
    <x v="0"/>
    <m/>
    <s v="23 Tahun 5 Bulan 17 Hari"/>
    <s v="Babakan Garduh Rt 03 Rw 16 RT/RW  Desa/Kelurahan Cicalengka Wetan Kecamatan Cicalengka Kabupaten Bandung Jawa Barat "/>
  </r>
  <r>
    <n v="655"/>
    <x v="5"/>
    <x v="12"/>
    <m/>
    <m/>
    <x v="22"/>
    <m/>
    <m/>
    <m/>
    <n v="13140017"/>
    <m/>
    <m/>
    <m/>
    <s v="Moch Mukti Fauzi"/>
    <m/>
    <m/>
    <s v="3277013012950022"/>
    <s v="Cimahi"/>
    <d v="1995-12-30T00:00:00"/>
    <s v="Laki-Laki"/>
    <m/>
    <m/>
    <s v="WNI"/>
    <s v="Belum Di Test"/>
    <s v=""/>
    <s v=""/>
    <s v="SLTP Atau Sederajat"/>
    <s v=""/>
    <s v="Tidak Ada"/>
    <s v="Tidak Ada"/>
    <s v="3211181410200007"/>
    <m/>
    <s v="Syarif Hidayat"/>
    <s v="Masih Hidup"/>
    <m/>
    <m/>
    <s v="3277012708730015"/>
    <s v="Pedagang"/>
    <m/>
    <m/>
    <m/>
    <s v="Lingkungan Angkrek Rt 01 Rw 14"/>
    <m/>
    <s v="Situ"/>
    <s v="Sumedang Utara"/>
    <s v="Sumedang"/>
    <s v="Jawa Barat"/>
    <m/>
    <s v="Neneng Inayah"/>
    <m/>
    <m/>
    <m/>
    <s v="327701 430875 0019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Lingkungan Angkrek Rt 01 Rw 14"/>
    <m/>
    <s v="Situ"/>
    <s v="Sumedang Utara"/>
    <x v="1"/>
    <x v="0"/>
    <m/>
    <s v="30 Tahun 0 Bulan 20 Hari"/>
    <s v="Lingkungan Angkrek Rt 01 Rw 14 RT/RW  Desa/Kelurahan Situ Kecamatan Sumedang Utara Kabupaten Sumedang Jawa Barat "/>
  </r>
  <r>
    <n v="656"/>
    <x v="5"/>
    <x v="11"/>
    <m/>
    <m/>
    <x v="22"/>
    <m/>
    <m/>
    <m/>
    <n v="14150033"/>
    <m/>
    <m/>
    <m/>
    <s v="Mochammad Fachrudin "/>
    <m/>
    <m/>
    <s v="3273070703990001"/>
    <s v="Bandung"/>
    <d v="1999-03-07T00:00:00"/>
    <s v="Laki-Laki"/>
    <m/>
    <m/>
    <s v="WNI"/>
    <s v="Belum Di Test"/>
    <s v=""/>
    <s v=""/>
    <s v="SLTP Atau Sederajat"/>
    <s v=""/>
    <s v="Tidak Ada"/>
    <s v="Tidak Ada"/>
    <s v="3273071708108438"/>
    <m/>
    <s v="Budi Mochammad Romli"/>
    <s v="Masih Hidup"/>
    <m/>
    <m/>
    <s v="327307050769 0002"/>
    <s v="Buruh"/>
    <m/>
    <m/>
    <m/>
    <s v="Kendal Gede"/>
    <m/>
    <s v="Sukagalih"/>
    <s v="Sukajadi"/>
    <s v="Kota Bandung"/>
    <s v="Jawa Barat"/>
    <m/>
    <s v="Siti Aminah"/>
    <m/>
    <m/>
    <m/>
    <s v="327307 420276 0003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Kendal Gede"/>
    <m/>
    <s v="Sukagalih"/>
    <s v="Sukajadi"/>
    <x v="4"/>
    <x v="0"/>
    <m/>
    <s v="26 Tahun 10 Bulan 12 Hari"/>
    <s v="Kendal Gede RT/RW  Desa/Kelurahan Sukagalih Kecamatan Sukajadi Kota Bandung Jawa Barat "/>
  </r>
  <r>
    <n v="657"/>
    <x v="5"/>
    <x v="11"/>
    <m/>
    <m/>
    <x v="22"/>
    <s v="v"/>
    <s v="v"/>
    <m/>
    <n v="14150030"/>
    <m/>
    <m/>
    <m/>
    <s v="Muhamad Arief Ferdyansyah"/>
    <m/>
    <m/>
    <s v="3204131902010003"/>
    <s v="Bandung"/>
    <d v="2001-02-19T00:00:00"/>
    <s v="Laki-Laki"/>
    <m/>
    <m/>
    <s v="WNI"/>
    <s v="Belum Di Test"/>
    <s v=""/>
    <s v=""/>
    <s v="SD Atau Sederajat"/>
    <s v=""/>
    <s v="Tidak Ada"/>
    <s v="Tidak Ada"/>
    <s v="3204130604058379"/>
    <m/>
    <s v="Lamjudin"/>
    <s v="Masih Hidup"/>
    <m/>
    <m/>
    <s v="3204130704660002"/>
    <s v="Pedagang"/>
    <m/>
    <m/>
    <m/>
    <s v="Babakan Stasion Rt 01 Rw 04"/>
    <m/>
    <s v="Banjaran Kulon"/>
    <s v="Banjaran"/>
    <s v="Bandung"/>
    <s v="Jawa Barat"/>
    <m/>
    <s v="Hj Mini"/>
    <m/>
    <m/>
    <m/>
    <s v="320413 580567 0001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Babakan Stasion Rt 01 Rw 04"/>
    <m/>
    <s v="Banjaran Kulon"/>
    <s v="Banjaran"/>
    <x v="0"/>
    <x v="0"/>
    <m/>
    <s v="24 Tahun 11 Bulan 0 Hari"/>
    <s v="Babakan Stasion Rt 01 Rw 04 RT/RW  Desa/Kelurahan Banjaran Kulon Kecamatan Banjaran Kabupaten Bandung Jawa Barat "/>
  </r>
  <r>
    <n v="658"/>
    <x v="5"/>
    <x v="11"/>
    <m/>
    <m/>
    <x v="22"/>
    <s v="v"/>
    <s v="v"/>
    <m/>
    <n v="14150001"/>
    <m/>
    <m/>
    <m/>
    <s v="Muhamad Paqih Abdul Qodir"/>
    <m/>
    <s v="0081519540/0018519540"/>
    <s v="3273060111010004"/>
    <s v="Bandung"/>
    <d v="2001-11-01T00:00:00"/>
    <s v="Laki-Laki"/>
    <m/>
    <m/>
    <s v="WNI"/>
    <s v="Belum Di Test"/>
    <s v=""/>
    <s v=""/>
    <s v="SD Atau Sederajat"/>
    <s v=""/>
    <s v="Tidak Ada"/>
    <s v="Tidak Ada"/>
    <s v="3273061108103574"/>
    <m/>
    <s v="Burhanudin"/>
    <m/>
    <m/>
    <m/>
    <s v="327306 290978 0001"/>
    <s v="Buruh Harian Lepas"/>
    <m/>
    <m/>
    <m/>
    <s v="Jl. Komud Supadio Rt 01 Rw 06"/>
    <m/>
    <s v="Husen Sastra Negara"/>
    <s v="Cicendo"/>
    <s v="Kota Bandung"/>
    <s v="Jawa Barat"/>
    <m/>
    <s v="Hasanah"/>
    <m/>
    <m/>
    <m/>
    <s v="327306 430673 0002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Jl. Komud Supadio Rt 01 Rw 06"/>
    <m/>
    <s v="Husen Sastra Negara"/>
    <s v="Cicendo"/>
    <x v="4"/>
    <x v="0"/>
    <m/>
    <s v="24 Tahun 2 Bulan 18 Hari"/>
    <s v="Jl. Komud Supadio Rt 01 Rw 06 RT/RW  Desa/Kelurahan Husen Sastra Negara Kecamatan Cicendo Kota Bandung Jawa Barat "/>
  </r>
  <r>
    <n v="659"/>
    <x v="5"/>
    <x v="12"/>
    <m/>
    <m/>
    <x v="22"/>
    <m/>
    <m/>
    <m/>
    <n v="13140008"/>
    <m/>
    <m/>
    <m/>
    <s v="Muhamad Salahudien Hambali"/>
    <m/>
    <m/>
    <s v="3211142504900004"/>
    <s v="Sumedang"/>
    <d v="2000-04-25T00:00:00"/>
    <s v="Laki-Laki"/>
    <m/>
    <m/>
    <s v="WNI"/>
    <s v="Belum Di Test"/>
    <s v=""/>
    <s v=""/>
    <s v="P-C"/>
    <s v=""/>
    <s v="Tidak Ada"/>
    <s v="Tidak Ada"/>
    <s v="3211141803060592"/>
    <m/>
    <s v="Baban Hambali, Ir"/>
    <s v="Masih Hidup"/>
    <m/>
    <m/>
    <s v="3211141108560006"/>
    <s v="Karyawan Swasta"/>
    <m/>
    <m/>
    <m/>
    <s v="Parakan Muncang Rt 02 Rw 04"/>
    <m/>
    <s v="Sindang Pakuon"/>
    <s v="Cimanggung"/>
    <s v="Sumedang"/>
    <s v="Jawa Barat"/>
    <m/>
    <s v="Yati Supiati, S.Pd"/>
    <m/>
    <m/>
    <m/>
    <s v="321114 450867 0004"/>
    <s v="PNS"/>
    <m/>
    <m/>
    <m/>
    <m/>
    <m/>
    <m/>
    <m/>
    <m/>
    <m/>
    <m/>
    <m/>
    <m/>
    <m/>
    <m/>
    <m/>
    <m/>
    <m/>
    <m/>
    <m/>
    <m/>
    <m/>
    <m/>
    <m/>
    <m/>
    <m/>
    <m/>
    <m/>
    <m/>
    <s v="Parakan Muncang"/>
    <m/>
    <s v="Sindang Pakuon"/>
    <s v="Cimanggung"/>
    <x v="1"/>
    <x v="0"/>
    <m/>
    <s v="25 Tahun 8 Bulan 25 Hari"/>
    <s v="Parakan Muncang RT/RW  Desa/Kelurahan Sindang Pakuon Kecamatan Cimanggung Kabupaten Sumedang Jawa Barat "/>
  </r>
  <r>
    <n v="660"/>
    <x v="5"/>
    <x v="11"/>
    <m/>
    <m/>
    <x v="22"/>
    <m/>
    <m/>
    <m/>
    <n v="14150018"/>
    <m/>
    <m/>
    <m/>
    <s v="Parhan Suhanda"/>
    <m/>
    <m/>
    <s v="3204132205990001"/>
    <s v="Bandung"/>
    <d v="1999-05-22T00:00:00"/>
    <s v="Laki-Laki"/>
    <m/>
    <m/>
    <s v="WNI"/>
    <s v="Belum Di Test"/>
    <s v=""/>
    <s v=""/>
    <s v="SLTP Atau Sederajat"/>
    <s v=""/>
    <s v="Tidak Ada"/>
    <s v="Tidak Ada"/>
    <s v="3204131805110128"/>
    <m/>
    <s v="Mamat Rahmat"/>
    <s v="Masih Hidup"/>
    <m/>
    <m/>
    <s v="3204131005690016"/>
    <s v="Buruh"/>
    <m/>
    <m/>
    <m/>
    <s v="Gembor Rt 01 Rw 18"/>
    <m/>
    <s v="Banjaran Wetan"/>
    <s v="Banjaran"/>
    <s v="Bandung"/>
    <s v="Jawa Barat"/>
    <m/>
    <s v="Ai Suryani"/>
    <m/>
    <m/>
    <m/>
    <s v="320413 460574 0008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Gembor Rt 01 Rw 18"/>
    <m/>
    <s v="Banjaran Wetan"/>
    <s v="Banjaran"/>
    <x v="0"/>
    <x v="0"/>
    <m/>
    <s v="26 Tahun 7 Bulan 28 Hari"/>
    <s v="Gembor Rt 01 Rw 18 RT/RW  Desa/Kelurahan Banjaran Wetan Kecamatan Banjaran Kabupaten Bandung Jawa Barat "/>
  </r>
  <r>
    <n v="661"/>
    <x v="5"/>
    <x v="11"/>
    <m/>
    <m/>
    <x v="22"/>
    <s v="v"/>
    <s v="v"/>
    <m/>
    <n v="14150042"/>
    <m/>
    <m/>
    <m/>
    <s v="Rizqi Abdul Fattah"/>
    <m/>
    <m/>
    <s v="3204131003020005"/>
    <s v="Bandung"/>
    <d v="2002-03-10T00:00:00"/>
    <s v="Laki-Laki"/>
    <m/>
    <m/>
    <s v="WNI"/>
    <s v="Belum Di Test"/>
    <s v=""/>
    <s v=""/>
    <s v="SD Atau Sederajat"/>
    <s v=""/>
    <s v="Tidak Ada"/>
    <s v="Tidak Ada"/>
    <s v="3204130604058351"/>
    <m/>
    <s v="Deden Nuryadin"/>
    <s v="Masih Hidup"/>
    <m/>
    <m/>
    <s v="3204131605680001"/>
    <s v="Buruh Harian Lepas"/>
    <m/>
    <m/>
    <m/>
    <s v="Babakan Stasion Rt 01 Tw 04"/>
    <m/>
    <s v="Banjaran Kulon"/>
    <s v="Banjaran"/>
    <s v="Bandung"/>
    <s v="Jawa Barat"/>
    <m/>
    <s v="Nina Sumiati"/>
    <m/>
    <m/>
    <m/>
    <s v="320413 540172 0001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Babakan Stasion Rt 01 Tw 04"/>
    <m/>
    <s v="Banjaran Kulon"/>
    <s v="Banjaran"/>
    <x v="0"/>
    <x v="0"/>
    <m/>
    <s v="23 Tahun 10 Bulan 9 Hari"/>
    <s v="Babakan Stasion Rt 01 Tw 04 RT/RW  Desa/Kelurahan Banjaran Kulon Kecamatan Banjaran Kabupaten Bandung Jawa Barat "/>
  </r>
  <r>
    <n v="662"/>
    <x v="5"/>
    <x v="12"/>
    <m/>
    <m/>
    <x v="22"/>
    <s v="v"/>
    <s v="v"/>
    <m/>
    <n v="13140014"/>
    <m/>
    <m/>
    <m/>
    <s v="Sansan Suherlan"/>
    <m/>
    <m/>
    <s v="3211181009960006"/>
    <s v="Sumedang"/>
    <d v="1996-09-10T00:00:00"/>
    <s v="Laki-Laki"/>
    <m/>
    <m/>
    <s v="WNI"/>
    <s v="Belum Di Test"/>
    <s v=""/>
    <s v=""/>
    <s v="SD Atau Sederajat"/>
    <s v=""/>
    <s v="Tidak Ada"/>
    <s v="Tidak Ada"/>
    <s v="3211182102120005"/>
    <m/>
    <s v="Nono Maryaono"/>
    <s v="Sudah Meninggal"/>
    <m/>
    <m/>
    <m/>
    <m/>
    <m/>
    <m/>
    <m/>
    <s v="Talun Kidul Rt 01 Rw 04"/>
    <m/>
    <s v="Talun"/>
    <s v="Sumedang Utara"/>
    <s v="Sumedang"/>
    <s v="Jawa Barat"/>
    <m/>
    <s v="Yayah Haliah"/>
    <m/>
    <m/>
    <m/>
    <s v="3211185805620002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Dusun Talun Kidul"/>
    <s v="001/004"/>
    <s v="Talun"/>
    <s v="Sumedang Utara"/>
    <x v="1"/>
    <x v="0"/>
    <m/>
    <s v="29 Tahun 4 Bulan 9 Hari"/>
    <s v="Dusun Talun Kidul RT/RW 001/004 Desa/Kelurahan Talun Kecamatan Sumedang Utara Kabupaten Sumedang Jawa Barat "/>
  </r>
  <r>
    <n v="663"/>
    <x v="5"/>
    <x v="10"/>
    <m/>
    <m/>
    <x v="22"/>
    <s v="v"/>
    <s v="v"/>
    <m/>
    <n v="15160052"/>
    <m/>
    <m/>
    <m/>
    <s v="Taufik Rasyidin Nugraha"/>
    <m/>
    <s v="0014850111"/>
    <s v="3211152508010009"/>
    <s v="Bandung"/>
    <d v="2001-06-25T00:00:00"/>
    <s v="Laki-Laki"/>
    <m/>
    <m/>
    <s v="WNI"/>
    <s v="Belum Di Test"/>
    <s v=""/>
    <s v=""/>
    <s v="SD Atau Sederajat"/>
    <s v=""/>
    <s v="Tidak Ada"/>
    <s v="Tidak Ada"/>
    <s v="3211151603062441"/>
    <m/>
    <s v="Sumarjadi"/>
    <s v="Masih Hidup"/>
    <m/>
    <m/>
    <s v="3211150801670012"/>
    <s v="PNS"/>
    <m/>
    <m/>
    <m/>
    <s v="Jl. Kol. Achmad Syam  Rt 03 Rw 06"/>
    <m/>
    <s v="Sayang"/>
    <s v="Jatinangor"/>
    <s v="Sumedang"/>
    <s v="Jawa Barat"/>
    <m/>
    <s v="Nani Warnilah"/>
    <m/>
    <m/>
    <m/>
    <s v="321115 570885 0008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Jl. Kol. Achmad Syam  Rt 03 Rw 06"/>
    <m/>
    <s v="Sayang"/>
    <s v="Jatinangor"/>
    <x v="1"/>
    <x v="0"/>
    <m/>
    <s v="24 Tahun 6 Bulan 25 Hari"/>
    <s v="Jl. Kol. Achmad Syam  Rt 03 Rw 06 RT/RW  Desa/Kelurahan Sayang Kecamatan Jatinangor Kabupaten Sumedang Jawa Barat "/>
  </r>
  <r>
    <n v="664"/>
    <x v="5"/>
    <x v="11"/>
    <m/>
    <m/>
    <x v="22"/>
    <s v="v"/>
    <s v="v"/>
    <m/>
    <n v="14150041"/>
    <m/>
    <m/>
    <m/>
    <s v="Toni Abdullah"/>
    <m/>
    <m/>
    <s v="3211080502000001"/>
    <s v="Sumedang"/>
    <d v="2000-02-05T00:00:00"/>
    <s v="Laki-Laki"/>
    <m/>
    <m/>
    <s v="WNI"/>
    <s v="Belum Di Test"/>
    <s v=""/>
    <s v=""/>
    <s v="SD Atau Sederajat"/>
    <s v=""/>
    <s v="Tidak Ada"/>
    <s v="Tidak Ada"/>
    <s v="3211081506070168"/>
    <m/>
    <s v="Dedi Supriyadi"/>
    <s v="Masih Hidup"/>
    <m/>
    <m/>
    <s v="3211081906790001"/>
    <s v="Wiraswasta"/>
    <m/>
    <m/>
    <m/>
    <s v="Paseh Rt 07 Rw 02"/>
    <m/>
    <s v="Paseh Kidul"/>
    <s v="Paseh"/>
    <s v="Sumedang"/>
    <s v="Jawa Barat"/>
    <m/>
    <s v="Dedeh Kurniasih"/>
    <m/>
    <m/>
    <m/>
    <s v="321108 560181 0006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Paseh Rt 07 Rw 02"/>
    <m/>
    <s v="Paseh Kidul"/>
    <s v="Paseh"/>
    <x v="1"/>
    <x v="0"/>
    <m/>
    <s v="25 Tahun 11 Bulan 14 Hari"/>
    <s v="Paseh Rt 07 Rw 02 RT/RW  Desa/Kelurahan Paseh Kidul Kecamatan Paseh Kabupaten Sumedang Jawa Barat "/>
  </r>
  <r>
    <n v="665"/>
    <x v="5"/>
    <x v="12"/>
    <m/>
    <m/>
    <x v="22"/>
    <m/>
    <m/>
    <m/>
    <n v="13140011"/>
    <m/>
    <m/>
    <m/>
    <s v="Ucu Jaja Jamaludin"/>
    <m/>
    <m/>
    <s v="3211020710960006"/>
    <s v="Sumedang"/>
    <d v="1997-10-07T00:00:00"/>
    <s v="Laki-Laki"/>
    <m/>
    <m/>
    <s v="WNI"/>
    <s v="Belum Di Test"/>
    <s v=""/>
    <s v=""/>
    <s v="SLTP Atau Sederajat"/>
    <s v=""/>
    <s v="Tidak Ada"/>
    <s v="Tidak Ada"/>
    <s v="3211022403060934"/>
    <m/>
    <s v="Omon"/>
    <s v="Masih Hidup"/>
    <m/>
    <m/>
    <s v="3211021708530004"/>
    <s v="Wiraswasta"/>
    <m/>
    <m/>
    <m/>
    <s v="Pangkalan Rt 01 Rw 03"/>
    <m/>
    <s v="Kirisik"/>
    <s v="Jatinunggal"/>
    <s v="Sumedang"/>
    <s v="Jawa Barat"/>
    <m/>
    <s v="Rumsih"/>
    <m/>
    <m/>
    <m/>
    <s v="321102 521062 0004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Pangkalan Rt 01 Rw 03"/>
    <m/>
    <s v="Kirisik"/>
    <s v="Jatinunggal"/>
    <x v="1"/>
    <x v="0"/>
    <m/>
    <s v="28 Tahun 3 Bulan 12 Hari"/>
    <s v="Pangkalan Rt 01 Rw 03 RT/RW  Desa/Kelurahan Kirisik Kecamatan Jatinunggal Kabupaten Sumedang Jawa Barat "/>
  </r>
  <r>
    <n v="666"/>
    <x v="5"/>
    <x v="12"/>
    <m/>
    <m/>
    <x v="22"/>
    <m/>
    <m/>
    <m/>
    <n v="13140012"/>
    <m/>
    <m/>
    <m/>
    <s v="Wail Akhyar Jamaludin"/>
    <m/>
    <m/>
    <s v="3211181310960018"/>
    <s v="Garut"/>
    <d v="1996-10-13T00:00:00"/>
    <s v="Laki-Laki"/>
    <m/>
    <m/>
    <s v="WNI"/>
    <s v="Belum Di Test"/>
    <s v=""/>
    <s v=""/>
    <s v="SLTA Atau Sederajat"/>
    <s v=""/>
    <s v="Tidak Ada"/>
    <s v="Tidak Ada"/>
    <s v="3211182203068947"/>
    <m/>
    <s v="Asep Andri"/>
    <s v="Masih Hidup"/>
    <m/>
    <m/>
    <s v="3211181604730007"/>
    <s v="Wiraswasta"/>
    <m/>
    <m/>
    <m/>
    <s v="Cisero Rt 04 Rw 06"/>
    <m/>
    <s v="Rancamulya"/>
    <s v="Sumedang Utara"/>
    <s v="Sumedang"/>
    <s v="Jawa Barat"/>
    <m/>
    <s v="Lilis Widawati"/>
    <m/>
    <m/>
    <m/>
    <s v="321118 480877 0007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Cisero Rt 04 Rw 06"/>
    <m/>
    <s v="Rancamulya"/>
    <s v="Sumedang Utara"/>
    <x v="1"/>
    <x v="0"/>
    <m/>
    <s v="29 Tahun 3 Bulan 6 Hari"/>
    <s v="Cisero Rt 04 Rw 06 RT/RW  Desa/Kelurahan Rancamulya Kecamatan Sumedang Utara Kabupaten Sumedang Jawa Barat "/>
  </r>
  <r>
    <n v="667"/>
    <x v="1"/>
    <x v="11"/>
    <s v="21-22"/>
    <n v="6"/>
    <x v="23"/>
    <m/>
    <m/>
    <m/>
    <n v="14150003"/>
    <m/>
    <m/>
    <m/>
    <s v="Abdulah Parhan Rizk"/>
    <m/>
    <m/>
    <s v="3204161107020004"/>
    <s v="Bandung"/>
    <d v="2002-07-11T00:00:00"/>
    <s v="Laki-Laki"/>
    <m/>
    <m/>
    <s v="WNI"/>
    <s v="Belum Di Test"/>
    <s v=""/>
    <s v=""/>
    <s v="SD Atau Sederajat"/>
    <s v=""/>
    <s v="Tidak Ada"/>
    <s v="Tidak Ada"/>
    <s v="3204162705050081"/>
    <m/>
    <s v="Rohendi"/>
    <s v="Masih Hidup"/>
    <m/>
    <m/>
    <s v="3204162405780002"/>
    <s v="Wiraswasta"/>
    <m/>
    <m/>
    <m/>
    <s v="Nambo Rt 02 Rw 12"/>
    <m/>
    <s v="Batukarut"/>
    <s v="Arjasari"/>
    <s v="Bandung"/>
    <s v="Jawa Barat"/>
    <m/>
    <s v="Enung Kurniasih"/>
    <m/>
    <m/>
    <m/>
    <s v="320416 530489 0003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Nambo"/>
    <s v="02/12"/>
    <s v="Batukarut"/>
    <s v="Arjasari"/>
    <x v="0"/>
    <x v="0"/>
    <m/>
    <s v="23 Tahun 6 Bulan 8 Hari"/>
    <s v="Nambo RT/RW 02/12 Desa/Kelurahan Batukarut Kecamatan Arjasari Kabupaten Bandung Jawa Barat "/>
  </r>
  <r>
    <n v="668"/>
    <x v="1"/>
    <x v="11"/>
    <s v="20-21"/>
    <n v="6"/>
    <x v="23"/>
    <m/>
    <m/>
    <m/>
    <n v="14150035"/>
    <m/>
    <m/>
    <m/>
    <s v="Muhammad Fikri Izzuddin"/>
    <m/>
    <m/>
    <s v="3204050810990003"/>
    <s v="Bandung"/>
    <d v="1999-10-08T00:00:00"/>
    <s v="Laki-Laki"/>
    <m/>
    <m/>
    <s v="WNI"/>
    <s v="Belum Di Test"/>
    <s v=""/>
    <s v=""/>
    <s v="SLTP Atau Sederajat"/>
    <s v=""/>
    <s v="Tidak Ada"/>
    <s v="Tidak Ada"/>
    <s v="3204053105110068"/>
    <m/>
    <s v="Fatchurrohman"/>
    <s v="Masih Hidup"/>
    <m/>
    <m/>
    <s v="3204051812730001"/>
    <s v="Karyawan Swasta"/>
    <m/>
    <m/>
    <m/>
    <s v="Komp. Permata Biru Blok X2/36 Rt 03 Rw 29"/>
    <m/>
    <s v="Cimekar"/>
    <s v="Cileunyi"/>
    <s v="Bandung"/>
    <s v="Jawa Barat"/>
    <m/>
    <s v="Mustika Budi Lestari"/>
    <m/>
    <m/>
    <m/>
    <s v="320405 610472 0003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Komp. Permata Biru Blok X2/36 Rt 03 Rw 29"/>
    <m/>
    <s v="Cimekar"/>
    <s v="Cileunyi"/>
    <x v="0"/>
    <x v="0"/>
    <m/>
    <s v="26 Tahun 3 Bulan 11 Hari"/>
    <s v="Komp. Permata Biru Blok X2/36 Rt 03 Rw 29 RT/RW  Desa/Kelurahan Cimekar Kecamatan Cileunyi Kabupaten Bandung Jawa Barat "/>
  </r>
  <r>
    <n v="669"/>
    <x v="1"/>
    <x v="11"/>
    <s v="21-22"/>
    <n v="7"/>
    <x v="21"/>
    <m/>
    <m/>
    <m/>
    <n v="14150008"/>
    <m/>
    <m/>
    <m/>
    <s v="Ardi Nurjati"/>
    <m/>
    <m/>
    <s v="3204160808980001"/>
    <s v="Bandung"/>
    <d v="1998-08-08T00:00:00"/>
    <s v="Laki-Laki"/>
    <m/>
    <m/>
    <s v="WNI"/>
    <s v="Belum Di Test"/>
    <s v=""/>
    <s v=""/>
    <s v="SLTP Atau Sederajat"/>
    <s v=""/>
    <s v="Tidak Ada"/>
    <s v="Tidak Ada"/>
    <s v="3204160304057973"/>
    <m/>
    <s v="Yudi Priyadi"/>
    <s v="Masih Hidup"/>
    <m/>
    <m/>
    <s v="3204130406740026"/>
    <s v="Buruh Harian Lepas"/>
    <m/>
    <m/>
    <m/>
    <s v="Bbk Cijengkol Rt 02 Rw 01"/>
    <m/>
    <s v="Mangunjaya"/>
    <s v="Arjasari"/>
    <s v="Bandung"/>
    <s v="Jawa Barat"/>
    <m/>
    <s v="Ikah Maryanah"/>
    <m/>
    <m/>
    <m/>
    <s v="320416 420875 0001"/>
    <s v="Karyawan Swasta"/>
    <m/>
    <m/>
    <m/>
    <m/>
    <m/>
    <m/>
    <m/>
    <m/>
    <m/>
    <m/>
    <m/>
    <m/>
    <m/>
    <m/>
    <m/>
    <m/>
    <m/>
    <m/>
    <m/>
    <m/>
    <m/>
    <m/>
    <m/>
    <m/>
    <m/>
    <m/>
    <m/>
    <m/>
    <s v="Bbk Cijengkol Rt 02 Rw 01"/>
    <m/>
    <s v="Mangunjaya"/>
    <s v="Arjasari"/>
    <x v="0"/>
    <x v="0"/>
    <m/>
    <s v="27 Tahun 5 Bulan 11 Hari"/>
    <s v="Bbk Cijengkol Rt 02 Rw 01 RT/RW  Desa/Kelurahan Mangunjaya Kecamatan Arjasari Kabupaten Bandung Jawa Barat "/>
  </r>
  <r>
    <n v="670"/>
    <x v="1"/>
    <x v="10"/>
    <s v="22-23"/>
    <n v="7"/>
    <x v="21"/>
    <m/>
    <m/>
    <m/>
    <n v="15160018"/>
    <m/>
    <m/>
    <m/>
    <s v="Hoerudin"/>
    <m/>
    <m/>
    <s v="3211160902970001"/>
    <s v="Sumedang"/>
    <d v="1997-02-09T00:00:00"/>
    <s v="Laki-Laki"/>
    <m/>
    <m/>
    <s v="WNI"/>
    <s v="Belum Di Test"/>
    <s v=""/>
    <s v=""/>
    <s v="SLTA Atau Sederajat"/>
    <s v=""/>
    <s v="Tidak Ada"/>
    <s v="Tidak Ada"/>
    <s v="3211162003063414"/>
    <m/>
    <s v="Junaedi"/>
    <s v="Masih Hidup"/>
    <m/>
    <m/>
    <s v="3211161407690002"/>
    <s v="Wiraswasta"/>
    <m/>
    <m/>
    <m/>
    <s v="Cipicung Rt 04 Rw 03"/>
    <m/>
    <s v="Cibungur"/>
    <s v="Rancakalong"/>
    <s v="Sumedang"/>
    <s v="Jawa Barat"/>
    <m/>
    <s v="Omih"/>
    <m/>
    <m/>
    <m/>
    <s v="321116 460279 0002"/>
    <s v="Mengurus Rumah Tangga"/>
    <m/>
    <m/>
    <m/>
    <m/>
    <m/>
    <m/>
    <m/>
    <m/>
    <m/>
    <m/>
    <m/>
    <m/>
    <m/>
    <m/>
    <m/>
    <m/>
    <m/>
    <m/>
    <m/>
    <m/>
    <m/>
    <m/>
    <m/>
    <m/>
    <m/>
    <m/>
    <m/>
    <m/>
    <s v="Cipicung Rt 04 Rw 03"/>
    <m/>
    <s v="Cibungur"/>
    <s v="Rancakalong"/>
    <x v="1"/>
    <x v="0"/>
    <m/>
    <s v="28 Tahun 11 Bulan 10 Hari"/>
    <s v="Cipicung Rt 04 Rw 03 RT/RW  Desa/Kelurahan Cibungur Kecamatan Rancakalong Kabupaten Sumedang Jawa Barat "/>
  </r>
  <r>
    <n v="671"/>
    <x v="1"/>
    <x v="3"/>
    <s v="24-25"/>
    <n v="1"/>
    <x v="0"/>
    <m/>
    <m/>
    <m/>
    <n v="23240111"/>
    <m/>
    <m/>
    <m/>
    <s v="Ahmad Fadilah Al-Fazri"/>
    <m/>
    <s v="0101095626"/>
    <s v="3273151112100003"/>
    <s v="Bandung"/>
    <d v="2010-12-11T00:00:00"/>
    <s v="Laki-Laki"/>
    <m/>
    <m/>
    <s v="WNI"/>
    <s v="Belum Di Test"/>
    <s v="Sepak Bola"/>
    <s v="Ustadz"/>
    <s v="SD Atau Sederajat"/>
    <s v="Orang Tua"/>
    <s v="Tidak Ada"/>
    <s v="Tidak Ada"/>
    <s v="3273152507130001"/>
    <s v="Eli Septian"/>
    <s v="Eli Septian"/>
    <s v="Masih Hidup"/>
    <s v="Bandung"/>
    <d v="1987-12-08T00:00:00"/>
    <s v="3204100812870009"/>
    <s v="Wiraswasta"/>
    <s v="SD Atau Sederajat"/>
    <s v="082117239411"/>
    <s v="Rp.4000.001 - Rp.5000.000"/>
    <s v="Cigondewah Kaler"/>
    <s v="01/09"/>
    <s v="Cigondewah Kaler"/>
    <s v="Bandung Kulon"/>
    <s v="Kota Bandung"/>
    <s v="Jawa Barat"/>
    <n v="40214"/>
    <s v="Elin"/>
    <s v="Masih Hidup"/>
    <s v="Bandung"/>
    <d v="1974-09-16T00:00:00"/>
    <s v="3273155609740006"/>
    <s v="Mengurus Rumah Tangga"/>
    <s v="SD Atau Sederajat"/>
    <s v="0895418290794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Cigondewah Kaler"/>
    <s v="01/09"/>
    <s v="Cigondewah Kaler"/>
    <s v="Bandung Kulon"/>
    <x v="4"/>
    <x v="0"/>
    <n v="40214"/>
    <s v="15 Tahun 1 Bulan 8 Hari"/>
    <s v="Cigondewah Kaler RT/RW 01/09 Desa/Kelurahan Cigondewah Kaler Kecamatan Bandung Kulon Kota Bandung Jawa Barat 40214"/>
  </r>
  <r>
    <n v="672"/>
    <x v="1"/>
    <x v="3"/>
    <m/>
    <n v="1"/>
    <x v="0"/>
    <s v="v"/>
    <m/>
    <m/>
    <n v="23240144"/>
    <m/>
    <m/>
    <m/>
    <s v="Muhamad Rizky Maulana"/>
    <m/>
    <s v="0085755921"/>
    <s v="3204372103080001"/>
    <s v="Bandung"/>
    <d v="2008-03-21T00:00:00"/>
    <s v="Laki-Laki"/>
    <n v="2"/>
    <n v="2"/>
    <s v="WNI"/>
    <s v="Belum Di Test"/>
    <s v="Main Bola"/>
    <s v=""/>
    <s v="SLTP Atau Sederajat"/>
    <s v="Orang Tua"/>
    <s v="Tidak Ada"/>
    <s v="Tidak Ada"/>
    <s v="3204370704052341"/>
    <s v="Edi Subada"/>
    <s v="Edi Subada"/>
    <s v="Masih Hidup"/>
    <s v="Bandung"/>
    <d v="1972-03-03T00:00:00"/>
    <s v="3204370303720005"/>
    <s v="Buruh Harian Lepas"/>
    <s v="SD Atau Sederajat"/>
    <s v="089621126589"/>
    <s v="RP.5000.000-Rp.1000.000"/>
    <s v="Kp. Simpang Tengah"/>
    <s v="02/12"/>
    <s v="Parungserab"/>
    <s v="Soreang"/>
    <s v="Bandung"/>
    <s v="Jawa Barat"/>
    <n v="40923"/>
    <s v="Iis Yunengsih"/>
    <s v="Masih Hidup"/>
    <s v="Bandung"/>
    <d v="1977-07-08T00:00:00"/>
    <s v="3204374807770002"/>
    <s v="Mengurus Rumah Tangga"/>
    <s v="SD Atau Sederajat"/>
    <s v="089621126589"/>
    <s v="*"/>
    <s v="Sama Dengan Ayah Kandung"/>
    <s v="Kp. Simpang Tengah"/>
    <s v="02/12"/>
    <s v="Parungserab"/>
    <s v="Soreang"/>
    <s v="Bandung"/>
    <s v="Jawa Barat"/>
    <n v="40923"/>
    <m/>
    <m/>
    <m/>
    <m/>
    <m/>
    <m/>
    <m/>
    <m/>
    <m/>
    <m/>
    <m/>
    <m/>
    <m/>
    <m/>
    <m/>
    <m/>
    <m/>
    <s v="Kp. Simpang Tengah"/>
    <s v="02/12"/>
    <s v="Parungserab"/>
    <s v="Soreang"/>
    <x v="0"/>
    <x v="0"/>
    <n v="40923"/>
    <s v="17 Tahun 9 Bulan 29 Hari"/>
    <s v="Kp. Simpang Tengah RT/RW 02/12 Desa/Kelurahan Parungserab Kecamatan Soreang Kabupaten Bandung Jawa Barat 40923"/>
  </r>
  <r>
    <n v="673"/>
    <x v="1"/>
    <x v="2"/>
    <m/>
    <n v="1"/>
    <x v="0"/>
    <s v="v"/>
    <s v="v"/>
    <s v="v"/>
    <n v="22230063"/>
    <m/>
    <m/>
    <m/>
    <s v="Muhammad Amin Nurohman"/>
    <m/>
    <s v="0089007200"/>
    <s v="3204142710080003"/>
    <s v="Bandung"/>
    <d v="2008-10-27T00:00:00"/>
    <s v="Laki-Laki"/>
    <n v="2"/>
    <n v="2"/>
    <s v="WNI"/>
    <s v="Belum Di Test"/>
    <s v="Bersoholawat"/>
    <s v="Waliyulloh"/>
    <s v="SD Atau Sederajat"/>
    <s v="Orang Tua"/>
    <s v="Tidak Ada"/>
    <s v="Tidak Ada"/>
    <s v="3204142710080003"/>
    <s v="Rini Suryani"/>
    <s v="Pipin"/>
    <s v="Tidak Diketahui"/>
    <s v="*"/>
    <s v="*"/>
    <s v="*"/>
    <s v="*"/>
    <s v="*"/>
    <s v="*"/>
    <s v="*"/>
    <s v=""/>
    <s v="01/01"/>
    <m/>
    <m/>
    <s v="Bandung"/>
    <s v="Jawa Barat"/>
    <m/>
    <s v="Rini Suryani"/>
    <s v="Masih Hidup"/>
    <s v="Bandung"/>
    <d v="1975-05-08T00:00:00"/>
    <s v="3204144805750005"/>
    <s v="Buruh Harian Lepas"/>
    <s v="SLTA Atau Sederajat"/>
    <s v="082130798571"/>
    <s v="1000K-2000K"/>
    <s v="Sama Dengan Ayah Kandung"/>
    <s v="KP. TAMBAKAN "/>
    <s v="01/01"/>
    <s v="BOJONG KUNCI"/>
    <s v="PAMEUNGPEUK"/>
    <s v="BANDUNG"/>
    <s v="Jawa Barat"/>
    <n v="40376"/>
    <m/>
    <m/>
    <m/>
    <m/>
    <m/>
    <m/>
    <m/>
    <m/>
    <m/>
    <m/>
    <m/>
    <m/>
    <m/>
    <m/>
    <m/>
    <m/>
    <m/>
    <s v="Kp. Tambakan "/>
    <s v="01/01"/>
    <s v="Bojong Kunci"/>
    <s v="Pameungpeuk"/>
    <x v="0"/>
    <x v="0"/>
    <n v="40376"/>
    <s v="17 Tahun 2 Bulan 23 Hari"/>
    <s v="Kp. Tambakan  RT/RW 01/01 Desa/Kelurahan Bojong Kunci Kecamatan Pameungpeuk Kabupaten Bandung Jawa Barat 40376"/>
  </r>
  <r>
    <n v="674"/>
    <x v="1"/>
    <x v="2"/>
    <s v="24-25"/>
    <n v="1"/>
    <x v="0"/>
    <s v="v"/>
    <m/>
    <m/>
    <n v="22230160"/>
    <m/>
    <m/>
    <m/>
    <s v="Muhammad Andriana Hidayat"/>
    <m/>
    <s v="0093969109"/>
    <s v="3206140707030003"/>
    <s v="Tasikmalaya"/>
    <d v="2009-09-02T00:00:00"/>
    <s v="Laki-Laki"/>
    <n v="3"/>
    <n v="2"/>
    <s v="WNI"/>
    <s v="Belum Di Test"/>
    <s v=""/>
    <s v="Ulama"/>
    <s v="SD Atau Sederajat"/>
    <s v=""/>
    <s v="Tidak Ada"/>
    <s v="Tidak Ada"/>
    <s v="3204290604170007"/>
    <s v="Toto Hidayat"/>
    <s v="Toto Hidayat"/>
    <s v="Masih Hidup"/>
    <s v="Tasikmalaya"/>
    <d v="1980-03-11T00:00:00"/>
    <s v="3206140101800066"/>
    <s v="Wiraswasta"/>
    <s v="SLTP Atau Sederajat"/>
    <s v="082118992285"/>
    <m/>
    <s v="Kp. Sapan"/>
    <s v="07/07"/>
    <s v="SUMBERSARI"/>
    <s v="CIPARAY"/>
    <s v="BANDUNG"/>
    <s v="Jawa Barat"/>
    <n v="40381"/>
    <s v="Wiwi"/>
    <s v="Masih Hidup"/>
    <s v="Tasikmalaya"/>
    <d v="1985-03-13T00:00:00"/>
    <s v="3206145310860005"/>
    <s v="Mengurus Rumah Tangga"/>
    <s v="SLTA Atau Sederajat"/>
    <s v="085794313758"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apan"/>
    <s v="07/07"/>
    <s v="Sumbersari"/>
    <s v="Ciparay"/>
    <x v="0"/>
    <x v="0"/>
    <n v="40381"/>
    <s v="16 Tahun 4 Bulan 17 Hari"/>
    <s v="Kp. Sapan RT/RW 07/07 Desa/Kelurahan Sumbersari Kecamatan Ciparay Kabupaten Bandung Jawa Barat 40381"/>
  </r>
  <r>
    <n v="675"/>
    <x v="1"/>
    <x v="3"/>
    <m/>
    <n v="1"/>
    <x v="1"/>
    <s v="v"/>
    <m/>
    <m/>
    <n v="23240117"/>
    <m/>
    <m/>
    <m/>
    <s v="Asep Rizki "/>
    <m/>
    <s v="0117457040"/>
    <s v="3217011202110007"/>
    <s v="Bandung"/>
    <d v="2011-02-12T00:00:00"/>
    <s v="Laki-Laki"/>
    <n v="3"/>
    <n v="2"/>
    <s v="WNI"/>
    <s v="Belum Di Test"/>
    <s v="Sepak Bola"/>
    <s v="Pedagang"/>
    <s v="SD Atau Sederajat"/>
    <s v="Orang Tua"/>
    <s v="Tidak Ada"/>
    <s v="Tidak Ada"/>
    <s v="3217012407070014"/>
    <s v="Dani Supardan"/>
    <s v="Dani Supardan"/>
    <s v="Masih Hidup"/>
    <s v="Bandung"/>
    <d v="1975-06-05T00:00:00"/>
    <s v="3217010506750016"/>
    <s v="Buruh Harian Lepas"/>
    <s v="SD Atau Sederajat"/>
    <s v="082318949549"/>
    <s v="2-3 Juta"/>
    <s v="Kp. Pamecelan"/>
    <s v="03/14"/>
    <s v="Sukajaya"/>
    <s v="Lembang"/>
    <s v="Bandung Barat"/>
    <s v="Jawa Barat"/>
    <n v="40391"/>
    <s v="Euliswati"/>
    <s v="Masih Hidup"/>
    <s v="Bandung"/>
    <d v="1977-02-01T00:00:00"/>
    <s v="3217014102770029"/>
    <s v="Mengurus Rumah Tangga"/>
    <s v="SD Atau Sederajat"/>
    <s v="-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Pamecelan"/>
    <s v="03/14"/>
    <s v="Sukajaya"/>
    <s v="Lembang"/>
    <x v="15"/>
    <x v="0"/>
    <n v="40391"/>
    <s v="14 Tahun 11 Bulan 7 Hari"/>
    <s v="Kp. Pamecelan RT/RW 03/14 Desa/Kelurahan Sukajaya Kecamatan Lembang Bandung Barat Jawa Barat 40391"/>
  </r>
  <r>
    <n v="676"/>
    <x v="1"/>
    <x v="3"/>
    <s v="24-25"/>
    <n v="1"/>
    <x v="1"/>
    <s v="v"/>
    <m/>
    <m/>
    <n v="23240141"/>
    <m/>
    <m/>
    <m/>
    <s v="Muhammad Meidrehan Pashya"/>
    <m/>
    <s v="0087520669"/>
    <s v="3211231305080001"/>
    <s v="Sumedang"/>
    <d v="2008-05-13T00:00:00"/>
    <s v="Laki-Laki"/>
    <n v="1"/>
    <n v="0"/>
    <s v="WNI"/>
    <s v="A"/>
    <s v="Terbangan + Sound Sistem"/>
    <s v="Menjadi Orang Sukses Dunia Akherat"/>
    <s v="SLTP Atau Sederajat"/>
    <s v="Orang Tua"/>
    <s v="Tidak Ada"/>
    <s v="Tidak Ada"/>
    <s v="3211230805150001"/>
    <s v="Heti Laelasari"/>
    <s v="Mezy Andrasli"/>
    <s v="Tidak Diketahui"/>
    <s v="*"/>
    <s v="*"/>
    <s v="*"/>
    <s v="*"/>
    <s v="*"/>
    <s v="*"/>
    <s v="*"/>
    <s v="*"/>
    <s v="04/04"/>
    <s v="*"/>
    <s v="*"/>
    <s v="Sumedang"/>
    <s v="Jawa Barat"/>
    <s v="*"/>
    <s v="Heti Laelasari"/>
    <s v="Masih Hidup"/>
    <s v="Sumedang"/>
    <d v="1985-09-28T00:00:00"/>
    <s v="3211236909850003"/>
    <s v="Mengurus Rumah Tangga"/>
    <s v="SLTA Atau Sederajat"/>
    <s v="0895404206214"/>
    <s v="RP.5000.001"/>
    <s v="Sama Dengan Ayah Kandung"/>
    <s v="Dusun Cisalak"/>
    <s v="04/04"/>
    <s v="Cisalak"/>
    <s v="cisarua"/>
    <s v="Sumedang"/>
    <s v="Jawa Barat"/>
    <n v="45357"/>
    <s v="Ayah Sambung"/>
    <s v="Rukmana Jaya Kurnia"/>
    <s v="Sumedang"/>
    <s v="07/12/1982"/>
    <s v="3211230712820005"/>
    <s v="Karyawan Swasta"/>
    <s v="SLTA"/>
    <s v="085603390662"/>
    <s v="RP.5000.001"/>
    <s v="Dusun Cisalak"/>
    <s v="04/04"/>
    <s v="Cisalak"/>
    <s v="Cisarua"/>
    <s v="Sumedang"/>
    <s v="Jawa Barat"/>
    <n v="45357"/>
    <m/>
    <s v="Dusun Cisalak"/>
    <s v="04/04"/>
    <s v="Cisalak"/>
    <s v="Cisarua"/>
    <x v="1"/>
    <x v="0"/>
    <n v="45357"/>
    <s v="17 Tahun 8 Bulan 6 Hari"/>
    <s v="Dusun Cisalak RT/RW 04/04 Desa/Kelurahan Cisalak Kecamatan Cisarua Kabupaten Sumedang Jawa Barat 45357"/>
  </r>
  <r>
    <n v="677"/>
    <x v="1"/>
    <x v="0"/>
    <n v="2025"/>
    <n v="1"/>
    <x v="1"/>
    <s v="v"/>
    <s v="v"/>
    <s v="v"/>
    <n v="24250098"/>
    <m/>
    <m/>
    <m/>
    <s v="Oke Auliya"/>
    <m/>
    <s v="0113341172"/>
    <s v="3273131209110002"/>
    <s v="Bandung"/>
    <d v="2011-09-12T00:00:00"/>
    <s v="Laki-Laki"/>
    <n v="2"/>
    <n v="3"/>
    <s v="WNI"/>
    <s v="B"/>
    <s v="Olahraga"/>
    <s v="Agamawan"/>
    <s v="SD Atau Sederajat"/>
    <s v="Orang Tua"/>
    <s v="Tidak Ada"/>
    <s v="Tidak Ada"/>
    <s v="3273231308180003"/>
    <s v="Hilman Rismayadi"/>
    <s v="Hilman Rismayadi"/>
    <s v="Masih Hidup"/>
    <s v="Bandung"/>
    <d v="1981-11-16T00:00:00"/>
    <s v="3273131611810001"/>
    <s v="Arsitek"/>
    <s v="Strata II"/>
    <s v="085314804444"/>
    <s v="&gt;= Rp. 5.000.001"/>
    <s v="Komp. Bandung Indah Raya A2/2"/>
    <s v="01/01"/>
    <s v="Mekarjaya"/>
    <s v="Rancasari"/>
    <s v="Bandung"/>
    <s v="Jawa Barat"/>
    <n v="40292"/>
    <s v="Mega Oktavinna Nuradji"/>
    <s v="Masih Hidup"/>
    <s v="Bandung"/>
    <d v="1984-10-18T00:00:00"/>
    <s v="3273135810840005"/>
    <s v="Arsitek"/>
    <s v="Diploma 4 Atau Starata I"/>
    <s v="085295155414"/>
    <s v="&gt;= Rp. 5.000.001"/>
    <s v="Sama Dengan Ayah Kandung"/>
    <s v="Komp. Bandung Indah Raya A2/2"/>
    <s v="01/01"/>
    <s v="Mekarjaya"/>
    <s v="Rancasari"/>
    <s v="Bandung"/>
    <s v="Jawa Barat"/>
    <n v="40292"/>
    <s v="Ayah Kandung"/>
    <s v="Hilman Rusmayadi"/>
    <m/>
    <m/>
    <m/>
    <m/>
    <m/>
    <s v="085314804444"/>
    <m/>
    <m/>
    <m/>
    <m/>
    <m/>
    <m/>
    <m/>
    <m/>
    <s v="Milik Sendiri"/>
    <s v="Komp. Bandung Indah Raya A2/2"/>
    <s v="01/01"/>
    <s v="Mekarjaya"/>
    <s v="Rancasari"/>
    <x v="0"/>
    <x v="0"/>
    <n v="40292"/>
    <s v="14 Tahun 4 Bulan 7 Hari"/>
    <s v="Komp. Bandung Indah Raya A2/2 RT/RW 01/01 Desa/Kelurahan Mekarjaya Kecamatan Rancasari Kabupaten Bandung Jawa Barat 40292"/>
  </r>
  <r>
    <n v="678"/>
    <x v="1"/>
    <x v="2"/>
    <s v="24-25"/>
    <n v="1"/>
    <x v="1"/>
    <s v="v"/>
    <m/>
    <m/>
    <n v="22230181"/>
    <m/>
    <m/>
    <m/>
    <s v="Sesar Indrayana"/>
    <m/>
    <s v="0098385396"/>
    <s v="3204151211090006"/>
    <s v="Bandung"/>
    <d v="2009-11-12T00:00:00"/>
    <s v="Laki-Laki"/>
    <n v="1"/>
    <n v="2"/>
    <s v="WNI"/>
    <s v="Belum Di Test"/>
    <s v=""/>
    <s v=""/>
    <m/>
    <s v="Orang Tua"/>
    <s v="Tidak Ada"/>
    <s v="Tidak Ada"/>
    <s v="3204151201110049"/>
    <s v="Ujang Rahayu"/>
    <s v="Ujang Rahayu"/>
    <s v="Masih Hidup"/>
    <s v="Bandung"/>
    <d v="1987-01-01T00:00:00"/>
    <s v="3204150101870141"/>
    <s v="Buruh Harian Lepas"/>
    <s v="SD Atau Sederajat"/>
    <s v="*"/>
    <s v="*"/>
    <s v="Kp. Tirta Mukti"/>
    <s v="05/06"/>
    <s v="Pangalengan"/>
    <s v="Pangalengan"/>
    <s v="Bandung"/>
    <s v="Jawa Barat"/>
    <n v="40378"/>
    <s v="Siti Nurbaya"/>
    <s v="Masih Hidup"/>
    <s v="Bandung"/>
    <d v="1990-10-19T00:00:00"/>
    <s v="3204155910900004"/>
    <s v="Mengurus Rumah Tangga"/>
    <s v="SD Atau Sederajat"/>
    <s v="*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p. Tirta Mukti"/>
    <s v="05/06"/>
    <s v="Pangalengan"/>
    <s v="Pangalengan"/>
    <x v="0"/>
    <x v="0"/>
    <n v="40378"/>
    <s v="16 Tahun 2 Bulan 7 Hari"/>
    <s v="Kp. Tirta Mukti RT/RW 05/06 Desa/Kelurahan Pangalengan Kecamatan Pangalengan Kabupaten Bandung Jawa Barat 40378"/>
  </r>
  <r>
    <n v="679"/>
    <x v="1"/>
    <x v="2"/>
    <s v="23-24"/>
    <n v="1"/>
    <x v="2"/>
    <s v="Mutasi"/>
    <m/>
    <m/>
    <m/>
    <m/>
    <m/>
    <m/>
    <s v="Jery Rizky K.Y"/>
    <m/>
    <s v="0107417155"/>
    <s v="3277014504100007"/>
    <s v="Bandung"/>
    <m/>
    <s v="Laki-Laki"/>
    <n v="2"/>
    <n v="4"/>
    <s v="WNI"/>
    <s v="Belum Di Test"/>
    <s v="Main Ig"/>
    <s v="Pengusaha"/>
    <s v="SD Atau Sederajat"/>
    <s v="Orang Tua"/>
    <s v="Tidak Ada"/>
    <s v="Tidak Ada"/>
    <s v="3204101610170017"/>
    <s v="Mumu"/>
    <s v="Yusdiantara"/>
    <s v="Tidak Diketahui"/>
    <s v="*"/>
    <s v="*"/>
    <s v="*"/>
    <s v="*"/>
    <s v="*"/>
    <s v="*"/>
    <s v="*"/>
    <s v=""/>
    <s v="01/01"/>
    <m/>
    <m/>
    <m/>
    <s v="Jawa Barat"/>
    <m/>
    <s v="Kurniawati S"/>
    <s v="Masih Hidup"/>
    <s v="Bandung"/>
    <d v="1988-06-16T00:00:00"/>
    <s v="3277015606880026"/>
    <s v="Mengurus Rumah Tangga"/>
    <s v="SLTA Atau Sederajat"/>
    <s v="081394309486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omp. Perum Sanggarahan Lagadar Blok Ag No. 3"/>
    <s v="01/01"/>
    <s v="Lagadar"/>
    <s v="Margaasih"/>
    <x v="0"/>
    <x v="0"/>
    <m/>
    <s v="126 Tahun 0 Bulan 19 Hari"/>
    <s v="Komp. Perum Sanggarahan Lagadar Blok Ag No. 3 RT/RW 01/01 Desa/Kelurahan Lagadar Kecamatan Margaasih Kabupaten Bandung Jawa Barat "/>
  </r>
  <r>
    <n v="680"/>
    <x v="1"/>
    <x v="3"/>
    <s v="24-25"/>
    <n v="1"/>
    <x v="2"/>
    <s v="v"/>
    <m/>
    <m/>
    <n v="23240053"/>
    <m/>
    <m/>
    <m/>
    <s v="Muhammad Ramdhan"/>
    <m/>
    <s v="0010972083/0109720831"/>
    <s v="3273053108100003"/>
    <s v="Bandung"/>
    <d v="2010-08-31T00:00:00"/>
    <s v="Laki-Laki"/>
    <n v="2"/>
    <n v="2"/>
    <s v="WNI"/>
    <s v="A"/>
    <s v=""/>
    <s v=""/>
    <s v="SD Atau Sederajat"/>
    <s v="Orang Tua"/>
    <s v="Tidak Ada"/>
    <s v="Tidak Ada"/>
    <s v="3273050908101490"/>
    <s v="Dede Amin"/>
    <s v="Dede Amin"/>
    <s v="Masih Hidup"/>
    <s v="Bandung"/>
    <d v="1975-03-19T00:00:00"/>
    <s v="3273051903750002"/>
    <s v="Buruh Harian Lepas"/>
    <s v="SLTP Atau Sederajat"/>
    <s v="085900027779"/>
    <s v="4-5 Juta"/>
    <s v="Jl. Andir No. 16 B/78"/>
    <s v="06/10"/>
    <s v="Ciroyom"/>
    <s v="Andir"/>
    <s v="Kota Bandung"/>
    <s v="Jawa Barat"/>
    <n v="40182"/>
    <s v="Ema Dwi Wahyuni"/>
    <s v="Masih Hidup"/>
    <s v="Bandung"/>
    <d v="1978-11-06T00:00:00"/>
    <s v="3273054611780001"/>
    <s v="Karyawan Swasta"/>
    <s v="SLTP Atau Sederajat"/>
    <s v="081904966376"/>
    <s v="2-3 Juta"/>
    <s v="Sama Dengan Ayah Kandung"/>
    <s v="Jl. Andir No. 16 B/78"/>
    <s v="06/10"/>
    <s v="Ciroyom"/>
    <s v="Andir"/>
    <s v="Kota Bandung"/>
    <s v="Jawa Barat"/>
    <n v="40182"/>
    <m/>
    <m/>
    <m/>
    <m/>
    <m/>
    <m/>
    <m/>
    <m/>
    <m/>
    <m/>
    <m/>
    <m/>
    <m/>
    <m/>
    <m/>
    <m/>
    <m/>
    <s v="Jl. Andir No. 16 B/78"/>
    <s v="06/10"/>
    <s v="Ciroyom"/>
    <s v="Andir"/>
    <x v="4"/>
    <x v="0"/>
    <n v="40182"/>
    <s v="15 Tahun 4 Bulan 19 Hari"/>
    <s v="Jl. Andir No. 16 B/78 RT/RW 06/10 Desa/Kelurahan Ciroyom Kecamatan Andir Kota Bandung Jawa Barat 40182"/>
  </r>
  <r>
    <n v="681"/>
    <x v="1"/>
    <x v="1"/>
    <s v="23-24"/>
    <n v="1"/>
    <x v="24"/>
    <m/>
    <m/>
    <m/>
    <m/>
    <m/>
    <m/>
    <m/>
    <s v="Moch Al Habib Mujami"/>
    <m/>
    <s v="0068869574"/>
    <s v="3211180105060001"/>
    <s v="Sumedang"/>
    <m/>
    <s v="Laki-Laki"/>
    <m/>
    <m/>
    <s v="WNI"/>
    <s v="Belum Di Test"/>
    <s v=""/>
    <s v=""/>
    <s v="SD Atau Sederajat"/>
    <s v=""/>
    <s v="Tidak Ada"/>
    <s v="Tidak Ada"/>
    <s v="3211171705210006"/>
    <s v="H. Jejen Jaenudin"/>
    <s v="H. Jejen Jaenudin"/>
    <m/>
    <s v="Sumedang"/>
    <d v="1953-12-12T00:00:00"/>
    <s v="3211181212530006"/>
    <s v="Wiraswasta"/>
    <s v="SLTP Atau Sederajat"/>
    <s v="081321407531"/>
    <s v="4000K-5000K"/>
    <s v="Lingkunganwarung Situ"/>
    <s v="01/01"/>
    <s v="KOTA KULON"/>
    <s v="SUMEDANG SELATAN"/>
    <s v="SUMEDANG"/>
    <s v="Jawa Barat"/>
    <n v="45312"/>
    <s v="Hj.Neneng Herlina"/>
    <m/>
    <s v="Subang"/>
    <d v="1986-08-02T00:00:00"/>
    <s v="3211184208690008"/>
    <s v="Mengurus Rumah Tangga"/>
    <s v="SLTA Atau Sederajat"/>
    <s v="081321407531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Lingkunganwarung Situ"/>
    <s v="01/01"/>
    <s v="Kota Kulon"/>
    <s v="Sumedang Selatan"/>
    <x v="1"/>
    <x v="0"/>
    <n v="45312"/>
    <s v="126 Tahun 0 Bulan 19 Hari"/>
    <s v="Lingkunganwarung Situ RT/RW 01/01 Desa/Kelurahan Kota Kulon Kecamatan Sumedang Selatan Kabupaten Sumedang Jawa Barat 45312"/>
  </r>
  <r>
    <n v="682"/>
    <x v="1"/>
    <x v="0"/>
    <s v="24-25"/>
    <n v="1"/>
    <x v="24"/>
    <s v="Mutasi"/>
    <m/>
    <m/>
    <n v="24250129"/>
    <m/>
    <m/>
    <m/>
    <s v="Rachel Firzi Arsyad"/>
    <m/>
    <s v="4300212141"/>
    <s v="3175062507111001"/>
    <s v="Jakarta"/>
    <d v="2011-07-25T00:00:00"/>
    <s v="Laki-Laki"/>
    <n v="3"/>
    <n v="2"/>
    <s v="WNI"/>
    <s v="Belum Di Test"/>
    <s v="Membaca"/>
    <s v="Dokter"/>
    <s v="SD Atau Sederajat"/>
    <s v="Wali/Orang Tua Asuh"/>
    <s v="Tidak Ada"/>
    <s v="Tidak Ada"/>
    <s v="3175061411100015"/>
    <s v="Firda Chairunnisa"/>
    <s v="Muhammad Nazir"/>
    <s v="Masih Hidup"/>
    <s v="Jakarta"/>
    <d v="1982-04-15T00:00:00"/>
    <s v="3175061504820033"/>
    <s v="Karyawan Swasta"/>
    <s v="SLTA Atau Sederajat"/>
    <s v="081291898854"/>
    <s v="Rp. 2.000.001 - Rp. 3.000.000"/>
    <s v="Jl. Pegangsaan 1"/>
    <s v="01/03"/>
    <s v="Rawaterate"/>
    <s v="Cakung"/>
    <s v="Jakarta Timur"/>
    <s v="DKI Jakarta"/>
    <n v="13920"/>
    <s v="Firda Chairunisa"/>
    <s v="Masih Hidup"/>
    <s v="Jakarta"/>
    <d v="1987-12-01T00:00:00"/>
    <s v="3175064112870001"/>
    <s v="Pengajar"/>
    <s v="SLTA Atau Sederajat"/>
    <s v="085714614687"/>
    <s v="&lt;= Rp. 500.000"/>
    <s v="Sama Dengan Ayah Kandung"/>
    <s v="Jl. Pegangsaan 1"/>
    <s v="01/03"/>
    <s v="Rawaterate"/>
    <s v="Cakung"/>
    <s v="Dki jakarta"/>
    <s v="Jakarta"/>
    <n v="13920"/>
    <s v="Ayah Kandung"/>
    <s v="Muhammad nazir"/>
    <s v="Jakarta"/>
    <s v="15/04/1982"/>
    <s v="3175061504820033"/>
    <m/>
    <s v="SLTA"/>
    <s v="081291898854"/>
    <s v="Rp. 3.00.001 - Rp. 5.00.000"/>
    <s v="Pegangsaan 1"/>
    <s v="01/003"/>
    <s v="Rawaterate"/>
    <s v="Cakung"/>
    <s v="Jakarta timur"/>
    <s v="DKI jakarta"/>
    <n v="13920"/>
    <s v="Milik Sendiri"/>
    <s v="Jl. Pegangsaan 1"/>
    <s v="01/03"/>
    <s v="Rawaterate"/>
    <s v="Cakung"/>
    <x v="35"/>
    <x v="6"/>
    <n v="13920"/>
    <s v="14 Tahun 5 Bulan 25 Hari"/>
    <s v="Jl. Pegangsaan 1 RT/RW 01/03 Desa/Kelurahan Rawaterate Kecamatan Cakung Jakarta Timur DKI Jakarta 13920"/>
  </r>
  <r>
    <n v="683"/>
    <x v="1"/>
    <x v="3"/>
    <m/>
    <n v="2"/>
    <x v="3"/>
    <s v="v"/>
    <s v="v"/>
    <s v="v"/>
    <n v="23240037"/>
    <m/>
    <m/>
    <m/>
    <s v="Bilal Muharom Fikriansyah"/>
    <m/>
    <s v="3101110188"/>
    <s v="3277012412100002"/>
    <s v="Garut"/>
    <d v="2010-12-24T00:00:00"/>
    <s v="Laki-Laki"/>
    <n v="2"/>
    <n v="2"/>
    <s v="WNI"/>
    <s v="O"/>
    <s v="Melukis"/>
    <s v="Dokter/Mu'Allim"/>
    <s v="SD Atau Sederajat"/>
    <s v="Orang Tua"/>
    <s v="Tidak Ada"/>
    <s v="Tidak Ada"/>
    <s v="3277012012110018"/>
    <s v="Luqman Arif"/>
    <s v="Luqman Arif"/>
    <s v="Masih Hidup"/>
    <s v="Garut"/>
    <d v="1984-10-04T00:00:00"/>
    <s v="3277010410840027"/>
    <s v="Wiraswasta"/>
    <s v="SLTA Atau Sederajat"/>
    <s v="081212121145"/>
    <s v="4-5 Juta"/>
    <s v="Jl Boeing 4 No. Iia Komplek Melong Green Garden"/>
    <s v="07/28"/>
    <s v="Melong"/>
    <s v="Cimahi Selatan"/>
    <s v="Kota Cimahi"/>
    <s v="Jawa Barat"/>
    <n v="40535"/>
    <s v="Hermin Fatimah"/>
    <s v="Masih Hidup"/>
    <s v="Garut"/>
    <d v="1984-01-22T00:00:00"/>
    <s v="3277016201840017"/>
    <s v="Mengurus Rumah Tangga"/>
    <s v="SLTA Atau Sederajat"/>
    <s v="085322848054"/>
    <s v="4-5 Juta"/>
    <s v="Sama Dengan Ayah Kandung"/>
    <s v="Jl Boeing 4 No. IIA komplek Melong Green Garden"/>
    <s v="07/28"/>
    <s v="Melong"/>
    <s v="Cimahi Selatan"/>
    <s v="Kota Cimahi"/>
    <s v="Jawa Barat"/>
    <n v="40535"/>
    <m/>
    <m/>
    <m/>
    <m/>
    <m/>
    <m/>
    <m/>
    <m/>
    <m/>
    <m/>
    <m/>
    <m/>
    <m/>
    <m/>
    <m/>
    <m/>
    <m/>
    <s v="Jl Boeing 4 No. Iia Komplek Melong Green Garden"/>
    <s v="07/28"/>
    <s v="Melong"/>
    <s v="Cimahi Selatan"/>
    <x v="8"/>
    <x v="0"/>
    <n v="40535"/>
    <s v="15 Tahun 0 Bulan 26 Hari"/>
    <s v="Jl Boeing 4 No. Iia Komplek Melong Green Garden RT/RW 07/28 Desa/Kelurahan Melong Kecamatan Cimahi Selatan Kota Cimahi Jawa Barat 40535"/>
  </r>
  <r>
    <n v="684"/>
    <x v="1"/>
    <x v="5"/>
    <s v="24-25"/>
    <n v="2"/>
    <x v="3"/>
    <s v="v"/>
    <m/>
    <m/>
    <n v="21220006"/>
    <m/>
    <m/>
    <m/>
    <s v="Fiqri Damian Pratama"/>
    <m/>
    <s v="0099356692/3092454573"/>
    <s v="3204131302090002"/>
    <s v="Bandung "/>
    <d v="2009-02-13T00:00:00"/>
    <s v="Laki-Laki"/>
    <n v="1"/>
    <n v="3"/>
    <s v="WNI"/>
    <s v="Belum Di Test"/>
    <s v="Olahraga"/>
    <s v="Ulama"/>
    <s v="SD Atau Sederajat"/>
    <s v="Orang Tua"/>
    <s v="Tidak Ada"/>
    <s v="Tidak Ada"/>
    <s v="3204131506120024"/>
    <s v="Iwa Kartiwa"/>
    <s v="Iwa Kartiwa"/>
    <s v="Masih Hidup"/>
    <s v="Bandung"/>
    <d v="1985-06-23T00:00:00"/>
    <s v="3204132306850002"/>
    <s v="Buruh Tani Perkebunan"/>
    <s v="SLTA Atau Sederajat"/>
    <s v="*"/>
    <s v="*"/>
    <s v="Kp. Neglasari Rt. 07 Rw. 03"/>
    <s v="07/03"/>
    <s v="Ciapus"/>
    <s v="Banjaran"/>
    <s v="Bandung"/>
    <s v="Jawa Barat"/>
    <n v="40377"/>
    <s v="Yuliasari"/>
    <s v="Masih Hidup"/>
    <s v="Bandung"/>
    <d v="1988-02-25T00:00:00"/>
    <s v="3204136502880001"/>
    <s v="Mengurus Rumah Tangga"/>
    <s v="SLTA Atau Sederajat"/>
    <s v="*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p. Neglasari Rt. 07 Rw. 03"/>
    <s v="07/03"/>
    <s v="Ciapus"/>
    <s v="Banjaran"/>
    <x v="0"/>
    <x v="0"/>
    <n v="40377"/>
    <s v="16 Tahun 11 Bulan 6 Hari"/>
    <s v="Kp. Neglasari Rt. 07 Rw. 03 RT/RW 07/03 Desa/Kelurahan Ciapus Kecamatan Banjaran Kabupaten Bandung Jawa Barat 40377"/>
  </r>
  <r>
    <n v="685"/>
    <x v="1"/>
    <x v="3"/>
    <m/>
    <n v="2"/>
    <x v="3"/>
    <s v="v"/>
    <s v="v"/>
    <s v="v"/>
    <n v="23240171"/>
    <m/>
    <m/>
    <m/>
    <s v="Frananda Rayyan Ramdhani"/>
    <m/>
    <s v="3103643028"/>
    <s v="3273170309100001"/>
    <s v="Bandung"/>
    <d v="2010-09-03T00:00:00"/>
    <s v="Laki-Laki"/>
    <n v="1"/>
    <n v="1"/>
    <s v="WNI"/>
    <s v="O"/>
    <s v="Sepak Bola"/>
    <s v="Menjadi Pemain Bola"/>
    <s v="SD Atau Sederajat"/>
    <s v="Orang Tua"/>
    <s v="Tidak Ada"/>
    <s v="Tidak Ada"/>
    <s v="3273170506110078"/>
    <s v="Dani Ramdani"/>
    <s v="Dani Ramdani"/>
    <s v="Masih Hidup"/>
    <s v="Bandung"/>
    <d v="1980-08-08T00:00:00"/>
    <s v="3273170808800004"/>
    <s v="Karyawan Swasta"/>
    <s v="Diploma 3"/>
    <s v="081212166958"/>
    <s v="4-5 Juta"/>
    <s v="Jl. Nyengseret Selatan No. 322/198B"/>
    <s v="10/03"/>
    <s v="Situsaeur"/>
    <s v="Bojongloa Kidul"/>
    <s v="Kota Bandung"/>
    <s v="Jawa Barat"/>
    <n v="40234"/>
    <s v="Chitra Lucky Profita"/>
    <s v="Masih Hidup"/>
    <s v="Bandung"/>
    <d v="1982-10-25T00:00:00"/>
    <s v="3273176510820004"/>
    <s v="Karyawan Swasta"/>
    <s v="Diploma 3"/>
    <s v="082116529468"/>
    <s v="2-3 Juta"/>
    <s v="Sama Dengan Ayah Kandung"/>
    <m/>
    <m/>
    <m/>
    <m/>
    <m/>
    <m/>
    <m/>
    <m/>
    <m/>
    <m/>
    <m/>
    <m/>
    <m/>
    <m/>
    <m/>
    <m/>
    <m/>
    <m/>
    <m/>
    <m/>
    <m/>
    <m/>
    <m/>
    <m/>
    <s v="Jl. Nyengseret Selatan No. 322/198B"/>
    <s v="10/03"/>
    <s v="Situsaeur"/>
    <s v="Bojongloa Kidul"/>
    <x v="4"/>
    <x v="0"/>
    <n v="40234"/>
    <s v="15 Tahun 4 Bulan 16 Hari"/>
    <s v="Jl. Nyengseret Selatan No. 322/198B RT/RW 10/03 Desa/Kelurahan Situsaeur Kecamatan Bojongloa Kidul Kota Bandung Jawa Barat 40234"/>
  </r>
  <r>
    <n v="686"/>
    <x v="1"/>
    <x v="5"/>
    <s v="23-24"/>
    <n v="2"/>
    <x v="3"/>
    <s v="Mutasi"/>
    <m/>
    <m/>
    <m/>
    <m/>
    <m/>
    <m/>
    <s v="Moch. Mustofal Akhyar"/>
    <m/>
    <s v="0046417573"/>
    <s v="3204100307000007"/>
    <s v="Bandung"/>
    <m/>
    <s v="Laki-Laki"/>
    <n v="1"/>
    <n v="3"/>
    <s v="WNI"/>
    <s v="Belum Di Test"/>
    <s v="Mengajar"/>
    <s v="Pengajar"/>
    <s v="SLTA Atau Sederajat"/>
    <s v="Orang Tua"/>
    <s v="Tidak Ada"/>
    <s v="Tidak Ada"/>
    <s v="3204101212110014"/>
    <s v="Agus Misbahudin, S.Ag"/>
    <s v="Agus Misbahudin, S.Ag"/>
    <s v="Masih Hidup"/>
    <s v="Bandung"/>
    <d v="1976-08-17T00:00:00"/>
    <s v="3204101708760005"/>
    <s v="PNS"/>
    <s v="Diploma IV/Strata 1"/>
    <s v="082112552966"/>
    <s v="4-5 Juta"/>
    <s v="Kp. Jati Sari No. 16"/>
    <s v="01/04"/>
    <s v="Margaasih"/>
    <s v="Margaasih"/>
    <s v="Bandung"/>
    <s v="Jawa Barat"/>
    <n v="40215"/>
    <s v="Nunung Rubayah"/>
    <s v="Masih Hidup"/>
    <s v="Bandung"/>
    <d v="1981-06-10T00:00:00"/>
    <s v="3204105006810004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Jati Sari No. 16"/>
    <s v="01/04"/>
    <s v="Margaasih"/>
    <s v="Margaasih"/>
    <x v="0"/>
    <x v="0"/>
    <n v="40215"/>
    <s v="126 Tahun 0 Bulan 19 Hari"/>
    <s v="Kp. Jati Sari No. 16 RT/RW 01/04 Desa/Kelurahan Margaasih Kecamatan Margaasih Kabupaten Bandung Jawa Barat 40215"/>
  </r>
  <r>
    <n v="687"/>
    <x v="1"/>
    <x v="3"/>
    <m/>
    <n v="2"/>
    <x v="3"/>
    <s v="v"/>
    <s v="v"/>
    <s v="v"/>
    <n v="23240150"/>
    <m/>
    <m/>
    <m/>
    <s v="Moch. Nazril Septian"/>
    <m/>
    <s v="0105824617"/>
    <s v="3204142812100002"/>
    <s v="Bandung"/>
    <d v="2010-12-28T00:00:00"/>
    <s v="Laki-Laki"/>
    <n v="1"/>
    <n v="0"/>
    <s v="WNI"/>
    <s v="O"/>
    <s v="Olahraga"/>
    <s v="Atlit"/>
    <s v="SD Atau Sederajat"/>
    <s v="Orang Tua"/>
    <s v="Tidak Ada"/>
    <s v="Tidak Ada"/>
    <s v="3204140511180010"/>
    <s v="Sapa'At Atmaja"/>
    <s v="Robi Lasmianto"/>
    <s v="Tidak Diketahui"/>
    <s v="*"/>
    <s v="*"/>
    <s v="*"/>
    <s v="*"/>
    <s v="*"/>
    <s v="*"/>
    <s v="*"/>
    <s v="*"/>
    <s v="01/04"/>
    <s v="*"/>
    <s v="*"/>
    <s v="Bandung"/>
    <s v="Jawa Barat"/>
    <s v="*"/>
    <s v="Imelda Yuliana"/>
    <s v="Masih Hidup"/>
    <s v="Bandung"/>
    <d v="1993-11-07T00:00:00"/>
    <s v="3204144711930001"/>
    <s v="Mengurus Rumah Tangga"/>
    <s v="SLTA Atau Sederajat"/>
    <s v="083130067276"/>
    <s v="Rp.2000.001 - Rp.3000.000"/>
    <s v="Sama Dengan Ayah Kandung"/>
    <s v="Kp. Lampegan"/>
    <s v="01/04"/>
    <s v="Bojongkunci"/>
    <s v="Pameungpeuk"/>
    <s v="Bandung"/>
    <s v="Jawa Barat"/>
    <n v="40376"/>
    <s v="Ayah Sambung"/>
    <s v="Sapa'at Atmaja"/>
    <s v="Bandung"/>
    <s v="05/08/1985"/>
    <s v="3204140508850020"/>
    <s v="Buruh harian lepas"/>
    <s v="SLTP"/>
    <s v="082216621294"/>
    <s v="Rp.2000.001 - Rp.3000.000"/>
    <s v="Kp. Lampegan"/>
    <s v="01/04"/>
    <s v="Bojongkunci"/>
    <s v="Pameungpeuk"/>
    <s v="Bandung"/>
    <s v="Jawa Barat"/>
    <n v="40376"/>
    <m/>
    <s v="Kp. Lampegan"/>
    <s v="01/04"/>
    <s v="Bojongkunci"/>
    <s v="Pameungpeuk"/>
    <x v="0"/>
    <x v="0"/>
    <n v="40376"/>
    <s v="15 Tahun 0 Bulan 22 Hari"/>
    <s v="Kp. Lampegan RT/RW 01/04 Desa/Kelurahan Bojongkunci Kecamatan Pameungpeuk Kabupaten Bandung Jawa Barat 40376"/>
  </r>
  <r>
    <n v="688"/>
    <x v="1"/>
    <x v="4"/>
    <s v="24-25"/>
    <n v="2"/>
    <x v="3"/>
    <m/>
    <m/>
    <m/>
    <m/>
    <m/>
    <m/>
    <m/>
    <s v="Moch. Wafi Abdul Azis"/>
    <m/>
    <s v="0085208105"/>
    <s v="3204320811060010"/>
    <s v="Bandung "/>
    <m/>
    <s v="Laki-Laki"/>
    <n v="2"/>
    <n v="6"/>
    <s v="WNI"/>
    <s v="Belum Di Test"/>
    <s v=""/>
    <s v="Ulama"/>
    <s v="SD Atau Sederajat"/>
    <s v=""/>
    <s v="Tidak Ada"/>
    <s v="Tidak Ada"/>
    <s v="3204321111150027"/>
    <s v="Ayi Muntaman"/>
    <s v="Ayi Muntaman"/>
    <s v="Masih Hidup"/>
    <s v="Bandung"/>
    <d v="1976-10-12T00:00:00"/>
    <s v="3204321210760009"/>
    <s v="Wiraswasta"/>
    <s v="SLTA Atau Sederajat"/>
    <s v=""/>
    <m/>
    <s v="Jl. Jaksanaranata Rt. 08 Rw. 10"/>
    <s v="08/10"/>
    <s v="Baleendah"/>
    <s v="Baleendah"/>
    <s v="Bandung"/>
    <s v="Jawa Barat"/>
    <n v="40375"/>
    <s v="Enok Fatimah"/>
    <s v="Masih Hidup"/>
    <s v="Bandung"/>
    <d v="1983-10-29T00:00:00"/>
    <s v="3204326910830002"/>
    <s v="Karyawan 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Jaksanaranata Rt. 08 Rw. 10"/>
    <s v="08/10"/>
    <s v="Baleendah"/>
    <s v="Baleendah"/>
    <x v="0"/>
    <x v="0"/>
    <n v="40375"/>
    <s v="126 Tahun 0 Bulan 19 Hari"/>
    <s v="Jl. Jaksanaranata Rt. 08 Rw. 10 RT/RW 08/10 Desa/Kelurahan Baleendah Kecamatan Baleendah Kabupaten Bandung Jawa Barat 40375"/>
  </r>
  <r>
    <n v="689"/>
    <x v="1"/>
    <x v="2"/>
    <s v="24-25"/>
    <n v="2"/>
    <x v="3"/>
    <s v="Mutasi"/>
    <m/>
    <m/>
    <s v="20210049"/>
    <m/>
    <m/>
    <m/>
    <s v="Muhamad Alwy"/>
    <m/>
    <m/>
    <s v="3273062602080006"/>
    <s v="Bandung"/>
    <m/>
    <s v="Laki-Laki"/>
    <n v="2"/>
    <n v="2"/>
    <s v="WNI"/>
    <s v="Belum Di Test"/>
    <s v="Renang"/>
    <s v="Ulama"/>
    <s v="SD Atau Sederajat"/>
    <s v="Orang Tua"/>
    <s v="Tidak Ada"/>
    <s v="Tidak Ada"/>
    <s v="3273060402150004"/>
    <s v="Suryaman"/>
    <s v="Suryaman"/>
    <s v="Masih Hidup"/>
    <s v="Bandung"/>
    <d v="1978-12-18T00:00:00"/>
    <s v="3273061812780001"/>
    <s v="Wiraswasta"/>
    <s v="SLTP Atau Sederajat"/>
    <s v=""/>
    <m/>
    <s v="Jl. Pajajaran Dlm No. 115/72 Rt 04 Rw 03"/>
    <s v="04/03"/>
    <s v="Husen Sastranegara"/>
    <s v="Cicendo"/>
    <s v="Bandung"/>
    <s v="Jawa Barat"/>
    <n v="40174"/>
    <s v="Nurhaeni"/>
    <s v="Masih Hidup"/>
    <s v="Ciamis"/>
    <d v="1975-05-08T00:00:00"/>
    <s v="320719480575000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Pajajaran Dlm No. 115/72 Rt 04 Rw 03"/>
    <s v="04/03"/>
    <s v="Husen Sastranegara"/>
    <s v="Cicendo"/>
    <x v="4"/>
    <x v="0"/>
    <n v="40174"/>
    <s v="126 Tahun 0 Bulan 19 Hari"/>
    <s v="Jl. Pajajaran Dlm No. 115/72 Rt 04 Rw 03 RT/RW 04/03 Desa/Kelurahan Husen Sastranegara Kecamatan Cicendo Kota Bandung Jawa Barat 40174"/>
  </r>
  <r>
    <n v="690"/>
    <x v="1"/>
    <x v="4"/>
    <s v="24-25"/>
    <n v="2"/>
    <x v="3"/>
    <m/>
    <m/>
    <m/>
    <m/>
    <m/>
    <m/>
    <m/>
    <s v="Muhamad Ihsan "/>
    <m/>
    <s v="0079568545"/>
    <s v="3204132807070001"/>
    <s v="Bandung"/>
    <m/>
    <s v="Laki-Laki"/>
    <n v="3"/>
    <n v="3"/>
    <s v="WNI"/>
    <s v="Belum Di Test"/>
    <s v="Main Bola"/>
    <s v="Membahagiakan Ortu"/>
    <s v="SD Atau Sederajat"/>
    <s v="Orang Tua"/>
    <s v="Tidak Ada"/>
    <s v="Tidak Ada"/>
    <s v="3204130504050451"/>
    <s v="Sardi Saepuloh"/>
    <s v="Sardi Saepuloh"/>
    <s v="Masih Hidup"/>
    <s v="Bandung"/>
    <d v="1973-03-01T00:00:00"/>
    <s v="3204130103730015"/>
    <s v="Buruh Harian Lepas"/>
    <s v="SLTA Atau Sederajat"/>
    <s v=""/>
    <m/>
    <s v="Kp. Sindangsari Rt. 02 Rw. 11"/>
    <s v="02/11"/>
    <s v="Banjaran Kulon"/>
    <s v="Banjaran"/>
    <s v="Bandung"/>
    <s v="Jawa Barat"/>
    <n v="40377"/>
    <s v="Kokom Komalasari"/>
    <s v="Masih Hidup"/>
    <s v="Bandung"/>
    <d v="1976-03-10T00:00:00"/>
    <s v="320413500376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ndangsari Rt. 02 Rw. 11"/>
    <s v="02/11"/>
    <s v="Banjaran Kulon"/>
    <s v="Banjaran"/>
    <x v="0"/>
    <x v="0"/>
    <n v="40377"/>
    <s v="126 Tahun 0 Bulan 19 Hari"/>
    <s v="Kp. Sindangsari Rt. 02 Rw. 11 RT/RW 02/11 Desa/Kelurahan Banjaran Kulon Kecamatan Banjaran Kabupaten Bandung Jawa Barat 40377"/>
  </r>
  <r>
    <n v="691"/>
    <x v="1"/>
    <x v="4"/>
    <s v="24-25"/>
    <n v="2"/>
    <x v="3"/>
    <m/>
    <m/>
    <m/>
    <m/>
    <m/>
    <m/>
    <m/>
    <s v="Muhamad Mahali"/>
    <m/>
    <m/>
    <s v="3211182111060003"/>
    <s v="Sumedang"/>
    <m/>
    <s v="Laki-Laki"/>
    <n v="3"/>
    <n v="3"/>
    <s v="WNI"/>
    <s v="Belum Di Test"/>
    <s v=""/>
    <s v=""/>
    <s v="SD Atau Sederajat"/>
    <s v=""/>
    <s v="Tidak Ada"/>
    <s v="Tidak Ada"/>
    <s v="3211180802080207"/>
    <s v="Dedi Damhudi"/>
    <s v="Dedi Damhudi"/>
    <s v="Masih Hidup"/>
    <s v="Sumedang"/>
    <d v="1968-01-20T00:00:00"/>
    <s v="3211182001680009"/>
    <s v="Buruh Harian Lepas"/>
    <s v="SLTP Atau Sederajat"/>
    <s v=""/>
    <m/>
    <s v="Sukaasih Rt 01 Rw 02"/>
    <s v="01/02"/>
    <s v="Jatihurip"/>
    <s v="Sumedang Utara"/>
    <s v="Sumedang"/>
    <s v="Jawa Barat"/>
    <n v="45352"/>
    <s v="Onih"/>
    <s v="Masih Hidup"/>
    <s v="Sumedang"/>
    <d v="1972-09-14T00:00:00"/>
    <s v="3211185409720006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Sukaasih Rt 01 Rw 02"/>
    <s v="01/02"/>
    <s v="Jatihurip"/>
    <s v="Sumedang Utara"/>
    <x v="1"/>
    <x v="0"/>
    <n v="45352"/>
    <s v="126 Tahun 0 Bulan 19 Hari"/>
    <s v="Sukaasih Rt 01 Rw 02 RT/RW 01/02 Desa/Kelurahan Jatihurip Kecamatan Sumedang Utara Kabupaten Sumedang Jawa Barat 45352"/>
  </r>
  <r>
    <n v="692"/>
    <x v="1"/>
    <x v="2"/>
    <s v="24-25"/>
    <n v="2"/>
    <x v="3"/>
    <s v="v"/>
    <m/>
    <m/>
    <n v="22230127"/>
    <m/>
    <m/>
    <m/>
    <s v="Muhammad Faeyza Febriant"/>
    <m/>
    <s v="0107493417"/>
    <s v="3204351302100002"/>
    <s v="Bandung"/>
    <d v="2010-02-13T00:00:00"/>
    <s v="Laki-Laki"/>
    <n v="1"/>
    <n v="3"/>
    <s v="WNI"/>
    <s v="Belum Di Test"/>
    <s v=""/>
    <s v=""/>
    <s v="SD Atau Sederajat"/>
    <s v=""/>
    <s v="Tidak Ada"/>
    <s v="Tidak Ada"/>
    <s v="3204351905110275"/>
    <s v="Zamzam Noorzaman"/>
    <s v="Zamzam Noorzaman"/>
    <m/>
    <s v="Garut"/>
    <d v="1984-08-18T00:00:00"/>
    <s v="3204351808840022"/>
    <s v="Buruh"/>
    <s v="Diploma 1"/>
    <s v="088218909429"/>
    <s v="2000K-3000K"/>
    <s v="Kp. Sukaneglag"/>
    <s v="06/07"/>
    <s v="Sukamantri"/>
    <s v="Paseh"/>
    <s v="BANDUNG"/>
    <s v="Jawa Barat"/>
    <n v="40383"/>
    <s v="Fitri Ramdaniati"/>
    <m/>
    <s v="Bandung"/>
    <d v="1985-05-27T00:00:00"/>
    <s v="3204356705850006"/>
    <s v="Mengurus Rumah Tangga"/>
    <s v="Diploma 4 Atau Starata I"/>
    <s v="081324333109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Sukaneglag"/>
    <s v="06/07"/>
    <s v="Sukamantri"/>
    <s v="Paseh"/>
    <x v="0"/>
    <x v="0"/>
    <n v="40383"/>
    <s v="15 Tahun 11 Bulan 6 Hari"/>
    <s v="Kp. Sukaneglag RT/RW 06/07 Desa/Kelurahan Sukamantri Kecamatan Paseh Kabupaten Bandung Jawa Barat 40383"/>
  </r>
  <r>
    <n v="693"/>
    <x v="1"/>
    <x v="5"/>
    <s v="24-25"/>
    <n v="2"/>
    <x v="3"/>
    <s v="Mutasi"/>
    <m/>
    <m/>
    <n v="21220098"/>
    <m/>
    <m/>
    <m/>
    <s v="Muhammad Shakil Alleemuddin"/>
    <m/>
    <s v="0082865743"/>
    <s v="3273262712080002"/>
    <s v="Bandung "/>
    <d v="2008-12-27T00:00:00"/>
    <s v="Laki-Laki"/>
    <n v="2"/>
    <n v="2"/>
    <s v="WNI"/>
    <s v="Belum Di Test"/>
    <s v="Bermain"/>
    <s v="Pengusaha Sukses"/>
    <s v="SD Atau Sederajat"/>
    <s v="Orang Tua"/>
    <s v="Tidak Ada"/>
    <s v="Tidak Ada"/>
    <s v="3273261110107554"/>
    <s v="Aming Saefulloh"/>
    <s v="Aming Saefulloh"/>
    <s v="Masih Hidup"/>
    <s v="Bandung"/>
    <d v="1967-02-22T00:00:00"/>
    <s v="3273262202670002"/>
    <s v="Karyawan Swasta"/>
    <s v="SLTA Atau Sederajat"/>
    <s v=""/>
    <m/>
    <s v="Buka Tanah"/>
    <s v="02/07"/>
    <s v="Pasirwangi"/>
    <s v="Ujungberung"/>
    <s v="Kota Bandung"/>
    <s v="Jawa Barat"/>
    <n v="40618"/>
    <s v="Cucu Mulyati"/>
    <s v="Masih Hidup"/>
    <s v="Bandung"/>
    <d v="1976-08-05T00:00:00"/>
    <s v="327326450876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uka Tanah"/>
    <s v="02/07"/>
    <s v="Pasirwangi"/>
    <s v="Ujungberung"/>
    <x v="4"/>
    <x v="0"/>
    <n v="40618"/>
    <s v="17 Tahun 0 Bulan 23 Hari"/>
    <s v="Buka Tanah RT/RW 02/07 Desa/Kelurahan Pasirwangi Kecamatan Ujungberung Kota Bandung Jawa Barat 40618"/>
  </r>
  <r>
    <n v="694"/>
    <x v="1"/>
    <x v="5"/>
    <s v="23-24"/>
    <n v="2"/>
    <x v="3"/>
    <m/>
    <m/>
    <m/>
    <m/>
    <m/>
    <m/>
    <m/>
    <s v="Wahyu Muhammad Rizki"/>
    <m/>
    <m/>
    <m/>
    <m/>
    <m/>
    <s v="Laki-Laki"/>
    <m/>
    <m/>
    <s v="WNI"/>
    <s v="Belum Di Test"/>
    <s v=""/>
    <s v=""/>
    <m/>
    <s v="Orang Tua"/>
    <s v="Tidak Ada"/>
    <s v="Tidak Ada"/>
    <m/>
    <m/>
    <m/>
    <m/>
    <m/>
    <m/>
    <s v=""/>
    <m/>
    <m/>
    <s v=""/>
    <m/>
    <s v=""/>
    <m/>
    <m/>
    <m/>
    <m/>
    <s v="Jawa Barat"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6"/>
    <x v="0"/>
    <m/>
    <s v="126 Tahun 0 Bulan 19 Hari"/>
    <s v=" RT/RW  Desa/Kelurahan  Kecamatan   Jawa Barat "/>
  </r>
  <r>
    <n v="695"/>
    <x v="1"/>
    <x v="0"/>
    <s v="24-25"/>
    <n v="2"/>
    <x v="4"/>
    <m/>
    <m/>
    <m/>
    <n v="24250121"/>
    <m/>
    <m/>
    <m/>
    <s v="Am Hikam"/>
    <m/>
    <s v="0044029836"/>
    <s v="3204302311040005"/>
    <s v="Bandung"/>
    <d v="2004-11-23T00:00:00"/>
    <s v="Laki-Laki"/>
    <n v="9"/>
    <n v="9"/>
    <s v="WNI"/>
    <s v="Belum Di Test"/>
    <s v="Jalan-Jalan"/>
    <s v="Agamawan"/>
    <s v="SLTP Atau Sederajat"/>
    <s v="Orang Tua"/>
    <s v="Kesulitan Belajar"/>
    <s v="Tidak Ada"/>
    <s v="3204301803055317"/>
    <s v="Ayi Hidayat"/>
    <s v="Ayi Hidayat"/>
    <s v="Masih Hidup"/>
    <s v="Bandung"/>
    <d v="1958-05-19T00:00:00"/>
    <s v="3204301905610002"/>
    <s v="Petani"/>
    <s v="SLTA Atau Sederajat"/>
    <s v="85723210648"/>
    <s v="&lt;= Rp. 500.000"/>
    <s v="Kp. Pereng"/>
    <s v="01/07"/>
    <s v="Des Pangauban"/>
    <s v="Pacet"/>
    <s v="Bandung"/>
    <s v="Jawa Barat"/>
    <n v="40111"/>
    <s v="E Solihat"/>
    <s v="Masih Hidup"/>
    <s v="Bandung"/>
    <d v="1960-01-10T00:00:00"/>
    <s v="3204305001600002"/>
    <s v="Mengurus Rumah Tangga"/>
    <s v="SLTP Atau Sederajat"/>
    <n v="85723210648"/>
    <s v="Tidak Ada"/>
    <s v="Sama Dengan Ayah Kandung"/>
    <s v="Bandung"/>
    <s v="Kp pereng rt 03/07"/>
    <s v="Pangauban"/>
    <s v="Pacet"/>
    <s v="Bandung"/>
    <s v="Jawa Barat"/>
    <n v="40111"/>
    <s v="Ayah Kandung"/>
    <s v="Ayi hidayat"/>
    <s v="Bandunt"/>
    <m/>
    <m/>
    <m/>
    <m/>
    <n v="85723210648"/>
    <m/>
    <s v=""/>
    <m/>
    <s v=""/>
    <s v=""/>
    <s v=""/>
    <s v=""/>
    <m/>
    <s v="Milik Sendiri"/>
    <s v="Kp. Pereng"/>
    <s v="01/07"/>
    <s v="Des Pangauban"/>
    <s v="Pacet"/>
    <x v="0"/>
    <x v="0"/>
    <n v="40111"/>
    <s v="21 Tahun 1 Bulan 27 Hari"/>
    <s v="Kp. Pereng RT/RW 01/07 Desa/Kelurahan Des Pangauban Kecamatan Pacet Kabupaten Bandung Jawa Barat 40111"/>
  </r>
  <r>
    <n v="696"/>
    <x v="1"/>
    <x v="2"/>
    <s v="24-25"/>
    <n v="2"/>
    <x v="4"/>
    <s v="v"/>
    <m/>
    <m/>
    <n v="22230094"/>
    <m/>
    <m/>
    <m/>
    <s v="Dafa Abdul Fatah"/>
    <m/>
    <s v="0107723175"/>
    <s v="3202181507100002"/>
    <s v="Sukabumi"/>
    <d v="2010-07-15T00:00:00"/>
    <s v="Laki-Laki"/>
    <n v="1"/>
    <n v="3"/>
    <s v="WNI"/>
    <s v="Belum Di Test"/>
    <s v="Pengarang"/>
    <s v="Ulama"/>
    <s v="SD Atau Sederajat"/>
    <s v="Orang Tua"/>
    <s v="Tidak Ada"/>
    <s v="Tidak Ada"/>
    <s v="3202182709110005"/>
    <s v="Moh Hafid Hanafiah"/>
    <s v="Moh Hafid Hanafiah"/>
    <s v="Masih Hidup"/>
    <s v="Bandung"/>
    <d v="1979-09-29T00:00:00"/>
    <s v="3202182909790001"/>
    <s v="Wiraswasta/Perawat"/>
    <s v="Diploma 3"/>
    <s v="085214015978"/>
    <s v="4000K-5000K"/>
    <s v="Kp. Nanggerang"/>
    <s v="30/10"/>
    <s v="Pulosari"/>
    <s v="Kalapanunggal"/>
    <s v="SUKABUMI"/>
    <s v="Jawa Barat"/>
    <n v="43354"/>
    <s v="Dewi Marliah"/>
    <s v="Masih Hidup"/>
    <s v="Sukabumi"/>
    <d v="1983-11-10T00:00:00"/>
    <s v="3202185011830009"/>
    <s v="Mengurus Rumah Tangga"/>
    <s v="Diploma 3"/>
    <s v="085216124612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Nanggerang"/>
    <s v="30/10"/>
    <s v="Pulosari"/>
    <s v="Kalapanunggal"/>
    <x v="16"/>
    <x v="0"/>
    <n v="43354"/>
    <s v="15 Tahun 6 Bulan 4 Hari"/>
    <s v="Kp. Nanggerang RT/RW 30/10 Desa/Kelurahan Pulosari Kecamatan Kalapanunggal Kabupaten Sukabumi Jawa Barat 43354"/>
  </r>
  <r>
    <n v="697"/>
    <x v="1"/>
    <x v="2"/>
    <s v="25-26"/>
    <n v="2"/>
    <x v="4"/>
    <s v="v"/>
    <m/>
    <m/>
    <n v="22230154"/>
    <m/>
    <m/>
    <m/>
    <s v="Fadhil Mahmudan Rizqullah"/>
    <m/>
    <s v="0103754495"/>
    <s v="3273042403100006"/>
    <s v="Bandung"/>
    <d v="2010-03-24T00:00:00"/>
    <s v="Laki-Laki"/>
    <n v="2"/>
    <n v="2"/>
    <s v="WNI"/>
    <s v="Belum Di Test"/>
    <s v=""/>
    <s v=""/>
    <s v="SD Atau Sederajat"/>
    <s v="Orang Tua"/>
    <s v="Tidak Ada"/>
    <s v="Tidak Ada"/>
    <s v="3273042712120007"/>
    <s v="Tono Hartono"/>
    <s v="Tono Hartono"/>
    <s v="Masih Hidup"/>
    <s v="Cilacap"/>
    <d v="1975-10-09T00:00:00"/>
    <s v="3273041009750005"/>
    <s v="Buruh"/>
    <s v="SD Atau Sederajat"/>
    <s v="08383121691"/>
    <s v="4000K-5000K"/>
    <s v="Jl.  Madesa"/>
    <s v="05/11"/>
    <s v="KOPO"/>
    <s v="BOJONGLOA KALER"/>
    <s v="BANDUNG"/>
    <s v="Jawa Barat"/>
    <n v="40233"/>
    <s v="Hani Susani"/>
    <s v="Masih Hidup"/>
    <s v="Bandung"/>
    <d v="1974-04-29T00:00:00"/>
    <s v="3273046904740007"/>
    <s v="Mengurus Rumah Tangga"/>
    <s v="SLTA Atau Sederajat"/>
    <s v="085795027743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Jl.  Madesa"/>
    <s v="05/11"/>
    <s v="Kopo"/>
    <s v="Bojongloa Kaler"/>
    <x v="0"/>
    <x v="0"/>
    <n v="40233"/>
    <s v="15 Tahun 9 Bulan 26 Hari"/>
    <s v="Jl.  Madesa RT/RW 05/11 Desa/Kelurahan Kopo Kecamatan Bojongloa Kaler Kabupaten Bandung Jawa Barat 40233"/>
  </r>
  <r>
    <n v="698"/>
    <x v="1"/>
    <x v="2"/>
    <s v="25-26"/>
    <n v="2"/>
    <x v="4"/>
    <s v="v"/>
    <s v="v"/>
    <s v="v"/>
    <n v="22230189"/>
    <m/>
    <m/>
    <m/>
    <s v="M. Saepudin Pahri"/>
    <m/>
    <s v="0093475735"/>
    <s v="3211160801090001"/>
    <s v="Kp. Cibereum, Desa Sadu"/>
    <d v="2009-01-08T00:00:00"/>
    <s v="Laki-Laki"/>
    <n v="1"/>
    <n v="2"/>
    <s v="WNI"/>
    <s v="Belum Di Test"/>
    <s v="Main Voli"/>
    <s v="Ulama Allah"/>
    <s v="SD Atau Sederajat"/>
    <s v="Orang Tua"/>
    <s v="Tidak Ada"/>
    <s v="Tidak Ada"/>
    <s v="3211160702080066"/>
    <s v="Mahpudin"/>
    <s v="Mahpudin"/>
    <s v="Masih Hidup"/>
    <s v="Karawang"/>
    <d v="1984-07-26T00:00:00"/>
    <s v="3211162607840003"/>
    <s v="Wiraswasta"/>
    <s v="SLTP Atau Sederajat"/>
    <s v="085351307392"/>
    <s v="1000K-2000k"/>
    <s v="Dusun Cibulakan"/>
    <s v="02/10"/>
    <s v="Pasir Biru"/>
    <s v="Rancakalong"/>
    <s v="Sumedang"/>
    <s v="Jawa Barat"/>
    <n v="45361"/>
    <s v="Nani"/>
    <s v="Masih Hidup"/>
    <s v="Sumedang"/>
    <d v="1990-10-28T00:00:00"/>
    <s v="3211166810900008"/>
    <s v="Mengurus Rumah Tangga"/>
    <s v="SD Atau Sederajat"/>
    <m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Dusun Cibulakan"/>
    <s v="02/10"/>
    <s v="Pasir Biru"/>
    <s v="Rancakalong"/>
    <x v="1"/>
    <x v="0"/>
    <n v="45361"/>
    <s v="17 Tahun 0 Bulan 11 Hari"/>
    <s v="Dusun Cibulakan RT/RW 02/10 Desa/Kelurahan Pasir Biru Kecamatan Rancakalong Kabupaten Sumedang Jawa Barat 45361"/>
  </r>
  <r>
    <n v="699"/>
    <x v="1"/>
    <x v="2"/>
    <s v="24-25"/>
    <n v="2"/>
    <x v="4"/>
    <s v="Mutasi"/>
    <m/>
    <m/>
    <n v="22230015"/>
    <m/>
    <m/>
    <m/>
    <s v="Moch Wildan Abdul Ghani"/>
    <m/>
    <s v="0105000814"/>
    <s v="3204320101100026"/>
    <s v="Bandung"/>
    <d v="2010-01-01T00:00:00"/>
    <s v="Laki-Laki"/>
    <n v="3"/>
    <n v="6"/>
    <s v="WNI"/>
    <s v="Belum Di Test"/>
    <s v="Olahraga"/>
    <s v="Pegusaha Sukses"/>
    <s v="SD Atau Sederajat"/>
    <s v="Orang Tua"/>
    <s v="Tidak Ada"/>
    <s v="Tidak Ada"/>
    <s v="3204321111150027"/>
    <s v="Ayi Muntaman"/>
    <s v="Ayi Muntaman"/>
    <s v="Masih Hidup"/>
    <s v="Bandung"/>
    <d v="1976-10-12T00:00:00"/>
    <s v="3204321210760009"/>
    <s v="Wiraswasta"/>
    <s v="SLTA Atau Sederajat"/>
    <s v="088183899113/089526593800"/>
    <s v="Rp.4000K-5000K"/>
    <s v="Jl. Jaksanaranata"/>
    <s v="08/10"/>
    <s v="BALEENDAH"/>
    <s v="BALEENDAH"/>
    <s v="BANDUNG"/>
    <s v="Jawa Barat"/>
    <n v="40378"/>
    <s v="Enok Fatimah"/>
    <s v="Masih Hidup"/>
    <s v="Bandung"/>
    <d v="1983-10-29T00:00:00"/>
    <s v="3204326910830002"/>
    <s v="Mengurus Rumah Tangga"/>
    <s v="SLTP Atau Sederajat"/>
    <s v="085221276784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Jl. Jaksanaranata"/>
    <s v="08/10"/>
    <s v="Baleendah"/>
    <s v="Baleendah"/>
    <x v="0"/>
    <x v="0"/>
    <n v="40378"/>
    <s v="16 Tahun 0 Bulan 18 Hari"/>
    <s v="Jl. Jaksanaranata RT/RW 08/10 Desa/Kelurahan Baleendah Kecamatan Baleendah Kabupaten Bandung Jawa Barat 40378"/>
  </r>
  <r>
    <n v="700"/>
    <x v="1"/>
    <x v="2"/>
    <s v="24-25"/>
    <n v="2"/>
    <x v="4"/>
    <s v="Mutasi"/>
    <m/>
    <m/>
    <n v="22230014"/>
    <m/>
    <m/>
    <m/>
    <s v="Muhamad Al Ghipari"/>
    <m/>
    <s v="0091568629"/>
    <s v="3211112906090001"/>
    <s v="Sumedang"/>
    <d v="2009-06-29T00:00:00"/>
    <s v="Laki-Laki"/>
    <n v="1"/>
    <s v="1"/>
    <s v="WNI"/>
    <s v="Belum Di Test"/>
    <s v="Mengaji"/>
    <s v="Ulama"/>
    <s v="SD Atau Sederajat"/>
    <s v="Orang Tua"/>
    <s v="Tidak Ada"/>
    <s v="Tidak Ada"/>
    <s v="3211111006070031"/>
    <s v="Taufiq Hidayat"/>
    <s v="Taufiq Hidayat"/>
    <s v="Masih Hidup"/>
    <s v="Sumedang"/>
    <d v="1980-09-16T00:00:00"/>
    <s v="3211111609800006"/>
    <s v="Wiraswasta"/>
    <s v="SLTA Atau Sederajat"/>
    <s v="082115237230"/>
    <s v="1000K-2000k"/>
    <s v="Dusun Lanjung"/>
    <s v="02/02"/>
    <s v="TANJUNGSARI"/>
    <s v="TANJUNGSARI"/>
    <s v="SUMEDANG"/>
    <s v="Jawa Barat"/>
    <n v="45362"/>
    <s v="Wiwin Delia"/>
    <s v="Masih Hidup"/>
    <s v="Garut"/>
    <d v="1976-06-15T00:00:00"/>
    <s v="3211115506760006"/>
    <s v="Mengurus Rumah Tangga"/>
    <s v="SLTA Atau Sederajat"/>
    <s v="085317677089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Dusun Lanjung"/>
    <s v="02/02"/>
    <s v="Tanjungsari"/>
    <s v="Tanjungsari"/>
    <x v="1"/>
    <x v="0"/>
    <n v="45362"/>
    <s v="16 Tahun 6 Bulan 21 Hari"/>
    <s v="Dusun Lanjung RT/RW 02/02 Desa/Kelurahan Tanjungsari Kecamatan Tanjungsari Kabupaten Sumedang Jawa Barat 45362"/>
  </r>
  <r>
    <n v="701"/>
    <x v="1"/>
    <x v="3"/>
    <s v="24-25"/>
    <n v="2"/>
    <x v="4"/>
    <s v="Mutasi"/>
    <m/>
    <m/>
    <n v="23240176"/>
    <m/>
    <m/>
    <m/>
    <s v="Muhammad Hilmi Kamil"/>
    <m/>
    <s v="3113268132"/>
    <s v="3172040310111023"/>
    <s v="Karawang"/>
    <d v="2011-10-03T00:00:00"/>
    <s v="Laki-Laki"/>
    <n v="2"/>
    <n v="1"/>
    <s v="WNI"/>
    <s v="Ab"/>
    <s v="Sepak Bola"/>
    <s v="Guru-Pemain Bola"/>
    <s v="SD Atau Sederajat"/>
    <s v="Orang Tua"/>
    <s v="Tidak Ada"/>
    <s v="Tidak Ada"/>
    <s v="3215051609160010"/>
    <s v="Raswo"/>
    <s v="Raswo"/>
    <s v="Masih Hidup"/>
    <s v="Brebes"/>
    <d v="1979-08-13T00:00:00"/>
    <s v="3172041308790009"/>
    <s v="Wiraswasta"/>
    <s v="Diploma 3"/>
    <s v="081389420032"/>
    <s v="*"/>
    <s v="Jl. Puri Impian Sentosa Bok B 2"/>
    <s v="06/04"/>
    <s v="Cibalongsari"/>
    <s v="Klari"/>
    <s v="Karawang"/>
    <s v="Jawa Barat"/>
    <s v="*"/>
    <s v="Ii Sulastri"/>
    <s v="Masih Hidup"/>
    <s v="Telagasari"/>
    <d v="1973-07-20T00:00:00"/>
    <s v="3172046007730018"/>
    <s v="Guru"/>
    <s v="Diploma 4 Atau Starata I"/>
    <s v="081389420032"/>
    <s v="4-5 Juta"/>
    <s v="Sama Dengan Ayah Kandung"/>
    <s v="Jl. Puri Impian Sentosa BOK B 2"/>
    <s v="06/04"/>
    <s v="Cibalongsari"/>
    <s v="Klari"/>
    <s v="Karawang"/>
    <s v="Jawa Barat"/>
    <m/>
    <m/>
    <m/>
    <m/>
    <m/>
    <m/>
    <m/>
    <m/>
    <m/>
    <m/>
    <m/>
    <m/>
    <m/>
    <m/>
    <m/>
    <m/>
    <m/>
    <m/>
    <s v="Jl. Puri Impian Sentosa Bok B 2"/>
    <s v="06/04"/>
    <s v="Cibalongsari"/>
    <s v="Klari"/>
    <x v="20"/>
    <x v="0"/>
    <m/>
    <s v="14 Tahun 3 Bulan 16 Hari"/>
    <s v="Jl. Puri Impian Sentosa Bok B 2 RT/RW 06/04 Desa/Kelurahan Cibalongsari Kecamatan Klari Kabupaten Karawang Jawa Barat "/>
  </r>
  <r>
    <n v="702"/>
    <x v="1"/>
    <x v="5"/>
    <s v="24-25"/>
    <n v="2"/>
    <x v="4"/>
    <s v="Mutasi"/>
    <m/>
    <m/>
    <n v="21220021"/>
    <m/>
    <m/>
    <m/>
    <s v="Muhammad Pascal Aulia"/>
    <m/>
    <s v="0066752498"/>
    <s v="3273280607060002"/>
    <s v="Bandung "/>
    <d v="2006-07-06T00:00:00"/>
    <s v="Laki-Laki"/>
    <n v="3"/>
    <n v="3"/>
    <s v="WNI"/>
    <s v="Belum Di Test"/>
    <s v="Basket"/>
    <s v="Barista"/>
    <s v="SD Atau Sederajat"/>
    <s v="Orang Tua"/>
    <s v="Tidak Ada"/>
    <s v="Tidak Ada"/>
    <s v="3273281310108847"/>
    <s v="Dedi Sopian"/>
    <s v="Dedi Sopian"/>
    <s v="Sudah Meninggal"/>
    <s v="Bandung"/>
    <d v="1962-10-10T00:00:00"/>
    <s v="3273281010620004"/>
    <s v="PNS"/>
    <s v="Strata II"/>
    <s v="*"/>
    <s v="*"/>
    <s v="Bumi Panyileukan E.7 No. 5"/>
    <s v="02"/>
    <s v="Cipadung kidul"/>
    <s v="panyileukan"/>
    <s v="Kota Bandung"/>
    <s v="Jawa Barat"/>
    <s v="*"/>
    <s v="Robyana Mertasudira"/>
    <s v="Masih Hidup"/>
    <s v="Bandung"/>
    <d v="1963-01-19T00:00:00"/>
    <s v="3273285911630001"/>
    <s v="PNS"/>
    <s v="Strata I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umi Panyileukan E.7 No. 5"/>
    <m/>
    <s v="Cipadung Kidul"/>
    <s v="Panyileukan"/>
    <x v="4"/>
    <x v="0"/>
    <m/>
    <s v="19 Tahun 6 Bulan 13 Hari"/>
    <s v="Bumi Panyileukan E.7 No. 5 RT/RW  Desa/Kelurahan Cipadung Kidul Kecamatan Panyileukan Kota Bandung Jawa Barat "/>
  </r>
  <r>
    <n v="703"/>
    <x v="1"/>
    <x v="6"/>
    <s v="23-24"/>
    <n v="2"/>
    <x v="4"/>
    <m/>
    <m/>
    <m/>
    <n v="19200109"/>
    <m/>
    <m/>
    <m/>
    <s v="Muhammad Zaky Ramadhan"/>
    <m/>
    <s v="0068262353"/>
    <s v="3211222510060004"/>
    <s v="Sumedang"/>
    <d v="2006-10-15T00:00:00"/>
    <s v="Laki-Laki"/>
    <n v="2"/>
    <n v="4"/>
    <s v="WNI"/>
    <s v="Belum Di Test"/>
    <s v=""/>
    <s v=""/>
    <s v="SD Atau Sederajat"/>
    <s v="Orang Tua"/>
    <s v="Tidak Ada"/>
    <s v="Tidak Ada"/>
    <s v="3211032303066941"/>
    <s v="H. Edi Junaedi"/>
    <s v="H. Edi Junaedi"/>
    <s v="Masih Hidup"/>
    <s v="Sumedang"/>
    <d v="1973-02-03T00:00:00"/>
    <s v="3211030302730004"/>
    <s v="Pedagang"/>
    <s v="SLTA Atau Sederajat"/>
    <s v="*"/>
    <s v="*"/>
    <s v="Dusun Kaum Kidul"/>
    <s v="01/03"/>
    <s v="Darmaraja"/>
    <s v="Darmaraja"/>
    <s v="Sumedang"/>
    <s v="Jawa Barat"/>
    <n v="45372"/>
    <s v="Hj. Rita Sutiah"/>
    <m/>
    <s v="Sumedang"/>
    <d v="1975-10-28T00:00:00"/>
    <s v="3211036810750001"/>
    <s v="Mengurus Rumah Tangga"/>
    <s v="SLTA Atau Sederajat"/>
    <s v="*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Dusun Kaum Kidul"/>
    <s v="01/03"/>
    <s v="Darmaraja"/>
    <s v="Darmaraja"/>
    <x v="1"/>
    <x v="0"/>
    <n v="45372"/>
    <s v="19 Tahun 3 Bulan 4 Hari"/>
    <s v="Dusun Kaum Kidul RT/RW 01/03 Desa/Kelurahan Darmaraja Kecamatan Darmaraja Kabupaten Sumedang Jawa Barat 45372"/>
  </r>
  <r>
    <n v="704"/>
    <x v="1"/>
    <x v="5"/>
    <s v="23-24"/>
    <n v="2"/>
    <x v="5"/>
    <m/>
    <m/>
    <m/>
    <m/>
    <m/>
    <m/>
    <m/>
    <s v="Belva Aditya Putra "/>
    <m/>
    <m/>
    <s v="3272041910070002"/>
    <s v="Bandung "/>
    <m/>
    <s v="Laki-Laki"/>
    <n v="1"/>
    <n v="3"/>
    <s v="WNI"/>
    <s v="Belum Di Test"/>
    <s v="Dengar Musik"/>
    <s v="Tni"/>
    <s v="SD Atau Sederajat"/>
    <s v="Orang Tua"/>
    <s v="Tidak Ada"/>
    <s v="Tidak Ada"/>
    <s v="3204111910150017"/>
    <s v="Rully Ardiyawanto"/>
    <s v="Rully Ardiyawanto"/>
    <s v="Masih Hidup"/>
    <s v="Bandung"/>
    <d v="1984-12-11T00:00:00"/>
    <s v="3211181112840005"/>
    <s v="Karyawan Swasta"/>
    <s v="SLTA Atau Sederajat"/>
    <s v=""/>
    <m/>
    <s v="Kp.Sekeawi Rt 01 Rw 14"/>
    <s v="01/14"/>
    <s v="Sukamukti"/>
    <s v="Katapang"/>
    <s v="Bandung"/>
    <s v="Jawa Barat"/>
    <n v="40971"/>
    <s v="Sinta Rahayu Febrianti"/>
    <s v="Masih Hidup"/>
    <s v="Bandung"/>
    <d v="1987-02-23T00:00:00"/>
    <s v="3272066302870001"/>
    <s v="Mengurus Rumah Tangga"/>
    <s v="Diploma 3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Sekeawi Rt 01 Rw 14"/>
    <s v="01/14"/>
    <s v="Sukamukti"/>
    <s v="Katapang"/>
    <x v="0"/>
    <x v="0"/>
    <n v="40971"/>
    <s v="126 Tahun 0 Bulan 19 Hari"/>
    <s v="Kp.Sekeawi Rt 01 Rw 14 RT/RW 01/14 Desa/Kelurahan Sukamukti Kecamatan Katapang Kabupaten Bandung Jawa Barat 40971"/>
  </r>
  <r>
    <n v="705"/>
    <x v="1"/>
    <x v="4"/>
    <s v="24-25"/>
    <n v="2"/>
    <x v="5"/>
    <s v="Mutasi"/>
    <m/>
    <m/>
    <s v="20210105"/>
    <m/>
    <m/>
    <m/>
    <s v="Faddilah Akbar Juliana"/>
    <m/>
    <s v="0087094844"/>
    <s v="3211151402080001"/>
    <s v="Denpasar"/>
    <d v="2008-02-14T00:00:00"/>
    <s v="Laki-Laki"/>
    <n v="3"/>
    <n v="3"/>
    <s v="WNI"/>
    <s v="Belum Di Test"/>
    <s v="Main Game"/>
    <s v="Pendakwah"/>
    <s v="SD Atau Sederajat"/>
    <s v="Orang Tua"/>
    <s v="Tidak Ada"/>
    <s v="Tidak Ada"/>
    <s v="3211151410080012"/>
    <s v="Jajuli"/>
    <s v="Jajuli"/>
    <s v="Masih Hidup"/>
    <s v="Cirebon"/>
    <d v="1976-07-15T00:00:00"/>
    <s v="3211151507760011"/>
    <s v="Wiraswasta"/>
    <s v="SLTA Atau Sederajat"/>
    <s v=""/>
    <m/>
    <s v="Dususn Cipacing"/>
    <s v="03/02"/>
    <s v="Cipacing"/>
    <s v="Jatinangor"/>
    <s v="Sumedang"/>
    <s v="Jawa Barat"/>
    <n v="45363"/>
    <s v="Nia Kuraesin"/>
    <s v="Masih Hidup"/>
    <s v="Sumedang"/>
    <d v="1980-04-10T00:00:00"/>
    <s v="3211155004800027"/>
    <s v="Wira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sn Cipacing"/>
    <s v="03/02"/>
    <s v="Cipacing"/>
    <s v="Jatinangor"/>
    <x v="1"/>
    <x v="0"/>
    <n v="45363"/>
    <s v="17 Tahun 11 Bulan 5 Hari"/>
    <s v="Dususn Cipacing RT/RW 03/02 Desa/Kelurahan Cipacing Kecamatan Jatinangor Kabupaten Sumedang Jawa Barat 45363"/>
  </r>
  <r>
    <n v="706"/>
    <x v="1"/>
    <x v="5"/>
    <s v="24-25"/>
    <n v="2"/>
    <x v="5"/>
    <m/>
    <m/>
    <m/>
    <n v="21220085"/>
    <m/>
    <m/>
    <m/>
    <s v="Haziq Ahmad Hikamuddin"/>
    <m/>
    <s v="0088262810"/>
    <s v="3204372510080001"/>
    <s v="Bandung "/>
    <m/>
    <s v="Laki-Laki"/>
    <n v="1"/>
    <n v="2"/>
    <s v="WNI"/>
    <s v="Belum Di Test"/>
    <s v="Makan"/>
    <s v="Bupati"/>
    <s v="SD Atau Sederajat"/>
    <s v="Orang Tua"/>
    <s v="Tidak Ada"/>
    <s v="Tidak Ada"/>
    <s v="3204370107080024"/>
    <s v="Nizal Rompdoni"/>
    <s v="Nizal Romodoni"/>
    <s v="Masih Hidup"/>
    <s v="Bandung"/>
    <d v="1978-08-21T00:00:00"/>
    <s v="3204372108780007"/>
    <s v="Wiraswasta"/>
    <s v="SLTA Atau Sederajat"/>
    <s v=""/>
    <m/>
    <s v="Babakan Sukamulya"/>
    <s v="02/03"/>
    <s v="Sadu"/>
    <s v="Soreang"/>
    <s v="Bandung"/>
    <s v="Jawa Barat"/>
    <n v="40913"/>
    <s v="Santi Nuryantini"/>
    <s v="Masih Hidup"/>
    <s v="Bandung"/>
    <d v="1983-01-10T00:00:00"/>
    <s v="3204375001830009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abakan Sukamulya"/>
    <s v="02/03"/>
    <s v="Sadu"/>
    <s v="Soreang"/>
    <x v="0"/>
    <x v="0"/>
    <n v="40913"/>
    <s v="126 Tahun 0 Bulan 19 Hari"/>
    <s v="Babakan Sukamulya RT/RW 02/03 Desa/Kelurahan Sadu Kecamatan Soreang Kabupaten Bandung Jawa Barat 40913"/>
  </r>
  <r>
    <n v="707"/>
    <x v="1"/>
    <x v="2"/>
    <s v="24-25"/>
    <n v="2"/>
    <x v="5"/>
    <s v="v"/>
    <m/>
    <m/>
    <n v="22230145"/>
    <m/>
    <m/>
    <m/>
    <s v="Mochamad Saefurrojab"/>
    <m/>
    <s v="0109970812"/>
    <s v="3273152506100004"/>
    <s v="Bandung"/>
    <d v="2010-06-25T00:00:00"/>
    <s v="Laki-Laki"/>
    <n v="1"/>
    <n v="1"/>
    <s v="WNI"/>
    <s v="Belum Di Test"/>
    <s v="Main Game"/>
    <s v="Wali Qutub"/>
    <s v="SD Atau Sederajat"/>
    <s v="Orang Tua"/>
    <s v="Tidak Ada"/>
    <s v="Tidak Ada"/>
    <s v="3273150810120041"/>
    <s v="Ayi Suryadi"/>
    <s v="Ayi Suryadi"/>
    <s v="Masih Hidup"/>
    <s v="Bandung"/>
    <d v="1987-07-18T00:00:00"/>
    <s v="3273151807870005"/>
    <s v="Swasta"/>
    <s v="SLTP Atau Sederajat"/>
    <s v="08988941707"/>
    <s v="500K-1000K"/>
    <s v="Kp Harikukun"/>
    <s v="03/07"/>
    <s v="Cigondewah Kaler"/>
    <s v="Bandung kulon"/>
    <s v="Kota Bandung"/>
    <s v="Jawa Barat"/>
    <n v="40214"/>
    <s v="Paridah"/>
    <s v="Masih Hidup"/>
    <s v="Bandung"/>
    <d v="1990-02-27T00:00:00"/>
    <s v="3273156702900006"/>
    <s v="Mengurus Rumah Tangga"/>
    <s v="SLTP Atau Sederajat"/>
    <s v="08988941707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 Harikukun"/>
    <s v="03/07"/>
    <s v="Cigondewah Kaler"/>
    <s v="Bandung Kulon"/>
    <x v="4"/>
    <x v="0"/>
    <n v="40214"/>
    <s v="15 Tahun 6 Bulan 25 Hari"/>
    <s v="Kp Harikukun RT/RW 03/07 Desa/Kelurahan Cigondewah Kaler Kecamatan Bandung Kulon Kota Bandung Jawa Barat 40214"/>
  </r>
  <r>
    <n v="708"/>
    <x v="1"/>
    <x v="2"/>
    <s v="24-25"/>
    <n v="2"/>
    <x v="5"/>
    <s v="MDT IMTAQ"/>
    <m/>
    <m/>
    <n v="22230132"/>
    <m/>
    <m/>
    <m/>
    <s v="Muhammad Syakir Alfi Shidqi"/>
    <m/>
    <s v="0108831603"/>
    <s v="3204460602100005"/>
    <s v="Bandung"/>
    <d v="2010-02-06T00:00:00"/>
    <s v="Laki-Laki"/>
    <n v="2"/>
    <n v="2"/>
    <s v="WNI"/>
    <s v="Belum Di Test"/>
    <s v="Sunmori"/>
    <s v="Tni"/>
    <s v="SD Atau Sederajat"/>
    <s v="Wali/Orang Tua Asuh"/>
    <s v="Tidak Ada"/>
    <s v="Tidak Ada"/>
    <s v="3204371004051117"/>
    <s v="Dadan Supardan"/>
    <s v="Dani Hermawan (Alm)"/>
    <s v="Sudah Meninggal"/>
    <s v="*"/>
    <s v="*"/>
    <s v="*"/>
    <s v="*"/>
    <s v="*"/>
    <s v="*"/>
    <s v="*"/>
    <s v="Kp. Cibereum"/>
    <s v="01/11"/>
    <s v="Sadu"/>
    <s v="Soreang"/>
    <s v="Bandung"/>
    <s v="Jawa Barat"/>
    <n v="40913"/>
    <s v="Lia Siti Ahiriah"/>
    <s v="Masih Hidup"/>
    <m/>
    <m/>
    <m/>
    <m/>
    <m/>
    <s v="081224259885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p. Cibereum"/>
    <s v="01/11"/>
    <s v="Sadu"/>
    <s v="Soreang"/>
    <x v="0"/>
    <x v="0"/>
    <n v="40913"/>
    <s v="15 Tahun 11 Bulan 13 Hari"/>
    <s v="Kp. Cibereum RT/RW 01/11 Desa/Kelurahan Sadu Kecamatan Soreang Kabupaten Bandung Jawa Barat 40913"/>
  </r>
  <r>
    <n v="709"/>
    <x v="1"/>
    <x v="2"/>
    <s v="24-25"/>
    <n v="2"/>
    <x v="5"/>
    <m/>
    <m/>
    <m/>
    <n v="22230131"/>
    <m/>
    <m/>
    <m/>
    <s v="Rafa Khoerul Fata"/>
    <m/>
    <s v="0106980477"/>
    <s v="3204371205100002"/>
    <s v="Bandung"/>
    <d v="2010-05-12T00:00:00"/>
    <s v="Laki-Laki"/>
    <n v="1"/>
    <n v="2"/>
    <s v="WNI"/>
    <s v="Belum Di Test"/>
    <s v="Badminton"/>
    <s v="Ulama Allah"/>
    <s v="SD Atau Sederajat"/>
    <s v="Orang Tua"/>
    <s v="Tidak Ada"/>
    <s v="Tidak Ada"/>
    <s v="3204371801120015"/>
    <s v="Toni Supriadi"/>
    <s v="Toni Supriadi"/>
    <s v="Masih Hidup"/>
    <s v="Bandung"/>
    <d v="1988-10-19T00:00:00"/>
    <s v="3204371910880003"/>
    <s v="Wiraswasta"/>
    <s v="SLTA Atau Sederajat"/>
    <s v="081320151331"/>
    <s v="2000K-3000K"/>
    <s v="Kp. Cibereum"/>
    <s v="01/11"/>
    <s v="SADU"/>
    <s v="SOREANG"/>
    <s v="BANDUNG"/>
    <s v="Jawa Barat"/>
    <n v="40913"/>
    <s v="Rani Anggraeni"/>
    <s v="Masih Hidup"/>
    <s v="Bandung"/>
    <d v="1987-04-02T00:00:00"/>
    <s v="3204374204870002"/>
    <s v="Wiraswasta"/>
    <s v="SLTA Atau Sederajat"/>
    <s v="081224259885"/>
    <s v="2000K-3000K"/>
    <s v="Sama Dengan Ayah Kandung"/>
    <m/>
    <m/>
    <m/>
    <m/>
    <m/>
    <m/>
    <m/>
    <m/>
    <m/>
    <m/>
    <m/>
    <m/>
    <m/>
    <m/>
    <m/>
    <m/>
    <m/>
    <m/>
    <m/>
    <m/>
    <m/>
    <m/>
    <m/>
    <m/>
    <s v="Kp. Cibereum"/>
    <s v="01/11"/>
    <s v="Sadu"/>
    <s v="Soreang"/>
    <x v="0"/>
    <x v="0"/>
    <n v="40913"/>
    <s v="15 Tahun 8 Bulan 7 Hari"/>
    <s v="Kp. Cibereum RT/RW 01/11 Desa/Kelurahan Sadu Kecamatan Soreang Kabupaten Bandung Jawa Barat 40913"/>
  </r>
  <r>
    <n v="710"/>
    <x v="1"/>
    <x v="2"/>
    <s v="24-25"/>
    <n v="2"/>
    <x v="5"/>
    <s v="Mutasi"/>
    <m/>
    <m/>
    <n v="22230139"/>
    <m/>
    <m/>
    <m/>
    <s v="Rizky Tanjung Mulia"/>
    <m/>
    <s v="0097487298"/>
    <s v="3273161111090004"/>
    <s v="Bandung"/>
    <d v="2009-11-11T00:00:00"/>
    <s v="Laki-Laki"/>
    <n v="2"/>
    <n v="4"/>
    <s v="WNI"/>
    <s v="Belum Di Test"/>
    <s v=""/>
    <s v=""/>
    <s v="SD Atau Sederajat"/>
    <s v="Orang Tua"/>
    <s v="Tidak Ada"/>
    <s v="Tidak Ada"/>
    <s v="3273161309101436"/>
    <s v="Deni Rahmat Mulyana"/>
    <s v="Deni Rahmat Mulyana"/>
    <s v="Masih Hidup"/>
    <s v="Sumedang"/>
    <d v="1977-08-20T00:00:00"/>
    <s v="3273162008770002"/>
    <s v="Karyawan Swasta"/>
    <s v="Diploma 3"/>
    <s v="082260595252"/>
    <s v="4000K-5000K"/>
    <s v="Jl. Soekarno Hatta 633"/>
    <s v="01/10"/>
    <s v="SUKAPURA"/>
    <s v="KIARACONDONG"/>
    <s v="BANDUNG"/>
    <s v="Jawa Barat"/>
    <n v="40285"/>
    <s v="Evi Noviawati(Almarhum)"/>
    <s v="Sudah Meninggal"/>
    <s v="*"/>
    <s v="*"/>
    <s v="*"/>
    <m/>
    <m/>
    <s v="*"/>
    <s v="*"/>
    <s v="Sama Dengan Ayah Kandung"/>
    <s v="*"/>
    <s v="*"/>
    <s v="*"/>
    <s v="*"/>
    <s v="*"/>
    <s v="*"/>
    <s v="*"/>
    <m/>
    <m/>
    <m/>
    <m/>
    <m/>
    <m/>
    <m/>
    <m/>
    <m/>
    <m/>
    <m/>
    <m/>
    <m/>
    <m/>
    <m/>
    <m/>
    <m/>
    <s v="Jl. Soekarno Hatta 633"/>
    <s v="01/10"/>
    <s v="Sukapura"/>
    <s v="Kiaracondong"/>
    <x v="4"/>
    <x v="0"/>
    <n v="40285"/>
    <s v="16 Tahun 2 Bulan 8 Hari"/>
    <s v="Jl. Soekarno Hatta 633 RT/RW 01/10 Desa/Kelurahan Sukapura Kecamatan Kiaracondong Kota Bandung Jawa Barat 40285"/>
  </r>
  <r>
    <n v="711"/>
    <x v="1"/>
    <x v="5"/>
    <s v="23-24"/>
    <n v="2"/>
    <x v="5"/>
    <m/>
    <m/>
    <m/>
    <m/>
    <m/>
    <m/>
    <m/>
    <s v="Saebario Manuwu"/>
    <m/>
    <m/>
    <s v="3273261305090002"/>
    <s v="Bandung "/>
    <m/>
    <s v="Laki-Laki"/>
    <n v="1"/>
    <n v="2"/>
    <s v="WNI"/>
    <s v="Belum Di Test"/>
    <s v="Renang"/>
    <s v="Ulama"/>
    <s v="SD Atau Sederajat"/>
    <s v="Orang Tua"/>
    <s v="Tidak Ada"/>
    <s v="Tidak Ada"/>
    <s v="3273261110109273"/>
    <s v="Kris Iskandar Manau"/>
    <s v="Kris Iskandar Manau"/>
    <s v="Masih Hidup"/>
    <s v="Bandung"/>
    <d v="1980-09-12T00:00:00"/>
    <s v="3273261209800002"/>
    <s v="Karyawan Swasta"/>
    <s v="Diploma IV/Strata 1"/>
    <s v=""/>
    <m/>
    <s v="Buka Tanah"/>
    <s v="05/07"/>
    <s v="Pasirwangi"/>
    <s v="Ujungberung"/>
    <s v="Kota Bandung"/>
    <s v="Jawa Barat"/>
    <n v="40618"/>
    <s v="Tatat"/>
    <s v="Masih Hidup"/>
    <s v="Bandung"/>
    <d v="1985-03-10T00:00:00"/>
    <s v="3273265003850002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uka Tanah"/>
    <s v="05/07"/>
    <s v="Pasirwangi"/>
    <s v="Ujungberung"/>
    <x v="4"/>
    <x v="0"/>
    <n v="40618"/>
    <s v="126 Tahun 0 Bulan 19 Hari"/>
    <s v="Buka Tanah RT/RW 05/07 Desa/Kelurahan Pasirwangi Kecamatan Ujungberung Kota Bandung Jawa Barat 40618"/>
  </r>
  <r>
    <n v="712"/>
    <x v="1"/>
    <x v="5"/>
    <s v="23-24"/>
    <n v="2"/>
    <x v="5"/>
    <s v="Mutasi"/>
    <m/>
    <m/>
    <n v="21220109"/>
    <m/>
    <m/>
    <m/>
    <s v="Vitra Pratama "/>
    <m/>
    <s v="0097920429"/>
    <s v="3204282504090009"/>
    <s v="Bandung "/>
    <m/>
    <s v="Laki-Laki"/>
    <n v="1"/>
    <n v="4"/>
    <s v="WNI"/>
    <s v="Belum Di Test"/>
    <s v="Belajar"/>
    <s v="Pengusaha Sukses"/>
    <s v="SD Atau Sederajat"/>
    <s v="Orang Tua"/>
    <s v="Tidak Ada"/>
    <s v="Tidak Ada"/>
    <s v="3204280308200025"/>
    <s v="Ade Tomy"/>
    <s v="Yona Mardiana"/>
    <s v="Masih Hidup"/>
    <s v="Bandung"/>
    <m/>
    <s v=""/>
    <m/>
    <m/>
    <s v=""/>
    <m/>
    <s v="Cluster Walini Asri Blok A-7 "/>
    <s v="04"/>
    <s v="Bojongloa"/>
    <s v="Rancaekek"/>
    <s v="Bandung"/>
    <s v="Jawa Barat"/>
    <n v="40394"/>
    <s v="Hernawati"/>
    <s v="Masih Hidup"/>
    <s v="Sumedang"/>
    <d v="1991-10-28T00:00:00"/>
    <s v="3211156810910010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luster Walini Asri Blok A-7 "/>
    <m/>
    <s v="Bojongloa"/>
    <s v="Rancaekek"/>
    <x v="0"/>
    <x v="0"/>
    <n v="40394"/>
    <s v="126 Tahun 0 Bulan 19 Hari"/>
    <s v="Cluster Walini Asri Blok A-7  RT/RW  Desa/Kelurahan Bojongloa Kecamatan Rancaekek Kabupaten Bandung Jawa Barat 40394"/>
  </r>
  <r>
    <n v="713"/>
    <x v="1"/>
    <x v="5"/>
    <s v="23-24"/>
    <n v="2"/>
    <x v="5"/>
    <s v="v"/>
    <m/>
    <m/>
    <n v="21220134"/>
    <m/>
    <m/>
    <m/>
    <s v="Wisnu Mubarok"/>
    <m/>
    <s v="0045429014"/>
    <s v="3203162101040002"/>
    <s v="Cianjur"/>
    <m/>
    <s v="Laki-Laki"/>
    <n v="2"/>
    <n v="3"/>
    <s v="WNI"/>
    <s v="Belum Di Test"/>
    <s v="Tadabbur Alam"/>
    <s v="Orang Sholeh"/>
    <s v="SLTP Atau Sederajat"/>
    <s v="Orang Tua"/>
    <s v="Tidak Ada"/>
    <s v="Tidak Ada"/>
    <s v="3203160911052670"/>
    <s v="Eni Rofikoh"/>
    <s v="Juhana"/>
    <s v="Sudah Meninggal"/>
    <s v="Cianjur"/>
    <d v="1961-12-01T00:00:00"/>
    <s v="3203100112610008"/>
    <s v="Buruh Harian Lepas"/>
    <s v="SD Atau Sederajat"/>
    <s v="*"/>
    <s v="*"/>
    <s v="Kp. Ciparay Hilir Rt. 03 Rw. 04 "/>
    <s v="03/04"/>
    <s v="Bungbangsari"/>
    <s v="Takokak"/>
    <s v="Cianjur"/>
    <s v="Jawa Barat"/>
    <n v="43265"/>
    <s v="Eni Rofikoh"/>
    <s v="Masih Hidup"/>
    <s v="Cianjur"/>
    <d v="1969-06-20T00:00:00"/>
    <s v="3203166006690003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paray Hilir Rt. 03 Rw. 04 "/>
    <s v="03/04"/>
    <s v="Bungbangsari"/>
    <s v="Takokak"/>
    <x v="5"/>
    <x v="0"/>
    <n v="43265"/>
    <s v="126 Tahun 0 Bulan 19 Hari"/>
    <s v="Kp. Ciparay Hilir Rt. 03 Rw. 04  RT/RW 03/04 Desa/Kelurahan Bungbangsari Kecamatan Takokak Kabupaten Cianjur Jawa Barat 43265"/>
  </r>
  <r>
    <n v="714"/>
    <x v="1"/>
    <x v="5"/>
    <s v="23-24"/>
    <n v="2"/>
    <x v="6"/>
    <s v="Mutasi"/>
    <m/>
    <m/>
    <n v="21220094"/>
    <m/>
    <m/>
    <m/>
    <s v="Adly Apriliansyah"/>
    <m/>
    <s v="0089202130"/>
    <s v="3210132404080021"/>
    <s v="Majalengka"/>
    <m/>
    <s v="Laki-Laki"/>
    <n v="1"/>
    <n v="2"/>
    <s v="WNI"/>
    <s v="Belum Di Test"/>
    <s v="Main Bola"/>
    <s v="Polisi"/>
    <s v="SD Atau Sederajat"/>
    <s v=""/>
    <s v="Tidak Ada"/>
    <s v="Tidak Ada"/>
    <s v="3210130804080018"/>
    <s v="Asep Anas Supriadi"/>
    <s v="Asep Anas Supriadi"/>
    <s v="Masih Hidup"/>
    <s v="Majalengka"/>
    <d v="1987-01-06T00:00:00"/>
    <s v="3210130601870081"/>
    <s v="Wiraswasta"/>
    <s v="SLTA Atau Sederajat"/>
    <s v=""/>
    <m/>
    <s v="Lapang Cibogo Rt. 02 Rw. 01"/>
    <s v="02/01"/>
    <s v="Heuleut"/>
    <s v="Kadipaten"/>
    <s v="Majalengka"/>
    <s v="Jawa Barat"/>
    <n v="45452"/>
    <s v="Ade Emay Rosmayanti"/>
    <s v="Masih Hidup"/>
    <s v="Majalengka"/>
    <d v="1988-07-01T00:00:00"/>
    <s v="321013410788008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Lapang Cibogo Rt. 02 Rw. 01"/>
    <s v="02/01"/>
    <s v="Heuleut"/>
    <s v="Kadipaten"/>
    <x v="7"/>
    <x v="0"/>
    <n v="45452"/>
    <s v="126 Tahun 0 Bulan 19 Hari"/>
    <s v="Lapang Cibogo Rt. 02 Rw. 01 RT/RW 02/01 Desa/Kelurahan Heuleut Kecamatan Kadipaten Kabupaten Majalengka Jawa Barat 45452"/>
  </r>
  <r>
    <n v="715"/>
    <x v="1"/>
    <x v="0"/>
    <m/>
    <n v="2"/>
    <x v="6"/>
    <s v="v"/>
    <m/>
    <m/>
    <n v="24250082"/>
    <m/>
    <m/>
    <m/>
    <s v="Aqil Muhamad Zubair"/>
    <m/>
    <s v="3080694034"/>
    <s v="3211112305080001"/>
    <s v="Sumedang"/>
    <d v="2008-05-23T00:00:00"/>
    <s v="Laki-Laki"/>
    <n v="3"/>
    <n v="5"/>
    <s v="WNI"/>
    <s v="Belum Di Test"/>
    <s v="Kesenian"/>
    <s v="Agamawan"/>
    <s v="SD Atau Sederajat"/>
    <s v="Orang Tua"/>
    <s v="Tidak Ada"/>
    <s v="Tidak Ada"/>
    <s v="3211110106070163"/>
    <s v="Atim Faturohman"/>
    <s v="Atim Faturohman"/>
    <s v="Masih Hidup"/>
    <s v="Sumedang"/>
    <d v="1974-02-08T00:00:00"/>
    <s v="3211110802740004"/>
    <s v="Ngajar"/>
    <s v="SD Atau Sederajat"/>
    <s v="082120711597"/>
    <s v="Tidak Ada"/>
    <s v="Pagaden"/>
    <s v="03/01"/>
    <s v="Margajaya"/>
    <s v="Tanjungsari"/>
    <s v="Sumedang"/>
    <s v="Jawa Barat"/>
    <n v="45362"/>
    <s v="Rani Purnamasari"/>
    <s v="Masih Hidup"/>
    <s v="Sumedang"/>
    <d v="1986-06-29T00:00:00"/>
    <s v="3211116906860004"/>
    <s v="Mengurus Rumah Tangga"/>
    <s v="SD Atau Sederajat"/>
    <s v="082120084410"/>
    <s v="Tidak Ada"/>
    <s v="Sama Dengan Ayah Kandung"/>
    <s v="Pagaden"/>
    <s v="03/01"/>
    <s v="Margajaya"/>
    <s v="Tanjungsari"/>
    <s v="Sumedang"/>
    <s v="Jawa Barat"/>
    <n v="45362"/>
    <s v="Ayah Kandung"/>
    <s v="Atim Faturohman"/>
    <s v="Sumedang"/>
    <s v="08/02/1974"/>
    <s v="3211110802740004"/>
    <s v="Ngajar"/>
    <s v="SD"/>
    <s v="082120711597"/>
    <s v="Tidak Ada"/>
    <s v="Pagaden"/>
    <s v="03/01"/>
    <s v="Margajaya"/>
    <s v="Tanjungsari"/>
    <s v="Sumedang"/>
    <s v="Jawa Barat"/>
    <n v="45362"/>
    <s v="Milik Sendiri"/>
    <s v="Pagaden"/>
    <s v="03/01"/>
    <s v="Margajaya"/>
    <s v="Tanjungsari"/>
    <x v="1"/>
    <x v="0"/>
    <n v="45362"/>
    <s v="17 Tahun 7 Bulan 27 Hari"/>
    <s v="Pagaden RT/RW 03/01 Desa/Kelurahan Margajaya Kecamatan Tanjungsari Kabupaten Sumedang Jawa Barat 45362"/>
  </r>
  <r>
    <n v="716"/>
    <x v="1"/>
    <x v="5"/>
    <s v="23-24"/>
    <n v="2"/>
    <x v="6"/>
    <m/>
    <m/>
    <m/>
    <n v="21220022"/>
    <m/>
    <m/>
    <m/>
    <s v="Mochammad Daffa Ibnu Fauzan"/>
    <m/>
    <s v="0089185140"/>
    <s v="3204330302090003"/>
    <s v="Bandung "/>
    <m/>
    <s v="Laki-Laki"/>
    <n v="1"/>
    <n v="3"/>
    <s v="WNI"/>
    <s v="Belum Di Test"/>
    <s v="Berternak"/>
    <s v="Donatur Ulama"/>
    <s v="SD Atau Sederajat"/>
    <s v=""/>
    <s v="Tidak Ada"/>
    <s v="Tidak Ada"/>
    <s v="3204330306130109"/>
    <s v="Wili Mustopa"/>
    <s v="Wili Mustopa"/>
    <s v="Masih Hidup"/>
    <s v="Bandung"/>
    <d v="1989-07-28T00:00:00"/>
    <s v="3204332807890003"/>
    <s v="Wiraswasta"/>
    <s v="SLTA Atau Sederajat"/>
    <s v=""/>
    <m/>
    <s v="Kp. Pasarbaru Rt. 06 Rw. 05"/>
    <s v="06/05"/>
    <s v="Majakerta "/>
    <s v="Majalaya"/>
    <s v="Bandung"/>
    <s v="Jawa Barat"/>
    <n v="40382"/>
    <s v="Dian Haerani"/>
    <s v="Masih Hidup"/>
    <s v="Bandung"/>
    <d v="1990-01-19T00:00:00"/>
    <s v="320433590190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sarbaru Rt. 06 Rw. 05"/>
    <s v="06/05"/>
    <s v="Majakerta "/>
    <s v="Majalaya"/>
    <x v="0"/>
    <x v="0"/>
    <n v="40382"/>
    <s v="126 Tahun 0 Bulan 19 Hari"/>
    <s v="Kp. Pasarbaru Rt. 06 Rw. 05 RT/RW 06/05 Desa/Kelurahan Majakerta  Kecamatan Majalaya Kabupaten Bandung Jawa Barat 40382"/>
  </r>
  <r>
    <n v="717"/>
    <x v="1"/>
    <x v="0"/>
    <m/>
    <n v="2"/>
    <x v="6"/>
    <s v="v"/>
    <m/>
    <m/>
    <n v="24250030"/>
    <m/>
    <m/>
    <m/>
    <s v="Muhammad Junaidi Baghdaadi"/>
    <m/>
    <s v="0112461502"/>
    <s v="3273060907110001"/>
    <s v="Bandung"/>
    <d v="2011-07-09T00:00:00"/>
    <s v="Laki-Laki"/>
    <n v="2"/>
    <n v="3"/>
    <s v="WNI"/>
    <s v="Belum Di Test"/>
    <s v="Olahraga"/>
    <s v="Guru/Dosen"/>
    <s v="SD Atau Sederajat"/>
    <s v="Orang Tua"/>
    <s v="Tidak Ada"/>
    <s v="Tidak Ada"/>
    <s v="3273061108105079"/>
    <s v="Dedi Sunjaya"/>
    <s v="Dedi Sunjaya"/>
    <s v="Masih Hidup"/>
    <s v="Bandung"/>
    <d v="1969-07-06T00:00:00"/>
    <s v="3273060607690005"/>
    <s v="Buruh Harian Lepas"/>
    <s v="SLTA Atau Sederajat"/>
    <s v="087821244061"/>
    <s v="Rp. 500.001 - Rp. 1.000.000"/>
    <s v="Jl. Cicukang 2 A 2"/>
    <s v="05/07"/>
    <s v="Husein Sastranegara"/>
    <s v="Cicendo"/>
    <s v="Kota Bandung"/>
    <s v="Jawa Barat"/>
    <n v="40174"/>
    <s v="Santi"/>
    <s v="Masih Hidup"/>
    <s v="Garut"/>
    <d v="1984-12-31T00:00:00"/>
    <s v="3273067112840001"/>
    <s v="Mengurus Rumah Tangga"/>
    <s v="SLTA Atau Sederajat"/>
    <s v="087821244061"/>
    <s v="Tidak Ada"/>
    <s v="Sama Dengan Ayah Kandung"/>
    <s v="Jl. Cicukang II A 2"/>
    <s v="05/07"/>
    <s v="Husein Sastranegara"/>
    <s v="Cicendo"/>
    <s v="Kota Bandung"/>
    <s v="Jawa Barat"/>
    <n v="40174"/>
    <s v="Ayah Kandung"/>
    <s v="Dedi Sunjana"/>
    <m/>
    <m/>
    <m/>
    <m/>
    <m/>
    <s v="087821244061"/>
    <m/>
    <m/>
    <m/>
    <m/>
    <m/>
    <m/>
    <m/>
    <m/>
    <s v="Rumah Orang Tua"/>
    <s v="Jl. Cicukang 2 A 2"/>
    <s v="05/07"/>
    <s v="Husein Sastranegara"/>
    <s v="Cicendo"/>
    <x v="4"/>
    <x v="0"/>
    <n v="40174"/>
    <s v="14 Tahun 6 Bulan 10 Hari"/>
    <s v="Jl. Cicukang 2 A 2 RT/RW 05/07 Desa/Kelurahan Husein Sastranegara Kecamatan Cicendo Kota Bandung Jawa Barat 40174"/>
  </r>
  <r>
    <n v="718"/>
    <x v="1"/>
    <x v="0"/>
    <m/>
    <n v="2"/>
    <x v="6"/>
    <s v="v"/>
    <s v="v"/>
    <s v="v"/>
    <n v="24250022"/>
    <m/>
    <m/>
    <m/>
    <s v="Muhammad Yasin Al Buchori"/>
    <m/>
    <s v="0117820818"/>
    <s v="3173071905111007"/>
    <s v="Jakarta"/>
    <d v="2011-05-19T00:00:00"/>
    <s v="Laki-Laki"/>
    <n v="1"/>
    <n v="2"/>
    <s v="WNI"/>
    <s v="B"/>
    <s v="Olahraga"/>
    <s v="Guru/Dosen"/>
    <s v="SD Atau Sederajat"/>
    <s v="Orang Tua"/>
    <s v="Tidak Ada"/>
    <s v="Tidak Ada"/>
    <s v="3173071601097758"/>
    <s v="Asep A Sobari"/>
    <s v="Asep A Sobari"/>
    <s v="Sudah Meninggal"/>
    <s v="Bandung"/>
    <d v="1981-01-01T00:00:00"/>
    <s v="3173070101810014"/>
    <s v="Wiraswasta"/>
    <s v="SD Atau Sederajat"/>
    <s v="087837144406"/>
    <s v="Rp. 3.00.001 - Rp. 5.00.000"/>
    <s v="Jl. Tali Ix"/>
    <s v="01/09"/>
    <s v="Kota Bambu Selatan"/>
    <s v="Palmerah"/>
    <s v="Jakarta Barat"/>
    <s v="DKI Jakarta"/>
    <n v="11420"/>
    <s v="Siti Rukiyah"/>
    <s v="Masih Hidup"/>
    <s v="Jakarta"/>
    <d v="1980-05-05T00:00:00"/>
    <s v="3173074505800010"/>
    <s v="Mengurus Rumah Tangga"/>
    <s v="SLTA Atau Sederajat"/>
    <s v="087882944216"/>
    <s v="Tidak Ada"/>
    <s v="Sama Dengan Ayah Kandung"/>
    <s v="Jl. Tali IX"/>
    <s v="01/09"/>
    <s v="Kota Bambu Selatan"/>
    <s v="Pal Merah"/>
    <s v="Jakarta Barat"/>
    <s v="D.K.I Jakarta"/>
    <n v="11420"/>
    <m/>
    <s v="Asep A. Sobari"/>
    <m/>
    <m/>
    <m/>
    <m/>
    <m/>
    <s v="087837144406"/>
    <m/>
    <m/>
    <m/>
    <m/>
    <m/>
    <m/>
    <m/>
    <m/>
    <m/>
    <s v="Jl. Tali Ix"/>
    <s v="01/09"/>
    <s v="Kota Bambu Selatan"/>
    <s v="Palmerah"/>
    <x v="24"/>
    <x v="6"/>
    <n v="11420"/>
    <s v="14 Tahun 8 Bulan 0 Hari"/>
    <s v="Jl. Tali Ix RT/RW 01/09 Desa/Kelurahan Kota Bambu Selatan Kecamatan Palmerah Jakarta Barat DKI Jakarta 11420"/>
  </r>
  <r>
    <n v="719"/>
    <x v="1"/>
    <x v="2"/>
    <n v="2025"/>
    <n v="3"/>
    <x v="7"/>
    <s v="v"/>
    <s v="v"/>
    <s v="v"/>
    <n v="22230037"/>
    <m/>
    <m/>
    <m/>
    <s v="Ananda Rifki Al Kautsar"/>
    <m/>
    <s v="3101677915"/>
    <s v="3204370503100002"/>
    <s v="Bandung"/>
    <d v="2010-03-05T00:00:00"/>
    <s v="Laki-Laki"/>
    <n v="2"/>
    <n v="3"/>
    <s v="WNI"/>
    <s v="Belum Di Test"/>
    <s v=""/>
    <s v=""/>
    <s v="SD Atau Sederajat"/>
    <s v="Orang Tua"/>
    <s v="Tidak Ada"/>
    <s v="Tidak Ada"/>
    <s v="3204370809120019"/>
    <s v="Nandar Kusnandar"/>
    <s v="Nandar Kusnandar"/>
    <s v="Masih Hidup"/>
    <s v="Bandung"/>
    <d v="1980-05-11T00:00:00"/>
    <s v="3204371105800003"/>
    <s v="Wirausaha"/>
    <s v="SLTA Atau Sederajat"/>
    <s v="085320029222"/>
    <s v="500K-1000K"/>
    <s v="Kp. Cibereum"/>
    <s v="02/11"/>
    <s v="SADU"/>
    <s v="SOREANG"/>
    <s v="BANDUNG"/>
    <s v="Jawa Barat"/>
    <n v="40913"/>
    <s v="Lia Amelia"/>
    <s v="Masih Hidup"/>
    <s v="Bandung"/>
    <d v="1981-08-30T00:00:00"/>
    <s v="3204377008810001"/>
    <s v="Mengurus Rumah Tangga"/>
    <s v="SLTA Atau Sederajat"/>
    <s v="085222727046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Cibereum"/>
    <s v="02/11"/>
    <s v="Sadu"/>
    <s v="Soreang"/>
    <x v="0"/>
    <x v="0"/>
    <n v="40913"/>
    <s v="15 Tahun 10 Bulan 14 Hari"/>
    <s v="Kp. Cibereum RT/RW 02/11 Desa/Kelurahan Sadu Kecamatan Soreang Kabupaten Bandung Jawa Barat 40913"/>
  </r>
  <r>
    <n v="720"/>
    <x v="1"/>
    <x v="6"/>
    <s v="24-25"/>
    <n v="3"/>
    <x v="7"/>
    <m/>
    <m/>
    <m/>
    <m/>
    <m/>
    <m/>
    <m/>
    <s v="M. Fadhil Ilham"/>
    <m/>
    <s v="0078676838"/>
    <s v="3204132811070002"/>
    <s v="Bandung"/>
    <m/>
    <s v="Laki-Laki"/>
    <n v="1"/>
    <n v="2"/>
    <s v="WNI"/>
    <s v="Belum Di Test"/>
    <s v="Main Bola"/>
    <s v="Orang Sukses"/>
    <s v="SD Atau Sederajat"/>
    <s v="Orang Tua"/>
    <s v="Tidak Ada"/>
    <s v="Tidak Ada"/>
    <s v="3204130907120012"/>
    <s v="Zaenal Muttaqin"/>
    <s v="Zaenal Muttaqin"/>
    <s v="Masih Hidup"/>
    <s v="Bandung"/>
    <d v="1974-10-29T00:00:00"/>
    <s v="3204132910740001"/>
    <s v="Karyawan Swasta"/>
    <s v="Diploma 2"/>
    <s v=""/>
    <m/>
    <s v="Kp.Lembang"/>
    <s v="01"/>
    <s v="Kiangroke"/>
    <s v="Banjaran"/>
    <s v="Bandung"/>
    <s v="Jawa Barat"/>
    <s v="40377"/>
    <s v="Eulis Nineu Palapa S"/>
    <s v="Masih Hidup"/>
    <s v="Bandung"/>
    <d v="1976-09-15T00:00:00"/>
    <s v="320413 550976 0009"/>
    <s v="Karyawan Swasta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Lembang"/>
    <s v="01"/>
    <s v="Kiangroke"/>
    <s v="Banjaran"/>
    <x v="0"/>
    <x v="0"/>
    <s v="40377"/>
    <s v="126 Tahun 0 Bulan 19 Hari"/>
    <s v="Kp.Lembang RT/RW 01 Desa/Kelurahan Kiangroke Kecamatan Banjaran Kabupaten Bandung Jawa Barat 40377"/>
  </r>
  <r>
    <n v="721"/>
    <x v="1"/>
    <x v="5"/>
    <s v="24-25"/>
    <n v="3"/>
    <x v="7"/>
    <s v="v"/>
    <m/>
    <m/>
    <n v="21220183"/>
    <m/>
    <m/>
    <m/>
    <s v="M. Syihabul Milah"/>
    <m/>
    <s v="0072425682"/>
    <s v="3204381309070002"/>
    <s v="Bandung"/>
    <m/>
    <s v="Laki-Laki"/>
    <n v="1"/>
    <n v="2"/>
    <s v="WNI"/>
    <s v="Belum Di Test"/>
    <s v="Olahraga"/>
    <s v="Ulama"/>
    <s v="SD Atau Sederajat"/>
    <s v=""/>
    <s v="Tidak Ada"/>
    <s v="Tidak Ada"/>
    <s v="3204380607120027"/>
    <s v="Dede Ruswendi"/>
    <s v="Dede Ruswendi"/>
    <s v="Masih Hidup"/>
    <s v="Bandung"/>
    <d v="1979-10-10T00:00:00"/>
    <s v="3204381010790005"/>
    <s v="Buruh Harian Lepas"/>
    <s v="SLTA Atau Sederajat"/>
    <s v=""/>
    <m/>
    <s v="Kp. Culamega"/>
    <s v="01"/>
    <s v="Cikoneng"/>
    <s v="Pasirjambu"/>
    <s v="Bandung"/>
    <s v="Jawa Barat"/>
    <n v="40927"/>
    <s v="Mela Nurmela"/>
    <s v="Masih Hidup"/>
    <s v="Bandung"/>
    <d v="1985-01-01T00:00:00"/>
    <s v="3204384101850010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ulamega"/>
    <s v="01/09"/>
    <s v="Cikoneng"/>
    <s v="Pasirjambu"/>
    <x v="0"/>
    <x v="0"/>
    <n v="40927"/>
    <s v="126 Tahun 0 Bulan 19 Hari"/>
    <s v="Kp. Culamega RT/RW 01/09 Desa/Kelurahan Cikoneng Kecamatan Pasirjambu Kabupaten Bandung Jawa Barat 40927"/>
  </r>
  <r>
    <n v="722"/>
    <x v="1"/>
    <x v="4"/>
    <s v="24-25"/>
    <n v="3"/>
    <x v="7"/>
    <s v="v"/>
    <m/>
    <m/>
    <n v="20210117"/>
    <m/>
    <m/>
    <m/>
    <s v="Moch Aldi Herianto"/>
    <m/>
    <s v="0082992221"/>
    <s v="3211140501080002"/>
    <s v="Sumedang"/>
    <d v="2008-01-05T00:00:00"/>
    <s v="Laki-Laki"/>
    <n v="2"/>
    <n v="6"/>
    <s v="WNI"/>
    <s v="Belum Di Test"/>
    <s v=""/>
    <s v="Wali Allah"/>
    <s v="SD Atau Sederajat"/>
    <s v="Orang Tua"/>
    <s v="Tidak Ada"/>
    <s v="Tidak Ada"/>
    <s v="3211141812100015"/>
    <s v="H. Toni Herianto"/>
    <s v="H. Toni Herianto"/>
    <s v="Masih Hidup"/>
    <s v="Sumedang"/>
    <d v="1974-05-25T00:00:00"/>
    <s v="3211142505740009"/>
    <s v="Karyawan Swasta"/>
    <s v="SLTA Atau Sederajat"/>
    <s v=""/>
    <m/>
    <s v="Dusun Parakanmuncang"/>
    <s v="04/04"/>
    <s v="Sindangpakuon"/>
    <s v="Cimanggung"/>
    <s v="Sumedang"/>
    <s v="Jawa Barat"/>
    <n v="45364"/>
    <s v="Hj. Dewi Mega Mustika"/>
    <s v="Masih Hidup"/>
    <s v="Sumedang"/>
    <d v="1980-11-08T00:00:00"/>
    <s v="3211144811800005"/>
    <s v="Wira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Parakanmuncang"/>
    <s v="04/04"/>
    <s v="Sindangpakuon"/>
    <s v="Cimanggung"/>
    <x v="1"/>
    <x v="0"/>
    <n v="45364"/>
    <s v="18 Tahun 0 Bulan 14 Hari"/>
    <s v="Dusun Parakanmuncang RT/RW 04/04 Desa/Kelurahan Sindangpakuon Kecamatan Cimanggung Kabupaten Sumedang Jawa Barat 45364"/>
  </r>
  <r>
    <n v="723"/>
    <x v="1"/>
    <x v="4"/>
    <s v="24-25"/>
    <n v="3"/>
    <x v="7"/>
    <s v="v"/>
    <m/>
    <m/>
    <n v="20210065"/>
    <m/>
    <m/>
    <m/>
    <s v="Muhammad Abid Pratama"/>
    <m/>
    <s v="0074983013"/>
    <s v="3217080910070010"/>
    <s v="Bandung"/>
    <s v="02-11-2007 &amp; 09-10-2007"/>
    <s v="Laki-Laki"/>
    <n v="1"/>
    <n v="1"/>
    <s v="WNI"/>
    <s v="Belum Di Test"/>
    <s v="Main Motor"/>
    <s v="Ulama"/>
    <s v="SD Atau Sederajat"/>
    <s v="Orang Tua"/>
    <s v="Tidak Ada"/>
    <s v="Tidak Ada"/>
    <s v="3217081311070018"/>
    <s v="Cahya Sumarna"/>
    <s v="Cahya Sumarna"/>
    <s v="Masih Hidup"/>
    <s v="Bandung"/>
    <d v="1986-04-24T00:00:00"/>
    <s v="3217082404860021"/>
    <s v="Wiraswasta"/>
    <s v="SLTA Atau Sederajat"/>
    <s v=""/>
    <m/>
    <s v="Cijeungjing"/>
    <s v="02/19"/>
    <s v="Kertamulya"/>
    <s v="Padalarang"/>
    <s v="Bandung Barat"/>
    <s v="Jawa Barat"/>
    <n v="40553"/>
    <s v="Siti Royani "/>
    <s v="Masih Hidup"/>
    <s v="Bandung"/>
    <d v="1984-08-13T00:00:00"/>
    <s v="321708530884001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jeungjing"/>
    <s v="02/19"/>
    <s v="Kertamulya"/>
    <s v="Padalarang"/>
    <x v="15"/>
    <x v="0"/>
    <n v="40553"/>
    <e v="#VALUE!"/>
    <s v="Cijeungjing RT/RW 02/19 Desa/Kelurahan Kertamulya Kecamatan Padalarang Bandung Barat Jawa Barat 40553"/>
  </r>
  <r>
    <n v="724"/>
    <x v="1"/>
    <x v="4"/>
    <s v="24-25"/>
    <n v="3"/>
    <x v="7"/>
    <s v="Pernah tidak diaktifkan  disini tapi mau dimasukkan lagi tidak bisa "/>
    <m/>
    <m/>
    <n v="20210027"/>
    <m/>
    <m/>
    <m/>
    <s v="Muhammad Diffa Pratama"/>
    <m/>
    <s v="0072715541"/>
    <s v="3273032410070004"/>
    <s v="Bandung"/>
    <d v="2007-10-24T00:00:00"/>
    <s v="Laki-Laki"/>
    <n v="1"/>
    <n v="2"/>
    <s v="WNI"/>
    <s v="Belum Di Test"/>
    <s v="Main Bola"/>
    <s v="Ulama"/>
    <s v="SD Atau Sederajat"/>
    <s v="Orang Tua"/>
    <s v="Tidak Ada"/>
    <s v="Tidak Ada"/>
    <s v="3273033107105236"/>
    <s v="Basit"/>
    <s v="Basit"/>
    <s v="Masih Hidup"/>
    <s v="Bandung"/>
    <d v="1980-09-15T00:00:00"/>
    <s v="3273031509800005"/>
    <s v="Buruh Harian Lepas"/>
    <s v="SLTA Atau Sederajat"/>
    <s v=""/>
    <m/>
    <s v="Soekarno Hatta Gang Haji Hasan Ii Rt 02 Rw 07"/>
    <s v="02/07"/>
    <s v="Babakan Ciparay"/>
    <s v="Babakan Ciparay"/>
    <s v="Bandung"/>
    <s v="Jawa Barat"/>
    <n v="40223"/>
    <s v="Heni Handayani"/>
    <s v="Masih Hidup"/>
    <s v="Bandung"/>
    <d v="1981-05-07T00:00:00"/>
    <s v="3273034705810003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Soekarno Hatta Gang Haji Hasan Ii Rt 02 Rw 07"/>
    <s v="02/07"/>
    <s v="Babakan Ciparay"/>
    <s v="Babakan Ciparay"/>
    <x v="4"/>
    <x v="0"/>
    <n v="40223"/>
    <s v="18 Tahun 2 Bulan 26 Hari"/>
    <s v="Soekarno Hatta Gang Haji Hasan Ii Rt 02 Rw 07 RT/RW 02/07 Desa/Kelurahan Babakan Ciparay Kecamatan Babakan Ciparay Kota Bandung Jawa Barat 40223"/>
  </r>
  <r>
    <n v="725"/>
    <x v="1"/>
    <x v="6"/>
    <s v="24-25"/>
    <n v="3"/>
    <x v="7"/>
    <s v="v"/>
    <m/>
    <m/>
    <n v="19200151"/>
    <m/>
    <m/>
    <m/>
    <s v="Muhammad Septiana Rahmansyah"/>
    <m/>
    <s v="0066516669"/>
    <s v="3273031209060004"/>
    <s v="Bandung"/>
    <m/>
    <s v="Laki-Laki"/>
    <n v="4"/>
    <n v="4"/>
    <s v="WNI"/>
    <s v="Belum Di Test"/>
    <s v="Nonton"/>
    <s v="Ulama"/>
    <s v="SD Atau Sederajat"/>
    <s v="Orang Tua"/>
    <s v="Tidak Ada"/>
    <s v="Tidak Ada"/>
    <s v="3273033107107705"/>
    <s v="Tatang Rohman"/>
    <s v="Tatang Rohman"/>
    <s v="Masih Hidup"/>
    <s v="Bandung"/>
    <d v="1961-06-14T00:00:00"/>
    <s v="3273031406610002"/>
    <s v="PNS"/>
    <s v="Diploma IV/Strata 1"/>
    <s v=""/>
    <m/>
    <s v="Jln. Soekarno Hatta"/>
    <s v="01/07"/>
    <s v="Babakan Ciparay"/>
    <s v="Babakan Ciparay"/>
    <s v="Kota Bandung"/>
    <s v="Jawa Barat"/>
    <s v="40223"/>
    <s v="Yani Maryani"/>
    <s v="Masih Hidup"/>
    <s v="Bandung"/>
    <d v="1965-12-12T00:00:00"/>
    <s v="327303 621265 0008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n. Soekarno Hatta"/>
    <s v="01/07"/>
    <s v="Babakan Ciparay"/>
    <s v="Babakan Ciparay"/>
    <x v="4"/>
    <x v="0"/>
    <s v="40223"/>
    <s v="126 Tahun 0 Bulan 19 Hari"/>
    <s v="Jln. Soekarno Hatta RT/RW 01/07 Desa/Kelurahan Babakan Ciparay Kecamatan Babakan Ciparay Kota Bandung Jawa Barat 40223"/>
  </r>
  <r>
    <n v="726"/>
    <x v="1"/>
    <x v="2"/>
    <m/>
    <n v="3"/>
    <x v="7"/>
    <s v="Mutasi"/>
    <m/>
    <m/>
    <n v="22230065"/>
    <m/>
    <m/>
    <m/>
    <s v="Muhammad Yudi Adefka"/>
    <m/>
    <s v="0092559099"/>
    <s v="3204372911090003"/>
    <s v="Bandung"/>
    <d v="2009-11-29T00:00:00"/>
    <s v="Laki-Laki"/>
    <n v="1"/>
    <n v="3"/>
    <s v="WNI"/>
    <s v="Belum Di Test"/>
    <s v=""/>
    <s v=""/>
    <s v="SD Atau Sederajat"/>
    <s v="Orang Tua"/>
    <s v="Tidak Ada"/>
    <s v="Tidak Ada"/>
    <s v="3204372105110161"/>
    <s v="Engkos Koswara"/>
    <s v="Engkos Koswara"/>
    <s v="Masih Hidup"/>
    <s v="Bandung"/>
    <d v="1983-08-17T00:00:00"/>
    <s v="3204371708830033"/>
    <s v="Buruh Harian Lepas"/>
    <s v="SLTA Atau Sederajat"/>
    <s v="082319551640"/>
    <s v="4000K-5000K"/>
    <s v="Kp. Patrol"/>
    <s v="03/08"/>
    <s v="SUKAJADI"/>
    <s v="SOREANG"/>
    <s v="BANDUNG"/>
    <s v="Jawa Barat"/>
    <n v="40951"/>
    <s v="Iis Sumiati"/>
    <s v="Masih Hidup"/>
    <s v="Bandung"/>
    <d v="1988-07-05T00:00:00"/>
    <s v="3204374507880017"/>
    <s v="Mengurus Rumah Tangga"/>
    <s v="SLTP Atau Sederajat"/>
    <s v="085884508495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Kp. Patrol"/>
    <s v="03/08"/>
    <s v="Sukajadi"/>
    <s v="Soreang"/>
    <x v="0"/>
    <x v="0"/>
    <n v="40951"/>
    <s v="16 Tahun 1 Bulan 21 Hari"/>
    <s v="Kp. Patrol RT/RW 03/08 Desa/Kelurahan Sukajadi Kecamatan Soreang Kabupaten Bandung Jawa Barat 40951"/>
  </r>
  <r>
    <n v="727"/>
    <x v="1"/>
    <x v="2"/>
    <m/>
    <n v="3"/>
    <x v="7"/>
    <s v="v"/>
    <s v="v"/>
    <s v="v"/>
    <n v="22230138"/>
    <m/>
    <m/>
    <m/>
    <s v="Najdi Fahman Dzulhilmi"/>
    <m/>
    <s v="0107358759"/>
    <s v="3674060801100004"/>
    <s v="Tanggerang Selatan"/>
    <d v="2010-01-08T00:00:00"/>
    <s v="Laki-Laki"/>
    <n v="2"/>
    <n v="2"/>
    <s v="WNI"/>
    <s v="Belum Di Test"/>
    <s v=""/>
    <s v=""/>
    <s v="SD Atau Sederajat"/>
    <s v="Orang Tua"/>
    <s v="Tidak Ada"/>
    <s v="Tidak Ada"/>
    <s v="3674061803100912"/>
    <s v="Wildan Shofiyudin, S.Ag"/>
    <s v="Wildan Shofiyudin"/>
    <s v="Masih Hidup"/>
    <s v="Sumedang"/>
    <d v="1977-12-16T00:00:00"/>
    <s v="3674061612770008"/>
    <s v="Guru"/>
    <s v="Diploma IV/Strata 1"/>
    <s v="081281162003"/>
    <s v="4000K-5000K"/>
    <s v="Perum Muslim 3 Blok I/2"/>
    <s v="05/21"/>
    <s v="Pondok Benda"/>
    <s v="Pamulang"/>
    <s v="Kota Tanggerang Selatan"/>
    <s v="Banten"/>
    <n v="15416"/>
    <s v="Susanti Pebrianti"/>
    <s v="Masih Hidup"/>
    <s v="Sumedang"/>
    <d v="1980-02-29T00:00:00"/>
    <s v="3674066902800008"/>
    <s v="Mengurus Rumah Tangga"/>
    <s v="Diploma 4 Atau Starata I"/>
    <s v="081357362003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Perum Muslim 3 Blok I/2"/>
    <s v="05/21"/>
    <s v="Pondok Benda"/>
    <s v="Pamulang"/>
    <x v="22"/>
    <x v="5"/>
    <n v="15416"/>
    <s v="16 Tahun 0 Bulan 11 Hari"/>
    <s v="Perum Muslim 3 Blok I/2 RT/RW 05/21 Desa/Kelurahan Pondok Benda Kecamatan Pamulang Kota Tanggerang Selatan Banten 15416"/>
  </r>
  <r>
    <n v="728"/>
    <x v="1"/>
    <x v="5"/>
    <m/>
    <n v="3"/>
    <x v="7"/>
    <s v="v"/>
    <m/>
    <m/>
    <n v="21220024"/>
    <m/>
    <m/>
    <m/>
    <s v="Ridho Ziyadatul Khoir"/>
    <m/>
    <s v="0147751494"/>
    <s v="3204330104090001"/>
    <s v="Bandung"/>
    <d v="2009-04-01T00:00:00"/>
    <s v="Laki-Laki"/>
    <n v="5"/>
    <n v="6"/>
    <s v="WNI"/>
    <s v="Belum Di Test"/>
    <s v="Main Bola"/>
    <s v="Ulama"/>
    <s v="SD Atau Sederajat"/>
    <s v="Orang Tua"/>
    <s v="Tidak Ada"/>
    <s v="Tidak Ada"/>
    <s v="3204331005110066"/>
    <s v="Moch. Soleh"/>
    <s v="Moch. Soleh"/>
    <s v="Masih Hidup"/>
    <s v="Bandung"/>
    <d v="1952-12-03T00:00:00"/>
    <s v="3204330312520002"/>
    <s v="Wiraswasta"/>
    <s v="SD Atau Sederajat"/>
    <s v=""/>
    <m/>
    <s v="Kp. Babakan Tanjung Rt. 01 Rw. 04"/>
    <s v="01/04"/>
    <s v="Bojong"/>
    <s v="Majalaya"/>
    <s v="Bandung"/>
    <s v="Jawa Barat"/>
    <n v="40382"/>
    <s v="Mumuh Mulyati"/>
    <s v="Masih Hidup"/>
    <s v="Bandung"/>
    <d v="1961-02-14T00:00:00"/>
    <s v="3204335402610002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Tanjung Rt. 01 Rw. 04"/>
    <s v="01/04"/>
    <s v="Bojong"/>
    <s v="Majalaya"/>
    <x v="0"/>
    <x v="0"/>
    <n v="40382"/>
    <s v="16 Tahun 9 Bulan 18 Hari"/>
    <s v="Kp. Babakan Tanjung Rt. 01 Rw. 04 RT/RW 01/04 Desa/Kelurahan Bojong Kecamatan Majalaya Kabupaten Bandung Jawa Barat 40382"/>
  </r>
  <r>
    <n v="729"/>
    <x v="1"/>
    <x v="2"/>
    <m/>
    <n v="3"/>
    <x v="7"/>
    <s v="v"/>
    <m/>
    <m/>
    <n v="22230155"/>
    <m/>
    <m/>
    <m/>
    <s v="Rival Pratama"/>
    <m/>
    <s v="0074686267"/>
    <s v="3273160206070001"/>
    <s v="Bandung"/>
    <d v="2007-06-02T00:00:00"/>
    <s v="Laki-Laki"/>
    <n v="1"/>
    <n v="2"/>
    <s v="WNI"/>
    <s v="Belum Di Test"/>
    <s v=""/>
    <s v=""/>
    <s v="SLTP Atau Sederajat"/>
    <s v="Orang Tua"/>
    <s v="Tidak Ada"/>
    <s v="Tidak Ada"/>
    <s v="3273161409107364"/>
    <s v="Iskandar"/>
    <s v="Iskandar"/>
    <s v="Masih Hidup"/>
    <s v="Bandung"/>
    <d v="1981-05-28T00:00:00"/>
    <s v="3273162805810001"/>
    <s v="Ojeg Online"/>
    <s v="SLTA Atau Sederajat"/>
    <s v="081214034688"/>
    <s v="2000K-3000K"/>
    <s v="Gg. Mesjid Dalam No. 57"/>
    <s v="04/06"/>
    <s v="BBK.SURABAYA"/>
    <s v="KIARACONDONG"/>
    <s v="KOTA BANDUNG"/>
    <s v="Jawa Barat"/>
    <n v="40281"/>
    <s v="Gita Indriyati"/>
    <s v="Masih Hidup"/>
    <s v="Bandung"/>
    <d v="1986-11-11T00:00:00"/>
    <s v="3273165111860008"/>
    <s v="Mengurus Rumah Tangga"/>
    <s v="SLTA Atau Sederajat"/>
    <s v="085795735208"/>
    <s v="-"/>
    <s v="Sama Dengan Ayah Kandung"/>
    <m/>
    <m/>
    <m/>
    <m/>
    <m/>
    <m/>
    <m/>
    <m/>
    <m/>
    <m/>
    <m/>
    <m/>
    <m/>
    <m/>
    <m/>
    <m/>
    <m/>
    <m/>
    <m/>
    <m/>
    <m/>
    <m/>
    <m/>
    <m/>
    <s v="Bandung"/>
    <s v="04/06"/>
    <s v="Bbk.Surabaya"/>
    <s v="Kiaracondong"/>
    <x v="4"/>
    <x v="0"/>
    <n v="40281"/>
    <s v="18 Tahun 7 Bulan 17 Hari"/>
    <s v="Bandung RT/RW 04/06 Desa/Kelurahan Bbk.Surabaya Kecamatan Kiaracondong Kota Bandung Jawa Barat 40281"/>
  </r>
  <r>
    <n v="730"/>
    <x v="1"/>
    <x v="2"/>
    <m/>
    <n v="3"/>
    <x v="7"/>
    <s v="v"/>
    <m/>
    <m/>
    <n v="22230169"/>
    <m/>
    <m/>
    <m/>
    <s v="Rizky Maulana Saputra"/>
    <m/>
    <s v="0099415026"/>
    <s v="3273051005090001"/>
    <s v="Bandung"/>
    <d v="2009-05-10T00:00:00"/>
    <s v="Laki-Laki"/>
    <n v="1"/>
    <n v="3"/>
    <s v="WNI"/>
    <s v="Belum Di Test"/>
    <s v=""/>
    <s v=""/>
    <s v="SD Atau Sederajat"/>
    <s v="Orang Tua"/>
    <s v="Tidak Ada"/>
    <s v="Tidak Ada"/>
    <s v="3273050908101985"/>
    <s v="Yoyo Suryadi"/>
    <s v="Yoyo Suryadi"/>
    <s v="Masih Hidup"/>
    <s v="Banjar"/>
    <d v="1984-02-19T00:00:00"/>
    <s v="3273051902840003"/>
    <s v="Buruh Harian Lepas"/>
    <s v="SLTP Atau Sederajat"/>
    <s v="089509178650"/>
    <m/>
    <s v="Jl. Rajawali Timur"/>
    <s v="03/07"/>
    <s v="CIROYOM"/>
    <s v="ANDIR"/>
    <s v="KOTA BANDUNG"/>
    <s v="Jawa Barat"/>
    <n v="40182"/>
    <s v="Nendah Setianingsih"/>
    <s v="Masih Hidup"/>
    <s v="Bandung"/>
    <d v="1987-09-24T00:00:00"/>
    <s v="3273056409870001"/>
    <s v="Mengurus Rumah Tangga"/>
    <s v="SLTP Atau Sederajat"/>
    <s v="0895393919883"/>
    <s v="2000K-3000K"/>
    <s v="Sama Dengan Ayah Kandung"/>
    <m/>
    <m/>
    <m/>
    <m/>
    <m/>
    <m/>
    <m/>
    <m/>
    <m/>
    <m/>
    <m/>
    <m/>
    <m/>
    <m/>
    <m/>
    <m/>
    <m/>
    <m/>
    <m/>
    <m/>
    <m/>
    <m/>
    <m/>
    <m/>
    <s v="Jl. Rajawali Timur"/>
    <s v="03/07"/>
    <s v="Ciroyom"/>
    <s v="Andir"/>
    <x v="4"/>
    <x v="0"/>
    <n v="40182"/>
    <s v="16 Tahun 8 Bulan 9 Hari"/>
    <s v="Jl. Rajawali Timur RT/RW 03/07 Desa/Kelurahan Ciroyom Kecamatan Andir Kota Bandung Jawa Barat 40182"/>
  </r>
  <r>
    <n v="731"/>
    <x v="1"/>
    <x v="4"/>
    <s v="24-25"/>
    <n v="3"/>
    <x v="7"/>
    <s v="v"/>
    <m/>
    <m/>
    <n v="20210112"/>
    <m/>
    <m/>
    <m/>
    <s v="Sangga Rava Shandya"/>
    <m/>
    <s v="3052168527"/>
    <s v="3273260402050001"/>
    <s v="Bandung"/>
    <d v="2005-02-04T00:00:00"/>
    <s v="Laki-Laki"/>
    <n v="1"/>
    <n v="2"/>
    <s v="WNI"/>
    <s v="Belum Di Test"/>
    <s v="Silat Dan Main Bola"/>
    <s v="Ulama"/>
    <s v="SD Atau Sederajat"/>
    <s v="Orang Tua"/>
    <s v="Tidak Ada"/>
    <s v="Tidak Ada"/>
    <s v="3273260910104842"/>
    <s v="Saepulloh"/>
    <s v="Saepulloh"/>
    <s v="Masih Hidup"/>
    <s v="Bandung"/>
    <d v="1975-05-10T00:00:00"/>
    <s v="3273261905750004"/>
    <s v="Pedagang"/>
    <s v="SLTA Atau Sederajat"/>
    <s v=""/>
    <m/>
    <s v="Cigending"/>
    <s v="04/09"/>
    <s v="Cigending"/>
    <s v="Ujung Berung"/>
    <s v="Kota Bandung"/>
    <s v="Jawa Barat"/>
    <n v="40612"/>
    <s v="Rika Anggraeni"/>
    <s v="Masih Hidup"/>
    <s v="Bandung"/>
    <d v="1981-02-20T00:00:00"/>
    <s v="327326600281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gending"/>
    <s v="04/09"/>
    <s v="Cigending"/>
    <s v="Ujung Berung"/>
    <x v="4"/>
    <x v="0"/>
    <n v="40612"/>
    <s v="20 Tahun 11 Bulan 15 Hari"/>
    <s v="Cigending RT/RW 04/09 Desa/Kelurahan Cigending Kecamatan Ujung Berung Kota Bandung Jawa Barat 40612"/>
  </r>
  <r>
    <n v="732"/>
    <x v="1"/>
    <x v="2"/>
    <m/>
    <n v="3"/>
    <x v="7"/>
    <s v="v"/>
    <m/>
    <m/>
    <n v="22230031"/>
    <m/>
    <m/>
    <m/>
    <s v="Shiddiq Kaisar Azida"/>
    <m/>
    <s v="0091624310"/>
    <s v="3204441009090001"/>
    <s v="Bandung"/>
    <d v="2009-09-10T00:00:00"/>
    <s v="Laki-Laki"/>
    <n v="2"/>
    <n v="3"/>
    <s v="WNI"/>
    <s v="Belum Di Test"/>
    <s v=""/>
    <s v=""/>
    <s v="SD Atau Sederajat"/>
    <s v="Orang Tua"/>
    <s v="Tidak Ada"/>
    <s v="Tidak Ada"/>
    <s v="3204372704160002"/>
    <s v="Asep Sujana"/>
    <s v="Asep Sujana"/>
    <s v="Masih Hidup"/>
    <s v="Garut"/>
    <d v="1979-10-05T00:00:00"/>
    <s v="3204440510790003"/>
    <s v="PNS"/>
    <s v="Diploma IV/Strata 1"/>
    <s v="081322702737"/>
    <s v="5000K"/>
    <s v="Kp. Caringin"/>
    <s v="01/08"/>
    <s v="PAMEKARAN"/>
    <s v="SOREANG"/>
    <s v="BANDUNG"/>
    <s v="Jawa Barat"/>
    <n v="40912"/>
    <s v="Kodariyanti Janah"/>
    <s v="Masih Hidup"/>
    <s v="Bandung"/>
    <d v="1982-09-20T00:00:00"/>
    <s v="3204446009820002"/>
    <s v="Mengurus Rumah Tangga"/>
    <s v="SLTA Atau Sederajat"/>
    <s v="085703654145"/>
    <s v="500K-1000K"/>
    <s v="Sama Dengan Ayah Kandung"/>
    <m/>
    <m/>
    <m/>
    <m/>
    <m/>
    <m/>
    <m/>
    <m/>
    <m/>
    <m/>
    <m/>
    <m/>
    <m/>
    <m/>
    <m/>
    <m/>
    <m/>
    <m/>
    <m/>
    <m/>
    <m/>
    <m/>
    <m/>
    <m/>
    <s v="Kp. Caringin"/>
    <s v="01/08"/>
    <s v="Pamekaran"/>
    <s v="Soreang"/>
    <x v="0"/>
    <x v="0"/>
    <n v="40912"/>
    <s v="16 Tahun 4 Bulan 9 Hari"/>
    <s v="Kp. Caringin RT/RW 01/08 Desa/Kelurahan Pamekaran Kecamatan Soreang Kabupaten Bandung Jawa Barat 40912"/>
  </r>
  <r>
    <n v="733"/>
    <x v="1"/>
    <x v="4"/>
    <s v="23-24"/>
    <n v="3"/>
    <x v="8"/>
    <m/>
    <m/>
    <m/>
    <n v="20210267"/>
    <m/>
    <m/>
    <m/>
    <s v="Abdullah Muhammad Rizki"/>
    <m/>
    <s v="0081410824"/>
    <s v="3217102102080010"/>
    <s v="Bandung"/>
    <m/>
    <s v="Laki-Laki"/>
    <n v="16"/>
    <n v="18"/>
    <s v="WNI"/>
    <s v="Belum Di Test"/>
    <s v="Mobile Legend"/>
    <s v=""/>
    <s v="SD Atau Sederajat"/>
    <s v="Orang Tua"/>
    <s v="Tidak Ada"/>
    <s v="Tidak Ada"/>
    <s v="3217100807110010"/>
    <s v="Ahmad Busyiri Muslim"/>
    <s v="Ahmad Busyiri Muslim"/>
    <s v="Masih Hidup"/>
    <s v="Bandung"/>
    <d v="1951-02-01T00:00:00"/>
    <s v="3217100102510009"/>
    <s v="Buruh Harian Lepas"/>
    <s v="SLTP Atau Sederajat"/>
    <s v=""/>
    <m/>
    <s v="Kp Patrol "/>
    <s v="03/08"/>
    <s v="Pataruman"/>
    <s v="Cihampelas"/>
    <s v="Bandung Barat"/>
    <s v="Jawa Barat"/>
    <n v="40767"/>
    <s v="Cucu Laela Sari"/>
    <s v="Masih Hidup"/>
    <s v="Bandung"/>
    <d v="1972-05-13T00:00:00"/>
    <s v="321710530572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 Patrol "/>
    <s v="03/08"/>
    <s v="Pataruman"/>
    <s v="Cihampelas"/>
    <x v="15"/>
    <x v="0"/>
    <n v="40767"/>
    <s v="126 Tahun 0 Bulan 19 Hari"/>
    <s v="Kp Patrol  RT/RW 03/08 Desa/Kelurahan Pataruman Kecamatan Cihampelas Bandung Barat Jawa Barat 40767"/>
  </r>
  <r>
    <n v="734"/>
    <x v="1"/>
    <x v="6"/>
    <s v="24-25"/>
    <n v="3"/>
    <x v="8"/>
    <m/>
    <m/>
    <m/>
    <n v="19200013"/>
    <m/>
    <m/>
    <m/>
    <s v="Ahmad Sahlan Maulana"/>
    <m/>
    <s v="0059017725"/>
    <s v="3273032704050008"/>
    <s v="Bandung "/>
    <m/>
    <s v="Laki-Laki"/>
    <n v="2"/>
    <n v="2"/>
    <s v="WNI"/>
    <s v="Belum Di Test"/>
    <s v="Bulu Tangkis"/>
    <s v="Ulama"/>
    <s v="SD Atau Sederajat"/>
    <s v="Orang Tua"/>
    <s v="Tidak Ada"/>
    <s v="Tidak Ada"/>
    <s v="3273030108101508"/>
    <s v="Apen Ependi"/>
    <s v="Apen Ependi"/>
    <s v="Masih Hidup"/>
    <s v="Garut"/>
    <d v="1976-09-24T00:00:00"/>
    <s v="3273032409760001"/>
    <s v="Wiraswasta"/>
    <s v="SD Atau Sederajat"/>
    <s v=""/>
    <m/>
    <s v="Blok Ager Sari"/>
    <s v="06/10"/>
    <s v="Babakan"/>
    <s v="Babakan Ciparay"/>
    <s v="Kota Bandung"/>
    <s v="Jawa Barat"/>
    <n v="40222"/>
    <s v="Aah Fatimah"/>
    <m/>
    <s v="Bandung"/>
    <d v="1979-05-14T00:00:00"/>
    <s v="3273035405790006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lok Ager Sari"/>
    <s v="06/10"/>
    <s v="Babakan"/>
    <s v="Babakan Ciparay"/>
    <x v="4"/>
    <x v="0"/>
    <n v="40222"/>
    <s v="126 Tahun 0 Bulan 19 Hari"/>
    <s v="Blok Ager Sari RT/RW 06/10 Desa/Kelurahan Babakan Kecamatan Babakan Ciparay Kota Bandung Jawa Barat 40222"/>
  </r>
  <r>
    <n v="735"/>
    <x v="1"/>
    <x v="4"/>
    <s v="24-25"/>
    <n v="3"/>
    <x v="8"/>
    <m/>
    <m/>
    <m/>
    <n v="20210012"/>
    <m/>
    <m/>
    <m/>
    <s v="Ilham Hidayatullah"/>
    <m/>
    <s v="0077531465"/>
    <s v="3211180911070002"/>
    <s v="Sumedang"/>
    <m/>
    <s v="Laki-Laki"/>
    <n v="1"/>
    <n v="2"/>
    <s v="WNI"/>
    <s v="Belum Di Test"/>
    <s v=""/>
    <s v="Ulama Allah"/>
    <s v="SD Atau Sederajat"/>
    <s v="Orang Tua"/>
    <s v="Tidak Ada"/>
    <s v="Tidak Ada"/>
    <s v="3211181606070026"/>
    <s v="Bapa Aep Sumarna"/>
    <s v="Aep Sumarna"/>
    <s v="Masih Hidup"/>
    <s v="Sumedang"/>
    <d v="1982-06-26T00:00:00"/>
    <s v="3211182606820007"/>
    <s v="Wiraswasta"/>
    <s v="SLTP Atau Sederajat"/>
    <s v=""/>
    <m/>
    <s v="Dusun Legok"/>
    <s v="01"/>
    <s v="Sirnamulya"/>
    <s v="Sumedang Utara"/>
    <s v="Sumedang"/>
    <s v="Jawa Barat"/>
    <n v="45352"/>
    <s v="Euis Maryati"/>
    <s v="Masih Hidup"/>
    <s v="Sumedang"/>
    <d v="1985-12-05T00:00:00"/>
    <s v="3211184512850004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Legok"/>
    <s v="01"/>
    <s v="Sirnamulya"/>
    <s v="Sumedang Utara"/>
    <x v="1"/>
    <x v="0"/>
    <n v="45352"/>
    <s v="126 Tahun 0 Bulan 19 Hari"/>
    <s v="Dusun Legok RT/RW 01 Desa/Kelurahan Sirnamulya Kecamatan Sumedang Utara Kabupaten Sumedang Jawa Barat 45352"/>
  </r>
  <r>
    <n v="736"/>
    <x v="1"/>
    <x v="6"/>
    <n v="2024"/>
    <n v="3"/>
    <x v="8"/>
    <s v="Terdaftar Aktif Disini Tapi Di Cek Tidak Ada"/>
    <m/>
    <m/>
    <n v="19200108"/>
    <m/>
    <m/>
    <m/>
    <s v="Muhamad Zaki I'Tisham"/>
    <m/>
    <s v="0066766079"/>
    <s v="3204161612050002"/>
    <s v="Bandung"/>
    <d v="2005-12-16T00:00:00"/>
    <s v="Laki-Laki"/>
    <n v="1"/>
    <n v="3"/>
    <s v="WNI"/>
    <s v="Belum Di Test"/>
    <s v="Silat Dan Bermain"/>
    <s v="Ulama"/>
    <s v="SD Atau Sederajat"/>
    <s v="Orang Tua"/>
    <s v="Tidak Ada"/>
    <s v="Tidak Ada"/>
    <s v="3204160402190008"/>
    <s v="Cepi Andriana"/>
    <s v="Cepi Andriana"/>
    <s v="Masih Hidup"/>
    <s v="Bandung"/>
    <d v="1981-07-02T00:00:00"/>
    <s v="3204160207810003"/>
    <s v="Wiraswasta"/>
    <s v="SLTP Atau Sederajat"/>
    <s v="*"/>
    <s v="*"/>
    <s v="Kp. Kebon Kalapa"/>
    <s v="03/03"/>
    <s v="Batukarut"/>
    <s v="Arjasari"/>
    <s v="Bandung"/>
    <s v="Jawa Barat"/>
    <n v="40379"/>
    <s v="Hesti Widayanti"/>
    <s v="Masih Hidup"/>
    <s v="Bandung"/>
    <d v="1983-08-30T00:00:00"/>
    <s v="3204167008830004"/>
    <s v="Mengurus Rumah Tangga"/>
    <s v="SLTP Atau Sederajat"/>
    <s v="*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Kp. Kebon Kalapa"/>
    <s v="03/03"/>
    <s v="Batukarut"/>
    <s v="Arjasari"/>
    <x v="0"/>
    <x v="0"/>
    <n v="40379"/>
    <s v="20 Tahun 1 Bulan 3 Hari"/>
    <s v="Kp. Kebon Kalapa RT/RW 03/03 Desa/Kelurahan Batukarut Kecamatan Arjasari Kabupaten Bandung Jawa Barat 40379"/>
  </r>
  <r>
    <n v="737"/>
    <x v="1"/>
    <x v="5"/>
    <s v="24-25"/>
    <n v="3"/>
    <x v="8"/>
    <s v="v"/>
    <m/>
    <m/>
    <n v="21220119"/>
    <m/>
    <m/>
    <m/>
    <s v="Muhammad Refan Nur Hakim"/>
    <m/>
    <s v="0085771453"/>
    <s v="3204371305080001"/>
    <s v="Bandung "/>
    <d v="2008-05-13T00:00:00"/>
    <s v="Laki-Laki"/>
    <n v="1"/>
    <n v="2"/>
    <s v="WNI"/>
    <s v="Belum Di Test"/>
    <s v=""/>
    <s v=""/>
    <s v="SD Atau Sederajat"/>
    <s v=""/>
    <s v="Tidak Ada"/>
    <s v="Tidak Ada"/>
    <s v="3204371508080029"/>
    <s v="Syamsul Rizal"/>
    <s v="Syamsul Rizal"/>
    <s v="Masih Hidup"/>
    <s v="Bandung"/>
    <d v="1989-02-15T00:00:00"/>
    <s v="3204371502890002"/>
    <s v="Wiraswasta"/>
    <s v="SLTA Atau Sederajat"/>
    <s v=""/>
    <m/>
    <s v="Kp. Tegal Caang Rt. 02 Rw. 10"/>
    <s v="02/10"/>
    <s v="Parungserab"/>
    <s v="Soreang"/>
    <s v="Bandung"/>
    <s v="Jawa Barat"/>
    <n v="40923"/>
    <s v="Ina Rumini"/>
    <s v="Masih Hidup"/>
    <s v="Bandung"/>
    <d v="1990-03-14T00:00:00"/>
    <s v="320437540390001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Tegal Caang Rt. 02 Rw. 10"/>
    <s v="02/10"/>
    <s v="Parungserab"/>
    <s v="Soreang"/>
    <x v="0"/>
    <x v="0"/>
    <n v="40923"/>
    <s v="17 Tahun 8 Bulan 6 Hari"/>
    <s v="Kp. Tegal Caang Rt. 02 Rw. 10 RT/RW 02/10 Desa/Kelurahan Parungserab Kecamatan Soreang Kabupaten Bandung Jawa Barat 40923"/>
  </r>
  <r>
    <n v="738"/>
    <x v="1"/>
    <x v="4"/>
    <s v="24-25"/>
    <n v="3"/>
    <x v="8"/>
    <m/>
    <m/>
    <m/>
    <n v="20210085"/>
    <m/>
    <m/>
    <m/>
    <s v="Rifky Aditya"/>
    <m/>
    <s v="0072135705"/>
    <s v="3211132305070002"/>
    <s v="Sumedang"/>
    <m/>
    <s v="Laki-Laki"/>
    <n v="3"/>
    <n v="3"/>
    <s v="WNI"/>
    <s v="Belum Di Test"/>
    <s v="Hiling"/>
    <s v="Ulama Allah"/>
    <s v="SD Atau Sederajat"/>
    <s v="Orang Tua"/>
    <s v="Tidak Ada"/>
    <s v="Tidak Ada"/>
    <s v="3211132103063588"/>
    <s v="Bapa Mamad"/>
    <s v="Mamad"/>
    <s v="Masih Hidup"/>
    <s v="Sumedang"/>
    <d v="1974-06-01T00:00:00"/>
    <s v="3211130106740003"/>
    <s v="Wiraswasta"/>
    <s v="SLTP Atau Sederajat"/>
    <s v=""/>
    <m/>
    <s v="Dusun Cibeunteu"/>
    <s v="11"/>
    <s v="Mekarbakti"/>
    <s v="Paamulihan "/>
    <s v="Sumedang"/>
    <s v="Jawa Barat"/>
    <n v="45362"/>
    <s v="Ida Wati"/>
    <s v="Sudah Meninggal"/>
    <s v="Sumedang"/>
    <d v="1974-11-08T00:00:00"/>
    <s v="3211134811740005"/>
    <s v="Mengurus Rumah Tangga"/>
    <s v="SLTP Atau Sederajat"/>
    <s v="*"/>
    <s v="*"/>
    <s v="Sama Dengan Ayah Kandung"/>
    <s v="*"/>
    <s v="*"/>
    <s v="*"/>
    <s v="*"/>
    <s v="*"/>
    <s v="*"/>
    <s v="*"/>
    <m/>
    <m/>
    <m/>
    <m/>
    <m/>
    <m/>
    <m/>
    <m/>
    <m/>
    <m/>
    <m/>
    <m/>
    <m/>
    <m/>
    <m/>
    <m/>
    <m/>
    <s v="Dusun Cibeunteu"/>
    <s v="11/03"/>
    <s v="Mekarbakti"/>
    <s v="Paamulihan "/>
    <x v="1"/>
    <x v="0"/>
    <n v="45362"/>
    <s v="126 Tahun 0 Bulan 19 Hari"/>
    <s v="Dusun Cibeunteu RT/RW 11/03 Desa/Kelurahan Mekarbakti Kecamatan Paamulihan  Kabupaten Sumedang Jawa Barat 45362"/>
  </r>
  <r>
    <n v="739"/>
    <x v="1"/>
    <x v="2"/>
    <s v="24-25"/>
    <n v="3"/>
    <x v="8"/>
    <s v="v"/>
    <m/>
    <m/>
    <n v="22230082"/>
    <m/>
    <s v="NISN Tidak Aktiv"/>
    <m/>
    <s v="Rizki Ali Ramdhan"/>
    <m/>
    <s v="0062020215/3061742824"/>
    <s v="3211222510060004"/>
    <s v="Sumedang"/>
    <d v="2006-10-25T00:00:00"/>
    <s v="Laki-Laki"/>
    <n v="1"/>
    <n v="2"/>
    <s v="WNI"/>
    <s v="Belum Di Test"/>
    <s v="Membaca"/>
    <s v="Ulama"/>
    <s v="SD Atau Sederajat"/>
    <s v="Orang Tua"/>
    <s v="Tidak Ada"/>
    <s v="Tidak Ada"/>
    <s v="3211222403063160"/>
    <s v="Frengki"/>
    <s v="Frengki"/>
    <s v="Masih Hidup"/>
    <s v="Sumedang"/>
    <d v="1972-10-11T00:00:00"/>
    <s v="3211221110720008"/>
    <s v="Wiraswasta"/>
    <s v="SLTA Atau Sederajat"/>
    <s v="*"/>
    <s v="2000K-3000K"/>
    <s v="Margamulya"/>
    <s v="01/05"/>
    <s v="CIMALAKA"/>
    <s v="CIMALAKA"/>
    <s v="Sumedang"/>
    <s v="Jawa Barat"/>
    <m/>
    <s v="Nurhalimah"/>
    <s v="Masih Hidup"/>
    <s v="Sumedang"/>
    <d v="1982-05-11T00:00:00"/>
    <s v="321122451182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Margamulya"/>
    <s v="01/05"/>
    <s v="Cimalaka"/>
    <s v="Cimalaka"/>
    <x v="1"/>
    <x v="0"/>
    <m/>
    <s v="19 Tahun 2 Bulan 25 Hari"/>
    <s v="Margamulya RT/RW 01/05 Desa/Kelurahan Cimalaka Kecamatan Cimalaka Kabupaten Sumedang Jawa Barat "/>
  </r>
  <r>
    <n v="740"/>
    <x v="1"/>
    <x v="2"/>
    <s v="24-25"/>
    <n v="3"/>
    <x v="9"/>
    <s v="v"/>
    <m/>
    <m/>
    <n v="22230086"/>
    <m/>
    <m/>
    <m/>
    <s v="Muhamad Idris Surya Nugraha"/>
    <m/>
    <s v="0104231257"/>
    <s v="3204461703100002"/>
    <s v="Bandung"/>
    <d v="2010-03-07T00:00:00"/>
    <s v="Laki-Laki"/>
    <n v="1"/>
    <n v="1"/>
    <s v="WNI"/>
    <s v="Belum Di Test"/>
    <s v="Main Bola"/>
    <s v="Wali Qutub"/>
    <s v="SD Atau Sederajat"/>
    <s v="Orang Tua"/>
    <s v="Tidak Ada"/>
    <s v="Tidak Ada"/>
    <s v="3204461506120004"/>
    <s v="Yayang Suryana"/>
    <s v="Yayang Suryana"/>
    <s v="Masih Hidup"/>
    <s v="Bandung"/>
    <d v="1990-06-26T00:00:00"/>
    <s v="3204462606900001"/>
    <s v="Buruh"/>
    <s v="SLTP Atau Sederajat"/>
    <s v="082316939645"/>
    <m/>
    <s v="Kp. Sukawangi"/>
    <s v="02/04"/>
    <s v="Jelegong"/>
    <s v="Kutawaringin"/>
    <s v="BANDUNG"/>
    <s v="Jawa Barat"/>
    <n v="40971"/>
    <s v="Yuni Handiyanti"/>
    <s v="Masih Hidup"/>
    <s v="Bandung"/>
    <d v="1992-06-06T00:00:00"/>
    <s v="3204464606920003"/>
    <s v="Mengurus Rumah Tangga"/>
    <s v="SLTP Atau Sederajat"/>
    <s v="081386662597"/>
    <s v="1000K-2000K"/>
    <s v="Sama Dengan Ayah Kandung"/>
    <m/>
    <m/>
    <m/>
    <m/>
    <m/>
    <m/>
    <m/>
    <m/>
    <m/>
    <m/>
    <m/>
    <m/>
    <m/>
    <m/>
    <m/>
    <m/>
    <m/>
    <m/>
    <m/>
    <m/>
    <m/>
    <m/>
    <m/>
    <m/>
    <s v="Kp. Sukawangi"/>
    <s v="02/04"/>
    <s v="Jelegong"/>
    <s v="Kutawaringin"/>
    <x v="0"/>
    <x v="0"/>
    <n v="40971"/>
    <s v="15 Tahun 10 Bulan 12 Hari"/>
    <s v="Kp. Sukawangi RT/RW 02/04 Desa/Kelurahan Jelegong Kecamatan Kutawaringin Kabupaten Bandung Jawa Barat 40971"/>
  </r>
  <r>
    <n v="741"/>
    <x v="1"/>
    <x v="5"/>
    <s v="24-25"/>
    <n v="3"/>
    <x v="9"/>
    <s v="Mutasi"/>
    <m/>
    <m/>
    <n v="21220126"/>
    <m/>
    <s v="NISN Tidak Aktiv"/>
    <m/>
    <s v="Muhamad Mulfi Azmi"/>
    <m/>
    <s v="0084660680"/>
    <s v="3205302103080003"/>
    <s v="Garut"/>
    <d v="2008-03-21T00:00:00"/>
    <s v="Laki-Laki"/>
    <n v="1"/>
    <n v="3"/>
    <s v="WNI"/>
    <s v="Belum Di Test"/>
    <s v="Tadabbur Alam"/>
    <s v="Ulama"/>
    <s v="SD Atau Sederajat"/>
    <s v="Orang Tua"/>
    <s v="Tidak Ada"/>
    <s v="Tidak Ada"/>
    <s v="3205301612070687"/>
    <s v="Muhamad Hikmat Saepuloh"/>
    <s v="Muhamad Hikmat Saepuloh"/>
    <s v="Masih Hidup"/>
    <s v="Garut"/>
    <d v="1978-02-01T00:00:00"/>
    <s v="3205300102780001"/>
    <s v="Buruh Nelayan Perikanan"/>
    <s v="SLTA Atau Sederajat"/>
    <s v=""/>
    <m/>
    <s v="Kp. Pangaweran"/>
    <s v="04/05"/>
    <s v="Pamalayan"/>
    <s v="Cikelet"/>
    <s v="Garut"/>
    <s v="Jawa Barat"/>
    <m/>
    <s v="Dewi Purwanti"/>
    <s v="Masih Hidup"/>
    <s v="Garut"/>
    <d v="1980-07-23T00:00:00"/>
    <s v="320530630780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ngaweran"/>
    <s v="04/05"/>
    <s v="Pamalayan"/>
    <s v="Cikelet"/>
    <x v="2"/>
    <x v="0"/>
    <m/>
    <s v="17 Tahun 9 Bulan 29 Hari"/>
    <s v="Kp. Pangaweran RT/RW 04/05 Desa/Kelurahan Pamalayan Kecamatan Cikelet Kabupaten Garut Jawa Barat "/>
  </r>
  <r>
    <n v="742"/>
    <x v="1"/>
    <x v="2"/>
    <s v="23-25"/>
    <n v="3"/>
    <x v="9"/>
    <s v="v"/>
    <m/>
    <m/>
    <n v="22230022"/>
    <m/>
    <m/>
    <m/>
    <s v="Muhammad Fadhlan Firmansyah"/>
    <m/>
    <s v="0091407205"/>
    <s v="3273031009090002"/>
    <s v="Bandung"/>
    <d v="2009-09-10T00:00:00"/>
    <s v="Laki-Laki"/>
    <n v="1"/>
    <n v="2"/>
    <s v="WNI"/>
    <s v="Belum Di Test"/>
    <s v="Maim Bola"/>
    <s v="Polisi Atau Tni"/>
    <s v="SD Atau Sederajat"/>
    <s v="Orang Tua"/>
    <s v="Tidak Ada"/>
    <s v="Tidak Ada"/>
    <s v="3273033107105215"/>
    <s v="Irfan Firmansyah"/>
    <s v="Irfan Firmansyah"/>
    <s v="Masih Hidup"/>
    <s v="Bandung"/>
    <d v="1982-07-29T00:00:00"/>
    <s v="3273032907820002"/>
    <s v="Buruh"/>
    <s v="SLTA Atau Sederajat"/>
    <s v="081313999946"/>
    <s v="1000K-2000k"/>
    <s v="Jl. Caringin Gg. Lumbung Iv No. 28"/>
    <s v="02/05"/>
    <s v="BABAKAN CIPARAY"/>
    <s v="BABAKAN CIPARAY"/>
    <s v="Kota BANDUNG"/>
    <s v="Jawa Barat"/>
    <n v="40223"/>
    <s v="Yeti Supriati"/>
    <s v="Masih Hidup"/>
    <s v="Bandung"/>
    <d v="1982-06-04T00:00:00"/>
    <s v="3273034406820006"/>
    <s v="Mengurus Rumah Tangga"/>
    <s v="SLTP Atau Sederajat"/>
    <s v="081313999942"/>
    <s v="500K-1000K"/>
    <s v="Sama Dengan Ayah Kandung"/>
    <m/>
    <m/>
    <m/>
    <m/>
    <m/>
    <m/>
    <m/>
    <m/>
    <m/>
    <m/>
    <m/>
    <m/>
    <m/>
    <m/>
    <m/>
    <m/>
    <m/>
    <m/>
    <m/>
    <m/>
    <m/>
    <m/>
    <m/>
    <m/>
    <s v="Jl. Caringin Gg. Lumbung Iv No. 28"/>
    <s v="02/05"/>
    <s v="Babakan Ciparay"/>
    <s v="Babakan Ciparay"/>
    <x v="4"/>
    <x v="0"/>
    <n v="40223"/>
    <s v="16 Tahun 4 Bulan 9 Hari"/>
    <s v="Jl. Caringin Gg. Lumbung Iv No. 28 RT/RW 02/05 Desa/Kelurahan Babakan Ciparay Kecamatan Babakan Ciparay Kota Bandung Jawa Barat 40223"/>
  </r>
  <r>
    <n v="743"/>
    <x v="1"/>
    <x v="3"/>
    <m/>
    <n v="3"/>
    <x v="9"/>
    <s v="v"/>
    <s v="v"/>
    <s v="v"/>
    <n v="23240182"/>
    <m/>
    <m/>
    <m/>
    <s v="Muhammad Nadif Rizqy"/>
    <m/>
    <s v="0079872536"/>
    <s v="3172030303071009"/>
    <s v="Pandeglang"/>
    <d v="2007-03-03T00:00:00"/>
    <s v="Laki-Laki"/>
    <n v="1"/>
    <n v="5"/>
    <s v="WNI"/>
    <s v="Belum Di Test"/>
    <s v="Olahraga"/>
    <s v="Pengacara"/>
    <s v="SLTP Atau Sederajat"/>
    <s v="Orang Tua"/>
    <s v="Tidak Ada"/>
    <s v="Tidak Ada"/>
    <s v="3172031010110007"/>
    <s v="Helmi Zaenudin"/>
    <s v="Helmi Zaenudin"/>
    <s v="Masih Hidup"/>
    <s v="Jakarta"/>
    <d v="1977-07-21T00:00:00"/>
    <s v="3172032107770011"/>
    <s v="Karyawan Swasta"/>
    <s v="SLTP Atau Sederajat"/>
    <s v="087889387595/082117179527"/>
    <s v="4-5 Juta"/>
    <s v="Jl. Mangga Blok A Gg. Iv/13"/>
    <s v="08/09"/>
    <s v="Lagoa"/>
    <s v="Koja"/>
    <s v="Jakarta Utara"/>
    <s v="DKI Jakarta"/>
    <m/>
    <s v="Nia"/>
    <s v="Masih Hidup"/>
    <s v="Pandeglang"/>
    <d v="1989-05-05T00:00:00"/>
    <s v="3601204906890001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Mangga Blok A Gg. Iv/13"/>
    <s v="08/09"/>
    <s v="Lagoa"/>
    <s v="Koja"/>
    <x v="29"/>
    <x v="6"/>
    <m/>
    <s v="18 Tahun 10 Bulan 16 Hari"/>
    <s v="Jl. Mangga Blok A Gg. Iv/13 RT/RW 08/09 Desa/Kelurahan Lagoa Kecamatan Koja Jakarta Utara DKI Jakarta "/>
  </r>
  <r>
    <n v="744"/>
    <x v="1"/>
    <x v="5"/>
    <s v="24-25"/>
    <n v="3"/>
    <x v="9"/>
    <s v="Mutasi"/>
    <m/>
    <m/>
    <n v="21220105"/>
    <m/>
    <m/>
    <m/>
    <s v="Muhammad Ridwan Dwi Putra"/>
    <m/>
    <s v="0098428986"/>
    <s v="6474011702090003"/>
    <s v="Bontang"/>
    <m/>
    <s v="Laki-Laki"/>
    <n v="2"/>
    <n v="4"/>
    <s v="WNI"/>
    <s v="Belum Di Test"/>
    <s v="Menghafal"/>
    <s v="Ulama"/>
    <m/>
    <s v="Orang Tua"/>
    <s v="Tidak Ada"/>
    <s v="Tidak Ada"/>
    <s v="3204132712170004"/>
    <s v="Kusmana"/>
    <s v="Kusmana"/>
    <s v="Masih Hidup"/>
    <s v="Bandung"/>
    <d v="1985-06-05T00:00:00"/>
    <s v="6474010506850012"/>
    <s v="Karyawan Swasta"/>
    <s v="SLTA Atau Sederajat"/>
    <s v=""/>
    <m/>
    <s v="Kp. Cipeundeuy"/>
    <s v="04/07"/>
    <s v="Tarajusari"/>
    <s v="Banjaran "/>
    <s v="Bandung"/>
    <s v="Jawa Barat"/>
    <n v="40377"/>
    <s v="Eti Kurniati"/>
    <s v="Masih Hidup"/>
    <s v="Bandung"/>
    <d v="1984-06-05T00:00:00"/>
    <s v="6474014506840008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peundeuy"/>
    <s v="04/07"/>
    <s v="Tarajusari"/>
    <s v="Banjaran "/>
    <x v="0"/>
    <x v="0"/>
    <n v="40377"/>
    <s v="126 Tahun 0 Bulan 19 Hari"/>
    <s v="Kp. Cipeundeuy RT/RW 04/07 Desa/Kelurahan Tarajusari Kecamatan Banjaran  Kabupaten Bandung Jawa Barat 40377"/>
  </r>
  <r>
    <n v="745"/>
    <x v="1"/>
    <x v="5"/>
    <s v="24-25"/>
    <n v="3"/>
    <x v="9"/>
    <s v="Mutasi"/>
    <m/>
    <m/>
    <n v="21220127"/>
    <m/>
    <m/>
    <m/>
    <s v="Muhammad Zaki Arifin "/>
    <m/>
    <s v="0095280544"/>
    <s v="3204370108090001"/>
    <s v="Bandung"/>
    <m/>
    <s v="Laki-Laki"/>
    <n v="1"/>
    <n v="3"/>
    <s v="WNI"/>
    <s v="Belum Di Test"/>
    <s v="Menghafal"/>
    <s v="Ulama"/>
    <s v="SD Atau Sederajat"/>
    <s v=""/>
    <s v="Tidak Ada"/>
    <s v="Tidak Ada"/>
    <s v="3204370303090013"/>
    <s v="Andri Mulyadi"/>
    <s v="Andri Mulyadi"/>
    <s v="Masih Hidup"/>
    <s v="Bandung"/>
    <d v="1984-06-29T00:00:00"/>
    <s v="3204372906840006"/>
    <s v="Buruh Harian Lepas"/>
    <s v="SLTA Atau Sederajat"/>
    <s v=""/>
    <m/>
    <s v="Kmp. Simpang Tengah Rt. 03 Rw. 13 "/>
    <s v="03/13"/>
    <s v="Parungserab"/>
    <s v="Soreang"/>
    <s v="Bandung"/>
    <s v="Jawa Barat"/>
    <n v="40923"/>
    <s v="Siti Nur Julaeha"/>
    <s v="Masih Hidup"/>
    <s v="Bandung"/>
    <d v="1990-07-13T00:00:00"/>
    <s v="3204375307900005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mp. Simpang Tengah Rt. 03 Rw. 13 "/>
    <s v="03/13"/>
    <s v="Parungserab"/>
    <s v="Soreang"/>
    <x v="0"/>
    <x v="0"/>
    <n v="40923"/>
    <s v="126 Tahun 0 Bulan 19 Hari"/>
    <s v="Kmp. Simpang Tengah Rt. 03 Rw. 13  RT/RW 03/13 Desa/Kelurahan Parungserab Kecamatan Soreang Kabupaten Bandung Jawa Barat 40923"/>
  </r>
  <r>
    <n v="746"/>
    <x v="1"/>
    <x v="2"/>
    <m/>
    <n v="3"/>
    <x v="9"/>
    <s v="AL-MUNAWWIR"/>
    <m/>
    <m/>
    <n v="22230174"/>
    <m/>
    <m/>
    <m/>
    <s v="Sahrul Muhamad"/>
    <m/>
    <s v="0071286061"/>
    <s v="3211041710070001"/>
    <s v="Sumedang"/>
    <d v="2007-10-17T00:00:00"/>
    <s v="Laki-Laki"/>
    <n v="3"/>
    <n v="3"/>
    <s v="WNI"/>
    <s v="Belum Di Test"/>
    <s v="Futsal"/>
    <s v="Ulama Allah"/>
    <s v="SD Atau Sederajat"/>
    <s v="Orang Tua"/>
    <s v="Tidak Ada"/>
    <s v="Tidak Ada"/>
    <s v="3211042303064041"/>
    <s v="Yoyo"/>
    <s v="Yoyo"/>
    <s v="Masih Hidup"/>
    <s v="Sumedang"/>
    <d v="1973-08-02T00:00:00"/>
    <s v="3211040208730002"/>
    <s v="Wirausaha"/>
    <s v="SD Atau Sederajat"/>
    <s v="081322116454"/>
    <s v="4000K-5000K"/>
    <s v="Dusun Gunung Sangiang"/>
    <s v="01/02"/>
    <s v="Buanamekar"/>
    <s v="Cibugel"/>
    <s v="SUMEDANG"/>
    <s v="Jawa Barat"/>
    <n v="45375"/>
    <s v="Hasanah"/>
    <s v="Masih Hidup"/>
    <s v="Sumedang"/>
    <d v="1975-03-10T00:00:00"/>
    <s v="3211045003750004"/>
    <s v="Mengurus Rumah Tangga"/>
    <s v="SD Atau Sederajat"/>
    <s v="085282208489"/>
    <s v="*"/>
    <s v="Sama Dengan Ayah Kandung"/>
    <m/>
    <m/>
    <m/>
    <m/>
    <m/>
    <m/>
    <m/>
    <m/>
    <m/>
    <m/>
    <m/>
    <m/>
    <m/>
    <m/>
    <m/>
    <m/>
    <m/>
    <m/>
    <m/>
    <m/>
    <m/>
    <m/>
    <m/>
    <m/>
    <s v="Dusun Gunung Sangiang"/>
    <s v="01/02"/>
    <s v="Buanamekar"/>
    <s v="Cibugel"/>
    <x v="1"/>
    <x v="0"/>
    <n v="45375"/>
    <s v="18 Tahun 3 Bulan 2 Hari"/>
    <s v="Dusun Gunung Sangiang RT/RW 01/02 Desa/Kelurahan Buanamekar Kecamatan Cibugel Kabupaten Sumedang Jawa Barat 45375"/>
  </r>
  <r>
    <n v="747"/>
    <x v="1"/>
    <x v="4"/>
    <s v="24-25"/>
    <n v="4"/>
    <x v="10"/>
    <s v="v"/>
    <m/>
    <m/>
    <n v="20210074"/>
    <m/>
    <s v="v"/>
    <m/>
    <s v="Deden Ivan Hidayat"/>
    <m/>
    <s v="0010449303"/>
    <s v="3211090109010001"/>
    <s v="Purwakarta"/>
    <m/>
    <s v="Laki-Laki"/>
    <n v="1"/>
    <n v="2"/>
    <s v="WNI"/>
    <s v="Belum Di Test"/>
    <s v="Balap Motor"/>
    <s v="Ulama"/>
    <s v="SLTA Atau Sederajat"/>
    <s v="Orang Tua"/>
    <s v="Tidak Ada"/>
    <s v="Tidak Ada"/>
    <s v="3214093005076646"/>
    <s v="Iip Khoerusaleh"/>
    <s v="Iip Khoerusaleh"/>
    <s v="Masih Hidup"/>
    <s v="Purwakarta"/>
    <d v="1980-05-14T00:00:00"/>
    <s v="3214091405800001"/>
    <s v="Wiraswasta"/>
    <s v="SD Atau Sederajat"/>
    <s v=""/>
    <m/>
    <s v="Kp. Sinduk Hilir"/>
    <s v="07"/>
    <s v="Nangerang"/>
    <s v="Wanayasa"/>
    <s v="Purwakarta"/>
    <s v="Jawa Barat"/>
    <s v="41174"/>
    <s v="Nunuy Nuraini"/>
    <s v="Masih Hidup"/>
    <s v="Purwakarta"/>
    <d v="1983-11-26T00:00:00"/>
    <s v="3214096511830001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Sinduk Hilir"/>
    <s v="07/01"/>
    <s v="Nangerang"/>
    <s v="Wanayasa"/>
    <x v="12"/>
    <x v="0"/>
    <s v="41174"/>
    <s v="126 Tahun 0 Bulan 19 Hari"/>
    <s v="Kp. Sinduk Hilir RT/RW 07/01 Desa/Kelurahan Nangerang Kecamatan Wanayasa Kabupaten Purwakarta Jawa Barat 41174"/>
  </r>
  <r>
    <n v="748"/>
    <x v="1"/>
    <x v="4"/>
    <s v="24-25"/>
    <n v="4"/>
    <x v="10"/>
    <s v="v"/>
    <m/>
    <m/>
    <n v="20210251"/>
    <m/>
    <s v="v"/>
    <m/>
    <s v="Muhamad Saeful Ma'Ruf"/>
    <m/>
    <s v="0065147405"/>
    <s v="3203051205060004"/>
    <s v="Cianjur"/>
    <d v="2006-05-12T00:00:00"/>
    <s v="Laki-Laki"/>
    <n v="1"/>
    <n v="4"/>
    <s v="WNI"/>
    <s v="Belum Di Test"/>
    <s v="Nonton"/>
    <s v="Ahli Bahasa"/>
    <s v="SD Atau Sederajat"/>
    <s v="Orang Tua"/>
    <s v="Tidak Ada"/>
    <s v="Tidak Ada"/>
    <s v="3203052009100061"/>
    <s v="Odang"/>
    <s v="Odang"/>
    <s v="Masih Hidup"/>
    <s v="Cianjur"/>
    <d v="1974-05-07T00:00:00"/>
    <s v="3203050705740007"/>
    <s v="Wiraswasta"/>
    <s v="SLTA Atau Sederajat"/>
    <s v=""/>
    <m/>
    <s v="Kp. Pasir Kaum"/>
    <s v="01/14"/>
    <s v="Ciranjang"/>
    <s v="Ciranjang"/>
    <s v="Cianjur"/>
    <s v="Jawa Barat"/>
    <s v="43282"/>
    <s v="Tini Ruhmatini"/>
    <s v="Masih Hidup"/>
    <s v="Cianjur"/>
    <d v="1986-05-10T00:00:00"/>
    <s v="3203055005860005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Pasir Kaum"/>
    <s v="01/14"/>
    <s v="Ciranjang"/>
    <s v="Ciranjang"/>
    <x v="5"/>
    <x v="0"/>
    <s v="43282"/>
    <s v="19 Tahun 8 Bulan 7 Hari"/>
    <s v="Kp. Pasir Kaum RT/RW 01/14 Desa/Kelurahan Ciranjang Kecamatan Ciranjang Kabupaten Cianjur Jawa Barat 43282"/>
  </r>
  <r>
    <n v="749"/>
    <x v="1"/>
    <x v="6"/>
    <m/>
    <n v="4"/>
    <x v="11"/>
    <s v="v"/>
    <s v="v"/>
    <s v="v"/>
    <n v="19200067"/>
    <m/>
    <s v="v"/>
    <s v="Sudah Ada Ijazah Wustha"/>
    <s v="M. Hajjaj Al Jalaluddin"/>
    <m/>
    <s v="0062177545"/>
    <s v="3203160910060003"/>
    <s v="Cianjur"/>
    <d v="2006-10-09T00:00:00"/>
    <s v="Laki-Laki"/>
    <n v="1"/>
    <n v="3"/>
    <s v="WNI"/>
    <s v="Belum Di Test"/>
    <s v="Volly"/>
    <s v="Ulama"/>
    <s v="SD Atau Sederajat"/>
    <s v="Orang Tua"/>
    <s v="Tidak Ada"/>
    <s v="Tidak Ada"/>
    <s v="3203161011052748"/>
    <s v="Ujang Jalaludin,S.Pd.I"/>
    <s v="Ujang Jalaludin,S.Pd.I"/>
    <s v="Masih Hidup"/>
    <s v="Cianjur"/>
    <d v="1982-07-17T00:00:00"/>
    <s v="3203161707820010"/>
    <s v="Wiraswasta"/>
    <s v="Diploma IV/Strata 1"/>
    <s v=""/>
    <m/>
    <s v="Kp. Ciparay Girang"/>
    <s v="02/09"/>
    <s v="Hegarmanah"/>
    <s v="Takokak"/>
    <s v="Cianjur"/>
    <s v="Jawa Barat"/>
    <n v="43265"/>
    <s v="Resti Hermayanti"/>
    <s v="Masih Hidup"/>
    <s v="Cianjur"/>
    <d v="1987-10-20T00:00:00"/>
    <s v="3203166010870006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Ciparay Girang"/>
    <s v="02/09"/>
    <s v="Hegarmanah"/>
    <s v="Takokak"/>
    <x v="5"/>
    <x v="0"/>
    <n v="43265"/>
    <s v="19 Tahun 3 Bulan 10 Hari"/>
    <s v="Kp. Ciparay Girang RT/RW 02/09 Desa/Kelurahan Hegarmanah Kecamatan Takokak Kabupaten Cianjur Jawa Barat 43265"/>
  </r>
  <r>
    <n v="750"/>
    <x v="1"/>
    <x v="6"/>
    <m/>
    <n v="4"/>
    <x v="11"/>
    <s v="v"/>
    <s v="v"/>
    <s v="v"/>
    <n v="19200121"/>
    <m/>
    <s v="v"/>
    <m/>
    <s v="Muhamad Badrudin"/>
    <m/>
    <s v="0039382291"/>
    <s v="3211030310030001"/>
    <s v="Sumedang"/>
    <d v="2003-10-03T00:00:00"/>
    <s v="Laki-Laki"/>
    <n v="4"/>
    <n v="4"/>
    <s v="WNI"/>
    <s v="Belum Di Test"/>
    <s v="Futsal"/>
    <s v="Ulama"/>
    <s v="SLTP Atau Sederajat"/>
    <s v="Orang Tua"/>
    <s v="Tidak Ada"/>
    <s v="Tidak Ada"/>
    <s v="3211030706070025"/>
    <s v="Ayah"/>
    <s v="Kosim (Alm)"/>
    <s v="Sudah Meninggal"/>
    <s v="*"/>
    <s v="*"/>
    <s v="*"/>
    <s v="*"/>
    <s v="*"/>
    <s v="*"/>
    <s v="*"/>
    <s v="Nagrong"/>
    <s v="02/03"/>
    <s v="Cieunteung"/>
    <s v="Darmaraja"/>
    <s v="Sumedang"/>
    <s v="Jawa Barat"/>
    <n v="45372"/>
    <s v="Ayah"/>
    <s v="Masih Hidup"/>
    <s v="Sumedang"/>
    <d v="1963-12-31T00:00:00"/>
    <s v="321103 711263 0039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Nagrong"/>
    <s v="02/03"/>
    <s v="Cieunteung"/>
    <s v="Darmaraja"/>
    <x v="1"/>
    <x v="0"/>
    <n v="45372"/>
    <s v="22 Tahun 3 Bulan 16 Hari"/>
    <s v="Nagrong RT/RW 02/03 Desa/Kelurahan Cieunteung Kecamatan Darmaraja Kabupaten Sumedang Jawa Barat 45372"/>
  </r>
  <r>
    <n v="751"/>
    <x v="1"/>
    <x v="6"/>
    <s v="24-25"/>
    <n v="4"/>
    <x v="11"/>
    <s v="v"/>
    <m/>
    <m/>
    <n v="19200092"/>
    <m/>
    <s v="v"/>
    <m/>
    <s v="Muhammad Fahmi Al Gozali"/>
    <m/>
    <s v="0047034706"/>
    <s v="3205102107040001"/>
    <s v="Garut"/>
    <d v="2004-07-21T00:00:00"/>
    <s v="Laki-Laki"/>
    <n v="1"/>
    <n v="3"/>
    <s v="WNI"/>
    <s v="Belum Di Test"/>
    <s v="Diam"/>
    <s v="Ulama Allah"/>
    <s v="SD Atau Sederajat"/>
    <s v="Orang Tua"/>
    <s v="Tidak Ada"/>
    <s v="Tidak Ada"/>
    <s v="3205101112070280"/>
    <s v="Bapa Deni"/>
    <s v="Deni"/>
    <s v="Masih Hidup"/>
    <s v="Garut"/>
    <d v="1977-12-05T00:00:00"/>
    <s v="3205100511770003"/>
    <s v="Wiraswasta"/>
    <s v="Diploma IV/Strata 1"/>
    <s v=""/>
    <m/>
    <s v="Cogreg"/>
    <s v="03"/>
    <s v="Rancasalak"/>
    <s v="Kadungora"/>
    <s v="Garut"/>
    <s v="Jawa Barat"/>
    <m/>
    <s v="Komalasari"/>
    <s v="Masih Hidup"/>
    <s v="Sumedang"/>
    <d v="1984-06-24T00:00:00"/>
    <s v="320510 640684 0007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ogreg"/>
    <s v="03/12"/>
    <s v="Rancasalak"/>
    <s v="Kadungora"/>
    <x v="2"/>
    <x v="0"/>
    <m/>
    <s v="21 Tahun 5 Bulan 29 Hari"/>
    <s v="Cogreg RT/RW 03/12 Desa/Kelurahan Rancasalak Kecamatan Kadungora Kabupaten Garut Jawa Barat "/>
  </r>
  <r>
    <n v="752"/>
    <x v="1"/>
    <x v="5"/>
    <m/>
    <n v="4"/>
    <x v="11"/>
    <s v="Pernah tidak diaktifkan  disini tapi mau dimasukkan lagi tidak bisa "/>
    <m/>
    <m/>
    <n v="21220132"/>
    <m/>
    <s v="Belum Terdaftar"/>
    <s v="Belum Ada ijazah Wustha"/>
    <s v="Tauvan Agustian Pasaribu"/>
    <m/>
    <s v="0069666464"/>
    <s v="3203163108060001"/>
    <s v="Cianjur"/>
    <d v="2006-08-31T00:00:00"/>
    <s v="Laki-Laki"/>
    <n v="2"/>
    <n v="3"/>
    <s v="WNI"/>
    <s v="Belum Di Test"/>
    <s v="Olahraga "/>
    <s v="Ulama"/>
    <s v="SD Atau Sederajat"/>
    <s v="Wali/Orang Tua Asuh"/>
    <s v="Tidak Ada"/>
    <s v="Tidak Ada"/>
    <s v="3203161110190003"/>
    <s v="Yudi Gustira"/>
    <s v="Arifin Pasaribu"/>
    <s v="Sudah Meninggal"/>
    <m/>
    <m/>
    <s v=""/>
    <s v="Karyawan Swasta"/>
    <m/>
    <s v=""/>
    <m/>
    <s v="Kp. Babakan Kondang"/>
    <s v="01/07"/>
    <s v="Hegarmanah"/>
    <s v="Takokak"/>
    <s v="Cianjur"/>
    <s v="Jawa Barat"/>
    <m/>
    <s v="Ai Hoeriah"/>
    <s v="Masih Hidup"/>
    <m/>
    <m/>
    <m/>
    <s v="Mengurus Rumah Tangga"/>
    <m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abakan Kondang"/>
    <s v="01/07"/>
    <s v="Hegarmanah"/>
    <s v="Takokak"/>
    <x v="5"/>
    <x v="0"/>
    <m/>
    <s v="19 Tahun 4 Bulan 19 Hari"/>
    <s v="Kp. Babakan Kondang RT/RW 01/07 Desa/Kelurahan Hegarmanah Kecamatan Takokak Kabupaten Cianjur Jawa Barat "/>
  </r>
  <r>
    <n v="753"/>
    <x v="1"/>
    <x v="6"/>
    <s v="24-25"/>
    <n v="4"/>
    <x v="12"/>
    <s v="v"/>
    <m/>
    <m/>
    <n v="19200029"/>
    <m/>
    <s v="v"/>
    <m/>
    <s v="Aria Nur Sidik"/>
    <m/>
    <s v="0065597462"/>
    <s v="3204100912040002"/>
    <s v="Bandung"/>
    <d v="2004-12-09T00:00:00"/>
    <s v="Laki-Laki"/>
    <m/>
    <m/>
    <s v="WNI"/>
    <s v="Belum Di Test"/>
    <s v=""/>
    <s v=""/>
    <s v="SD Atau Sederajat"/>
    <s v=""/>
    <s v="Tidak Ada"/>
    <s v="Tidak Ada"/>
    <s v="3204102004056445"/>
    <s v="Inen"/>
    <s v="Inen"/>
    <s v="Masih Hidup"/>
    <s v="Bandung"/>
    <d v="1963-03-01T00:00:00"/>
    <s v="3204100103630003"/>
    <s v="Buruh Harian Lepas"/>
    <s v="SD Atau Sederajat"/>
    <s v=""/>
    <m/>
    <s v="Kp. Blok Hawu"/>
    <s v="06"/>
    <s v="Cigondewah Hilir"/>
    <s v="Margaasih"/>
    <s v="Bandung"/>
    <s v="Jawa Barat"/>
    <n v="40214"/>
    <s v="Rohanah"/>
    <s v="Masih Hidup"/>
    <s v="Bandung"/>
    <d v="1970-05-07T00:00:00"/>
    <s v="320410 470570 0004"/>
    <s v="Mengurus Rumah Tangga"/>
    <s v="SD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Blok Hawu"/>
    <s v="06/01"/>
    <s v="Cigondewah Hilir"/>
    <s v="Margaasih"/>
    <x v="0"/>
    <x v="0"/>
    <n v="40214"/>
    <s v="21 Tahun 1 Bulan 10 Hari"/>
    <s v="Kp. Blok Hawu RT/RW 06/01 Desa/Kelurahan Cigondewah Hilir Kecamatan Margaasih Kabupaten Bandung Jawa Barat 40214"/>
  </r>
  <r>
    <n v="754"/>
    <x v="1"/>
    <x v="6"/>
    <n v="2025"/>
    <n v="4"/>
    <x v="12"/>
    <s v="v"/>
    <m/>
    <m/>
    <s v="19200043"/>
    <m/>
    <s v="v"/>
    <m/>
    <s v="Demas Phalosa Alip Gumelar"/>
    <m/>
    <s v="0037380788"/>
    <s v="3204120509030002"/>
    <s v="Bandung"/>
    <d v="2003-09-05T00:00:00"/>
    <s v="Laki-Laki"/>
    <n v="3"/>
    <n v="3"/>
    <s v="WNI"/>
    <s v="Belum Di Test"/>
    <s v="Hiking/Ngopi"/>
    <s v="Polisi/Tentara"/>
    <s v="SLTP Atau Sederajat"/>
    <s v="Orang Tua"/>
    <s v="Tidak Ada"/>
    <s v="Tidak Ada"/>
    <s v="3204122403060004"/>
    <s v="Uun Koswara"/>
    <s v="Uun Koswara"/>
    <s v="Masih Hidup"/>
    <s v="Bandung"/>
    <d v="1965-03-28T00:00:00"/>
    <s v="3204122803650004"/>
    <s v="Karyawan Swasta"/>
    <s v="SLTA Atau Sederajat"/>
    <s v=""/>
    <m/>
    <s v="Babakan Radio"/>
    <s v="03/12"/>
    <s v="Citeureup"/>
    <s v="Dayeuhkolot"/>
    <s v="Bandung"/>
    <s v="Jawa Barat"/>
    <n v="40257"/>
    <s v="Iis Sumartini"/>
    <s v="Masih Hidup"/>
    <s v="Bandung"/>
    <d v="1970-12-15T00:00:00"/>
    <s v="320412 551270 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Babakan Radio"/>
    <s v="03/12"/>
    <s v="Citeureup"/>
    <s v="Dayeuhkolot"/>
    <x v="0"/>
    <x v="0"/>
    <n v="40257"/>
    <s v="22 Tahun 4 Bulan 14 Hari"/>
    <s v="Babakan Radio RT/RW 03/12 Desa/Kelurahan Citeureup Kecamatan Dayeuhkolot Kabupaten Bandung Jawa Barat 40257"/>
  </r>
  <r>
    <n v="755"/>
    <x v="1"/>
    <x v="7"/>
    <m/>
    <n v="4"/>
    <x v="12"/>
    <s v="v"/>
    <s v="v"/>
    <s v="v"/>
    <n v="18190036"/>
    <m/>
    <s v="v"/>
    <m/>
    <s v="M. Akmal Mustopa"/>
    <m/>
    <s v="3043628327"/>
    <s v="3203160508040003"/>
    <s v="Cianjur"/>
    <d v="2004-08-05T00:00:00"/>
    <s v="Laki-Laki"/>
    <n v="2"/>
    <n v="3"/>
    <s v="WNI"/>
    <s v="Belum Di Test"/>
    <s v="Menulis"/>
    <s v="Ulama"/>
    <s v="SD Atau Sederajat"/>
    <s v="Orang Tua"/>
    <s v="Tidak Ada"/>
    <s v="Tidak Ada"/>
    <s v="3203161911070001"/>
    <s v="Cepi Sukarya"/>
    <s v="Cepi Sukarya"/>
    <s v="Masih Hidup"/>
    <s v="Sukabumi"/>
    <d v="1975-07-12T00:00:00"/>
    <s v="3203161207750027"/>
    <s v="Buruh Harian Lepas"/>
    <s v="SLTA Atau Sederajat"/>
    <s v=""/>
    <m/>
    <s v="Ciparay Girang"/>
    <s v="02/09"/>
    <s v="Hegarmanah"/>
    <s v="Takokak"/>
    <s v="Cianjur"/>
    <s v="Jawa Barat"/>
    <n v="43265"/>
    <s v="Riska Harsika"/>
    <s v="Masih Hidup"/>
    <s v="Cianjur"/>
    <d v="1979-04-30T00:00:00"/>
    <s v="320316 700479 0001"/>
    <s v="Mengurus Rumah Tangga"/>
    <s v="Diploma 4 Atau Starata I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Ciparay Girang"/>
    <s v="02/09"/>
    <s v="Hegarmanah"/>
    <s v="Takokak"/>
    <x v="5"/>
    <x v="0"/>
    <n v="43265"/>
    <s v="21 Tahun 5 Bulan 14 Hari"/>
    <s v="Ciparay Girang RT/RW 02/09 Desa/Kelurahan Hegarmanah Kecamatan Takokak Kabupaten Cianjur Jawa Barat 43265"/>
  </r>
  <r>
    <n v="756"/>
    <x v="1"/>
    <x v="4"/>
    <m/>
    <n v="4"/>
    <x v="12"/>
    <s v="v"/>
    <s v="v"/>
    <s v="v"/>
    <n v="20210036"/>
    <m/>
    <s v="v"/>
    <m/>
    <s v="Sany Nurfadhilah"/>
    <m/>
    <s v="3084678288"/>
    <s v="3204351901080004"/>
    <s v="Bandung"/>
    <d v="2008-01-19T00:00:00"/>
    <s v="Laki-Laki"/>
    <m/>
    <m/>
    <s v="WNI"/>
    <s v="Belum Di Test"/>
    <s v=""/>
    <s v=""/>
    <s v="SD Atau Sederajat"/>
    <s v="Orang Tua"/>
    <s v="Tidak Ada"/>
    <s v="Tidak Ada"/>
    <s v="3204351306130020"/>
    <s v="Nursalim"/>
    <s v="Nursalim"/>
    <s v="Masih Hidup"/>
    <s v="Bandung"/>
    <d v="1973-01-26T00:00:00"/>
    <s v="3204352601730002"/>
    <s v="Wiraswasta"/>
    <s v="SLTA Atau Sederajat"/>
    <s v=""/>
    <m/>
    <s v="Kp Sadang"/>
    <s v="04/03"/>
    <s v="Sukamantri"/>
    <s v="Paseh"/>
    <s v="Bandung"/>
    <s v="Jawa Barat"/>
    <n v="40383"/>
    <s v="Yeni Rosalina"/>
    <s v="Masih Hidup"/>
    <s v="Garut"/>
    <d v="1975-01-19T00:00:00"/>
    <s v="3204355901750001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 Sadang"/>
    <s v="04/03"/>
    <s v="Sukamantri"/>
    <s v="Paseh"/>
    <x v="0"/>
    <x v="0"/>
    <n v="40383"/>
    <s v="18 Tahun 0 Bulan 0 Hari"/>
    <s v="Kp Sadang RT/RW 04/03 Desa/Kelurahan Sukamantri Kecamatan Paseh Kabupaten Bandung Jawa Barat 40383"/>
  </r>
  <r>
    <n v="757"/>
    <x v="1"/>
    <x v="7"/>
    <s v="24-25"/>
    <n v="5"/>
    <x v="13"/>
    <s v="v"/>
    <m/>
    <m/>
    <n v="18190055"/>
    <m/>
    <m/>
    <m/>
    <s v="Muhammad Abdul Hakim"/>
    <m/>
    <s v="0064085369"/>
    <s v="3211151504060003"/>
    <s v="Sumedang"/>
    <m/>
    <s v="Laki-Laki"/>
    <n v="1"/>
    <n v="3"/>
    <s v="WNI"/>
    <s v="Belum Di Test"/>
    <s v="Olahraga"/>
    <s v=""/>
    <m/>
    <s v="Orang Tua"/>
    <s v="Tidak Ada"/>
    <s v="Tidak Ada"/>
    <s v="3211152401120019"/>
    <s v="Teni Dusteni"/>
    <s v="Teni Dusteni"/>
    <s v="Masih Hidup"/>
    <s v="Sumedang"/>
    <d v="1978-01-10T00:00:00"/>
    <s v="3211151001780007"/>
    <s v="Karyawan Swasta"/>
    <s v="Diploma 2"/>
    <s v=""/>
    <m/>
    <s v="Dusun Cipacing"/>
    <s v="01"/>
    <s v="Cipacing"/>
    <s v="Jatinangor"/>
    <s v="Bandung"/>
    <s v="Jawa Barat"/>
    <m/>
    <s v="Sinta Dewi Robiah"/>
    <s v="Masih Hidup"/>
    <s v="Sumedang"/>
    <d v="1982-11-17T00:00:00"/>
    <s v="321115 571182 0013"/>
    <s v="Mengurus Rumah Tangga"/>
    <s v="Diploma 2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usun Cipacing"/>
    <s v="01"/>
    <s v="Cipacing"/>
    <s v="Jatinangor"/>
    <x v="1"/>
    <x v="0"/>
    <m/>
    <s v="126 Tahun 0 Bulan 19 Hari"/>
    <s v="Dusun Cipacing RT/RW 01 Desa/Kelurahan Cipacing Kecamatan Jatinangor Kabupaten Sumedang Jawa Barat "/>
  </r>
  <r>
    <n v="758"/>
    <x v="1"/>
    <x v="8"/>
    <m/>
    <n v="5"/>
    <x v="14"/>
    <s v="v"/>
    <s v="v"/>
    <s v="5A Banin"/>
    <n v="17180031"/>
    <m/>
    <s v="Sudah Ada Wustha Tahun Kemarin"/>
    <m/>
    <s v="Hadid Muhammad Ramadhon"/>
    <m/>
    <s v="0067635717"/>
    <s v="3204132810050003"/>
    <s v="Karawang"/>
    <d v="2005-10-28T00:00:00"/>
    <s v="Laki-Laki"/>
    <n v="4"/>
    <n v="6"/>
    <s v="WNI"/>
    <s v="Belum Di Test"/>
    <s v="Nonton"/>
    <s v=""/>
    <m/>
    <s v="Orang Tua"/>
    <s v="Tidak Ada"/>
    <s v="Tidak Ada"/>
    <s v="3204130410120151"/>
    <s v="Hafrizal"/>
    <s v="Hafrizal"/>
    <s v="Masih Hidup"/>
    <s v="Palembang"/>
    <d v="1967-12-23T00:00:00"/>
    <s v="3204132312670003"/>
    <s v="Karyawan Swasta"/>
    <s v="SLTA Atau Sederajat"/>
    <s v=""/>
    <m/>
    <s v="Kp. Tarigu"/>
    <s v="05/01"/>
    <s v="Margahurip"/>
    <s v="Banjaran"/>
    <s v="Bandung"/>
    <s v="Jawa Barat"/>
    <m/>
    <s v="Titik Nursalamah"/>
    <s v="Masih Hidup"/>
    <s v="Bandung"/>
    <d v="1969-07-07T00:00:00"/>
    <s v="3204134707690004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Kp. Tarigu"/>
    <s v="05/01"/>
    <s v="Margahurip"/>
    <s v="Banjaran"/>
    <x v="0"/>
    <x v="0"/>
    <n v="40377"/>
    <s v="20 Tahun 2 Bulan 22 Hari"/>
    <s v="Kp. Tarigu RT/RW 05/01 Desa/Kelurahan Margahurip Kecamatan Banjaran Kabupaten Bandung Jawa Barat 40377"/>
  </r>
  <r>
    <n v="759"/>
    <x v="1"/>
    <x v="8"/>
    <s v="24-25"/>
    <n v="5"/>
    <x v="14"/>
    <s v="v"/>
    <m/>
    <m/>
    <n v="17180033"/>
    <m/>
    <s v="v"/>
    <m/>
    <s v="Husni Husaeni Mubarok"/>
    <m/>
    <s v="0045701987"/>
    <s v="3211162208040003"/>
    <s v="Sumedang"/>
    <d v="2004-08-22T00:00:00"/>
    <s v="Laki-Laki"/>
    <n v="2"/>
    <n v="5"/>
    <s v="WNI"/>
    <s v="Belum Di Test"/>
    <s v=""/>
    <s v=""/>
    <m/>
    <s v="Orang Tua"/>
    <s v="Tidak Ada"/>
    <s v="Tidak Ada"/>
    <s v="3211160407240001"/>
    <s v="Usman Nuryaman"/>
    <s v="Usman Nuryaman"/>
    <s v="Masih Hidup"/>
    <s v="Tasikmalaya"/>
    <d v="1970-01-01T00:00:00"/>
    <s v="3211160101700011"/>
    <s v="Wiraswasta"/>
    <s v="SLTP Atau Sederajat"/>
    <s v=""/>
    <m/>
    <s v="Dusun Pasir"/>
    <s v="04/05"/>
    <s v="Rancakalong"/>
    <s v="Rancakalong"/>
    <s v="Sumedang"/>
    <s v="Jawa Barat"/>
    <n v="45361"/>
    <s v="Lilis Suryani"/>
    <s v="Masih Hidup"/>
    <s v="Sumedang"/>
    <d v="1972-09-20T00:00:00"/>
    <s v="3211166009720001"/>
    <s v="Mengurus Rumah Tangga"/>
    <s v="Diploma 2"/>
    <m/>
    <m/>
    <s v="Sama Dengan Ayah Kandung"/>
    <s v="04/05"/>
    <s v="Rancakalong"/>
    <s v="Rancakalong"/>
    <s v="Sumedang"/>
    <s v="Jawa Barat"/>
    <n v="45361"/>
    <m/>
    <m/>
    <m/>
    <m/>
    <m/>
    <m/>
    <m/>
    <m/>
    <m/>
    <m/>
    <m/>
    <m/>
    <m/>
    <m/>
    <m/>
    <m/>
    <m/>
    <m/>
    <s v="Dusun Pasir"/>
    <s v="04/05"/>
    <s v="Rancakalong"/>
    <s v="Rancakalong"/>
    <x v="1"/>
    <x v="0"/>
    <n v="45361"/>
    <s v="21 Tahun 4 Bulan 28 Hari"/>
    <s v="Dusun Pasir RT/RW 04/05 Desa/Kelurahan Rancakalong Kecamatan Rancakalong Kabupaten Sumedang Jawa Barat 45361"/>
  </r>
  <r>
    <n v="760"/>
    <x v="1"/>
    <x v="6"/>
    <m/>
    <n v="5"/>
    <x v="14"/>
    <s v="v"/>
    <m/>
    <m/>
    <n v="19200117"/>
    <m/>
    <s v="v"/>
    <m/>
    <s v="Muhammad Aliudin Alghozali"/>
    <m/>
    <s v="0068408124"/>
    <s v="3277012605060003"/>
    <s v="Cimahi"/>
    <d v="2006-05-26T00:00:00"/>
    <s v="Laki-Laki"/>
    <n v="1"/>
    <n v="2"/>
    <s v="WNI"/>
    <s v="Belum Di Test"/>
    <s v="Bermain Bola"/>
    <s v="Ulama Allah"/>
    <s v="SD Atau Sederajat"/>
    <s v="Orang Tua"/>
    <s v="Tidak Ada"/>
    <s v="Tidak Ada"/>
    <s v="3277011504070158"/>
    <s v="Bapa Gugun Gunawan"/>
    <s v="Gugun Gunawan"/>
    <s v="Masih Hidup"/>
    <s v="Bandung"/>
    <d v="1971-10-05T00:00:00"/>
    <s v="3277010510710021"/>
    <s v="Buruh Harian Lepas"/>
    <s v="SLTA Atau Sederajat"/>
    <s v=""/>
    <m/>
    <s v="Hujung Kulon"/>
    <s v="06/05"/>
    <s v="Utama"/>
    <s v="Cimahi Selatan"/>
    <s v="Kota Cimahi"/>
    <s v="Jawa Barat"/>
    <n v="40533"/>
    <s v="Imas Fatimah"/>
    <s v="Masih Hidup"/>
    <s v="Cimahi"/>
    <d v="1982-06-18T00:00:00"/>
    <s v="327701 580682 0018"/>
    <s v="Mengurus Rumah Tangg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Hujung Kulon"/>
    <s v="06/05"/>
    <s v="Utama"/>
    <s v="Cimahi Selatan"/>
    <x v="8"/>
    <x v="0"/>
    <n v="40533"/>
    <s v="19 Tahun 7 Bulan 24 Hari"/>
    <s v="Hujung Kulon RT/RW 06/05 Desa/Kelurahan Utama Kecamatan Cimahi Selatan Kota Cimahi Jawa Barat 40533"/>
  </r>
  <r>
    <n v="761"/>
    <x v="1"/>
    <x v="7"/>
    <s v="24-25"/>
    <n v="5"/>
    <x v="14"/>
    <s v="v"/>
    <m/>
    <m/>
    <n v="18190070"/>
    <m/>
    <m/>
    <m/>
    <s v="Muhammad Ilham Dimyati"/>
    <m/>
    <s v="0020615238"/>
    <s v="3211111102020006"/>
    <s v="Sumedang"/>
    <d v="2006-06-06T00:00:00"/>
    <s v="Laki-Laki"/>
    <n v="3"/>
    <n v="3"/>
    <s v="WNI"/>
    <s v="Belum Di Test"/>
    <s v="Membaca"/>
    <s v="Mentri"/>
    <m/>
    <s v="Orang Tua"/>
    <s v="Tidak Ada"/>
    <s v="Tidak Ada"/>
    <s v="3211111903067536"/>
    <s v="H. Cepi Bunyamin"/>
    <s v="H. Cepi Bunyamin"/>
    <s v="Masih Hidup"/>
    <s v="Tasikmalaya"/>
    <d v="1969-01-01T00:00:00"/>
    <s v="3211110101690011"/>
    <s v="Wiraswasta"/>
    <s v="SLTP Atau Sederajat"/>
    <s v=""/>
    <m/>
    <s v="Jl. Pasar Lama"/>
    <s v="10"/>
    <s v="Tanjungsari"/>
    <s v="Tanjungsari"/>
    <s v="Sumedang"/>
    <s v="Jawa Barat"/>
    <m/>
    <s v="Hj. Nur Aeni"/>
    <s v="Masih Hidup"/>
    <s v="Tasikmalaya"/>
    <d v="1975-09-12T00:00:00"/>
    <s v="321111 520975 0005"/>
    <s v="Mengurus Rumah Tangga"/>
    <s v="SLTP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Jl. Pasar Lama"/>
    <m/>
    <s v="Tanjungsari"/>
    <s v="Tanjungsari"/>
    <x v="1"/>
    <x v="0"/>
    <m/>
    <s v="19 Tahun 7 Bulan 13 Hari"/>
    <s v="Jl. Pasar Lama RT/RW  Desa/Kelurahan Tanjungsari Kecamatan Tanjungsari Kabupaten Sumedang Jawa Barat "/>
  </r>
  <r>
    <n v="762"/>
    <x v="1"/>
    <x v="6"/>
    <m/>
    <n v="5"/>
    <x v="15"/>
    <s v="v"/>
    <m/>
    <m/>
    <n v="19200069"/>
    <m/>
    <m/>
    <m/>
    <s v="Muhammad Jaffar Shoddiq"/>
    <m/>
    <m/>
    <s v="3211150511000003"/>
    <s v="Sumedang"/>
    <d v="2006-11-05T00:00:00"/>
    <s v="Laki-Laki"/>
    <n v="2"/>
    <n v="4"/>
    <s v="WNI"/>
    <s v="Belum Di Test"/>
    <s v="Memanah"/>
    <s v="Dokter"/>
    <s v="SD Atau Sederajat"/>
    <s v="Orang Tua"/>
    <s v="Tidak Ada"/>
    <s v="Tidak Ada"/>
    <s v="3211151007080021"/>
    <s v="Muhammad Zaenudin"/>
    <s v="Muhammad Zaenudin"/>
    <s v="Masih Hidup"/>
    <s v="Bandung"/>
    <d v="1973-08-08T00:00:00"/>
    <s v="3211150808730016"/>
    <s v="Wiraswasta"/>
    <s v="SLTA Atau Sederajat"/>
    <s v=""/>
    <m/>
    <s v="Dangdeur Kulon"/>
    <s v="03/09"/>
    <s v="Sayang"/>
    <s v="Jantinangor"/>
    <s v="Sumedang"/>
    <s v="Jawa Barat"/>
    <n v="45363"/>
    <s v="Yusi Apriyanti"/>
    <s v="Masih Hidup"/>
    <s v="Bandung"/>
    <d v="1983-04-09T00:00:00"/>
    <s v="321115 490483 0014"/>
    <s v="Karyawan Swasta"/>
    <s v="SLTA Atau Sederajat"/>
    <m/>
    <m/>
    <s v="Sama Dengan Ayah Kandung"/>
    <m/>
    <m/>
    <m/>
    <m/>
    <m/>
    <m/>
    <m/>
    <m/>
    <m/>
    <m/>
    <m/>
    <m/>
    <m/>
    <m/>
    <m/>
    <m/>
    <m/>
    <m/>
    <m/>
    <m/>
    <m/>
    <m/>
    <m/>
    <m/>
    <s v="Dangdeur Kulon"/>
    <s v="03/09"/>
    <s v="Sayang"/>
    <s v="Jantinangor"/>
    <x v="1"/>
    <x v="0"/>
    <n v="45363"/>
    <s v="19 Tahun 2 Bulan 14 Hari"/>
    <s v="Dangdeur Kulon RT/RW 03/09 Desa/Kelurahan Sayang Kecamatan Jantinangor Kabupaten Sumedang Jawa Barat 45363"/>
  </r>
  <r>
    <n v="763"/>
    <x v="1"/>
    <x v="8"/>
    <m/>
    <n v="6"/>
    <x v="17"/>
    <s v="v"/>
    <m/>
    <m/>
    <n v="17180003"/>
    <s v="v"/>
    <m/>
    <m/>
    <s v="Aditia Muhamad Rahman"/>
    <m/>
    <s v="0046097495"/>
    <s v="3204460403040004"/>
    <s v="Bandung"/>
    <d v="2004-05-15T00:00:00"/>
    <s v="Laki-Laki"/>
    <m/>
    <m/>
    <s v="WNI"/>
    <s v="Belum Di Test"/>
    <s v="Membaca"/>
    <s v="Orang Soleh"/>
    <s v="SD Atau Sederajat"/>
    <s v="Orang Tua"/>
    <s v="Tidak Ada"/>
    <s v="Tidak Ada"/>
    <s v="3204461509080005"/>
    <s v="Enjang Saepudin"/>
    <s v="Enjang Saepudin"/>
    <s v="Masih Hidup"/>
    <s v="Bandung                                          "/>
    <d v="1966-10-08T00:00:00"/>
    <s v="3204460511600001"/>
    <s v="Wiraswasta"/>
    <s v="SLTP Atau Sederajat"/>
    <s v="085759202886"/>
    <n v="4000000"/>
    <s v="Kp. Bunijaya"/>
    <s v="02/11"/>
    <s v="Jatisari"/>
    <s v="Kutawaringin"/>
    <s v="Bandung"/>
    <s v="Jawa Barat"/>
    <m/>
    <s v="Rohaeni"/>
    <s v="Masih Hidup"/>
    <s v="Bandung                                          "/>
    <d v="1966-10-08T00:00:00"/>
    <s v="3204464810660005"/>
    <s v="Mengurus Rumah Tangga"/>
    <s v="SD Atau Sederajat"/>
    <s v="-"/>
    <s v="-"/>
    <s v="Sama Dengan Ayah Kandung"/>
    <s v="Kp. Bunijaya"/>
    <s v="02/11"/>
    <s v="Jatisari"/>
    <s v="Kutawaringin"/>
    <s v="Bandung"/>
    <s v="Jawa Barat"/>
    <m/>
    <m/>
    <m/>
    <m/>
    <m/>
    <m/>
    <m/>
    <m/>
    <m/>
    <m/>
    <m/>
    <m/>
    <m/>
    <m/>
    <m/>
    <m/>
    <m/>
    <m/>
    <s v="Kp. Bunijaya"/>
    <s v="02/11"/>
    <s v="Jatisari"/>
    <s v="Kutawaringin"/>
    <x v="0"/>
    <x v="0"/>
    <m/>
    <s v="21 Tahun 8 Bulan 4 Hari"/>
    <s v="Kp. Bunijaya RT/RW 02/11 Desa/Kelurahan Jatisari Kecamatan Kutawaringin Kabupaten Bandung Jawa Barat "/>
  </r>
  <r>
    <n v="764"/>
    <x v="1"/>
    <x v="7"/>
    <m/>
    <n v="6"/>
    <x v="17"/>
    <s v="v"/>
    <m/>
    <m/>
    <n v="18190083"/>
    <m/>
    <m/>
    <m/>
    <s v="Muhamad Fathurrohman"/>
    <m/>
    <s v="0038041647"/>
    <s v="3205020510030010"/>
    <s v="Bandung"/>
    <d v="2001-10-01T00:00:00"/>
    <s v="Laki-Laki"/>
    <n v="3"/>
    <n v="4"/>
    <s v="WNI"/>
    <s v="Belum Di Test"/>
    <s v="Olahraga"/>
    <s v="Orang Sukses"/>
    <s v="SLTP Atau Sederajat"/>
    <s v="Orang Tua"/>
    <s v="Tidak Ada"/>
    <s v="Tidak Ada"/>
    <s v="3205021408070092"/>
    <s v="Yanto Sopyan"/>
    <s v="Yanto Sopyan"/>
    <s v="Masih Hidup"/>
    <s v="Garut                                            "/>
    <d v="1974-05-07T00:00:00"/>
    <s v="3205021612610003"/>
    <s v="Wiraswasta"/>
    <s v="SLTA Atau Sederajat"/>
    <m/>
    <n v="3000000"/>
    <s v="Kp. Sukamukti"/>
    <s v="01/02"/>
    <s v="Situsaeur"/>
    <s v="karangpawitan"/>
    <s v="Garut"/>
    <s v="Jawa Barat"/>
    <m/>
    <s v="Elis Jubaedah"/>
    <s v="Masih Hidup"/>
    <s v="Garut                                            "/>
    <d v="1974-05-07T00:00:00"/>
    <s v="3205024705740003"/>
    <s v="Mengurus Rumah Tangga"/>
    <s v="SLTA Atau Sederajat"/>
    <s v="-"/>
    <s v="-"/>
    <s v="Sama Dengan Ayah Kandung"/>
    <s v="Kp. Sukamukti"/>
    <s v="01/02"/>
    <s v="Situsaeur"/>
    <s v="karangpawitan"/>
    <s v="Garut"/>
    <s v="Jawa Barat"/>
    <m/>
    <m/>
    <m/>
    <m/>
    <m/>
    <m/>
    <m/>
    <m/>
    <m/>
    <m/>
    <m/>
    <m/>
    <m/>
    <m/>
    <m/>
    <m/>
    <m/>
    <m/>
    <s v="Kp. Sukamukti"/>
    <s v="01/02"/>
    <s v="Situsaeur"/>
    <s v="Karangpawitan"/>
    <x v="2"/>
    <x v="0"/>
    <m/>
    <s v="24 Tahun 3 Bulan 18 Hari"/>
    <s v="Kp. Sukamukti RT/RW 01/02 Desa/Kelurahan Situsaeur Kecamatan Karangpawitan Kabupaten Garut Jawa Barat "/>
  </r>
  <r>
    <n v="765"/>
    <x v="1"/>
    <x v="8"/>
    <m/>
    <n v="6"/>
    <x v="17"/>
    <s v="v"/>
    <m/>
    <m/>
    <n v="17180068"/>
    <s v="v"/>
    <m/>
    <m/>
    <s v="Muhammad Abdul Malik"/>
    <m/>
    <s v="0051014354"/>
    <s v="3211072301050002"/>
    <s v="Sumedang"/>
    <d v="2005-01-23T00:00:00"/>
    <s v="Laki-Laki"/>
    <n v="2"/>
    <n v="2"/>
    <s v="WNI"/>
    <s v="Belum Di Test"/>
    <s v="Traveling"/>
    <s v="Pengusaha"/>
    <s v="SD Atau Sederajat"/>
    <s v="Orang Tua"/>
    <s v="Tidak Ada"/>
    <s v="Tidak Ada"/>
    <s v="3211072403066920"/>
    <s v="H. Encu M. Samsudin"/>
    <s v="H. Encu M. Samsudin"/>
    <s v="Masih Hidup"/>
    <s v="Sumedang                                         "/>
    <d v="1968-11-05T00:00:00"/>
    <s v="3211070511680004"/>
    <s v="Wiraswasta"/>
    <s v="SD Atau Sederajat"/>
    <s v="085926284824"/>
    <n v="5000000"/>
    <s v="Sirah Cipelang"/>
    <s v="04/04"/>
    <s v="Cipamekar"/>
    <s v="Conggeang"/>
    <s v="Sumedang"/>
    <s v="Jawa Barat"/>
    <m/>
    <s v="Hj. Mimin Aminah Munawaroh"/>
    <s v="Masih Hidup"/>
    <s v="Sumedang                                         "/>
    <d v="1969-10-05T00:00:00"/>
    <s v="3211074510690006"/>
    <s v="Mengurus Rumah Tangga"/>
    <s v="SD Atau Sederajat"/>
    <s v="085926284824"/>
    <s v="-"/>
    <s v="Sama Dengan Ayah Kandung"/>
    <s v="Sirah Cipelang"/>
    <s v="04/04"/>
    <s v="Cipamekar"/>
    <s v="Conggeang"/>
    <s v="Sumedang"/>
    <s v="Jawa Barat"/>
    <m/>
    <m/>
    <m/>
    <m/>
    <m/>
    <m/>
    <m/>
    <m/>
    <m/>
    <m/>
    <m/>
    <m/>
    <m/>
    <m/>
    <m/>
    <m/>
    <m/>
    <m/>
    <s v="Dususn Sirah Cipelang"/>
    <s v="04/04"/>
    <s v="Cipamekar"/>
    <s v="Conggeang"/>
    <x v="1"/>
    <x v="0"/>
    <m/>
    <s v="20 Tahun 11 Bulan 27 Hari"/>
    <s v="Dususn Sirah Cipelang RT/RW 04/04 Desa/Kelurahan Cipamekar Kecamatan Conggeang Kabupaten Sumedang Jawa Barat "/>
  </r>
  <r>
    <n v="766"/>
    <x v="1"/>
    <x v="8"/>
    <m/>
    <n v="6"/>
    <x v="17"/>
    <s v="v"/>
    <m/>
    <m/>
    <n v="17180085"/>
    <s v="v"/>
    <m/>
    <m/>
    <s v="Rivandio Al Habibillah"/>
    <m/>
    <s v="0045223366"/>
    <s v="3211172208040002"/>
    <s v="Pelawan"/>
    <d v="2004-08-22T00:00:00"/>
    <s v="Laki-Laki"/>
    <n v="2"/>
    <n v="2"/>
    <s v="WNI"/>
    <s v="Belum Di Test"/>
    <s v="Olahraga"/>
    <s v="Pembisnis "/>
    <s v="SD Atau Sederajat"/>
    <s v="Orang Tua"/>
    <s v="Tidak Ada"/>
    <s v="Tidak Ada"/>
    <s v="1405012111140002"/>
    <s v="Iwan Ruswandi"/>
    <s v="Iwan Ruswandi"/>
    <s v="Masih Hidup"/>
    <s v="Sumedang                                         "/>
    <d v="1975-08-11T00:00:00"/>
    <s v="3211171108750001"/>
    <s v="Karyawan Swasta"/>
    <s v="Diploma IV/Strata 1"/>
    <m/>
    <n v="4000000"/>
    <s v="Lubuk Kembang Sari"/>
    <s v="03/04"/>
    <s v="Lubuk Kembang Sari"/>
    <s v="Ukui"/>
    <s v="Pelalawan"/>
    <s v="Riau"/>
    <m/>
    <s v="Atik"/>
    <s v="Masih Hidup"/>
    <s v="Sumedang                                         "/>
    <d v="1979-04-25T00:00:00"/>
    <s v="3211176504790019"/>
    <s v="Mengurus Rumah Tangga"/>
    <s v="SLTP Atau Sederajat"/>
    <s v="-"/>
    <s v="-"/>
    <s v="Sama Dengan Ayah Kandung"/>
    <s v="Lubuk Kembang Sari"/>
    <s v="03/04"/>
    <s v="Lubuk Kembang Sari"/>
    <s v="Ukui"/>
    <s v="Pelalawan"/>
    <s v="Riau"/>
    <n v="28386"/>
    <m/>
    <m/>
    <m/>
    <m/>
    <m/>
    <m/>
    <m/>
    <m/>
    <m/>
    <m/>
    <m/>
    <m/>
    <m/>
    <m/>
    <m/>
    <m/>
    <m/>
    <s v="Lubuk Kembang Sari"/>
    <s v="03/04"/>
    <s v="Lubuk Kembang Sari"/>
    <s v="Ukui"/>
    <x v="37"/>
    <x v="9"/>
    <n v="28368"/>
    <s v="21 Tahun 4 Bulan 28 Hari"/>
    <s v="Lubuk Kembang Sari RT/RW 03/04 Desa/Kelurahan Lubuk Kembang Sari Kecamatan Ukui Kabupaten Pelalawan Riau 28368"/>
  </r>
  <r>
    <n v="767"/>
    <x v="1"/>
    <x v="1"/>
    <m/>
    <s v="Tamhidi"/>
    <x v="20"/>
    <m/>
    <m/>
    <m/>
    <n v="25260022"/>
    <s v="v"/>
    <m/>
    <m/>
    <s v="Athtaariq Syach Ramadhan"/>
    <m/>
    <s v="0092960878"/>
    <s v="3211060709090003"/>
    <s v="Bekasi"/>
    <d v="2009-09-07T00:00:00"/>
    <s v="Laki-Laki"/>
    <n v="3"/>
    <n v="3"/>
    <s v="WNI"/>
    <s v="B"/>
    <s v="Futsal"/>
    <s v="Pendakwah"/>
    <s v="SLTP Atau Sederajat"/>
    <s v="Orang Tua"/>
    <s v="Tidak Ada"/>
    <s v="Tidak Ada"/>
    <s v="3211060309070015"/>
    <s v="Edi Rustandi"/>
    <s v="Edi Rustandi"/>
    <s v="Masih Hidup"/>
    <s v="Sumedang"/>
    <d v="1982-09-17T00:00:00"/>
    <s v="3211061709820001"/>
    <s v="Petani"/>
    <s v="SLTA Atau Sederajat"/>
    <s v="085294983258"/>
    <s v="Rp. 500.001 - Rp. 1.000.000"/>
    <s v="Dusun Situraja"/>
    <s v="02/02"/>
    <s v="Situraja"/>
    <s v="Situraja"/>
    <s v="Sumedang"/>
    <s v="Jawa Barat"/>
    <s v="45371"/>
    <s v="Hesti Tri Wulan Sari"/>
    <s v="Masih Hidup"/>
    <s v="Bekasi"/>
    <d v="1980-11-24T00:00:00"/>
    <s v="3211066411800001"/>
    <s v="Mengurus Rumah Tangga"/>
    <s v="SLTA Atau Sederajat"/>
    <s v="089656439826"/>
    <s v="Tidak Ada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Dusun Situraja"/>
    <s v="02/02"/>
    <s v="Situraja"/>
    <s v="Situraja"/>
    <x v="1"/>
    <x v="0"/>
    <s v="45371"/>
    <s v="16 Tahun 4 Bulan 12 Hari"/>
    <s v="Dusun Situraja RT/RW 02/02 Desa/Kelurahan Situraja Kecamatan Situraja Kabupaten Sumedang Jawa Barat 45371"/>
  </r>
  <r>
    <n v="768"/>
    <x v="1"/>
    <x v="0"/>
    <s v="24-25"/>
    <s v="Tamhidi"/>
    <x v="20"/>
    <s v="v"/>
    <m/>
    <m/>
    <n v="24250166"/>
    <m/>
    <m/>
    <m/>
    <s v="Fahmi Nararya Ramdhani"/>
    <m/>
    <s v="3114546693"/>
    <s v="3273170110110002"/>
    <s v="Bandung"/>
    <d v="2011-10-01T00:00:00"/>
    <s v="Laki-Laki"/>
    <n v="2"/>
    <n v="2"/>
    <s v="WNI"/>
    <s v="A"/>
    <s v="Olahraga"/>
    <s v="Tni/Polri"/>
    <s v="SD Atau Sederajat"/>
    <s v="Orang Tua"/>
    <s v="Tidak Ada"/>
    <s v="Tidak Ada"/>
    <s v="3273170506110078"/>
    <s v="Dani Ramdani"/>
    <s v="Dani Ramdani"/>
    <s v="Masih Hidup"/>
    <s v="Bandung"/>
    <d v="1980-08-08T00:00:00"/>
    <s v="3273170808800004"/>
    <s v="Karyawan Swasta"/>
    <s v="SLTA Atau Sederajat"/>
    <s v="081212166958"/>
    <s v="Rp. 2.000.001 - Rp. 3.000.000"/>
    <s v="Jl.Nyengseret Selatan No.322/198B"/>
    <s v="10/03"/>
    <s v="Situsaeur"/>
    <s v="Bojongloa Kidul"/>
    <s v="Bandung"/>
    <s v="Jawa Barat"/>
    <n v="40234"/>
    <s v="Chitra Lucky Profita"/>
    <s v="Masih Hidup"/>
    <s v="Bandung"/>
    <d v="1982-10-25T00:00:00"/>
    <s v="3273176610820004"/>
    <s v="Mengurus Rumah Tangga"/>
    <s v="Diploma 3"/>
    <s v="082116529468"/>
    <s v="Tidak Ada"/>
    <s v="Sama Dengan Ayah Kandung"/>
    <s v="Jl.Nyengseret Selatan No.322/198B"/>
    <s v="010/003"/>
    <s v="Situsaeur"/>
    <s v="Bojongloa Kidul"/>
    <s v="Bandung"/>
    <s v="Jawa Barat"/>
    <n v="40234"/>
    <s v="Ayah Kandung"/>
    <s v="Dani ramdani"/>
    <s v="Bandun"/>
    <s v="08/08/1980"/>
    <s v="3273170808800004"/>
    <s v="Karyawan Swasta"/>
    <s v="SLTA"/>
    <s v="081212166958"/>
    <s v="Rp. 2.000.001 - Rp. 3.000.000"/>
    <s v="Jl.Nyengseret Selatan No.322/198B"/>
    <s v="010/003"/>
    <s v="Situsaeur"/>
    <s v="Bojongloa Kidul"/>
    <s v="Bandung"/>
    <s v="Jawa Barat"/>
    <n v="40234"/>
    <s v="Milik Sendiri"/>
    <s v="Jl.Nyengseret Selatan No.322/198B"/>
    <s v="10/03"/>
    <s v="Situsaeur"/>
    <s v="Bojongloa Kidul"/>
    <x v="0"/>
    <x v="0"/>
    <n v="40234"/>
    <s v="14 Tahun 3 Bulan 18 Hari"/>
    <s v="Jl.Nyengseret Selatan No.322/198B RT/RW 10/03 Desa/Kelurahan Situsaeur Kecamatan Bojongloa Kidul Kabupaten Bandung Jawa Barat 40234"/>
  </r>
  <r>
    <n v="769"/>
    <x v="1"/>
    <x v="1"/>
    <m/>
    <s v="Tamhidi"/>
    <x v="20"/>
    <m/>
    <m/>
    <m/>
    <n v="25260141"/>
    <s v="v"/>
    <m/>
    <m/>
    <s v="Mohammad Yunus Putra Haerudin"/>
    <m/>
    <m/>
    <s v="3204280109110003"/>
    <s v="Bandung"/>
    <d v="2011-09-01T00:00:00"/>
    <s v="Laki-Laki"/>
    <n v="3"/>
    <n v="5"/>
    <s v="WNI"/>
    <s v="Belum Di Test"/>
    <s v="Main Bola, Renang"/>
    <s v="Atlet"/>
    <s v="SD Atau Sederajat"/>
    <s v="Orang Tua"/>
    <s v="Tidak Ada"/>
    <s v="Tidak Ada"/>
    <s v="3204280606170012"/>
    <s v="Rudi Haerudin Saleh"/>
    <s v="Rudi Haerudin Saleh"/>
    <s v="Masih Hidup"/>
    <s v="Bandung"/>
    <d v="1988-01-06T00:00:00"/>
    <s v="3211141601880006"/>
    <s v="Wiraswasta"/>
    <s v="SLTA Atau Sederajat"/>
    <n v="81323421139"/>
    <s v="&gt;= Rp. 5.000.001"/>
    <s v="Kp. Tarikolot"/>
    <s v="002/001"/>
    <s v="Nanjung Mekar"/>
    <s v="Rancaekek"/>
    <s v="Sumedang"/>
    <s v="Jawa Barat"/>
    <n v="40394"/>
    <s v="Willi Fitriyani Astria Dewi"/>
    <s v="Masih Hidup"/>
    <s v="Sumedang"/>
    <d v="1988-05-18T00:00:00"/>
    <s v="3204285805880013"/>
    <s v="Wiraswasta"/>
    <s v="SLTA Atau Sederajat"/>
    <n v="81323421139"/>
    <s v="&gt;= Rp. 5.000.001"/>
    <s v="Sama Dengan Ayah Kandung"/>
    <m/>
    <m/>
    <m/>
    <m/>
    <m/>
    <m/>
    <m/>
    <s v="Ayah Kandung"/>
    <m/>
    <m/>
    <m/>
    <m/>
    <m/>
    <m/>
    <m/>
    <m/>
    <m/>
    <m/>
    <m/>
    <m/>
    <m/>
    <m/>
    <m/>
    <m/>
    <s v="Kp. Tarikolot"/>
    <s v="002/001"/>
    <s v="Nanjung Mekar"/>
    <s v="Rancaekek"/>
    <x v="1"/>
    <x v="0"/>
    <n v="40394"/>
    <s v="14 Tahun 4 Bulan 18 Hari"/>
    <s v="Kp. Tarikolot RT/RW 002/001 Desa/Kelurahan Nanjung Mekar Kecamatan Rancaekek Kabupaten Sumedang Jawa Barat 40394"/>
  </r>
  <r>
    <n v="770"/>
    <x v="1"/>
    <x v="0"/>
    <s v="24-25"/>
    <s v="Tamhidi"/>
    <x v="20"/>
    <s v="v"/>
    <m/>
    <m/>
    <n v="24250180"/>
    <m/>
    <m/>
    <m/>
    <s v="Muhammad Rauf Ar-Rizqi"/>
    <m/>
    <s v="0112305130"/>
    <s v="3204121702110004"/>
    <s v="Bandung"/>
    <d v="2011-02-17T00:00:00"/>
    <s v="Laki-Laki"/>
    <n v="2"/>
    <n v="2"/>
    <s v="WNI"/>
    <s v="A"/>
    <s v="Main Bola Hadroh"/>
    <s v="Anak Soleh"/>
    <s v="SD Atau Sederajat"/>
    <s v="Beasiswa Yatim"/>
    <s v="Tidak Ada"/>
    <s v="Tidak Ada"/>
    <s v="3204122111070060"/>
    <s v="Yanti Rustini"/>
    <s v="Syarieffudin"/>
    <s v="Sudah Meninggal"/>
    <s v="*"/>
    <s v="*"/>
    <s v="*"/>
    <s v="*"/>
    <s v="*"/>
    <s v="*"/>
    <s v="*"/>
    <s v="*"/>
    <s v="03/03"/>
    <s v="*"/>
    <s v="*"/>
    <s v="Bandung"/>
    <s v="Jawa Barat"/>
    <s v="*"/>
    <s v="Yanti Rustini"/>
    <s v="Masih Hidup"/>
    <s v="Bandung"/>
    <d v="1987-12-01T00:00:00"/>
    <s v="3204124112870018"/>
    <s v="Mengurus Rumah Tangga"/>
    <s v="SLTP Atau Sederajat"/>
    <s v="08973161917"/>
    <s v="Rp. 500.001 - Rp. 1.000.000"/>
    <s v="Sama Dengan Ayah Kandung"/>
    <s v="Kp. Ciguriang Hilir"/>
    <s v="03/03"/>
    <s v="Cangkuang Wetan"/>
    <s v="Dayeuh Kolot"/>
    <s v="Bandung"/>
    <s v="Jawa Barat"/>
    <s v="40238"/>
    <m/>
    <m/>
    <m/>
    <m/>
    <m/>
    <m/>
    <m/>
    <m/>
    <m/>
    <m/>
    <m/>
    <m/>
    <m/>
    <m/>
    <m/>
    <m/>
    <m/>
    <s v="Kp. Ciguriang Hilir"/>
    <s v="03/03"/>
    <s v="Cangkuang Wetan"/>
    <s v="Dayeuh Kolot"/>
    <x v="0"/>
    <x v="0"/>
    <s v="40238"/>
    <s v="14 Tahun 11 Bulan 2 Hari"/>
    <s v="Kp. Ciguriang Hilir RT/RW 03/03 Desa/Kelurahan Cangkuang Wetan Kecamatan Dayeuh Kolot Kabupaten Bandung Jawa Barat 40238"/>
  </r>
  <r>
    <n v="771"/>
    <x v="1"/>
    <x v="0"/>
    <s v="24-25"/>
    <s v="Tamhidi"/>
    <x v="22"/>
    <m/>
    <m/>
    <m/>
    <n v="24250126"/>
    <m/>
    <m/>
    <m/>
    <s v="Muhammad Abdussalam Sugihanjaya"/>
    <m/>
    <s v="3116164312"/>
    <s v="3211126610200001"/>
    <s v="Sumedang"/>
    <d v="2008-07-13T00:00:00"/>
    <s v="Laki-Laki"/>
    <n v="1"/>
    <n v="2"/>
    <s v="WNI"/>
    <s v="Belum Di Test"/>
    <s v="Kesenian"/>
    <s v="Agamawan"/>
    <s v="SD Atau Sederajat"/>
    <s v="Orang Tua"/>
    <s v="Tidak Ada"/>
    <s v="Tidak Ada"/>
    <s v="3211121701110012"/>
    <s v="Dodi Badru Salam"/>
    <s v="Dodi Badru Salam"/>
    <s v="Masih Hidup"/>
    <s v="Sumedang"/>
    <d v="1981-11-25T00:00:00"/>
    <s v="3211123112810005"/>
    <s v="Wiraswasta"/>
    <s v="SD Atau Sederajat"/>
    <s v="085720662808"/>
    <s v="Rp. 500.001 - Rp. 1.000.000"/>
    <s v="Sukasari"/>
    <s v="04/01"/>
    <s v="Sukasari"/>
    <s v="Sukasari"/>
    <s v="Sumedang"/>
    <s v="Jawa Barat"/>
    <n v="45366"/>
    <s v="Asri Yati"/>
    <s v="Masih Hidup"/>
    <s v="Sumedang"/>
    <d v="1933-08-18T00:00:00"/>
    <s v="3211125808930001"/>
    <s v="Mengurus Rumah Tangga"/>
    <s v="SD Atau Sederajat"/>
    <s v="085720662808"/>
    <s v="Tidak Ada"/>
    <s v="Sama Dengan Ayah Kandung"/>
    <s v="Sukasari"/>
    <s v="04/01"/>
    <s v="Sukasari"/>
    <s v="Sukasari"/>
    <s v="Sumedang"/>
    <s v="Jawa Barat"/>
    <n v="45366"/>
    <s v="Ayah Kandung"/>
    <s v="Dodi Badru Salam"/>
    <m/>
    <m/>
    <m/>
    <m/>
    <m/>
    <s v="085720662808"/>
    <m/>
    <m/>
    <m/>
    <m/>
    <m/>
    <m/>
    <m/>
    <m/>
    <s v="Rumah Orang Tua"/>
    <s v="Sukasari"/>
    <s v="04/01"/>
    <s v="Sukasari"/>
    <s v="Sukasari"/>
    <x v="1"/>
    <x v="0"/>
    <n v="45366"/>
    <s v="17 Tahun 6 Bulan 6 Hari"/>
    <s v="Sukasari RT/RW 04/01 Desa/Kelurahan Sukasari Kecamatan Sukasari Kabupaten Sumedang Jawa Barat 45366"/>
  </r>
  <r>
    <n v="772"/>
    <x v="1"/>
    <x v="0"/>
    <s v="24-25"/>
    <s v="Tamhidi"/>
    <x v="22"/>
    <m/>
    <m/>
    <m/>
    <n v="24250092"/>
    <m/>
    <m/>
    <m/>
    <s v="Muhammad Al Fathir Da'Tul Kahfi"/>
    <m/>
    <s v="0116264112"/>
    <s v="3273062305110002"/>
    <s v="Bandung"/>
    <d v="2011-05-23T00:00:00"/>
    <s v="Laki-Laki"/>
    <n v="3"/>
    <n v="4"/>
    <s v="WNI"/>
    <s v="O"/>
    <s v="Olahraga"/>
    <s v="Agamawan"/>
    <s v="SD Atau Sederajat"/>
    <s v="Orang Tua"/>
    <s v="Tidak Ada"/>
    <s v="Tidak Ada"/>
    <s v="3277030304180006"/>
    <s v="Deni Sapari"/>
    <s v="Deni Sapari"/>
    <s v="Masih Hidup"/>
    <s v="Bandung"/>
    <d v="1979-01-05T00:00:00"/>
    <s v="3273040501790008"/>
    <s v="Pegawai Swasta"/>
    <s v="SLTA Atau Sederajat"/>
    <s v="081368112811"/>
    <s v="Rp. 2.000.001 - Rp. 3.000.000"/>
    <s v="Per. Cihanjuang Jl. Mawar 4"/>
    <s v="05/20"/>
    <s v="Cibabat"/>
    <s v="Cimahi Utara"/>
    <s v="Kota Cimahi"/>
    <s v="Jawa Barat"/>
    <n v="40513"/>
    <s v="Hening Sumarni"/>
    <s v="Masih Hidup"/>
    <s v="Cimahi"/>
    <d v="1983-09-05T00:00:00"/>
    <s v="3273064509830002"/>
    <s v="Pegawai Swasta"/>
    <s v="SLTA Atau Sederajat"/>
    <s v="082121093589"/>
    <s v="Rp. 3.00.001 - Rp. 5.00.000"/>
    <s v="Sama Dengan Ayah Kandung"/>
    <s v="Per. Cihanjuang Jl. Mawar 4"/>
    <s v="05/20"/>
    <s v="Cibabat"/>
    <s v="Cimahi Utara"/>
    <s v="Kota Cimahi"/>
    <s v="Jawa Barat"/>
    <n v="40513"/>
    <s v="Ayah Kandung"/>
    <s v="Deni Sapari"/>
    <m/>
    <m/>
    <m/>
    <m/>
    <m/>
    <s v="081368112811"/>
    <m/>
    <m/>
    <m/>
    <m/>
    <m/>
    <m/>
    <m/>
    <m/>
    <s v="Milik Sendiri"/>
    <s v="Per. Cihanjuang Jl. Mawar 4"/>
    <s v="05/20"/>
    <s v="Cibabat"/>
    <s v="Cimahi Utara"/>
    <x v="8"/>
    <x v="0"/>
    <n v="40513"/>
    <s v="14 Tahun 7 Bulan 27 Hari"/>
    <s v="Per. Cihanjuang Jl. Mawar 4 RT/RW 05/20 Desa/Kelurahan Cibabat Kecamatan Cimahi Utara Kota Cimahi Jawa Barat 40513"/>
  </r>
  <r>
    <n v="773"/>
    <x v="1"/>
    <x v="0"/>
    <s v="24-25"/>
    <s v="Tamhidi"/>
    <x v="22"/>
    <m/>
    <m/>
    <m/>
    <n v="24250057"/>
    <m/>
    <m/>
    <m/>
    <s v="Rif'An Maulana Ihsan"/>
    <m/>
    <s v="0122004911"/>
    <s v="3204331811000006"/>
    <s v="Bandung"/>
    <d v="2012-02-01T00:00:00"/>
    <s v="Laki-Laki"/>
    <n v="1"/>
    <n v="2"/>
    <s v="WNI"/>
    <s v="B"/>
    <s v="Olahraga"/>
    <s v="Agamawan"/>
    <s v="SD Atau Sederajat"/>
    <s v="Orang Tua"/>
    <s v="Tidak Ada"/>
    <s v="Tidak Ada"/>
    <s v="3204331512140035"/>
    <s v="Abdul Rohman"/>
    <s v="Abdul Rohman"/>
    <s v="Masih Hidup"/>
    <s v="Bandung"/>
    <d v="1980-07-01T00:00:00"/>
    <s v="3204330107800019"/>
    <s v="Peternak Ikan"/>
    <s v="SLTP Atau Sederajat"/>
    <s v="081320340394"/>
    <s v="Rp. 1.000.001 - Rp. 2.000.000"/>
    <s v="Kp.Babakan Sawargi"/>
    <s v="03/15"/>
    <s v="Biru"/>
    <s v="Majalaya"/>
    <s v="Bandung"/>
    <s v="Jawa Barat"/>
    <n v="40382"/>
    <s v="Lina Marlina"/>
    <s v="Masih Hidup"/>
    <s v="Bandung"/>
    <d v="1989-09-19T00:00:00"/>
    <s v="3204335909890012"/>
    <s v="Mengurus Rumah Tangga"/>
    <s v="SLTA Atau Sederajat"/>
    <s v="-"/>
    <s v="Tidak Ada"/>
    <s v="Sama Dengan Ayah Kandung"/>
    <s v="Kp.babakan sawargi"/>
    <s v="03/15"/>
    <s v="Biru"/>
    <s v="Majalaya"/>
    <s v="Bandung"/>
    <s v="Jawa Barat"/>
    <n v="40382"/>
    <s v="Ayah Kandung"/>
    <s v="-Abdul Rohman"/>
    <s v="Bandung"/>
    <s v="01/07/1980"/>
    <s v="3204330107800019"/>
    <s v="Peternak ikan"/>
    <s v="SLTP"/>
    <s v="081320340394"/>
    <s v="Rp. 1.000.001 - Rp. 2.000.000"/>
    <s v="Kp.babakan sawargi"/>
    <s v="03/15"/>
    <s v="Biru"/>
    <s v="Majalaya"/>
    <s v="Bandung"/>
    <s v="Jawa Barat"/>
    <n v="40382"/>
    <s v="Milik Sendiri"/>
    <s v="Kp.Babakan Sawargi"/>
    <s v="03/15"/>
    <s v="Biru"/>
    <s v="Majalaya"/>
    <x v="0"/>
    <x v="0"/>
    <n v="40382"/>
    <s v="13 Tahun 11 Bulan 18 Hari"/>
    <s v="Kp.Babakan Sawargi RT/RW 03/15 Desa/Kelurahan Biru Kecamatan Majalaya Kabupaten Bandung Jawa Barat 40382"/>
  </r>
  <r>
    <n v="774"/>
    <x v="1"/>
    <x v="0"/>
    <s v="24-25"/>
    <s v="Tamhidi"/>
    <x v="22"/>
    <m/>
    <m/>
    <m/>
    <n v="24250116"/>
    <m/>
    <m/>
    <m/>
    <s v="Sani Apriyansah"/>
    <m/>
    <s v="0114022697"/>
    <s v="3204291210110002"/>
    <s v="Bandung"/>
    <d v="2011-10-12T00:00:00"/>
    <s v="Laki-Laki"/>
    <n v="3"/>
    <n v="2"/>
    <s v="WNI"/>
    <s v="Ab"/>
    <s v="Olahraga"/>
    <s v="Agamawan"/>
    <s v="SD Atau Sederajat"/>
    <s v="Orang Tua"/>
    <s v="Tidak Ada"/>
    <s v="Tidak Ada"/>
    <s v="3204290810120129"/>
    <s v="Agus Dadan Hamdani"/>
    <s v="Agus Dadan Hamdani"/>
    <s v="Masih Hidup"/>
    <s v="Bandung"/>
    <d v="1975-08-17T00:00:00"/>
    <s v="3204291708750008"/>
    <s v="Buruh Harian Lepas"/>
    <s v="SD Atau Sederajat"/>
    <s v="085846016079"/>
    <s v="Rp. 1.000.001 - Rp. 2.000.000"/>
    <s v="Kp. Babakan Cianjur"/>
    <s v="02/08"/>
    <s v="Sumbersari"/>
    <s v="Ciparay"/>
    <s v="Bandung"/>
    <s v="Jawa Barat"/>
    <n v="40381"/>
    <s v="Ai Rohayati"/>
    <s v="Masih Hidup"/>
    <s v="Bandung"/>
    <d v="1976-02-15T00:00:00"/>
    <s v="3204295502760008"/>
    <s v="Mengurus Rumah Tangga"/>
    <s v="SD Atau Sederajat"/>
    <s v="*"/>
    <s v="Tidak Ada"/>
    <s v="Sama Dengan Ayah Kandung"/>
    <s v="Kp. Babakan Cianjur"/>
    <s v="02/08"/>
    <s v="Sumbersari"/>
    <s v="Ciparay"/>
    <s v="Bandung"/>
    <s v="Jawa Barat"/>
    <n v="40381"/>
    <s v="Ayah Kandung"/>
    <s v="Agus Dadan Hamdani"/>
    <m/>
    <m/>
    <m/>
    <m/>
    <m/>
    <s v="085846016079"/>
    <m/>
    <m/>
    <m/>
    <m/>
    <m/>
    <m/>
    <m/>
    <m/>
    <s v="Milik Sendiri"/>
    <s v="Kp. Babakan Cianjur"/>
    <s v="02/08"/>
    <s v="Sumbersari"/>
    <s v="Ciparay"/>
    <x v="0"/>
    <x v="0"/>
    <n v="40381"/>
    <s v="14 Tahun 3 Bulan 7 Hari"/>
    <s v="Kp. Babakan Cianjur RT/RW 02/08 Desa/Kelurahan Sumbersari Kecamatan Ciparay Kabupaten Bandung Jawa Barat 40381"/>
  </r>
  <r>
    <n v="775"/>
    <x v="1"/>
    <x v="0"/>
    <s v="24-25"/>
    <s v="Tamhidi"/>
    <x v="22"/>
    <s v="ALBAROKAH"/>
    <m/>
    <m/>
    <n v="24250055"/>
    <m/>
    <m/>
    <m/>
    <s v="Zaidan Jagat Samagram"/>
    <m/>
    <s v="3124873079"/>
    <s v="3204151401120002"/>
    <s v="Bandung"/>
    <d v="2012-01-14T00:00:00"/>
    <s v="Laki-Laki"/>
    <n v="1"/>
    <n v="1"/>
    <s v="WNI"/>
    <s v="Belum Di Test"/>
    <s v="Olahraga"/>
    <s v="Agamawan"/>
    <s v="SD Atau Sederajat"/>
    <s v="Orang Tua"/>
    <s v="Tidak Ada"/>
    <s v="Tidak Ada"/>
    <s v="3204152102120006"/>
    <s v="Yadi Saepudin"/>
    <s v="Yadi Saepudin"/>
    <s v="Masih Hidup"/>
    <s v="Bandung"/>
    <d v="1981-10-29T00:00:00"/>
    <s v="3204152910810001"/>
    <s v="ASN"/>
    <s v="Diploma IV/Strata 1"/>
    <s v="081322511135"/>
    <s v="Rp. 3.00.001 - Rp. 5.00.000"/>
    <s v="Kp.Lebaksaat"/>
    <s v="01/03"/>
    <s v="TRIBAKTIMULYA"/>
    <s v="PANGALENGAN"/>
    <s v="BANDUNG"/>
    <s v="Jawa Barat"/>
    <n v="40378"/>
    <s v="Nina Lisnawati"/>
    <s v="Masih Hidup"/>
    <s v="Bandung"/>
    <d v="1987-10-23T00:00:00"/>
    <s v="3204156310870002"/>
    <s v="Mengurus Rumah Tangga"/>
    <s v="SLTA Atau Sederajat"/>
    <s v="085797961729"/>
    <s v="Tidak Ada"/>
    <s v="Sama Dengan Ayah Kandung"/>
    <s v="KP.LEBAKSAAT"/>
    <s v="001/003"/>
    <s v="TRIBAKTIMULYA"/>
    <s v="PANGALENGAN"/>
    <s v="BANDUNG"/>
    <s v="Jawa Barat"/>
    <n v="40378"/>
    <s v="Ayah Kandung"/>
    <s v="Sama"/>
    <s v="Sama"/>
    <s v="29/10/1981"/>
    <s v="Sama"/>
    <s v="Sama"/>
    <s v="S 1"/>
    <s v="Sama"/>
    <s v="Rp. 3.00.001 - Rp. 5.00.000"/>
    <s v="Sama"/>
    <s v="001/003"/>
    <s v="Sama"/>
    <m/>
    <m/>
    <m/>
    <m/>
    <s v="Milik Sendiri"/>
    <s v="Kp.Lebaksaat"/>
    <s v="01/03"/>
    <s v="Tribaktimulya"/>
    <s v="Pangalengan"/>
    <x v="0"/>
    <x v="0"/>
    <n v="40378"/>
    <s v="14 Tahun 0 Bulan 5 Hari"/>
    <s v="Kp.Lebaksaat RT/RW 01/03 Desa/Kelurahan Tribaktimulya Kecamatan Pangalengan Kabupaten Bandung Jawa Barat 40378"/>
  </r>
  <r>
    <n v="776"/>
    <x v="1"/>
    <x v="0"/>
    <s v="24-25"/>
    <s v="Tamhidi"/>
    <x v="22"/>
    <m/>
    <m/>
    <m/>
    <n v="24250016"/>
    <m/>
    <m/>
    <m/>
    <s v="Zidhan Rafka Pratama"/>
    <m/>
    <s v="3078817714"/>
    <s v="3204320711070007"/>
    <s v="Bandung"/>
    <d v="2007-11-07T00:00:00"/>
    <s v="Laki-Laki"/>
    <n v="1"/>
    <n v="0"/>
    <s v="WNI"/>
    <s v="A"/>
    <s v="Kesenian"/>
    <s v="Pengusaha Bus"/>
    <s v="SLTP Atau Sederajat"/>
    <s v="Orang Tua"/>
    <s v="Tidak Ada"/>
    <s v="Tidak Ada"/>
    <s v="3204322605110039"/>
    <s v="Dindin Haerudin"/>
    <s v="Dindin Haerudin"/>
    <s v="Masih Hidup"/>
    <s v="Bandung"/>
    <d v="1977-05-09T00:00:00"/>
    <s v=""/>
    <s v="Buruh Lepas"/>
    <s v="SLTA Atau Sederajat"/>
    <s v="089512303101"/>
    <s v="&lt;= Rp. 500.000"/>
    <s v="Komp.Bumi Sari Indah 2 Blok Y33"/>
    <s v="04/22"/>
    <s v="Desa Sindangsari - Kelurahan Manggahang"/>
    <s v="Baleendah 40375"/>
    <s v="Kabupaten Bandung"/>
    <s v="Jawa Barat"/>
    <n v="40375"/>
    <s v="Eliyati"/>
    <s v="Masih Hidup"/>
    <s v="Kotabumi"/>
    <d v="1979-12-09T00:00:00"/>
    <s v="3204324912790001"/>
    <s v="Mengurus Rumah Tangga"/>
    <s v="SLTA Atau Sederajat"/>
    <s v="089512303101"/>
    <s v="Tidak Ada"/>
    <s v="Sama Dengan Ayah Kandung"/>
    <s v="Komp. Bumi Sari Indah 2 Blok Y33"/>
    <s v="RT.04 / RW 22"/>
    <s v="Desa Sindangsari - Kelurahan Manggahang"/>
    <s v="Baleendah"/>
    <s v="Kabupaten Bandung"/>
    <s v="Jawa Barat"/>
    <n v="40375"/>
    <s v="Ayah Kandung"/>
    <s v="Dindin Haerudin"/>
    <s v="Bandung"/>
    <s v="09/05/1977"/>
    <s v="3,20432E+15"/>
    <s v="Buruh"/>
    <s v="SLTA"/>
    <s v="089512303101"/>
    <s v="&lt;= Rp. 500.000"/>
    <s v="Komp. Bumi Sari Indah 2 Blok Y33"/>
    <s v="RT.04 / RW 22"/>
    <s v="Sindang Sari - Kelurahan Manggahang"/>
    <s v="Baleendah"/>
    <s v="Kabupaten Bandung"/>
    <s v="Jawa Barat"/>
    <n v="40375"/>
    <s v="Milik Sendiri"/>
    <s v="Komp.Bumi Sari Indah 2 Blok Y33"/>
    <s v="04/22"/>
    <s v="Desa Sindangsari - Kelurahan Manggahang"/>
    <s v="Baleendah"/>
    <x v="0"/>
    <x v="0"/>
    <n v="40375"/>
    <s v="18 Tahun 2 Bulan 12 Hari"/>
    <s v="Komp.Bumi Sari Indah 2 Blok Y33 RT/RW 04/22 Desa/Kelurahan Desa Sindangsari - Kelurahan Manggahang Kecamatan Baleendah Kabupaten Bandung Jawa Barat 40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F2DB5-C10F-4909-81BC-D68793128A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91">
    <pivotField dataField="1" showAll="0"/>
    <pivotField axis="axisRow" showAll="0">
      <items count="7">
        <item x="0"/>
        <item x="2"/>
        <item x="3"/>
        <item x="4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o" fld="0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DAAB8-C436-4274-B656-B4E8C3D257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5:B37" firstHeaderRow="1" firstDataRow="1" firstDataCol="1" rowPageCount="1" colPageCount="1"/>
  <pivotFields count="91">
    <pivotField dataField="1" showAll="0"/>
    <pivotField axis="axisPage" multipleItemSelectionAllowed="1" showAll="0">
      <items count="7">
        <item x="0"/>
        <item h="1" x="2"/>
        <item h="1" x="3"/>
        <item h="1" x="4"/>
        <item h="1" x="5"/>
        <item h="1" x="1"/>
        <item t="default"/>
      </items>
    </pivotField>
    <pivotField showAll="0"/>
    <pivotField showAll="0"/>
    <pivotField showAll="0"/>
    <pivotField axis="axisRow" showAll="0">
      <items count="26">
        <item x="23"/>
        <item x="21"/>
        <item x="0"/>
        <item x="1"/>
        <item x="2"/>
        <item x="2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18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2"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1" hier="-1"/>
  </pageFields>
  <dataFields count="1">
    <dataField name="Count of No" fld="0" subtotal="count" baseField="4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EF5A9-2F02-409B-B77B-38B96256E7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42:B56" firstHeaderRow="1" firstDataRow="1" firstDataCol="1"/>
  <pivotFields count="91">
    <pivotField dataField="1" showAll="0"/>
    <pivotField showAll="0"/>
    <pivotField axis="axisRow" showAll="0" sortType="ascending">
      <items count="14">
        <item x="12"/>
        <item x="11"/>
        <item x="10"/>
        <item x="9"/>
        <item x="8"/>
        <item x="7"/>
        <item x="6"/>
        <item x="4"/>
        <item x="5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No" fld="0" subtotal="count" baseField="0" baseItem="0"/>
  </dataFields>
  <chartFormats count="1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D825C-30B0-4113-A429-04E3F90A528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15:E24" firstHeaderRow="1" firstDataRow="1" firstDataCol="1" rowPageCount="1" colPageCount="1"/>
  <pivotFields count="91">
    <pivotField dataField="1" showAll="0"/>
    <pivotField axis="axisPage" multipleItemSelectionAllowed="1" showAll="0">
      <items count="7">
        <item x="0"/>
        <item h="1" x="2"/>
        <item h="1" x="3"/>
        <item h="1" x="4"/>
        <item h="1" x="5"/>
        <item h="1" x="1"/>
        <item t="default"/>
      </items>
    </pivotField>
    <pivotField showAll="0" sortType="ascending"/>
    <pivotField showAll="0"/>
    <pivotField showAll="0"/>
    <pivotField axis="axisRow" showAll="0">
      <items count="26">
        <item h="1" x="23"/>
        <item h="1" x="21"/>
        <item h="1" x="0"/>
        <item h="1" x="1"/>
        <item h="1" x="2"/>
        <item h="1" x="24"/>
        <item h="1" x="3"/>
        <item h="1" x="4"/>
        <item h="1" x="5"/>
        <item h="1" x="6"/>
        <item h="1" x="7"/>
        <item h="1" x="8"/>
        <item h="1" x="9"/>
        <item x="10"/>
        <item x="11"/>
        <item x="12"/>
        <item x="13"/>
        <item x="14"/>
        <item x="15"/>
        <item x="16"/>
        <item x="17"/>
        <item h="1" x="19"/>
        <item h="1" x="20"/>
        <item h="1" x="18"/>
        <item h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1" hier="-1"/>
  </pageFields>
  <dataFields count="1">
    <dataField name="Count of No" fld="0" subtotal="count" baseField="5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81327-10D9-4E66-A75C-7C23A0AFEB0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G15:H29" firstHeaderRow="1" firstDataRow="1" firstDataCol="1" rowPageCount="1" colPageCount="1"/>
  <pivotFields count="91">
    <pivotField dataField="1" showAll="0"/>
    <pivotField axis="axisPage" multipleItemSelectionAllowed="1" showAll="0">
      <items count="7">
        <item x="0"/>
        <item h="1" x="2"/>
        <item h="1" x="3"/>
        <item h="1" x="4"/>
        <item h="1" x="5"/>
        <item h="1" x="1"/>
        <item t="default"/>
      </items>
    </pivotField>
    <pivotField showAll="0" sortType="ascending"/>
    <pivotField showAll="0"/>
    <pivotField showAll="0"/>
    <pivotField axis="axisRow" showAll="0">
      <items count="26">
        <item h="1" x="23"/>
        <item h="1" x="21"/>
        <item x="0"/>
        <item x="1"/>
        <item x="2"/>
        <item x="24"/>
        <item x="3"/>
        <item x="4"/>
        <item x="5"/>
        <item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h="1" x="17"/>
        <item x="19"/>
        <item x="20"/>
        <item x="18"/>
        <item h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4"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21"/>
    </i>
    <i>
      <x v="22"/>
    </i>
    <i>
      <x v="23"/>
    </i>
    <i t="grand">
      <x/>
    </i>
  </rowItems>
  <colItems count="1">
    <i/>
  </colItems>
  <pageFields count="1">
    <pageField fld="1" hier="-1"/>
  </pageFields>
  <dataFields count="1">
    <dataField name="Count of No" fld="0" subtotal="count" baseField="5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8644F-AB0B-4DDE-B283-979BEE624BC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D61:E94" firstHeaderRow="1" firstDataRow="1" firstDataCol="1" rowPageCount="2" colPageCount="1"/>
  <pivotFields count="91">
    <pivotField dataField="1" showAll="0"/>
    <pivotField axis="axisPage" multipleItemSelectionAllowed="1" showAll="0">
      <items count="7">
        <item x="0"/>
        <item h="1" x="2"/>
        <item h="1" x="3"/>
        <item h="1" x="4"/>
        <item h="1" x="5"/>
        <item h="1" x="1"/>
        <item t="default"/>
      </items>
    </pivotField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0">
        <item x="15"/>
        <item x="24"/>
        <item x="28"/>
        <item x="35"/>
        <item x="29"/>
        <item x="0"/>
        <item x="13"/>
        <item x="10"/>
        <item x="6"/>
        <item x="5"/>
        <item x="14"/>
        <item x="26"/>
        <item x="2"/>
        <item x="20"/>
        <item x="34"/>
        <item x="3"/>
        <item x="30"/>
        <item x="7"/>
        <item x="9"/>
        <item x="18"/>
        <item x="37"/>
        <item x="12"/>
        <item x="27"/>
        <item x="11"/>
        <item x="16"/>
        <item x="1"/>
        <item x="31"/>
        <item x="23"/>
        <item x="19"/>
        <item x="4"/>
        <item x="33"/>
        <item x="25"/>
        <item x="8"/>
        <item x="32"/>
        <item x="21"/>
        <item x="17"/>
        <item x="22"/>
        <item m="1" x="38"/>
        <item x="36"/>
        <item t="default"/>
      </items>
    </pivotField>
    <pivotField axis="axisPage" multipleItemSelectionAllowed="1" showAll="0">
      <items count="12">
        <item x="5"/>
        <item x="2"/>
        <item x="6"/>
        <item x="0"/>
        <item x="3"/>
        <item x="8"/>
        <item x="7"/>
        <item x="1"/>
        <item x="9"/>
        <item x="4"/>
        <item m="1" x="10"/>
        <item t="default"/>
      </items>
    </pivotField>
    <pivotField showAll="0"/>
    <pivotField showAll="0"/>
    <pivotField showAll="0"/>
  </pivotFields>
  <rowFields count="1">
    <field x="86"/>
  </rowFields>
  <rowItems count="3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4"/>
    </i>
    <i>
      <x v="35"/>
    </i>
    <i>
      <x v="36"/>
    </i>
    <i t="grand">
      <x/>
    </i>
  </rowItems>
  <colItems count="1">
    <i/>
  </colItems>
  <pageFields count="2">
    <pageField fld="1" hier="-1"/>
    <pageField fld="87" hier="-1"/>
  </pageFields>
  <dataFields count="1">
    <dataField name="Count of No" fld="0" subtotal="count" baseField="0" baseItem="0"/>
  </dataFields>
  <formats count="2">
    <format dxfId="162">
      <pivotArea type="all" dataOnly="0" outline="0" fieldPosition="0"/>
    </format>
    <format dxfId="161">
      <pivotArea dataOnly="0" labelOnly="1" fieldPosition="0">
        <references count="1">
          <reference field="86" count="32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28"/>
            <x v="29"/>
            <x v="31"/>
            <x v="32"/>
            <x v="34"/>
            <x v="35"/>
            <x v="36"/>
          </reference>
        </references>
      </pivotArea>
    </format>
  </formats>
  <chartFormats count="1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1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2"/>
          </reference>
        </references>
      </pivotArea>
    </chartFormat>
    <chartFormat chart="21" format="5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3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4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7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9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2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3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4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7"/>
          </reference>
        </references>
      </pivotArea>
    </chartFormat>
    <chartFormat chart="33" format="6" series="1">
      <pivotArea type="data" outline="0" fieldPosition="0">
        <references count="2">
          <reference field="4294967294" count="1" selected="0">
            <x v="0"/>
          </reference>
          <reference field="87" count="1" selected="0">
            <x v="9"/>
          </reference>
        </references>
      </pivotArea>
    </chartFormat>
    <chartFormat chart="33" format="7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0"/>
          </reference>
          <reference field="87" count="1" selected="0">
            <x v="3"/>
          </reference>
        </references>
      </pivotArea>
    </chartFormat>
    <chartFormat chart="33" format="8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5"/>
          </reference>
          <reference field="87" count="1" selected="0">
            <x v="3"/>
          </reference>
        </references>
      </pivotArea>
    </chartFormat>
    <chartFormat chart="33" format="9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6"/>
          </reference>
          <reference field="87" count="1" selected="0">
            <x v="3"/>
          </reference>
        </references>
      </pivotArea>
    </chartFormat>
    <chartFormat chart="33" format="10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7"/>
          </reference>
          <reference field="87" count="1" selected="0">
            <x v="3"/>
          </reference>
        </references>
      </pivotArea>
    </chartFormat>
    <chartFormat chart="33" format="11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8"/>
          </reference>
          <reference field="87" count="1" selected="0">
            <x v="3"/>
          </reference>
        </references>
      </pivotArea>
    </chartFormat>
    <chartFormat chart="33" format="12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9"/>
          </reference>
          <reference field="87" count="1" selected="0">
            <x v="3"/>
          </reference>
        </references>
      </pivotArea>
    </chartFormat>
    <chartFormat chart="33" format="13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1"/>
          </reference>
          <reference field="87" count="1" selected="0">
            <x v="3"/>
          </reference>
        </references>
      </pivotArea>
    </chartFormat>
    <chartFormat chart="33" format="14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2"/>
          </reference>
          <reference field="87" count="1" selected="0">
            <x v="3"/>
          </reference>
        </references>
      </pivotArea>
    </chartFormat>
    <chartFormat chart="33" format="15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3"/>
          </reference>
          <reference field="87" count="1" selected="0">
            <x v="3"/>
          </reference>
        </references>
      </pivotArea>
    </chartFormat>
    <chartFormat chart="33" format="16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7"/>
          </reference>
          <reference field="87" count="1" selected="0">
            <x v="3"/>
          </reference>
        </references>
      </pivotArea>
    </chartFormat>
    <chartFormat chart="33" format="17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9"/>
          </reference>
          <reference field="87" count="1" selected="0">
            <x v="3"/>
          </reference>
        </references>
      </pivotArea>
    </chartFormat>
    <chartFormat chart="33" format="18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1"/>
          </reference>
          <reference field="87" count="1" selected="0">
            <x v="3"/>
          </reference>
        </references>
      </pivotArea>
    </chartFormat>
    <chartFormat chart="33" format="19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3"/>
          </reference>
          <reference field="87" count="1" selected="0">
            <x v="3"/>
          </reference>
        </references>
      </pivotArea>
    </chartFormat>
    <chartFormat chart="33" format="20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4"/>
          </reference>
          <reference field="87" count="1" selected="0">
            <x v="3"/>
          </reference>
        </references>
      </pivotArea>
    </chartFormat>
    <chartFormat chart="33" format="21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5"/>
          </reference>
          <reference field="87" count="1" selected="0">
            <x v="3"/>
          </reference>
        </references>
      </pivotArea>
    </chartFormat>
    <chartFormat chart="33" format="22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7"/>
          </reference>
          <reference field="87" count="1" selected="0">
            <x v="3"/>
          </reference>
        </references>
      </pivotArea>
    </chartFormat>
    <chartFormat chart="33" format="23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9"/>
          </reference>
          <reference field="87" count="1" selected="0">
            <x v="3"/>
          </reference>
        </references>
      </pivotArea>
    </chartFormat>
    <chartFormat chart="33" format="24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31"/>
          </reference>
          <reference field="87" count="1" selected="0">
            <x v="3"/>
          </reference>
        </references>
      </pivotArea>
    </chartFormat>
    <chartFormat chart="33" format="25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32"/>
          </reference>
          <reference field="87" count="1" selected="0">
            <x v="3"/>
          </reference>
        </references>
      </pivotArea>
    </chartFormat>
    <chartFormat chart="33" format="26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34"/>
          </reference>
          <reference field="87" count="1" selected="0">
            <x v="3"/>
          </reference>
        </references>
      </pivotArea>
    </chartFormat>
    <chartFormat chart="33" format="27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0"/>
          </reference>
          <reference field="87" count="1" selected="0">
            <x v="4"/>
          </reference>
        </references>
      </pivotArea>
    </chartFormat>
    <chartFormat chart="33" format="28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2"/>
          </reference>
          <reference field="87" count="1" selected="0">
            <x v="4"/>
          </reference>
        </references>
      </pivotArea>
    </chartFormat>
    <chartFormat chart="33" format="29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8"/>
          </reference>
          <reference field="87" count="1" selected="0">
            <x v="4"/>
          </reference>
        </references>
      </pivotArea>
    </chartFormat>
    <chartFormat chart="33" format="30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5"/>
          </reference>
          <reference field="87" count="1" selected="0">
            <x v="7"/>
          </reference>
        </references>
      </pivotArea>
    </chartFormat>
    <chartFormat chart="33" format="31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35"/>
          </reference>
          <reference field="87" count="1" selected="0">
            <x v="9"/>
          </reference>
        </references>
      </pivotArea>
    </chartFormat>
    <chartFormat chart="21" format="9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0"/>
          </reference>
          <reference field="87" count="1" selected="0">
            <x v="3"/>
          </reference>
        </references>
      </pivotArea>
    </chartFormat>
    <chartFormat chart="21" format="10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5"/>
          </reference>
          <reference field="87" count="1" selected="0">
            <x v="3"/>
          </reference>
        </references>
      </pivotArea>
    </chartFormat>
    <chartFormat chart="21" format="11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6"/>
          </reference>
          <reference field="87" count="1" selected="0">
            <x v="3"/>
          </reference>
        </references>
      </pivotArea>
    </chartFormat>
    <chartFormat chart="21" format="12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7"/>
          </reference>
          <reference field="87" count="1" selected="0">
            <x v="3"/>
          </reference>
        </references>
      </pivotArea>
    </chartFormat>
    <chartFormat chart="21" format="13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8"/>
          </reference>
          <reference field="87" count="1" selected="0">
            <x v="3"/>
          </reference>
        </references>
      </pivotArea>
    </chartFormat>
    <chartFormat chart="21" format="14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9"/>
          </reference>
          <reference field="87" count="1" selected="0">
            <x v="3"/>
          </reference>
        </references>
      </pivotArea>
    </chartFormat>
    <chartFormat chart="21" format="15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1"/>
          </reference>
          <reference field="87" count="1" selected="0">
            <x v="3"/>
          </reference>
        </references>
      </pivotArea>
    </chartFormat>
    <chartFormat chart="21" format="16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2"/>
          </reference>
          <reference field="87" count="1" selected="0">
            <x v="3"/>
          </reference>
        </references>
      </pivotArea>
    </chartFormat>
    <chartFormat chart="21" format="17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3"/>
          </reference>
          <reference field="87" count="1" selected="0">
            <x v="3"/>
          </reference>
        </references>
      </pivotArea>
    </chartFormat>
    <chartFormat chart="21" format="18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7"/>
          </reference>
          <reference field="87" count="1" selected="0">
            <x v="3"/>
          </reference>
        </references>
      </pivotArea>
    </chartFormat>
    <chartFormat chart="21" format="19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9"/>
          </reference>
          <reference field="87" count="1" selected="0">
            <x v="3"/>
          </reference>
        </references>
      </pivotArea>
    </chartFormat>
    <chartFormat chart="21" format="20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1"/>
          </reference>
          <reference field="87" count="1" selected="0">
            <x v="3"/>
          </reference>
        </references>
      </pivotArea>
    </chartFormat>
    <chartFormat chart="21" format="21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3"/>
          </reference>
          <reference field="87" count="1" selected="0">
            <x v="3"/>
          </reference>
        </references>
      </pivotArea>
    </chartFormat>
    <chartFormat chart="21" format="22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4"/>
          </reference>
          <reference field="87" count="1" selected="0">
            <x v="3"/>
          </reference>
        </references>
      </pivotArea>
    </chartFormat>
    <chartFormat chart="21" format="23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5"/>
          </reference>
          <reference field="87" count="1" selected="0">
            <x v="3"/>
          </reference>
        </references>
      </pivotArea>
    </chartFormat>
    <chartFormat chart="21" format="24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7"/>
          </reference>
          <reference field="87" count="1" selected="0">
            <x v="3"/>
          </reference>
        </references>
      </pivotArea>
    </chartFormat>
    <chartFormat chart="21" format="25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9"/>
          </reference>
          <reference field="87" count="1" selected="0">
            <x v="3"/>
          </reference>
        </references>
      </pivotArea>
    </chartFormat>
    <chartFormat chart="21" format="26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31"/>
          </reference>
          <reference field="87" count="1" selected="0">
            <x v="3"/>
          </reference>
        </references>
      </pivotArea>
    </chartFormat>
    <chartFormat chart="21" format="27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32"/>
          </reference>
          <reference field="87" count="1" selected="0">
            <x v="3"/>
          </reference>
        </references>
      </pivotArea>
    </chartFormat>
    <chartFormat chart="21" format="28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34"/>
          </reference>
          <reference field="87" count="1" selected="0">
            <x v="3"/>
          </reference>
        </references>
      </pivotArea>
    </chartFormat>
    <chartFormat chart="21" format="29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0"/>
          </reference>
          <reference field="87" count="1" selected="0">
            <x v="4"/>
          </reference>
        </references>
      </pivotArea>
    </chartFormat>
    <chartFormat chart="21" format="30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2"/>
          </reference>
          <reference field="87" count="1" selected="0">
            <x v="4"/>
          </reference>
        </references>
      </pivotArea>
    </chartFormat>
    <chartFormat chart="21" format="31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8"/>
          </reference>
          <reference field="87" count="1" selected="0">
            <x v="4"/>
          </reference>
        </references>
      </pivotArea>
    </chartFormat>
    <chartFormat chart="21" format="32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5"/>
          </reference>
          <reference field="87" count="1" selected="0">
            <x v="7"/>
          </reference>
        </references>
      </pivotArea>
    </chartFormat>
    <chartFormat chart="21" format="33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35"/>
          </reference>
          <reference field="87" count="1" selected="0">
            <x v="9"/>
          </reference>
        </references>
      </pivotArea>
    </chartFormat>
    <chartFormat chart="33" format="32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0"/>
          </reference>
        </references>
      </pivotArea>
    </chartFormat>
    <chartFormat chart="33" format="33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"/>
          </reference>
        </references>
      </pivotArea>
    </chartFormat>
    <chartFormat chart="33" format="34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"/>
          </reference>
        </references>
      </pivotArea>
    </chartFormat>
    <chartFormat chart="33" format="35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4"/>
          </reference>
        </references>
      </pivotArea>
    </chartFormat>
    <chartFormat chart="33" format="36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5"/>
          </reference>
        </references>
      </pivotArea>
    </chartFormat>
    <chartFormat chart="33" format="37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6"/>
          </reference>
        </references>
      </pivotArea>
    </chartFormat>
    <chartFormat chart="33" format="38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7"/>
          </reference>
        </references>
      </pivotArea>
    </chartFormat>
    <chartFormat chart="33" format="39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8"/>
          </reference>
        </references>
      </pivotArea>
    </chartFormat>
    <chartFormat chart="33" format="40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9"/>
          </reference>
        </references>
      </pivotArea>
    </chartFormat>
    <chartFormat chart="33" format="41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0"/>
          </reference>
        </references>
      </pivotArea>
    </chartFormat>
    <chartFormat chart="33" format="42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1"/>
          </reference>
        </references>
      </pivotArea>
    </chartFormat>
    <chartFormat chart="33" format="43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2"/>
          </reference>
        </references>
      </pivotArea>
    </chartFormat>
    <chartFormat chart="33" format="44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3"/>
          </reference>
        </references>
      </pivotArea>
    </chartFormat>
    <chartFormat chart="33" format="45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5"/>
          </reference>
        </references>
      </pivotArea>
    </chartFormat>
    <chartFormat chart="33" format="46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6"/>
          </reference>
        </references>
      </pivotArea>
    </chartFormat>
    <chartFormat chart="33" format="47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7"/>
          </reference>
        </references>
      </pivotArea>
    </chartFormat>
    <chartFormat chart="33" format="48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8"/>
          </reference>
        </references>
      </pivotArea>
    </chartFormat>
    <chartFormat chart="33" format="49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19"/>
          </reference>
        </references>
      </pivotArea>
    </chartFormat>
    <chartFormat chart="33" format="50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1"/>
          </reference>
        </references>
      </pivotArea>
    </chartFormat>
    <chartFormat chart="33" format="51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2"/>
          </reference>
        </references>
      </pivotArea>
    </chartFormat>
    <chartFormat chart="33" format="52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3"/>
          </reference>
        </references>
      </pivotArea>
    </chartFormat>
    <chartFormat chart="33" format="53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4"/>
          </reference>
        </references>
      </pivotArea>
    </chartFormat>
    <chartFormat chart="33" format="54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5"/>
          </reference>
        </references>
      </pivotArea>
    </chartFormat>
    <chartFormat chart="33" format="55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6"/>
          </reference>
        </references>
      </pivotArea>
    </chartFormat>
    <chartFormat chart="33" format="56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7"/>
          </reference>
        </references>
      </pivotArea>
    </chartFormat>
    <chartFormat chart="33" format="57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8"/>
          </reference>
        </references>
      </pivotArea>
    </chartFormat>
    <chartFormat chart="33" format="58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29"/>
          </reference>
        </references>
      </pivotArea>
    </chartFormat>
    <chartFormat chart="33" format="59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31"/>
          </reference>
        </references>
      </pivotArea>
    </chartFormat>
    <chartFormat chart="33" format="60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32"/>
          </reference>
        </references>
      </pivotArea>
    </chartFormat>
    <chartFormat chart="33" format="61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34"/>
          </reference>
        </references>
      </pivotArea>
    </chartFormat>
    <chartFormat chart="33" format="62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35"/>
          </reference>
        </references>
      </pivotArea>
    </chartFormat>
    <chartFormat chart="33" format="63" series="1">
      <pivotArea type="data" outline="0" fieldPosition="0">
        <references count="2">
          <reference field="4294967294" count="1" selected="0">
            <x v="0"/>
          </reference>
          <reference field="86" count="1" selected="0">
            <x v="36"/>
          </reference>
        </references>
      </pivotArea>
    </chartFormat>
    <chartFormat chart="33" format="64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"/>
          </reference>
          <reference field="87" count="1" selected="0">
            <x v="2"/>
          </reference>
        </references>
      </pivotArea>
    </chartFormat>
    <chartFormat chart="33" format="65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"/>
          </reference>
          <reference field="87" count="1" selected="0">
            <x v="2"/>
          </reference>
        </references>
      </pivotArea>
    </chartFormat>
    <chartFormat chart="33" format="66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4"/>
          </reference>
          <reference field="87" count="1" selected="0">
            <x v="2"/>
          </reference>
        </references>
      </pivotArea>
    </chartFormat>
    <chartFormat chart="33" format="67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6"/>
          </reference>
          <reference field="87" count="1" selected="0">
            <x v="0"/>
          </reference>
        </references>
      </pivotArea>
    </chartFormat>
    <chartFormat chart="33" format="68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18"/>
          </reference>
          <reference field="87" count="1" selected="0">
            <x v="1"/>
          </reference>
        </references>
      </pivotArea>
    </chartFormat>
    <chartFormat chart="33" format="69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26"/>
          </reference>
          <reference field="87" count="1" selected="0">
            <x v="0"/>
          </reference>
        </references>
      </pivotArea>
    </chartFormat>
    <chartFormat chart="33" format="70" series="1">
      <pivotArea type="data" outline="0" fieldPosition="0">
        <references count="3">
          <reference field="4294967294" count="1" selected="0">
            <x v="0"/>
          </reference>
          <reference field="86" count="1" selected="0">
            <x v="36"/>
          </reference>
          <reference field="87" count="1" selected="0">
            <x v="0"/>
          </reference>
        </references>
      </pivotArea>
    </chartFormat>
    <chartFormat chart="33" format="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2F8A7-A2B7-40BC-BE3E-0A0EDC4EF25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61:B69" firstHeaderRow="1" firstDataRow="1" firstDataCol="1" rowPageCount="1" colPageCount="1"/>
  <pivotFields count="91">
    <pivotField dataField="1" showAll="0"/>
    <pivotField axis="axisPage" multipleItemSelectionAllowed="1" showAll="0">
      <items count="7">
        <item x="0"/>
        <item h="1" x="2"/>
        <item h="1" x="3"/>
        <item h="1" x="4"/>
        <item h="1" x="5"/>
        <item h="1" x="1"/>
        <item t="default"/>
      </items>
    </pivotField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5"/>
        <item x="2"/>
        <item x="6"/>
        <item x="0"/>
        <item x="3"/>
        <item x="8"/>
        <item x="7"/>
        <item x="1"/>
        <item x="9"/>
        <item x="4"/>
        <item m="1" x="10"/>
        <item t="default"/>
      </items>
    </pivotField>
    <pivotField showAll="0"/>
    <pivotField showAll="0"/>
    <pivotField showAll="0"/>
  </pivotFields>
  <rowFields count="1">
    <field x="87"/>
  </rowFields>
  <rowItems count="8">
    <i>
      <x/>
    </i>
    <i>
      <x v="1"/>
    </i>
    <i>
      <x v="2"/>
    </i>
    <i>
      <x v="3"/>
    </i>
    <i>
      <x v="4"/>
    </i>
    <i>
      <x v="7"/>
    </i>
    <i>
      <x v="9"/>
    </i>
    <i t="grand">
      <x/>
    </i>
  </rowItems>
  <colItems count="1">
    <i/>
  </colItems>
  <pageFields count="1">
    <pageField fld="1" hier="-1"/>
  </pageFields>
  <dataFields count="1">
    <dataField name="Count of No" fld="0" subtotal="count" baseField="89" baseItem="4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19070-3972-4142-8D28-3D4A9BB1F1AC}" name="Table1" displayName="Table1" ref="A73:B80" totalsRowShown="0">
  <autoFilter ref="A73:B80" xr:uid="{D3819070-3972-4142-8D28-3D4A9BB1F1AC}"/>
  <tableColumns count="2">
    <tableColumn id="1" xr3:uid="{57C453DE-07F3-47FA-837C-5FC5AAF4AC2C}" name="Provinsi" dataDxfId="160"/>
    <tableColumn id="2" xr3:uid="{00749223-18E3-4E28-8D38-48D542ED5C1C}" name="Jumlah">
      <calculatedColumnFormula>B62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B22A6C-E187-45B2-BED9-654193D3EF35}" name="Table23" displayName="Table23" ref="A7:CM783" headerRowDxfId="159" dataDxfId="157" totalsRowDxfId="155" headerRowBorderDxfId="158" tableBorderDxfId="156" totalsRowBorderDxfId="154">
  <autoFilter ref="A7:CM783" xr:uid="{FFB22A6C-E187-45B2-BED9-654193D3EF35}"/>
  <sortState xmlns:xlrd2="http://schemas.microsoft.com/office/spreadsheetml/2017/richdata2" ref="A8:CL783">
    <sortCondition ref="B7:B783"/>
  </sortState>
  <tableColumns count="91">
    <tableColumn id="1" xr3:uid="{3AC54616-0566-4A07-AE31-34139149E317}" name="No" dataDxfId="153">
      <calculatedColumnFormula>SUBTOTAL(3,N$8:N8)</calculatedColumnFormula>
    </tableColumn>
    <tableColumn id="72" xr3:uid="{28A031C9-0D40-4F8D-8F7D-71D15B406961}" name="Status" dataDxfId="152"/>
    <tableColumn id="74" xr3:uid="{FAF0509B-6DA2-40C3-B095-116998162D83}" name="Tahun Masuk" dataDxfId="151"/>
    <tableColumn id="73" xr3:uid="{01E50B26-ED27-44A2-A371-772EA3504009}" name="Tahun Keluar" dataDxfId="150"/>
    <tableColumn id="76" xr3:uid="{ACFAAA5F-9A4B-4EE0-88E4-17E2EF1DE23A}" name="Kelas" dataDxfId="149"/>
    <tableColumn id="75" xr3:uid="{E962696C-5983-490C-A5E3-D7F9D036482E}" name="Kelas Detail" dataDxfId="148"/>
    <tableColumn id="79" xr3:uid="{F6CB7740-E70A-48D2-B903-37902DBD5BCE}" name="Emis" dataDxfId="147"/>
    <tableColumn id="78" xr3:uid="{9563DC82-9F8A-4B62-8E7C-D1A908B12E77}" name="Ulya / Wustho" dataDxfId="146"/>
    <tableColumn id="80" xr3:uid="{F1A63E94-F3BC-4B70-AA0D-C03A52A3F245}" name="Rombel" dataDxfId="145"/>
    <tableColumn id="77" xr3:uid="{3C8F995A-6704-4FF1-BA85-29ABBD497B70}" name="NIS" dataDxfId="144"/>
    <tableColumn id="68" xr3:uid="{A071E003-421D-4A52-99BD-1F60D820A549}" name="Validasi" dataDxfId="143"/>
    <tableColumn id="69" xr3:uid="{F5092516-2186-477A-89A0-7BC85FF47BE6}" name="Ket. Pencetakan Ijazah" dataDxfId="142"/>
    <tableColumn id="92" xr3:uid="{2F56AEEA-C26B-48D0-A274-99244F951883}" name="Kelulusan" dataDxfId="141"/>
    <tableColumn id="2" xr3:uid="{46680CC5-CB8F-44EC-8214-ACC0EE543839}" name="Nama lengkap" dataDxfId="140"/>
    <tableColumn id="93" xr3:uid="{8F4B075B-FEB4-4D1B-9052-0F31656B4AF6}" name="Nama " dataDxfId="139"/>
    <tableColumn id="3" xr3:uid="{725BC175-C3AD-4716-B274-17388466B6AB}" name="Nomer Induk Siswa Nasional" dataDxfId="138"/>
    <tableColumn id="4" xr3:uid="{E1A86FB0-EF7D-43F9-8621-D6492AE9558B}" name="Nomer Induk Kependudukan (NIK)" dataDxfId="137"/>
    <tableColumn id="5" xr3:uid="{D2C0903A-2FDB-4F6A-AF62-E8DA2E2CFC85}" name="Tempat lahir" dataDxfId="136"/>
    <tableColumn id="6" xr3:uid="{F3E4F8FC-4FD4-4ABE-94CA-8841316A8922}" name="Tanggal Lahir" dataDxfId="135"/>
    <tableColumn id="7" xr3:uid="{84BB2E73-87D2-477C-975F-ACE72B013A85}" name="Jenis Kelamin" dataDxfId="134"/>
    <tableColumn id="8" xr3:uid="{834262CB-9A75-4191-ABFA-114EA83544E0}" name="Anak ke-" dataDxfId="133"/>
    <tableColumn id="9" xr3:uid="{6EA3B880-8D41-4C65-B5CC-A9609723D28C}" name="Jumlah Saudara" dataDxfId="132"/>
    <tableColumn id="10" xr3:uid="{7D546EA0-17E9-4667-9BC5-BFC00C33EC15}" name="Kebangsaan" dataDxfId="131"/>
    <tableColumn id="11" xr3:uid="{673EEDC3-54A8-418F-9E0A-38061E91BCFE}" name="Golongan Darah" dataDxfId="130"/>
    <tableColumn id="12" xr3:uid="{1FDCA49F-D665-41EC-92DE-9EDD21AB2A69}" name="Hobi" dataDxfId="129"/>
    <tableColumn id="13" xr3:uid="{B1E8706C-FDCD-4D27-AA97-0151348E62DB}" name="Cita-Cita" dataDxfId="128"/>
    <tableColumn id="14" xr3:uid="{BD0AE9CF-E3E5-4D45-BDC5-334661350AE5}" name="Pedidikan Terakhir" dataDxfId="127"/>
    <tableColumn id="15" xr3:uid="{D3F08C6E-E31B-4AD8-AAF2-615E43760184}" name="Yang Membiayai Pesantren" dataDxfId="126"/>
    <tableColumn id="16" xr3:uid="{D7E188D2-1B3A-4D3A-9706-6D994E7B0CBA}" name="Kebutuhan Khusus" dataDxfId="125"/>
    <tableColumn id="17" xr3:uid="{05EB1F17-361A-48D2-B8EC-616856C05A79}" name="Kebutuhan Disabilitas" dataDxfId="124"/>
    <tableColumn id="18" xr3:uid="{D64097D1-B2A5-4725-BEFD-2D93D10CD05B}" name="Nomer Kartu Keluarga" dataDxfId="123"/>
    <tableColumn id="19" xr3:uid="{0D0484DA-288F-4444-A84D-4119AABD22FB}" name="Nama Kepala Keluarga" dataDxfId="122"/>
    <tableColumn id="20" xr3:uid="{727F7FB6-ED9E-4F8C-B09B-08BB3BAAC5F3}" name="Nama Ayah Kandung" dataDxfId="121"/>
    <tableColumn id="21" xr3:uid="{0B9700E6-A13B-47F8-82BA-BAEA8128CE9F}" name="Status Ayah kandung" dataDxfId="120"/>
    <tableColumn id="22" xr3:uid="{B17F7A9B-3F95-42E2-8B1B-63098C26252E}" name="Tempat Lahir Ayah kandung" dataDxfId="119"/>
    <tableColumn id="23" xr3:uid="{D5BFCF0F-A183-4202-A116-49316A5867D3}" name="Tanggal Kelahiran Ayah Kandung" dataDxfId="118"/>
    <tableColumn id="24" xr3:uid="{0B083A48-92D9-4DC9-8960-F908B98FF165}" name="NIK Ayah Kandung" dataDxfId="117"/>
    <tableColumn id="25" xr3:uid="{49067697-B3AA-48D9-A270-143FEBDEA363}" name="Pekerjaan Ayah" dataDxfId="116"/>
    <tableColumn id="26" xr3:uid="{40A43E6A-4AFD-44DC-9EA1-04B0AAF0F8EB}" name="Pendidikan Ayah" dataDxfId="115"/>
    <tableColumn id="27" xr3:uid="{93D44FFA-5B2A-472B-89C2-FEA1935EB450}" name="Nomer Telepon Ayah" dataDxfId="114"/>
    <tableColumn id="28" xr3:uid="{00A77A0E-0BB9-4C3C-8452-F7CFE1D1A427}" name="Penghasilan Ayah" dataDxfId="113"/>
    <tableColumn id="29" xr3:uid="{E3836E44-13CC-414D-A90E-3DDE9B01B712}" name="Alamat Ayah" dataDxfId="112"/>
    <tableColumn id="30" xr3:uid="{BB46050A-FD49-466F-9E75-270072DBE15A}" name="RT/RW Ayah" dataDxfId="111"/>
    <tableColumn id="31" xr3:uid="{159721A6-C38C-4B5D-86F4-FE49800FB140}" name="Desa/Kelurahan Ayah" dataDxfId="110"/>
    <tableColumn id="32" xr3:uid="{A9253CF8-B6C0-486F-9D1E-3EBA498376C9}" name="Kecamatan Ayah" dataDxfId="109"/>
    <tableColumn id="33" xr3:uid="{C05D3C4F-DFFD-4ADD-893E-35D392AF0083}" name="Kabupaten/Kota Ayah" dataDxfId="108"/>
    <tableColumn id="34" xr3:uid="{8A77A80D-F836-45ED-8EC9-26BBFF56AF4E}" name="Provinsi Ayah" dataDxfId="107"/>
    <tableColumn id="35" xr3:uid="{684329D7-0FCA-455C-A22A-5BF4A356A3EC}" name="Kode POS Ayah" dataDxfId="106"/>
    <tableColumn id="36" xr3:uid="{758B4CDD-7F8F-4248-8084-41412BC487F8}" name="Nama Ibu Kandung" dataDxfId="105"/>
    <tableColumn id="37" xr3:uid="{5BE8EED5-62E8-4CA2-884E-5C59C7AEC891}" name="Status Ibu Kandung" dataDxfId="104"/>
    <tableColumn id="38" xr3:uid="{7D30892D-3EAC-453A-872D-93255964A3E8}" name="Tempat Lahir Ibu Kandung" dataDxfId="103"/>
    <tableColumn id="39" xr3:uid="{76301F8F-FF64-450F-A6AC-22552762AB8B}" name="Tanggal Kelahiran Ibu kandung" dataDxfId="102"/>
    <tableColumn id="40" xr3:uid="{BBE2DDEA-C175-49F9-ADE5-C1EDDC3CC2A1}" name="NIK Ibu" dataDxfId="101"/>
    <tableColumn id="41" xr3:uid="{DC7834A0-99DA-4024-9B1B-8C87715BA53A}" name="Pekerjaan Ibu" dataDxfId="100"/>
    <tableColumn id="42" xr3:uid="{4BCFB3CE-4898-4734-B9AA-48C612E50184}" name="Pendidikan Ibu" dataDxfId="99"/>
    <tableColumn id="43" xr3:uid="{37979DBF-DFD7-4786-A653-DA6AE35EE3C4}" name="Nomor Telepon Ibu" dataDxfId="98"/>
    <tableColumn id="44" xr3:uid="{BAE86123-FBE1-4CDF-AF14-7A71510718B8}" name="Penghasilan Ibu" dataDxfId="97"/>
    <tableColumn id="45" xr3:uid="{EE4BC7D5-A9EF-4652-8F0D-6F3321DE543B}" name="Alamat Ibu" dataDxfId="96"/>
    <tableColumn id="82" xr3:uid="{1812F3BE-E65A-4415-AA2D-2CFD05B9ACB8}" name="Alamat Ibu Kandung" dataDxfId="95"/>
    <tableColumn id="46" xr3:uid="{C9A9F873-1641-42DF-8007-280FF4C4F8D5}" name="RT/R Ibu" dataDxfId="94"/>
    <tableColumn id="47" xr3:uid="{33DCD816-C6B4-4634-A762-70AC34DBE637}" name="Desa/Kelurahan Ibu" dataDxfId="93"/>
    <tableColumn id="48" xr3:uid="{CAC29406-F8AE-4B57-8A8F-36F650A6B4F1}" name="Kecamatan Ibu" dataDxfId="92"/>
    <tableColumn id="49" xr3:uid="{5A7A2DE6-DCAD-4894-92B8-7948AC5502D7}" name="Kabupaten/Kota Ibu" dataDxfId="91"/>
    <tableColumn id="50" xr3:uid="{C8FF768C-A1A8-49C9-8404-EFB2005CAF45}" name="Provinsi Ibu" dataDxfId="90"/>
    <tableColumn id="51" xr3:uid="{924FB1C8-BA8D-4C91-A63D-A99D5B4B90EB}" name="Kode POS Ibu" dataDxfId="89"/>
    <tableColumn id="84" xr3:uid="{2FE9CB54-4C6F-4CFD-91C9-CAA399384278}" name="Status Wali Santri" dataDxfId="88"/>
    <tableColumn id="52" xr3:uid="{3DCAC284-A971-4069-A4E9-CE6658AF4210}" name="Nama Wali" dataDxfId="87"/>
    <tableColumn id="53" xr3:uid="{72580DAA-4551-4A1D-8ABA-443BF5E1C1E7}" name="Tempat Lahir Wali" dataDxfId="86"/>
    <tableColumn id="54" xr3:uid="{933D364A-4516-46FB-8C3E-4A6CF101F5E0}" name="Tanggal Kelahiran Wali" dataDxfId="85"/>
    <tableColumn id="55" xr3:uid="{E2B2ACF5-3B6F-4119-BD04-16789E756551}" name="NIK Wali" dataDxfId="84"/>
    <tableColumn id="56" xr3:uid="{10423195-33BA-4F9C-A3D3-EB6E32EAEFBF}" name="Pekerjaan Wali" dataDxfId="83"/>
    <tableColumn id="57" xr3:uid="{43BFA086-1BE5-4EFF-B20B-C7DB3E2C6DA8}" name="Pendidikan Wali" dataDxfId="82"/>
    <tableColumn id="58" xr3:uid="{48BBEC42-510F-4593-9436-9337FF03F7CC}" name="Nomor Telepon Wali" dataDxfId="81"/>
    <tableColumn id="59" xr3:uid="{3F2EF003-FFB3-48BE-AC8C-69D8F8CBE0FD}" name="Penghasilan Wali" dataDxfId="80"/>
    <tableColumn id="60" xr3:uid="{60B1228E-3B49-4C68-AA9A-0CF7B12E5A44}" name="Alamat Wali" dataDxfId="79"/>
    <tableColumn id="61" xr3:uid="{4AD8A678-3547-4FCD-B902-B5B98F1FBB1D}" name="RT/RW Wali" dataDxfId="78"/>
    <tableColumn id="62" xr3:uid="{2CC777E8-A194-4DE9-A9A3-D48A83A27E67}" name="Desa/Kelurahan Wali" dataDxfId="77"/>
    <tableColumn id="63" xr3:uid="{6D303CCA-BC87-4C1E-A7FA-C7F2AB15A0D5}" name="Kecamatan Wali" dataDxfId="76"/>
    <tableColumn id="64" xr3:uid="{FCCED227-C3A9-4CAF-98E3-7BB6C8531739}" name="Kabupaten/Kota Wali" dataDxfId="75"/>
    <tableColumn id="65" xr3:uid="{915E76FA-05D9-4C39-9F1A-FF3078677DCE}" name="Provinsi Wali" dataDxfId="74"/>
    <tableColumn id="66" xr3:uid="{8F799A1F-C2B3-4D35-9EDB-60D3E795FA80}" name="Kode POS Wali" dataDxfId="73"/>
    <tableColumn id="67" xr3:uid="{EE1C01B5-3C15-41DE-A2B2-139ADB8B4A9F}" name="Status Rumah" dataDxfId="72"/>
    <tableColumn id="83" xr3:uid="{F8075B85-1CA0-41EF-BD1D-2264EB4811C2}" name="Alamat Santri" dataDxfId="71" totalsRowDxfId="70"/>
    <tableColumn id="85" xr3:uid="{891C8E98-5D46-4C9C-A7D1-A98F1228999F}" name="RT/RW Santri" dataDxfId="69" totalsRowDxfId="68"/>
    <tableColumn id="86" xr3:uid="{05C73B39-30E7-4715-892A-241AB2E01330}" name="Desa/Kelurahan Santri" dataDxfId="67" totalsRowDxfId="66"/>
    <tableColumn id="87" xr3:uid="{4019280A-5C82-4901-BC34-25FC747994EF}" name="Kecamatan Santri" dataDxfId="65" totalsRowDxfId="64"/>
    <tableColumn id="88" xr3:uid="{724DF460-2BF2-42CC-87B7-5C5537F76470}" name="Kabupaten/Kota Santri" dataDxfId="63" totalsRowDxfId="62"/>
    <tableColumn id="89" xr3:uid="{D5021A4C-D024-49C8-9C8C-A38EFFABCD9C}" name="Provinsi Santri" dataDxfId="61" totalsRowDxfId="60"/>
    <tableColumn id="90" xr3:uid="{AC97D91A-D334-4B2C-A588-DFCDC7C4C917}" name="Kode POS Santri" dataDxfId="59" totalsRowDxfId="58"/>
    <tableColumn id="91" xr3:uid="{1E53C76D-BC45-4CA6-8544-144F7D1D3D8C}" name="Usia Santri" dataDxfId="57">
      <calculatedColumnFormula>DATEDIF(S8,NOW(),"Y")&amp;" Tahun " &amp;DATEDIF(S8,NOW(),"YM")&amp;" Bulan " &amp;DATEDIF(S8,NOW(),"MD")&amp;" Hari"</calculatedColumnFormula>
    </tableColumn>
    <tableColumn id="70" xr3:uid="{2DD4AC07-C7E8-4BC5-94E9-9D9861F21D69}" name="Alamat Lengkap" dataDxfId="56" totalsRowDxfId="55">
      <calculatedColumnFormula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0A09EC-8594-499D-A598-E55A0E60FB7A}" name="Table3" displayName="Table3" ref="A2:I69" totalsRowShown="0" headerRowDxfId="54">
  <autoFilter ref="A2:I69" xr:uid="{380A09EC-8594-499D-A598-E55A0E60FB7A}"/>
  <sortState xmlns:xlrd2="http://schemas.microsoft.com/office/spreadsheetml/2017/richdata2" ref="A3:I69">
    <sortCondition ref="C2:C69"/>
  </sortState>
  <tableColumns count="9">
    <tableColumn id="1" xr3:uid="{3F8E201C-832F-4C39-9735-6211D8587DBF}" name="No" dataDxfId="53"/>
    <tableColumn id="2" xr3:uid="{7B1FA5B0-E1F6-4E88-82FF-4D4C6B0D80FC}" name="NIS Banin" dataDxfId="52"/>
    <tableColumn id="3" xr3:uid="{8F06383A-9998-4AD3-A7E0-5D373E9D213A}" name="Kelas" dataDxfId="51">
      <calculatedColumnFormula>_xlfn.XLOOKUP(B:B,Table23[NIS],Table23[Kelas Detail],"Not Found",0)</calculatedColumnFormula>
    </tableColumn>
    <tableColumn id="4" xr3:uid="{5A58432D-3670-4375-AF18-00328160358C}" name="Nama Santri Banin"/>
    <tableColumn id="5" xr3:uid="{CA7F31AD-E640-4F91-8591-4EE7A1426FF3}" name="NIS  Banat"/>
    <tableColumn id="6" xr3:uid="{EC0BAFC9-0D34-4283-A2D3-90B1C914F861}" name="Nama Santri Banat"/>
    <tableColumn id="7" xr3:uid="{A26ABF67-B7FC-4368-A400-8A4999F157D5}" name="Hubungan"/>
    <tableColumn id="8" xr3:uid="{6F10CD73-D9F5-40F1-B88F-676A3B2AEEDE}" name="Nama Ayah">
      <calculatedColumnFormula>_xlfn.XLOOKUP(B:B,Table23[NIS],Table23[Nama Ayah Kandung],"Not Found",0)</calculatedColumnFormula>
    </tableColumn>
    <tableColumn id="9" xr3:uid="{ED276B55-FAB7-4597-BF9B-0B23C019EE1C}" name="Nama Ibu">
      <calculatedColumnFormula>_xlfn.XLOOKUP(B:B,Table23[NIS],Table23[Nama Ibu Kandung],"Not Found",0)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8DD7BC-EC0F-49C6-AD1E-DF230E93166D}" name="Table236" displayName="Table236" ref="A2:O690" headerRowDxfId="50" dataDxfId="48" totalsRowDxfId="46" headerRowBorderDxfId="49" tableBorderDxfId="47" totalsRowBorderDxfId="45">
  <autoFilter ref="A2:O690" xr:uid="{FFB22A6C-E187-45B2-BED9-654193D3EF35}"/>
  <sortState xmlns:xlrd2="http://schemas.microsoft.com/office/spreadsheetml/2017/richdata2" ref="A3:O690">
    <sortCondition ref="B2:B690"/>
  </sortState>
  <tableColumns count="15">
    <tableColumn id="1" xr3:uid="{4678745C-591A-4CFA-8704-0F9A6C368E1C}" name="No" dataDxfId="44">
      <calculatedColumnFormula>SUBTOTAL(3,C$3:C3)</calculatedColumnFormula>
    </tableColumn>
    <tableColumn id="72" xr3:uid="{89368288-668C-4713-9CA5-75AD04971F57}" name="NIS" dataDxfId="43"/>
    <tableColumn id="74" xr3:uid="{CF52073F-5394-4100-A32F-51E2F9C9E5CC}" name="Nama" dataDxfId="42">
      <calculatedColumnFormula>_xlfn.XLOOKUP(Table236[[#This Row],[NIS]],Table23[NIS],Table23[Nama lengkap],"Not Found",0)</calculatedColumnFormula>
    </tableColumn>
    <tableColumn id="73" xr3:uid="{F90BB91E-36C9-4E6E-B30C-E2C453188870}" name="Status" dataDxfId="41">
      <calculatedColumnFormula>_xlfn.XLOOKUP(Table236[[#This Row],[NIS]],Table23[NIS],Table23[Status],"Not Found",0)</calculatedColumnFormula>
    </tableColumn>
    <tableColumn id="76" xr3:uid="{77FE315A-DD44-43E4-BB52-F9873F0F5A7C}" name="Tahun Masuk" dataDxfId="40">
      <calculatedColumnFormula>_xlfn.XLOOKUP(Table236[[#This Row],[NIS]],Table23[NIS],Table23[Tahun Masuk],"Not Found",0)</calculatedColumnFormula>
    </tableColumn>
    <tableColumn id="75" xr3:uid="{8AC3E3EE-2140-4C9C-A526-4650842AD5D4}" name="Tahun Keluar" dataDxfId="39">
      <calculatedColumnFormula>_xlfn.XLOOKUP(Table236[[#This Row],[NIS]],Table23[NIS],Table23[Tahun Keluar],"Not Found",0)</calculatedColumnFormula>
    </tableColumn>
    <tableColumn id="79" xr3:uid="{7C57AA8C-8D99-41BE-840E-3C91241484DD}" name="Kelas" dataDxfId="38">
      <calculatedColumnFormula>_xlfn.XLOOKUP(Table236[[#This Row],[NIS]],Table23[NIS],Table23[Kelas],"Not Found",0)</calculatedColumnFormula>
    </tableColumn>
    <tableColumn id="78" xr3:uid="{2BA02326-D9CD-4813-9190-E4E83AD2FC89}" name="Kelas Detail" dataDxfId="37">
      <calculatedColumnFormula>_xlfn.XLOOKUP(Table236[[#This Row],[NIS]],Table23[NIS],Table23[Kelas Detail],"Not Found",0)</calculatedColumnFormula>
    </tableColumn>
    <tableColumn id="80" xr3:uid="{CC94B550-6426-4381-A1DB-C41E7A40F34B}" name="Emis" dataDxfId="36"/>
    <tableColumn id="71" xr3:uid="{DA064BE3-DF99-4AC1-A056-4A6884529DA4}" name="Ulya/Wustho" dataDxfId="35"/>
    <tableColumn id="70" xr3:uid="{A7D4EDB4-B794-4851-BBFE-EE9E183D5B2E}" name="Rombel" dataDxfId="34"/>
    <tableColumn id="77" xr3:uid="{092936B8-C6B3-4F73-8561-46B1BC4136EB}" name="Status NISN" dataDxfId="33"/>
    <tableColumn id="68" xr3:uid="{F0519C6D-778C-4D4C-AE98-706EFF96D1BF}" name="Status Dukcapil" dataDxfId="32"/>
    <tableColumn id="69" xr3:uid="{59A41EFF-2BFB-4D0C-8BE9-5EE7FD183F92}" name="Ijazah" dataDxfId="31"/>
    <tableColumn id="2" xr3:uid="{3D5CF033-0FC8-4372-B33D-62392DB926E9}" name="KK" dataDxfId="30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FFE7D7-75F7-4F44-8D90-AE4801DEAF69}" name="Table8" displayName="Table8" ref="A1:K335" totalsRowShown="0" headerRowDxfId="29" headerRowBorderDxfId="28" tableBorderDxfId="27" totalsRowBorderDxfId="26">
  <autoFilter ref="A1:K335" xr:uid="{72FFE7D7-75F7-4F44-8D90-AE4801DEAF69}"/>
  <tableColumns count="11">
    <tableColumn id="1" xr3:uid="{6389A2EE-55D2-4A22-9722-FC56AB38026A}" name="NO" dataDxfId="25" dataCellStyle="Normal 2">
      <calculatedColumnFormula>SUBTOTAL(3,D$2:$D2)</calculatedColumnFormula>
    </tableColumn>
    <tableColumn id="2" xr3:uid="{3DB78925-C326-4BBD-BC89-4A58573A25A4}" name="NISN" dataDxfId="24" dataCellStyle="Normal 2"/>
    <tableColumn id="3" xr3:uid="{21CA68E3-F07A-4B86-9232-92B8447C039B}" name="NIK" dataDxfId="23" dataCellStyle="Normal 2"/>
    <tableColumn id="4" xr3:uid="{0F53FEDA-F949-4900-BE21-E3B4AEAB8E0B}" name="Nama" dataDxfId="22" dataCellStyle="Normal 2"/>
    <tableColumn id="5" xr3:uid="{B32E7633-8D1A-4E12-8ABF-D9FA3ED45A63}" name="Jenis Kelamin" dataDxfId="21" dataCellStyle="Normal 2"/>
    <tableColumn id="6" xr3:uid="{2BE2DDA8-E666-4D93-B960-7B4118CD8D5C}" name="Wajib NISN" dataDxfId="20" dataCellStyle="Normal 2"/>
    <tableColumn id="7" xr3:uid="{A4B43AB4-2CAA-4277-B0A4-A315BBBFE401}" name="Scan Ijazah"/>
    <tableColumn id="8" xr3:uid="{754981ED-FA05-4174-9A19-4A81C2FC7BCA}" name="KELAS" dataDxfId="19" dataCellStyle="Normal 2"/>
    <tableColumn id="9" xr3:uid="{75BBEC26-2725-467F-8164-3629683D9AF4}" name="Difoto" dataDxfId="18" dataCellStyle="Normal 2"/>
    <tableColumn id="11" xr3:uid="{23067C54-ED8C-47E4-B06A-1736F0444695}" name="Update NISN" dataDxfId="17" dataCellStyle="Normal 2"/>
    <tableColumn id="10" xr3:uid="{A66340FC-981A-4440-88B5-34A6E407C5BC}" name="Edit Data Dukcapil" dataDxfId="16" dataCellStyle="Normal 2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1308EE-2E01-4A6E-8864-A6C33E51985D}" name="Table9" displayName="Table9" ref="A2:H226" totalsRowShown="0" tableBorderDxfId="15">
  <autoFilter ref="A2:H226" xr:uid="{001308EE-2E01-4A6E-8864-A6C33E51985D}">
    <filterColumn colId="4">
      <filters>
        <filter val="L"/>
      </filters>
    </filterColumn>
  </autoFilter>
  <tableColumns count="8">
    <tableColumn id="1" xr3:uid="{0337E8C5-AAC7-40EB-BAC9-5380B6C267CF}" name="No" dataDxfId="14">
      <calculatedColumnFormula>SUBTOTAL(3,C$3:$C3)</calculatedColumnFormula>
    </tableColumn>
    <tableColumn id="2" xr3:uid="{A0DFDA31-FE81-44F8-BCD7-00C5680D93C9}" name="NIS" dataDxfId="13"/>
    <tableColumn id="3" xr3:uid="{BFA33451-3555-4A11-B5B2-E825E9282EE5}" name="Nama Lengkap" dataDxfId="12"/>
    <tableColumn id="4" xr3:uid="{05BE7901-F6E9-4087-959B-6D163D48CA90}" name="Kelas" dataDxfId="11"/>
    <tableColumn id="5" xr3:uid="{F166278D-4072-4EA9-BB05-AC3E6BC61D36}" name="Jenis Kelamin" dataDxfId="10"/>
    <tableColumn id="6" xr3:uid="{EB190C6E-DC21-46D7-AB8E-FF6F2E5B17E4}" name="Wajib Scan Ijazah" dataDxfId="9"/>
    <tableColumn id="7" xr3:uid="{3F483BC8-68E9-43B4-928A-33AEDC0083E1}" name="Ket" dataDxfId="8"/>
    <tableColumn id="8" xr3:uid="{ECCB5AE6-5ABC-4BA6-ACDC-82107AEAEA95}" name="Column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5E78-C674-426F-A672-343EE5668544}">
  <sheetPr codeName="Sheet1">
    <tabColor rgb="FF00B050"/>
  </sheetPr>
  <dimension ref="A1:Y1048576"/>
  <sheetViews>
    <sheetView topLeftCell="A4" zoomScaleNormal="100" workbookViewId="0">
      <selection activeCell="H11" sqref="H11"/>
    </sheetView>
  </sheetViews>
  <sheetFormatPr defaultColWidth="9.140625" defaultRowHeight="15"/>
  <cols>
    <col min="1" max="1" width="1.140625" style="98" customWidth="1"/>
    <col min="2" max="3" width="13.7109375" style="99" customWidth="1"/>
    <col min="4" max="4" width="1.140625" style="98" customWidth="1"/>
    <col min="5" max="7" width="8.7109375" style="98" customWidth="1"/>
    <col min="8" max="8" width="1.140625" style="98" customWidth="1"/>
    <col min="9" max="11" width="8.7109375" style="98" customWidth="1"/>
    <col min="12" max="12" width="1.140625" style="98" customWidth="1"/>
    <col min="13" max="15" width="8.7109375" style="98" customWidth="1"/>
    <col min="16" max="16" width="1.140625" style="98" customWidth="1"/>
    <col min="17" max="19" width="8.7109375" style="98" customWidth="1"/>
    <col min="20" max="20" width="1.140625" style="98" customWidth="1"/>
    <col min="21" max="22" width="11.7109375" style="98" customWidth="1"/>
    <col min="23" max="23" width="1.140625" style="98" customWidth="1"/>
    <col min="24" max="25" width="11.7109375" style="98" customWidth="1"/>
    <col min="26" max="26" width="1.140625" style="98" customWidth="1"/>
    <col min="27" max="16384" width="9.140625" style="98"/>
  </cols>
  <sheetData>
    <row r="1" spans="1:25" ht="8.1" customHeight="1">
      <c r="B1" s="98"/>
      <c r="C1" s="98"/>
    </row>
    <row r="2" spans="1:25" ht="15" customHeight="1">
      <c r="E2" s="221" t="s">
        <v>0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100"/>
      <c r="U2" s="222">
        <f ca="1">NOW()</f>
        <v>46045.358630671297</v>
      </c>
      <c r="V2" s="222"/>
      <c r="W2" s="222"/>
      <c r="X2" s="222"/>
      <c r="Y2" s="222"/>
    </row>
    <row r="3" spans="1:25" ht="15" customHeight="1"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100"/>
      <c r="U3" s="222"/>
      <c r="V3" s="222"/>
      <c r="W3" s="222"/>
      <c r="X3" s="222"/>
      <c r="Y3" s="222"/>
    </row>
    <row r="4" spans="1:25" ht="15" customHeight="1"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100"/>
      <c r="U4" s="222"/>
      <c r="V4" s="222"/>
      <c r="W4" s="222"/>
      <c r="X4" s="222"/>
      <c r="Y4" s="222"/>
    </row>
    <row r="5" spans="1:25" ht="6.95" customHeight="1"/>
    <row r="6" spans="1:25" ht="15" customHeight="1">
      <c r="E6" s="101"/>
      <c r="F6" s="101"/>
      <c r="G6" s="101"/>
      <c r="I6" s="101"/>
      <c r="J6" s="101"/>
      <c r="K6" s="101"/>
      <c r="M6" s="101"/>
      <c r="N6" s="101"/>
      <c r="O6" s="101"/>
      <c r="Q6" s="101"/>
      <c r="R6" s="101"/>
      <c r="S6" s="101"/>
      <c r="U6" s="113"/>
      <c r="V6" s="113"/>
      <c r="X6" s="113"/>
      <c r="Y6" s="113"/>
    </row>
    <row r="7" spans="1:25" ht="15" customHeight="1">
      <c r="A7" s="102"/>
      <c r="E7" s="101"/>
      <c r="F7" s="223">
        <f>Sheet3!B4</f>
        <v>560</v>
      </c>
      <c r="G7" s="101"/>
      <c r="I7" s="101"/>
      <c r="J7" s="223">
        <f>Sheet3!E24</f>
        <v>214</v>
      </c>
      <c r="K7" s="101"/>
      <c r="M7" s="101"/>
      <c r="N7" s="223">
        <f>Sheet3!H29</f>
        <v>346</v>
      </c>
      <c r="O7" s="101"/>
      <c r="Q7" s="101"/>
      <c r="R7" s="223">
        <f>Sheet3!B5</f>
        <v>52</v>
      </c>
      <c r="S7" s="101"/>
      <c r="U7" s="225"/>
      <c r="V7" s="225"/>
      <c r="X7" s="225"/>
      <c r="Y7" s="225"/>
    </row>
    <row r="8" spans="1:25" ht="15" customHeight="1">
      <c r="A8" s="103"/>
      <c r="B8" s="219" t="s">
        <v>1</v>
      </c>
      <c r="C8" s="219"/>
      <c r="E8" s="101"/>
      <c r="F8" s="223"/>
      <c r="G8" s="101"/>
      <c r="I8" s="101"/>
      <c r="J8" s="223"/>
      <c r="K8" s="101"/>
      <c r="M8" s="101"/>
      <c r="N8" s="223"/>
      <c r="O8" s="101"/>
      <c r="Q8" s="101"/>
      <c r="R8" s="223"/>
      <c r="S8" s="101"/>
      <c r="U8" s="225"/>
      <c r="V8" s="225"/>
      <c r="X8" s="225"/>
      <c r="Y8" s="225"/>
    </row>
    <row r="9" spans="1:25" ht="15" customHeight="1">
      <c r="A9" s="103"/>
      <c r="B9" s="219"/>
      <c r="C9" s="219"/>
      <c r="E9" s="220" t="s">
        <v>2</v>
      </c>
      <c r="F9" s="220"/>
      <c r="G9" s="220"/>
      <c r="I9" s="220" t="s">
        <v>11306</v>
      </c>
      <c r="J9" s="220"/>
      <c r="K9" s="220"/>
      <c r="M9" s="220" t="s">
        <v>11307</v>
      </c>
      <c r="N9" s="220"/>
      <c r="O9" s="220"/>
      <c r="Q9" s="220" t="s">
        <v>4</v>
      </c>
      <c r="R9" s="220"/>
      <c r="S9" s="220"/>
      <c r="U9" s="224" t="s">
        <v>5</v>
      </c>
      <c r="V9" s="224"/>
      <c r="X9" s="224" t="s">
        <v>6</v>
      </c>
      <c r="Y9" s="224"/>
    </row>
    <row r="10" spans="1:25" ht="15" customHeight="1">
      <c r="A10" s="104"/>
      <c r="B10" s="105" t="s">
        <v>7</v>
      </c>
      <c r="C10" s="105"/>
      <c r="E10" s="220"/>
      <c r="F10" s="220"/>
      <c r="G10" s="220"/>
      <c r="I10" s="220"/>
      <c r="J10" s="220"/>
      <c r="K10" s="220"/>
      <c r="M10" s="220"/>
      <c r="N10" s="220"/>
      <c r="O10" s="220"/>
      <c r="Q10" s="220"/>
      <c r="R10" s="220"/>
      <c r="S10" s="220"/>
      <c r="U10" s="224"/>
      <c r="V10" s="224"/>
      <c r="X10" s="224"/>
      <c r="Y10" s="224"/>
    </row>
    <row r="11" spans="1:25" ht="6.95" customHeight="1">
      <c r="B11" s="98"/>
      <c r="C11" s="98"/>
    </row>
    <row r="12" spans="1:25">
      <c r="E12" s="101"/>
      <c r="F12" s="101"/>
      <c r="G12" s="101"/>
      <c r="H12" s="101"/>
      <c r="I12" s="101"/>
      <c r="J12" s="101"/>
      <c r="K12" s="101"/>
      <c r="M12" s="101"/>
      <c r="N12" s="101"/>
      <c r="O12" s="101"/>
      <c r="P12" s="101"/>
      <c r="Q12" s="101"/>
      <c r="R12" s="101"/>
      <c r="S12" s="101"/>
      <c r="U12" s="101"/>
      <c r="V12" s="101"/>
      <c r="W12" s="101"/>
      <c r="X12" s="101"/>
      <c r="Y12" s="101"/>
    </row>
    <row r="13" spans="1:25" ht="15" customHeight="1">
      <c r="E13" s="101"/>
      <c r="F13" s="101"/>
      <c r="G13" s="101"/>
      <c r="H13" s="101"/>
      <c r="I13" s="101"/>
      <c r="J13" s="101"/>
      <c r="K13" s="101"/>
      <c r="M13" s="101"/>
      <c r="N13" s="101"/>
      <c r="O13" s="101"/>
      <c r="P13" s="101"/>
      <c r="Q13" s="101"/>
      <c r="R13" s="101"/>
      <c r="S13" s="101"/>
      <c r="U13" s="101"/>
      <c r="V13" s="101"/>
      <c r="W13" s="101"/>
      <c r="X13" s="101"/>
      <c r="Y13" s="101"/>
    </row>
    <row r="14" spans="1:25" ht="15" customHeight="1">
      <c r="B14" s="218" t="s">
        <v>1</v>
      </c>
      <c r="C14" s="218"/>
      <c r="E14" s="101"/>
      <c r="F14" s="101"/>
      <c r="G14" s="101"/>
      <c r="H14" s="101"/>
      <c r="I14" s="101"/>
      <c r="J14" s="101"/>
      <c r="K14" s="101"/>
      <c r="M14" s="101"/>
      <c r="N14" s="101"/>
      <c r="O14" s="101"/>
      <c r="P14" s="101"/>
      <c r="Q14" s="101"/>
      <c r="R14" s="101"/>
      <c r="S14" s="101"/>
      <c r="U14" s="101"/>
      <c r="V14" s="101"/>
      <c r="W14" s="101"/>
      <c r="X14" s="101"/>
      <c r="Y14" s="101"/>
    </row>
    <row r="15" spans="1:25" ht="15" customHeight="1">
      <c r="E15" s="101"/>
      <c r="F15" s="101"/>
      <c r="G15" s="101"/>
      <c r="H15" s="101"/>
      <c r="I15" s="101"/>
      <c r="J15" s="101"/>
      <c r="K15" s="101"/>
      <c r="M15" s="101"/>
      <c r="N15" s="101"/>
      <c r="O15" s="101"/>
      <c r="P15" s="101"/>
      <c r="Q15" s="101"/>
      <c r="R15" s="101"/>
      <c r="S15" s="101"/>
      <c r="U15" s="101"/>
      <c r="V15" s="101"/>
      <c r="W15" s="101"/>
      <c r="X15" s="101"/>
      <c r="Y15" s="101"/>
    </row>
    <row r="16" spans="1:25">
      <c r="E16" s="101"/>
      <c r="F16" s="101"/>
      <c r="G16" s="101"/>
      <c r="H16" s="101"/>
      <c r="I16" s="101"/>
      <c r="J16" s="101"/>
      <c r="K16" s="101"/>
      <c r="M16" s="101"/>
      <c r="N16" s="101"/>
      <c r="O16" s="101"/>
      <c r="P16" s="101"/>
      <c r="Q16" s="101"/>
      <c r="R16" s="101"/>
      <c r="S16" s="101"/>
      <c r="U16" s="101"/>
      <c r="V16" s="101"/>
      <c r="W16" s="101"/>
      <c r="X16" s="101"/>
      <c r="Y16" s="101"/>
    </row>
    <row r="17" spans="2:25" ht="15.75" customHeight="1">
      <c r="B17" s="218"/>
      <c r="C17" s="218"/>
      <c r="E17" s="101"/>
      <c r="F17" s="101"/>
      <c r="G17" s="101"/>
      <c r="H17" s="101"/>
      <c r="I17" s="101"/>
      <c r="J17" s="101"/>
      <c r="K17" s="101"/>
      <c r="M17" s="101"/>
      <c r="N17" s="101"/>
      <c r="O17" s="101"/>
      <c r="P17" s="101"/>
      <c r="Q17" s="101"/>
      <c r="R17" s="101"/>
      <c r="S17" s="101"/>
      <c r="U17" s="101"/>
      <c r="V17" s="101"/>
      <c r="W17" s="101"/>
      <c r="X17" s="101"/>
      <c r="Y17" s="101"/>
    </row>
    <row r="18" spans="2:25">
      <c r="B18" s="218"/>
      <c r="C18" s="218"/>
      <c r="E18" s="101"/>
      <c r="F18" s="101"/>
      <c r="G18" s="101"/>
      <c r="H18" s="101"/>
      <c r="I18" s="101"/>
      <c r="J18" s="101"/>
      <c r="K18" s="101"/>
      <c r="M18" s="101"/>
      <c r="N18" s="101"/>
      <c r="O18" s="101"/>
      <c r="P18" s="101"/>
      <c r="Q18" s="101"/>
      <c r="R18" s="101"/>
      <c r="S18" s="101"/>
      <c r="U18" s="101"/>
      <c r="V18" s="101"/>
      <c r="W18" s="101"/>
      <c r="X18" s="101"/>
      <c r="Y18" s="101"/>
    </row>
    <row r="19" spans="2:25">
      <c r="E19" s="101"/>
      <c r="F19" s="101"/>
      <c r="G19" s="101"/>
      <c r="H19" s="101"/>
      <c r="I19" s="101"/>
      <c r="J19" s="101"/>
      <c r="K19" s="101"/>
      <c r="M19" s="101"/>
      <c r="N19" s="101"/>
      <c r="O19" s="101"/>
      <c r="P19" s="101"/>
      <c r="Q19" s="101"/>
      <c r="R19" s="101"/>
      <c r="S19" s="101"/>
      <c r="U19" s="101"/>
      <c r="V19" s="101"/>
      <c r="W19" s="101"/>
      <c r="X19" s="101"/>
      <c r="Y19" s="101"/>
    </row>
    <row r="20" spans="2:25">
      <c r="E20" s="101"/>
      <c r="F20" s="101"/>
      <c r="G20" s="101"/>
      <c r="H20" s="101"/>
      <c r="I20" s="101"/>
      <c r="J20" s="101"/>
      <c r="K20" s="101"/>
      <c r="M20" s="101"/>
      <c r="N20" s="101"/>
      <c r="O20" s="101"/>
      <c r="P20" s="101"/>
      <c r="Q20" s="101"/>
      <c r="R20" s="101"/>
      <c r="S20" s="101"/>
      <c r="U20" s="101"/>
      <c r="V20" s="101"/>
      <c r="W20" s="101"/>
      <c r="X20" s="101"/>
      <c r="Y20" s="101"/>
    </row>
    <row r="21" spans="2:25">
      <c r="E21" s="101"/>
      <c r="F21" s="101"/>
      <c r="G21" s="101"/>
      <c r="H21" s="101"/>
      <c r="I21" s="101"/>
      <c r="J21" s="101"/>
      <c r="K21" s="101"/>
      <c r="M21" s="101"/>
      <c r="N21" s="101"/>
      <c r="O21" s="101"/>
      <c r="P21" s="101"/>
      <c r="Q21" s="101"/>
      <c r="R21" s="101"/>
      <c r="S21" s="101"/>
      <c r="U21" s="101"/>
      <c r="V21" s="101"/>
      <c r="W21" s="101"/>
      <c r="X21" s="101"/>
      <c r="Y21" s="101"/>
    </row>
    <row r="22" spans="2:25">
      <c r="E22" s="101"/>
      <c r="F22" s="101"/>
      <c r="G22" s="101"/>
      <c r="H22" s="101"/>
      <c r="I22" s="101"/>
      <c r="J22" s="101"/>
      <c r="K22" s="101"/>
      <c r="M22" s="101"/>
      <c r="N22" s="101"/>
      <c r="O22" s="101"/>
      <c r="P22" s="101"/>
      <c r="Q22" s="101"/>
      <c r="R22" s="101"/>
      <c r="S22" s="101"/>
      <c r="U22" s="101"/>
      <c r="V22" s="101"/>
      <c r="W22" s="101"/>
      <c r="X22" s="101"/>
      <c r="Y22" s="101"/>
    </row>
    <row r="23" spans="2:25">
      <c r="E23" s="101"/>
      <c r="F23" s="101"/>
      <c r="G23" s="101"/>
      <c r="H23" s="101"/>
      <c r="I23" s="101"/>
      <c r="J23" s="101"/>
      <c r="K23" s="101"/>
      <c r="M23" s="101"/>
      <c r="N23" s="101"/>
      <c r="O23" s="101"/>
      <c r="P23" s="101"/>
      <c r="Q23" s="101"/>
      <c r="R23" s="101"/>
      <c r="S23" s="101"/>
      <c r="U23" s="101"/>
      <c r="V23" s="101"/>
      <c r="W23" s="101"/>
      <c r="X23" s="101"/>
      <c r="Y23" s="101"/>
    </row>
    <row r="24" spans="2:25">
      <c r="E24" s="101"/>
      <c r="F24" s="101"/>
      <c r="G24" s="101"/>
      <c r="H24" s="101"/>
      <c r="I24" s="101"/>
      <c r="J24" s="101"/>
      <c r="K24" s="101"/>
      <c r="M24" s="101"/>
      <c r="N24" s="101"/>
      <c r="O24" s="101"/>
      <c r="P24" s="101"/>
      <c r="Q24" s="101"/>
      <c r="R24" s="101"/>
      <c r="S24" s="101"/>
      <c r="U24" s="101"/>
      <c r="V24" s="101"/>
      <c r="W24" s="101"/>
      <c r="X24" s="101"/>
      <c r="Y24" s="101"/>
    </row>
    <row r="25" spans="2:25">
      <c r="E25" s="101"/>
      <c r="F25" s="101"/>
      <c r="G25" s="101"/>
      <c r="H25" s="101"/>
      <c r="I25" s="101"/>
      <c r="J25" s="101"/>
      <c r="K25" s="101"/>
      <c r="M25" s="101"/>
      <c r="N25" s="101"/>
      <c r="O25" s="101"/>
      <c r="P25" s="101"/>
      <c r="Q25" s="101"/>
      <c r="R25" s="101"/>
      <c r="S25" s="101"/>
      <c r="U25" s="101"/>
      <c r="V25" s="101"/>
      <c r="W25" s="101"/>
      <c r="X25" s="101"/>
      <c r="Y25" s="101"/>
    </row>
    <row r="26" spans="2:25" ht="6.95" customHeight="1"/>
    <row r="27" spans="2:25"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U27" s="101"/>
      <c r="V27" s="101"/>
      <c r="W27" s="101"/>
      <c r="X27" s="101"/>
      <c r="Y27" s="101"/>
    </row>
    <row r="28" spans="2:25"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U28" s="101"/>
      <c r="V28" s="101"/>
      <c r="W28" s="101"/>
      <c r="X28" s="101"/>
      <c r="Y28" s="101"/>
    </row>
    <row r="29" spans="2:25"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U29" s="101"/>
      <c r="V29" s="101"/>
      <c r="W29" s="101"/>
      <c r="X29" s="101"/>
      <c r="Y29" s="101"/>
    </row>
    <row r="30" spans="2:25"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U30" s="101"/>
      <c r="V30" s="101"/>
      <c r="W30" s="101"/>
      <c r="X30" s="101"/>
      <c r="Y30" s="101"/>
    </row>
    <row r="31" spans="2:25"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U31" s="101"/>
      <c r="V31" s="101"/>
      <c r="W31" s="101"/>
      <c r="X31" s="101"/>
      <c r="Y31" s="101"/>
    </row>
    <row r="32" spans="2:25"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U32" s="101"/>
      <c r="V32" s="101"/>
      <c r="W32" s="101"/>
      <c r="X32" s="101"/>
      <c r="Y32" s="101"/>
    </row>
    <row r="33" spans="2:25"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U33" s="101"/>
      <c r="V33" s="101"/>
      <c r="W33" s="101"/>
      <c r="X33" s="101"/>
      <c r="Y33" s="101"/>
    </row>
    <row r="34" spans="2:25"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U34" s="101"/>
      <c r="V34" s="101"/>
      <c r="W34" s="101"/>
      <c r="X34" s="101"/>
      <c r="Y34" s="101"/>
    </row>
    <row r="35" spans="2:25"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U35" s="101"/>
      <c r="V35" s="101"/>
      <c r="W35" s="101"/>
      <c r="X35" s="101"/>
      <c r="Y35" s="101"/>
    </row>
    <row r="36" spans="2:25"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U36" s="101"/>
      <c r="V36" s="101"/>
      <c r="W36" s="101"/>
      <c r="X36" s="101"/>
      <c r="Y36" s="101"/>
    </row>
    <row r="37" spans="2:25"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U37" s="101"/>
      <c r="V37" s="101"/>
      <c r="W37" s="101"/>
      <c r="X37" s="101"/>
      <c r="Y37" s="101"/>
    </row>
    <row r="38" spans="2:25"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U38" s="101"/>
      <c r="V38" s="101"/>
      <c r="W38" s="101"/>
      <c r="X38" s="101"/>
      <c r="Y38" s="101"/>
    </row>
    <row r="39" spans="2:25"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U39" s="101"/>
      <c r="V39" s="101"/>
      <c r="W39" s="101"/>
      <c r="X39" s="101"/>
      <c r="Y39" s="101"/>
    </row>
    <row r="40" spans="2:25"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U40" s="101"/>
      <c r="V40" s="101"/>
      <c r="W40" s="101"/>
      <c r="X40" s="101"/>
      <c r="Y40" s="101"/>
    </row>
    <row r="41" spans="2:25" ht="6.95" customHeight="1">
      <c r="B41" s="98"/>
      <c r="C41" s="98"/>
    </row>
    <row r="42" spans="2:25"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U42" s="101"/>
      <c r="V42" s="101"/>
      <c r="W42" s="101"/>
      <c r="X42" s="101"/>
      <c r="Y42" s="101"/>
    </row>
    <row r="43" spans="2:25"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U43" s="101"/>
      <c r="V43" s="101"/>
      <c r="W43" s="101"/>
      <c r="X43" s="101"/>
      <c r="Y43" s="101"/>
    </row>
    <row r="44" spans="2:25"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U44" s="101"/>
      <c r="V44" s="101"/>
      <c r="W44" s="101"/>
      <c r="X44" s="101"/>
      <c r="Y44" s="101"/>
    </row>
    <row r="45" spans="2:25"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U45" s="101"/>
      <c r="V45" s="101"/>
      <c r="W45" s="101"/>
      <c r="X45" s="101"/>
      <c r="Y45" s="101"/>
    </row>
    <row r="46" spans="2:25"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U46" s="101"/>
      <c r="V46" s="101"/>
      <c r="W46" s="101"/>
      <c r="X46" s="101"/>
      <c r="Y46" s="101"/>
    </row>
    <row r="47" spans="2:25"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U47" s="101"/>
      <c r="V47" s="101"/>
      <c r="W47" s="101"/>
      <c r="X47" s="101"/>
      <c r="Y47" s="101"/>
    </row>
    <row r="48" spans="2:25"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U48" s="101"/>
      <c r="V48" s="101"/>
      <c r="W48" s="101"/>
      <c r="X48" s="101"/>
      <c r="Y48" s="101"/>
    </row>
    <row r="49" spans="5:25"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U49" s="101"/>
      <c r="V49" s="101"/>
      <c r="W49" s="101"/>
      <c r="X49" s="101"/>
      <c r="Y49" s="101"/>
    </row>
    <row r="50" spans="5:25"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U50" s="101"/>
      <c r="V50" s="101"/>
      <c r="W50" s="101"/>
      <c r="X50" s="101"/>
      <c r="Y50" s="101"/>
    </row>
    <row r="51" spans="5:25"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U51" s="101"/>
      <c r="V51" s="101"/>
      <c r="W51" s="101"/>
      <c r="X51" s="101"/>
      <c r="Y51" s="101"/>
    </row>
    <row r="52" spans="5:25"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U52" s="101"/>
      <c r="V52" s="101"/>
      <c r="W52" s="101"/>
      <c r="X52" s="101"/>
      <c r="Y52" s="101"/>
    </row>
    <row r="53" spans="5:25"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U53" s="101"/>
      <c r="V53" s="101"/>
      <c r="W53" s="101"/>
      <c r="X53" s="101"/>
      <c r="Y53" s="101"/>
    </row>
    <row r="54" spans="5:25"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U54" s="101"/>
      <c r="V54" s="101"/>
      <c r="W54" s="101"/>
      <c r="X54" s="101"/>
      <c r="Y54" s="101"/>
    </row>
    <row r="55" spans="5:25"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U55" s="101"/>
      <c r="V55" s="101"/>
      <c r="W55" s="101"/>
      <c r="X55" s="101"/>
      <c r="Y55" s="101"/>
    </row>
    <row r="1048576" spans="2:3">
      <c r="B1048576" s="106"/>
      <c r="C1048576" s="106"/>
    </row>
  </sheetData>
  <mergeCells count="17">
    <mergeCell ref="Q9:S10"/>
    <mergeCell ref="B14:C14"/>
    <mergeCell ref="E2:S4"/>
    <mergeCell ref="U2:Y4"/>
    <mergeCell ref="F7:F8"/>
    <mergeCell ref="J7:J8"/>
    <mergeCell ref="N7:N8"/>
    <mergeCell ref="R7:R8"/>
    <mergeCell ref="U9:V10"/>
    <mergeCell ref="U7:V8"/>
    <mergeCell ref="X9:Y10"/>
    <mergeCell ref="X7:Y8"/>
    <mergeCell ref="B17:C18"/>
    <mergeCell ref="B8:C9"/>
    <mergeCell ref="E9:G10"/>
    <mergeCell ref="I9:K10"/>
    <mergeCell ref="M9:O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8EEC-606D-43E8-92AF-A36AF39C7B57}">
  <dimension ref="A3:H94"/>
  <sheetViews>
    <sheetView topLeftCell="A71" workbookViewId="0">
      <selection activeCell="D70" sqref="D70"/>
    </sheetView>
  </sheetViews>
  <sheetFormatPr defaultRowHeight="15"/>
  <cols>
    <col min="1" max="1" width="13.140625" bestFit="1" customWidth="1"/>
    <col min="2" max="2" width="11.5703125" bestFit="1" customWidth="1"/>
    <col min="3" max="3" width="12.140625" bestFit="1" customWidth="1"/>
    <col min="4" max="4" width="26.42578125" bestFit="1" customWidth="1"/>
    <col min="5" max="5" width="11.5703125" bestFit="1" customWidth="1"/>
    <col min="6" max="6" width="9.28515625" bestFit="1" customWidth="1"/>
    <col min="7" max="7" width="13.140625" bestFit="1" customWidth="1"/>
    <col min="8" max="8" width="11.5703125" bestFit="1" customWidth="1"/>
    <col min="9" max="9" width="12.140625" bestFit="1" customWidth="1"/>
    <col min="10" max="10" width="9" bestFit="1" customWidth="1"/>
    <col min="11" max="11" width="16.5703125" bestFit="1" customWidth="1"/>
    <col min="12" max="12" width="11.28515625" bestFit="1" customWidth="1"/>
    <col min="13" max="13" width="20.85546875" bestFit="1" customWidth="1"/>
    <col min="14" max="14" width="24" bestFit="1" customWidth="1"/>
    <col min="15" max="15" width="18.7109375" bestFit="1" customWidth="1"/>
    <col min="16" max="16" width="22" bestFit="1" customWidth="1"/>
    <col min="17" max="17" width="18.140625" bestFit="1" customWidth="1"/>
    <col min="18" max="18" width="21.42578125" bestFit="1" customWidth="1"/>
    <col min="19" max="19" width="18.85546875" bestFit="1" customWidth="1"/>
    <col min="20" max="20" width="22.140625" bestFit="1" customWidth="1"/>
    <col min="21" max="21" width="19.42578125" bestFit="1" customWidth="1"/>
    <col min="22" max="22" width="22.5703125" bestFit="1" customWidth="1"/>
    <col min="23" max="23" width="19.42578125" bestFit="1" customWidth="1"/>
    <col min="24" max="24" width="22.5703125" bestFit="1" customWidth="1"/>
    <col min="25" max="25" width="20.140625" bestFit="1" customWidth="1"/>
    <col min="26" max="26" width="23.28515625" bestFit="1" customWidth="1"/>
    <col min="27" max="27" width="18" bestFit="1" customWidth="1"/>
    <col min="28" max="28" width="21.140625" bestFit="1" customWidth="1"/>
    <col min="29" max="29" width="21.7109375" bestFit="1" customWidth="1"/>
    <col min="30" max="30" width="24.85546875" bestFit="1" customWidth="1"/>
    <col min="31" max="31" width="28.28515625" bestFit="1" customWidth="1"/>
    <col min="32" max="32" width="31.42578125" bestFit="1" customWidth="1"/>
    <col min="33" max="33" width="18.140625" bestFit="1" customWidth="1"/>
    <col min="34" max="34" width="21.42578125" bestFit="1" customWidth="1"/>
    <col min="35" max="35" width="23.5703125" bestFit="1" customWidth="1"/>
    <col min="36" max="36" width="26.7109375" bestFit="1" customWidth="1"/>
    <col min="37" max="37" width="23.42578125" bestFit="1" customWidth="1"/>
    <col min="38" max="38" width="26.5703125" bestFit="1" customWidth="1"/>
    <col min="39" max="39" width="24.7109375" bestFit="1" customWidth="1"/>
    <col min="40" max="40" width="27.85546875" bestFit="1" customWidth="1"/>
    <col min="41" max="41" width="23.28515625" bestFit="1" customWidth="1"/>
    <col min="42" max="42" width="26.42578125" bestFit="1" customWidth="1"/>
    <col min="43" max="43" width="19.140625" bestFit="1" customWidth="1"/>
    <col min="44" max="44" width="22.28515625" bestFit="1" customWidth="1"/>
    <col min="45" max="45" width="19.5703125" bestFit="1" customWidth="1"/>
    <col min="46" max="46" width="22.7109375" bestFit="1" customWidth="1"/>
    <col min="47" max="47" width="21.85546875" bestFit="1" customWidth="1"/>
    <col min="48" max="48" width="25" bestFit="1" customWidth="1"/>
    <col min="49" max="49" width="22.42578125" bestFit="1" customWidth="1"/>
    <col min="50" max="50" width="25.7109375" bestFit="1" customWidth="1"/>
    <col min="51" max="51" width="22.28515625" bestFit="1" customWidth="1"/>
    <col min="52" max="52" width="25.5703125" bestFit="1" customWidth="1"/>
    <col min="53" max="53" width="24" bestFit="1" customWidth="1"/>
    <col min="54" max="54" width="27.140625" bestFit="1" customWidth="1"/>
    <col min="55" max="55" width="22.85546875" bestFit="1" customWidth="1"/>
    <col min="56" max="56" width="26.140625" bestFit="1" customWidth="1"/>
    <col min="57" max="57" width="15.140625" bestFit="1" customWidth="1"/>
    <col min="58" max="58" width="18.28515625" bestFit="1" customWidth="1"/>
    <col min="59" max="59" width="13" bestFit="1" customWidth="1"/>
    <col min="60" max="60" width="16.140625" bestFit="1" customWidth="1"/>
    <col min="61" max="61" width="13.42578125" bestFit="1" customWidth="1"/>
    <col min="62" max="62" width="16.5703125" bestFit="1" customWidth="1"/>
    <col min="63" max="63" width="14.28515625" bestFit="1" customWidth="1"/>
    <col min="64" max="64" width="17.5703125" bestFit="1" customWidth="1"/>
    <col min="65" max="65" width="17.28515625" bestFit="1" customWidth="1"/>
    <col min="66" max="66" width="20.42578125" bestFit="1" customWidth="1"/>
    <col min="67" max="67" width="24.85546875" bestFit="1" customWidth="1"/>
    <col min="68" max="68" width="28" bestFit="1" customWidth="1"/>
    <col min="69" max="69" width="11.28515625" bestFit="1" customWidth="1"/>
  </cols>
  <sheetData>
    <row r="3" spans="1:8">
      <c r="A3" s="107" t="s">
        <v>8</v>
      </c>
      <c r="B3" t="s">
        <v>11304</v>
      </c>
    </row>
    <row r="4" spans="1:8">
      <c r="A4" s="108" t="s">
        <v>9</v>
      </c>
      <c r="B4">
        <v>560</v>
      </c>
    </row>
    <row r="5" spans="1:8">
      <c r="A5" s="108" t="s">
        <v>4</v>
      </c>
      <c r="B5">
        <v>52</v>
      </c>
    </row>
    <row r="6" spans="1:8">
      <c r="A6" s="108" t="s">
        <v>7567</v>
      </c>
      <c r="B6">
        <v>2</v>
      </c>
    </row>
    <row r="7" spans="1:8">
      <c r="A7" s="108" t="s">
        <v>3</v>
      </c>
      <c r="B7">
        <v>26</v>
      </c>
    </row>
    <row r="8" spans="1:8">
      <c r="A8" s="108" t="s">
        <v>7856</v>
      </c>
      <c r="B8">
        <v>24</v>
      </c>
    </row>
    <row r="9" spans="1:8">
      <c r="A9" s="108" t="s">
        <v>10</v>
      </c>
      <c r="B9">
        <v>112</v>
      </c>
    </row>
    <row r="10" spans="1:8">
      <c r="A10" s="108" t="s">
        <v>11</v>
      </c>
      <c r="B10">
        <v>776</v>
      </c>
    </row>
    <row r="13" spans="1:8">
      <c r="A13" s="107" t="s">
        <v>60</v>
      </c>
      <c r="B13" t="s">
        <v>9</v>
      </c>
      <c r="D13" s="107" t="s">
        <v>60</v>
      </c>
      <c r="E13" t="s">
        <v>9</v>
      </c>
      <c r="G13" s="107" t="s">
        <v>60</v>
      </c>
      <c r="H13" t="s">
        <v>9</v>
      </c>
    </row>
    <row r="15" spans="1:8">
      <c r="A15" s="107" t="s">
        <v>8</v>
      </c>
      <c r="B15" t="s">
        <v>11304</v>
      </c>
      <c r="D15" s="107" t="s">
        <v>8</v>
      </c>
      <c r="E15" t="s">
        <v>11304</v>
      </c>
      <c r="G15" s="107" t="s">
        <v>8</v>
      </c>
      <c r="H15" t="s">
        <v>11304</v>
      </c>
    </row>
    <row r="16" spans="1:8">
      <c r="A16" s="108" t="s">
        <v>12</v>
      </c>
      <c r="B16">
        <v>28</v>
      </c>
      <c r="D16" s="108" t="s">
        <v>30</v>
      </c>
      <c r="E16">
        <v>29</v>
      </c>
      <c r="G16" s="108" t="s">
        <v>12</v>
      </c>
      <c r="H16">
        <v>28</v>
      </c>
    </row>
    <row r="17" spans="1:8">
      <c r="A17" s="108" t="s">
        <v>20</v>
      </c>
      <c r="B17">
        <v>24</v>
      </c>
      <c r="D17" s="108" t="s">
        <v>31</v>
      </c>
      <c r="E17">
        <v>28</v>
      </c>
      <c r="G17" s="108" t="s">
        <v>20</v>
      </c>
      <c r="H17">
        <v>24</v>
      </c>
    </row>
    <row r="18" spans="1:8">
      <c r="A18" s="108" t="s">
        <v>21</v>
      </c>
      <c r="B18">
        <v>24</v>
      </c>
      <c r="D18" s="108" t="s">
        <v>32</v>
      </c>
      <c r="E18">
        <v>28</v>
      </c>
      <c r="G18" s="108" t="s">
        <v>21</v>
      </c>
      <c r="H18">
        <v>24</v>
      </c>
    </row>
    <row r="19" spans="1:8">
      <c r="A19" s="108" t="s">
        <v>23</v>
      </c>
      <c r="B19">
        <v>23</v>
      </c>
      <c r="D19" s="108" t="s">
        <v>33</v>
      </c>
      <c r="E19">
        <v>27</v>
      </c>
      <c r="G19" s="108" t="s">
        <v>23</v>
      </c>
      <c r="H19">
        <v>23</v>
      </c>
    </row>
    <row r="20" spans="1:8">
      <c r="A20" s="108" t="s">
        <v>24</v>
      </c>
      <c r="B20">
        <v>25</v>
      </c>
      <c r="D20" s="108" t="s">
        <v>34</v>
      </c>
      <c r="E20">
        <v>24</v>
      </c>
      <c r="G20" s="108" t="s">
        <v>24</v>
      </c>
      <c r="H20">
        <v>25</v>
      </c>
    </row>
    <row r="21" spans="1:8">
      <c r="A21" s="108" t="s">
        <v>25</v>
      </c>
      <c r="B21">
        <v>30</v>
      </c>
      <c r="D21" s="108" t="s">
        <v>35</v>
      </c>
      <c r="E21">
        <v>26</v>
      </c>
      <c r="G21" s="108" t="s">
        <v>25</v>
      </c>
      <c r="H21">
        <v>30</v>
      </c>
    </row>
    <row r="22" spans="1:8">
      <c r="A22" s="108" t="s">
        <v>26</v>
      </c>
      <c r="B22">
        <v>30</v>
      </c>
      <c r="D22" s="108" t="s">
        <v>36</v>
      </c>
      <c r="E22">
        <v>28</v>
      </c>
      <c r="G22" s="108" t="s">
        <v>26</v>
      </c>
      <c r="H22">
        <v>30</v>
      </c>
    </row>
    <row r="23" spans="1:8">
      <c r="A23" s="108" t="s">
        <v>27</v>
      </c>
      <c r="B23">
        <v>25</v>
      </c>
      <c r="D23" s="108" t="s">
        <v>37</v>
      </c>
      <c r="E23">
        <v>24</v>
      </c>
      <c r="G23" s="108" t="s">
        <v>27</v>
      </c>
      <c r="H23">
        <v>25</v>
      </c>
    </row>
    <row r="24" spans="1:8">
      <c r="A24" s="108" t="s">
        <v>28</v>
      </c>
      <c r="B24">
        <v>31</v>
      </c>
      <c r="D24" s="108" t="s">
        <v>11</v>
      </c>
      <c r="E24">
        <v>214</v>
      </c>
      <c r="G24" s="108" t="s">
        <v>28</v>
      </c>
      <c r="H24">
        <v>31</v>
      </c>
    </row>
    <row r="25" spans="1:8">
      <c r="A25" s="108" t="s">
        <v>29</v>
      </c>
      <c r="B25">
        <v>29</v>
      </c>
      <c r="G25" s="108" t="s">
        <v>29</v>
      </c>
      <c r="H25">
        <v>29</v>
      </c>
    </row>
    <row r="26" spans="1:8">
      <c r="A26" s="108" t="s">
        <v>30</v>
      </c>
      <c r="B26">
        <v>29</v>
      </c>
      <c r="G26" s="108" t="s">
        <v>39</v>
      </c>
      <c r="H26">
        <v>25</v>
      </c>
    </row>
    <row r="27" spans="1:8">
      <c r="A27" s="108" t="s">
        <v>31</v>
      </c>
      <c r="B27">
        <v>28</v>
      </c>
      <c r="G27" s="108" t="s">
        <v>40</v>
      </c>
      <c r="H27">
        <v>25</v>
      </c>
    </row>
    <row r="28" spans="1:8">
      <c r="A28" s="108" t="s">
        <v>32</v>
      </c>
      <c r="B28">
        <v>28</v>
      </c>
      <c r="G28" s="108" t="s">
        <v>41</v>
      </c>
      <c r="H28">
        <v>27</v>
      </c>
    </row>
    <row r="29" spans="1:8">
      <c r="A29" s="108" t="s">
        <v>33</v>
      </c>
      <c r="B29">
        <v>27</v>
      </c>
      <c r="G29" s="108" t="s">
        <v>11</v>
      </c>
      <c r="H29">
        <v>346</v>
      </c>
    </row>
    <row r="30" spans="1:8">
      <c r="A30" s="108" t="s">
        <v>34</v>
      </c>
      <c r="B30">
        <v>24</v>
      </c>
    </row>
    <row r="31" spans="1:8">
      <c r="A31" s="108" t="s">
        <v>35</v>
      </c>
      <c r="B31">
        <v>26</v>
      </c>
    </row>
    <row r="32" spans="1:8">
      <c r="A32" s="108" t="s">
        <v>36</v>
      </c>
      <c r="B32">
        <v>28</v>
      </c>
    </row>
    <row r="33" spans="1:2">
      <c r="A33" s="108" t="s">
        <v>37</v>
      </c>
      <c r="B33">
        <v>24</v>
      </c>
    </row>
    <row r="34" spans="1:2">
      <c r="A34" s="108" t="s">
        <v>39</v>
      </c>
      <c r="B34">
        <v>25</v>
      </c>
    </row>
    <row r="35" spans="1:2">
      <c r="A35" s="108" t="s">
        <v>40</v>
      </c>
      <c r="B35">
        <v>25</v>
      </c>
    </row>
    <row r="36" spans="1:2">
      <c r="A36" s="108" t="s">
        <v>41</v>
      </c>
      <c r="B36">
        <v>27</v>
      </c>
    </row>
    <row r="37" spans="1:2">
      <c r="A37" s="108" t="s">
        <v>11</v>
      </c>
      <c r="B37">
        <v>560</v>
      </c>
    </row>
    <row r="42" spans="1:2">
      <c r="A42" s="107" t="s">
        <v>8</v>
      </c>
      <c r="B42" t="s">
        <v>11304</v>
      </c>
    </row>
    <row r="43" spans="1:2">
      <c r="A43" s="108">
        <v>2013</v>
      </c>
      <c r="B43">
        <v>12</v>
      </c>
    </row>
    <row r="44" spans="1:2">
      <c r="A44" s="108">
        <v>2014</v>
      </c>
      <c r="B44">
        <v>17</v>
      </c>
    </row>
    <row r="45" spans="1:2">
      <c r="A45" s="108">
        <v>2015</v>
      </c>
      <c r="B45">
        <v>24</v>
      </c>
    </row>
    <row r="46" spans="1:2">
      <c r="A46" s="108">
        <v>2016</v>
      </c>
      <c r="B46">
        <v>22</v>
      </c>
    </row>
    <row r="47" spans="1:2">
      <c r="A47" s="108">
        <v>2017</v>
      </c>
      <c r="B47">
        <v>30</v>
      </c>
    </row>
    <row r="48" spans="1:2">
      <c r="A48" s="108">
        <v>2018</v>
      </c>
      <c r="B48">
        <v>59</v>
      </c>
    </row>
    <row r="49" spans="1:5">
      <c r="A49" s="108">
        <v>2019</v>
      </c>
      <c r="B49">
        <v>67</v>
      </c>
    </row>
    <row r="50" spans="1:5">
      <c r="A50" s="108">
        <v>2020</v>
      </c>
      <c r="B50">
        <v>74</v>
      </c>
    </row>
    <row r="51" spans="1:5">
      <c r="A51" s="108">
        <v>2021</v>
      </c>
      <c r="B51">
        <v>76</v>
      </c>
    </row>
    <row r="52" spans="1:5">
      <c r="A52" s="108">
        <v>2022</v>
      </c>
      <c r="B52">
        <v>102</v>
      </c>
    </row>
    <row r="53" spans="1:5">
      <c r="A53" s="108">
        <v>2023</v>
      </c>
      <c r="B53">
        <v>91</v>
      </c>
    </row>
    <row r="54" spans="1:5">
      <c r="A54" s="108">
        <v>2024</v>
      </c>
      <c r="B54">
        <v>113</v>
      </c>
    </row>
    <row r="55" spans="1:5">
      <c r="A55" s="108">
        <v>2025</v>
      </c>
      <c r="B55">
        <v>89</v>
      </c>
    </row>
    <row r="56" spans="1:5">
      <c r="A56" s="108" t="s">
        <v>11</v>
      </c>
      <c r="B56">
        <v>776</v>
      </c>
    </row>
    <row r="58" spans="1:5">
      <c r="D58" s="217" t="s">
        <v>60</v>
      </c>
      <c r="E58" s="1" t="s">
        <v>9</v>
      </c>
    </row>
    <row r="59" spans="1:5">
      <c r="A59" s="107" t="s">
        <v>60</v>
      </c>
      <c r="B59" t="s">
        <v>9</v>
      </c>
      <c r="D59" s="217" t="s">
        <v>146</v>
      </c>
      <c r="E59" s="1" t="s">
        <v>11305</v>
      </c>
    </row>
    <row r="61" spans="1:5">
      <c r="A61" s="107" t="s">
        <v>8</v>
      </c>
      <c r="B61" t="s">
        <v>11304</v>
      </c>
      <c r="D61" s="217" t="s">
        <v>8</v>
      </c>
      <c r="E61" s="1" t="s">
        <v>11304</v>
      </c>
    </row>
    <row r="62" spans="1:5">
      <c r="A62" s="108" t="s">
        <v>44</v>
      </c>
      <c r="B62">
        <v>3</v>
      </c>
      <c r="D62" s="108" t="s">
        <v>1287</v>
      </c>
      <c r="E62" s="1">
        <v>19</v>
      </c>
    </row>
    <row r="63" spans="1:5">
      <c r="A63" s="108" t="s">
        <v>45</v>
      </c>
      <c r="B63">
        <v>2</v>
      </c>
      <c r="D63" s="108" t="s">
        <v>3462</v>
      </c>
      <c r="E63" s="1">
        <v>1</v>
      </c>
    </row>
    <row r="64" spans="1:5">
      <c r="A64" s="108" t="s">
        <v>3458</v>
      </c>
      <c r="B64">
        <v>3</v>
      </c>
      <c r="D64" s="108" t="s">
        <v>4436</v>
      </c>
      <c r="E64" s="1">
        <v>1</v>
      </c>
    </row>
    <row r="65" spans="1:5">
      <c r="A65" s="108" t="s">
        <v>46</v>
      </c>
      <c r="B65">
        <v>547</v>
      </c>
      <c r="D65" s="108" t="s">
        <v>6266</v>
      </c>
      <c r="E65" s="1">
        <v>1</v>
      </c>
    </row>
    <row r="66" spans="1:5">
      <c r="A66" s="108" t="s">
        <v>47</v>
      </c>
      <c r="B66">
        <v>3</v>
      </c>
      <c r="D66" s="108" t="s">
        <v>182</v>
      </c>
      <c r="E66" s="1">
        <v>189</v>
      </c>
    </row>
    <row r="67" spans="1:5">
      <c r="A67" s="108" t="s">
        <v>48</v>
      </c>
      <c r="B67">
        <v>1</v>
      </c>
      <c r="D67" s="108" t="s">
        <v>1076</v>
      </c>
      <c r="E67" s="1">
        <v>10</v>
      </c>
    </row>
    <row r="68" spans="1:5">
      <c r="A68" s="108" t="s">
        <v>49</v>
      </c>
      <c r="B68">
        <v>1</v>
      </c>
      <c r="D68" s="108" t="s">
        <v>852</v>
      </c>
      <c r="E68" s="1">
        <v>3</v>
      </c>
    </row>
    <row r="69" spans="1:5">
      <c r="A69" s="108" t="s">
        <v>11</v>
      </c>
      <c r="B69">
        <v>560</v>
      </c>
      <c r="D69" s="108" t="s">
        <v>459</v>
      </c>
      <c r="E69" s="1">
        <v>2</v>
      </c>
    </row>
    <row r="70" spans="1:5">
      <c r="D70" s="108" t="s">
        <v>422</v>
      </c>
      <c r="E70" s="1">
        <v>7</v>
      </c>
    </row>
    <row r="71" spans="1:5">
      <c r="D71" s="108" t="s">
        <v>1195</v>
      </c>
      <c r="E71" s="1">
        <v>1</v>
      </c>
    </row>
    <row r="72" spans="1:5">
      <c r="D72" s="108" t="s">
        <v>4168</v>
      </c>
      <c r="E72" s="1">
        <v>1</v>
      </c>
    </row>
    <row r="73" spans="1:5">
      <c r="A73" t="s">
        <v>42</v>
      </c>
      <c r="B73" t="s">
        <v>43</v>
      </c>
      <c r="D73" s="108" t="s">
        <v>244</v>
      </c>
      <c r="E73" s="1">
        <v>21</v>
      </c>
    </row>
    <row r="74" spans="1:5">
      <c r="A74" s="108" t="s">
        <v>44</v>
      </c>
      <c r="B74">
        <f>B62</f>
        <v>3</v>
      </c>
      <c r="D74" s="108" t="s">
        <v>2539</v>
      </c>
      <c r="E74" s="1">
        <v>9</v>
      </c>
    </row>
    <row r="75" spans="1:5">
      <c r="A75" s="108" t="s">
        <v>45</v>
      </c>
      <c r="B75">
        <f t="shared" ref="B75:B80" si="0">B63</f>
        <v>2</v>
      </c>
      <c r="D75" s="108" t="s">
        <v>264</v>
      </c>
      <c r="E75" s="1">
        <v>1</v>
      </c>
    </row>
    <row r="76" spans="1:5">
      <c r="A76" s="108" t="s">
        <v>3458</v>
      </c>
      <c r="B76">
        <f t="shared" si="0"/>
        <v>3</v>
      </c>
      <c r="D76" s="108" t="s">
        <v>6533</v>
      </c>
      <c r="E76" s="1">
        <v>1</v>
      </c>
    </row>
    <row r="77" spans="1:5">
      <c r="A77" s="108" t="s">
        <v>46</v>
      </c>
      <c r="B77">
        <f t="shared" si="0"/>
        <v>547</v>
      </c>
      <c r="D77" s="108" t="s">
        <v>582</v>
      </c>
      <c r="E77" s="1">
        <v>13</v>
      </c>
    </row>
    <row r="78" spans="1:5">
      <c r="A78" s="108" t="s">
        <v>47</v>
      </c>
      <c r="B78">
        <f t="shared" si="0"/>
        <v>3</v>
      </c>
      <c r="D78" s="108" t="s">
        <v>687</v>
      </c>
      <c r="E78" s="1">
        <v>2</v>
      </c>
    </row>
    <row r="79" spans="1:5">
      <c r="A79" s="108" t="s">
        <v>48</v>
      </c>
      <c r="B79">
        <f t="shared" si="0"/>
        <v>1</v>
      </c>
      <c r="D79" s="108" t="s">
        <v>1920</v>
      </c>
      <c r="E79" s="1">
        <v>2</v>
      </c>
    </row>
    <row r="80" spans="1:5">
      <c r="A80" s="108" t="s">
        <v>49</v>
      </c>
      <c r="B80">
        <f t="shared" si="0"/>
        <v>1</v>
      </c>
      <c r="D80" s="108" t="s">
        <v>958</v>
      </c>
      <c r="E80" s="1">
        <v>10</v>
      </c>
    </row>
    <row r="81" spans="4:5">
      <c r="D81" s="108" t="s">
        <v>4203</v>
      </c>
      <c r="E81" s="1">
        <v>1</v>
      </c>
    </row>
    <row r="82" spans="4:5">
      <c r="D82" s="108" t="s">
        <v>921</v>
      </c>
      <c r="E82" s="1">
        <v>8</v>
      </c>
    </row>
    <row r="83" spans="4:5">
      <c r="D83" s="108" t="s">
        <v>1309</v>
      </c>
      <c r="E83" s="1">
        <v>3</v>
      </c>
    </row>
    <row r="84" spans="4:5">
      <c r="D84" s="108" t="s">
        <v>205</v>
      </c>
      <c r="E84" s="1">
        <v>126</v>
      </c>
    </row>
    <row r="85" spans="4:5">
      <c r="D85" s="108" t="s">
        <v>6941</v>
      </c>
      <c r="E85" s="1">
        <v>1</v>
      </c>
    </row>
    <row r="86" spans="4:5">
      <c r="D86" s="108" t="s">
        <v>3132</v>
      </c>
      <c r="E86" s="1">
        <v>3</v>
      </c>
    </row>
    <row r="87" spans="4:5">
      <c r="D87" s="108" t="s">
        <v>2210</v>
      </c>
      <c r="E87" s="1">
        <v>1</v>
      </c>
    </row>
    <row r="88" spans="4:5">
      <c r="D88" s="108" t="s">
        <v>278</v>
      </c>
      <c r="E88" s="1">
        <v>101</v>
      </c>
    </row>
    <row r="89" spans="4:5">
      <c r="D89" s="108" t="s">
        <v>3928</v>
      </c>
      <c r="E89" s="1">
        <v>2</v>
      </c>
    </row>
    <row r="90" spans="4:5">
      <c r="D90" s="108" t="s">
        <v>610</v>
      </c>
      <c r="E90" s="1">
        <v>17</v>
      </c>
    </row>
    <row r="91" spans="4:5">
      <c r="D91" s="108" t="s">
        <v>3007</v>
      </c>
      <c r="E91" s="1">
        <v>1</v>
      </c>
    </row>
    <row r="92" spans="4:5">
      <c r="D92" s="108" t="s">
        <v>1794</v>
      </c>
      <c r="E92" s="1">
        <v>1</v>
      </c>
    </row>
    <row r="93" spans="4:5">
      <c r="D93" s="108" t="s">
        <v>3104</v>
      </c>
      <c r="E93" s="1">
        <v>1</v>
      </c>
    </row>
    <row r="94" spans="4:5">
      <c r="D94" s="1" t="s">
        <v>11</v>
      </c>
      <c r="E94" s="1">
        <v>560</v>
      </c>
    </row>
  </sheetData>
  <pageMargins left="0.7" right="0.7" top="0.75" bottom="0.75" header="0.3" footer="0.3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BE70-051F-4F77-8275-3749AC753268}">
  <sheetPr codeName="Sheet3">
    <tabColor rgb="FF4473C4"/>
  </sheetPr>
  <dimension ref="A1:CQ1558"/>
  <sheetViews>
    <sheetView tabSelected="1" topLeftCell="A494" zoomScale="90" zoomScaleNormal="90" zoomScaleSheetLayoutView="70" workbookViewId="0">
      <selection activeCell="A503" sqref="A503"/>
    </sheetView>
  </sheetViews>
  <sheetFormatPr defaultColWidth="7.140625" defaultRowHeight="20.100000000000001" customHeight="1"/>
  <cols>
    <col min="1" max="1" width="7.140625" style="16" customWidth="1"/>
    <col min="2" max="2" width="13.140625" style="16" bestFit="1" customWidth="1"/>
    <col min="3" max="3" width="11.7109375" style="16" customWidth="1"/>
    <col min="4" max="4" width="12.5703125" style="16" customWidth="1"/>
    <col min="5" max="5" width="10.85546875" style="16" customWidth="1"/>
    <col min="6" max="6" width="10.28515625" style="16" customWidth="1"/>
    <col min="7" max="7" width="7.28515625" style="16" customWidth="1"/>
    <col min="8" max="8" width="8.7109375" style="16" customWidth="1"/>
    <col min="9" max="9" width="9.140625" style="17" customWidth="1"/>
    <col min="10" max="10" width="11.42578125" style="16" bestFit="1" customWidth="1"/>
    <col min="11" max="11" width="9.5703125" style="18" hidden="1" customWidth="1"/>
    <col min="12" max="12" width="33.5703125" style="18" hidden="1" customWidth="1"/>
    <col min="13" max="13" width="12" style="18" hidden="1" customWidth="1"/>
    <col min="14" max="14" width="51.85546875" style="16" bestFit="1" customWidth="1"/>
    <col min="15" max="15" width="49.7109375" style="17" hidden="1" customWidth="1"/>
    <col min="16" max="16" width="31.42578125" style="145" customWidth="1"/>
    <col min="17" max="17" width="40.5703125" style="19" customWidth="1"/>
    <col min="18" max="18" width="51.5703125" style="34" customWidth="1"/>
    <col min="19" max="19" width="21.5703125" style="17" customWidth="1"/>
    <col min="20" max="20" width="15.85546875" style="16" customWidth="1"/>
    <col min="21" max="21" width="15.5703125" style="16" customWidth="1"/>
    <col min="22" max="22" width="18.5703125" style="18" customWidth="1"/>
    <col min="23" max="23" width="17" style="18" customWidth="1"/>
    <col min="24" max="24" width="24.42578125" style="18" customWidth="1"/>
    <col min="25" max="25" width="40.42578125" style="18" customWidth="1"/>
    <col min="26" max="26" width="18.42578125" style="18" customWidth="1"/>
    <col min="27" max="27" width="26.28515625" style="18" customWidth="1"/>
    <col min="28" max="28" width="34.140625" style="18" customWidth="1"/>
    <col min="29" max="29" width="19.28515625" style="18" customWidth="1"/>
    <col min="30" max="30" width="21.5703125" style="18" customWidth="1"/>
    <col min="31" max="31" width="36.5703125" style="19" customWidth="1"/>
    <col min="32" max="32" width="75.5703125" style="18" bestFit="1" customWidth="1"/>
    <col min="33" max="33" width="69.5703125" style="18" bestFit="1" customWidth="1"/>
    <col min="34" max="34" width="25" style="18" customWidth="1"/>
    <col min="35" max="35" width="28.5703125" style="170" customWidth="1"/>
    <col min="36" max="36" width="26" style="177" bestFit="1" customWidth="1"/>
    <col min="37" max="37" width="34.28515625" style="19" customWidth="1"/>
    <col min="38" max="38" width="21" style="18" customWidth="1"/>
    <col min="39" max="39" width="34.28515625" style="18" customWidth="1"/>
    <col min="40" max="40" width="30.5703125" style="117" customWidth="1"/>
    <col min="41" max="41" width="109.85546875" style="18" customWidth="1"/>
    <col min="42" max="42" width="116.42578125" style="18" bestFit="1" customWidth="1"/>
    <col min="43" max="43" width="44.85546875" style="19" customWidth="1"/>
    <col min="44" max="44" width="21.28515625" style="18" customWidth="1"/>
    <col min="45" max="45" width="29.42578125" style="78" customWidth="1"/>
    <col min="46" max="46" width="18.85546875" style="18" customWidth="1"/>
    <col min="47" max="47" width="12.85546875" style="16" customWidth="1"/>
    <col min="48" max="48" width="32.28515625" style="18" customWidth="1"/>
    <col min="49" max="49" width="45.42578125" style="18" bestFit="1" customWidth="1"/>
    <col min="50" max="50" width="22.42578125" style="18" customWidth="1"/>
    <col min="51" max="51" width="28.42578125" style="170" customWidth="1"/>
    <col min="52" max="52" width="22.7109375" style="19" customWidth="1"/>
    <col min="53" max="53" width="29.42578125" style="19" customWidth="1"/>
    <col min="54" max="54" width="29" style="18" bestFit="1" customWidth="1"/>
    <col min="55" max="55" width="34.28515625" style="18" customWidth="1"/>
    <col min="56" max="56" width="30.5703125" style="19" customWidth="1"/>
    <col min="57" max="57" width="19.28515625" style="18" customWidth="1"/>
    <col min="58" max="58" width="39.5703125" style="18" customWidth="1"/>
    <col min="59" max="59" width="19.85546875" style="18" customWidth="1"/>
    <col min="60" max="60" width="44.85546875" style="19" customWidth="1"/>
    <col min="61" max="61" width="19.5703125" style="18" customWidth="1"/>
    <col min="62" max="62" width="21.28515625" style="18" customWidth="1"/>
    <col min="63" max="63" width="18.85546875" style="18" customWidth="1"/>
    <col min="64" max="64" width="14.42578125" style="18" customWidth="1"/>
    <col min="65" max="65" width="19.5703125" style="18" customWidth="1"/>
    <col min="66" max="66" width="33.5703125" style="18" customWidth="1"/>
    <col min="67" max="67" width="31.28515625" style="18" bestFit="1" customWidth="1"/>
    <col min="68" max="68" width="24.140625" style="18" customWidth="1"/>
    <col min="69" max="69" width="21.5703125" style="19" customWidth="1"/>
    <col min="70" max="70" width="20.85546875" style="19" customWidth="1"/>
    <col min="71" max="71" width="19.42578125" style="18" bestFit="1" customWidth="1"/>
    <col min="72" max="72" width="33.5703125" style="18" customWidth="1"/>
    <col min="73" max="73" width="30.5703125" style="19" customWidth="1"/>
    <col min="74" max="74" width="68.85546875" style="18" customWidth="1"/>
    <col min="75" max="75" width="15.140625" style="18" customWidth="1"/>
    <col min="76" max="76" width="39.85546875" style="19" customWidth="1"/>
    <col min="77" max="77" width="19.42578125" style="18" customWidth="1"/>
    <col min="78" max="78" width="21.28515625" style="18" customWidth="1"/>
    <col min="79" max="79" width="18.7109375" style="18" customWidth="1"/>
    <col min="80" max="80" width="14.42578125" style="18" customWidth="1"/>
    <col min="81" max="81" width="19.140625" style="18" customWidth="1"/>
    <col min="82" max="82" width="21.5703125" style="18" bestFit="1" customWidth="1"/>
    <col min="83" max="83" width="122.85546875" style="19" bestFit="1" customWidth="1"/>
    <col min="84" max="84" width="26" style="18" customWidth="1"/>
    <col min="85" max="85" width="20.7109375" style="18" customWidth="1"/>
    <col min="86" max="86" width="26.28515625" style="18" customWidth="1"/>
    <col min="87" max="87" width="29.28515625" style="18" bestFit="1" customWidth="1"/>
    <col min="88" max="88" width="19.28515625" style="18" customWidth="1"/>
    <col min="89" max="89" width="26.42578125" style="18" bestFit="1" customWidth="1"/>
    <col min="90" max="90" width="26.140625" style="18" bestFit="1" customWidth="1"/>
    <col min="91" max="91" width="164.5703125" style="18" bestFit="1" customWidth="1"/>
    <col min="92" max="16384" width="7.140625" style="18"/>
  </cols>
  <sheetData>
    <row r="1" spans="1:95" ht="20.100000000000001" customHeight="1">
      <c r="A1" s="32" t="s">
        <v>54</v>
      </c>
    </row>
    <row r="2" spans="1:95" ht="20.100000000000001" customHeight="1">
      <c r="A2" s="32" t="s">
        <v>55</v>
      </c>
    </row>
    <row r="3" spans="1:95" ht="20.100000000000001" customHeight="1">
      <c r="A3" s="32" t="s">
        <v>56</v>
      </c>
    </row>
    <row r="4" spans="1:95" ht="20.100000000000001" customHeight="1">
      <c r="A4" s="32" t="s">
        <v>57</v>
      </c>
    </row>
    <row r="5" spans="1:95" ht="20.100000000000001" customHeight="1">
      <c r="A5" s="32" t="s">
        <v>58</v>
      </c>
    </row>
    <row r="6" spans="1:95" s="16" customFormat="1" ht="20.100000000000001" customHeight="1">
      <c r="I6" s="17"/>
      <c r="O6" s="17"/>
      <c r="Q6" s="80"/>
      <c r="R6" s="17"/>
      <c r="S6" s="34"/>
      <c r="T6" s="17"/>
      <c r="AF6" s="17"/>
      <c r="AI6" s="78"/>
      <c r="AJ6" s="34"/>
      <c r="AK6" s="17"/>
      <c r="AL6" s="17"/>
      <c r="AO6" s="150"/>
      <c r="AR6" s="17"/>
      <c r="AY6" s="78"/>
      <c r="AZ6" s="34"/>
      <c r="BA6" s="17"/>
      <c r="BB6" s="17"/>
      <c r="BE6" s="17"/>
      <c r="BH6" s="17"/>
      <c r="BQ6" s="17"/>
      <c r="BR6" s="17"/>
      <c r="BU6" s="17"/>
      <c r="BX6" s="17"/>
      <c r="CE6" s="17"/>
    </row>
    <row r="7" spans="1:95" s="208" customFormat="1" ht="49.5" customHeight="1">
      <c r="A7" s="192" t="s">
        <v>59</v>
      </c>
      <c r="B7" s="193" t="s">
        <v>60</v>
      </c>
      <c r="C7" s="193" t="s">
        <v>61</v>
      </c>
      <c r="D7" s="193" t="s">
        <v>62</v>
      </c>
      <c r="E7" s="193" t="s">
        <v>63</v>
      </c>
      <c r="F7" s="193" t="s">
        <v>64</v>
      </c>
      <c r="G7" s="193" t="s">
        <v>65</v>
      </c>
      <c r="H7" s="193" t="s">
        <v>66</v>
      </c>
      <c r="I7" s="193" t="s">
        <v>67</v>
      </c>
      <c r="J7" s="193" t="s">
        <v>68</v>
      </c>
      <c r="K7" s="194" t="s">
        <v>69</v>
      </c>
      <c r="L7" s="194" t="s">
        <v>70</v>
      </c>
      <c r="M7" s="194" t="s">
        <v>71</v>
      </c>
      <c r="N7" s="193" t="s">
        <v>72</v>
      </c>
      <c r="O7" s="194" t="s">
        <v>73</v>
      </c>
      <c r="P7" s="194" t="s">
        <v>74</v>
      </c>
      <c r="Q7" s="194" t="s">
        <v>75</v>
      </c>
      <c r="R7" s="193" t="s">
        <v>76</v>
      </c>
      <c r="S7" s="195" t="s">
        <v>77</v>
      </c>
      <c r="T7" s="193" t="s">
        <v>78</v>
      </c>
      <c r="U7" s="193" t="s">
        <v>79</v>
      </c>
      <c r="V7" s="193" t="s">
        <v>80</v>
      </c>
      <c r="W7" s="193" t="s">
        <v>81</v>
      </c>
      <c r="X7" s="193" t="s">
        <v>82</v>
      </c>
      <c r="Y7" s="193" t="s">
        <v>83</v>
      </c>
      <c r="Z7" s="193" t="s">
        <v>84</v>
      </c>
      <c r="AA7" s="193" t="s">
        <v>85</v>
      </c>
      <c r="AB7" s="193" t="s">
        <v>86</v>
      </c>
      <c r="AC7" s="193" t="s">
        <v>87</v>
      </c>
      <c r="AD7" s="193" t="s">
        <v>88</v>
      </c>
      <c r="AE7" s="194" t="s">
        <v>89</v>
      </c>
      <c r="AF7" s="193" t="s">
        <v>90</v>
      </c>
      <c r="AG7" s="196" t="s">
        <v>91</v>
      </c>
      <c r="AH7" s="196" t="s">
        <v>92</v>
      </c>
      <c r="AI7" s="196" t="s">
        <v>93</v>
      </c>
      <c r="AJ7" s="197" t="s">
        <v>94</v>
      </c>
      <c r="AK7" s="198" t="s">
        <v>95</v>
      </c>
      <c r="AL7" s="196" t="s">
        <v>96</v>
      </c>
      <c r="AM7" s="196" t="s">
        <v>97</v>
      </c>
      <c r="AN7" s="198" t="s">
        <v>98</v>
      </c>
      <c r="AO7" s="191" t="s">
        <v>99</v>
      </c>
      <c r="AP7" s="196" t="s">
        <v>100</v>
      </c>
      <c r="AQ7" s="198" t="s">
        <v>101</v>
      </c>
      <c r="AR7" s="196" t="s">
        <v>102</v>
      </c>
      <c r="AS7" s="196" t="s">
        <v>103</v>
      </c>
      <c r="AT7" s="196" t="s">
        <v>104</v>
      </c>
      <c r="AU7" s="196" t="s">
        <v>105</v>
      </c>
      <c r="AV7" s="196" t="s">
        <v>106</v>
      </c>
      <c r="AW7" s="199" t="s">
        <v>107</v>
      </c>
      <c r="AX7" s="199" t="s">
        <v>108</v>
      </c>
      <c r="AY7" s="200" t="s">
        <v>109</v>
      </c>
      <c r="AZ7" s="201" t="s">
        <v>110</v>
      </c>
      <c r="BA7" s="202" t="s">
        <v>111</v>
      </c>
      <c r="BB7" s="199" t="s">
        <v>112</v>
      </c>
      <c r="BC7" s="199" t="s">
        <v>113</v>
      </c>
      <c r="BD7" s="202" t="s">
        <v>114</v>
      </c>
      <c r="BE7" s="199" t="s">
        <v>115</v>
      </c>
      <c r="BF7" s="199" t="s">
        <v>116</v>
      </c>
      <c r="BG7" s="199" t="s">
        <v>117</v>
      </c>
      <c r="BH7" s="202" t="s">
        <v>118</v>
      </c>
      <c r="BI7" s="199" t="s">
        <v>119</v>
      </c>
      <c r="BJ7" s="199" t="s">
        <v>120</v>
      </c>
      <c r="BK7" s="199" t="s">
        <v>121</v>
      </c>
      <c r="BL7" s="199" t="s">
        <v>122</v>
      </c>
      <c r="BM7" s="199" t="s">
        <v>123</v>
      </c>
      <c r="BN7" s="203" t="s">
        <v>124</v>
      </c>
      <c r="BO7" s="204" t="s">
        <v>125</v>
      </c>
      <c r="BP7" s="204" t="s">
        <v>126</v>
      </c>
      <c r="BQ7" s="205" t="s">
        <v>127</v>
      </c>
      <c r="BR7" s="205" t="s">
        <v>128</v>
      </c>
      <c r="BS7" s="204" t="s">
        <v>129</v>
      </c>
      <c r="BT7" s="204" t="s">
        <v>130</v>
      </c>
      <c r="BU7" s="205" t="s">
        <v>131</v>
      </c>
      <c r="BV7" s="204" t="s">
        <v>132</v>
      </c>
      <c r="BW7" s="204" t="s">
        <v>133</v>
      </c>
      <c r="BX7" s="205" t="s">
        <v>134</v>
      </c>
      <c r="BY7" s="204" t="s">
        <v>135</v>
      </c>
      <c r="BZ7" s="204" t="s">
        <v>136</v>
      </c>
      <c r="CA7" s="204" t="s">
        <v>137</v>
      </c>
      <c r="CB7" s="204" t="s">
        <v>138</v>
      </c>
      <c r="CC7" s="204" t="s">
        <v>139</v>
      </c>
      <c r="CD7" s="204" t="s">
        <v>140</v>
      </c>
      <c r="CE7" s="206" t="s">
        <v>141</v>
      </c>
      <c r="CF7" s="207" t="s">
        <v>142</v>
      </c>
      <c r="CG7" s="206" t="s">
        <v>143</v>
      </c>
      <c r="CH7" s="206" t="s">
        <v>144</v>
      </c>
      <c r="CI7" s="206" t="s">
        <v>145</v>
      </c>
      <c r="CJ7" s="206" t="s">
        <v>146</v>
      </c>
      <c r="CK7" s="206" t="s">
        <v>147</v>
      </c>
      <c r="CL7" s="206" t="s">
        <v>148</v>
      </c>
      <c r="CM7" s="206" t="s">
        <v>149</v>
      </c>
      <c r="CQ7" s="208" t="s">
        <v>150</v>
      </c>
    </row>
    <row r="8" spans="1:95" ht="20.100000000000001" customHeight="1">
      <c r="A8" s="4">
        <f>SUBTOTAL(3,N$8:N8)</f>
        <v>1</v>
      </c>
      <c r="B8" s="5" t="s">
        <v>9</v>
      </c>
      <c r="C8" s="5">
        <v>2024</v>
      </c>
      <c r="D8" s="5"/>
      <c r="E8" s="5">
        <v>1</v>
      </c>
      <c r="F8" s="5" t="s">
        <v>12</v>
      </c>
      <c r="G8" s="5" t="s">
        <v>151</v>
      </c>
      <c r="H8" s="5" t="s">
        <v>151</v>
      </c>
      <c r="I8" s="5" t="s">
        <v>151</v>
      </c>
      <c r="J8" s="5">
        <v>24250046</v>
      </c>
      <c r="K8" s="6"/>
      <c r="L8" s="6"/>
      <c r="M8" s="6"/>
      <c r="N8" s="136" t="s">
        <v>152</v>
      </c>
      <c r="O8" s="152"/>
      <c r="P8" s="136" t="s">
        <v>153</v>
      </c>
      <c r="Q8" s="82" t="s">
        <v>154</v>
      </c>
      <c r="R8" s="35" t="s">
        <v>155</v>
      </c>
      <c r="S8" s="127">
        <v>40773</v>
      </c>
      <c r="T8" s="10" t="s">
        <v>156</v>
      </c>
      <c r="U8" s="5">
        <v>1</v>
      </c>
      <c r="V8" s="5">
        <v>3</v>
      </c>
      <c r="W8" s="10" t="s">
        <v>157</v>
      </c>
      <c r="X8" s="20" t="s">
        <v>158</v>
      </c>
      <c r="Y8" s="20" t="s">
        <v>159</v>
      </c>
      <c r="Z8" s="20" t="s">
        <v>160</v>
      </c>
      <c r="AA8" s="7" t="s">
        <v>161</v>
      </c>
      <c r="AB8" s="20" t="s">
        <v>162</v>
      </c>
      <c r="AC8" s="20" t="s">
        <v>163</v>
      </c>
      <c r="AD8" s="7" t="s">
        <v>163</v>
      </c>
      <c r="AE8" s="21" t="s">
        <v>164</v>
      </c>
      <c r="AF8" s="33" t="s">
        <v>165</v>
      </c>
      <c r="AG8" s="21" t="s">
        <v>165</v>
      </c>
      <c r="AH8" s="20" t="s">
        <v>50</v>
      </c>
      <c r="AI8" s="35" t="s">
        <v>166</v>
      </c>
      <c r="AJ8" s="88">
        <v>30510</v>
      </c>
      <c r="AK8" s="21" t="s">
        <v>167</v>
      </c>
      <c r="AL8" s="20" t="s">
        <v>168</v>
      </c>
      <c r="AM8" s="7" t="s">
        <v>169</v>
      </c>
      <c r="AN8" s="21" t="s">
        <v>170</v>
      </c>
      <c r="AO8" s="120" t="s">
        <v>171</v>
      </c>
      <c r="AP8" s="20" t="s">
        <v>172</v>
      </c>
      <c r="AQ8" s="21" t="s">
        <v>173</v>
      </c>
      <c r="AR8" s="20" t="s">
        <v>174</v>
      </c>
      <c r="AS8" s="20" t="s">
        <v>175</v>
      </c>
      <c r="AT8" s="35" t="s">
        <v>155</v>
      </c>
      <c r="AU8" s="20" t="s">
        <v>46</v>
      </c>
      <c r="AV8" s="6">
        <v>40375</v>
      </c>
      <c r="AW8" s="21" t="s">
        <v>176</v>
      </c>
      <c r="AX8" s="7" t="s">
        <v>50</v>
      </c>
      <c r="AY8" s="35" t="s">
        <v>155</v>
      </c>
      <c r="AZ8" s="88">
        <v>32392</v>
      </c>
      <c r="BA8" s="21" t="s">
        <v>177</v>
      </c>
      <c r="BB8" s="20" t="s">
        <v>178</v>
      </c>
      <c r="BC8" s="21" t="s">
        <v>179</v>
      </c>
      <c r="BD8" s="21" t="s">
        <v>180</v>
      </c>
      <c r="BE8" s="20" t="s">
        <v>163</v>
      </c>
      <c r="BF8" s="20" t="s">
        <v>181</v>
      </c>
      <c r="BG8" s="20" t="s">
        <v>172</v>
      </c>
      <c r="BH8" s="21" t="s">
        <v>173</v>
      </c>
      <c r="BI8" s="20" t="s">
        <v>174</v>
      </c>
      <c r="BJ8" s="20" t="s">
        <v>175</v>
      </c>
      <c r="BK8" s="20" t="s">
        <v>155</v>
      </c>
      <c r="BL8" s="21" t="s">
        <v>46</v>
      </c>
      <c r="BM8" s="21">
        <v>40375</v>
      </c>
      <c r="BN8" s="136"/>
      <c r="BO8" s="20" t="s">
        <v>165</v>
      </c>
      <c r="BP8" s="20"/>
      <c r="BQ8" s="21"/>
      <c r="BR8" s="21"/>
      <c r="BS8" s="20"/>
      <c r="BT8" s="21"/>
      <c r="BU8" s="21" t="s">
        <v>170</v>
      </c>
      <c r="BV8" s="20"/>
      <c r="BW8" s="20"/>
      <c r="BX8" s="21"/>
      <c r="BY8" s="20"/>
      <c r="BZ8" s="20"/>
      <c r="CA8" s="20"/>
      <c r="CB8" s="20"/>
      <c r="CC8" s="20"/>
      <c r="CD8" s="20"/>
      <c r="CE8" s="77" t="s">
        <v>172</v>
      </c>
      <c r="CF8" s="124" t="s">
        <v>173</v>
      </c>
      <c r="CG8" s="77" t="s">
        <v>174</v>
      </c>
      <c r="CH8" s="77" t="s">
        <v>175</v>
      </c>
      <c r="CI8" s="77" t="s">
        <v>182</v>
      </c>
      <c r="CJ8" s="77" t="s">
        <v>46</v>
      </c>
      <c r="CK8" s="143">
        <v>40375</v>
      </c>
      <c r="CL8" s="77" t="str">
        <f t="shared" ref="CL8:CL71" ca="1" si="0">DATEDIF(S8,NOW(),"Y")&amp;" Tahun " &amp;DATEDIF(S8,NOW(),"YM")&amp;" Bulan " &amp;DATEDIF(S8,NOW(),"MD")&amp;" Hari"</f>
        <v>14 Tahun 5 Bulan 5 Hari</v>
      </c>
      <c r="CM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Kulalet No. 296 RT/RW 06/09 Desa/Kelurahan Bojongmalaka Kecamatan Baleendah Kabupaten Bandung Jawa Barat 40375</v>
      </c>
    </row>
    <row r="9" spans="1:95" ht="20.100000000000001" customHeight="1">
      <c r="A9" s="4">
        <f>SUBTOTAL(3,N$8:N9)</f>
        <v>2</v>
      </c>
      <c r="B9" s="5" t="s">
        <v>9</v>
      </c>
      <c r="C9" s="5">
        <v>2025</v>
      </c>
      <c r="D9" s="5"/>
      <c r="E9" s="5">
        <v>1</v>
      </c>
      <c r="F9" s="5" t="s">
        <v>12</v>
      </c>
      <c r="G9" s="5" t="s">
        <v>151</v>
      </c>
      <c r="H9" s="5" t="s">
        <v>151</v>
      </c>
      <c r="I9" s="6" t="s">
        <v>151</v>
      </c>
      <c r="J9" s="5">
        <v>25260060</v>
      </c>
      <c r="K9" s="6" t="s">
        <v>151</v>
      </c>
      <c r="L9" s="6"/>
      <c r="M9" s="6"/>
      <c r="N9" s="35" t="s">
        <v>183</v>
      </c>
      <c r="O9" s="152"/>
      <c r="P9" s="146" t="s">
        <v>184</v>
      </c>
      <c r="Q9" s="82" t="s">
        <v>185</v>
      </c>
      <c r="R9" s="141" t="s">
        <v>186</v>
      </c>
      <c r="S9" s="88">
        <v>40458</v>
      </c>
      <c r="T9" s="10" t="s">
        <v>156</v>
      </c>
      <c r="U9" s="5">
        <v>3</v>
      </c>
      <c r="V9" s="5">
        <v>2</v>
      </c>
      <c r="W9" s="10" t="s">
        <v>157</v>
      </c>
      <c r="X9" s="20" t="s">
        <v>187</v>
      </c>
      <c r="Y9" s="20" t="s">
        <v>188</v>
      </c>
      <c r="Z9" s="20" t="s">
        <v>189</v>
      </c>
      <c r="AA9" s="7" t="s">
        <v>161</v>
      </c>
      <c r="AB9" s="20" t="s">
        <v>162</v>
      </c>
      <c r="AC9" s="20" t="s">
        <v>163</v>
      </c>
      <c r="AD9" s="7" t="s">
        <v>163</v>
      </c>
      <c r="AE9" s="21" t="s">
        <v>190</v>
      </c>
      <c r="AF9" s="20" t="s">
        <v>191</v>
      </c>
      <c r="AG9" s="20" t="s">
        <v>191</v>
      </c>
      <c r="AH9" s="20" t="s">
        <v>50</v>
      </c>
      <c r="AI9" s="141" t="s">
        <v>186</v>
      </c>
      <c r="AJ9" s="88">
        <v>25071</v>
      </c>
      <c r="AK9" s="21" t="s">
        <v>192</v>
      </c>
      <c r="AL9" s="20" t="s">
        <v>193</v>
      </c>
      <c r="AM9" s="7" t="s">
        <v>194</v>
      </c>
      <c r="AN9" s="21">
        <v>85315319957</v>
      </c>
      <c r="AO9" s="120" t="s">
        <v>195</v>
      </c>
      <c r="AP9" s="20" t="s">
        <v>196</v>
      </c>
      <c r="AQ9" s="21" t="s">
        <v>197</v>
      </c>
      <c r="AR9" s="20" t="s">
        <v>198</v>
      </c>
      <c r="AS9" s="35" t="s">
        <v>199</v>
      </c>
      <c r="AT9" s="35" t="s">
        <v>186</v>
      </c>
      <c r="AU9" s="5" t="s">
        <v>46</v>
      </c>
      <c r="AV9" s="5">
        <v>45352</v>
      </c>
      <c r="AW9" s="20" t="s">
        <v>200</v>
      </c>
      <c r="AX9" s="20" t="s">
        <v>50</v>
      </c>
      <c r="AY9" s="141" t="s">
        <v>186</v>
      </c>
      <c r="AZ9" s="88">
        <v>27327</v>
      </c>
      <c r="BA9" s="21" t="s">
        <v>201</v>
      </c>
      <c r="BB9" s="20" t="s">
        <v>202</v>
      </c>
      <c r="BC9" s="21" t="s">
        <v>203</v>
      </c>
      <c r="BD9" s="21">
        <v>85798477698</v>
      </c>
      <c r="BE9" s="20" t="s">
        <v>195</v>
      </c>
      <c r="BF9" s="20" t="s">
        <v>181</v>
      </c>
      <c r="BG9" s="20"/>
      <c r="BH9" s="21"/>
      <c r="BI9" s="20"/>
      <c r="BJ9" s="20"/>
      <c r="BK9" s="20"/>
      <c r="BL9" s="20"/>
      <c r="BM9" s="20"/>
      <c r="BN9" s="79" t="s">
        <v>204</v>
      </c>
      <c r="BO9" s="20"/>
      <c r="BP9" s="20"/>
      <c r="BQ9" s="21"/>
      <c r="BR9" s="21"/>
      <c r="BS9" s="20"/>
      <c r="BT9" s="20"/>
      <c r="BU9" s="21"/>
      <c r="BV9" s="20"/>
      <c r="BW9" s="20"/>
      <c r="BX9" s="21"/>
      <c r="BY9" s="20"/>
      <c r="BZ9" s="20"/>
      <c r="CA9" s="20"/>
      <c r="CB9" s="20"/>
      <c r="CC9" s="20"/>
      <c r="CD9" s="20"/>
      <c r="CE9" s="21" t="s">
        <v>196</v>
      </c>
      <c r="CF9" s="21" t="s">
        <v>197</v>
      </c>
      <c r="CG9" s="20" t="s">
        <v>198</v>
      </c>
      <c r="CH9" s="20" t="s">
        <v>199</v>
      </c>
      <c r="CI9" s="20" t="s">
        <v>205</v>
      </c>
      <c r="CJ9" s="77" t="s">
        <v>46</v>
      </c>
      <c r="CK9" s="5">
        <v>45352</v>
      </c>
      <c r="CL9" s="77" t="str">
        <f t="shared" ca="1" si="0"/>
        <v>15 Tahun 3 Bulan 16 Hari</v>
      </c>
      <c r="CM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Nangewer RT/RW 001/002 Desa/Kelurahan Mulyasari Kecamatan Sumedang Utara Kabupaten Sumedang Jawa Barat 45352</v>
      </c>
    </row>
    <row r="10" spans="1:95" ht="20.100000000000001" customHeight="1">
      <c r="A10" s="4">
        <f>SUBTOTAL(3,N$8:N10)</f>
        <v>3</v>
      </c>
      <c r="B10" s="5" t="s">
        <v>9</v>
      </c>
      <c r="C10" s="5">
        <v>2024</v>
      </c>
      <c r="D10" s="5"/>
      <c r="E10" s="5">
        <v>1</v>
      </c>
      <c r="F10" s="5" t="s">
        <v>12</v>
      </c>
      <c r="G10" s="5" t="s">
        <v>151</v>
      </c>
      <c r="H10" s="5" t="s">
        <v>151</v>
      </c>
      <c r="I10" s="5" t="s">
        <v>151</v>
      </c>
      <c r="J10" s="5">
        <v>24250040</v>
      </c>
      <c r="K10" s="6"/>
      <c r="L10" s="6"/>
      <c r="M10" s="6"/>
      <c r="N10" s="136" t="s">
        <v>206</v>
      </c>
      <c r="O10" s="152"/>
      <c r="P10" s="136" t="s">
        <v>207</v>
      </c>
      <c r="Q10" s="82" t="s">
        <v>208</v>
      </c>
      <c r="R10" s="35" t="s">
        <v>155</v>
      </c>
      <c r="S10" s="127">
        <v>40796</v>
      </c>
      <c r="T10" s="10" t="s">
        <v>156</v>
      </c>
      <c r="U10" s="5">
        <v>2</v>
      </c>
      <c r="V10" s="5">
        <v>2</v>
      </c>
      <c r="W10" s="10" t="s">
        <v>157</v>
      </c>
      <c r="X10" s="20" t="s">
        <v>187</v>
      </c>
      <c r="Y10" s="20" t="s">
        <v>159</v>
      </c>
      <c r="Z10" s="20" t="s">
        <v>209</v>
      </c>
      <c r="AA10" s="7" t="s">
        <v>161</v>
      </c>
      <c r="AB10" s="20" t="s">
        <v>162</v>
      </c>
      <c r="AC10" s="7" t="s">
        <v>163</v>
      </c>
      <c r="AD10" s="7" t="s">
        <v>163</v>
      </c>
      <c r="AE10" s="21"/>
      <c r="AF10" s="33" t="s">
        <v>210</v>
      </c>
      <c r="AG10" s="21" t="s">
        <v>210</v>
      </c>
      <c r="AH10" s="20" t="s">
        <v>50</v>
      </c>
      <c r="AI10" s="35" t="s">
        <v>155</v>
      </c>
      <c r="AJ10" s="88">
        <v>28615</v>
      </c>
      <c r="AK10" s="21" t="s">
        <v>211</v>
      </c>
      <c r="AL10" s="20" t="s">
        <v>212</v>
      </c>
      <c r="AM10" s="7" t="s">
        <v>161</v>
      </c>
      <c r="AN10" s="21" t="s">
        <v>213</v>
      </c>
      <c r="AO10" s="120" t="s">
        <v>214</v>
      </c>
      <c r="AP10" s="20" t="s">
        <v>215</v>
      </c>
      <c r="AQ10" s="21" t="s">
        <v>216</v>
      </c>
      <c r="AR10" s="20" t="s">
        <v>217</v>
      </c>
      <c r="AS10" s="20" t="s">
        <v>218</v>
      </c>
      <c r="AT10" s="35" t="s">
        <v>155</v>
      </c>
      <c r="AU10" s="20" t="s">
        <v>46</v>
      </c>
      <c r="AV10" s="6">
        <v>40238</v>
      </c>
      <c r="AW10" s="21" t="s">
        <v>219</v>
      </c>
      <c r="AX10" s="7" t="s">
        <v>50</v>
      </c>
      <c r="AY10" s="35" t="s">
        <v>155</v>
      </c>
      <c r="AZ10" s="88">
        <v>29536</v>
      </c>
      <c r="BA10" s="21" t="s">
        <v>220</v>
      </c>
      <c r="BB10" s="20" t="s">
        <v>178</v>
      </c>
      <c r="BC10" s="21" t="s">
        <v>221</v>
      </c>
      <c r="BD10" s="21" t="s">
        <v>222</v>
      </c>
      <c r="BE10" s="20" t="s">
        <v>163</v>
      </c>
      <c r="BF10" s="20" t="s">
        <v>181</v>
      </c>
      <c r="BG10" s="20" t="s">
        <v>215</v>
      </c>
      <c r="BH10" s="21" t="s">
        <v>216</v>
      </c>
      <c r="BI10" s="20" t="s">
        <v>223</v>
      </c>
      <c r="BJ10" s="20" t="s">
        <v>218</v>
      </c>
      <c r="BK10" s="20" t="s">
        <v>155</v>
      </c>
      <c r="BL10" s="21" t="s">
        <v>46</v>
      </c>
      <c r="BM10" s="21">
        <v>40238</v>
      </c>
      <c r="BN10" s="136" t="s">
        <v>204</v>
      </c>
      <c r="BO10" s="20" t="s">
        <v>210</v>
      </c>
      <c r="BP10" s="20"/>
      <c r="BQ10" s="21"/>
      <c r="BR10" s="21"/>
      <c r="BS10" s="20"/>
      <c r="BT10" s="21"/>
      <c r="BU10" s="21" t="s">
        <v>224</v>
      </c>
      <c r="BV10" s="20"/>
      <c r="BW10" s="20"/>
      <c r="BX10" s="21"/>
      <c r="BY10" s="20"/>
      <c r="BZ10" s="20"/>
      <c r="CA10" s="20"/>
      <c r="CB10" s="20"/>
      <c r="CC10" s="20"/>
      <c r="CD10" s="20" t="s">
        <v>225</v>
      </c>
      <c r="CE10" s="20" t="s">
        <v>215</v>
      </c>
      <c r="CF10" s="21" t="s">
        <v>216</v>
      </c>
      <c r="CG10" s="20" t="s">
        <v>217</v>
      </c>
      <c r="CH10" s="20" t="s">
        <v>218</v>
      </c>
      <c r="CI10" s="20" t="s">
        <v>182</v>
      </c>
      <c r="CJ10" s="77" t="s">
        <v>46</v>
      </c>
      <c r="CK10" s="5">
        <v>40238</v>
      </c>
      <c r="CL10" s="77" t="str">
        <f t="shared" ca="1" si="0"/>
        <v>14 Tahun 4 Bulan 13 Hari</v>
      </c>
      <c r="CM1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Peuteuy RT/RW 03/09 Desa/Kelurahan Nagrak Kecamatan Cangkuang Kabupaten Bandung Jawa Barat 40238</v>
      </c>
    </row>
    <row r="11" spans="1:95" ht="20.100000000000001" customHeight="1">
      <c r="A11" s="4">
        <f>SUBTOTAL(3,N$8:N11)</f>
        <v>4</v>
      </c>
      <c r="B11" s="5" t="s">
        <v>9</v>
      </c>
      <c r="C11" s="5">
        <v>2024</v>
      </c>
      <c r="D11" s="5"/>
      <c r="E11" s="5">
        <v>1</v>
      </c>
      <c r="F11" s="5" t="s">
        <v>12</v>
      </c>
      <c r="G11" s="5" t="s">
        <v>151</v>
      </c>
      <c r="H11" s="5" t="s">
        <v>151</v>
      </c>
      <c r="I11" s="5" t="s">
        <v>151</v>
      </c>
      <c r="J11" s="5">
        <v>24250036</v>
      </c>
      <c r="K11" s="6"/>
      <c r="L11" s="6"/>
      <c r="M11" s="6"/>
      <c r="N11" s="136" t="s">
        <v>226</v>
      </c>
      <c r="O11" s="152"/>
      <c r="P11" s="136" t="s">
        <v>227</v>
      </c>
      <c r="Q11" s="82" t="s">
        <v>228</v>
      </c>
      <c r="R11" s="35" t="s">
        <v>229</v>
      </c>
      <c r="S11" s="127">
        <v>40966</v>
      </c>
      <c r="T11" s="10" t="s">
        <v>156</v>
      </c>
      <c r="U11" s="5">
        <v>1</v>
      </c>
      <c r="V11" s="5">
        <v>2</v>
      </c>
      <c r="W11" s="10" t="s">
        <v>157</v>
      </c>
      <c r="X11" s="20" t="s">
        <v>187</v>
      </c>
      <c r="Y11" s="20" t="s">
        <v>159</v>
      </c>
      <c r="Z11" s="20" t="s">
        <v>230</v>
      </c>
      <c r="AA11" s="7" t="s">
        <v>161</v>
      </c>
      <c r="AB11" s="7" t="s">
        <v>231</v>
      </c>
      <c r="AC11" s="20" t="s">
        <v>163</v>
      </c>
      <c r="AD11" s="7" t="s">
        <v>163</v>
      </c>
      <c r="AE11" s="21" t="s">
        <v>232</v>
      </c>
      <c r="AF11" s="33" t="s">
        <v>233</v>
      </c>
      <c r="AG11" s="21" t="s">
        <v>233</v>
      </c>
      <c r="AH11" s="20" t="s">
        <v>50</v>
      </c>
      <c r="AI11" s="35" t="s">
        <v>229</v>
      </c>
      <c r="AJ11" s="88">
        <v>31907</v>
      </c>
      <c r="AK11" s="21" t="s">
        <v>234</v>
      </c>
      <c r="AL11" s="20" t="s">
        <v>212</v>
      </c>
      <c r="AM11" s="7" t="s">
        <v>221</v>
      </c>
      <c r="AN11" s="21" t="s">
        <v>235</v>
      </c>
      <c r="AO11" s="120" t="s">
        <v>214</v>
      </c>
      <c r="AP11" s="20" t="s">
        <v>236</v>
      </c>
      <c r="AQ11" s="21" t="s">
        <v>237</v>
      </c>
      <c r="AR11" s="20" t="s">
        <v>238</v>
      </c>
      <c r="AS11" s="20" t="s">
        <v>239</v>
      </c>
      <c r="AT11" s="35" t="s">
        <v>229</v>
      </c>
      <c r="AU11" s="20" t="s">
        <v>46</v>
      </c>
      <c r="AV11" s="6">
        <v>44188</v>
      </c>
      <c r="AW11" s="21" t="s">
        <v>240</v>
      </c>
      <c r="AX11" s="7" t="s">
        <v>50</v>
      </c>
      <c r="AY11" s="35" t="s">
        <v>229</v>
      </c>
      <c r="AZ11" s="88">
        <v>33084</v>
      </c>
      <c r="BA11" s="21" t="s">
        <v>241</v>
      </c>
      <c r="BB11" s="20" t="s">
        <v>178</v>
      </c>
      <c r="BC11" s="21" t="s">
        <v>221</v>
      </c>
      <c r="BD11" s="21" t="s">
        <v>242</v>
      </c>
      <c r="BE11" s="20" t="s">
        <v>163</v>
      </c>
      <c r="BF11" s="20" t="s">
        <v>181</v>
      </c>
      <c r="BG11" s="20" t="s">
        <v>243</v>
      </c>
      <c r="BH11" s="21" t="s">
        <v>237</v>
      </c>
      <c r="BI11" s="20" t="s">
        <v>238</v>
      </c>
      <c r="BJ11" s="20" t="s">
        <v>239</v>
      </c>
      <c r="BK11" s="20" t="s">
        <v>229</v>
      </c>
      <c r="BL11" s="21" t="s">
        <v>46</v>
      </c>
      <c r="BM11" s="21">
        <v>44188</v>
      </c>
      <c r="BN11" s="136" t="s">
        <v>204</v>
      </c>
      <c r="BO11" s="20" t="s">
        <v>233</v>
      </c>
      <c r="BP11" s="20"/>
      <c r="BQ11" s="21"/>
      <c r="BR11" s="21"/>
      <c r="BS11" s="20"/>
      <c r="BT11" s="21"/>
      <c r="BU11" s="21" t="s">
        <v>242</v>
      </c>
      <c r="BV11" s="20"/>
      <c r="BW11" s="20"/>
      <c r="BX11" s="21"/>
      <c r="BY11" s="20"/>
      <c r="BZ11" s="20"/>
      <c r="CA11" s="20"/>
      <c r="CB11" s="20"/>
      <c r="CC11" s="20"/>
      <c r="CD11" s="20" t="s">
        <v>225</v>
      </c>
      <c r="CE11" s="20" t="s">
        <v>236</v>
      </c>
      <c r="CF11" s="21" t="s">
        <v>237</v>
      </c>
      <c r="CG11" s="20" t="s">
        <v>238</v>
      </c>
      <c r="CH11" s="20" t="s">
        <v>239</v>
      </c>
      <c r="CI11" s="20" t="s">
        <v>244</v>
      </c>
      <c r="CJ11" s="77" t="s">
        <v>46</v>
      </c>
      <c r="CK11" s="5">
        <v>44188</v>
      </c>
      <c r="CL11" s="77" t="str">
        <f t="shared" ca="1" si="0"/>
        <v>13 Tahun 10 Bulan 27 Hari</v>
      </c>
      <c r="CM1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Cikujang RT/RW 02/05 Desa/Kelurahan Cibunar Kecamatan Malangbong Kabupaten Garut Jawa Barat 44188</v>
      </c>
    </row>
    <row r="12" spans="1:95" ht="20.100000000000001" customHeight="1">
      <c r="A12" s="4">
        <f>SUBTOTAL(3,N$8:N12)</f>
        <v>5</v>
      </c>
      <c r="B12" s="5" t="s">
        <v>9</v>
      </c>
      <c r="C12" s="5">
        <v>2022</v>
      </c>
      <c r="D12" s="5"/>
      <c r="E12" s="5">
        <v>1</v>
      </c>
      <c r="F12" s="5" t="s">
        <v>12</v>
      </c>
      <c r="G12" s="5" t="s">
        <v>151</v>
      </c>
      <c r="H12" s="5" t="s">
        <v>151</v>
      </c>
      <c r="I12" s="5" t="s">
        <v>151</v>
      </c>
      <c r="J12" s="5">
        <v>22230092</v>
      </c>
      <c r="K12" s="6"/>
      <c r="L12" s="6"/>
      <c r="M12" s="6"/>
      <c r="N12" s="79" t="s">
        <v>245</v>
      </c>
      <c r="O12" s="153"/>
      <c r="P12" s="37" t="s">
        <v>246</v>
      </c>
      <c r="Q12" s="81" t="s">
        <v>247</v>
      </c>
      <c r="R12" s="79" t="s">
        <v>248</v>
      </c>
      <c r="S12" s="125">
        <v>39686</v>
      </c>
      <c r="T12" s="10" t="s">
        <v>156</v>
      </c>
      <c r="U12" s="10">
        <v>2</v>
      </c>
      <c r="V12" s="10">
        <v>2</v>
      </c>
      <c r="W12" s="10" t="s">
        <v>157</v>
      </c>
      <c r="X12" s="20" t="s">
        <v>187</v>
      </c>
      <c r="Y12" s="3" t="s">
        <v>249</v>
      </c>
      <c r="Z12" s="7" t="s">
        <v>250</v>
      </c>
      <c r="AA12" s="7" t="s">
        <v>161</v>
      </c>
      <c r="AB12" s="7" t="s">
        <v>251</v>
      </c>
      <c r="AC12" s="7" t="s">
        <v>163</v>
      </c>
      <c r="AD12" s="7" t="s">
        <v>163</v>
      </c>
      <c r="AE12" s="9" t="s">
        <v>252</v>
      </c>
      <c r="AF12" s="7" t="s">
        <v>253</v>
      </c>
      <c r="AG12" s="7" t="s">
        <v>254</v>
      </c>
      <c r="AH12" s="7" t="s">
        <v>51</v>
      </c>
      <c r="AI12" s="79" t="s">
        <v>255</v>
      </c>
      <c r="AJ12" s="28" t="s">
        <v>255</v>
      </c>
      <c r="AK12" s="8" t="s">
        <v>255</v>
      </c>
      <c r="AL12" s="7" t="s">
        <v>255</v>
      </c>
      <c r="AM12" s="7" t="s">
        <v>255</v>
      </c>
      <c r="AN12" s="9" t="s">
        <v>255</v>
      </c>
      <c r="AO12" s="118" t="s">
        <v>255</v>
      </c>
      <c r="AP12" s="7" t="s">
        <v>255</v>
      </c>
      <c r="AQ12" s="9" t="s">
        <v>256</v>
      </c>
      <c r="AR12" s="7" t="s">
        <v>255</v>
      </c>
      <c r="AS12" s="7" t="s">
        <v>255</v>
      </c>
      <c r="AT12" s="79" t="s">
        <v>255</v>
      </c>
      <c r="AU12" s="7" t="s">
        <v>48</v>
      </c>
      <c r="AV12" s="10" t="s">
        <v>255</v>
      </c>
      <c r="AW12" s="7" t="s">
        <v>253</v>
      </c>
      <c r="AX12" s="7" t="s">
        <v>50</v>
      </c>
      <c r="AY12" s="79" t="s">
        <v>257</v>
      </c>
      <c r="AZ12" s="28">
        <v>29816</v>
      </c>
      <c r="BA12" s="9" t="s">
        <v>258</v>
      </c>
      <c r="BB12" s="20" t="s">
        <v>178</v>
      </c>
      <c r="BC12" s="21" t="s">
        <v>221</v>
      </c>
      <c r="BD12" s="9" t="s">
        <v>259</v>
      </c>
      <c r="BE12" s="3" t="s">
        <v>260</v>
      </c>
      <c r="BF12" s="20" t="s">
        <v>181</v>
      </c>
      <c r="BG12" s="7" t="s">
        <v>261</v>
      </c>
      <c r="BH12" s="9" t="s">
        <v>256</v>
      </c>
      <c r="BI12" s="7" t="s">
        <v>257</v>
      </c>
      <c r="BJ12" s="7" t="s">
        <v>262</v>
      </c>
      <c r="BK12" s="7" t="s">
        <v>263</v>
      </c>
      <c r="BL12" s="7" t="s">
        <v>48</v>
      </c>
      <c r="BM12" s="11">
        <v>17530</v>
      </c>
      <c r="BN12" s="79"/>
      <c r="BO12" s="7"/>
      <c r="BP12" s="7"/>
      <c r="BQ12" s="9"/>
      <c r="BR12" s="9"/>
      <c r="BS12" s="7"/>
      <c r="BT12" s="7"/>
      <c r="BU12" s="9"/>
      <c r="BV12" s="7"/>
      <c r="BW12" s="7"/>
      <c r="BX12" s="9"/>
      <c r="BY12" s="7"/>
      <c r="BZ12" s="7"/>
      <c r="CA12" s="7"/>
      <c r="CB12" s="7"/>
      <c r="CC12" s="7"/>
      <c r="CD12" s="7"/>
      <c r="CE12" s="20" t="s">
        <v>261</v>
      </c>
      <c r="CF12" s="21" t="s">
        <v>256</v>
      </c>
      <c r="CG12" s="20" t="s">
        <v>257</v>
      </c>
      <c r="CH12" s="20" t="s">
        <v>262</v>
      </c>
      <c r="CI12" s="20" t="s">
        <v>264</v>
      </c>
      <c r="CJ12" s="77" t="s">
        <v>48</v>
      </c>
      <c r="CK12" s="5">
        <v>17530</v>
      </c>
      <c r="CL12" s="77" t="str">
        <f t="shared" ca="1" si="0"/>
        <v>17 Tahun 4 Bulan 28 Hari</v>
      </c>
      <c r="CM1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Lingkungan II RT/RW 01/02 Desa/Kelurahan Komering Agung Kecamatan Gunung Sugih Kabupaten Lampung Tengah Lampung 17530</v>
      </c>
    </row>
    <row r="13" spans="1:95" ht="20.100000000000001" customHeight="1">
      <c r="A13" s="4">
        <f>SUBTOTAL(3,N$8:N13)</f>
        <v>6</v>
      </c>
      <c r="B13" s="5" t="s">
        <v>9</v>
      </c>
      <c r="C13" s="5">
        <v>2025</v>
      </c>
      <c r="D13" s="5"/>
      <c r="E13" s="5">
        <v>1</v>
      </c>
      <c r="F13" s="5" t="s">
        <v>12</v>
      </c>
      <c r="G13" s="5" t="s">
        <v>151</v>
      </c>
      <c r="H13" s="5" t="s">
        <v>151</v>
      </c>
      <c r="I13" s="6" t="s">
        <v>151</v>
      </c>
      <c r="J13" s="5">
        <v>25260075</v>
      </c>
      <c r="K13" s="6" t="s">
        <v>151</v>
      </c>
      <c r="L13" s="6"/>
      <c r="M13" s="6"/>
      <c r="N13" s="35" t="s">
        <v>265</v>
      </c>
      <c r="O13" s="152"/>
      <c r="P13" s="146" t="s">
        <v>266</v>
      </c>
      <c r="Q13" s="82" t="s">
        <v>267</v>
      </c>
      <c r="R13" s="141" t="s">
        <v>155</v>
      </c>
      <c r="S13" s="88">
        <v>40240</v>
      </c>
      <c r="T13" s="10" t="s">
        <v>156</v>
      </c>
      <c r="U13" s="5">
        <v>2</v>
      </c>
      <c r="V13" s="5">
        <v>2</v>
      </c>
      <c r="W13" s="10" t="s">
        <v>157</v>
      </c>
      <c r="X13" s="20" t="s">
        <v>268</v>
      </c>
      <c r="Y13" s="20" t="s">
        <v>269</v>
      </c>
      <c r="Z13" s="20" t="s">
        <v>270</v>
      </c>
      <c r="AA13" s="20" t="s">
        <v>221</v>
      </c>
      <c r="AB13" s="20" t="s">
        <v>162</v>
      </c>
      <c r="AC13" s="20" t="s">
        <v>163</v>
      </c>
      <c r="AD13" s="7" t="s">
        <v>163</v>
      </c>
      <c r="AE13" s="21" t="s">
        <v>271</v>
      </c>
      <c r="AF13" s="20" t="s">
        <v>272</v>
      </c>
      <c r="AG13" s="20" t="s">
        <v>272</v>
      </c>
      <c r="AH13" s="20" t="s">
        <v>50</v>
      </c>
      <c r="AI13" s="141" t="s">
        <v>155</v>
      </c>
      <c r="AJ13" s="88">
        <v>28551</v>
      </c>
      <c r="AK13" s="21" t="s">
        <v>273</v>
      </c>
      <c r="AL13" s="20" t="s">
        <v>212</v>
      </c>
      <c r="AM13" s="7" t="s">
        <v>179</v>
      </c>
      <c r="AN13" s="21">
        <v>89519557070</v>
      </c>
      <c r="AO13" s="120" t="s">
        <v>214</v>
      </c>
      <c r="AP13" s="20" t="s">
        <v>274</v>
      </c>
      <c r="AQ13" s="21" t="s">
        <v>275</v>
      </c>
      <c r="AR13" s="20" t="s">
        <v>276</v>
      </c>
      <c r="AS13" s="35" t="s">
        <v>277</v>
      </c>
      <c r="AT13" s="35" t="s">
        <v>278</v>
      </c>
      <c r="AU13" s="5" t="s">
        <v>279</v>
      </c>
      <c r="AV13" s="5">
        <v>40231</v>
      </c>
      <c r="AW13" s="20" t="s">
        <v>280</v>
      </c>
      <c r="AX13" s="20" t="s">
        <v>50</v>
      </c>
      <c r="AY13" s="141" t="s">
        <v>155</v>
      </c>
      <c r="AZ13" s="88">
        <v>29570</v>
      </c>
      <c r="BA13" s="21" t="s">
        <v>281</v>
      </c>
      <c r="BB13" s="20" t="s">
        <v>178</v>
      </c>
      <c r="BC13" s="21" t="s">
        <v>179</v>
      </c>
      <c r="BD13" s="21">
        <v>8813025983</v>
      </c>
      <c r="BE13" s="20" t="s">
        <v>163</v>
      </c>
      <c r="BF13" s="20" t="s">
        <v>181</v>
      </c>
      <c r="BG13" s="20"/>
      <c r="BH13" s="21"/>
      <c r="BI13" s="20"/>
      <c r="BJ13" s="20"/>
      <c r="BK13" s="20"/>
      <c r="BL13" s="20"/>
      <c r="BM13" s="20"/>
      <c r="BN13" s="79" t="s">
        <v>204</v>
      </c>
      <c r="BO13" s="20"/>
      <c r="BP13" s="20"/>
      <c r="BQ13" s="21"/>
      <c r="BR13" s="21"/>
      <c r="BS13" s="20"/>
      <c r="BT13" s="20"/>
      <c r="BU13" s="21"/>
      <c r="BV13" s="20"/>
      <c r="BW13" s="20"/>
      <c r="BX13" s="21"/>
      <c r="BY13" s="20"/>
      <c r="BZ13" s="20"/>
      <c r="CA13" s="20"/>
      <c r="CB13" s="20"/>
      <c r="CC13" s="20"/>
      <c r="CD13" s="20"/>
      <c r="CE13" s="21" t="s">
        <v>274</v>
      </c>
      <c r="CF13" s="21" t="s">
        <v>275</v>
      </c>
      <c r="CG13" s="20" t="s">
        <v>276</v>
      </c>
      <c r="CH13" s="20" t="s">
        <v>277</v>
      </c>
      <c r="CI13" s="20" t="s">
        <v>278</v>
      </c>
      <c r="CJ13" s="77" t="s">
        <v>46</v>
      </c>
      <c r="CK13" s="5">
        <v>40231</v>
      </c>
      <c r="CL13" s="77" t="str">
        <f t="shared" ca="1" si="0"/>
        <v>15 Tahun 10 Bulan 20 Hari</v>
      </c>
      <c r="CM1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Situgunting Timur RT/RW 001/008 Desa/Kelurahan Suka Asih Kecamatan Bojongloa Kaler Kota Bandung Jawa Barat 40231</v>
      </c>
    </row>
    <row r="14" spans="1:95" ht="20.100000000000001" customHeight="1">
      <c r="A14" s="4">
        <f>SUBTOTAL(3,N$8:N14)</f>
        <v>7</v>
      </c>
      <c r="B14" s="5" t="s">
        <v>9</v>
      </c>
      <c r="C14" s="5">
        <v>2024</v>
      </c>
      <c r="D14" s="5"/>
      <c r="E14" s="5">
        <v>1</v>
      </c>
      <c r="F14" s="5" t="s">
        <v>12</v>
      </c>
      <c r="G14" s="5" t="s">
        <v>151</v>
      </c>
      <c r="H14" s="5" t="s">
        <v>151</v>
      </c>
      <c r="I14" s="5" t="s">
        <v>151</v>
      </c>
      <c r="J14" s="5">
        <v>24250023</v>
      </c>
      <c r="K14" s="6"/>
      <c r="L14" s="6"/>
      <c r="M14" s="6"/>
      <c r="N14" s="136" t="s">
        <v>282</v>
      </c>
      <c r="O14" s="152"/>
      <c r="P14" s="136" t="s">
        <v>283</v>
      </c>
      <c r="Q14" s="82" t="s">
        <v>284</v>
      </c>
      <c r="R14" s="35" t="s">
        <v>186</v>
      </c>
      <c r="S14" s="127">
        <v>40942</v>
      </c>
      <c r="T14" s="10" t="s">
        <v>156</v>
      </c>
      <c r="U14" s="5">
        <v>1</v>
      </c>
      <c r="V14" s="5">
        <v>0</v>
      </c>
      <c r="W14" s="10" t="s">
        <v>157</v>
      </c>
      <c r="X14" s="20" t="s">
        <v>158</v>
      </c>
      <c r="Y14" s="20" t="s">
        <v>285</v>
      </c>
      <c r="Z14" s="20" t="s">
        <v>286</v>
      </c>
      <c r="AA14" s="7" t="s">
        <v>161</v>
      </c>
      <c r="AB14" s="20" t="s">
        <v>162</v>
      </c>
      <c r="AC14" s="20" t="s">
        <v>163</v>
      </c>
      <c r="AD14" s="7" t="s">
        <v>163</v>
      </c>
      <c r="AE14" s="21" t="s">
        <v>287</v>
      </c>
      <c r="AF14" s="33" t="s">
        <v>288</v>
      </c>
      <c r="AG14" s="21" t="s">
        <v>288</v>
      </c>
      <c r="AH14" s="20" t="s">
        <v>50</v>
      </c>
      <c r="AI14" s="35" t="s">
        <v>229</v>
      </c>
      <c r="AJ14" s="88">
        <v>26249</v>
      </c>
      <c r="AK14" s="21" t="s">
        <v>289</v>
      </c>
      <c r="AL14" s="20" t="s">
        <v>212</v>
      </c>
      <c r="AM14" s="7" t="s">
        <v>161</v>
      </c>
      <c r="AN14" s="21" t="s">
        <v>290</v>
      </c>
      <c r="AO14" s="120" t="s">
        <v>195</v>
      </c>
      <c r="AP14" s="20" t="s">
        <v>291</v>
      </c>
      <c r="AQ14" s="21" t="s">
        <v>292</v>
      </c>
      <c r="AR14" s="20" t="s">
        <v>293</v>
      </c>
      <c r="AS14" s="20" t="s">
        <v>294</v>
      </c>
      <c r="AT14" s="35" t="s">
        <v>186</v>
      </c>
      <c r="AU14" s="20" t="s">
        <v>46</v>
      </c>
      <c r="AV14" s="6">
        <v>45362</v>
      </c>
      <c r="AW14" s="21" t="s">
        <v>295</v>
      </c>
      <c r="AX14" s="7" t="s">
        <v>50</v>
      </c>
      <c r="AY14" s="35" t="s">
        <v>186</v>
      </c>
      <c r="AZ14" s="88">
        <v>30135</v>
      </c>
      <c r="BA14" s="21" t="s">
        <v>296</v>
      </c>
      <c r="BB14" s="20" t="s">
        <v>178</v>
      </c>
      <c r="BC14" s="21" t="s">
        <v>161</v>
      </c>
      <c r="BD14" s="21" t="s">
        <v>297</v>
      </c>
      <c r="BE14" s="20" t="s">
        <v>163</v>
      </c>
      <c r="BF14" s="20" t="s">
        <v>181</v>
      </c>
      <c r="BG14" s="20" t="s">
        <v>291</v>
      </c>
      <c r="BH14" s="21" t="s">
        <v>292</v>
      </c>
      <c r="BI14" s="20" t="s">
        <v>293</v>
      </c>
      <c r="BJ14" s="20" t="s">
        <v>294</v>
      </c>
      <c r="BK14" s="20" t="s">
        <v>186</v>
      </c>
      <c r="BL14" s="21" t="s">
        <v>46</v>
      </c>
      <c r="BM14" s="21">
        <v>45362</v>
      </c>
      <c r="BN14" s="136" t="s">
        <v>204</v>
      </c>
      <c r="BO14" s="20" t="s">
        <v>288</v>
      </c>
      <c r="BP14" s="20"/>
      <c r="BQ14" s="21"/>
      <c r="BR14" s="21"/>
      <c r="BS14" s="20"/>
      <c r="BT14" s="21"/>
      <c r="BU14" s="21" t="s">
        <v>290</v>
      </c>
      <c r="BV14" s="20"/>
      <c r="BW14" s="20"/>
      <c r="BX14" s="21"/>
      <c r="BY14" s="20"/>
      <c r="BZ14" s="20"/>
      <c r="CA14" s="20"/>
      <c r="CB14" s="20"/>
      <c r="CC14" s="20"/>
      <c r="CD14" s="20" t="s">
        <v>225</v>
      </c>
      <c r="CE14" s="20" t="s">
        <v>291</v>
      </c>
      <c r="CF14" s="21" t="s">
        <v>292</v>
      </c>
      <c r="CG14" s="20" t="s">
        <v>293</v>
      </c>
      <c r="CH14" s="20" t="s">
        <v>294</v>
      </c>
      <c r="CI14" s="20" t="s">
        <v>205</v>
      </c>
      <c r="CJ14" s="77" t="s">
        <v>46</v>
      </c>
      <c r="CK14" s="5">
        <v>45362</v>
      </c>
      <c r="CL14" s="77" t="str">
        <f t="shared" ca="1" si="0"/>
        <v>13 Tahun 11 Bulan 20 Hari</v>
      </c>
      <c r="CM1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Pasir Gede RT/RW 01/05 Desa/Kelurahan Cimarias Kecamatan Pamulihan Kabupaten Sumedang Jawa Barat 45362</v>
      </c>
    </row>
    <row r="15" spans="1:95" ht="20.100000000000001" customHeight="1">
      <c r="A15" s="4">
        <f>SUBTOTAL(3,N$8:N15)</f>
        <v>8</v>
      </c>
      <c r="B15" s="5" t="s">
        <v>9</v>
      </c>
      <c r="C15" s="5">
        <v>2024</v>
      </c>
      <c r="D15" s="5"/>
      <c r="E15" s="5">
        <v>1</v>
      </c>
      <c r="F15" s="5" t="s">
        <v>12</v>
      </c>
      <c r="G15" s="5" t="s">
        <v>298</v>
      </c>
      <c r="H15" s="5"/>
      <c r="I15" s="5"/>
      <c r="J15" s="5">
        <v>24250084</v>
      </c>
      <c r="K15" s="6"/>
      <c r="L15" s="6"/>
      <c r="M15" s="6"/>
      <c r="N15" s="136" t="s">
        <v>299</v>
      </c>
      <c r="O15" s="152"/>
      <c r="P15" s="136" t="s">
        <v>300</v>
      </c>
      <c r="Q15" s="82" t="s">
        <v>301</v>
      </c>
      <c r="R15" s="35" t="s">
        <v>155</v>
      </c>
      <c r="S15" s="127">
        <v>40808</v>
      </c>
      <c r="T15" s="10" t="s">
        <v>156</v>
      </c>
      <c r="U15" s="5">
        <v>1</v>
      </c>
      <c r="V15" s="5">
        <v>0</v>
      </c>
      <c r="W15" s="10" t="s">
        <v>157</v>
      </c>
      <c r="X15" s="20" t="s">
        <v>158</v>
      </c>
      <c r="Y15" s="20" t="s">
        <v>159</v>
      </c>
      <c r="Z15" s="20" t="s">
        <v>230</v>
      </c>
      <c r="AA15" s="7" t="s">
        <v>161</v>
      </c>
      <c r="AB15" s="20" t="s">
        <v>162</v>
      </c>
      <c r="AC15" s="20" t="s">
        <v>163</v>
      </c>
      <c r="AD15" s="7" t="s">
        <v>163</v>
      </c>
      <c r="AE15" s="21" t="s">
        <v>302</v>
      </c>
      <c r="AF15" s="33" t="s">
        <v>303</v>
      </c>
      <c r="AG15" s="21" t="s">
        <v>303</v>
      </c>
      <c r="AH15" s="20" t="s">
        <v>50</v>
      </c>
      <c r="AI15" s="35" t="s">
        <v>155</v>
      </c>
      <c r="AJ15" s="88">
        <v>29415</v>
      </c>
      <c r="AK15" s="21" t="s">
        <v>304</v>
      </c>
      <c r="AL15" s="20" t="s">
        <v>212</v>
      </c>
      <c r="AM15" s="7" t="s">
        <v>179</v>
      </c>
      <c r="AN15" s="21" t="s">
        <v>305</v>
      </c>
      <c r="AO15" s="120" t="s">
        <v>195</v>
      </c>
      <c r="AP15" s="20" t="s">
        <v>306</v>
      </c>
      <c r="AQ15" s="21" t="s">
        <v>307</v>
      </c>
      <c r="AR15" s="20" t="s">
        <v>308</v>
      </c>
      <c r="AS15" s="20" t="s">
        <v>309</v>
      </c>
      <c r="AT15" s="35" t="s">
        <v>155</v>
      </c>
      <c r="AU15" s="20" t="s">
        <v>46</v>
      </c>
      <c r="AV15" s="6">
        <v>40394</v>
      </c>
      <c r="AW15" s="21" t="s">
        <v>310</v>
      </c>
      <c r="AX15" s="7" t="s">
        <v>50</v>
      </c>
      <c r="AY15" s="35" t="s">
        <v>155</v>
      </c>
      <c r="AZ15" s="88">
        <v>30598</v>
      </c>
      <c r="BA15" s="21" t="s">
        <v>311</v>
      </c>
      <c r="BB15" s="20" t="s">
        <v>178</v>
      </c>
      <c r="BC15" s="21" t="s">
        <v>179</v>
      </c>
      <c r="BD15" s="21" t="s">
        <v>312</v>
      </c>
      <c r="BE15" s="20" t="s">
        <v>163</v>
      </c>
      <c r="BF15" s="20" t="s">
        <v>181</v>
      </c>
      <c r="BG15" s="20" t="s">
        <v>306</v>
      </c>
      <c r="BH15" s="21" t="s">
        <v>307</v>
      </c>
      <c r="BI15" s="20" t="s">
        <v>313</v>
      </c>
      <c r="BJ15" s="20" t="s">
        <v>309</v>
      </c>
      <c r="BK15" s="20" t="s">
        <v>155</v>
      </c>
      <c r="BL15" s="21" t="s">
        <v>46</v>
      </c>
      <c r="BM15" s="21">
        <v>40394</v>
      </c>
      <c r="BN15" s="136" t="s">
        <v>204</v>
      </c>
      <c r="BO15" s="20" t="s">
        <v>303</v>
      </c>
      <c r="BP15" s="20"/>
      <c r="BQ15" s="21"/>
      <c r="BR15" s="21"/>
      <c r="BS15" s="20"/>
      <c r="BT15" s="21"/>
      <c r="BU15" s="21" t="s">
        <v>305</v>
      </c>
      <c r="BV15" s="20"/>
      <c r="BW15" s="20"/>
      <c r="BX15" s="21"/>
      <c r="BY15" s="20"/>
      <c r="BZ15" s="20"/>
      <c r="CA15" s="20"/>
      <c r="CB15" s="20"/>
      <c r="CC15" s="20"/>
      <c r="CD15" s="20" t="s">
        <v>225</v>
      </c>
      <c r="CE15" s="20" t="s">
        <v>306</v>
      </c>
      <c r="CF15" s="21" t="s">
        <v>307</v>
      </c>
      <c r="CG15" s="20" t="s">
        <v>314</v>
      </c>
      <c r="CH15" s="20" t="s">
        <v>309</v>
      </c>
      <c r="CI15" s="20" t="s">
        <v>182</v>
      </c>
      <c r="CJ15" s="77" t="s">
        <v>46</v>
      </c>
      <c r="CK15" s="5">
        <v>40394</v>
      </c>
      <c r="CL15" s="77" t="str">
        <f t="shared" ca="1" si="0"/>
        <v>14 Tahun 4 Bulan 1 Hari</v>
      </c>
      <c r="CM1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Rancaekek Permai Blok C3 No 40 RT/RW 06/18 Desa/Kelurahan Raancaekek Wetan Kecamatan Rancaekek Kabupaten Bandung Jawa Barat 40394</v>
      </c>
    </row>
    <row r="16" spans="1:95" ht="20.100000000000001" customHeight="1">
      <c r="A16" s="4">
        <f>SUBTOTAL(3,N$8:N16)</f>
        <v>9</v>
      </c>
      <c r="B16" s="5" t="s">
        <v>9</v>
      </c>
      <c r="C16" s="5">
        <v>2025</v>
      </c>
      <c r="D16" s="5"/>
      <c r="E16" s="5">
        <v>1</v>
      </c>
      <c r="F16" s="5" t="s">
        <v>12</v>
      </c>
      <c r="G16" s="5" t="s">
        <v>151</v>
      </c>
      <c r="H16" s="5" t="s">
        <v>151</v>
      </c>
      <c r="I16" s="5" t="s">
        <v>151</v>
      </c>
      <c r="J16" s="5">
        <v>25260042</v>
      </c>
      <c r="K16" s="6" t="s">
        <v>151</v>
      </c>
      <c r="L16" s="6"/>
      <c r="M16" s="6"/>
      <c r="N16" s="35" t="s">
        <v>315</v>
      </c>
      <c r="O16" s="152"/>
      <c r="P16" s="146" t="s">
        <v>316</v>
      </c>
      <c r="Q16" s="82" t="s">
        <v>317</v>
      </c>
      <c r="R16" s="141" t="s">
        <v>186</v>
      </c>
      <c r="S16" s="88">
        <v>41226</v>
      </c>
      <c r="T16" s="10" t="s">
        <v>156</v>
      </c>
      <c r="U16" s="5">
        <v>3</v>
      </c>
      <c r="V16" s="5">
        <v>2</v>
      </c>
      <c r="W16" s="10" t="s">
        <v>157</v>
      </c>
      <c r="X16" s="20" t="s">
        <v>318</v>
      </c>
      <c r="Y16" s="20" t="s">
        <v>319</v>
      </c>
      <c r="Z16" s="20" t="s">
        <v>320</v>
      </c>
      <c r="AA16" s="7" t="s">
        <v>161</v>
      </c>
      <c r="AB16" s="20" t="s">
        <v>162</v>
      </c>
      <c r="AC16" s="20" t="s">
        <v>163</v>
      </c>
      <c r="AD16" s="7" t="s">
        <v>163</v>
      </c>
      <c r="AE16" s="21" t="s">
        <v>321</v>
      </c>
      <c r="AF16" s="20" t="s">
        <v>322</v>
      </c>
      <c r="AG16" s="20" t="s">
        <v>322</v>
      </c>
      <c r="AH16" s="20" t="s">
        <v>50</v>
      </c>
      <c r="AI16" s="141" t="s">
        <v>186</v>
      </c>
      <c r="AJ16" s="88">
        <v>26982</v>
      </c>
      <c r="AK16" s="21" t="s">
        <v>323</v>
      </c>
      <c r="AL16" s="20" t="s">
        <v>324</v>
      </c>
      <c r="AM16" s="7" t="s">
        <v>221</v>
      </c>
      <c r="AN16" s="21">
        <v>82320290240</v>
      </c>
      <c r="AO16" s="120" t="s">
        <v>214</v>
      </c>
      <c r="AP16" s="20" t="s">
        <v>325</v>
      </c>
      <c r="AQ16" s="21" t="s">
        <v>326</v>
      </c>
      <c r="AR16" s="20" t="s">
        <v>327</v>
      </c>
      <c r="AS16" s="35" t="s">
        <v>199</v>
      </c>
      <c r="AT16" s="35" t="s">
        <v>186</v>
      </c>
      <c r="AU16" s="5" t="s">
        <v>279</v>
      </c>
      <c r="AV16" s="5">
        <v>45352</v>
      </c>
      <c r="AW16" s="20" t="s">
        <v>328</v>
      </c>
      <c r="AX16" s="20" t="s">
        <v>50</v>
      </c>
      <c r="AY16" s="141" t="s">
        <v>186</v>
      </c>
      <c r="AZ16" s="88">
        <v>28501</v>
      </c>
      <c r="BA16" s="21" t="s">
        <v>329</v>
      </c>
      <c r="BB16" s="20" t="s">
        <v>178</v>
      </c>
      <c r="BC16" s="21" t="s">
        <v>221</v>
      </c>
      <c r="BD16" s="21">
        <v>82320290240</v>
      </c>
      <c r="BE16" s="20" t="s">
        <v>163</v>
      </c>
      <c r="BF16" s="20" t="s">
        <v>181</v>
      </c>
      <c r="BG16" s="20"/>
      <c r="BH16" s="21"/>
      <c r="BI16" s="20"/>
      <c r="BJ16" s="20"/>
      <c r="BK16" s="20"/>
      <c r="BL16" s="20"/>
      <c r="BM16" s="20"/>
      <c r="BN16" s="79" t="s">
        <v>204</v>
      </c>
      <c r="BO16" s="20"/>
      <c r="BP16" s="20"/>
      <c r="BQ16" s="21"/>
      <c r="BR16" s="21"/>
      <c r="BS16" s="20"/>
      <c r="BT16" s="20"/>
      <c r="BU16" s="21"/>
      <c r="BV16" s="20"/>
      <c r="BW16" s="20"/>
      <c r="BX16" s="21"/>
      <c r="BY16" s="20"/>
      <c r="BZ16" s="20"/>
      <c r="CA16" s="20"/>
      <c r="CB16" s="20"/>
      <c r="CC16" s="20"/>
      <c r="CD16" s="20"/>
      <c r="CE16" s="21" t="s">
        <v>325</v>
      </c>
      <c r="CF16" s="21" t="s">
        <v>330</v>
      </c>
      <c r="CG16" s="20" t="s">
        <v>327</v>
      </c>
      <c r="CH16" s="20" t="s">
        <v>199</v>
      </c>
      <c r="CI16" s="20" t="s">
        <v>205</v>
      </c>
      <c r="CJ16" s="77" t="s">
        <v>46</v>
      </c>
      <c r="CK16" s="5">
        <v>45352</v>
      </c>
      <c r="CL16" s="77" t="str">
        <f t="shared" ca="1" si="0"/>
        <v>13 Tahun 2 Bulan 10 Hari</v>
      </c>
      <c r="CM1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Cisero RT/RW 03/06 Desa/Kelurahan Rancamulya Kecamatan Sumedang Utara Kabupaten Sumedang Jawa Barat 45352</v>
      </c>
    </row>
    <row r="17" spans="1:91" ht="20.100000000000001" customHeight="1">
      <c r="A17" s="4">
        <f>SUBTOTAL(3,N$8:N17)</f>
        <v>10</v>
      </c>
      <c r="B17" s="5" t="s">
        <v>9</v>
      </c>
      <c r="C17" s="5">
        <v>2024</v>
      </c>
      <c r="D17" s="5"/>
      <c r="E17" s="5">
        <v>1</v>
      </c>
      <c r="F17" s="5" t="s">
        <v>12</v>
      </c>
      <c r="G17" s="5" t="s">
        <v>151</v>
      </c>
      <c r="H17" s="5" t="s">
        <v>151</v>
      </c>
      <c r="I17" s="5" t="s">
        <v>151</v>
      </c>
      <c r="J17" s="5">
        <v>24250002</v>
      </c>
      <c r="K17" s="6"/>
      <c r="L17" s="6"/>
      <c r="M17" s="6"/>
      <c r="N17" s="136" t="s">
        <v>331</v>
      </c>
      <c r="O17" s="152"/>
      <c r="P17" s="136" t="s">
        <v>332</v>
      </c>
      <c r="Q17" s="82" t="s">
        <v>333</v>
      </c>
      <c r="R17" s="35" t="s">
        <v>155</v>
      </c>
      <c r="S17" s="127">
        <v>41030</v>
      </c>
      <c r="T17" s="10" t="s">
        <v>156</v>
      </c>
      <c r="U17" s="5">
        <v>1</v>
      </c>
      <c r="V17" s="5">
        <v>2</v>
      </c>
      <c r="W17" s="10" t="s">
        <v>157</v>
      </c>
      <c r="X17" s="20" t="s">
        <v>158</v>
      </c>
      <c r="Y17" s="20" t="s">
        <v>159</v>
      </c>
      <c r="Z17" s="20" t="s">
        <v>230</v>
      </c>
      <c r="AA17" s="7" t="s">
        <v>161</v>
      </c>
      <c r="AB17" s="20" t="s">
        <v>162</v>
      </c>
      <c r="AC17" s="20" t="s">
        <v>163</v>
      </c>
      <c r="AD17" s="7" t="s">
        <v>163</v>
      </c>
      <c r="AE17" s="21" t="s">
        <v>334</v>
      </c>
      <c r="AF17" s="33" t="s">
        <v>335</v>
      </c>
      <c r="AG17" s="21" t="s">
        <v>335</v>
      </c>
      <c r="AH17" s="20" t="s">
        <v>50</v>
      </c>
      <c r="AI17" s="35" t="s">
        <v>336</v>
      </c>
      <c r="AJ17" s="88">
        <v>31066</v>
      </c>
      <c r="AK17" s="21" t="s">
        <v>337</v>
      </c>
      <c r="AL17" s="20" t="s">
        <v>168</v>
      </c>
      <c r="AM17" s="7" t="s">
        <v>169</v>
      </c>
      <c r="AN17" s="21" t="s">
        <v>338</v>
      </c>
      <c r="AO17" s="120" t="s">
        <v>171</v>
      </c>
      <c r="AP17" s="20" t="s">
        <v>339</v>
      </c>
      <c r="AQ17" s="21" t="s">
        <v>340</v>
      </c>
      <c r="AR17" s="20" t="s">
        <v>341</v>
      </c>
      <c r="AS17" s="20" t="s">
        <v>342</v>
      </c>
      <c r="AT17" s="35" t="s">
        <v>278</v>
      </c>
      <c r="AU17" s="20" t="s">
        <v>46</v>
      </c>
      <c r="AV17" s="6">
        <v>40161</v>
      </c>
      <c r="AW17" s="21" t="s">
        <v>343</v>
      </c>
      <c r="AX17" s="7" t="s">
        <v>50</v>
      </c>
      <c r="AY17" s="35" t="s">
        <v>155</v>
      </c>
      <c r="AZ17" s="88">
        <v>31193</v>
      </c>
      <c r="BA17" s="21" t="s">
        <v>344</v>
      </c>
      <c r="BB17" s="9" t="s">
        <v>212</v>
      </c>
      <c r="BC17" s="21" t="s">
        <v>203</v>
      </c>
      <c r="BD17" s="21" t="s">
        <v>345</v>
      </c>
      <c r="BE17" s="20" t="s">
        <v>195</v>
      </c>
      <c r="BF17" s="20" t="s">
        <v>181</v>
      </c>
      <c r="BG17" s="20" t="s">
        <v>346</v>
      </c>
      <c r="BH17" s="21" t="s">
        <v>340</v>
      </c>
      <c r="BI17" s="20" t="s">
        <v>341</v>
      </c>
      <c r="BJ17" s="20" t="s">
        <v>342</v>
      </c>
      <c r="BK17" s="20" t="s">
        <v>278</v>
      </c>
      <c r="BL17" s="21" t="s">
        <v>46</v>
      </c>
      <c r="BM17" s="21">
        <v>40161</v>
      </c>
      <c r="BN17" s="136"/>
      <c r="BO17" s="20" t="s">
        <v>347</v>
      </c>
      <c r="BP17" s="20" t="s">
        <v>155</v>
      </c>
      <c r="BQ17" s="21" t="s">
        <v>348</v>
      </c>
      <c r="BR17" s="21"/>
      <c r="BS17" s="20"/>
      <c r="BT17" s="21"/>
      <c r="BU17" s="21" t="s">
        <v>349</v>
      </c>
      <c r="BV17" s="20"/>
      <c r="BW17" s="20" t="s">
        <v>346</v>
      </c>
      <c r="BX17" s="21" t="s">
        <v>340</v>
      </c>
      <c r="BY17" s="20" t="s">
        <v>341</v>
      </c>
      <c r="BZ17" s="20" t="s">
        <v>342</v>
      </c>
      <c r="CA17" s="20" t="s">
        <v>278</v>
      </c>
      <c r="CB17" s="20" t="s">
        <v>46</v>
      </c>
      <c r="CC17" s="20">
        <v>40161</v>
      </c>
      <c r="CD17" s="20"/>
      <c r="CE17" s="20" t="s">
        <v>339</v>
      </c>
      <c r="CF17" s="21" t="s">
        <v>340</v>
      </c>
      <c r="CG17" s="20" t="s">
        <v>341</v>
      </c>
      <c r="CH17" s="20" t="s">
        <v>342</v>
      </c>
      <c r="CI17" s="20" t="s">
        <v>278</v>
      </c>
      <c r="CJ17" s="77" t="s">
        <v>46</v>
      </c>
      <c r="CK17" s="5">
        <v>40161</v>
      </c>
      <c r="CL17" s="77" t="str">
        <f t="shared" ca="1" si="0"/>
        <v>13 Tahun 8 Bulan 22 Hari</v>
      </c>
      <c r="CM1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Sederhana No 29/61 RT/RW 01/13 Desa/Kelurahan Kelurahan Pasteur Kecamatan Sukajadi Kota Bandung Jawa Barat 40161</v>
      </c>
    </row>
    <row r="18" spans="1:91" ht="20.100000000000001" customHeight="1">
      <c r="A18" s="4">
        <f>SUBTOTAL(3,N$8:N18)</f>
        <v>11</v>
      </c>
      <c r="B18" s="5" t="s">
        <v>9</v>
      </c>
      <c r="C18" s="5">
        <v>2024</v>
      </c>
      <c r="D18" s="5"/>
      <c r="E18" s="5">
        <v>1</v>
      </c>
      <c r="F18" s="5" t="s">
        <v>12</v>
      </c>
      <c r="G18" s="5" t="s">
        <v>151</v>
      </c>
      <c r="H18" s="5" t="s">
        <v>151</v>
      </c>
      <c r="I18" s="5" t="s">
        <v>151</v>
      </c>
      <c r="J18" s="5">
        <v>24250032</v>
      </c>
      <c r="K18" s="6"/>
      <c r="L18" s="6"/>
      <c r="M18" s="6"/>
      <c r="N18" s="136" t="s">
        <v>350</v>
      </c>
      <c r="O18" s="152"/>
      <c r="P18" s="136" t="s">
        <v>351</v>
      </c>
      <c r="Q18" s="82" t="s">
        <v>352</v>
      </c>
      <c r="R18" s="35" t="s">
        <v>155</v>
      </c>
      <c r="S18" s="127">
        <v>40962</v>
      </c>
      <c r="T18" s="10" t="s">
        <v>156</v>
      </c>
      <c r="U18" s="5">
        <v>2</v>
      </c>
      <c r="V18" s="5">
        <v>2</v>
      </c>
      <c r="W18" s="10" t="s">
        <v>157</v>
      </c>
      <c r="X18" s="20" t="s">
        <v>187</v>
      </c>
      <c r="Y18" s="20" t="s">
        <v>285</v>
      </c>
      <c r="Z18" s="20" t="s">
        <v>230</v>
      </c>
      <c r="AA18" s="7" t="s">
        <v>161</v>
      </c>
      <c r="AB18" s="20" t="s">
        <v>162</v>
      </c>
      <c r="AC18" s="20" t="s">
        <v>163</v>
      </c>
      <c r="AD18" s="7" t="s">
        <v>163</v>
      </c>
      <c r="AE18" s="21" t="s">
        <v>353</v>
      </c>
      <c r="AF18" s="33" t="s">
        <v>354</v>
      </c>
      <c r="AG18" s="21" t="s">
        <v>354</v>
      </c>
      <c r="AH18" s="20" t="s">
        <v>50</v>
      </c>
      <c r="AI18" s="35" t="s">
        <v>155</v>
      </c>
      <c r="AJ18" s="88">
        <v>29225</v>
      </c>
      <c r="AK18" s="21" t="s">
        <v>355</v>
      </c>
      <c r="AL18" s="20" t="s">
        <v>212</v>
      </c>
      <c r="AM18" s="7" t="s">
        <v>179</v>
      </c>
      <c r="AN18" s="21" t="s">
        <v>356</v>
      </c>
      <c r="AO18" s="120" t="s">
        <v>357</v>
      </c>
      <c r="AP18" s="20" t="s">
        <v>358</v>
      </c>
      <c r="AQ18" s="21" t="s">
        <v>292</v>
      </c>
      <c r="AR18" s="20" t="s">
        <v>359</v>
      </c>
      <c r="AS18" s="20" t="s">
        <v>199</v>
      </c>
      <c r="AT18" s="35" t="s">
        <v>186</v>
      </c>
      <c r="AU18" s="20" t="s">
        <v>46</v>
      </c>
      <c r="AV18" s="6">
        <v>45321</v>
      </c>
      <c r="AW18" s="21" t="s">
        <v>360</v>
      </c>
      <c r="AX18" s="7" t="s">
        <v>50</v>
      </c>
      <c r="AY18" s="35" t="s">
        <v>186</v>
      </c>
      <c r="AZ18" s="88">
        <v>30815</v>
      </c>
      <c r="BA18" s="21" t="s">
        <v>361</v>
      </c>
      <c r="BB18" s="9" t="s">
        <v>212</v>
      </c>
      <c r="BC18" s="21" t="s">
        <v>179</v>
      </c>
      <c r="BD18" s="21" t="s">
        <v>362</v>
      </c>
      <c r="BE18" s="20" t="s">
        <v>357</v>
      </c>
      <c r="BF18" s="20" t="s">
        <v>181</v>
      </c>
      <c r="BG18" s="20" t="s">
        <v>358</v>
      </c>
      <c r="BH18" s="21" t="s">
        <v>292</v>
      </c>
      <c r="BI18" s="20" t="s">
        <v>359</v>
      </c>
      <c r="BJ18" s="20" t="s">
        <v>199</v>
      </c>
      <c r="BK18" s="20" t="s">
        <v>186</v>
      </c>
      <c r="BL18" s="21" t="s">
        <v>46</v>
      </c>
      <c r="BM18" s="21">
        <v>45321</v>
      </c>
      <c r="BN18" s="136" t="s">
        <v>204</v>
      </c>
      <c r="BO18" s="20" t="s">
        <v>363</v>
      </c>
      <c r="BP18" s="20"/>
      <c r="BQ18" s="21"/>
      <c r="BR18" s="21"/>
      <c r="BS18" s="20"/>
      <c r="BT18" s="21"/>
      <c r="BU18" s="21" t="s">
        <v>356</v>
      </c>
      <c r="BV18" s="20"/>
      <c r="BW18" s="20"/>
      <c r="BX18" s="21"/>
      <c r="BY18" s="20"/>
      <c r="BZ18" s="20"/>
      <c r="CA18" s="20"/>
      <c r="CB18" s="20"/>
      <c r="CC18" s="20"/>
      <c r="CD18" s="20" t="s">
        <v>225</v>
      </c>
      <c r="CE18" s="20" t="s">
        <v>358</v>
      </c>
      <c r="CF18" s="21" t="s">
        <v>292</v>
      </c>
      <c r="CG18" s="20" t="s">
        <v>359</v>
      </c>
      <c r="CH18" s="20" t="s">
        <v>199</v>
      </c>
      <c r="CI18" s="20" t="s">
        <v>205</v>
      </c>
      <c r="CJ18" s="77" t="s">
        <v>46</v>
      </c>
      <c r="CK18" s="5">
        <v>45321</v>
      </c>
      <c r="CL18" s="77" t="str">
        <f t="shared" ca="1" si="0"/>
        <v>13 Tahun 11 Bulan 0 Hari</v>
      </c>
      <c r="CM1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Sindang Hurip RT/RW 01/05 Desa/Kelurahan Jati Hurip Kecamatan Sumedang Utara Kabupaten Sumedang Jawa Barat 45321</v>
      </c>
    </row>
    <row r="19" spans="1:91" ht="20.100000000000001" customHeight="1">
      <c r="A19" s="4">
        <f>SUBTOTAL(3,N$8:N19)</f>
        <v>12</v>
      </c>
      <c r="B19" s="5" t="s">
        <v>9</v>
      </c>
      <c r="C19" s="5">
        <v>2024</v>
      </c>
      <c r="D19" s="5"/>
      <c r="E19" s="5">
        <v>1</v>
      </c>
      <c r="F19" s="5" t="s">
        <v>12</v>
      </c>
      <c r="G19" s="5" t="s">
        <v>151</v>
      </c>
      <c r="H19" s="5" t="s">
        <v>151</v>
      </c>
      <c r="I19" s="5" t="s">
        <v>151</v>
      </c>
      <c r="J19" s="5">
        <v>24250087</v>
      </c>
      <c r="K19" s="6"/>
      <c r="L19" s="6"/>
      <c r="M19" s="6"/>
      <c r="N19" s="136" t="s">
        <v>364</v>
      </c>
      <c r="O19" s="152"/>
      <c r="P19" s="136" t="s">
        <v>365</v>
      </c>
      <c r="Q19" s="82" t="s">
        <v>366</v>
      </c>
      <c r="R19" s="35" t="s">
        <v>367</v>
      </c>
      <c r="S19" s="127">
        <v>40917</v>
      </c>
      <c r="T19" s="10" t="s">
        <v>156</v>
      </c>
      <c r="U19" s="5">
        <v>2</v>
      </c>
      <c r="V19" s="5">
        <v>4</v>
      </c>
      <c r="W19" s="10" t="s">
        <v>157</v>
      </c>
      <c r="X19" s="20" t="s">
        <v>187</v>
      </c>
      <c r="Y19" s="20" t="s">
        <v>159</v>
      </c>
      <c r="Z19" s="20" t="s">
        <v>368</v>
      </c>
      <c r="AA19" s="7" t="s">
        <v>161</v>
      </c>
      <c r="AB19" s="20" t="s">
        <v>162</v>
      </c>
      <c r="AC19" s="20" t="s">
        <v>163</v>
      </c>
      <c r="AD19" s="7" t="s">
        <v>163</v>
      </c>
      <c r="AE19" s="21" t="s">
        <v>369</v>
      </c>
      <c r="AF19" s="33" t="s">
        <v>370</v>
      </c>
      <c r="AG19" s="21" t="s">
        <v>370</v>
      </c>
      <c r="AH19" s="20" t="s">
        <v>50</v>
      </c>
      <c r="AI19" s="35" t="s">
        <v>371</v>
      </c>
      <c r="AJ19" s="88">
        <v>30979</v>
      </c>
      <c r="AK19" s="21" t="s">
        <v>372</v>
      </c>
      <c r="AL19" s="20" t="s">
        <v>212</v>
      </c>
      <c r="AM19" s="7" t="s">
        <v>179</v>
      </c>
      <c r="AN19" s="21" t="s">
        <v>373</v>
      </c>
      <c r="AO19" s="120" t="s">
        <v>214</v>
      </c>
      <c r="AP19" s="20" t="s">
        <v>374</v>
      </c>
      <c r="AQ19" s="21" t="s">
        <v>375</v>
      </c>
      <c r="AR19" s="20" t="s">
        <v>376</v>
      </c>
      <c r="AS19" s="20" t="s">
        <v>294</v>
      </c>
      <c r="AT19" s="35" t="s">
        <v>186</v>
      </c>
      <c r="AU19" s="20" t="s">
        <v>46</v>
      </c>
      <c r="AV19" s="6">
        <v>45365</v>
      </c>
      <c r="AW19" s="21" t="s">
        <v>377</v>
      </c>
      <c r="AX19" s="7" t="s">
        <v>50</v>
      </c>
      <c r="AY19" s="35" t="s">
        <v>367</v>
      </c>
      <c r="AZ19" s="88">
        <v>30578</v>
      </c>
      <c r="BA19" s="21" t="s">
        <v>378</v>
      </c>
      <c r="BB19" s="20" t="s">
        <v>178</v>
      </c>
      <c r="BC19" s="21" t="s">
        <v>221</v>
      </c>
      <c r="BD19" s="21" t="s">
        <v>379</v>
      </c>
      <c r="BE19" s="20" t="s">
        <v>163</v>
      </c>
      <c r="BF19" s="20" t="s">
        <v>181</v>
      </c>
      <c r="BG19" s="20" t="s">
        <v>374</v>
      </c>
      <c r="BH19" s="21" t="s">
        <v>375</v>
      </c>
      <c r="BI19" s="20" t="s">
        <v>376</v>
      </c>
      <c r="BJ19" s="20" t="s">
        <v>294</v>
      </c>
      <c r="BK19" s="20" t="s">
        <v>186</v>
      </c>
      <c r="BL19" s="21" t="s">
        <v>46</v>
      </c>
      <c r="BM19" s="21">
        <v>45365</v>
      </c>
      <c r="BN19" s="136"/>
      <c r="BO19" s="20" t="s">
        <v>370</v>
      </c>
      <c r="BP19" s="20"/>
      <c r="BQ19" s="21"/>
      <c r="BR19" s="21"/>
      <c r="BS19" s="20"/>
      <c r="BT19" s="21"/>
      <c r="BU19" s="21"/>
      <c r="BV19" s="20"/>
      <c r="BW19" s="20"/>
      <c r="BX19" s="21"/>
      <c r="BY19" s="20"/>
      <c r="BZ19" s="20"/>
      <c r="CA19" s="20"/>
      <c r="CB19" s="20"/>
      <c r="CC19" s="20"/>
      <c r="CD19" s="20"/>
      <c r="CE19" s="20" t="s">
        <v>374</v>
      </c>
      <c r="CF19" s="21" t="s">
        <v>375</v>
      </c>
      <c r="CG19" s="20" t="s">
        <v>376</v>
      </c>
      <c r="CH19" s="20" t="s">
        <v>294</v>
      </c>
      <c r="CI19" s="20" t="s">
        <v>205</v>
      </c>
      <c r="CJ19" s="77" t="s">
        <v>46</v>
      </c>
      <c r="CK19" s="5">
        <v>45365</v>
      </c>
      <c r="CL19" s="77" t="str">
        <f t="shared" ca="1" si="0"/>
        <v>14 Tahun 0 Bulan 14 Hari</v>
      </c>
      <c r="CM1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RT/RW 04/01 Desa/Kelurahan Haurngombong Kecamatan Pamulihan Kabupaten Sumedang Jawa Barat 45365</v>
      </c>
    </row>
    <row r="20" spans="1:91" ht="20.100000000000001" customHeight="1">
      <c r="A20" s="4">
        <f>SUBTOTAL(3,N$8:N20)</f>
        <v>13</v>
      </c>
      <c r="B20" s="5" t="s">
        <v>9</v>
      </c>
      <c r="C20" s="5">
        <v>2024</v>
      </c>
      <c r="D20" s="5"/>
      <c r="E20" s="5">
        <v>1</v>
      </c>
      <c r="F20" s="5" t="s">
        <v>12</v>
      </c>
      <c r="G20" s="5" t="s">
        <v>151</v>
      </c>
      <c r="H20" s="5" t="s">
        <v>151</v>
      </c>
      <c r="I20" s="5" t="s">
        <v>151</v>
      </c>
      <c r="J20" s="5">
        <v>24250066</v>
      </c>
      <c r="K20" s="6"/>
      <c r="L20" s="6"/>
      <c r="M20" s="6"/>
      <c r="N20" s="136" t="s">
        <v>380</v>
      </c>
      <c r="O20" s="152"/>
      <c r="P20" s="136" t="s">
        <v>381</v>
      </c>
      <c r="Q20" s="82" t="s">
        <v>382</v>
      </c>
      <c r="R20" s="35" t="s">
        <v>155</v>
      </c>
      <c r="S20" s="127">
        <v>40708</v>
      </c>
      <c r="T20" s="10" t="s">
        <v>156</v>
      </c>
      <c r="U20" s="5">
        <v>1</v>
      </c>
      <c r="V20" s="5">
        <v>2</v>
      </c>
      <c r="W20" s="10" t="s">
        <v>157</v>
      </c>
      <c r="X20" s="20" t="s">
        <v>187</v>
      </c>
      <c r="Y20" s="20" t="s">
        <v>159</v>
      </c>
      <c r="Z20" s="20" t="s">
        <v>230</v>
      </c>
      <c r="AA20" s="7" t="s">
        <v>161</v>
      </c>
      <c r="AB20" s="20" t="s">
        <v>162</v>
      </c>
      <c r="AC20" s="20" t="s">
        <v>163</v>
      </c>
      <c r="AD20" s="7" t="s">
        <v>163</v>
      </c>
      <c r="AE20" s="21" t="s">
        <v>383</v>
      </c>
      <c r="AF20" s="33" t="s">
        <v>384</v>
      </c>
      <c r="AG20" s="21" t="s">
        <v>384</v>
      </c>
      <c r="AH20" s="20" t="s">
        <v>50</v>
      </c>
      <c r="AI20" s="35" t="s">
        <v>155</v>
      </c>
      <c r="AJ20" s="88">
        <v>31616</v>
      </c>
      <c r="AK20" s="21" t="s">
        <v>385</v>
      </c>
      <c r="AL20" s="20" t="s">
        <v>212</v>
      </c>
      <c r="AM20" s="7" t="s">
        <v>221</v>
      </c>
      <c r="AN20" s="21" t="s">
        <v>386</v>
      </c>
      <c r="AO20" s="120" t="s">
        <v>214</v>
      </c>
      <c r="AP20" s="20" t="s">
        <v>387</v>
      </c>
      <c r="AQ20" s="21" t="s">
        <v>388</v>
      </c>
      <c r="AR20" s="20" t="s">
        <v>389</v>
      </c>
      <c r="AS20" s="20" t="s">
        <v>390</v>
      </c>
      <c r="AT20" s="35" t="s">
        <v>155</v>
      </c>
      <c r="AU20" s="20" t="s">
        <v>279</v>
      </c>
      <c r="AV20" s="6">
        <v>40921</v>
      </c>
      <c r="AW20" s="21" t="s">
        <v>391</v>
      </c>
      <c r="AX20" s="7" t="s">
        <v>50</v>
      </c>
      <c r="AY20" s="35" t="s">
        <v>155</v>
      </c>
      <c r="AZ20" s="88">
        <v>32374</v>
      </c>
      <c r="BA20" s="21" t="s">
        <v>392</v>
      </c>
      <c r="BB20" s="20" t="s">
        <v>178</v>
      </c>
      <c r="BC20" s="21" t="s">
        <v>221</v>
      </c>
      <c r="BD20" s="21" t="s">
        <v>255</v>
      </c>
      <c r="BE20" s="20" t="s">
        <v>163</v>
      </c>
      <c r="BF20" s="20" t="s">
        <v>181</v>
      </c>
      <c r="BG20" s="20" t="s">
        <v>393</v>
      </c>
      <c r="BH20" s="21" t="s">
        <v>394</v>
      </c>
      <c r="BI20" s="20" t="s">
        <v>389</v>
      </c>
      <c r="BJ20" s="20" t="s">
        <v>390</v>
      </c>
      <c r="BK20" s="20" t="s">
        <v>155</v>
      </c>
      <c r="BL20" s="21" t="s">
        <v>279</v>
      </c>
      <c r="BM20" s="21">
        <v>40921</v>
      </c>
      <c r="BN20" s="136"/>
      <c r="BO20" s="20" t="s">
        <v>395</v>
      </c>
      <c r="BP20" s="20" t="s">
        <v>155</v>
      </c>
      <c r="BQ20" s="21" t="s">
        <v>396</v>
      </c>
      <c r="BR20" s="21" t="s">
        <v>392</v>
      </c>
      <c r="BS20" s="20" t="s">
        <v>397</v>
      </c>
      <c r="BT20" s="21" t="s">
        <v>398</v>
      </c>
      <c r="BU20" s="21" t="s">
        <v>399</v>
      </c>
      <c r="BV20" s="20" t="s">
        <v>163</v>
      </c>
      <c r="BW20" s="20" t="s">
        <v>393</v>
      </c>
      <c r="BX20" s="21" t="s">
        <v>394</v>
      </c>
      <c r="BY20" s="20" t="s">
        <v>389</v>
      </c>
      <c r="BZ20" s="20" t="s">
        <v>390</v>
      </c>
      <c r="CA20" s="20" t="s">
        <v>155</v>
      </c>
      <c r="CB20" s="20" t="s">
        <v>279</v>
      </c>
      <c r="CC20" s="20">
        <v>40921</v>
      </c>
      <c r="CD20" s="20" t="s">
        <v>225</v>
      </c>
      <c r="CE20" s="20" t="s">
        <v>387</v>
      </c>
      <c r="CF20" s="21" t="s">
        <v>388</v>
      </c>
      <c r="CG20" s="20" t="s">
        <v>389</v>
      </c>
      <c r="CH20" s="20" t="s">
        <v>390</v>
      </c>
      <c r="CI20" s="20" t="s">
        <v>182</v>
      </c>
      <c r="CJ20" s="77" t="s">
        <v>46</v>
      </c>
      <c r="CK20" s="5">
        <v>40921</v>
      </c>
      <c r="CL20" s="77" t="str">
        <f t="shared" ca="1" si="0"/>
        <v>14 Tahun 7 Bulan 9 Hari</v>
      </c>
      <c r="CM2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Cibolang RT/RW 02/08 Desa/Kelurahan Cingcin Kecamatan Soreang Kabupaten Bandung Jawa Barat 40921</v>
      </c>
    </row>
    <row r="21" spans="1:91" ht="20.100000000000001" customHeight="1">
      <c r="A21" s="4">
        <f>SUBTOTAL(3,N$8:N21)</f>
        <v>14</v>
      </c>
      <c r="B21" s="5" t="s">
        <v>9</v>
      </c>
      <c r="C21" s="5">
        <v>2024</v>
      </c>
      <c r="D21" s="5"/>
      <c r="E21" s="5">
        <v>1</v>
      </c>
      <c r="F21" s="5" t="s">
        <v>12</v>
      </c>
      <c r="G21" s="5" t="s">
        <v>151</v>
      </c>
      <c r="H21" s="5" t="s">
        <v>151</v>
      </c>
      <c r="I21" s="5" t="s">
        <v>151</v>
      </c>
      <c r="J21" s="5">
        <v>24250158</v>
      </c>
      <c r="K21" s="6"/>
      <c r="L21" s="6"/>
      <c r="M21" s="6"/>
      <c r="N21" s="136" t="s">
        <v>400</v>
      </c>
      <c r="O21" s="152"/>
      <c r="P21" s="136" t="s">
        <v>401</v>
      </c>
      <c r="Q21" s="82" t="s">
        <v>402</v>
      </c>
      <c r="R21" s="35" t="s">
        <v>367</v>
      </c>
      <c r="S21" s="127">
        <v>39870</v>
      </c>
      <c r="T21" s="10" t="s">
        <v>156</v>
      </c>
      <c r="U21" s="5">
        <v>3</v>
      </c>
      <c r="V21" s="5">
        <v>3</v>
      </c>
      <c r="W21" s="10" t="s">
        <v>157</v>
      </c>
      <c r="X21" s="20" t="s">
        <v>187</v>
      </c>
      <c r="Y21" s="20" t="s">
        <v>159</v>
      </c>
      <c r="Z21" s="20" t="s">
        <v>230</v>
      </c>
      <c r="AA21" s="20" t="s">
        <v>221</v>
      </c>
      <c r="AB21" s="20" t="s">
        <v>162</v>
      </c>
      <c r="AC21" s="20" t="s">
        <v>163</v>
      </c>
      <c r="AD21" s="7" t="s">
        <v>163</v>
      </c>
      <c r="AE21" s="21" t="s">
        <v>403</v>
      </c>
      <c r="AF21" s="33" t="s">
        <v>404</v>
      </c>
      <c r="AG21" s="33" t="s">
        <v>404</v>
      </c>
      <c r="AH21" s="20" t="s">
        <v>50</v>
      </c>
      <c r="AI21" s="35" t="s">
        <v>367</v>
      </c>
      <c r="AJ21" s="88">
        <v>26213</v>
      </c>
      <c r="AK21" s="21" t="s">
        <v>405</v>
      </c>
      <c r="AL21" s="20" t="s">
        <v>406</v>
      </c>
      <c r="AM21" s="7" t="s">
        <v>221</v>
      </c>
      <c r="AN21" s="21" t="s">
        <v>407</v>
      </c>
      <c r="AO21" s="120" t="s">
        <v>357</v>
      </c>
      <c r="AP21" s="20" t="s">
        <v>408</v>
      </c>
      <c r="AQ21" s="21" t="s">
        <v>409</v>
      </c>
      <c r="AR21" s="20" t="s">
        <v>410</v>
      </c>
      <c r="AS21" s="20" t="s">
        <v>411</v>
      </c>
      <c r="AT21" s="35" t="s">
        <v>367</v>
      </c>
      <c r="AU21" s="20" t="s">
        <v>279</v>
      </c>
      <c r="AV21" s="6">
        <v>43267</v>
      </c>
      <c r="AW21" s="21" t="s">
        <v>412</v>
      </c>
      <c r="AX21" s="7" t="s">
        <v>50</v>
      </c>
      <c r="AY21" s="35" t="s">
        <v>367</v>
      </c>
      <c r="AZ21" s="88">
        <v>28036</v>
      </c>
      <c r="BA21" s="21" t="s">
        <v>413</v>
      </c>
      <c r="BB21" s="20" t="s">
        <v>178</v>
      </c>
      <c r="BC21" s="21" t="s">
        <v>161</v>
      </c>
      <c r="BD21" s="21" t="s">
        <v>414</v>
      </c>
      <c r="BE21" s="20" t="s">
        <v>415</v>
      </c>
      <c r="BF21" s="20" t="s">
        <v>181</v>
      </c>
      <c r="BG21" s="20" t="s">
        <v>416</v>
      </c>
      <c r="BH21" s="21" t="s">
        <v>417</v>
      </c>
      <c r="BI21" s="20" t="s">
        <v>410</v>
      </c>
      <c r="BJ21" s="20" t="s">
        <v>411</v>
      </c>
      <c r="BK21" s="20" t="s">
        <v>367</v>
      </c>
      <c r="BL21" s="21" t="s">
        <v>279</v>
      </c>
      <c r="BM21" s="21">
        <v>43267</v>
      </c>
      <c r="BN21" s="136" t="s">
        <v>204</v>
      </c>
      <c r="BO21" s="20" t="s">
        <v>418</v>
      </c>
      <c r="BP21" s="20" t="s">
        <v>367</v>
      </c>
      <c r="BQ21" s="21" t="s">
        <v>419</v>
      </c>
      <c r="BR21" s="21" t="s">
        <v>405</v>
      </c>
      <c r="BS21" s="20" t="s">
        <v>420</v>
      </c>
      <c r="BT21" s="21" t="s">
        <v>398</v>
      </c>
      <c r="BU21" s="21" t="s">
        <v>407</v>
      </c>
      <c r="BV21" s="20" t="s">
        <v>357</v>
      </c>
      <c r="BW21" s="20" t="s">
        <v>421</v>
      </c>
      <c r="BX21" s="21" t="s">
        <v>417</v>
      </c>
      <c r="BY21" s="20" t="s">
        <v>410</v>
      </c>
      <c r="BZ21" s="20" t="s">
        <v>411</v>
      </c>
      <c r="CA21" s="20" t="s">
        <v>367</v>
      </c>
      <c r="CB21" s="20" t="s">
        <v>279</v>
      </c>
      <c r="CC21" s="20">
        <v>43267</v>
      </c>
      <c r="CD21" s="20" t="s">
        <v>225</v>
      </c>
      <c r="CE21" s="20" t="s">
        <v>408</v>
      </c>
      <c r="CF21" s="21" t="s">
        <v>409</v>
      </c>
      <c r="CG21" s="20" t="s">
        <v>410</v>
      </c>
      <c r="CH21" s="20" t="s">
        <v>411</v>
      </c>
      <c r="CI21" s="20" t="s">
        <v>422</v>
      </c>
      <c r="CJ21" s="77" t="s">
        <v>46</v>
      </c>
      <c r="CK21" s="5">
        <v>43267</v>
      </c>
      <c r="CL21" s="77" t="str">
        <f t="shared" ca="1" si="0"/>
        <v>16 Tahun 10 Bulan 28 Hari</v>
      </c>
      <c r="CM2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Padamamur RT/RW 03/05 Desa/Kelurahan Padaluyu Kecamatan Tanggeung Kabupaten Cianjur Jawa Barat 43267</v>
      </c>
    </row>
    <row r="22" spans="1:91" ht="20.100000000000001" customHeight="1">
      <c r="A22" s="4">
        <f>SUBTOTAL(3,N$8:N22)</f>
        <v>15</v>
      </c>
      <c r="B22" s="5" t="s">
        <v>9</v>
      </c>
      <c r="C22" s="5">
        <v>2025</v>
      </c>
      <c r="D22" s="5"/>
      <c r="E22" s="5">
        <v>1</v>
      </c>
      <c r="F22" s="5" t="s">
        <v>12</v>
      </c>
      <c r="G22" s="5" t="s">
        <v>151</v>
      </c>
      <c r="H22" s="5" t="s">
        <v>151</v>
      </c>
      <c r="I22" s="6" t="s">
        <v>151</v>
      </c>
      <c r="J22" s="5">
        <v>25260047</v>
      </c>
      <c r="K22" s="6" t="s">
        <v>151</v>
      </c>
      <c r="L22" s="6"/>
      <c r="M22" s="6"/>
      <c r="N22" s="35" t="s">
        <v>423</v>
      </c>
      <c r="O22" s="152"/>
      <c r="P22" s="146" t="s">
        <v>424</v>
      </c>
      <c r="Q22" s="82" t="s">
        <v>425</v>
      </c>
      <c r="R22" s="141" t="s">
        <v>155</v>
      </c>
      <c r="S22" s="88">
        <v>40195</v>
      </c>
      <c r="T22" s="10" t="s">
        <v>156</v>
      </c>
      <c r="U22" s="5">
        <v>1</v>
      </c>
      <c r="V22" s="5">
        <v>1</v>
      </c>
      <c r="W22" s="10" t="s">
        <v>157</v>
      </c>
      <c r="X22" s="20" t="s">
        <v>187</v>
      </c>
      <c r="Y22" s="20" t="s">
        <v>426</v>
      </c>
      <c r="Z22" s="20" t="s">
        <v>368</v>
      </c>
      <c r="AA22" s="20" t="s">
        <v>221</v>
      </c>
      <c r="AB22" s="20" t="s">
        <v>251</v>
      </c>
      <c r="AC22" s="20" t="s">
        <v>163</v>
      </c>
      <c r="AD22" s="7" t="s">
        <v>163</v>
      </c>
      <c r="AE22" s="21" t="s">
        <v>427</v>
      </c>
      <c r="AF22" s="20" t="s">
        <v>428</v>
      </c>
      <c r="AG22" s="20" t="s">
        <v>429</v>
      </c>
      <c r="AH22" s="20" t="s">
        <v>51</v>
      </c>
      <c r="AI22" s="141"/>
      <c r="AJ22" s="88"/>
      <c r="AK22" s="21"/>
      <c r="AL22" s="20"/>
      <c r="AM22" s="20"/>
      <c r="AN22" s="21"/>
      <c r="AO22" s="120"/>
      <c r="AP22" s="20" t="s">
        <v>368</v>
      </c>
      <c r="AQ22" s="21"/>
      <c r="AR22" s="20"/>
      <c r="AS22" s="35"/>
      <c r="AT22" s="35"/>
      <c r="AU22" s="5"/>
      <c r="AV22" s="5"/>
      <c r="AW22" s="20" t="s">
        <v>430</v>
      </c>
      <c r="AX22" s="20" t="s">
        <v>51</v>
      </c>
      <c r="AY22" s="141"/>
      <c r="AZ22" s="88"/>
      <c r="BA22" s="21"/>
      <c r="BB22" s="20"/>
      <c r="BC22" s="20"/>
      <c r="BD22" s="21"/>
      <c r="BE22" s="20"/>
      <c r="BF22" s="20" t="s">
        <v>181</v>
      </c>
      <c r="BG22" s="20"/>
      <c r="BH22" s="21"/>
      <c r="BI22" s="20"/>
      <c r="BJ22" s="20"/>
      <c r="BK22" s="20"/>
      <c r="BL22" s="20"/>
      <c r="BM22" s="20"/>
      <c r="BN22" s="79" t="s">
        <v>431</v>
      </c>
      <c r="BO22" s="20" t="s">
        <v>432</v>
      </c>
      <c r="BP22" s="20" t="s">
        <v>155</v>
      </c>
      <c r="BQ22" s="21">
        <v>21804</v>
      </c>
      <c r="BR22" s="21" t="s">
        <v>433</v>
      </c>
      <c r="BS22" s="20" t="s">
        <v>434</v>
      </c>
      <c r="BT22" s="20" t="s">
        <v>435</v>
      </c>
      <c r="BU22" s="21" t="s">
        <v>436</v>
      </c>
      <c r="BV22" s="20" t="s">
        <v>357</v>
      </c>
      <c r="BW22" s="20" t="s">
        <v>437</v>
      </c>
      <c r="BX22" s="21" t="s">
        <v>438</v>
      </c>
      <c r="BY22" s="20" t="s">
        <v>439</v>
      </c>
      <c r="BZ22" s="20" t="s">
        <v>440</v>
      </c>
      <c r="CA22" s="20" t="s">
        <v>278</v>
      </c>
      <c r="CB22" s="20" t="s">
        <v>46</v>
      </c>
      <c r="CC22" s="20">
        <v>40235</v>
      </c>
      <c r="CD22" s="20"/>
      <c r="CE22" s="21" t="s">
        <v>441</v>
      </c>
      <c r="CF22" s="21" t="s">
        <v>438</v>
      </c>
      <c r="CG22" s="20" t="s">
        <v>442</v>
      </c>
      <c r="CH22" s="20" t="s">
        <v>443</v>
      </c>
      <c r="CI22" s="20" t="s">
        <v>278</v>
      </c>
      <c r="CJ22" s="77" t="s">
        <v>46</v>
      </c>
      <c r="CK22" s="5">
        <v>40235</v>
      </c>
      <c r="CL22" s="77" t="str">
        <f t="shared" ca="1" si="0"/>
        <v>16 Tahun 0 Bulan 6 Hari</v>
      </c>
      <c r="CM2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Karasak Cibintinu No. 31 RT/RW 08/05 Desa/Kelurahan Kebon Lega Kecamatan Bojongloa Kidul Kota Bandung Jawa Barat 40235</v>
      </c>
    </row>
    <row r="23" spans="1:91" ht="20.100000000000001" customHeight="1">
      <c r="A23" s="4">
        <f>SUBTOTAL(3,N$8:N23)</f>
        <v>16</v>
      </c>
      <c r="B23" s="5" t="s">
        <v>9</v>
      </c>
      <c r="C23" s="5">
        <v>2024</v>
      </c>
      <c r="D23" s="5"/>
      <c r="E23" s="5">
        <v>1</v>
      </c>
      <c r="F23" s="5" t="s">
        <v>12</v>
      </c>
      <c r="G23" s="5" t="s">
        <v>151</v>
      </c>
      <c r="H23" s="5" t="s">
        <v>151</v>
      </c>
      <c r="I23" s="5" t="s">
        <v>151</v>
      </c>
      <c r="J23" s="5">
        <v>24250175</v>
      </c>
      <c r="K23" s="6"/>
      <c r="L23" s="6"/>
      <c r="M23" s="6"/>
      <c r="N23" s="136" t="s">
        <v>444</v>
      </c>
      <c r="O23" s="152"/>
      <c r="P23" s="136" t="s">
        <v>445</v>
      </c>
      <c r="Q23" s="82" t="s">
        <v>446</v>
      </c>
      <c r="R23" s="35" t="s">
        <v>229</v>
      </c>
      <c r="S23" s="127">
        <v>40947</v>
      </c>
      <c r="T23" s="10" t="s">
        <v>156</v>
      </c>
      <c r="U23" s="5">
        <v>1</v>
      </c>
      <c r="V23" s="5">
        <v>4</v>
      </c>
      <c r="W23" s="10" t="s">
        <v>157</v>
      </c>
      <c r="X23" s="20" t="s">
        <v>187</v>
      </c>
      <c r="Y23" s="20" t="s">
        <v>159</v>
      </c>
      <c r="Z23" s="20" t="s">
        <v>250</v>
      </c>
      <c r="AA23" s="7" t="s">
        <v>161</v>
      </c>
      <c r="AB23" s="20" t="s">
        <v>162</v>
      </c>
      <c r="AC23" s="20" t="s">
        <v>163</v>
      </c>
      <c r="AD23" s="7" t="s">
        <v>163</v>
      </c>
      <c r="AE23" s="21" t="s">
        <v>447</v>
      </c>
      <c r="AF23" s="21" t="s">
        <v>448</v>
      </c>
      <c r="AG23" s="21" t="s">
        <v>448</v>
      </c>
      <c r="AH23" s="20" t="s">
        <v>50</v>
      </c>
      <c r="AI23" s="35" t="s">
        <v>229</v>
      </c>
      <c r="AJ23" s="88">
        <v>32084</v>
      </c>
      <c r="AK23" s="21" t="s">
        <v>449</v>
      </c>
      <c r="AL23" s="20"/>
      <c r="AM23" s="21"/>
      <c r="AN23" s="21" t="s">
        <v>450</v>
      </c>
      <c r="AO23" s="120" t="s">
        <v>255</v>
      </c>
      <c r="AP23" s="20" t="s">
        <v>451</v>
      </c>
      <c r="AQ23" s="21" t="s">
        <v>452</v>
      </c>
      <c r="AR23" s="20" t="s">
        <v>453</v>
      </c>
      <c r="AS23" s="20" t="s">
        <v>454</v>
      </c>
      <c r="AT23" s="35" t="s">
        <v>336</v>
      </c>
      <c r="AU23" s="20" t="s">
        <v>279</v>
      </c>
      <c r="AV23" s="6">
        <v>46272</v>
      </c>
      <c r="AW23" s="21" t="s">
        <v>455</v>
      </c>
      <c r="AX23" s="7" t="s">
        <v>50</v>
      </c>
      <c r="AY23" s="35" t="s">
        <v>155</v>
      </c>
      <c r="AZ23" s="88">
        <v>33120</v>
      </c>
      <c r="BA23" s="21" t="s">
        <v>456</v>
      </c>
      <c r="BB23" s="20" t="s">
        <v>178</v>
      </c>
      <c r="BC23" s="21" t="s">
        <v>221</v>
      </c>
      <c r="BD23" s="21" t="s">
        <v>457</v>
      </c>
      <c r="BE23" s="20" t="s">
        <v>255</v>
      </c>
      <c r="BF23" s="20" t="s">
        <v>181</v>
      </c>
      <c r="BG23" s="20" t="s">
        <v>458</v>
      </c>
      <c r="BH23" s="21" t="s">
        <v>452</v>
      </c>
      <c r="BI23" s="20" t="s">
        <v>453</v>
      </c>
      <c r="BJ23" s="20" t="s">
        <v>454</v>
      </c>
      <c r="BK23" s="20" t="s">
        <v>336</v>
      </c>
      <c r="BL23" s="21" t="s">
        <v>279</v>
      </c>
      <c r="BM23" s="21">
        <v>46272</v>
      </c>
      <c r="BN23" s="136"/>
      <c r="BO23" s="20"/>
      <c r="BP23" s="20"/>
      <c r="BQ23" s="21"/>
      <c r="BR23" s="21"/>
      <c r="BS23" s="20"/>
      <c r="BT23" s="21"/>
      <c r="BU23" s="21"/>
      <c r="BV23" s="20"/>
      <c r="BW23" s="20"/>
      <c r="BX23" s="21"/>
      <c r="BY23" s="20"/>
      <c r="BZ23" s="20"/>
      <c r="CA23" s="20"/>
      <c r="CB23" s="20"/>
      <c r="CC23" s="20"/>
      <c r="CD23" s="20"/>
      <c r="CE23" s="20" t="s">
        <v>11302</v>
      </c>
      <c r="CF23" s="21" t="s">
        <v>452</v>
      </c>
      <c r="CG23" s="20" t="s">
        <v>453</v>
      </c>
      <c r="CH23" s="20" t="s">
        <v>454</v>
      </c>
      <c r="CI23" s="20" t="s">
        <v>459</v>
      </c>
      <c r="CJ23" s="77" t="s">
        <v>46</v>
      </c>
      <c r="CK23" s="5">
        <v>46272</v>
      </c>
      <c r="CL23" s="77" t="str">
        <f t="shared" ca="1" si="0"/>
        <v>13 Tahun 11 Bulan 15 Hari</v>
      </c>
      <c r="CM2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Mekarjaya RT/RW 04/02 Desa/Kelurahan Salakaria Kecamatan Sukadana Kabupaten Ciamis Jawa Barat 46272</v>
      </c>
    </row>
    <row r="24" spans="1:91" ht="20.100000000000001" customHeight="1">
      <c r="A24" s="4">
        <f>SUBTOTAL(3,N$8:N24)</f>
        <v>17</v>
      </c>
      <c r="B24" s="5" t="s">
        <v>9</v>
      </c>
      <c r="C24" s="5">
        <v>2024</v>
      </c>
      <c r="D24" s="5"/>
      <c r="E24" s="5">
        <v>1</v>
      </c>
      <c r="F24" s="5" t="s">
        <v>12</v>
      </c>
      <c r="G24" s="5" t="s">
        <v>460</v>
      </c>
      <c r="H24" s="5"/>
      <c r="I24" s="5"/>
      <c r="J24" s="5">
        <v>24250164</v>
      </c>
      <c r="K24" s="6"/>
      <c r="L24" s="6"/>
      <c r="M24" s="6"/>
      <c r="N24" s="136" t="s">
        <v>461</v>
      </c>
      <c r="O24" s="152"/>
      <c r="P24" s="136" t="s">
        <v>462</v>
      </c>
      <c r="Q24" s="82" t="s">
        <v>463</v>
      </c>
      <c r="R24" s="35" t="s">
        <v>155</v>
      </c>
      <c r="S24" s="127">
        <v>40914</v>
      </c>
      <c r="T24" s="10" t="s">
        <v>156</v>
      </c>
      <c r="U24" s="5">
        <v>3</v>
      </c>
      <c r="V24" s="5">
        <v>3</v>
      </c>
      <c r="W24" s="10" t="s">
        <v>157</v>
      </c>
      <c r="X24" s="20" t="s">
        <v>187</v>
      </c>
      <c r="Y24" s="20" t="s">
        <v>159</v>
      </c>
      <c r="Z24" s="20" t="s">
        <v>212</v>
      </c>
      <c r="AA24" s="7" t="s">
        <v>161</v>
      </c>
      <c r="AB24" s="20" t="s">
        <v>162</v>
      </c>
      <c r="AC24" s="20" t="s">
        <v>163</v>
      </c>
      <c r="AD24" s="7" t="s">
        <v>163</v>
      </c>
      <c r="AE24" s="21" t="s">
        <v>464</v>
      </c>
      <c r="AF24" s="33" t="s">
        <v>465</v>
      </c>
      <c r="AG24" s="21" t="s">
        <v>465</v>
      </c>
      <c r="AH24" s="20" t="s">
        <v>50</v>
      </c>
      <c r="AI24" s="35" t="s">
        <v>155</v>
      </c>
      <c r="AJ24" s="88">
        <v>29651</v>
      </c>
      <c r="AK24" s="21" t="s">
        <v>466</v>
      </c>
      <c r="AL24" s="20" t="s">
        <v>324</v>
      </c>
      <c r="AM24" s="7" t="s">
        <v>221</v>
      </c>
      <c r="AN24" s="21" t="s">
        <v>467</v>
      </c>
      <c r="AO24" s="120" t="s">
        <v>214</v>
      </c>
      <c r="AP24" s="20" t="s">
        <v>468</v>
      </c>
      <c r="AQ24" s="21" t="s">
        <v>469</v>
      </c>
      <c r="AR24" s="20" t="s">
        <v>470</v>
      </c>
      <c r="AS24" s="20" t="s">
        <v>471</v>
      </c>
      <c r="AT24" s="35" t="s">
        <v>155</v>
      </c>
      <c r="AU24" s="20" t="s">
        <v>46</v>
      </c>
      <c r="AV24" s="6">
        <v>40911</v>
      </c>
      <c r="AW24" s="21" t="s">
        <v>472</v>
      </c>
      <c r="AX24" s="7" t="s">
        <v>50</v>
      </c>
      <c r="AY24" s="35" t="s">
        <v>155</v>
      </c>
      <c r="AZ24" s="88">
        <v>30400</v>
      </c>
      <c r="BA24" s="21" t="s">
        <v>473</v>
      </c>
      <c r="BB24" s="20" t="s">
        <v>178</v>
      </c>
      <c r="BC24" s="21" t="s">
        <v>221</v>
      </c>
      <c r="BD24" s="21" t="s">
        <v>467</v>
      </c>
      <c r="BE24" s="20" t="s">
        <v>163</v>
      </c>
      <c r="BF24" s="20" t="s">
        <v>181</v>
      </c>
      <c r="BG24" s="20" t="s">
        <v>468</v>
      </c>
      <c r="BH24" s="21" t="s">
        <v>474</v>
      </c>
      <c r="BI24" s="20" t="s">
        <v>470</v>
      </c>
      <c r="BJ24" s="20" t="s">
        <v>471</v>
      </c>
      <c r="BK24" s="20" t="s">
        <v>155</v>
      </c>
      <c r="BL24" s="21" t="s">
        <v>46</v>
      </c>
      <c r="BM24" s="21">
        <v>40911</v>
      </c>
      <c r="BN24" s="136" t="s">
        <v>204</v>
      </c>
      <c r="BO24" s="20" t="s">
        <v>465</v>
      </c>
      <c r="BP24" s="20" t="s">
        <v>155</v>
      </c>
      <c r="BQ24" s="21" t="s">
        <v>475</v>
      </c>
      <c r="BR24" s="21" t="s">
        <v>466</v>
      </c>
      <c r="BS24" s="20" t="s">
        <v>324</v>
      </c>
      <c r="BT24" s="21" t="s">
        <v>398</v>
      </c>
      <c r="BU24" s="21" t="s">
        <v>467</v>
      </c>
      <c r="BV24" s="20" t="s">
        <v>476</v>
      </c>
      <c r="BW24" s="20" t="s">
        <v>468</v>
      </c>
      <c r="BX24" s="21" t="s">
        <v>474</v>
      </c>
      <c r="BY24" s="20" t="s">
        <v>470</v>
      </c>
      <c r="BZ24" s="20" t="s">
        <v>477</v>
      </c>
      <c r="CA24" s="20" t="s">
        <v>155</v>
      </c>
      <c r="CB24" s="20" t="s">
        <v>46</v>
      </c>
      <c r="CC24" s="20">
        <v>40911</v>
      </c>
      <c r="CD24" s="20" t="s">
        <v>225</v>
      </c>
      <c r="CE24" s="20" t="s">
        <v>468</v>
      </c>
      <c r="CF24" s="21" t="s">
        <v>469</v>
      </c>
      <c r="CG24" s="20" t="s">
        <v>470</v>
      </c>
      <c r="CH24" s="20" t="s">
        <v>471</v>
      </c>
      <c r="CI24" s="20" t="s">
        <v>182</v>
      </c>
      <c r="CJ24" s="77" t="s">
        <v>46</v>
      </c>
      <c r="CK24" s="5">
        <v>40911</v>
      </c>
      <c r="CL24" s="77" t="str">
        <f t="shared" ca="1" si="0"/>
        <v>14 Tahun 0 Bulan 17 Hari</v>
      </c>
      <c r="CM2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Kampung Ciharuman RT/RW 03/10 Desa/Kelurahan Jelegong Kecamatan Kutawaringin Kabupaten Bandung Jawa Barat 40911</v>
      </c>
    </row>
    <row r="25" spans="1:91" ht="20.100000000000001" customHeight="1">
      <c r="A25" s="4">
        <f>SUBTOTAL(3,N$8:N25)</f>
        <v>18</v>
      </c>
      <c r="B25" s="5" t="s">
        <v>9</v>
      </c>
      <c r="C25" s="5">
        <v>2025</v>
      </c>
      <c r="D25" s="5"/>
      <c r="E25" s="5">
        <v>1</v>
      </c>
      <c r="F25" s="5" t="s">
        <v>12</v>
      </c>
      <c r="G25" s="5" t="s">
        <v>151</v>
      </c>
      <c r="H25" s="5" t="s">
        <v>151</v>
      </c>
      <c r="I25" s="6" t="s">
        <v>151</v>
      </c>
      <c r="J25" s="5">
        <v>25260112</v>
      </c>
      <c r="K25" s="6" t="s">
        <v>151</v>
      </c>
      <c r="L25" s="6"/>
      <c r="M25" s="6"/>
      <c r="N25" s="35" t="s">
        <v>478</v>
      </c>
      <c r="O25" s="152"/>
      <c r="P25" s="146" t="s">
        <v>479</v>
      </c>
      <c r="Q25" s="82" t="s">
        <v>480</v>
      </c>
      <c r="R25" s="141" t="s">
        <v>155</v>
      </c>
      <c r="S25" s="88">
        <v>40439</v>
      </c>
      <c r="T25" s="10" t="s">
        <v>156</v>
      </c>
      <c r="U25" s="5">
        <v>1</v>
      </c>
      <c r="V25" s="5">
        <v>2</v>
      </c>
      <c r="W25" s="10" t="s">
        <v>157</v>
      </c>
      <c r="X25" s="20" t="s">
        <v>158</v>
      </c>
      <c r="Y25" s="20" t="s">
        <v>426</v>
      </c>
      <c r="Z25" s="20" t="s">
        <v>286</v>
      </c>
      <c r="AA25" s="20" t="s">
        <v>221</v>
      </c>
      <c r="AB25" s="20" t="s">
        <v>162</v>
      </c>
      <c r="AC25" s="20" t="s">
        <v>163</v>
      </c>
      <c r="AD25" s="7" t="s">
        <v>163</v>
      </c>
      <c r="AE25" s="21" t="s">
        <v>481</v>
      </c>
      <c r="AF25" s="20" t="s">
        <v>482</v>
      </c>
      <c r="AG25" s="20" t="s">
        <v>482</v>
      </c>
      <c r="AH25" s="20" t="s">
        <v>50</v>
      </c>
      <c r="AI25" s="141" t="s">
        <v>155</v>
      </c>
      <c r="AJ25" s="88">
        <v>29437</v>
      </c>
      <c r="AK25" s="21" t="s">
        <v>483</v>
      </c>
      <c r="AL25" s="20" t="s">
        <v>212</v>
      </c>
      <c r="AM25" s="7" t="s">
        <v>179</v>
      </c>
      <c r="AN25" s="21">
        <v>85220423425</v>
      </c>
      <c r="AO25" s="120" t="s">
        <v>195</v>
      </c>
      <c r="AP25" s="20" t="s">
        <v>484</v>
      </c>
      <c r="AQ25" s="21" t="s">
        <v>485</v>
      </c>
      <c r="AR25" s="20" t="s">
        <v>486</v>
      </c>
      <c r="AS25" s="35" t="s">
        <v>487</v>
      </c>
      <c r="AT25" s="35" t="s">
        <v>155</v>
      </c>
      <c r="AU25" s="5" t="s">
        <v>46</v>
      </c>
      <c r="AV25" s="5">
        <v>40972</v>
      </c>
      <c r="AW25" s="20" t="s">
        <v>488</v>
      </c>
      <c r="AX25" s="20" t="s">
        <v>50</v>
      </c>
      <c r="AY25" s="141" t="s">
        <v>155</v>
      </c>
      <c r="AZ25" s="88">
        <v>31868</v>
      </c>
      <c r="BA25" s="21" t="s">
        <v>489</v>
      </c>
      <c r="BB25" s="20" t="s">
        <v>178</v>
      </c>
      <c r="BC25" s="21" t="s">
        <v>179</v>
      </c>
      <c r="BD25" s="21">
        <v>85223723636</v>
      </c>
      <c r="BE25" s="20" t="s">
        <v>163</v>
      </c>
      <c r="BF25" s="20" t="s">
        <v>181</v>
      </c>
      <c r="BG25" s="20"/>
      <c r="BH25" s="21"/>
      <c r="BI25" s="20"/>
      <c r="BJ25" s="20"/>
      <c r="BK25" s="20"/>
      <c r="BL25" s="20"/>
      <c r="BM25" s="20"/>
      <c r="BN25" s="79" t="s">
        <v>204</v>
      </c>
      <c r="BO25" s="20"/>
      <c r="BP25" s="20"/>
      <c r="BQ25" s="21"/>
      <c r="BR25" s="21"/>
      <c r="BS25" s="20"/>
      <c r="BT25" s="20"/>
      <c r="BU25" s="21"/>
      <c r="BV25" s="20"/>
      <c r="BW25" s="20"/>
      <c r="BX25" s="21"/>
      <c r="BY25" s="20"/>
      <c r="BZ25" s="20"/>
      <c r="CA25" s="20"/>
      <c r="CB25" s="20"/>
      <c r="CC25" s="20"/>
      <c r="CD25" s="20">
        <v>1</v>
      </c>
      <c r="CE25" s="21" t="s">
        <v>484</v>
      </c>
      <c r="CF25" s="21" t="s">
        <v>485</v>
      </c>
      <c r="CG25" s="20" t="s">
        <v>486</v>
      </c>
      <c r="CH25" s="20" t="s">
        <v>487</v>
      </c>
      <c r="CI25" s="20" t="s">
        <v>182</v>
      </c>
      <c r="CJ25" s="77" t="s">
        <v>46</v>
      </c>
      <c r="CK25" s="5">
        <v>40972</v>
      </c>
      <c r="CL25" s="77" t="str">
        <f t="shared" ca="1" si="0"/>
        <v>15 Tahun 4 Bulan 5 Hari</v>
      </c>
      <c r="CM2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Salamanjah RT/RW 004/004 Desa/Kelurahan Mekarmaju Kecamatan Pasirjambu Kabupaten Bandung Jawa Barat 40972</v>
      </c>
    </row>
    <row r="26" spans="1:91" ht="20.100000000000001" customHeight="1">
      <c r="A26" s="4">
        <f>SUBTOTAL(3,N$8:N26)</f>
        <v>19</v>
      </c>
      <c r="B26" s="5" t="s">
        <v>9</v>
      </c>
      <c r="C26" s="5">
        <v>2024</v>
      </c>
      <c r="D26" s="5"/>
      <c r="E26" s="5">
        <v>1</v>
      </c>
      <c r="F26" s="5" t="s">
        <v>12</v>
      </c>
      <c r="G26" s="5" t="s">
        <v>151</v>
      </c>
      <c r="H26" s="5" t="s">
        <v>151</v>
      </c>
      <c r="I26" s="5" t="s">
        <v>151</v>
      </c>
      <c r="J26" s="5">
        <v>24250038</v>
      </c>
      <c r="K26" s="6"/>
      <c r="L26" s="6"/>
      <c r="M26" s="6"/>
      <c r="N26" s="136" t="s">
        <v>490</v>
      </c>
      <c r="O26" s="152"/>
      <c r="P26" s="136" t="s">
        <v>491</v>
      </c>
      <c r="Q26" s="82" t="s">
        <v>492</v>
      </c>
      <c r="R26" s="35" t="s">
        <v>155</v>
      </c>
      <c r="S26" s="127">
        <v>40776</v>
      </c>
      <c r="T26" s="10" t="s">
        <v>156</v>
      </c>
      <c r="U26" s="5">
        <v>2</v>
      </c>
      <c r="V26" s="5">
        <v>2</v>
      </c>
      <c r="W26" s="10" t="s">
        <v>157</v>
      </c>
      <c r="X26" s="20" t="s">
        <v>268</v>
      </c>
      <c r="Y26" s="20" t="s">
        <v>159</v>
      </c>
      <c r="Z26" s="20" t="s">
        <v>212</v>
      </c>
      <c r="AA26" s="7" t="s">
        <v>161</v>
      </c>
      <c r="AB26" s="20" t="s">
        <v>162</v>
      </c>
      <c r="AC26" s="20" t="s">
        <v>163</v>
      </c>
      <c r="AD26" s="7" t="s">
        <v>163</v>
      </c>
      <c r="AE26" s="21" t="s">
        <v>493</v>
      </c>
      <c r="AF26" s="33" t="s">
        <v>494</v>
      </c>
      <c r="AG26" s="21" t="s">
        <v>494</v>
      </c>
      <c r="AH26" s="20" t="s">
        <v>50</v>
      </c>
      <c r="AI26" s="35" t="s">
        <v>155</v>
      </c>
      <c r="AJ26" s="88">
        <v>30190</v>
      </c>
      <c r="AK26" s="21" t="s">
        <v>495</v>
      </c>
      <c r="AL26" s="20" t="s">
        <v>212</v>
      </c>
      <c r="AM26" s="7" t="s">
        <v>194</v>
      </c>
      <c r="AN26" s="21" t="s">
        <v>496</v>
      </c>
      <c r="AO26" s="120" t="s">
        <v>171</v>
      </c>
      <c r="AP26" s="20" t="s">
        <v>497</v>
      </c>
      <c r="AQ26" s="21" t="s">
        <v>498</v>
      </c>
      <c r="AR26" s="20" t="s">
        <v>499</v>
      </c>
      <c r="AS26" s="20" t="s">
        <v>500</v>
      </c>
      <c r="AT26" s="35" t="s">
        <v>155</v>
      </c>
      <c r="AU26" s="20" t="s">
        <v>46</v>
      </c>
      <c r="AV26" s="6">
        <v>40618</v>
      </c>
      <c r="AW26" s="21" t="s">
        <v>501</v>
      </c>
      <c r="AX26" s="7" t="s">
        <v>50</v>
      </c>
      <c r="AY26" s="35" t="s">
        <v>502</v>
      </c>
      <c r="AZ26" s="88">
        <v>29536</v>
      </c>
      <c r="BA26" s="21" t="s">
        <v>503</v>
      </c>
      <c r="BB26" s="20" t="s">
        <v>178</v>
      </c>
      <c r="BC26" s="21" t="s">
        <v>504</v>
      </c>
      <c r="BD26" s="21" t="s">
        <v>505</v>
      </c>
      <c r="BE26" s="20" t="s">
        <v>163</v>
      </c>
      <c r="BF26" s="20" t="s">
        <v>181</v>
      </c>
      <c r="BG26" s="20" t="s">
        <v>497</v>
      </c>
      <c r="BH26" s="21" t="s">
        <v>498</v>
      </c>
      <c r="BI26" s="20" t="s">
        <v>499</v>
      </c>
      <c r="BJ26" s="20" t="s">
        <v>500</v>
      </c>
      <c r="BK26" s="20" t="s">
        <v>155</v>
      </c>
      <c r="BL26" s="21" t="s">
        <v>46</v>
      </c>
      <c r="BM26" s="21">
        <v>40618</v>
      </c>
      <c r="BN26" s="136"/>
      <c r="BO26" s="20" t="s">
        <v>494</v>
      </c>
      <c r="BP26" s="20"/>
      <c r="BQ26" s="21"/>
      <c r="BR26" s="21"/>
      <c r="BS26" s="20"/>
      <c r="BT26" s="21"/>
      <c r="BU26" s="21" t="s">
        <v>496</v>
      </c>
      <c r="BV26" s="20"/>
      <c r="BW26" s="20"/>
      <c r="BX26" s="21"/>
      <c r="BY26" s="20"/>
      <c r="BZ26" s="20"/>
      <c r="CA26" s="20"/>
      <c r="CB26" s="20"/>
      <c r="CC26" s="20"/>
      <c r="CD26" s="20"/>
      <c r="CE26" s="20" t="s">
        <v>497</v>
      </c>
      <c r="CF26" s="21" t="s">
        <v>498</v>
      </c>
      <c r="CG26" s="20" t="s">
        <v>499</v>
      </c>
      <c r="CH26" s="20" t="s">
        <v>500</v>
      </c>
      <c r="CI26" s="20" t="s">
        <v>278</v>
      </c>
      <c r="CJ26" s="77" t="s">
        <v>46</v>
      </c>
      <c r="CK26" s="5">
        <v>40618</v>
      </c>
      <c r="CL26" s="77" t="str">
        <f t="shared" ca="1" si="0"/>
        <v>14 Tahun 5 Bulan 2 Hari</v>
      </c>
      <c r="CM2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Jalan Pasar Kaler No 53 RT/RW 02/01 Desa/Kelurahan Pasirwangi Kecamatan Ujungberung Kota Bandung Jawa Barat 40618</v>
      </c>
    </row>
    <row r="27" spans="1:91" ht="20.100000000000001" customHeight="1">
      <c r="A27" s="4">
        <f>SUBTOTAL(3,N$8:N27)</f>
        <v>20</v>
      </c>
      <c r="B27" s="5" t="s">
        <v>9</v>
      </c>
      <c r="C27" s="5">
        <v>2024</v>
      </c>
      <c r="D27" s="5"/>
      <c r="E27" s="5">
        <v>1</v>
      </c>
      <c r="F27" s="5" t="s">
        <v>12</v>
      </c>
      <c r="G27" s="5" t="s">
        <v>151</v>
      </c>
      <c r="H27" s="5" t="s">
        <v>151</v>
      </c>
      <c r="I27" s="5" t="s">
        <v>151</v>
      </c>
      <c r="J27" s="5">
        <v>24250067</v>
      </c>
      <c r="K27" s="6"/>
      <c r="L27" s="6"/>
      <c r="M27" s="6"/>
      <c r="N27" s="136" t="s">
        <v>506</v>
      </c>
      <c r="O27" s="152"/>
      <c r="P27" s="136" t="s">
        <v>507</v>
      </c>
      <c r="Q27" s="82" t="s">
        <v>508</v>
      </c>
      <c r="R27" s="35" t="s">
        <v>155</v>
      </c>
      <c r="S27" s="127">
        <v>40984</v>
      </c>
      <c r="T27" s="10" t="s">
        <v>156</v>
      </c>
      <c r="U27" s="5">
        <v>2</v>
      </c>
      <c r="V27" s="5">
        <v>1</v>
      </c>
      <c r="W27" s="10" t="s">
        <v>157</v>
      </c>
      <c r="X27" s="20" t="s">
        <v>158</v>
      </c>
      <c r="Y27" s="20" t="s">
        <v>159</v>
      </c>
      <c r="Z27" s="20" t="s">
        <v>230</v>
      </c>
      <c r="AA27" s="7" t="s">
        <v>161</v>
      </c>
      <c r="AB27" s="20" t="s">
        <v>162</v>
      </c>
      <c r="AC27" s="20" t="s">
        <v>163</v>
      </c>
      <c r="AD27" s="7" t="s">
        <v>163</v>
      </c>
      <c r="AE27" s="21" t="s">
        <v>509</v>
      </c>
      <c r="AF27" s="33" t="s">
        <v>510</v>
      </c>
      <c r="AG27" s="21" t="s">
        <v>510</v>
      </c>
      <c r="AH27" s="20" t="s">
        <v>50</v>
      </c>
      <c r="AI27" s="35" t="s">
        <v>155</v>
      </c>
      <c r="AJ27" s="88">
        <v>29229</v>
      </c>
      <c r="AK27" s="21" t="s">
        <v>511</v>
      </c>
      <c r="AL27" s="20" t="s">
        <v>212</v>
      </c>
      <c r="AM27" s="7" t="s">
        <v>194</v>
      </c>
      <c r="AN27" s="21" t="s">
        <v>512</v>
      </c>
      <c r="AO27" s="120" t="s">
        <v>214</v>
      </c>
      <c r="AP27" s="20" t="s">
        <v>513</v>
      </c>
      <c r="AQ27" s="21" t="s">
        <v>514</v>
      </c>
      <c r="AR27" s="20" t="s">
        <v>515</v>
      </c>
      <c r="AS27" s="20" t="s">
        <v>516</v>
      </c>
      <c r="AT27" s="35" t="s">
        <v>278</v>
      </c>
      <c r="AU27" s="20" t="s">
        <v>46</v>
      </c>
      <c r="AV27" s="6">
        <v>40183</v>
      </c>
      <c r="AW27" s="21" t="s">
        <v>517</v>
      </c>
      <c r="AX27" s="7" t="s">
        <v>50</v>
      </c>
      <c r="AY27" s="35" t="s">
        <v>518</v>
      </c>
      <c r="AZ27" s="88">
        <v>32126</v>
      </c>
      <c r="BA27" s="21" t="s">
        <v>519</v>
      </c>
      <c r="BB27" s="20" t="s">
        <v>178</v>
      </c>
      <c r="BC27" s="21" t="s">
        <v>179</v>
      </c>
      <c r="BD27" s="21" t="s">
        <v>520</v>
      </c>
      <c r="BE27" s="20" t="s">
        <v>163</v>
      </c>
      <c r="BF27" s="20" t="s">
        <v>181</v>
      </c>
      <c r="BG27" s="20" t="s">
        <v>521</v>
      </c>
      <c r="BH27" s="21" t="s">
        <v>514</v>
      </c>
      <c r="BI27" s="20" t="s">
        <v>515</v>
      </c>
      <c r="BJ27" s="20" t="s">
        <v>516</v>
      </c>
      <c r="BK27" s="20" t="s">
        <v>278</v>
      </c>
      <c r="BL27" s="21" t="s">
        <v>46</v>
      </c>
      <c r="BM27" s="21">
        <v>40183</v>
      </c>
      <c r="BN27" s="136"/>
      <c r="BO27" s="20" t="s">
        <v>510</v>
      </c>
      <c r="BP27" s="20" t="s">
        <v>155</v>
      </c>
      <c r="BQ27" s="21" t="s">
        <v>522</v>
      </c>
      <c r="BR27" s="21" t="s">
        <v>511</v>
      </c>
      <c r="BS27" s="20" t="s">
        <v>523</v>
      </c>
      <c r="BT27" s="21" t="s">
        <v>524</v>
      </c>
      <c r="BU27" s="21" t="s">
        <v>512</v>
      </c>
      <c r="BV27" s="20" t="s">
        <v>214</v>
      </c>
      <c r="BW27" s="20" t="s">
        <v>521</v>
      </c>
      <c r="BX27" s="21" t="s">
        <v>514</v>
      </c>
      <c r="BY27" s="20" t="s">
        <v>515</v>
      </c>
      <c r="BZ27" s="20" t="s">
        <v>516</v>
      </c>
      <c r="CA27" s="20" t="s">
        <v>278</v>
      </c>
      <c r="CB27" s="20" t="s">
        <v>46</v>
      </c>
      <c r="CC27" s="20">
        <v>40183</v>
      </c>
      <c r="CD27" s="20"/>
      <c r="CE27" s="20" t="s">
        <v>513</v>
      </c>
      <c r="CF27" s="21" t="s">
        <v>514</v>
      </c>
      <c r="CG27" s="20" t="s">
        <v>515</v>
      </c>
      <c r="CH27" s="20" t="s">
        <v>516</v>
      </c>
      <c r="CI27" s="20" t="s">
        <v>278</v>
      </c>
      <c r="CJ27" s="77" t="s">
        <v>46</v>
      </c>
      <c r="CK27" s="5">
        <v>40183</v>
      </c>
      <c r="CL27" s="77" t="str">
        <f t="shared" ca="1" si="0"/>
        <v>13 Tahun 10 Bulan 7 Hari</v>
      </c>
      <c r="CM2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Dunguscariang No. 178/79 RT/RW 09/07 Desa/Kelurahan Dunguscariang Kecamatan Andir Kota Bandung Jawa Barat 40183</v>
      </c>
    </row>
    <row r="28" spans="1:91" ht="20.100000000000001" customHeight="1">
      <c r="A28" s="4">
        <f>SUBTOTAL(3,N$8:N28)</f>
        <v>21</v>
      </c>
      <c r="B28" s="5" t="s">
        <v>9</v>
      </c>
      <c r="C28" s="5">
        <v>2024</v>
      </c>
      <c r="D28" s="5"/>
      <c r="E28" s="5">
        <v>1</v>
      </c>
      <c r="F28" s="5" t="s">
        <v>12</v>
      </c>
      <c r="G28" s="5" t="s">
        <v>151</v>
      </c>
      <c r="H28" s="5" t="s">
        <v>151</v>
      </c>
      <c r="I28" s="5" t="s">
        <v>151</v>
      </c>
      <c r="J28" s="5">
        <v>24250097</v>
      </c>
      <c r="K28" s="6"/>
      <c r="L28" s="6"/>
      <c r="M28" s="6"/>
      <c r="N28" s="136" t="s">
        <v>525</v>
      </c>
      <c r="O28" s="152"/>
      <c r="P28" s="136" t="s">
        <v>526</v>
      </c>
      <c r="Q28" s="82" t="s">
        <v>527</v>
      </c>
      <c r="R28" s="35" t="s">
        <v>155</v>
      </c>
      <c r="S28" s="127">
        <v>40913</v>
      </c>
      <c r="T28" s="10" t="s">
        <v>156</v>
      </c>
      <c r="U28" s="5">
        <v>1</v>
      </c>
      <c r="V28" s="5">
        <v>2</v>
      </c>
      <c r="W28" s="10" t="s">
        <v>157</v>
      </c>
      <c r="X28" s="20" t="s">
        <v>187</v>
      </c>
      <c r="Y28" s="20" t="s">
        <v>285</v>
      </c>
      <c r="Z28" s="20" t="s">
        <v>209</v>
      </c>
      <c r="AA28" s="7" t="s">
        <v>161</v>
      </c>
      <c r="AB28" s="20" t="s">
        <v>162</v>
      </c>
      <c r="AC28" s="20" t="s">
        <v>163</v>
      </c>
      <c r="AD28" s="7" t="s">
        <v>163</v>
      </c>
      <c r="AE28" s="21" t="s">
        <v>528</v>
      </c>
      <c r="AF28" s="33" t="s">
        <v>529</v>
      </c>
      <c r="AG28" s="21" t="s">
        <v>529</v>
      </c>
      <c r="AH28" s="20" t="s">
        <v>50</v>
      </c>
      <c r="AI28" s="35" t="s">
        <v>155</v>
      </c>
      <c r="AJ28" s="88">
        <v>29213</v>
      </c>
      <c r="AK28" s="21" t="s">
        <v>530</v>
      </c>
      <c r="AL28" s="20" t="s">
        <v>531</v>
      </c>
      <c r="AM28" s="7" t="s">
        <v>179</v>
      </c>
      <c r="AN28" s="21" t="s">
        <v>532</v>
      </c>
      <c r="AO28" s="120" t="s">
        <v>214</v>
      </c>
      <c r="AP28" s="20" t="s">
        <v>533</v>
      </c>
      <c r="AQ28" s="21" t="s">
        <v>534</v>
      </c>
      <c r="AR28" s="20" t="s">
        <v>535</v>
      </c>
      <c r="AS28" s="20" t="s">
        <v>536</v>
      </c>
      <c r="AT28" s="35" t="s">
        <v>155</v>
      </c>
      <c r="AU28" s="20" t="s">
        <v>279</v>
      </c>
      <c r="AV28" s="6">
        <v>40274</v>
      </c>
      <c r="AW28" s="21" t="s">
        <v>537</v>
      </c>
      <c r="AX28" s="7" t="s">
        <v>50</v>
      </c>
      <c r="AY28" s="35" t="s">
        <v>155</v>
      </c>
      <c r="AZ28" s="88">
        <v>31664</v>
      </c>
      <c r="BA28" s="21" t="s">
        <v>538</v>
      </c>
      <c r="BB28" s="20" t="s">
        <v>178</v>
      </c>
      <c r="BC28" s="21" t="s">
        <v>179</v>
      </c>
      <c r="BD28" s="21" t="s">
        <v>539</v>
      </c>
      <c r="BE28" s="20" t="s">
        <v>163</v>
      </c>
      <c r="BF28" s="20" t="s">
        <v>181</v>
      </c>
      <c r="BG28" s="20" t="s">
        <v>540</v>
      </c>
      <c r="BH28" s="21" t="s">
        <v>275</v>
      </c>
      <c r="BI28" s="20" t="s">
        <v>535</v>
      </c>
      <c r="BJ28" s="20" t="s">
        <v>536</v>
      </c>
      <c r="BK28" s="20" t="s">
        <v>155</v>
      </c>
      <c r="BL28" s="21" t="s">
        <v>279</v>
      </c>
      <c r="BM28" s="21">
        <v>40274</v>
      </c>
      <c r="BN28" s="136" t="s">
        <v>204</v>
      </c>
      <c r="BO28" s="20" t="s">
        <v>541</v>
      </c>
      <c r="BP28" s="20" t="s">
        <v>155</v>
      </c>
      <c r="BQ28" s="21" t="s">
        <v>542</v>
      </c>
      <c r="BR28" s="21" t="s">
        <v>530</v>
      </c>
      <c r="BS28" s="20" t="s">
        <v>531</v>
      </c>
      <c r="BT28" s="21" t="s">
        <v>543</v>
      </c>
      <c r="BU28" s="21" t="s">
        <v>532</v>
      </c>
      <c r="BV28" s="20" t="s">
        <v>214</v>
      </c>
      <c r="BW28" s="20" t="s">
        <v>540</v>
      </c>
      <c r="BX28" s="21" t="s">
        <v>275</v>
      </c>
      <c r="BY28" s="20" t="s">
        <v>535</v>
      </c>
      <c r="BZ28" s="20" t="s">
        <v>536</v>
      </c>
      <c r="CA28" s="20" t="s">
        <v>155</v>
      </c>
      <c r="CB28" s="20" t="s">
        <v>279</v>
      </c>
      <c r="CC28" s="20">
        <v>40274</v>
      </c>
      <c r="CD28" s="20" t="s">
        <v>544</v>
      </c>
      <c r="CE28" s="20" t="s">
        <v>533</v>
      </c>
      <c r="CF28" s="21" t="s">
        <v>534</v>
      </c>
      <c r="CG28" s="20" t="s">
        <v>545</v>
      </c>
      <c r="CH28" s="20" t="s">
        <v>536</v>
      </c>
      <c r="CI28" s="20" t="s">
        <v>278</v>
      </c>
      <c r="CJ28" s="77" t="s">
        <v>46</v>
      </c>
      <c r="CK28" s="5">
        <v>40274</v>
      </c>
      <c r="CL28" s="77" t="str">
        <f t="shared" ca="1" si="0"/>
        <v>14 Tahun 0 Bulan 18 Hari</v>
      </c>
      <c r="CM2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Kiaracondong Barat No 24/126 D RT/RW 01/08 Desa/Kelurahan Kebon Gedang Kecamatan Batununggal Kota Bandung Jawa Barat 40274</v>
      </c>
    </row>
    <row r="29" spans="1:91" ht="20.100000000000001" customHeight="1">
      <c r="A29" s="4">
        <f>SUBTOTAL(3,N$8:N29)</f>
        <v>22</v>
      </c>
      <c r="B29" s="5" t="s">
        <v>9</v>
      </c>
      <c r="C29" s="5">
        <v>2024</v>
      </c>
      <c r="D29" s="5"/>
      <c r="E29" s="5">
        <v>1</v>
      </c>
      <c r="F29" s="5" t="s">
        <v>12</v>
      </c>
      <c r="G29" s="5" t="s">
        <v>151</v>
      </c>
      <c r="H29" s="5" t="s">
        <v>151</v>
      </c>
      <c r="I29" s="5" t="s">
        <v>151</v>
      </c>
      <c r="J29" s="5">
        <v>24250007</v>
      </c>
      <c r="K29" s="6"/>
      <c r="L29" s="6"/>
      <c r="M29" s="6"/>
      <c r="N29" s="136" t="s">
        <v>546</v>
      </c>
      <c r="O29" s="152"/>
      <c r="P29" s="136" t="s">
        <v>547</v>
      </c>
      <c r="Q29" s="82" t="s">
        <v>548</v>
      </c>
      <c r="R29" s="35" t="s">
        <v>155</v>
      </c>
      <c r="S29" s="127">
        <v>40942</v>
      </c>
      <c r="T29" s="10" t="s">
        <v>156</v>
      </c>
      <c r="U29" s="5">
        <v>1</v>
      </c>
      <c r="V29" s="5">
        <v>1</v>
      </c>
      <c r="W29" s="10" t="s">
        <v>157</v>
      </c>
      <c r="X29" s="20" t="s">
        <v>549</v>
      </c>
      <c r="Y29" s="20" t="s">
        <v>550</v>
      </c>
      <c r="Z29" s="20" t="s">
        <v>551</v>
      </c>
      <c r="AA29" s="7" t="s">
        <v>161</v>
      </c>
      <c r="AB29" s="20" t="s">
        <v>162</v>
      </c>
      <c r="AC29" s="20" t="s">
        <v>163</v>
      </c>
      <c r="AD29" s="7" t="s">
        <v>163</v>
      </c>
      <c r="AE29" s="21" t="s">
        <v>552</v>
      </c>
      <c r="AF29" s="33" t="s">
        <v>553</v>
      </c>
      <c r="AG29" s="21" t="s">
        <v>553</v>
      </c>
      <c r="AH29" s="20" t="s">
        <v>50</v>
      </c>
      <c r="AI29" s="35" t="s">
        <v>155</v>
      </c>
      <c r="AJ29" s="88">
        <v>30395</v>
      </c>
      <c r="AK29" s="21" t="s">
        <v>554</v>
      </c>
      <c r="AL29" s="20" t="s">
        <v>168</v>
      </c>
      <c r="AM29" s="7" t="s">
        <v>179</v>
      </c>
      <c r="AN29" s="21" t="s">
        <v>555</v>
      </c>
      <c r="AO29" s="120" t="s">
        <v>195</v>
      </c>
      <c r="AP29" s="20" t="s">
        <v>556</v>
      </c>
      <c r="AQ29" s="21" t="s">
        <v>557</v>
      </c>
      <c r="AR29" s="20" t="s">
        <v>389</v>
      </c>
      <c r="AS29" s="20" t="s">
        <v>390</v>
      </c>
      <c r="AT29" s="79" t="s">
        <v>155</v>
      </c>
      <c r="AU29" s="20" t="s">
        <v>46</v>
      </c>
      <c r="AV29" s="6">
        <v>40922</v>
      </c>
      <c r="AW29" s="21" t="s">
        <v>558</v>
      </c>
      <c r="AX29" s="7" t="s">
        <v>50</v>
      </c>
      <c r="AY29" s="35" t="s">
        <v>155</v>
      </c>
      <c r="AZ29" s="88">
        <v>32345</v>
      </c>
      <c r="BA29" s="21" t="s">
        <v>559</v>
      </c>
      <c r="BB29" s="20" t="s">
        <v>178</v>
      </c>
      <c r="BC29" s="21" t="s">
        <v>179</v>
      </c>
      <c r="BD29" s="21" t="s">
        <v>560</v>
      </c>
      <c r="BE29" s="20" t="s">
        <v>163</v>
      </c>
      <c r="BF29" s="20" t="s">
        <v>181</v>
      </c>
      <c r="BG29" s="20" t="s">
        <v>556</v>
      </c>
      <c r="BH29" s="21" t="s">
        <v>561</v>
      </c>
      <c r="BI29" s="20" t="s">
        <v>389</v>
      </c>
      <c r="BJ29" s="20" t="s">
        <v>390</v>
      </c>
      <c r="BK29" s="20" t="s">
        <v>182</v>
      </c>
      <c r="BL29" s="21" t="s">
        <v>562</v>
      </c>
      <c r="BM29" s="21">
        <v>40922</v>
      </c>
      <c r="BN29" s="136"/>
      <c r="BO29" s="20" t="s">
        <v>553</v>
      </c>
      <c r="BP29" s="20" t="s">
        <v>155</v>
      </c>
      <c r="BQ29" s="21" t="s">
        <v>563</v>
      </c>
      <c r="BR29" s="21" t="s">
        <v>554</v>
      </c>
      <c r="BS29" s="20" t="s">
        <v>168</v>
      </c>
      <c r="BT29" s="21" t="s">
        <v>543</v>
      </c>
      <c r="BU29" s="21" t="s">
        <v>555</v>
      </c>
      <c r="BV29" s="20" t="s">
        <v>195</v>
      </c>
      <c r="BW29" s="20" t="s">
        <v>556</v>
      </c>
      <c r="BX29" s="21" t="s">
        <v>561</v>
      </c>
      <c r="BY29" s="20" t="s">
        <v>389</v>
      </c>
      <c r="BZ29" s="20" t="s">
        <v>390</v>
      </c>
      <c r="CA29" s="20" t="s">
        <v>155</v>
      </c>
      <c r="CB29" s="20" t="s">
        <v>562</v>
      </c>
      <c r="CC29" s="20">
        <v>40922</v>
      </c>
      <c r="CD29" s="20" t="s">
        <v>225</v>
      </c>
      <c r="CE29" s="20" t="s">
        <v>556</v>
      </c>
      <c r="CF29" s="21" t="s">
        <v>557</v>
      </c>
      <c r="CG29" s="20" t="s">
        <v>389</v>
      </c>
      <c r="CH29" s="20" t="s">
        <v>390</v>
      </c>
      <c r="CI29" s="20" t="s">
        <v>182</v>
      </c>
      <c r="CJ29" s="77" t="s">
        <v>46</v>
      </c>
      <c r="CK29" s="5">
        <v>40922</v>
      </c>
      <c r="CL29" s="77" t="str">
        <f t="shared" ca="1" si="0"/>
        <v>13 Tahun 11 Bulan 20 Hari</v>
      </c>
      <c r="CM2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Pasir Kerenceng RT/RW 03/20 Desa/Kelurahan Cingcin Kecamatan Soreang Kabupaten Bandung Jawa Barat 40922</v>
      </c>
    </row>
    <row r="30" spans="1:91" ht="20.100000000000001" customHeight="1">
      <c r="A30" s="4">
        <f>SUBTOTAL(3,N$8:N30)</f>
        <v>23</v>
      </c>
      <c r="B30" s="5" t="s">
        <v>9</v>
      </c>
      <c r="C30" s="5">
        <v>2024</v>
      </c>
      <c r="D30" s="5"/>
      <c r="E30" s="5">
        <v>1</v>
      </c>
      <c r="F30" s="5" t="s">
        <v>12</v>
      </c>
      <c r="G30" s="5" t="s">
        <v>151</v>
      </c>
      <c r="H30" s="5" t="s">
        <v>151</v>
      </c>
      <c r="I30" s="5" t="s">
        <v>151</v>
      </c>
      <c r="J30" s="5">
        <v>24250124</v>
      </c>
      <c r="K30" s="6"/>
      <c r="L30" s="6"/>
      <c r="M30" s="6"/>
      <c r="N30" s="136" t="s">
        <v>564</v>
      </c>
      <c r="O30" s="152"/>
      <c r="P30" s="136" t="s">
        <v>565</v>
      </c>
      <c r="Q30" s="82" t="s">
        <v>566</v>
      </c>
      <c r="R30" s="35" t="s">
        <v>155</v>
      </c>
      <c r="S30" s="127">
        <v>41029</v>
      </c>
      <c r="T30" s="10" t="s">
        <v>156</v>
      </c>
      <c r="U30" s="5">
        <v>3</v>
      </c>
      <c r="V30" s="5">
        <v>3</v>
      </c>
      <c r="W30" s="10" t="s">
        <v>157</v>
      </c>
      <c r="X30" s="20" t="s">
        <v>268</v>
      </c>
      <c r="Y30" s="20" t="s">
        <v>159</v>
      </c>
      <c r="Z30" s="20" t="s">
        <v>230</v>
      </c>
      <c r="AA30" s="7" t="s">
        <v>161</v>
      </c>
      <c r="AB30" s="20" t="s">
        <v>162</v>
      </c>
      <c r="AC30" s="20" t="s">
        <v>163</v>
      </c>
      <c r="AD30" s="7" t="s">
        <v>163</v>
      </c>
      <c r="AE30" s="21" t="s">
        <v>567</v>
      </c>
      <c r="AF30" s="33" t="s">
        <v>568</v>
      </c>
      <c r="AG30" s="21" t="s">
        <v>568</v>
      </c>
      <c r="AH30" s="20" t="s">
        <v>50</v>
      </c>
      <c r="AI30" s="35" t="s">
        <v>569</v>
      </c>
      <c r="AJ30" s="88">
        <v>27368</v>
      </c>
      <c r="AK30" s="21" t="s">
        <v>570</v>
      </c>
      <c r="AL30" s="20" t="s">
        <v>571</v>
      </c>
      <c r="AM30" s="7" t="s">
        <v>179</v>
      </c>
      <c r="AN30" s="21" t="s">
        <v>572</v>
      </c>
      <c r="AO30" s="120" t="s">
        <v>214</v>
      </c>
      <c r="AP30" s="20" t="s">
        <v>573</v>
      </c>
      <c r="AQ30" s="21" t="s">
        <v>574</v>
      </c>
      <c r="AR30" s="20" t="s">
        <v>575</v>
      </c>
      <c r="AS30" s="20" t="s">
        <v>576</v>
      </c>
      <c r="AT30" s="79" t="s">
        <v>569</v>
      </c>
      <c r="AU30" s="20" t="s">
        <v>46</v>
      </c>
      <c r="AV30" s="6">
        <v>45461</v>
      </c>
      <c r="AW30" s="21" t="s">
        <v>577</v>
      </c>
      <c r="AX30" s="7" t="s">
        <v>50</v>
      </c>
      <c r="AY30" s="35" t="s">
        <v>155</v>
      </c>
      <c r="AZ30" s="88">
        <v>27105</v>
      </c>
      <c r="BA30" s="21" t="s">
        <v>578</v>
      </c>
      <c r="BB30" s="20" t="s">
        <v>579</v>
      </c>
      <c r="BC30" s="21" t="s">
        <v>179</v>
      </c>
      <c r="BD30" s="21" t="s">
        <v>580</v>
      </c>
      <c r="BE30" s="20" t="s">
        <v>357</v>
      </c>
      <c r="BF30" s="20" t="s">
        <v>181</v>
      </c>
      <c r="BG30" s="20" t="s">
        <v>573</v>
      </c>
      <c r="BH30" s="21" t="s">
        <v>581</v>
      </c>
      <c r="BI30" s="20" t="s">
        <v>575</v>
      </c>
      <c r="BJ30" s="20" t="s">
        <v>576</v>
      </c>
      <c r="BK30" s="20" t="s">
        <v>569</v>
      </c>
      <c r="BL30" s="21" t="s">
        <v>46</v>
      </c>
      <c r="BM30" s="21">
        <v>45461</v>
      </c>
      <c r="BN30" s="136" t="s">
        <v>204</v>
      </c>
      <c r="BO30" s="20" t="s">
        <v>568</v>
      </c>
      <c r="BP30" s="20"/>
      <c r="BQ30" s="21"/>
      <c r="BR30" s="21"/>
      <c r="BS30" s="20"/>
      <c r="BT30" s="21"/>
      <c r="BU30" s="21" t="s">
        <v>580</v>
      </c>
      <c r="BV30" s="20"/>
      <c r="BW30" s="20"/>
      <c r="BX30" s="21"/>
      <c r="BY30" s="20"/>
      <c r="BZ30" s="20"/>
      <c r="CA30" s="20"/>
      <c r="CB30" s="20"/>
      <c r="CC30" s="20"/>
      <c r="CD30" s="20" t="s">
        <v>544</v>
      </c>
      <c r="CE30" s="20" t="s">
        <v>573</v>
      </c>
      <c r="CF30" s="21" t="s">
        <v>574</v>
      </c>
      <c r="CG30" s="20" t="s">
        <v>575</v>
      </c>
      <c r="CH30" s="20" t="s">
        <v>576</v>
      </c>
      <c r="CI30" s="20" t="s">
        <v>582</v>
      </c>
      <c r="CJ30" s="20" t="s">
        <v>46</v>
      </c>
      <c r="CK30" s="5">
        <v>45461</v>
      </c>
      <c r="CL30" s="77" t="str">
        <f t="shared" ca="1" si="0"/>
        <v>13 Tahun 8 Bulan 24 Hari</v>
      </c>
      <c r="CM3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Sabtu RT/RW 01/07 Desa/Kelurahan Kertabasuki Kecamatan Maja Kabupaten Majalengka Jawa Barat 45461</v>
      </c>
    </row>
    <row r="31" spans="1:91" ht="20.100000000000001" customHeight="1">
      <c r="A31" s="4">
        <f>SUBTOTAL(3,N$8:N31)</f>
        <v>24</v>
      </c>
      <c r="B31" s="5" t="s">
        <v>9</v>
      </c>
      <c r="C31" s="5">
        <v>2024</v>
      </c>
      <c r="D31" s="5"/>
      <c r="E31" s="5">
        <v>1</v>
      </c>
      <c r="F31" s="5" t="s">
        <v>12</v>
      </c>
      <c r="G31" s="5" t="s">
        <v>151</v>
      </c>
      <c r="H31" s="5" t="s">
        <v>151</v>
      </c>
      <c r="I31" s="5" t="s">
        <v>151</v>
      </c>
      <c r="J31" s="5">
        <v>24250153</v>
      </c>
      <c r="K31" s="6"/>
      <c r="L31" s="6"/>
      <c r="M31" s="6"/>
      <c r="N31" s="136" t="s">
        <v>583</v>
      </c>
      <c r="O31" s="152"/>
      <c r="P31" s="136" t="s">
        <v>584</v>
      </c>
      <c r="Q31" s="82" t="s">
        <v>585</v>
      </c>
      <c r="R31" s="35" t="s">
        <v>155</v>
      </c>
      <c r="S31" s="127">
        <v>40934</v>
      </c>
      <c r="T31" s="10" t="s">
        <v>156</v>
      </c>
      <c r="U31" s="5">
        <v>1</v>
      </c>
      <c r="V31" s="5">
        <v>1</v>
      </c>
      <c r="W31" s="10" t="s">
        <v>157</v>
      </c>
      <c r="X31" s="20" t="s">
        <v>187</v>
      </c>
      <c r="Y31" s="20" t="s">
        <v>159</v>
      </c>
      <c r="Z31" s="20" t="s">
        <v>230</v>
      </c>
      <c r="AA31" s="7" t="s">
        <v>161</v>
      </c>
      <c r="AB31" s="20" t="s">
        <v>162</v>
      </c>
      <c r="AC31" s="20" t="s">
        <v>163</v>
      </c>
      <c r="AD31" s="7" t="s">
        <v>163</v>
      </c>
      <c r="AE31" s="21" t="s">
        <v>586</v>
      </c>
      <c r="AF31" s="33" t="s">
        <v>587</v>
      </c>
      <c r="AG31" s="21" t="s">
        <v>587</v>
      </c>
      <c r="AH31" s="20" t="s">
        <v>50</v>
      </c>
      <c r="AI31" s="35" t="s">
        <v>155</v>
      </c>
      <c r="AJ31" s="88">
        <v>32841</v>
      </c>
      <c r="AK31" s="21" t="s">
        <v>588</v>
      </c>
      <c r="AL31" s="20" t="s">
        <v>324</v>
      </c>
      <c r="AM31" s="7" t="s">
        <v>221</v>
      </c>
      <c r="AN31" s="21" t="s">
        <v>589</v>
      </c>
      <c r="AO31" s="120" t="s">
        <v>214</v>
      </c>
      <c r="AP31" s="20" t="s">
        <v>590</v>
      </c>
      <c r="AQ31" s="21" t="s">
        <v>591</v>
      </c>
      <c r="AR31" s="20" t="s">
        <v>592</v>
      </c>
      <c r="AS31" s="20" t="s">
        <v>471</v>
      </c>
      <c r="AT31" s="35" t="s">
        <v>155</v>
      </c>
      <c r="AU31" s="20" t="s">
        <v>279</v>
      </c>
      <c r="AV31" s="6">
        <v>40911</v>
      </c>
      <c r="AW31" s="21" t="s">
        <v>593</v>
      </c>
      <c r="AX31" s="7" t="s">
        <v>50</v>
      </c>
      <c r="AY31" s="35" t="s">
        <v>155</v>
      </c>
      <c r="AZ31" s="88">
        <v>32988</v>
      </c>
      <c r="BA31" s="21" t="s">
        <v>594</v>
      </c>
      <c r="BB31" s="20" t="s">
        <v>178</v>
      </c>
      <c r="BC31" s="21" t="s">
        <v>179</v>
      </c>
      <c r="BD31" s="21" t="s">
        <v>595</v>
      </c>
      <c r="BE31" s="20" t="s">
        <v>476</v>
      </c>
      <c r="BF31" s="20" t="s">
        <v>181</v>
      </c>
      <c r="BG31" s="20" t="s">
        <v>596</v>
      </c>
      <c r="BH31" s="21" t="s">
        <v>591</v>
      </c>
      <c r="BI31" s="20" t="s">
        <v>592</v>
      </c>
      <c r="BJ31" s="20" t="s">
        <v>471</v>
      </c>
      <c r="BK31" s="20" t="s">
        <v>155</v>
      </c>
      <c r="BL31" s="21" t="s">
        <v>279</v>
      </c>
      <c r="BM31" s="21">
        <v>40911</v>
      </c>
      <c r="BN31" s="136"/>
      <c r="BO31" s="20" t="s">
        <v>587</v>
      </c>
      <c r="BP31" s="20" t="s">
        <v>155</v>
      </c>
      <c r="BQ31" s="21" t="s">
        <v>597</v>
      </c>
      <c r="BR31" s="21" t="s">
        <v>588</v>
      </c>
      <c r="BS31" s="20" t="s">
        <v>420</v>
      </c>
      <c r="BT31" s="21" t="s">
        <v>398</v>
      </c>
      <c r="BU31" s="21" t="s">
        <v>589</v>
      </c>
      <c r="BV31" s="20" t="s">
        <v>214</v>
      </c>
      <c r="BW31" s="20" t="s">
        <v>596</v>
      </c>
      <c r="BX31" s="21" t="s">
        <v>591</v>
      </c>
      <c r="BY31" s="20" t="s">
        <v>592</v>
      </c>
      <c r="BZ31" s="20" t="s">
        <v>471</v>
      </c>
      <c r="CA31" s="20" t="s">
        <v>155</v>
      </c>
      <c r="CB31" s="20" t="s">
        <v>279</v>
      </c>
      <c r="CC31" s="20">
        <v>40911</v>
      </c>
      <c r="CD31" s="20"/>
      <c r="CE31" s="20" t="s">
        <v>590</v>
      </c>
      <c r="CF31" s="21" t="s">
        <v>591</v>
      </c>
      <c r="CG31" s="20" t="s">
        <v>598</v>
      </c>
      <c r="CH31" s="20" t="s">
        <v>471</v>
      </c>
      <c r="CI31" s="20" t="s">
        <v>182</v>
      </c>
      <c r="CJ31" s="77" t="s">
        <v>46</v>
      </c>
      <c r="CK31" s="5">
        <v>40911</v>
      </c>
      <c r="CL31" s="77" t="str">
        <f t="shared" ca="1" si="0"/>
        <v>13 Tahun 11 Bulan 28 Hari</v>
      </c>
      <c r="CM3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 Kp Cipedung Gg Hj Batis RT/RW 04/03 Desa/Kelurahan Gajah Mekar Kecamatan Kutawaringin Kabupaten Bandung Jawa Barat 40911</v>
      </c>
    </row>
    <row r="32" spans="1:91" ht="20.100000000000001" customHeight="1">
      <c r="A32" s="4">
        <f>SUBTOTAL(3,N$8:N32)</f>
        <v>25</v>
      </c>
      <c r="B32" s="5" t="s">
        <v>9</v>
      </c>
      <c r="C32" s="5">
        <v>2024</v>
      </c>
      <c r="D32" s="5"/>
      <c r="E32" s="5">
        <v>1</v>
      </c>
      <c r="F32" s="5" t="s">
        <v>12</v>
      </c>
      <c r="G32" s="5" t="s">
        <v>151</v>
      </c>
      <c r="H32" s="5" t="s">
        <v>151</v>
      </c>
      <c r="I32" s="5" t="s">
        <v>151</v>
      </c>
      <c r="J32" s="5">
        <v>24250088</v>
      </c>
      <c r="K32" s="6"/>
      <c r="L32" s="6"/>
      <c r="M32" s="6"/>
      <c r="N32" s="136" t="s">
        <v>599</v>
      </c>
      <c r="O32" s="152"/>
      <c r="P32" s="136" t="s">
        <v>600</v>
      </c>
      <c r="Q32" s="82" t="s">
        <v>601</v>
      </c>
      <c r="R32" s="35" t="s">
        <v>602</v>
      </c>
      <c r="S32" s="127">
        <v>40691</v>
      </c>
      <c r="T32" s="10" t="s">
        <v>156</v>
      </c>
      <c r="U32" s="5">
        <v>3</v>
      </c>
      <c r="V32" s="5">
        <v>2</v>
      </c>
      <c r="W32" s="10" t="s">
        <v>157</v>
      </c>
      <c r="X32" s="20" t="s">
        <v>158</v>
      </c>
      <c r="Y32" s="20" t="s">
        <v>159</v>
      </c>
      <c r="Z32" s="20" t="s">
        <v>230</v>
      </c>
      <c r="AA32" s="7" t="s">
        <v>161</v>
      </c>
      <c r="AB32" s="20" t="s">
        <v>162</v>
      </c>
      <c r="AC32" s="20" t="s">
        <v>163</v>
      </c>
      <c r="AD32" s="7" t="s">
        <v>163</v>
      </c>
      <c r="AE32" s="21" t="s">
        <v>603</v>
      </c>
      <c r="AF32" s="33" t="s">
        <v>604</v>
      </c>
      <c r="AG32" s="21" t="s">
        <v>604</v>
      </c>
      <c r="AH32" s="20" t="s">
        <v>50</v>
      </c>
      <c r="AI32" s="35" t="s">
        <v>155</v>
      </c>
      <c r="AJ32" s="88">
        <v>25285</v>
      </c>
      <c r="AK32" s="21" t="s">
        <v>605</v>
      </c>
      <c r="AL32" s="20" t="s">
        <v>193</v>
      </c>
      <c r="AM32" s="7" t="s">
        <v>194</v>
      </c>
      <c r="AN32" s="21" t="s">
        <v>255</v>
      </c>
      <c r="AO32" s="120" t="s">
        <v>195</v>
      </c>
      <c r="AP32" s="20" t="s">
        <v>606</v>
      </c>
      <c r="AQ32" s="21" t="s">
        <v>607</v>
      </c>
      <c r="AR32" s="20" t="s">
        <v>608</v>
      </c>
      <c r="AS32" s="20" t="s">
        <v>609</v>
      </c>
      <c r="AT32" s="35" t="s">
        <v>610</v>
      </c>
      <c r="AU32" s="20" t="s">
        <v>46</v>
      </c>
      <c r="AV32" s="6">
        <v>40535</v>
      </c>
      <c r="AW32" s="21" t="s">
        <v>611</v>
      </c>
      <c r="AX32" s="7" t="s">
        <v>50</v>
      </c>
      <c r="AY32" s="35" t="s">
        <v>602</v>
      </c>
      <c r="AZ32" s="88">
        <v>26818</v>
      </c>
      <c r="BA32" s="21" t="s">
        <v>612</v>
      </c>
      <c r="BB32" s="20" t="s">
        <v>193</v>
      </c>
      <c r="BC32" s="21" t="s">
        <v>203</v>
      </c>
      <c r="BD32" s="21" t="s">
        <v>613</v>
      </c>
      <c r="BE32" s="20" t="s">
        <v>476</v>
      </c>
      <c r="BF32" s="20" t="s">
        <v>181</v>
      </c>
      <c r="BG32" s="20" t="s">
        <v>614</v>
      </c>
      <c r="BH32" s="21" t="s">
        <v>607</v>
      </c>
      <c r="BI32" s="20" t="s">
        <v>608</v>
      </c>
      <c r="BJ32" s="20" t="s">
        <v>609</v>
      </c>
      <c r="BK32" s="20" t="s">
        <v>602</v>
      </c>
      <c r="BL32" s="21" t="s">
        <v>46</v>
      </c>
      <c r="BM32" s="21">
        <v>40535</v>
      </c>
      <c r="BN32" s="136" t="s">
        <v>204</v>
      </c>
      <c r="BO32" s="20" t="s">
        <v>615</v>
      </c>
      <c r="BP32" s="20"/>
      <c r="BQ32" s="21"/>
      <c r="BR32" s="21"/>
      <c r="BS32" s="20"/>
      <c r="BT32" s="21"/>
      <c r="BU32" s="21" t="s">
        <v>242</v>
      </c>
      <c r="BV32" s="20"/>
      <c r="BW32" s="20"/>
      <c r="BX32" s="21"/>
      <c r="BY32" s="20"/>
      <c r="BZ32" s="20"/>
      <c r="CA32" s="20"/>
      <c r="CB32" s="20"/>
      <c r="CC32" s="20"/>
      <c r="CD32" s="20" t="s">
        <v>225</v>
      </c>
      <c r="CE32" s="20" t="s">
        <v>606</v>
      </c>
      <c r="CF32" s="21" t="s">
        <v>607</v>
      </c>
      <c r="CG32" s="20" t="s">
        <v>608</v>
      </c>
      <c r="CH32" s="20" t="s">
        <v>609</v>
      </c>
      <c r="CI32" s="20" t="s">
        <v>610</v>
      </c>
      <c r="CJ32" s="77" t="s">
        <v>46</v>
      </c>
      <c r="CK32" s="5">
        <v>40535</v>
      </c>
      <c r="CL32" s="77" t="str">
        <f t="shared" ca="1" si="0"/>
        <v>14 Tahun 7 Bulan 26 Hari</v>
      </c>
      <c r="CM3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Jl.Cimindi Timur RT/RW 04/23 Desa/Kelurahan Cibeureum Kecamatan Cimahi Selatan Kota Cimahi Jawa Barat 40535</v>
      </c>
    </row>
    <row r="33" spans="1:91" ht="20.100000000000001" customHeight="1">
      <c r="A33" s="4">
        <f>SUBTOTAL(3,N$8:N33)</f>
        <v>26</v>
      </c>
      <c r="B33" s="5" t="s">
        <v>9</v>
      </c>
      <c r="C33" s="5">
        <v>2024</v>
      </c>
      <c r="D33" s="5"/>
      <c r="E33" s="5">
        <v>1</v>
      </c>
      <c r="F33" s="5" t="s">
        <v>12</v>
      </c>
      <c r="G33" s="5" t="s">
        <v>151</v>
      </c>
      <c r="H33" s="5" t="s">
        <v>151</v>
      </c>
      <c r="I33" s="5" t="s">
        <v>151</v>
      </c>
      <c r="J33" s="5">
        <v>24250080</v>
      </c>
      <c r="K33" s="6"/>
      <c r="L33" s="6"/>
      <c r="M33" s="6"/>
      <c r="N33" s="136" t="s">
        <v>616</v>
      </c>
      <c r="O33" s="152"/>
      <c r="P33" s="136" t="s">
        <v>617</v>
      </c>
      <c r="Q33" s="82" t="s">
        <v>618</v>
      </c>
      <c r="R33" s="35" t="s">
        <v>155</v>
      </c>
      <c r="S33" s="127">
        <v>40989</v>
      </c>
      <c r="T33" s="10" t="s">
        <v>156</v>
      </c>
      <c r="U33" s="5">
        <v>2</v>
      </c>
      <c r="V33" s="5">
        <v>2</v>
      </c>
      <c r="W33" s="10" t="s">
        <v>157</v>
      </c>
      <c r="X33" s="20" t="s">
        <v>187</v>
      </c>
      <c r="Y33" s="20" t="s">
        <v>159</v>
      </c>
      <c r="Z33" s="20" t="s">
        <v>212</v>
      </c>
      <c r="AA33" s="7" t="s">
        <v>161</v>
      </c>
      <c r="AB33" s="20" t="s">
        <v>162</v>
      </c>
      <c r="AC33" s="20" t="s">
        <v>163</v>
      </c>
      <c r="AD33" s="7" t="s">
        <v>163</v>
      </c>
      <c r="AE33" s="21" t="s">
        <v>619</v>
      </c>
      <c r="AF33" s="33" t="s">
        <v>620</v>
      </c>
      <c r="AG33" s="21" t="s">
        <v>620</v>
      </c>
      <c r="AH33" s="20" t="s">
        <v>50</v>
      </c>
      <c r="AI33" s="35" t="s">
        <v>155</v>
      </c>
      <c r="AJ33" s="88">
        <v>28471</v>
      </c>
      <c r="AK33" s="21" t="s">
        <v>621</v>
      </c>
      <c r="AL33" s="20" t="s">
        <v>324</v>
      </c>
      <c r="AM33" s="7" t="s">
        <v>161</v>
      </c>
      <c r="AN33" s="21" t="s">
        <v>255</v>
      </c>
      <c r="AO33" s="120" t="s">
        <v>214</v>
      </c>
      <c r="AP33" s="20" t="s">
        <v>622</v>
      </c>
      <c r="AQ33" s="21" t="s">
        <v>623</v>
      </c>
      <c r="AR33" s="20" t="s">
        <v>624</v>
      </c>
      <c r="AS33" s="20" t="s">
        <v>625</v>
      </c>
      <c r="AT33" s="35" t="s">
        <v>155</v>
      </c>
      <c r="AU33" s="20" t="s">
        <v>46</v>
      </c>
      <c r="AV33" s="6">
        <v>40378</v>
      </c>
      <c r="AW33" s="21" t="s">
        <v>626</v>
      </c>
      <c r="AX33" s="7" t="s">
        <v>50</v>
      </c>
      <c r="AY33" s="35" t="s">
        <v>155</v>
      </c>
      <c r="AZ33" s="88">
        <v>29874</v>
      </c>
      <c r="BA33" s="21" t="s">
        <v>627</v>
      </c>
      <c r="BB33" s="20" t="s">
        <v>178</v>
      </c>
      <c r="BC33" s="21" t="s">
        <v>179</v>
      </c>
      <c r="BD33" s="21" t="s">
        <v>628</v>
      </c>
      <c r="BE33" s="20" t="s">
        <v>163</v>
      </c>
      <c r="BF33" s="20" t="s">
        <v>181</v>
      </c>
      <c r="BG33" s="20" t="s">
        <v>622</v>
      </c>
      <c r="BH33" s="21" t="s">
        <v>629</v>
      </c>
      <c r="BI33" s="20" t="s">
        <v>624</v>
      </c>
      <c r="BJ33" s="20" t="s">
        <v>625</v>
      </c>
      <c r="BK33" s="20" t="s">
        <v>155</v>
      </c>
      <c r="BL33" s="21" t="s">
        <v>46</v>
      </c>
      <c r="BM33" s="21">
        <v>40378</v>
      </c>
      <c r="BN33" s="136"/>
      <c r="BO33" s="20" t="s">
        <v>620</v>
      </c>
      <c r="BP33" s="20"/>
      <c r="BQ33" s="21"/>
      <c r="BR33" s="21"/>
      <c r="BS33" s="20"/>
      <c r="BT33" s="21"/>
      <c r="BU33" s="21" t="s">
        <v>628</v>
      </c>
      <c r="BV33" s="20"/>
      <c r="BW33" s="20"/>
      <c r="BX33" s="21"/>
      <c r="BY33" s="20"/>
      <c r="BZ33" s="20"/>
      <c r="CA33" s="20"/>
      <c r="CB33" s="20"/>
      <c r="CC33" s="20"/>
      <c r="CD33" s="20"/>
      <c r="CE33" s="20" t="s">
        <v>622</v>
      </c>
      <c r="CF33" s="21" t="s">
        <v>623</v>
      </c>
      <c r="CG33" s="20" t="s">
        <v>624</v>
      </c>
      <c r="CH33" s="20" t="s">
        <v>625</v>
      </c>
      <c r="CI33" s="20" t="s">
        <v>182</v>
      </c>
      <c r="CJ33" s="77" t="s">
        <v>46</v>
      </c>
      <c r="CK33" s="5">
        <v>40378</v>
      </c>
      <c r="CL33" s="77" t="str">
        <f t="shared" ca="1" si="0"/>
        <v>13 Tahun 10 Bulan 2 Hari</v>
      </c>
      <c r="CM3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Mekar Mulya RT/RW 03/21 Desa/Kelurahan Margamukti Kecamatan Pangalengan Kabupaten Bandung Jawa Barat 40378</v>
      </c>
    </row>
    <row r="34" spans="1:91" ht="20.100000000000001" customHeight="1">
      <c r="A34" s="4">
        <f>SUBTOTAL(3,N$8:N34)</f>
        <v>27</v>
      </c>
      <c r="B34" s="5" t="s">
        <v>9</v>
      </c>
      <c r="C34" s="5">
        <v>2024</v>
      </c>
      <c r="D34" s="5"/>
      <c r="E34" s="5">
        <v>1</v>
      </c>
      <c r="F34" s="5" t="s">
        <v>12</v>
      </c>
      <c r="G34" s="5" t="s">
        <v>151</v>
      </c>
      <c r="H34" s="5" t="s">
        <v>151</v>
      </c>
      <c r="I34" s="5" t="s">
        <v>151</v>
      </c>
      <c r="J34" s="5">
        <v>24250029</v>
      </c>
      <c r="K34" s="6"/>
      <c r="L34" s="6"/>
      <c r="M34" s="6"/>
      <c r="N34" s="136" t="s">
        <v>630</v>
      </c>
      <c r="O34" s="152"/>
      <c r="P34" s="136" t="s">
        <v>631</v>
      </c>
      <c r="Q34" s="82" t="s">
        <v>632</v>
      </c>
      <c r="R34" s="35" t="s">
        <v>155</v>
      </c>
      <c r="S34" s="127">
        <v>41045</v>
      </c>
      <c r="T34" s="10" t="s">
        <v>156</v>
      </c>
      <c r="U34" s="5">
        <v>1</v>
      </c>
      <c r="V34" s="5">
        <v>0</v>
      </c>
      <c r="W34" s="10" t="s">
        <v>157</v>
      </c>
      <c r="X34" s="20" t="s">
        <v>187</v>
      </c>
      <c r="Y34" s="20" t="s">
        <v>159</v>
      </c>
      <c r="Z34" s="20" t="s">
        <v>212</v>
      </c>
      <c r="AA34" s="7" t="s">
        <v>161</v>
      </c>
      <c r="AB34" s="20" t="s">
        <v>162</v>
      </c>
      <c r="AC34" s="20" t="s">
        <v>163</v>
      </c>
      <c r="AD34" s="7" t="s">
        <v>163</v>
      </c>
      <c r="AE34" s="21" t="s">
        <v>633</v>
      </c>
      <c r="AF34" s="33" t="s">
        <v>634</v>
      </c>
      <c r="AG34" s="21" t="s">
        <v>634</v>
      </c>
      <c r="AH34" s="20" t="s">
        <v>50</v>
      </c>
      <c r="AI34" s="35" t="s">
        <v>155</v>
      </c>
      <c r="AJ34" s="88">
        <v>30847</v>
      </c>
      <c r="AK34" s="21" t="s">
        <v>635</v>
      </c>
      <c r="AL34" s="20" t="s">
        <v>636</v>
      </c>
      <c r="AM34" s="7" t="s">
        <v>179</v>
      </c>
      <c r="AN34" s="21" t="s">
        <v>637</v>
      </c>
      <c r="AO34" s="120" t="s">
        <v>214</v>
      </c>
      <c r="AP34" s="20" t="s">
        <v>638</v>
      </c>
      <c r="AQ34" s="21" t="s">
        <v>639</v>
      </c>
      <c r="AR34" s="20" t="s">
        <v>640</v>
      </c>
      <c r="AS34" s="20" t="s">
        <v>641</v>
      </c>
      <c r="AT34" s="35" t="s">
        <v>155</v>
      </c>
      <c r="AU34" s="20" t="s">
        <v>642</v>
      </c>
      <c r="AV34" s="6">
        <v>40972</v>
      </c>
      <c r="AW34" s="21" t="s">
        <v>643</v>
      </c>
      <c r="AX34" s="7" t="s">
        <v>50</v>
      </c>
      <c r="AY34" s="35" t="s">
        <v>155</v>
      </c>
      <c r="AZ34" s="88">
        <v>32631</v>
      </c>
      <c r="BA34" s="21" t="s">
        <v>644</v>
      </c>
      <c r="BB34" s="20" t="s">
        <v>178</v>
      </c>
      <c r="BC34" s="21" t="s">
        <v>221</v>
      </c>
      <c r="BD34" s="21" t="s">
        <v>645</v>
      </c>
      <c r="BE34" s="20" t="s">
        <v>163</v>
      </c>
      <c r="BF34" s="20" t="s">
        <v>181</v>
      </c>
      <c r="BG34" s="20" t="s">
        <v>646</v>
      </c>
      <c r="BH34" s="21" t="s">
        <v>647</v>
      </c>
      <c r="BI34" s="20" t="s">
        <v>640</v>
      </c>
      <c r="BJ34" s="20" t="s">
        <v>641</v>
      </c>
      <c r="BK34" s="20" t="s">
        <v>648</v>
      </c>
      <c r="BL34" s="21" t="s">
        <v>642</v>
      </c>
      <c r="BM34" s="21">
        <v>40972</v>
      </c>
      <c r="BN34" s="136"/>
      <c r="BO34" s="20" t="s">
        <v>649</v>
      </c>
      <c r="BP34" s="20"/>
      <c r="BQ34" s="21"/>
      <c r="BR34" s="21"/>
      <c r="BS34" s="20"/>
      <c r="BT34" s="21"/>
      <c r="BU34" s="21" t="s">
        <v>637</v>
      </c>
      <c r="BV34" s="20"/>
      <c r="BW34" s="20"/>
      <c r="BX34" s="21"/>
      <c r="BY34" s="20"/>
      <c r="BZ34" s="20"/>
      <c r="CA34" s="20"/>
      <c r="CB34" s="20"/>
      <c r="CC34" s="20"/>
      <c r="CD34" s="20"/>
      <c r="CE34" s="20" t="s">
        <v>638</v>
      </c>
      <c r="CF34" s="21" t="s">
        <v>639</v>
      </c>
      <c r="CG34" s="20" t="s">
        <v>650</v>
      </c>
      <c r="CH34" s="20" t="s">
        <v>487</v>
      </c>
      <c r="CI34" s="20" t="s">
        <v>182</v>
      </c>
      <c r="CJ34" s="77" t="s">
        <v>46</v>
      </c>
      <c r="CK34" s="5">
        <v>40972</v>
      </c>
      <c r="CL34" s="77" t="str">
        <f t="shared" ca="1" si="0"/>
        <v>13 Tahun 8 Bulan 7 Hari</v>
      </c>
      <c r="CM3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Gambung RT/RW 01/04 Desa/Kelurahan Mekarsari Kecamatan Pasirjambu Kabupaten Bandung Jawa Barat 40972</v>
      </c>
    </row>
    <row r="35" spans="1:91" ht="20.100000000000001" customHeight="1">
      <c r="A35" s="4">
        <f>SUBTOTAL(3,N$8:N35)</f>
        <v>28</v>
      </c>
      <c r="B35" s="5" t="s">
        <v>9</v>
      </c>
      <c r="C35" s="5">
        <v>2025</v>
      </c>
      <c r="D35" s="5"/>
      <c r="E35" s="5">
        <v>1</v>
      </c>
      <c r="F35" s="5" t="s">
        <v>12</v>
      </c>
      <c r="G35" s="5" t="s">
        <v>151</v>
      </c>
      <c r="H35" s="5" t="s">
        <v>151</v>
      </c>
      <c r="I35" s="6" t="s">
        <v>151</v>
      </c>
      <c r="J35" s="5">
        <v>25260003</v>
      </c>
      <c r="K35" s="6" t="s">
        <v>151</v>
      </c>
      <c r="L35" s="6"/>
      <c r="M35" s="6"/>
      <c r="N35" s="35" t="s">
        <v>651</v>
      </c>
      <c r="O35" s="152"/>
      <c r="P35" s="146" t="s">
        <v>652</v>
      </c>
      <c r="Q35" s="82" t="s">
        <v>653</v>
      </c>
      <c r="R35" s="141" t="s">
        <v>602</v>
      </c>
      <c r="S35" s="88">
        <v>40033</v>
      </c>
      <c r="T35" s="10" t="s">
        <v>156</v>
      </c>
      <c r="U35" s="5">
        <v>1</v>
      </c>
      <c r="V35" s="5">
        <v>2</v>
      </c>
      <c r="W35" s="10" t="s">
        <v>157</v>
      </c>
      <c r="X35" s="20" t="s">
        <v>268</v>
      </c>
      <c r="Y35" s="20" t="s">
        <v>654</v>
      </c>
      <c r="Z35" s="20" t="s">
        <v>655</v>
      </c>
      <c r="AA35" s="20" t="s">
        <v>221</v>
      </c>
      <c r="AB35" s="20" t="s">
        <v>162</v>
      </c>
      <c r="AC35" s="20" t="s">
        <v>163</v>
      </c>
      <c r="AD35" s="7" t="s">
        <v>163</v>
      </c>
      <c r="AE35" s="21" t="s">
        <v>656</v>
      </c>
      <c r="AF35" s="20" t="s">
        <v>657</v>
      </c>
      <c r="AG35" s="20" t="s">
        <v>657</v>
      </c>
      <c r="AH35" s="20" t="s">
        <v>50</v>
      </c>
      <c r="AI35" s="141" t="s">
        <v>155</v>
      </c>
      <c r="AJ35" s="88">
        <v>29869</v>
      </c>
      <c r="AK35" s="21" t="s">
        <v>658</v>
      </c>
      <c r="AL35" s="20" t="s">
        <v>324</v>
      </c>
      <c r="AM35" s="7" t="s">
        <v>179</v>
      </c>
      <c r="AN35" s="21">
        <v>87825404839</v>
      </c>
      <c r="AO35" s="120" t="s">
        <v>195</v>
      </c>
      <c r="AP35" s="20" t="s">
        <v>659</v>
      </c>
      <c r="AQ35" s="21" t="s">
        <v>660</v>
      </c>
      <c r="AR35" s="20" t="s">
        <v>661</v>
      </c>
      <c r="AS35" s="35" t="s">
        <v>609</v>
      </c>
      <c r="AT35" s="35" t="s">
        <v>602</v>
      </c>
      <c r="AU35" s="5" t="s">
        <v>46</v>
      </c>
      <c r="AV35" s="5">
        <v>40533</v>
      </c>
      <c r="AW35" s="20" t="s">
        <v>662</v>
      </c>
      <c r="AX35" s="20" t="s">
        <v>50</v>
      </c>
      <c r="AY35" s="141" t="s">
        <v>602</v>
      </c>
      <c r="AZ35" s="88">
        <v>32743</v>
      </c>
      <c r="BA35" s="21" t="s">
        <v>663</v>
      </c>
      <c r="BB35" s="20" t="s">
        <v>178</v>
      </c>
      <c r="BC35" s="21" t="s">
        <v>221</v>
      </c>
      <c r="BD35" s="21">
        <v>85721614443</v>
      </c>
      <c r="BE35" s="20" t="s">
        <v>163</v>
      </c>
      <c r="BF35" s="20" t="s">
        <v>181</v>
      </c>
      <c r="BG35" s="20"/>
      <c r="BH35" s="21"/>
      <c r="BI35" s="20"/>
      <c r="BJ35" s="20"/>
      <c r="BK35" s="20"/>
      <c r="BL35" s="20"/>
      <c r="BM35" s="20"/>
      <c r="BN35" s="79" t="s">
        <v>204</v>
      </c>
      <c r="BO35" s="20"/>
      <c r="BP35" s="20"/>
      <c r="BQ35" s="21"/>
      <c r="BR35" s="21"/>
      <c r="BS35" s="20"/>
      <c r="BT35" s="20"/>
      <c r="BU35" s="21"/>
      <c r="BV35" s="20"/>
      <c r="BW35" s="20"/>
      <c r="BX35" s="21"/>
      <c r="BY35" s="20"/>
      <c r="BZ35" s="20"/>
      <c r="CA35" s="20"/>
      <c r="CB35" s="20"/>
      <c r="CC35" s="20"/>
      <c r="CD35" s="20"/>
      <c r="CE35" s="21" t="s">
        <v>659</v>
      </c>
      <c r="CF35" s="21" t="s">
        <v>660</v>
      </c>
      <c r="CG35" s="20" t="s">
        <v>661</v>
      </c>
      <c r="CH35" s="20" t="s">
        <v>609</v>
      </c>
      <c r="CI35" s="20" t="s">
        <v>610</v>
      </c>
      <c r="CJ35" s="20" t="s">
        <v>46</v>
      </c>
      <c r="CK35" s="5">
        <v>40533</v>
      </c>
      <c r="CL35" s="77" t="str">
        <f t="shared" ca="1" si="0"/>
        <v>16 Tahun 5 Bulan 15 Hari</v>
      </c>
      <c r="CM3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Cibodas RT/RW 005/011 Desa/Kelurahan Utama Kecamatan Cimahi Selatan Kota Cimahi Jawa Barat 40533</v>
      </c>
    </row>
    <row r="36" spans="1:91" ht="20.100000000000001" customHeight="1">
      <c r="A36" s="4">
        <f>SUBTOTAL(3,N$8:N36)</f>
        <v>29</v>
      </c>
      <c r="B36" s="5" t="s">
        <v>9</v>
      </c>
      <c r="C36" s="5">
        <v>2024</v>
      </c>
      <c r="D36" s="5"/>
      <c r="E36" s="5">
        <v>1</v>
      </c>
      <c r="F36" s="5" t="s">
        <v>20</v>
      </c>
      <c r="G36" s="5" t="s">
        <v>151</v>
      </c>
      <c r="H36" s="5" t="s">
        <v>151</v>
      </c>
      <c r="I36" s="5" t="s">
        <v>151</v>
      </c>
      <c r="J36" s="5">
        <v>24250172</v>
      </c>
      <c r="K36" s="6"/>
      <c r="L36" s="6"/>
      <c r="M36" s="6"/>
      <c r="N36" s="136" t="s">
        <v>664</v>
      </c>
      <c r="O36" s="152"/>
      <c r="P36" s="136" t="s">
        <v>665</v>
      </c>
      <c r="Q36" s="82" t="s">
        <v>666</v>
      </c>
      <c r="R36" s="35" t="s">
        <v>667</v>
      </c>
      <c r="S36" s="127">
        <v>40952</v>
      </c>
      <c r="T36" s="10" t="s">
        <v>156</v>
      </c>
      <c r="U36" s="5">
        <v>3</v>
      </c>
      <c r="V36" s="5">
        <v>6</v>
      </c>
      <c r="W36" s="10" t="s">
        <v>157</v>
      </c>
      <c r="X36" s="20" t="s">
        <v>187</v>
      </c>
      <c r="Y36" s="20" t="s">
        <v>159</v>
      </c>
      <c r="Z36" s="20" t="s">
        <v>212</v>
      </c>
      <c r="AA36" s="7" t="s">
        <v>161</v>
      </c>
      <c r="AB36" s="20" t="s">
        <v>162</v>
      </c>
      <c r="AC36" s="20" t="s">
        <v>163</v>
      </c>
      <c r="AD36" s="7" t="s">
        <v>163</v>
      </c>
      <c r="AE36" s="21" t="s">
        <v>668</v>
      </c>
      <c r="AF36" s="33" t="s">
        <v>669</v>
      </c>
      <c r="AG36" s="33" t="s">
        <v>669</v>
      </c>
      <c r="AH36" s="20" t="s">
        <v>50</v>
      </c>
      <c r="AI36" s="35" t="s">
        <v>670</v>
      </c>
      <c r="AJ36" s="88">
        <v>29750</v>
      </c>
      <c r="AK36" s="21" t="s">
        <v>671</v>
      </c>
      <c r="AL36" s="20" t="s">
        <v>212</v>
      </c>
      <c r="AM36" s="7" t="s">
        <v>179</v>
      </c>
      <c r="AN36" s="21" t="s">
        <v>672</v>
      </c>
      <c r="AO36" s="120" t="s">
        <v>214</v>
      </c>
      <c r="AP36" s="20" t="s">
        <v>667</v>
      </c>
      <c r="AQ36" s="21" t="s">
        <v>673</v>
      </c>
      <c r="AR36" s="20" t="s">
        <v>674</v>
      </c>
      <c r="AS36" s="20" t="s">
        <v>675</v>
      </c>
      <c r="AT36" s="35" t="s">
        <v>676</v>
      </c>
      <c r="AU36" s="20" t="s">
        <v>45</v>
      </c>
      <c r="AV36" s="6">
        <v>38766</v>
      </c>
      <c r="AW36" s="21" t="s">
        <v>677</v>
      </c>
      <c r="AX36" s="7" t="s">
        <v>50</v>
      </c>
      <c r="AY36" s="35" t="s">
        <v>155</v>
      </c>
      <c r="AZ36" s="88">
        <v>31243</v>
      </c>
      <c r="BA36" s="21" t="s">
        <v>678</v>
      </c>
      <c r="BB36" s="20" t="s">
        <v>178</v>
      </c>
      <c r="BC36" s="21" t="s">
        <v>221</v>
      </c>
      <c r="BD36" s="21" t="s">
        <v>679</v>
      </c>
      <c r="BE36" s="20" t="s">
        <v>163</v>
      </c>
      <c r="BF36" s="20" t="s">
        <v>181</v>
      </c>
      <c r="BG36" s="20" t="s">
        <v>680</v>
      </c>
      <c r="BH36" s="21" t="s">
        <v>681</v>
      </c>
      <c r="BI36" s="20" t="s">
        <v>680</v>
      </c>
      <c r="BJ36" s="20" t="s">
        <v>675</v>
      </c>
      <c r="BK36" s="20" t="s">
        <v>676</v>
      </c>
      <c r="BL36" s="21" t="s">
        <v>45</v>
      </c>
      <c r="BM36" s="21">
        <v>38766</v>
      </c>
      <c r="BN36" s="136" t="s">
        <v>204</v>
      </c>
      <c r="BO36" s="20" t="s">
        <v>682</v>
      </c>
      <c r="BP36" s="20" t="s">
        <v>670</v>
      </c>
      <c r="BQ36" s="21" t="s">
        <v>683</v>
      </c>
      <c r="BR36" s="21" t="s">
        <v>671</v>
      </c>
      <c r="BS36" s="20" t="s">
        <v>684</v>
      </c>
      <c r="BT36" s="21" t="s">
        <v>543</v>
      </c>
      <c r="BU36" s="21" t="s">
        <v>672</v>
      </c>
      <c r="BV36" s="20" t="s">
        <v>214</v>
      </c>
      <c r="BW36" s="20" t="s">
        <v>680</v>
      </c>
      <c r="BX36" s="21" t="s">
        <v>681</v>
      </c>
      <c r="BY36" s="20" t="s">
        <v>680</v>
      </c>
      <c r="BZ36" s="20" t="s">
        <v>675</v>
      </c>
      <c r="CA36" s="20" t="s">
        <v>676</v>
      </c>
      <c r="CB36" s="20" t="s">
        <v>45</v>
      </c>
      <c r="CC36" s="20">
        <v>38766</v>
      </c>
      <c r="CD36" s="20" t="s">
        <v>225</v>
      </c>
      <c r="CE36" s="20" t="s">
        <v>667</v>
      </c>
      <c r="CF36" s="21" t="s">
        <v>673</v>
      </c>
      <c r="CG36" s="20" t="s">
        <v>685</v>
      </c>
      <c r="CH36" s="20" t="s">
        <v>686</v>
      </c>
      <c r="CI36" s="20" t="s">
        <v>687</v>
      </c>
      <c r="CJ36" s="77" t="s">
        <v>45</v>
      </c>
      <c r="CK36" s="5">
        <v>38766</v>
      </c>
      <c r="CL36" s="77" t="str">
        <f t="shared" ca="1" si="0"/>
        <v>13 Tahun 11 Bulan 10 Hari</v>
      </c>
      <c r="CM3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Air Hitam RT/RW 03/01 Desa/Kelurahan Desa Air Hitam Kecamatan Pondok Suguh Kabupaten Mukomuko Bengkulu 38766</v>
      </c>
    </row>
    <row r="37" spans="1:91" ht="20.100000000000001" customHeight="1">
      <c r="A37" s="4">
        <f>SUBTOTAL(3,N$8:N37)</f>
        <v>30</v>
      </c>
      <c r="B37" s="5" t="s">
        <v>9</v>
      </c>
      <c r="C37" s="5">
        <v>2024</v>
      </c>
      <c r="D37" s="5"/>
      <c r="E37" s="5">
        <v>1</v>
      </c>
      <c r="F37" s="5" t="s">
        <v>20</v>
      </c>
      <c r="G37" s="5" t="s">
        <v>151</v>
      </c>
      <c r="H37" s="5" t="s">
        <v>151</v>
      </c>
      <c r="I37" s="5" t="s">
        <v>151</v>
      </c>
      <c r="J37" s="5">
        <v>24250111</v>
      </c>
      <c r="K37" s="6"/>
      <c r="L37" s="6"/>
      <c r="M37" s="6"/>
      <c r="N37" s="136" t="s">
        <v>688</v>
      </c>
      <c r="O37" s="152"/>
      <c r="P37" s="136" t="s">
        <v>689</v>
      </c>
      <c r="Q37" s="82" t="s">
        <v>690</v>
      </c>
      <c r="R37" s="35" t="s">
        <v>155</v>
      </c>
      <c r="S37" s="127">
        <v>41190</v>
      </c>
      <c r="T37" s="10" t="s">
        <v>156</v>
      </c>
      <c r="U37" s="5">
        <v>3</v>
      </c>
      <c r="V37" s="5">
        <v>3</v>
      </c>
      <c r="W37" s="10" t="s">
        <v>157</v>
      </c>
      <c r="X37" s="20" t="s">
        <v>158</v>
      </c>
      <c r="Y37" s="20" t="s">
        <v>159</v>
      </c>
      <c r="Z37" s="20" t="s">
        <v>230</v>
      </c>
      <c r="AA37" s="7" t="s">
        <v>161</v>
      </c>
      <c r="AB37" s="20" t="s">
        <v>162</v>
      </c>
      <c r="AC37" s="20" t="s">
        <v>163</v>
      </c>
      <c r="AD37" s="7" t="s">
        <v>163</v>
      </c>
      <c r="AE37" s="21" t="s">
        <v>691</v>
      </c>
      <c r="AF37" s="33" t="s">
        <v>692</v>
      </c>
      <c r="AG37" s="21" t="s">
        <v>692</v>
      </c>
      <c r="AH37" s="20" t="s">
        <v>50</v>
      </c>
      <c r="AI37" s="35" t="s">
        <v>693</v>
      </c>
      <c r="AJ37" s="88">
        <v>30249</v>
      </c>
      <c r="AK37" s="21" t="s">
        <v>694</v>
      </c>
      <c r="AL37" s="20" t="s">
        <v>212</v>
      </c>
      <c r="AM37" s="7" t="s">
        <v>179</v>
      </c>
      <c r="AN37" s="21" t="s">
        <v>695</v>
      </c>
      <c r="AO37" s="120" t="s">
        <v>195</v>
      </c>
      <c r="AP37" s="20" t="s">
        <v>696</v>
      </c>
      <c r="AQ37" s="21" t="s">
        <v>591</v>
      </c>
      <c r="AR37" s="20" t="s">
        <v>697</v>
      </c>
      <c r="AS37" s="20" t="s">
        <v>698</v>
      </c>
      <c r="AT37" s="35" t="s">
        <v>155</v>
      </c>
      <c r="AU37" s="20" t="s">
        <v>46</v>
      </c>
      <c r="AV37" s="6">
        <v>40238</v>
      </c>
      <c r="AW37" s="39" t="s">
        <v>699</v>
      </c>
      <c r="AX37" s="7" t="s">
        <v>50</v>
      </c>
      <c r="AY37" s="35" t="s">
        <v>155</v>
      </c>
      <c r="AZ37" s="88">
        <v>31891</v>
      </c>
      <c r="BA37" s="21" t="s">
        <v>700</v>
      </c>
      <c r="BB37" s="20" t="s">
        <v>178</v>
      </c>
      <c r="BC37" s="21" t="s">
        <v>221</v>
      </c>
      <c r="BD37" s="21" t="s">
        <v>701</v>
      </c>
      <c r="BE37" s="20" t="s">
        <v>163</v>
      </c>
      <c r="BF37" s="20" t="s">
        <v>181</v>
      </c>
      <c r="BG37" s="20" t="s">
        <v>696</v>
      </c>
      <c r="BH37" s="21" t="s">
        <v>591</v>
      </c>
      <c r="BI37" s="20" t="s">
        <v>697</v>
      </c>
      <c r="BJ37" s="20" t="s">
        <v>698</v>
      </c>
      <c r="BK37" s="20" t="s">
        <v>155</v>
      </c>
      <c r="BL37" s="21" t="s">
        <v>46</v>
      </c>
      <c r="BM37" s="21">
        <v>40238</v>
      </c>
      <c r="BN37" s="136" t="s">
        <v>204</v>
      </c>
      <c r="BO37" s="20" t="s">
        <v>692</v>
      </c>
      <c r="BP37" s="20"/>
      <c r="BQ37" s="21"/>
      <c r="BR37" s="21"/>
      <c r="BS37" s="20"/>
      <c r="BT37" s="21"/>
      <c r="BU37" s="21" t="s">
        <v>695</v>
      </c>
      <c r="BV37" s="20"/>
      <c r="BW37" s="20" t="s">
        <v>368</v>
      </c>
      <c r="BX37" s="21"/>
      <c r="BY37" s="20" t="s">
        <v>368</v>
      </c>
      <c r="BZ37" s="20" t="s">
        <v>368</v>
      </c>
      <c r="CA37" s="20" t="s">
        <v>368</v>
      </c>
      <c r="CB37" s="20" t="s">
        <v>368</v>
      </c>
      <c r="CC37" s="20"/>
      <c r="CD37" s="20" t="s">
        <v>225</v>
      </c>
      <c r="CE37" s="20" t="s">
        <v>696</v>
      </c>
      <c r="CF37" s="21" t="s">
        <v>591</v>
      </c>
      <c r="CG37" s="20" t="s">
        <v>697</v>
      </c>
      <c r="CH37" s="20" t="s">
        <v>698</v>
      </c>
      <c r="CI37" s="20" t="s">
        <v>182</v>
      </c>
      <c r="CJ37" s="20" t="s">
        <v>46</v>
      </c>
      <c r="CK37" s="5">
        <v>40238</v>
      </c>
      <c r="CL37" s="77" t="str">
        <f t="shared" ca="1" si="0"/>
        <v>13 Tahun 3 Bulan 15 Hari</v>
      </c>
      <c r="CM3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Kampung Ciguriang Hilir RT/RW 04/03 Desa/Kelurahan Cangkuang Wetan Kecamatan Dayeuh Kolot Kabupaten Bandung Jawa Barat 40238</v>
      </c>
    </row>
    <row r="38" spans="1:91" ht="20.100000000000001" customHeight="1">
      <c r="A38" s="4">
        <f>SUBTOTAL(3,N$8:N38)</f>
        <v>31</v>
      </c>
      <c r="B38" s="5" t="s">
        <v>9</v>
      </c>
      <c r="C38" s="5">
        <v>2023</v>
      </c>
      <c r="D38" s="5"/>
      <c r="E38" s="5">
        <v>1</v>
      </c>
      <c r="F38" s="5" t="s">
        <v>20</v>
      </c>
      <c r="G38" s="5" t="s">
        <v>151</v>
      </c>
      <c r="H38" s="5" t="s">
        <v>151</v>
      </c>
      <c r="I38" s="5" t="s">
        <v>151</v>
      </c>
      <c r="J38" s="5">
        <v>23240001</v>
      </c>
      <c r="K38" s="6"/>
      <c r="L38" s="6"/>
      <c r="M38" s="6"/>
      <c r="N38" s="79" t="s">
        <v>702</v>
      </c>
      <c r="O38" s="153"/>
      <c r="P38" s="37" t="s">
        <v>703</v>
      </c>
      <c r="Q38" s="81" t="s">
        <v>704</v>
      </c>
      <c r="R38" s="37" t="s">
        <v>155</v>
      </c>
      <c r="S38" s="125">
        <v>39373</v>
      </c>
      <c r="T38" s="10" t="s">
        <v>156</v>
      </c>
      <c r="U38" s="10">
        <v>1</v>
      </c>
      <c r="V38" s="10">
        <v>2</v>
      </c>
      <c r="W38" s="10" t="s">
        <v>157</v>
      </c>
      <c r="X38" s="7" t="s">
        <v>549</v>
      </c>
      <c r="Y38" s="7" t="s">
        <v>705</v>
      </c>
      <c r="Z38" s="7" t="s">
        <v>706</v>
      </c>
      <c r="AA38" s="20" t="s">
        <v>221</v>
      </c>
      <c r="AB38" s="7" t="s">
        <v>162</v>
      </c>
      <c r="AC38" s="7" t="s">
        <v>163</v>
      </c>
      <c r="AD38" s="7" t="s">
        <v>163</v>
      </c>
      <c r="AE38" s="9" t="s">
        <v>707</v>
      </c>
      <c r="AF38" s="7" t="s">
        <v>708</v>
      </c>
      <c r="AG38" s="7" t="s">
        <v>708</v>
      </c>
      <c r="AH38" s="7" t="s">
        <v>50</v>
      </c>
      <c r="AI38" s="79" t="s">
        <v>709</v>
      </c>
      <c r="AJ38" s="28">
        <v>30048</v>
      </c>
      <c r="AK38" s="9" t="s">
        <v>710</v>
      </c>
      <c r="AL38" s="9" t="s">
        <v>168</v>
      </c>
      <c r="AM38" s="7" t="s">
        <v>179</v>
      </c>
      <c r="AN38" s="9" t="s">
        <v>711</v>
      </c>
      <c r="AO38" s="118" t="s">
        <v>712</v>
      </c>
      <c r="AP38" s="7" t="s">
        <v>713</v>
      </c>
      <c r="AQ38" s="9" t="s">
        <v>714</v>
      </c>
      <c r="AR38" s="9" t="s">
        <v>715</v>
      </c>
      <c r="AS38" s="7" t="s">
        <v>716</v>
      </c>
      <c r="AT38" s="79" t="s">
        <v>155</v>
      </c>
      <c r="AU38" s="7" t="s">
        <v>46</v>
      </c>
      <c r="AV38" s="10">
        <v>40971</v>
      </c>
      <c r="AW38" s="7" t="s">
        <v>717</v>
      </c>
      <c r="AX38" s="7" t="s">
        <v>50</v>
      </c>
      <c r="AY38" s="79" t="s">
        <v>155</v>
      </c>
      <c r="AZ38" s="28">
        <v>29625</v>
      </c>
      <c r="BA38" s="9" t="s">
        <v>718</v>
      </c>
      <c r="BB38" s="20" t="s">
        <v>178</v>
      </c>
      <c r="BC38" s="21" t="s">
        <v>203</v>
      </c>
      <c r="BD38" s="9" t="s">
        <v>719</v>
      </c>
      <c r="BE38" s="9" t="s">
        <v>720</v>
      </c>
      <c r="BF38" s="20" t="s">
        <v>181</v>
      </c>
      <c r="BG38" s="7"/>
      <c r="BH38" s="9"/>
      <c r="BI38" s="9"/>
      <c r="BJ38" s="7"/>
      <c r="BK38" s="7"/>
      <c r="BL38" s="7"/>
      <c r="BM38" s="11"/>
      <c r="BN38" s="79"/>
      <c r="BO38" s="7"/>
      <c r="BP38" s="7"/>
      <c r="BQ38" s="9"/>
      <c r="BR38" s="9"/>
      <c r="BS38" s="9"/>
      <c r="BT38" s="7"/>
      <c r="BU38" s="9"/>
      <c r="BV38" s="9"/>
      <c r="BW38" s="7"/>
      <c r="BX38" s="9"/>
      <c r="BY38" s="9"/>
      <c r="BZ38" s="7"/>
      <c r="CA38" s="7"/>
      <c r="CB38" s="7"/>
      <c r="CC38" s="7"/>
      <c r="CD38" s="7"/>
      <c r="CE38" s="20" t="s">
        <v>713</v>
      </c>
      <c r="CF38" s="21" t="s">
        <v>714</v>
      </c>
      <c r="CG38" s="20" t="s">
        <v>715</v>
      </c>
      <c r="CH38" s="20" t="s">
        <v>716</v>
      </c>
      <c r="CI38" s="20" t="s">
        <v>182</v>
      </c>
      <c r="CJ38" s="77" t="s">
        <v>46</v>
      </c>
      <c r="CK38" s="5">
        <v>40971</v>
      </c>
      <c r="CL38" s="77" t="str">
        <f t="shared" ca="1" si="0"/>
        <v>18 Tahun 3 Bulan 5 Hari</v>
      </c>
      <c r="CM3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Soreang Residence Blok E2 No. 3 RT/RW 02/16 Desa/Kelurahan Gandasari Kecamatan Katapang Kabupaten Bandung Jawa Barat 40971</v>
      </c>
    </row>
    <row r="39" spans="1:91" ht="20.100000000000001" customHeight="1">
      <c r="A39" s="4">
        <f>SUBTOTAL(3,N$8:N39)</f>
        <v>32</v>
      </c>
      <c r="B39" s="5" t="s">
        <v>9</v>
      </c>
      <c r="C39" s="5">
        <v>2024</v>
      </c>
      <c r="D39" s="5"/>
      <c r="E39" s="5">
        <v>1</v>
      </c>
      <c r="F39" s="5" t="s">
        <v>20</v>
      </c>
      <c r="G39" s="5" t="s">
        <v>151</v>
      </c>
      <c r="H39" s="5" t="s">
        <v>151</v>
      </c>
      <c r="I39" s="5" t="s">
        <v>151</v>
      </c>
      <c r="J39" s="5">
        <v>24250113</v>
      </c>
      <c r="K39" s="6"/>
      <c r="L39" s="6"/>
      <c r="M39" s="6"/>
      <c r="N39" s="136" t="s">
        <v>721</v>
      </c>
      <c r="O39" s="152"/>
      <c r="P39" s="136" t="s">
        <v>722</v>
      </c>
      <c r="Q39" s="82" t="s">
        <v>723</v>
      </c>
      <c r="R39" s="35" t="s">
        <v>155</v>
      </c>
      <c r="S39" s="127">
        <v>40908</v>
      </c>
      <c r="T39" s="10" t="s">
        <v>156</v>
      </c>
      <c r="U39" s="5">
        <v>1</v>
      </c>
      <c r="V39" s="5">
        <v>2</v>
      </c>
      <c r="W39" s="10" t="s">
        <v>157</v>
      </c>
      <c r="X39" s="20" t="s">
        <v>187</v>
      </c>
      <c r="Y39" s="20" t="s">
        <v>159</v>
      </c>
      <c r="Z39" s="20" t="s">
        <v>230</v>
      </c>
      <c r="AA39" s="7" t="s">
        <v>161</v>
      </c>
      <c r="AB39" s="20" t="s">
        <v>162</v>
      </c>
      <c r="AC39" s="20" t="s">
        <v>163</v>
      </c>
      <c r="AD39" s="7" t="s">
        <v>163</v>
      </c>
      <c r="AE39" s="21" t="s">
        <v>724</v>
      </c>
      <c r="AF39" s="33" t="s">
        <v>725</v>
      </c>
      <c r="AG39" s="21" t="s">
        <v>725</v>
      </c>
      <c r="AH39" s="20" t="s">
        <v>50</v>
      </c>
      <c r="AI39" s="35" t="s">
        <v>155</v>
      </c>
      <c r="AJ39" s="88">
        <v>32843</v>
      </c>
      <c r="AK39" s="21" t="s">
        <v>726</v>
      </c>
      <c r="AL39" s="20" t="s">
        <v>168</v>
      </c>
      <c r="AM39" s="7" t="s">
        <v>179</v>
      </c>
      <c r="AN39" s="21" t="s">
        <v>727</v>
      </c>
      <c r="AO39" s="120" t="s">
        <v>214</v>
      </c>
      <c r="AP39" s="20" t="s">
        <v>728</v>
      </c>
      <c r="AQ39" s="21" t="s">
        <v>729</v>
      </c>
      <c r="AR39" s="20" t="s">
        <v>730</v>
      </c>
      <c r="AS39" s="20" t="s">
        <v>731</v>
      </c>
      <c r="AT39" s="35" t="s">
        <v>155</v>
      </c>
      <c r="AU39" s="20" t="s">
        <v>46</v>
      </c>
      <c r="AV39" s="6">
        <v>40615</v>
      </c>
      <c r="AW39" s="21" t="s">
        <v>732</v>
      </c>
      <c r="AX39" s="7" t="s">
        <v>50</v>
      </c>
      <c r="AY39" s="35" t="s">
        <v>155</v>
      </c>
      <c r="AZ39" s="88">
        <v>32116</v>
      </c>
      <c r="BA39" s="21" t="s">
        <v>733</v>
      </c>
      <c r="BB39" s="20" t="s">
        <v>178</v>
      </c>
      <c r="BC39" s="21" t="s">
        <v>179</v>
      </c>
      <c r="BD39" s="21" t="s">
        <v>734</v>
      </c>
      <c r="BE39" s="20" t="s">
        <v>163</v>
      </c>
      <c r="BF39" s="20" t="s">
        <v>181</v>
      </c>
      <c r="BG39" s="20" t="s">
        <v>728</v>
      </c>
      <c r="BH39" s="21" t="s">
        <v>729</v>
      </c>
      <c r="BI39" s="20" t="s">
        <v>730</v>
      </c>
      <c r="BJ39" s="20" t="s">
        <v>731</v>
      </c>
      <c r="BK39" s="20" t="s">
        <v>155</v>
      </c>
      <c r="BL39" s="21" t="s">
        <v>46</v>
      </c>
      <c r="BM39" s="21">
        <v>40615</v>
      </c>
      <c r="BN39" s="136" t="s">
        <v>204</v>
      </c>
      <c r="BO39" s="20" t="s">
        <v>725</v>
      </c>
      <c r="BP39" s="20"/>
      <c r="BQ39" s="21"/>
      <c r="BR39" s="21"/>
      <c r="BS39" s="20"/>
      <c r="BT39" s="21"/>
      <c r="BU39" s="21" t="s">
        <v>727</v>
      </c>
      <c r="BV39" s="20"/>
      <c r="BW39" s="20" t="s">
        <v>368</v>
      </c>
      <c r="BX39" s="21"/>
      <c r="BY39" s="20" t="s">
        <v>368</v>
      </c>
      <c r="BZ39" s="20" t="s">
        <v>368</v>
      </c>
      <c r="CA39" s="20" t="s">
        <v>368</v>
      </c>
      <c r="CB39" s="20" t="s">
        <v>368</v>
      </c>
      <c r="CC39" s="20"/>
      <c r="CD39" s="20" t="s">
        <v>544</v>
      </c>
      <c r="CE39" s="20" t="s">
        <v>728</v>
      </c>
      <c r="CF39" s="21" t="s">
        <v>729</v>
      </c>
      <c r="CG39" s="20" t="s">
        <v>730</v>
      </c>
      <c r="CH39" s="20" t="s">
        <v>731</v>
      </c>
      <c r="CI39" s="20" t="s">
        <v>278</v>
      </c>
      <c r="CJ39" s="77" t="s">
        <v>46</v>
      </c>
      <c r="CK39" s="5">
        <v>40615</v>
      </c>
      <c r="CL39" s="77" t="str">
        <f t="shared" ca="1" si="0"/>
        <v>14 Tahun 0 Bulan 23 Hari</v>
      </c>
      <c r="CM3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Jln. Tirtawening RT/RW 01/03 Desa/Kelurahan Cisurupan Kecamatan Cibiru Kota Bandung Jawa Barat 40615</v>
      </c>
    </row>
    <row r="40" spans="1:91" ht="20.100000000000001" customHeight="1">
      <c r="A40" s="4">
        <f>SUBTOTAL(3,N$8:N40)</f>
        <v>33</v>
      </c>
      <c r="B40" s="5" t="s">
        <v>9</v>
      </c>
      <c r="C40" s="5">
        <v>2024</v>
      </c>
      <c r="D40" s="5"/>
      <c r="E40" s="5">
        <v>1</v>
      </c>
      <c r="F40" s="5" t="s">
        <v>20</v>
      </c>
      <c r="G40" s="5" t="s">
        <v>151</v>
      </c>
      <c r="H40" s="5" t="s">
        <v>151</v>
      </c>
      <c r="I40" s="5" t="s">
        <v>151</v>
      </c>
      <c r="J40" s="5">
        <v>24250152</v>
      </c>
      <c r="K40" s="6"/>
      <c r="L40" s="6"/>
      <c r="M40" s="6"/>
      <c r="N40" s="136" t="s">
        <v>735</v>
      </c>
      <c r="O40" s="152"/>
      <c r="P40" s="136" t="s">
        <v>736</v>
      </c>
      <c r="Q40" s="82" t="s">
        <v>737</v>
      </c>
      <c r="R40" s="35" t="s">
        <v>155</v>
      </c>
      <c r="S40" s="127">
        <v>39842</v>
      </c>
      <c r="T40" s="10" t="s">
        <v>156</v>
      </c>
      <c r="U40" s="5">
        <v>3</v>
      </c>
      <c r="V40" s="5">
        <v>4</v>
      </c>
      <c r="W40" s="10" t="s">
        <v>157</v>
      </c>
      <c r="X40" s="20" t="s">
        <v>268</v>
      </c>
      <c r="Y40" s="20" t="s">
        <v>159</v>
      </c>
      <c r="Z40" s="20" t="s">
        <v>738</v>
      </c>
      <c r="AA40" s="20" t="s">
        <v>221</v>
      </c>
      <c r="AB40" s="20" t="s">
        <v>162</v>
      </c>
      <c r="AC40" s="20" t="s">
        <v>163</v>
      </c>
      <c r="AD40" s="7" t="s">
        <v>163</v>
      </c>
      <c r="AE40" s="21" t="s">
        <v>739</v>
      </c>
      <c r="AF40" s="33" t="s">
        <v>740</v>
      </c>
      <c r="AG40" s="21" t="s">
        <v>740</v>
      </c>
      <c r="AH40" s="20" t="s">
        <v>50</v>
      </c>
      <c r="AI40" s="35" t="s">
        <v>155</v>
      </c>
      <c r="AJ40" s="88">
        <v>26459</v>
      </c>
      <c r="AK40" s="21" t="s">
        <v>741</v>
      </c>
      <c r="AL40" s="20" t="s">
        <v>742</v>
      </c>
      <c r="AM40" s="7" t="s">
        <v>179</v>
      </c>
      <c r="AN40" s="21" t="s">
        <v>743</v>
      </c>
      <c r="AO40" s="120" t="s">
        <v>214</v>
      </c>
      <c r="AP40" s="20" t="s">
        <v>744</v>
      </c>
      <c r="AQ40" s="21" t="s">
        <v>745</v>
      </c>
      <c r="AR40" s="20" t="s">
        <v>746</v>
      </c>
      <c r="AS40" s="20" t="s">
        <v>747</v>
      </c>
      <c r="AT40" s="35" t="s">
        <v>155</v>
      </c>
      <c r="AU40" s="20" t="s">
        <v>279</v>
      </c>
      <c r="AV40" s="6">
        <v>40258</v>
      </c>
      <c r="AW40" s="21" t="s">
        <v>748</v>
      </c>
      <c r="AX40" s="7" t="s">
        <v>50</v>
      </c>
      <c r="AY40" s="35" t="s">
        <v>155</v>
      </c>
      <c r="AZ40" s="88">
        <v>27079</v>
      </c>
      <c r="BA40" s="21" t="s">
        <v>749</v>
      </c>
      <c r="BB40" s="20" t="s">
        <v>178</v>
      </c>
      <c r="BC40" s="21" t="s">
        <v>179</v>
      </c>
      <c r="BD40" s="21" t="s">
        <v>750</v>
      </c>
      <c r="BE40" s="20" t="s">
        <v>163</v>
      </c>
      <c r="BF40" s="20" t="s">
        <v>181</v>
      </c>
      <c r="BG40" s="20" t="s">
        <v>751</v>
      </c>
      <c r="BH40" s="21" t="s">
        <v>752</v>
      </c>
      <c r="BI40" s="20" t="s">
        <v>746</v>
      </c>
      <c r="BJ40" s="20" t="s">
        <v>747</v>
      </c>
      <c r="BK40" s="20" t="s">
        <v>155</v>
      </c>
      <c r="BL40" s="21" t="s">
        <v>279</v>
      </c>
      <c r="BM40" s="21">
        <v>40258</v>
      </c>
      <c r="BN40" s="136" t="s">
        <v>204</v>
      </c>
      <c r="BO40" s="20" t="s">
        <v>753</v>
      </c>
      <c r="BP40" s="20" t="s">
        <v>155</v>
      </c>
      <c r="BQ40" s="21" t="s">
        <v>754</v>
      </c>
      <c r="BR40" s="21" t="s">
        <v>741</v>
      </c>
      <c r="BS40" s="20" t="s">
        <v>755</v>
      </c>
      <c r="BT40" s="21" t="s">
        <v>543</v>
      </c>
      <c r="BU40" s="21" t="s">
        <v>756</v>
      </c>
      <c r="BV40" s="20" t="s">
        <v>214</v>
      </c>
      <c r="BW40" s="20" t="s">
        <v>757</v>
      </c>
      <c r="BX40" s="21" t="s">
        <v>745</v>
      </c>
      <c r="BY40" s="20" t="s">
        <v>747</v>
      </c>
      <c r="BZ40" s="20" t="s">
        <v>747</v>
      </c>
      <c r="CA40" s="20" t="s">
        <v>155</v>
      </c>
      <c r="CB40" s="20" t="s">
        <v>279</v>
      </c>
      <c r="CC40" s="20">
        <v>40258</v>
      </c>
      <c r="CD40" s="20" t="s">
        <v>225</v>
      </c>
      <c r="CE40" s="20" t="s">
        <v>744</v>
      </c>
      <c r="CF40" s="21" t="s">
        <v>745</v>
      </c>
      <c r="CG40" s="20" t="s">
        <v>746</v>
      </c>
      <c r="CH40" s="20" t="s">
        <v>747</v>
      </c>
      <c r="CI40" s="20" t="s">
        <v>182</v>
      </c>
      <c r="CJ40" s="77" t="s">
        <v>46</v>
      </c>
      <c r="CK40" s="5">
        <v>40258</v>
      </c>
      <c r="CL40" s="77" t="str">
        <f t="shared" ca="1" si="0"/>
        <v>16 Tahun 11 Bulan 25 Hari</v>
      </c>
      <c r="CM4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Kp.Kaum RT/RW 01/11 Desa/Kelurahan Deyeuhkolot Kecamatan Dayeuhkolot Kabupaten Bandung Jawa Barat 40258</v>
      </c>
    </row>
    <row r="41" spans="1:91" ht="20.100000000000001" customHeight="1">
      <c r="A41" s="4">
        <f>SUBTOTAL(3,N$8:N41)</f>
        <v>34</v>
      </c>
      <c r="B41" s="5" t="s">
        <v>9</v>
      </c>
      <c r="C41" s="5">
        <v>2024</v>
      </c>
      <c r="D41" s="5"/>
      <c r="E41" s="5">
        <v>1</v>
      </c>
      <c r="F41" s="5" t="s">
        <v>20</v>
      </c>
      <c r="G41" s="5" t="s">
        <v>151</v>
      </c>
      <c r="H41" s="5" t="s">
        <v>151</v>
      </c>
      <c r="I41" s="5" t="s">
        <v>151</v>
      </c>
      <c r="J41" s="5">
        <v>24250051</v>
      </c>
      <c r="K41" s="6"/>
      <c r="L41" s="6"/>
      <c r="M41" s="6"/>
      <c r="N41" s="136" t="s">
        <v>758</v>
      </c>
      <c r="O41" s="152"/>
      <c r="P41" s="136" t="s">
        <v>759</v>
      </c>
      <c r="Q41" s="82" t="s">
        <v>760</v>
      </c>
      <c r="R41" s="35" t="s">
        <v>155</v>
      </c>
      <c r="S41" s="127">
        <v>40867</v>
      </c>
      <c r="T41" s="10" t="s">
        <v>156</v>
      </c>
      <c r="U41" s="5">
        <v>1</v>
      </c>
      <c r="V41" s="5">
        <v>2</v>
      </c>
      <c r="W41" s="10" t="s">
        <v>157</v>
      </c>
      <c r="X41" s="20" t="s">
        <v>187</v>
      </c>
      <c r="Y41" s="20" t="s">
        <v>761</v>
      </c>
      <c r="Z41" s="20" t="s">
        <v>212</v>
      </c>
      <c r="AA41" s="7" t="s">
        <v>161</v>
      </c>
      <c r="AB41" s="20" t="s">
        <v>162</v>
      </c>
      <c r="AC41" s="20" t="s">
        <v>163</v>
      </c>
      <c r="AD41" s="7" t="s">
        <v>163</v>
      </c>
      <c r="AE41" s="21"/>
      <c r="AF41" s="33" t="s">
        <v>762</v>
      </c>
      <c r="AG41" s="21" t="s">
        <v>762</v>
      </c>
      <c r="AH41" s="20" t="s">
        <v>50</v>
      </c>
      <c r="AI41" s="35" t="s">
        <v>155</v>
      </c>
      <c r="AJ41" s="88">
        <v>32935</v>
      </c>
      <c r="AK41" s="21" t="s">
        <v>763</v>
      </c>
      <c r="AL41" s="20" t="s">
        <v>212</v>
      </c>
      <c r="AM41" s="7" t="s">
        <v>221</v>
      </c>
      <c r="AN41" s="21" t="s">
        <v>764</v>
      </c>
      <c r="AO41" s="120" t="s">
        <v>214</v>
      </c>
      <c r="AP41" s="20" t="s">
        <v>765</v>
      </c>
      <c r="AQ41" s="21" t="s">
        <v>766</v>
      </c>
      <c r="AR41" s="20" t="s">
        <v>767</v>
      </c>
      <c r="AS41" s="20" t="s">
        <v>390</v>
      </c>
      <c r="AT41" s="35" t="s">
        <v>155</v>
      </c>
      <c r="AU41" s="20" t="s">
        <v>46</v>
      </c>
      <c r="AV41" s="6" t="s">
        <v>768</v>
      </c>
      <c r="AW41" s="21" t="s">
        <v>769</v>
      </c>
      <c r="AX41" s="7" t="s">
        <v>50</v>
      </c>
      <c r="AY41" s="35" t="s">
        <v>155</v>
      </c>
      <c r="AZ41" s="88">
        <v>33235</v>
      </c>
      <c r="BA41" s="21" t="s">
        <v>770</v>
      </c>
      <c r="BB41" s="20" t="s">
        <v>178</v>
      </c>
      <c r="BC41" s="21" t="s">
        <v>221</v>
      </c>
      <c r="BD41" s="21" t="s">
        <v>771</v>
      </c>
      <c r="BE41" s="20" t="s">
        <v>415</v>
      </c>
      <c r="BF41" s="20" t="s">
        <v>181</v>
      </c>
      <c r="BG41" s="20" t="s">
        <v>765</v>
      </c>
      <c r="BH41" s="21" t="s">
        <v>766</v>
      </c>
      <c r="BI41" s="20" t="s">
        <v>767</v>
      </c>
      <c r="BJ41" s="20" t="s">
        <v>390</v>
      </c>
      <c r="BK41" s="20" t="s">
        <v>155</v>
      </c>
      <c r="BL41" s="21" t="s">
        <v>562</v>
      </c>
      <c r="BM41" s="21" t="s">
        <v>768</v>
      </c>
      <c r="BN41" s="136" t="s">
        <v>204</v>
      </c>
      <c r="BO41" s="20" t="s">
        <v>772</v>
      </c>
      <c r="BP41" s="20" t="s">
        <v>155</v>
      </c>
      <c r="BQ41" s="21" t="s">
        <v>773</v>
      </c>
      <c r="BR41" s="21" t="s">
        <v>763</v>
      </c>
      <c r="BS41" s="20" t="s">
        <v>684</v>
      </c>
      <c r="BT41" s="21" t="s">
        <v>398</v>
      </c>
      <c r="BU41" s="21" t="s">
        <v>764</v>
      </c>
      <c r="BV41" s="20" t="s">
        <v>214</v>
      </c>
      <c r="BW41" s="20" t="s">
        <v>765</v>
      </c>
      <c r="BX41" s="21" t="s">
        <v>766</v>
      </c>
      <c r="BY41" s="20" t="s">
        <v>767</v>
      </c>
      <c r="BZ41" s="20" t="s">
        <v>390</v>
      </c>
      <c r="CA41" s="20" t="s">
        <v>155</v>
      </c>
      <c r="CB41" s="20" t="s">
        <v>562</v>
      </c>
      <c r="CC41" s="20" t="s">
        <v>768</v>
      </c>
      <c r="CD41" s="20" t="s">
        <v>225</v>
      </c>
      <c r="CE41" s="20" t="s">
        <v>765</v>
      </c>
      <c r="CF41" s="21" t="s">
        <v>766</v>
      </c>
      <c r="CG41" s="20" t="s">
        <v>767</v>
      </c>
      <c r="CH41" s="20" t="s">
        <v>390</v>
      </c>
      <c r="CI41" s="20" t="s">
        <v>182</v>
      </c>
      <c r="CJ41" s="77" t="s">
        <v>46</v>
      </c>
      <c r="CK41" s="5"/>
      <c r="CL41" s="77" t="str">
        <f t="shared" ca="1" si="0"/>
        <v>14 Tahun 2 Bulan 3 Hari</v>
      </c>
      <c r="CM4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Cigemreng Utara RT/RW 01/09 Desa/Kelurahan Pamekaran Kecamatan Soreang Kabupaten Bandung Jawa Barat </v>
      </c>
    </row>
    <row r="42" spans="1:91" ht="20.100000000000001" customHeight="1">
      <c r="A42" s="4">
        <f>SUBTOTAL(3,N$8:N42)</f>
        <v>35</v>
      </c>
      <c r="B42" s="5" t="s">
        <v>9</v>
      </c>
      <c r="C42" s="5">
        <v>2024</v>
      </c>
      <c r="D42" s="5"/>
      <c r="E42" s="5">
        <v>1</v>
      </c>
      <c r="F42" s="5" t="s">
        <v>20</v>
      </c>
      <c r="G42" s="5" t="s">
        <v>151</v>
      </c>
      <c r="H42" s="5" t="s">
        <v>151</v>
      </c>
      <c r="I42" s="5" t="s">
        <v>151</v>
      </c>
      <c r="J42" s="5">
        <v>24250050</v>
      </c>
      <c r="K42" s="6"/>
      <c r="L42" s="6"/>
      <c r="M42" s="6"/>
      <c r="N42" s="136" t="s">
        <v>774</v>
      </c>
      <c r="O42" s="152"/>
      <c r="P42" s="136">
        <v>3111133736</v>
      </c>
      <c r="Q42" s="82" t="s">
        <v>775</v>
      </c>
      <c r="R42" s="35" t="s">
        <v>155</v>
      </c>
      <c r="S42" s="127">
        <v>40800</v>
      </c>
      <c r="T42" s="10" t="s">
        <v>156</v>
      </c>
      <c r="U42" s="5">
        <v>1</v>
      </c>
      <c r="V42" s="5">
        <v>0</v>
      </c>
      <c r="W42" s="10" t="s">
        <v>157</v>
      </c>
      <c r="X42" s="20" t="s">
        <v>187</v>
      </c>
      <c r="Y42" s="20" t="s">
        <v>776</v>
      </c>
      <c r="Z42" s="20" t="s">
        <v>777</v>
      </c>
      <c r="AA42" s="7" t="s">
        <v>161</v>
      </c>
      <c r="AB42" s="20" t="s">
        <v>162</v>
      </c>
      <c r="AC42" s="20" t="s">
        <v>778</v>
      </c>
      <c r="AD42" s="7" t="s">
        <v>163</v>
      </c>
      <c r="AE42" s="21"/>
      <c r="AF42" s="33" t="s">
        <v>779</v>
      </c>
      <c r="AG42" s="21" t="s">
        <v>779</v>
      </c>
      <c r="AH42" s="20" t="s">
        <v>50</v>
      </c>
      <c r="AI42" s="35" t="s">
        <v>155</v>
      </c>
      <c r="AJ42" s="88">
        <v>33882</v>
      </c>
      <c r="AK42" s="21" t="s">
        <v>780</v>
      </c>
      <c r="AL42" s="20" t="s">
        <v>324</v>
      </c>
      <c r="AM42" s="7" t="s">
        <v>179</v>
      </c>
      <c r="AN42" s="21" t="s">
        <v>781</v>
      </c>
      <c r="AO42" s="120" t="s">
        <v>214</v>
      </c>
      <c r="AP42" s="20" t="s">
        <v>782</v>
      </c>
      <c r="AQ42" s="21" t="s">
        <v>673</v>
      </c>
      <c r="AR42" s="20" t="s">
        <v>783</v>
      </c>
      <c r="AS42" s="20" t="s">
        <v>471</v>
      </c>
      <c r="AT42" s="35" t="s">
        <v>155</v>
      </c>
      <c r="AU42" s="20" t="s">
        <v>46</v>
      </c>
      <c r="AV42" s="6">
        <v>40951</v>
      </c>
      <c r="AW42" s="21" t="s">
        <v>784</v>
      </c>
      <c r="AX42" s="7" t="s">
        <v>50</v>
      </c>
      <c r="AY42" s="35" t="s">
        <v>155</v>
      </c>
      <c r="AZ42" s="88">
        <v>33718</v>
      </c>
      <c r="BA42" s="21" t="s">
        <v>785</v>
      </c>
      <c r="BB42" s="20" t="s">
        <v>178</v>
      </c>
      <c r="BC42" s="21" t="s">
        <v>179</v>
      </c>
      <c r="BD42" s="21">
        <v>87730740602</v>
      </c>
      <c r="BE42" s="20" t="s">
        <v>163</v>
      </c>
      <c r="BF42" s="20" t="s">
        <v>181</v>
      </c>
      <c r="BG42" s="20" t="s">
        <v>782</v>
      </c>
      <c r="BH42" s="21" t="s">
        <v>786</v>
      </c>
      <c r="BI42" s="20" t="s">
        <v>783</v>
      </c>
      <c r="BJ42" s="20" t="s">
        <v>471</v>
      </c>
      <c r="BK42" s="20" t="s">
        <v>155</v>
      </c>
      <c r="BL42" s="21" t="s">
        <v>46</v>
      </c>
      <c r="BM42" s="21">
        <v>40951</v>
      </c>
      <c r="BN42" s="136" t="s">
        <v>787</v>
      </c>
      <c r="BO42" s="20" t="s">
        <v>788</v>
      </c>
      <c r="BP42" s="20" t="s">
        <v>155</v>
      </c>
      <c r="BQ42" s="21"/>
      <c r="BR42" s="21"/>
      <c r="BS42" s="20"/>
      <c r="BT42" s="21"/>
      <c r="BU42" s="21">
        <v>87730740602</v>
      </c>
      <c r="BV42" s="20"/>
      <c r="BW42" s="20" t="s">
        <v>368</v>
      </c>
      <c r="BX42" s="21"/>
      <c r="BY42" s="20" t="s">
        <v>368</v>
      </c>
      <c r="BZ42" s="20" t="s">
        <v>368</v>
      </c>
      <c r="CA42" s="20" t="s">
        <v>368</v>
      </c>
      <c r="CB42" s="20" t="s">
        <v>368</v>
      </c>
      <c r="CC42" s="20"/>
      <c r="CD42" s="20" t="s">
        <v>225</v>
      </c>
      <c r="CE42" s="20" t="s">
        <v>782</v>
      </c>
      <c r="CF42" s="21" t="s">
        <v>673</v>
      </c>
      <c r="CG42" s="20" t="s">
        <v>783</v>
      </c>
      <c r="CH42" s="20" t="s">
        <v>471</v>
      </c>
      <c r="CI42" s="20" t="s">
        <v>182</v>
      </c>
      <c r="CJ42" s="77" t="s">
        <v>46</v>
      </c>
      <c r="CK42" s="5">
        <v>40951</v>
      </c>
      <c r="CL42" s="77" t="str">
        <f t="shared" ca="1" si="0"/>
        <v>14 Tahun 4 Bulan 9 Hari</v>
      </c>
      <c r="CM4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Cikupa RT/RW 03/01 Desa/Kelurahan Padasuka Kecamatan Kutawaringin Kabupaten Bandung Jawa Barat 40951</v>
      </c>
    </row>
    <row r="43" spans="1:91" ht="20.100000000000001" customHeight="1">
      <c r="A43" s="4">
        <f>SUBTOTAL(3,N$8:N43)</f>
        <v>36</v>
      </c>
      <c r="B43" s="5" t="s">
        <v>9</v>
      </c>
      <c r="C43" s="5">
        <v>2024</v>
      </c>
      <c r="D43" s="5"/>
      <c r="E43" s="5">
        <v>1</v>
      </c>
      <c r="F43" s="5" t="s">
        <v>20</v>
      </c>
      <c r="G43" s="5" t="s">
        <v>789</v>
      </c>
      <c r="H43" s="5"/>
      <c r="I43" s="5"/>
      <c r="J43" s="5">
        <v>24250171</v>
      </c>
      <c r="K43" s="6"/>
      <c r="L43" s="6"/>
      <c r="M43" s="6"/>
      <c r="N43" s="136" t="s">
        <v>790</v>
      </c>
      <c r="O43" s="152"/>
      <c r="P43" s="136" t="s">
        <v>791</v>
      </c>
      <c r="Q43" s="82" t="s">
        <v>792</v>
      </c>
      <c r="R43" s="35" t="s">
        <v>155</v>
      </c>
      <c r="S43" s="127">
        <v>40426</v>
      </c>
      <c r="T43" s="10" t="s">
        <v>156</v>
      </c>
      <c r="U43" s="5">
        <v>2</v>
      </c>
      <c r="V43" s="5">
        <v>2</v>
      </c>
      <c r="W43" s="10" t="s">
        <v>157</v>
      </c>
      <c r="X43" s="20" t="s">
        <v>318</v>
      </c>
      <c r="Y43" s="20" t="s">
        <v>159</v>
      </c>
      <c r="Z43" s="20" t="s">
        <v>209</v>
      </c>
      <c r="AA43" s="7" t="s">
        <v>161</v>
      </c>
      <c r="AB43" s="20" t="s">
        <v>162</v>
      </c>
      <c r="AC43" s="20" t="s">
        <v>778</v>
      </c>
      <c r="AD43" s="7" t="s">
        <v>163</v>
      </c>
      <c r="AE43" s="21" t="s">
        <v>793</v>
      </c>
      <c r="AF43" s="33" t="s">
        <v>794</v>
      </c>
      <c r="AG43" s="21" t="s">
        <v>795</v>
      </c>
      <c r="AH43" s="20" t="s">
        <v>50</v>
      </c>
      <c r="AI43" s="35" t="s">
        <v>155</v>
      </c>
      <c r="AJ43" s="88">
        <v>29331</v>
      </c>
      <c r="AK43" s="21" t="s">
        <v>796</v>
      </c>
      <c r="AL43" s="20" t="s">
        <v>531</v>
      </c>
      <c r="AM43" s="7" t="s">
        <v>179</v>
      </c>
      <c r="AN43" s="21" t="s">
        <v>797</v>
      </c>
      <c r="AO43" s="120" t="s">
        <v>214</v>
      </c>
      <c r="AP43" s="20" t="s">
        <v>798</v>
      </c>
      <c r="AQ43" s="21" t="s">
        <v>799</v>
      </c>
      <c r="AR43" s="20" t="s">
        <v>800</v>
      </c>
      <c r="AS43" s="20" t="s">
        <v>390</v>
      </c>
      <c r="AT43" s="35" t="s">
        <v>155</v>
      </c>
      <c r="AU43" s="20" t="s">
        <v>46</v>
      </c>
      <c r="AV43" s="6">
        <v>40923</v>
      </c>
      <c r="AW43" s="21" t="s">
        <v>801</v>
      </c>
      <c r="AX43" s="7" t="s">
        <v>50</v>
      </c>
      <c r="AY43" s="35" t="s">
        <v>155</v>
      </c>
      <c r="AZ43" s="88">
        <v>30959</v>
      </c>
      <c r="BA43" s="21" t="s">
        <v>802</v>
      </c>
      <c r="BB43" s="20" t="s">
        <v>178</v>
      </c>
      <c r="BC43" s="21" t="s">
        <v>221</v>
      </c>
      <c r="BD43" s="21" t="s">
        <v>797</v>
      </c>
      <c r="BE43" s="20" t="s">
        <v>163</v>
      </c>
      <c r="BF43" s="20" t="s">
        <v>181</v>
      </c>
      <c r="BG43" s="20" t="s">
        <v>798</v>
      </c>
      <c r="BH43" s="21" t="s">
        <v>799</v>
      </c>
      <c r="BI43" s="20" t="s">
        <v>803</v>
      </c>
      <c r="BJ43" s="20" t="s">
        <v>390</v>
      </c>
      <c r="BK43" s="20" t="s">
        <v>155</v>
      </c>
      <c r="BL43" s="21" t="s">
        <v>46</v>
      </c>
      <c r="BM43" s="21">
        <v>40923</v>
      </c>
      <c r="BN43" s="136" t="s">
        <v>204</v>
      </c>
      <c r="BO43" s="20" t="s">
        <v>795</v>
      </c>
      <c r="BP43" s="20" t="s">
        <v>155</v>
      </c>
      <c r="BQ43" s="21"/>
      <c r="BR43" s="21" t="s">
        <v>796</v>
      </c>
      <c r="BS43" s="20" t="s">
        <v>531</v>
      </c>
      <c r="BT43" s="21" t="s">
        <v>543</v>
      </c>
      <c r="BU43" s="21" t="s">
        <v>797</v>
      </c>
      <c r="BV43" s="20" t="s">
        <v>214</v>
      </c>
      <c r="BW43" s="20" t="s">
        <v>155</v>
      </c>
      <c r="BX43" s="21" t="s">
        <v>799</v>
      </c>
      <c r="BY43" s="20" t="s">
        <v>800</v>
      </c>
      <c r="BZ43" s="20" t="s">
        <v>390</v>
      </c>
      <c r="CA43" s="20" t="s">
        <v>155</v>
      </c>
      <c r="CB43" s="20" t="s">
        <v>46</v>
      </c>
      <c r="CC43" s="20">
        <v>40923</v>
      </c>
      <c r="CD43" s="20" t="s">
        <v>225</v>
      </c>
      <c r="CE43" s="20" t="s">
        <v>798</v>
      </c>
      <c r="CF43" s="21" t="s">
        <v>799</v>
      </c>
      <c r="CG43" s="20" t="s">
        <v>800</v>
      </c>
      <c r="CH43" s="20" t="s">
        <v>390</v>
      </c>
      <c r="CI43" s="20" t="s">
        <v>182</v>
      </c>
      <c r="CJ43" s="77" t="s">
        <v>46</v>
      </c>
      <c r="CK43" s="5">
        <v>40923</v>
      </c>
      <c r="CL43" s="77" t="str">
        <f t="shared" ca="1" si="0"/>
        <v>15 Tahun 4 Bulan 18 Hari</v>
      </c>
      <c r="CM4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Kp.Simpang Tengah RT/RW 13/03 Desa/Kelurahan Parung Serab Kecamatan Soreang Kabupaten Bandung Jawa Barat 40923</v>
      </c>
    </row>
    <row r="44" spans="1:91" ht="20.100000000000001" customHeight="1">
      <c r="A44" s="4">
        <f>SUBTOTAL(3,N$8:N44)</f>
        <v>37</v>
      </c>
      <c r="B44" s="5" t="s">
        <v>9</v>
      </c>
      <c r="C44" s="5">
        <v>2024</v>
      </c>
      <c r="D44" s="5"/>
      <c r="E44" s="5">
        <v>1</v>
      </c>
      <c r="F44" s="5" t="s">
        <v>20</v>
      </c>
      <c r="G44" s="5" t="s">
        <v>151</v>
      </c>
      <c r="H44" s="5" t="s">
        <v>151</v>
      </c>
      <c r="I44" s="5" t="s">
        <v>151</v>
      </c>
      <c r="J44" s="5">
        <v>24250035</v>
      </c>
      <c r="K44" s="6"/>
      <c r="L44" s="6"/>
      <c r="M44" s="6"/>
      <c r="N44" s="136" t="s">
        <v>804</v>
      </c>
      <c r="O44" s="152"/>
      <c r="P44" s="136" t="s">
        <v>805</v>
      </c>
      <c r="Q44" s="82" t="s">
        <v>806</v>
      </c>
      <c r="R44" s="35" t="s">
        <v>155</v>
      </c>
      <c r="S44" s="127">
        <v>40951</v>
      </c>
      <c r="T44" s="10" t="s">
        <v>156</v>
      </c>
      <c r="U44" s="5">
        <v>1</v>
      </c>
      <c r="V44" s="5">
        <v>0</v>
      </c>
      <c r="W44" s="10" t="s">
        <v>157</v>
      </c>
      <c r="X44" s="20" t="s">
        <v>158</v>
      </c>
      <c r="Y44" s="20" t="s">
        <v>285</v>
      </c>
      <c r="Z44" s="20" t="s">
        <v>230</v>
      </c>
      <c r="AA44" s="7" t="s">
        <v>161</v>
      </c>
      <c r="AB44" s="20" t="s">
        <v>162</v>
      </c>
      <c r="AC44" s="20" t="s">
        <v>163</v>
      </c>
      <c r="AD44" s="7" t="s">
        <v>163</v>
      </c>
      <c r="AE44" s="21" t="s">
        <v>807</v>
      </c>
      <c r="AF44" s="33" t="s">
        <v>808</v>
      </c>
      <c r="AG44" s="21" t="s">
        <v>808</v>
      </c>
      <c r="AH44" s="20" t="s">
        <v>50</v>
      </c>
      <c r="AI44" s="35" t="s">
        <v>155</v>
      </c>
      <c r="AJ44" s="88">
        <v>33131</v>
      </c>
      <c r="AK44" s="21" t="s">
        <v>809</v>
      </c>
      <c r="AL44" s="20" t="s">
        <v>324</v>
      </c>
      <c r="AM44" s="7" t="s">
        <v>179</v>
      </c>
      <c r="AN44" s="21" t="s">
        <v>810</v>
      </c>
      <c r="AO44" s="120" t="s">
        <v>214</v>
      </c>
      <c r="AP44" s="20" t="s">
        <v>811</v>
      </c>
      <c r="AQ44" s="21" t="s">
        <v>812</v>
      </c>
      <c r="AR44" s="20" t="s">
        <v>813</v>
      </c>
      <c r="AS44" s="20" t="s">
        <v>716</v>
      </c>
      <c r="AT44" s="35" t="s">
        <v>155</v>
      </c>
      <c r="AU44" s="20" t="s">
        <v>279</v>
      </c>
      <c r="AV44" s="6">
        <v>40971</v>
      </c>
      <c r="AW44" s="21" t="s">
        <v>814</v>
      </c>
      <c r="AX44" s="7" t="s">
        <v>50</v>
      </c>
      <c r="AY44" s="35" t="s">
        <v>155</v>
      </c>
      <c r="AZ44" s="88">
        <v>33063</v>
      </c>
      <c r="BA44" s="21" t="s">
        <v>815</v>
      </c>
      <c r="BB44" s="20" t="s">
        <v>324</v>
      </c>
      <c r="BC44" s="21" t="s">
        <v>179</v>
      </c>
      <c r="BD44" s="21" t="s">
        <v>816</v>
      </c>
      <c r="BE44" s="20" t="s">
        <v>214</v>
      </c>
      <c r="BF44" s="20" t="s">
        <v>181</v>
      </c>
      <c r="BG44" s="20" t="s">
        <v>817</v>
      </c>
      <c r="BH44" s="21" t="s">
        <v>818</v>
      </c>
      <c r="BI44" s="20" t="s">
        <v>813</v>
      </c>
      <c r="BJ44" s="20" t="s">
        <v>716</v>
      </c>
      <c r="BK44" s="20" t="s">
        <v>155</v>
      </c>
      <c r="BL44" s="21" t="s">
        <v>279</v>
      </c>
      <c r="BM44" s="21">
        <v>40971</v>
      </c>
      <c r="BN44" s="136" t="s">
        <v>204</v>
      </c>
      <c r="BO44" s="20" t="s">
        <v>819</v>
      </c>
      <c r="BP44" s="20" t="s">
        <v>155</v>
      </c>
      <c r="BQ44" s="21" t="s">
        <v>820</v>
      </c>
      <c r="BR44" s="21" t="s">
        <v>809</v>
      </c>
      <c r="BS44" s="20" t="s">
        <v>420</v>
      </c>
      <c r="BT44" s="21" t="s">
        <v>543</v>
      </c>
      <c r="BU44" s="21" t="s">
        <v>810</v>
      </c>
      <c r="BV44" s="20" t="s">
        <v>214</v>
      </c>
      <c r="BW44" s="20" t="s">
        <v>821</v>
      </c>
      <c r="BX44" s="21" t="s">
        <v>818</v>
      </c>
      <c r="BY44" s="20" t="s">
        <v>813</v>
      </c>
      <c r="BZ44" s="20" t="s">
        <v>716</v>
      </c>
      <c r="CA44" s="20" t="s">
        <v>155</v>
      </c>
      <c r="CB44" s="20" t="s">
        <v>279</v>
      </c>
      <c r="CC44" s="20">
        <v>40971</v>
      </c>
      <c r="CD44" s="20" t="s">
        <v>822</v>
      </c>
      <c r="CE44" s="20" t="s">
        <v>811</v>
      </c>
      <c r="CF44" s="21" t="s">
        <v>812</v>
      </c>
      <c r="CG44" s="20" t="s">
        <v>813</v>
      </c>
      <c r="CH44" s="20" t="s">
        <v>716</v>
      </c>
      <c r="CI44" s="20" t="s">
        <v>182</v>
      </c>
      <c r="CJ44" s="77" t="s">
        <v>46</v>
      </c>
      <c r="CK44" s="5">
        <v>40971</v>
      </c>
      <c r="CL44" s="77" t="str">
        <f t="shared" ca="1" si="0"/>
        <v>13 Tahun 11 Bulan 11 Hari</v>
      </c>
      <c r="CM4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Kp.Cikambuy Tengah RT/RW 04/08 Desa/Kelurahan Sangkanhurip Kecamatan Katapang Kabupaten Bandung Jawa Barat 40971</v>
      </c>
    </row>
    <row r="45" spans="1:91" ht="20.100000000000001" customHeight="1">
      <c r="A45" s="4">
        <f>SUBTOTAL(3,N$8:N45)</f>
        <v>38</v>
      </c>
      <c r="B45" s="5" t="s">
        <v>9</v>
      </c>
      <c r="C45" s="5">
        <v>2024</v>
      </c>
      <c r="D45" s="5"/>
      <c r="E45" s="5">
        <v>1</v>
      </c>
      <c r="F45" s="5" t="s">
        <v>20</v>
      </c>
      <c r="G45" s="5" t="s">
        <v>151</v>
      </c>
      <c r="H45" s="5" t="s">
        <v>151</v>
      </c>
      <c r="I45" s="5" t="s">
        <v>151</v>
      </c>
      <c r="J45" s="5">
        <v>24250058</v>
      </c>
      <c r="K45" s="6"/>
      <c r="L45" s="6"/>
      <c r="M45" s="6"/>
      <c r="N45" s="136" t="s">
        <v>823</v>
      </c>
      <c r="O45" s="152"/>
      <c r="P45" s="136" t="s">
        <v>824</v>
      </c>
      <c r="Q45" s="82" t="s">
        <v>825</v>
      </c>
      <c r="R45" s="35" t="s">
        <v>826</v>
      </c>
      <c r="S45" s="127">
        <v>40770</v>
      </c>
      <c r="T45" s="10" t="s">
        <v>156</v>
      </c>
      <c r="U45" s="5">
        <v>1</v>
      </c>
      <c r="V45" s="5">
        <v>0</v>
      </c>
      <c r="W45" s="10" t="s">
        <v>157</v>
      </c>
      <c r="X45" s="20" t="s">
        <v>268</v>
      </c>
      <c r="Y45" s="20" t="s">
        <v>159</v>
      </c>
      <c r="Z45" s="20" t="s">
        <v>827</v>
      </c>
      <c r="AA45" s="7" t="s">
        <v>161</v>
      </c>
      <c r="AB45" s="20" t="s">
        <v>162</v>
      </c>
      <c r="AC45" s="20" t="s">
        <v>163</v>
      </c>
      <c r="AD45" s="7" t="s">
        <v>163</v>
      </c>
      <c r="AE45" s="21" t="s">
        <v>828</v>
      </c>
      <c r="AF45" s="33" t="s">
        <v>829</v>
      </c>
      <c r="AG45" s="21" t="s">
        <v>829</v>
      </c>
      <c r="AH45" s="20" t="s">
        <v>50</v>
      </c>
      <c r="AI45" s="35" t="s">
        <v>186</v>
      </c>
      <c r="AJ45" s="88">
        <v>29887</v>
      </c>
      <c r="AK45" s="21" t="s">
        <v>830</v>
      </c>
      <c r="AL45" s="20" t="s">
        <v>193</v>
      </c>
      <c r="AM45" s="7" t="s">
        <v>194</v>
      </c>
      <c r="AN45" s="21" t="s">
        <v>831</v>
      </c>
      <c r="AO45" s="120" t="s">
        <v>195</v>
      </c>
      <c r="AP45" s="20" t="s">
        <v>832</v>
      </c>
      <c r="AQ45" s="21" t="s">
        <v>833</v>
      </c>
      <c r="AR45" s="20" t="s">
        <v>834</v>
      </c>
      <c r="AS45" s="20" t="s">
        <v>835</v>
      </c>
      <c r="AT45" s="35" t="s">
        <v>826</v>
      </c>
      <c r="AU45" s="20" t="s">
        <v>46</v>
      </c>
      <c r="AV45" s="6">
        <v>16810</v>
      </c>
      <c r="AW45" s="21" t="s">
        <v>836</v>
      </c>
      <c r="AX45" s="7" t="s">
        <v>50</v>
      </c>
      <c r="AY45" s="35" t="s">
        <v>186</v>
      </c>
      <c r="AZ45" s="88">
        <v>29981</v>
      </c>
      <c r="BA45" s="21" t="s">
        <v>837</v>
      </c>
      <c r="BB45" s="20" t="s">
        <v>838</v>
      </c>
      <c r="BC45" s="21" t="s">
        <v>839</v>
      </c>
      <c r="BD45" s="21" t="s">
        <v>840</v>
      </c>
      <c r="BE45" s="20" t="s">
        <v>357</v>
      </c>
      <c r="BF45" s="20" t="s">
        <v>181</v>
      </c>
      <c r="BG45" s="20" t="s">
        <v>841</v>
      </c>
      <c r="BH45" s="21" t="s">
        <v>842</v>
      </c>
      <c r="BI45" s="20" t="s">
        <v>843</v>
      </c>
      <c r="BJ45" s="20" t="s">
        <v>835</v>
      </c>
      <c r="BK45" s="20" t="s">
        <v>826</v>
      </c>
      <c r="BL45" s="21" t="s">
        <v>46</v>
      </c>
      <c r="BM45" s="21">
        <v>16810</v>
      </c>
      <c r="BN45" s="136"/>
      <c r="BO45" s="20" t="s">
        <v>844</v>
      </c>
      <c r="BP45" s="20" t="s">
        <v>186</v>
      </c>
      <c r="BQ45" s="21" t="s">
        <v>845</v>
      </c>
      <c r="BR45" s="21"/>
      <c r="BS45" s="20" t="s">
        <v>846</v>
      </c>
      <c r="BT45" s="21" t="s">
        <v>543</v>
      </c>
      <c r="BU45" s="21" t="s">
        <v>847</v>
      </c>
      <c r="BV45" s="20" t="s">
        <v>357</v>
      </c>
      <c r="BW45" s="20" t="s">
        <v>848</v>
      </c>
      <c r="BX45" s="21" t="s">
        <v>849</v>
      </c>
      <c r="BY45" s="20" t="s">
        <v>850</v>
      </c>
      <c r="BZ45" s="20" t="s">
        <v>851</v>
      </c>
      <c r="CA45" s="20" t="s">
        <v>186</v>
      </c>
      <c r="CB45" s="20" t="s">
        <v>279</v>
      </c>
      <c r="CC45" s="20">
        <v>45312</v>
      </c>
      <c r="CD45" s="20"/>
      <c r="CE45" s="20" t="s">
        <v>832</v>
      </c>
      <c r="CF45" s="21" t="s">
        <v>833</v>
      </c>
      <c r="CG45" s="20" t="s">
        <v>834</v>
      </c>
      <c r="CH45" s="20" t="s">
        <v>835</v>
      </c>
      <c r="CI45" s="20" t="s">
        <v>852</v>
      </c>
      <c r="CJ45" s="77" t="s">
        <v>46</v>
      </c>
      <c r="CK45" s="5">
        <v>16810</v>
      </c>
      <c r="CL45" s="77" t="str">
        <f t="shared" ca="1" si="0"/>
        <v>14 Tahun 5 Bulan 8 Hari</v>
      </c>
      <c r="CM4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Puri Harmoni Pasir Mukti Jln Gardenia Blok B21 No 16 RT/RW 10/07 Desa/Kelurahan Gunung Sari Kecamatan Citeureup Kabupaten Bogor Jawa Barat 16810</v>
      </c>
    </row>
    <row r="46" spans="1:91" ht="20.100000000000001" customHeight="1">
      <c r="A46" s="4">
        <f>SUBTOTAL(3,N$8:N46)</f>
        <v>39</v>
      </c>
      <c r="B46" s="5" t="s">
        <v>9</v>
      </c>
      <c r="C46" s="5">
        <v>2024</v>
      </c>
      <c r="D46" s="5"/>
      <c r="E46" s="5">
        <v>1</v>
      </c>
      <c r="F46" s="5" t="s">
        <v>20</v>
      </c>
      <c r="G46" s="5" t="s">
        <v>151</v>
      </c>
      <c r="H46" s="5" t="s">
        <v>151</v>
      </c>
      <c r="I46" s="5" t="s">
        <v>151</v>
      </c>
      <c r="J46" s="5">
        <v>24250167</v>
      </c>
      <c r="K46" s="6"/>
      <c r="L46" s="6"/>
      <c r="M46" s="6"/>
      <c r="N46" s="136" t="s">
        <v>853</v>
      </c>
      <c r="O46" s="152"/>
      <c r="P46" s="136" t="s">
        <v>854</v>
      </c>
      <c r="Q46" s="82" t="s">
        <v>855</v>
      </c>
      <c r="R46" s="35" t="s">
        <v>367</v>
      </c>
      <c r="S46" s="127">
        <v>40490</v>
      </c>
      <c r="T46" s="10" t="s">
        <v>156</v>
      </c>
      <c r="U46" s="5">
        <v>1</v>
      </c>
      <c r="V46" s="5">
        <v>2</v>
      </c>
      <c r="W46" s="10" t="s">
        <v>157</v>
      </c>
      <c r="X46" s="20" t="s">
        <v>187</v>
      </c>
      <c r="Y46" s="20" t="s">
        <v>159</v>
      </c>
      <c r="Z46" s="20" t="s">
        <v>230</v>
      </c>
      <c r="AA46" s="7" t="s">
        <v>161</v>
      </c>
      <c r="AB46" s="20" t="s">
        <v>162</v>
      </c>
      <c r="AC46" s="20" t="s">
        <v>163</v>
      </c>
      <c r="AD46" s="7" t="s">
        <v>163</v>
      </c>
      <c r="AE46" s="21" t="s">
        <v>856</v>
      </c>
      <c r="AF46" s="33" t="s">
        <v>857</v>
      </c>
      <c r="AG46" s="21" t="s">
        <v>858</v>
      </c>
      <c r="AH46" s="20" t="s">
        <v>50</v>
      </c>
      <c r="AI46" s="35" t="s">
        <v>367</v>
      </c>
      <c r="AJ46" s="88">
        <v>28096</v>
      </c>
      <c r="AK46" s="21" t="s">
        <v>859</v>
      </c>
      <c r="AL46" s="20" t="s">
        <v>212</v>
      </c>
      <c r="AM46" s="7" t="s">
        <v>221</v>
      </c>
      <c r="AN46" s="21" t="s">
        <v>860</v>
      </c>
      <c r="AO46" s="120" t="s">
        <v>163</v>
      </c>
      <c r="AP46" s="20" t="s">
        <v>861</v>
      </c>
      <c r="AQ46" s="21" t="s">
        <v>766</v>
      </c>
      <c r="AR46" s="20" t="s">
        <v>862</v>
      </c>
      <c r="AS46" s="20" t="s">
        <v>863</v>
      </c>
      <c r="AT46" s="35" t="s">
        <v>367</v>
      </c>
      <c r="AU46" s="20" t="s">
        <v>46</v>
      </c>
      <c r="AV46" s="6">
        <v>43252</v>
      </c>
      <c r="AW46" s="21" t="s">
        <v>864</v>
      </c>
      <c r="AX46" s="7" t="s">
        <v>50</v>
      </c>
      <c r="AY46" s="35" t="s">
        <v>367</v>
      </c>
      <c r="AZ46" s="88">
        <v>31503</v>
      </c>
      <c r="BA46" s="21" t="s">
        <v>865</v>
      </c>
      <c r="BB46" s="20" t="s">
        <v>178</v>
      </c>
      <c r="BC46" s="21" t="s">
        <v>221</v>
      </c>
      <c r="BD46" s="21" t="s">
        <v>255</v>
      </c>
      <c r="BE46" s="20" t="s">
        <v>163</v>
      </c>
      <c r="BF46" s="20" t="s">
        <v>181</v>
      </c>
      <c r="BG46" s="20" t="s">
        <v>861</v>
      </c>
      <c r="BH46" s="21" t="s">
        <v>766</v>
      </c>
      <c r="BI46" s="20" t="s">
        <v>862</v>
      </c>
      <c r="BJ46" s="20" t="s">
        <v>863</v>
      </c>
      <c r="BK46" s="20" t="s">
        <v>367</v>
      </c>
      <c r="BL46" s="21" t="s">
        <v>562</v>
      </c>
      <c r="BM46" s="21">
        <v>43252</v>
      </c>
      <c r="BN46" s="136" t="s">
        <v>204</v>
      </c>
      <c r="BO46" s="20" t="s">
        <v>857</v>
      </c>
      <c r="BP46" s="20"/>
      <c r="BQ46" s="21"/>
      <c r="BR46" s="21"/>
      <c r="BS46" s="20"/>
      <c r="BT46" s="21"/>
      <c r="BU46" s="21" t="s">
        <v>860</v>
      </c>
      <c r="BV46" s="20"/>
      <c r="BW46" s="20"/>
      <c r="BX46" s="21"/>
      <c r="BY46" s="20"/>
      <c r="BZ46" s="20"/>
      <c r="CA46" s="20"/>
      <c r="CB46" s="20"/>
      <c r="CC46" s="20"/>
      <c r="CD46" s="20" t="s">
        <v>866</v>
      </c>
      <c r="CE46" s="20" t="s">
        <v>861</v>
      </c>
      <c r="CF46" s="21" t="s">
        <v>766</v>
      </c>
      <c r="CG46" s="20" t="s">
        <v>862</v>
      </c>
      <c r="CH46" s="20" t="s">
        <v>863</v>
      </c>
      <c r="CI46" s="20" t="s">
        <v>422</v>
      </c>
      <c r="CJ46" s="77" t="s">
        <v>46</v>
      </c>
      <c r="CK46" s="5">
        <v>43252</v>
      </c>
      <c r="CL46" s="77" t="str">
        <f t="shared" ca="1" si="0"/>
        <v>15 Tahun 2 Bulan 15 Hari</v>
      </c>
      <c r="CM4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Puncakmanis RT/RW 01/09 Desa/Kelurahan Sukajaya Kecamatan Cugenang Kabupaten Cianjur Jawa Barat 43252</v>
      </c>
    </row>
    <row r="47" spans="1:91" ht="20.100000000000001" customHeight="1">
      <c r="A47" s="4">
        <f>SUBTOTAL(3,N$8:N47)</f>
        <v>40</v>
      </c>
      <c r="B47" s="5" t="s">
        <v>9</v>
      </c>
      <c r="C47" s="5">
        <v>2024</v>
      </c>
      <c r="D47" s="5"/>
      <c r="E47" s="5">
        <v>1</v>
      </c>
      <c r="F47" s="5" t="s">
        <v>20</v>
      </c>
      <c r="G47" s="5" t="s">
        <v>151</v>
      </c>
      <c r="H47" s="5" t="s">
        <v>151</v>
      </c>
      <c r="I47" s="5" t="s">
        <v>151</v>
      </c>
      <c r="J47" s="5">
        <v>24250044</v>
      </c>
      <c r="K47" s="6"/>
      <c r="L47" s="6"/>
      <c r="M47" s="6"/>
      <c r="N47" s="136" t="s">
        <v>867</v>
      </c>
      <c r="O47" s="152"/>
      <c r="P47" s="136" t="s">
        <v>868</v>
      </c>
      <c r="Q47" s="82" t="s">
        <v>869</v>
      </c>
      <c r="R47" s="35" t="s">
        <v>186</v>
      </c>
      <c r="S47" s="127">
        <v>40779</v>
      </c>
      <c r="T47" s="10" t="s">
        <v>156</v>
      </c>
      <c r="U47" s="5">
        <v>1</v>
      </c>
      <c r="V47" s="5">
        <v>1</v>
      </c>
      <c r="W47" s="10" t="s">
        <v>157</v>
      </c>
      <c r="X47" s="20" t="s">
        <v>187</v>
      </c>
      <c r="Y47" s="20" t="s">
        <v>159</v>
      </c>
      <c r="Z47" s="20" t="s">
        <v>870</v>
      </c>
      <c r="AA47" s="7" t="s">
        <v>161</v>
      </c>
      <c r="AB47" s="20" t="s">
        <v>162</v>
      </c>
      <c r="AC47" s="20" t="s">
        <v>163</v>
      </c>
      <c r="AD47" s="7" t="s">
        <v>163</v>
      </c>
      <c r="AE47" s="21" t="s">
        <v>871</v>
      </c>
      <c r="AF47" s="33" t="s">
        <v>872</v>
      </c>
      <c r="AG47" s="21" t="s">
        <v>873</v>
      </c>
      <c r="AH47" s="20" t="s">
        <v>50</v>
      </c>
      <c r="AI47" s="35" t="s">
        <v>186</v>
      </c>
      <c r="AJ47" s="88">
        <v>28650</v>
      </c>
      <c r="AK47" s="21" t="s">
        <v>874</v>
      </c>
      <c r="AL47" s="20" t="s">
        <v>168</v>
      </c>
      <c r="AM47" s="7" t="s">
        <v>179</v>
      </c>
      <c r="AN47" s="21" t="s">
        <v>875</v>
      </c>
      <c r="AO47" s="120" t="s">
        <v>195</v>
      </c>
      <c r="AP47" s="20" t="s">
        <v>876</v>
      </c>
      <c r="AQ47" s="21" t="s">
        <v>375</v>
      </c>
      <c r="AR47" s="20" t="s">
        <v>650</v>
      </c>
      <c r="AS47" s="20" t="s">
        <v>877</v>
      </c>
      <c r="AT47" s="35" t="s">
        <v>186</v>
      </c>
      <c r="AU47" s="20" t="s">
        <v>46</v>
      </c>
      <c r="AV47" s="6">
        <v>45366</v>
      </c>
      <c r="AW47" s="21" t="s">
        <v>878</v>
      </c>
      <c r="AX47" s="7" t="s">
        <v>50</v>
      </c>
      <c r="AY47" s="35" t="s">
        <v>186</v>
      </c>
      <c r="AZ47" s="88">
        <v>30620</v>
      </c>
      <c r="BA47" s="21" t="s">
        <v>879</v>
      </c>
      <c r="BB47" s="20" t="s">
        <v>880</v>
      </c>
      <c r="BC47" s="21" t="s">
        <v>179</v>
      </c>
      <c r="BD47" s="21" t="s">
        <v>881</v>
      </c>
      <c r="BE47" s="20" t="s">
        <v>357</v>
      </c>
      <c r="BF47" s="20" t="s">
        <v>181</v>
      </c>
      <c r="BG47" s="20" t="s">
        <v>882</v>
      </c>
      <c r="BH47" s="21" t="s">
        <v>639</v>
      </c>
      <c r="BI47" s="20" t="s">
        <v>883</v>
      </c>
      <c r="BJ47" s="20" t="s">
        <v>294</v>
      </c>
      <c r="BK47" s="20" t="s">
        <v>186</v>
      </c>
      <c r="BL47" s="21" t="s">
        <v>46</v>
      </c>
      <c r="BM47" s="21">
        <v>45365</v>
      </c>
      <c r="BN47" s="136" t="s">
        <v>204</v>
      </c>
      <c r="BO47" s="20" t="s">
        <v>873</v>
      </c>
      <c r="BP47" s="20" t="s">
        <v>186</v>
      </c>
      <c r="BQ47" s="21" t="s">
        <v>884</v>
      </c>
      <c r="BR47" s="21" t="s">
        <v>874</v>
      </c>
      <c r="BS47" s="20" t="s">
        <v>885</v>
      </c>
      <c r="BT47" s="21" t="s">
        <v>543</v>
      </c>
      <c r="BU47" s="21" t="s">
        <v>875</v>
      </c>
      <c r="BV47" s="20" t="s">
        <v>195</v>
      </c>
      <c r="BW47" s="20" t="s">
        <v>886</v>
      </c>
      <c r="BX47" s="21" t="s">
        <v>375</v>
      </c>
      <c r="BY47" s="20" t="s">
        <v>650</v>
      </c>
      <c r="BZ47" s="20" t="s">
        <v>877</v>
      </c>
      <c r="CA47" s="20" t="s">
        <v>186</v>
      </c>
      <c r="CB47" s="20" t="s">
        <v>46</v>
      </c>
      <c r="CC47" s="20">
        <v>45366</v>
      </c>
      <c r="CD47" s="20" t="s">
        <v>225</v>
      </c>
      <c r="CE47" s="20" t="s">
        <v>876</v>
      </c>
      <c r="CF47" s="21" t="s">
        <v>375</v>
      </c>
      <c r="CG47" s="20" t="s">
        <v>650</v>
      </c>
      <c r="CH47" s="20" t="s">
        <v>877</v>
      </c>
      <c r="CI47" s="20" t="s">
        <v>205</v>
      </c>
      <c r="CJ47" s="77" t="s">
        <v>46</v>
      </c>
      <c r="CK47" s="5">
        <v>45366</v>
      </c>
      <c r="CL47" s="77" t="str">
        <f t="shared" ca="1" si="0"/>
        <v>14 Tahun 4 Bulan 30 Hari</v>
      </c>
      <c r="CM4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Kp.Manglayang RT/RW 04/01 Desa/Kelurahan Mekarsari Kecamatan Sukasari Kabupaten Sumedang Jawa Barat 45366</v>
      </c>
    </row>
    <row r="48" spans="1:91" ht="20.100000000000001" customHeight="1">
      <c r="A48" s="4">
        <f>SUBTOTAL(3,N$8:N48)</f>
        <v>41</v>
      </c>
      <c r="B48" s="5" t="s">
        <v>9</v>
      </c>
      <c r="C48" s="5">
        <v>2024</v>
      </c>
      <c r="D48" s="5"/>
      <c r="E48" s="5">
        <v>1</v>
      </c>
      <c r="F48" s="5" t="s">
        <v>20</v>
      </c>
      <c r="G48" s="5" t="s">
        <v>151</v>
      </c>
      <c r="H48" s="5" t="s">
        <v>151</v>
      </c>
      <c r="I48" s="5" t="s">
        <v>151</v>
      </c>
      <c r="J48" s="5">
        <v>24250138</v>
      </c>
      <c r="K48" s="6"/>
      <c r="L48" s="6"/>
      <c r="M48" s="6"/>
      <c r="N48" s="136" t="s">
        <v>887</v>
      </c>
      <c r="O48" s="152"/>
      <c r="P48" s="136" t="s">
        <v>888</v>
      </c>
      <c r="Q48" s="82" t="s">
        <v>889</v>
      </c>
      <c r="R48" s="35" t="s">
        <v>155</v>
      </c>
      <c r="S48" s="127">
        <v>40569</v>
      </c>
      <c r="T48" s="10" t="s">
        <v>156</v>
      </c>
      <c r="U48" s="5">
        <v>1</v>
      </c>
      <c r="V48" s="5">
        <v>2</v>
      </c>
      <c r="W48" s="10" t="s">
        <v>157</v>
      </c>
      <c r="X48" s="20" t="s">
        <v>268</v>
      </c>
      <c r="Y48" s="20" t="s">
        <v>159</v>
      </c>
      <c r="Z48" s="20" t="s">
        <v>890</v>
      </c>
      <c r="AA48" s="7" t="s">
        <v>161</v>
      </c>
      <c r="AB48" s="20" t="s">
        <v>162</v>
      </c>
      <c r="AC48" s="20" t="s">
        <v>163</v>
      </c>
      <c r="AD48" s="7" t="s">
        <v>163</v>
      </c>
      <c r="AE48" s="21" t="s">
        <v>891</v>
      </c>
      <c r="AF48" s="33" t="s">
        <v>892</v>
      </c>
      <c r="AG48" s="21" t="s">
        <v>892</v>
      </c>
      <c r="AH48" s="20" t="s">
        <v>50</v>
      </c>
      <c r="AI48" s="35" t="s">
        <v>155</v>
      </c>
      <c r="AJ48" s="88">
        <v>31383</v>
      </c>
      <c r="AK48" s="21" t="s">
        <v>893</v>
      </c>
      <c r="AL48" s="20" t="s">
        <v>531</v>
      </c>
      <c r="AM48" s="7" t="s">
        <v>161</v>
      </c>
      <c r="AN48" s="21" t="s">
        <v>894</v>
      </c>
      <c r="AO48" s="120" t="s">
        <v>476</v>
      </c>
      <c r="AP48" s="20" t="s">
        <v>895</v>
      </c>
      <c r="AQ48" s="21" t="s">
        <v>896</v>
      </c>
      <c r="AR48" s="20" t="s">
        <v>897</v>
      </c>
      <c r="AS48" s="20" t="s">
        <v>898</v>
      </c>
      <c r="AT48" s="79" t="s">
        <v>155</v>
      </c>
      <c r="AU48" s="20" t="s">
        <v>46</v>
      </c>
      <c r="AV48" s="6">
        <v>40397</v>
      </c>
      <c r="AW48" s="21" t="s">
        <v>899</v>
      </c>
      <c r="AX48" s="20" t="s">
        <v>51</v>
      </c>
      <c r="AY48" s="35" t="s">
        <v>155</v>
      </c>
      <c r="AZ48" s="88">
        <v>30950</v>
      </c>
      <c r="BA48" s="21" t="s">
        <v>900</v>
      </c>
      <c r="BB48" s="20" t="s">
        <v>178</v>
      </c>
      <c r="BC48" s="21" t="s">
        <v>161</v>
      </c>
      <c r="BD48" s="21" t="s">
        <v>894</v>
      </c>
      <c r="BE48" s="20" t="s">
        <v>163</v>
      </c>
      <c r="BF48" s="20" t="s">
        <v>181</v>
      </c>
      <c r="BG48" s="20" t="s">
        <v>895</v>
      </c>
      <c r="BH48" s="21" t="s">
        <v>901</v>
      </c>
      <c r="BI48" s="20" t="s">
        <v>902</v>
      </c>
      <c r="BJ48" s="20" t="s">
        <v>898</v>
      </c>
      <c r="BK48" s="20" t="s">
        <v>903</v>
      </c>
      <c r="BL48" s="21" t="s">
        <v>46</v>
      </c>
      <c r="BM48" s="21">
        <v>40397</v>
      </c>
      <c r="BN48" s="136" t="s">
        <v>204</v>
      </c>
      <c r="BO48" s="20" t="s">
        <v>904</v>
      </c>
      <c r="BP48" s="20" t="s">
        <v>905</v>
      </c>
      <c r="BQ48" s="21"/>
      <c r="BR48" s="21"/>
      <c r="BS48" s="20" t="s">
        <v>531</v>
      </c>
      <c r="BT48" s="21" t="s">
        <v>906</v>
      </c>
      <c r="BU48" s="21" t="s">
        <v>894</v>
      </c>
      <c r="BV48" s="20" t="s">
        <v>476</v>
      </c>
      <c r="BW48" s="20" t="s">
        <v>907</v>
      </c>
      <c r="BX48" s="21" t="s">
        <v>908</v>
      </c>
      <c r="BY48" s="20" t="s">
        <v>902</v>
      </c>
      <c r="BZ48" s="20" t="s">
        <v>898</v>
      </c>
      <c r="CA48" s="20" t="s">
        <v>155</v>
      </c>
      <c r="CB48" s="20" t="s">
        <v>46</v>
      </c>
      <c r="CC48" s="20">
        <v>40397</v>
      </c>
      <c r="CD48" s="20" t="s">
        <v>225</v>
      </c>
      <c r="CE48" s="20" t="s">
        <v>895</v>
      </c>
      <c r="CF48" s="21" t="s">
        <v>896</v>
      </c>
      <c r="CG48" s="20" t="s">
        <v>897</v>
      </c>
      <c r="CH48" s="20" t="s">
        <v>898</v>
      </c>
      <c r="CI48" s="20" t="s">
        <v>182</v>
      </c>
      <c r="CJ48" s="77" t="s">
        <v>46</v>
      </c>
      <c r="CK48" s="5">
        <v>40397</v>
      </c>
      <c r="CL48" s="77" t="str">
        <f t="shared" ca="1" si="0"/>
        <v>14 Tahun 11 Bulan 28 Hari</v>
      </c>
      <c r="CM4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Kp.Marga Asih RT/RW 03/13 Desa/Kelurahan Ganjarsabar/ Kecamatan Nagreg Kabupaten Bandung Jawa Barat 40397</v>
      </c>
    </row>
    <row r="49" spans="1:91" ht="20.100000000000001" customHeight="1">
      <c r="A49" s="4">
        <f>SUBTOTAL(3,N$8:N49)</f>
        <v>42</v>
      </c>
      <c r="B49" s="5" t="s">
        <v>9</v>
      </c>
      <c r="C49" s="5">
        <v>2024</v>
      </c>
      <c r="D49" s="5"/>
      <c r="E49" s="5">
        <v>1</v>
      </c>
      <c r="F49" s="5" t="s">
        <v>20</v>
      </c>
      <c r="G49" s="5" t="s">
        <v>151</v>
      </c>
      <c r="H49" s="5" t="s">
        <v>151</v>
      </c>
      <c r="I49" s="5" t="s">
        <v>151</v>
      </c>
      <c r="J49" s="5">
        <v>24250021</v>
      </c>
      <c r="K49" s="6"/>
      <c r="L49" s="6"/>
      <c r="M49" s="6"/>
      <c r="N49" s="136" t="s">
        <v>909</v>
      </c>
      <c r="O49" s="152"/>
      <c r="P49" s="136" t="s">
        <v>910</v>
      </c>
      <c r="Q49" s="82" t="s">
        <v>911</v>
      </c>
      <c r="R49" s="35" t="s">
        <v>518</v>
      </c>
      <c r="S49" s="127">
        <v>40543</v>
      </c>
      <c r="T49" s="10" t="s">
        <v>156</v>
      </c>
      <c r="U49" s="5">
        <v>1</v>
      </c>
      <c r="V49" s="5">
        <v>1</v>
      </c>
      <c r="W49" s="10" t="s">
        <v>157</v>
      </c>
      <c r="X49" s="20" t="s">
        <v>187</v>
      </c>
      <c r="Y49" s="20" t="s">
        <v>285</v>
      </c>
      <c r="Z49" s="20" t="s">
        <v>230</v>
      </c>
      <c r="AA49" s="7" t="s">
        <v>161</v>
      </c>
      <c r="AB49" s="20" t="s">
        <v>162</v>
      </c>
      <c r="AC49" s="20" t="s">
        <v>163</v>
      </c>
      <c r="AD49" s="7" t="s">
        <v>163</v>
      </c>
      <c r="AE49" s="21" t="s">
        <v>912</v>
      </c>
      <c r="AF49" s="33" t="s">
        <v>913</v>
      </c>
      <c r="AG49" s="21" t="s">
        <v>913</v>
      </c>
      <c r="AH49" s="20" t="s">
        <v>50</v>
      </c>
      <c r="AI49" s="35" t="s">
        <v>518</v>
      </c>
      <c r="AJ49" s="88">
        <v>27435</v>
      </c>
      <c r="AK49" s="21" t="s">
        <v>914</v>
      </c>
      <c r="AL49" s="20" t="s">
        <v>212</v>
      </c>
      <c r="AM49" s="7" t="s">
        <v>179</v>
      </c>
      <c r="AN49" s="21" t="s">
        <v>915</v>
      </c>
      <c r="AO49" s="120" t="s">
        <v>476</v>
      </c>
      <c r="AP49" s="20" t="s">
        <v>916</v>
      </c>
      <c r="AQ49" s="21" t="s">
        <v>917</v>
      </c>
      <c r="AR49" s="20" t="s">
        <v>916</v>
      </c>
      <c r="AS49" s="20" t="s">
        <v>918</v>
      </c>
      <c r="AT49" s="35" t="s">
        <v>518</v>
      </c>
      <c r="AU49" s="20" t="s">
        <v>46</v>
      </c>
      <c r="AV49" s="6">
        <v>41281</v>
      </c>
      <c r="AW49" s="21" t="s">
        <v>919</v>
      </c>
      <c r="AX49" s="7" t="s">
        <v>50</v>
      </c>
      <c r="AY49" s="35" t="s">
        <v>518</v>
      </c>
      <c r="AZ49" s="88">
        <v>30682</v>
      </c>
      <c r="BA49" s="21" t="s">
        <v>920</v>
      </c>
      <c r="BB49" s="20" t="s">
        <v>178</v>
      </c>
      <c r="BC49" s="21" t="s">
        <v>179</v>
      </c>
      <c r="BD49" s="21" t="s">
        <v>255</v>
      </c>
      <c r="BE49" s="20" t="s">
        <v>163</v>
      </c>
      <c r="BF49" s="20" t="s">
        <v>181</v>
      </c>
      <c r="BG49" s="20" t="s">
        <v>916</v>
      </c>
      <c r="BH49" s="21" t="s">
        <v>917</v>
      </c>
      <c r="BI49" s="20" t="s">
        <v>916</v>
      </c>
      <c r="BJ49" s="20" t="s">
        <v>918</v>
      </c>
      <c r="BK49" s="20" t="s">
        <v>518</v>
      </c>
      <c r="BL49" s="21" t="s">
        <v>46</v>
      </c>
      <c r="BM49" s="21">
        <v>41281</v>
      </c>
      <c r="BN49" s="136"/>
      <c r="BO49" s="20" t="s">
        <v>913</v>
      </c>
      <c r="BP49" s="20"/>
      <c r="BQ49" s="21"/>
      <c r="BR49" s="21"/>
      <c r="BS49" s="20"/>
      <c r="BT49" s="21"/>
      <c r="BU49" s="21" t="s">
        <v>915</v>
      </c>
      <c r="BV49" s="20"/>
      <c r="BW49" s="20"/>
      <c r="BX49" s="21"/>
      <c r="BY49" s="20"/>
      <c r="BZ49" s="20"/>
      <c r="CA49" s="20"/>
      <c r="CB49" s="20"/>
      <c r="CC49" s="20"/>
      <c r="CD49" s="20"/>
      <c r="CE49" s="20" t="s">
        <v>916</v>
      </c>
      <c r="CF49" s="21" t="s">
        <v>917</v>
      </c>
      <c r="CG49" s="20" t="s">
        <v>916</v>
      </c>
      <c r="CH49" s="20" t="s">
        <v>918</v>
      </c>
      <c r="CI49" s="20" t="s">
        <v>921</v>
      </c>
      <c r="CJ49" s="77" t="s">
        <v>46</v>
      </c>
      <c r="CK49" s="5">
        <v>41281</v>
      </c>
      <c r="CL49" s="77" t="str">
        <f t="shared" ca="1" si="0"/>
        <v>15 Tahun 0 Bulan 23 Hari</v>
      </c>
      <c r="CM4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Tambakan RT/RW 10/03 Desa/Kelurahan Tambakan Kecamatan Jalancagak Kabupaten Subang Jawa Barat 41281</v>
      </c>
    </row>
    <row r="50" spans="1:91" ht="20.100000000000001" customHeight="1">
      <c r="A50" s="4">
        <f>SUBTOTAL(3,N$8:N50)</f>
        <v>43</v>
      </c>
      <c r="B50" s="5" t="s">
        <v>9</v>
      </c>
      <c r="C50" s="5">
        <v>2024</v>
      </c>
      <c r="D50" s="5"/>
      <c r="E50" s="5">
        <v>1</v>
      </c>
      <c r="F50" s="5" t="s">
        <v>20</v>
      </c>
      <c r="G50" s="5" t="s">
        <v>151</v>
      </c>
      <c r="H50" s="5" t="s">
        <v>151</v>
      </c>
      <c r="I50" s="5" t="s">
        <v>151</v>
      </c>
      <c r="J50" s="5">
        <v>24250062</v>
      </c>
      <c r="K50" s="6"/>
      <c r="L50" s="6"/>
      <c r="M50" s="6"/>
      <c r="N50" s="136" t="s">
        <v>922</v>
      </c>
      <c r="O50" s="152"/>
      <c r="P50" s="136" t="s">
        <v>923</v>
      </c>
      <c r="Q50" s="82" t="s">
        <v>924</v>
      </c>
      <c r="R50" s="35" t="s">
        <v>186</v>
      </c>
      <c r="S50" s="127">
        <v>41093</v>
      </c>
      <c r="T50" s="10" t="s">
        <v>156</v>
      </c>
      <c r="U50" s="5">
        <v>3</v>
      </c>
      <c r="V50" s="5">
        <v>2</v>
      </c>
      <c r="W50" s="10" t="s">
        <v>157</v>
      </c>
      <c r="X50" s="20" t="s">
        <v>158</v>
      </c>
      <c r="Y50" s="20" t="s">
        <v>159</v>
      </c>
      <c r="Z50" s="20" t="s">
        <v>209</v>
      </c>
      <c r="AA50" s="7" t="s">
        <v>161</v>
      </c>
      <c r="AB50" s="20" t="s">
        <v>162</v>
      </c>
      <c r="AC50" s="20" t="s">
        <v>163</v>
      </c>
      <c r="AD50" s="7" t="s">
        <v>163</v>
      </c>
      <c r="AE50" s="21" t="s">
        <v>925</v>
      </c>
      <c r="AF50" s="33" t="s">
        <v>926</v>
      </c>
      <c r="AG50" s="21" t="s">
        <v>926</v>
      </c>
      <c r="AH50" s="20" t="s">
        <v>50</v>
      </c>
      <c r="AI50" s="35" t="s">
        <v>569</v>
      </c>
      <c r="AJ50" s="88">
        <v>24895</v>
      </c>
      <c r="AK50" s="21" t="s">
        <v>927</v>
      </c>
      <c r="AL50" s="20" t="s">
        <v>928</v>
      </c>
      <c r="AM50" s="7" t="s">
        <v>179</v>
      </c>
      <c r="AN50" s="21" t="s">
        <v>929</v>
      </c>
      <c r="AO50" s="120" t="s">
        <v>476</v>
      </c>
      <c r="AP50" s="20" t="s">
        <v>930</v>
      </c>
      <c r="AQ50" s="21" t="s">
        <v>931</v>
      </c>
      <c r="AR50" s="20" t="s">
        <v>932</v>
      </c>
      <c r="AS50" s="20" t="s">
        <v>199</v>
      </c>
      <c r="AT50" s="35" t="s">
        <v>186</v>
      </c>
      <c r="AU50" s="20" t="s">
        <v>46</v>
      </c>
      <c r="AV50" s="6">
        <v>453111</v>
      </c>
      <c r="AW50" s="21" t="s">
        <v>933</v>
      </c>
      <c r="AX50" s="7" t="s">
        <v>50</v>
      </c>
      <c r="AY50" s="35" t="s">
        <v>186</v>
      </c>
      <c r="AZ50" s="88">
        <v>26059</v>
      </c>
      <c r="BA50" s="21" t="s">
        <v>934</v>
      </c>
      <c r="BB50" s="20" t="s">
        <v>178</v>
      </c>
      <c r="BC50" s="21" t="s">
        <v>179</v>
      </c>
      <c r="BD50" s="21" t="s">
        <v>935</v>
      </c>
      <c r="BE50" s="20" t="s">
        <v>163</v>
      </c>
      <c r="BF50" s="20" t="s">
        <v>181</v>
      </c>
      <c r="BG50" s="20" t="s">
        <v>930</v>
      </c>
      <c r="BH50" s="21" t="s">
        <v>936</v>
      </c>
      <c r="BI50" s="20" t="s">
        <v>932</v>
      </c>
      <c r="BJ50" s="20" t="s">
        <v>199</v>
      </c>
      <c r="BK50" s="20" t="s">
        <v>186</v>
      </c>
      <c r="BL50" s="21" t="s">
        <v>46</v>
      </c>
      <c r="BM50" s="21">
        <v>453111</v>
      </c>
      <c r="BN50" s="136" t="s">
        <v>204</v>
      </c>
      <c r="BO50" s="20"/>
      <c r="BP50" s="20"/>
      <c r="BQ50" s="21"/>
      <c r="BR50" s="21"/>
      <c r="BS50" s="20"/>
      <c r="BT50" s="21" t="s">
        <v>543</v>
      </c>
      <c r="BU50" s="21"/>
      <c r="BV50" s="20" t="s">
        <v>163</v>
      </c>
      <c r="BW50" s="20"/>
      <c r="BX50" s="21"/>
      <c r="BY50" s="20"/>
      <c r="BZ50" s="20"/>
      <c r="CA50" s="20" t="s">
        <v>368</v>
      </c>
      <c r="CB50" s="20" t="s">
        <v>368</v>
      </c>
      <c r="CC50" s="20"/>
      <c r="CD50" s="20" t="s">
        <v>225</v>
      </c>
      <c r="CE50" s="20" t="s">
        <v>937</v>
      </c>
      <c r="CF50" s="21" t="s">
        <v>931</v>
      </c>
      <c r="CG50" s="20" t="s">
        <v>932</v>
      </c>
      <c r="CH50" s="20" t="s">
        <v>199</v>
      </c>
      <c r="CI50" s="20" t="s">
        <v>205</v>
      </c>
      <c r="CJ50" s="77" t="s">
        <v>46</v>
      </c>
      <c r="CK50" s="5">
        <v>453111</v>
      </c>
      <c r="CL50" s="77" t="str">
        <f t="shared" ca="1" si="0"/>
        <v>13 Tahun 6 Bulan 20 Hari</v>
      </c>
      <c r="CM5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 Babakan Hurip RT/RW 02/03 Desa/Kelurahan Kota Kaler Kecamatan Sumedang Utara Kabupaten Sumedang Jawa Barat 453111</v>
      </c>
    </row>
    <row r="51" spans="1:91" ht="20.100000000000001" customHeight="1">
      <c r="A51" s="4">
        <f>SUBTOTAL(3,N$8:N51)</f>
        <v>44</v>
      </c>
      <c r="B51" s="5" t="s">
        <v>9</v>
      </c>
      <c r="C51" s="5">
        <v>2024</v>
      </c>
      <c r="D51" s="5"/>
      <c r="E51" s="5">
        <v>1</v>
      </c>
      <c r="F51" s="5" t="s">
        <v>20</v>
      </c>
      <c r="G51" s="5" t="s">
        <v>151</v>
      </c>
      <c r="H51" s="5" t="s">
        <v>151</v>
      </c>
      <c r="I51" s="5" t="s">
        <v>151</v>
      </c>
      <c r="J51" s="5">
        <v>24250089</v>
      </c>
      <c r="K51" s="6"/>
      <c r="L51" s="6"/>
      <c r="M51" s="6"/>
      <c r="N51" s="136" t="s">
        <v>938</v>
      </c>
      <c r="O51" s="152"/>
      <c r="P51" s="136" t="s">
        <v>939</v>
      </c>
      <c r="Q51" s="82" t="s">
        <v>940</v>
      </c>
      <c r="R51" s="35" t="s">
        <v>941</v>
      </c>
      <c r="S51" s="127">
        <v>41027</v>
      </c>
      <c r="T51" s="10" t="s">
        <v>156</v>
      </c>
      <c r="U51" s="5">
        <v>2</v>
      </c>
      <c r="V51" s="5">
        <v>3</v>
      </c>
      <c r="W51" s="10" t="s">
        <v>157</v>
      </c>
      <c r="X51" s="20" t="s">
        <v>187</v>
      </c>
      <c r="Y51" s="20" t="s">
        <v>159</v>
      </c>
      <c r="Z51" s="20" t="s">
        <v>942</v>
      </c>
      <c r="AA51" s="7" t="s">
        <v>161</v>
      </c>
      <c r="AB51" s="20" t="s">
        <v>162</v>
      </c>
      <c r="AC51" s="20" t="s">
        <v>163</v>
      </c>
      <c r="AD51" s="7" t="s">
        <v>163</v>
      </c>
      <c r="AE51" s="21"/>
      <c r="AF51" s="33" t="s">
        <v>943</v>
      </c>
      <c r="AG51" s="21" t="s">
        <v>943</v>
      </c>
      <c r="AH51" s="20" t="s">
        <v>50</v>
      </c>
      <c r="AI51" s="35" t="s">
        <v>941</v>
      </c>
      <c r="AJ51" s="88">
        <v>29066</v>
      </c>
      <c r="AK51" s="21" t="s">
        <v>944</v>
      </c>
      <c r="AL51" s="20" t="s">
        <v>212</v>
      </c>
      <c r="AM51" s="7" t="s">
        <v>179</v>
      </c>
      <c r="AN51" s="21" t="s">
        <v>255</v>
      </c>
      <c r="AO51" s="120" t="s">
        <v>214</v>
      </c>
      <c r="AP51" s="20" t="s">
        <v>945</v>
      </c>
      <c r="AQ51" s="21" t="s">
        <v>946</v>
      </c>
      <c r="AR51" s="20" t="s">
        <v>947</v>
      </c>
      <c r="AS51" s="20" t="s">
        <v>948</v>
      </c>
      <c r="AT51" s="35" t="s">
        <v>941</v>
      </c>
      <c r="AU51" s="20" t="s">
        <v>46</v>
      </c>
      <c r="AV51" s="6">
        <v>41165</v>
      </c>
      <c r="AW51" s="21" t="s">
        <v>949</v>
      </c>
      <c r="AX51" s="7" t="s">
        <v>50</v>
      </c>
      <c r="AY51" s="35" t="s">
        <v>941</v>
      </c>
      <c r="AZ51" s="88">
        <v>31639</v>
      </c>
      <c r="BA51" s="21" t="s">
        <v>950</v>
      </c>
      <c r="BB51" s="20" t="s">
        <v>178</v>
      </c>
      <c r="BC51" s="21" t="s">
        <v>221</v>
      </c>
      <c r="BD51" s="21" t="s">
        <v>951</v>
      </c>
      <c r="BE51" s="20" t="s">
        <v>163</v>
      </c>
      <c r="BF51" s="20" t="s">
        <v>181</v>
      </c>
      <c r="BG51" s="20" t="s">
        <v>952</v>
      </c>
      <c r="BH51" s="21" t="s">
        <v>953</v>
      </c>
      <c r="BI51" s="20" t="s">
        <v>947</v>
      </c>
      <c r="BJ51" s="20" t="s">
        <v>954</v>
      </c>
      <c r="BK51" s="20" t="s">
        <v>941</v>
      </c>
      <c r="BL51" s="21" t="s">
        <v>46</v>
      </c>
      <c r="BM51" s="21">
        <v>41165</v>
      </c>
      <c r="BN51" s="136" t="s">
        <v>204</v>
      </c>
      <c r="BO51" s="20" t="s">
        <v>955</v>
      </c>
      <c r="BP51" s="20" t="s">
        <v>941</v>
      </c>
      <c r="BQ51" s="21" t="s">
        <v>956</v>
      </c>
      <c r="BR51" s="21" t="s">
        <v>944</v>
      </c>
      <c r="BS51" s="20" t="s">
        <v>212</v>
      </c>
      <c r="BT51" s="21" t="s">
        <v>543</v>
      </c>
      <c r="BU51" s="21" t="s">
        <v>957</v>
      </c>
      <c r="BV51" s="20" t="s">
        <v>214</v>
      </c>
      <c r="BW51" s="20" t="s">
        <v>952</v>
      </c>
      <c r="BX51" s="21" t="s">
        <v>953</v>
      </c>
      <c r="BY51" s="20" t="s">
        <v>947</v>
      </c>
      <c r="BZ51" s="20" t="s">
        <v>954</v>
      </c>
      <c r="CA51" s="20" t="s">
        <v>941</v>
      </c>
      <c r="CB51" s="20" t="s">
        <v>46</v>
      </c>
      <c r="CC51" s="20">
        <v>41165</v>
      </c>
      <c r="CD51" s="20" t="s">
        <v>225</v>
      </c>
      <c r="CE51" s="20" t="s">
        <v>945</v>
      </c>
      <c r="CF51" s="21" t="s">
        <v>946</v>
      </c>
      <c r="CG51" s="20" t="s">
        <v>947</v>
      </c>
      <c r="CH51" s="20" t="s">
        <v>948</v>
      </c>
      <c r="CI51" s="20" t="s">
        <v>958</v>
      </c>
      <c r="CJ51" s="77" t="s">
        <v>46</v>
      </c>
      <c r="CK51" s="5">
        <v>41165</v>
      </c>
      <c r="CL51" s="77" t="str">
        <f t="shared" ca="1" si="0"/>
        <v>13 Tahun 8 Bulan 26 Hari</v>
      </c>
      <c r="CM5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Sukamaju RT/RW 14/04 Desa/Kelurahan Sukahaji Kecamatan Tegalwaru Kabupaten Purwakarta Jawa Barat 41165</v>
      </c>
    </row>
    <row r="52" spans="1:91" ht="20.100000000000001" customHeight="1">
      <c r="A52" s="4">
        <f>SUBTOTAL(3,N$8:N52)</f>
        <v>45</v>
      </c>
      <c r="B52" s="5" t="s">
        <v>9</v>
      </c>
      <c r="C52" s="5">
        <v>2024</v>
      </c>
      <c r="D52" s="5"/>
      <c r="E52" s="5">
        <v>1</v>
      </c>
      <c r="F52" s="5" t="s">
        <v>20</v>
      </c>
      <c r="G52" s="5" t="s">
        <v>151</v>
      </c>
      <c r="H52" s="5" t="s">
        <v>151</v>
      </c>
      <c r="I52" s="5" t="s">
        <v>151</v>
      </c>
      <c r="J52" s="5">
        <v>24250101</v>
      </c>
      <c r="K52" s="6"/>
      <c r="L52" s="6"/>
      <c r="M52" s="6"/>
      <c r="N52" s="136" t="s">
        <v>959</v>
      </c>
      <c r="O52" s="152"/>
      <c r="P52" s="136" t="s">
        <v>960</v>
      </c>
      <c r="Q52" s="82" t="s">
        <v>961</v>
      </c>
      <c r="R52" s="35" t="s">
        <v>229</v>
      </c>
      <c r="S52" s="127">
        <v>40958</v>
      </c>
      <c r="T52" s="10" t="s">
        <v>156</v>
      </c>
      <c r="U52" s="5">
        <v>1</v>
      </c>
      <c r="V52" s="5">
        <v>3</v>
      </c>
      <c r="W52" s="10" t="s">
        <v>157</v>
      </c>
      <c r="X52" s="20" t="s">
        <v>187</v>
      </c>
      <c r="Y52" s="20" t="s">
        <v>159</v>
      </c>
      <c r="Z52" s="20" t="s">
        <v>230</v>
      </c>
      <c r="AA52" s="7" t="s">
        <v>161</v>
      </c>
      <c r="AB52" s="20" t="s">
        <v>162</v>
      </c>
      <c r="AC52" s="20" t="s">
        <v>163</v>
      </c>
      <c r="AD52" s="7" t="s">
        <v>163</v>
      </c>
      <c r="AE52" s="21" t="s">
        <v>962</v>
      </c>
      <c r="AF52" s="33" t="s">
        <v>963</v>
      </c>
      <c r="AG52" s="21" t="s">
        <v>963</v>
      </c>
      <c r="AH52" s="20" t="s">
        <v>50</v>
      </c>
      <c r="AI52" s="35" t="s">
        <v>229</v>
      </c>
      <c r="AJ52" s="88">
        <v>30770</v>
      </c>
      <c r="AK52" s="21" t="s">
        <v>964</v>
      </c>
      <c r="AL52" s="20" t="s">
        <v>212</v>
      </c>
      <c r="AM52" s="7" t="s">
        <v>179</v>
      </c>
      <c r="AN52" s="21" t="s">
        <v>965</v>
      </c>
      <c r="AO52" s="120" t="s">
        <v>195</v>
      </c>
      <c r="AP52" s="20" t="s">
        <v>966</v>
      </c>
      <c r="AQ52" s="21" t="s">
        <v>967</v>
      </c>
      <c r="AR52" s="20" t="s">
        <v>968</v>
      </c>
      <c r="AS52" s="20" t="s">
        <v>969</v>
      </c>
      <c r="AT52" s="35" t="s">
        <v>229</v>
      </c>
      <c r="AU52" s="20" t="s">
        <v>46</v>
      </c>
      <c r="AV52" s="6">
        <v>44189</v>
      </c>
      <c r="AW52" s="21" t="s">
        <v>970</v>
      </c>
      <c r="AX52" s="7" t="s">
        <v>50</v>
      </c>
      <c r="AY52" s="35" t="s">
        <v>155</v>
      </c>
      <c r="AZ52" s="88">
        <v>33991</v>
      </c>
      <c r="BA52" s="21" t="s">
        <v>971</v>
      </c>
      <c r="BB52" s="20" t="s">
        <v>178</v>
      </c>
      <c r="BC52" s="21" t="s">
        <v>221</v>
      </c>
      <c r="BD52" s="21" t="s">
        <v>972</v>
      </c>
      <c r="BE52" s="20" t="s">
        <v>163</v>
      </c>
      <c r="BF52" s="20" t="s">
        <v>181</v>
      </c>
      <c r="BG52" s="20" t="s">
        <v>966</v>
      </c>
      <c r="BH52" s="21" t="s">
        <v>967</v>
      </c>
      <c r="BI52" s="20" t="s">
        <v>968</v>
      </c>
      <c r="BJ52" s="20" t="s">
        <v>969</v>
      </c>
      <c r="BK52" s="20" t="s">
        <v>229</v>
      </c>
      <c r="BL52" s="21" t="s">
        <v>46</v>
      </c>
      <c r="BM52" s="21">
        <v>44189</v>
      </c>
      <c r="BN52" s="136" t="s">
        <v>204</v>
      </c>
      <c r="BO52" s="20" t="s">
        <v>963</v>
      </c>
      <c r="BP52" s="20"/>
      <c r="BQ52" s="21"/>
      <c r="BR52" s="21"/>
      <c r="BS52" s="20"/>
      <c r="BT52" s="21"/>
      <c r="BU52" s="21" t="s">
        <v>965</v>
      </c>
      <c r="BV52" s="20"/>
      <c r="BW52" s="20"/>
      <c r="BX52" s="21"/>
      <c r="BY52" s="20"/>
      <c r="BZ52" s="20"/>
      <c r="CA52" s="20"/>
      <c r="CB52" s="20"/>
      <c r="CC52" s="20"/>
      <c r="CD52" s="20" t="s">
        <v>225</v>
      </c>
      <c r="CE52" s="20" t="s">
        <v>966</v>
      </c>
      <c r="CF52" s="21" t="s">
        <v>967</v>
      </c>
      <c r="CG52" s="20" t="s">
        <v>968</v>
      </c>
      <c r="CH52" s="20" t="s">
        <v>969</v>
      </c>
      <c r="CI52" s="20" t="s">
        <v>244</v>
      </c>
      <c r="CJ52" s="77" t="s">
        <v>46</v>
      </c>
      <c r="CK52" s="5">
        <v>44189</v>
      </c>
      <c r="CL52" s="77" t="str">
        <f t="shared" ca="1" si="0"/>
        <v>13 Tahun 11 Bulan 4 Hari</v>
      </c>
      <c r="CM5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Cipatik RT/RW 02/02 Desa/Kelurahan Nanjungjaya Kecamatan Kersamanah Kabupaten Garut Jawa Barat 44189</v>
      </c>
    </row>
    <row r="53" spans="1:91" ht="20.100000000000001" customHeight="1">
      <c r="A53" s="4">
        <f>SUBTOTAL(3,N$8:N53)</f>
        <v>46</v>
      </c>
      <c r="B53" s="5" t="s">
        <v>9</v>
      </c>
      <c r="C53" s="5">
        <v>2024</v>
      </c>
      <c r="D53" s="5"/>
      <c r="E53" s="5">
        <v>1</v>
      </c>
      <c r="F53" s="5" t="s">
        <v>20</v>
      </c>
      <c r="G53" s="5" t="s">
        <v>151</v>
      </c>
      <c r="H53" s="5" t="s">
        <v>151</v>
      </c>
      <c r="I53" s="5" t="s">
        <v>151</v>
      </c>
      <c r="J53" s="5">
        <v>24250012</v>
      </c>
      <c r="K53" s="6"/>
      <c r="L53" s="6"/>
      <c r="M53" s="6"/>
      <c r="N53" s="136" t="s">
        <v>973</v>
      </c>
      <c r="O53" s="152"/>
      <c r="P53" s="136" t="s">
        <v>974</v>
      </c>
      <c r="Q53" s="82" t="s">
        <v>975</v>
      </c>
      <c r="R53" s="35" t="s">
        <v>155</v>
      </c>
      <c r="S53" s="127">
        <v>40698</v>
      </c>
      <c r="T53" s="10" t="s">
        <v>156</v>
      </c>
      <c r="U53" s="5">
        <v>2</v>
      </c>
      <c r="V53" s="5">
        <v>2</v>
      </c>
      <c r="W53" s="10" t="s">
        <v>157</v>
      </c>
      <c r="X53" s="20" t="s">
        <v>318</v>
      </c>
      <c r="Y53" s="20" t="s">
        <v>159</v>
      </c>
      <c r="Z53" s="20" t="s">
        <v>230</v>
      </c>
      <c r="AA53" s="7" t="s">
        <v>161</v>
      </c>
      <c r="AB53" s="20" t="s">
        <v>162</v>
      </c>
      <c r="AC53" s="20" t="s">
        <v>163</v>
      </c>
      <c r="AD53" s="7" t="s">
        <v>163</v>
      </c>
      <c r="AE53" s="21" t="s">
        <v>976</v>
      </c>
      <c r="AF53" s="33" t="s">
        <v>977</v>
      </c>
      <c r="AG53" s="21" t="s">
        <v>977</v>
      </c>
      <c r="AH53" s="20" t="s">
        <v>50</v>
      </c>
      <c r="AI53" s="35" t="s">
        <v>155</v>
      </c>
      <c r="AJ53" s="88">
        <v>28995</v>
      </c>
      <c r="AK53" s="21" t="s">
        <v>978</v>
      </c>
      <c r="AL53" s="20" t="s">
        <v>531</v>
      </c>
      <c r="AM53" s="7" t="s">
        <v>221</v>
      </c>
      <c r="AN53" s="21" t="s">
        <v>979</v>
      </c>
      <c r="AO53" s="120" t="s">
        <v>214</v>
      </c>
      <c r="AP53" s="20" t="s">
        <v>980</v>
      </c>
      <c r="AQ53" s="21" t="s">
        <v>981</v>
      </c>
      <c r="AR53" s="20" t="s">
        <v>982</v>
      </c>
      <c r="AS53" s="20" t="s">
        <v>983</v>
      </c>
      <c r="AT53" s="35" t="s">
        <v>155</v>
      </c>
      <c r="AU53" s="20" t="s">
        <v>46</v>
      </c>
      <c r="AV53" s="6">
        <v>40292</v>
      </c>
      <c r="AW53" s="21" t="s">
        <v>984</v>
      </c>
      <c r="AX53" s="7" t="s">
        <v>50</v>
      </c>
      <c r="AY53" s="35" t="s">
        <v>941</v>
      </c>
      <c r="AZ53" s="88">
        <v>30799</v>
      </c>
      <c r="BA53" s="21" t="s">
        <v>985</v>
      </c>
      <c r="BB53" s="20" t="s">
        <v>178</v>
      </c>
      <c r="BC53" s="21" t="s">
        <v>179</v>
      </c>
      <c r="BD53" s="21" t="s">
        <v>986</v>
      </c>
      <c r="BE53" s="20" t="s">
        <v>171</v>
      </c>
      <c r="BF53" s="20" t="s">
        <v>181</v>
      </c>
      <c r="BG53" s="20" t="s">
        <v>980</v>
      </c>
      <c r="BH53" s="21" t="s">
        <v>981</v>
      </c>
      <c r="BI53" s="20" t="s">
        <v>982</v>
      </c>
      <c r="BJ53" s="20" t="s">
        <v>983</v>
      </c>
      <c r="BK53" s="20" t="s">
        <v>155</v>
      </c>
      <c r="BL53" s="21" t="s">
        <v>46</v>
      </c>
      <c r="BM53" s="21">
        <v>40292</v>
      </c>
      <c r="BN53" s="136" t="s">
        <v>204</v>
      </c>
      <c r="BO53" s="20" t="s">
        <v>977</v>
      </c>
      <c r="BP53" s="20"/>
      <c r="BQ53" s="21"/>
      <c r="BR53" s="21"/>
      <c r="BS53" s="20"/>
      <c r="BT53" s="21"/>
      <c r="BU53" s="21" t="s">
        <v>979</v>
      </c>
      <c r="BV53" s="20"/>
      <c r="BW53" s="20"/>
      <c r="BX53" s="21"/>
      <c r="BY53" s="20"/>
      <c r="BZ53" s="20"/>
      <c r="CA53" s="20"/>
      <c r="CB53" s="20"/>
      <c r="CC53" s="20"/>
      <c r="CD53" s="20" t="s">
        <v>225</v>
      </c>
      <c r="CE53" s="20" t="s">
        <v>980</v>
      </c>
      <c r="CF53" s="21" t="s">
        <v>981</v>
      </c>
      <c r="CG53" s="20" t="s">
        <v>982</v>
      </c>
      <c r="CH53" s="20" t="s">
        <v>983</v>
      </c>
      <c r="CI53" s="20" t="s">
        <v>182</v>
      </c>
      <c r="CJ53" s="77" t="s">
        <v>46</v>
      </c>
      <c r="CK53" s="5">
        <v>40292</v>
      </c>
      <c r="CL53" s="77" t="str">
        <f t="shared" ca="1" si="0"/>
        <v>14 Tahun 7 Bulan 19 Hari</v>
      </c>
      <c r="CM5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Rancaloa No. 68 RT/RW 03/03 Desa/Kelurahan Cipamokolan Kecamatan Rancasari Kabupaten Bandung Jawa Barat 40292</v>
      </c>
    </row>
    <row r="54" spans="1:91" ht="20.100000000000001" customHeight="1">
      <c r="A54" s="4">
        <f>SUBTOTAL(3,N$8:N54)</f>
        <v>47</v>
      </c>
      <c r="B54" s="5" t="s">
        <v>10</v>
      </c>
      <c r="C54" s="5">
        <v>2024</v>
      </c>
      <c r="D54" s="5"/>
      <c r="E54" s="5">
        <v>1</v>
      </c>
      <c r="F54" s="5" t="s">
        <v>20</v>
      </c>
      <c r="G54" s="5" t="s">
        <v>151</v>
      </c>
      <c r="H54" s="5" t="s">
        <v>151</v>
      </c>
      <c r="I54" s="5" t="s">
        <v>151</v>
      </c>
      <c r="J54" s="5">
        <v>24250130</v>
      </c>
      <c r="K54" s="6"/>
      <c r="L54" s="6"/>
      <c r="M54" s="6"/>
      <c r="N54" s="136" t="s">
        <v>987</v>
      </c>
      <c r="O54" s="152"/>
      <c r="P54" s="136" t="s">
        <v>988</v>
      </c>
      <c r="Q54" s="82" t="s">
        <v>989</v>
      </c>
      <c r="R54" s="35" t="s">
        <v>155</v>
      </c>
      <c r="S54" s="127">
        <v>39741</v>
      </c>
      <c r="T54" s="10" t="s">
        <v>156</v>
      </c>
      <c r="U54" s="5">
        <v>2</v>
      </c>
      <c r="V54" s="5">
        <v>1</v>
      </c>
      <c r="W54" s="10" t="s">
        <v>157</v>
      </c>
      <c r="X54" s="20" t="s">
        <v>187</v>
      </c>
      <c r="Y54" s="20" t="s">
        <v>159</v>
      </c>
      <c r="Z54" s="20" t="s">
        <v>212</v>
      </c>
      <c r="AA54" s="20" t="s">
        <v>221</v>
      </c>
      <c r="AB54" s="20" t="s">
        <v>162</v>
      </c>
      <c r="AC54" s="20" t="s">
        <v>163</v>
      </c>
      <c r="AD54" s="7" t="s">
        <v>163</v>
      </c>
      <c r="AE54" s="21" t="s">
        <v>990</v>
      </c>
      <c r="AF54" s="33" t="s">
        <v>991</v>
      </c>
      <c r="AG54" s="33" t="s">
        <v>991</v>
      </c>
      <c r="AH54" s="20" t="s">
        <v>50</v>
      </c>
      <c r="AI54" s="35" t="s">
        <v>155</v>
      </c>
      <c r="AJ54" s="88">
        <v>28168</v>
      </c>
      <c r="AK54" s="21" t="s">
        <v>992</v>
      </c>
      <c r="AL54" s="20" t="s">
        <v>212</v>
      </c>
      <c r="AM54" s="7" t="s">
        <v>179</v>
      </c>
      <c r="AN54" s="21" t="s">
        <v>993</v>
      </c>
      <c r="AO54" s="120" t="s">
        <v>195</v>
      </c>
      <c r="AP54" s="20" t="s">
        <v>994</v>
      </c>
      <c r="AQ54" s="21" t="s">
        <v>995</v>
      </c>
      <c r="AR54" s="20" t="s">
        <v>996</v>
      </c>
      <c r="AS54" s="20" t="s">
        <v>625</v>
      </c>
      <c r="AT54" s="35" t="s">
        <v>155</v>
      </c>
      <c r="AU54" s="20" t="s">
        <v>46</v>
      </c>
      <c r="AV54" s="6">
        <v>40378</v>
      </c>
      <c r="AW54" s="21" t="s">
        <v>997</v>
      </c>
      <c r="AX54" s="7" t="s">
        <v>50</v>
      </c>
      <c r="AY54" s="35" t="s">
        <v>155</v>
      </c>
      <c r="AZ54" s="88">
        <v>29649</v>
      </c>
      <c r="BA54" s="21" t="s">
        <v>998</v>
      </c>
      <c r="BB54" s="20" t="s">
        <v>178</v>
      </c>
      <c r="BC54" s="21" t="s">
        <v>161</v>
      </c>
      <c r="BD54" s="21" t="s">
        <v>999</v>
      </c>
      <c r="BE54" s="20" t="s">
        <v>163</v>
      </c>
      <c r="BF54" s="20" t="s">
        <v>181</v>
      </c>
      <c r="BG54" s="20" t="s">
        <v>1000</v>
      </c>
      <c r="BH54" s="21" t="s">
        <v>995</v>
      </c>
      <c r="BI54" s="20" t="s">
        <v>996</v>
      </c>
      <c r="BJ54" s="20" t="s">
        <v>625</v>
      </c>
      <c r="BK54" s="20" t="s">
        <v>155</v>
      </c>
      <c r="BL54" s="21" t="s">
        <v>562</v>
      </c>
      <c r="BM54" s="21">
        <v>40378</v>
      </c>
      <c r="BN54" s="136" t="s">
        <v>204</v>
      </c>
      <c r="BO54" s="20" t="s">
        <v>1001</v>
      </c>
      <c r="BP54" s="20"/>
      <c r="BQ54" s="21"/>
      <c r="BR54" s="21"/>
      <c r="BS54" s="20"/>
      <c r="BT54" s="21"/>
      <c r="BU54" s="21" t="s">
        <v>993</v>
      </c>
      <c r="BV54" s="20"/>
      <c r="BW54" s="20"/>
      <c r="BX54" s="21"/>
      <c r="BY54" s="20"/>
      <c r="BZ54" s="20"/>
      <c r="CA54" s="20"/>
      <c r="CB54" s="20"/>
      <c r="CC54" s="20"/>
      <c r="CD54" s="20" t="s">
        <v>225</v>
      </c>
      <c r="CE54" s="20" t="s">
        <v>994</v>
      </c>
      <c r="CF54" s="21" t="s">
        <v>995</v>
      </c>
      <c r="CG54" s="20" t="s">
        <v>996</v>
      </c>
      <c r="CH54" s="20" t="s">
        <v>625</v>
      </c>
      <c r="CI54" s="20" t="s">
        <v>182</v>
      </c>
      <c r="CJ54" s="77" t="s">
        <v>46</v>
      </c>
      <c r="CK54" s="5">
        <v>40378</v>
      </c>
      <c r="CL54" s="77" t="str">
        <f t="shared" ca="1" si="0"/>
        <v>17 Tahun 3 Bulan 3 Hari</v>
      </c>
      <c r="CM5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Pasirmulya RT/RW 05/17 Desa/Kelurahan Margamulya Kecamatan Pangalengan Kabupaten Bandung Jawa Barat 40378</v>
      </c>
    </row>
    <row r="55" spans="1:91" ht="20.100000000000001" customHeight="1">
      <c r="A55" s="4">
        <f>SUBTOTAL(3,N$8:N55)</f>
        <v>48</v>
      </c>
      <c r="B55" s="5" t="s">
        <v>9</v>
      </c>
      <c r="C55" s="5">
        <v>2024</v>
      </c>
      <c r="D55" s="5"/>
      <c r="E55" s="5">
        <v>1</v>
      </c>
      <c r="F55" s="5" t="s">
        <v>20</v>
      </c>
      <c r="G55" s="5" t="s">
        <v>151</v>
      </c>
      <c r="H55" s="5" t="s">
        <v>151</v>
      </c>
      <c r="I55" s="5" t="s">
        <v>151</v>
      </c>
      <c r="J55" s="5">
        <v>24250127</v>
      </c>
      <c r="K55" s="6"/>
      <c r="L55" s="6"/>
      <c r="M55" s="6"/>
      <c r="N55" s="136" t="s">
        <v>1002</v>
      </c>
      <c r="O55" s="152"/>
      <c r="P55" s="136" t="s">
        <v>1003</v>
      </c>
      <c r="Q55" s="82" t="s">
        <v>1004</v>
      </c>
      <c r="R55" s="35" t="s">
        <v>186</v>
      </c>
      <c r="S55" s="127">
        <v>40858</v>
      </c>
      <c r="T55" s="10" t="s">
        <v>156</v>
      </c>
      <c r="U55" s="5">
        <v>2</v>
      </c>
      <c r="V55" s="5">
        <v>3</v>
      </c>
      <c r="W55" s="10" t="s">
        <v>157</v>
      </c>
      <c r="X55" s="20" t="s">
        <v>187</v>
      </c>
      <c r="Y55" s="20" t="s">
        <v>159</v>
      </c>
      <c r="Z55" s="20" t="s">
        <v>230</v>
      </c>
      <c r="AA55" s="7" t="s">
        <v>161</v>
      </c>
      <c r="AB55" s="20" t="s">
        <v>162</v>
      </c>
      <c r="AC55" s="20" t="s">
        <v>163</v>
      </c>
      <c r="AD55" s="7" t="s">
        <v>163</v>
      </c>
      <c r="AE55" s="21" t="s">
        <v>1005</v>
      </c>
      <c r="AF55" s="33" t="s">
        <v>1006</v>
      </c>
      <c r="AG55" s="21" t="s">
        <v>1006</v>
      </c>
      <c r="AH55" s="20" t="s">
        <v>50</v>
      </c>
      <c r="AI55" s="35" t="s">
        <v>186</v>
      </c>
      <c r="AJ55" s="88">
        <v>28922</v>
      </c>
      <c r="AK55" s="21" t="s">
        <v>1007</v>
      </c>
      <c r="AL55" s="20" t="s">
        <v>212</v>
      </c>
      <c r="AM55" s="7" t="s">
        <v>179</v>
      </c>
      <c r="AN55" s="21" t="s">
        <v>1008</v>
      </c>
      <c r="AO55" s="120" t="s">
        <v>171</v>
      </c>
      <c r="AP55" s="20" t="s">
        <v>1009</v>
      </c>
      <c r="AQ55" s="21" t="s">
        <v>534</v>
      </c>
      <c r="AR55" s="20" t="s">
        <v>1010</v>
      </c>
      <c r="AS55" s="20" t="s">
        <v>1011</v>
      </c>
      <c r="AT55" s="35" t="s">
        <v>186</v>
      </c>
      <c r="AU55" s="20" t="s">
        <v>46</v>
      </c>
      <c r="AV55" s="6">
        <v>0</v>
      </c>
      <c r="AW55" s="21" t="s">
        <v>1012</v>
      </c>
      <c r="AX55" s="7" t="s">
        <v>50</v>
      </c>
      <c r="AY55" s="35" t="s">
        <v>186</v>
      </c>
      <c r="AZ55" s="88">
        <v>29810</v>
      </c>
      <c r="BA55" s="21" t="s">
        <v>1013</v>
      </c>
      <c r="BB55" s="20" t="s">
        <v>178</v>
      </c>
      <c r="BC55" s="21" t="s">
        <v>179</v>
      </c>
      <c r="BD55" s="21" t="s">
        <v>255</v>
      </c>
      <c r="BE55" s="20" t="s">
        <v>163</v>
      </c>
      <c r="BF55" s="20" t="s">
        <v>181</v>
      </c>
      <c r="BG55" s="20" t="s">
        <v>1009</v>
      </c>
      <c r="BH55" s="21" t="s">
        <v>534</v>
      </c>
      <c r="BI55" s="20" t="s">
        <v>1010</v>
      </c>
      <c r="BJ55" s="20" t="s">
        <v>1011</v>
      </c>
      <c r="BK55" s="20" t="s">
        <v>186</v>
      </c>
      <c r="BL55" s="21" t="s">
        <v>46</v>
      </c>
      <c r="BM55" s="21">
        <v>0</v>
      </c>
      <c r="BN55" s="136" t="s">
        <v>204</v>
      </c>
      <c r="BO55" s="20" t="s">
        <v>1006</v>
      </c>
      <c r="BP55" s="20"/>
      <c r="BQ55" s="21"/>
      <c r="BR55" s="21"/>
      <c r="BS55" s="20"/>
      <c r="BT55" s="21"/>
      <c r="BU55" s="21" t="s">
        <v>1008</v>
      </c>
      <c r="BV55" s="20"/>
      <c r="BW55" s="20" t="s">
        <v>368</v>
      </c>
      <c r="BX55" s="21"/>
      <c r="BY55" s="20" t="s">
        <v>368</v>
      </c>
      <c r="BZ55" s="20" t="s">
        <v>368</v>
      </c>
      <c r="CA55" s="20" t="s">
        <v>368</v>
      </c>
      <c r="CB55" s="20" t="s">
        <v>368</v>
      </c>
      <c r="CC55" s="20"/>
      <c r="CD55" s="20" t="s">
        <v>225</v>
      </c>
      <c r="CE55" s="20" t="s">
        <v>1009</v>
      </c>
      <c r="CF55" s="21" t="s">
        <v>534</v>
      </c>
      <c r="CG55" s="20" t="s">
        <v>1010</v>
      </c>
      <c r="CH55" s="20" t="s">
        <v>1011</v>
      </c>
      <c r="CI55" s="20" t="s">
        <v>205</v>
      </c>
      <c r="CJ55" s="77" t="s">
        <v>46</v>
      </c>
      <c r="CK55" s="5"/>
      <c r="CL55" s="77" t="str">
        <f t="shared" ca="1" si="0"/>
        <v>14 Tahun 2 Bulan 12 Hari</v>
      </c>
      <c r="CM5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Munggang RT/RW 01/08 Desa/Kelurahan Mekargalih Kecamatan Jatinangor Kabupaten Sumedang Jawa Barat </v>
      </c>
    </row>
    <row r="56" spans="1:91" ht="20.100000000000001" customHeight="1">
      <c r="A56" s="4">
        <f>SUBTOTAL(3,N$8:N56)</f>
        <v>49</v>
      </c>
      <c r="B56" s="5" t="s">
        <v>9</v>
      </c>
      <c r="C56" s="5">
        <v>2023</v>
      </c>
      <c r="D56" s="5"/>
      <c r="E56" s="5">
        <v>1</v>
      </c>
      <c r="F56" s="5" t="s">
        <v>20</v>
      </c>
      <c r="G56" s="5" t="s">
        <v>151</v>
      </c>
      <c r="H56" s="5" t="s">
        <v>151</v>
      </c>
      <c r="I56" s="5" t="s">
        <v>151</v>
      </c>
      <c r="J56" s="5">
        <v>23240157</v>
      </c>
      <c r="K56" s="6"/>
      <c r="L56" s="6"/>
      <c r="M56" s="6"/>
      <c r="N56" s="79" t="s">
        <v>1014</v>
      </c>
      <c r="O56" s="153"/>
      <c r="P56" s="37" t="s">
        <v>1015</v>
      </c>
      <c r="Q56" s="81" t="s">
        <v>1016</v>
      </c>
      <c r="R56" s="79" t="s">
        <v>186</v>
      </c>
      <c r="S56" s="125">
        <v>40681</v>
      </c>
      <c r="T56" s="10" t="s">
        <v>156</v>
      </c>
      <c r="U56" s="10">
        <v>2</v>
      </c>
      <c r="V56" s="10">
        <v>2</v>
      </c>
      <c r="W56" s="10" t="s">
        <v>157</v>
      </c>
      <c r="X56" s="20" t="s">
        <v>187</v>
      </c>
      <c r="Y56" s="7" t="s">
        <v>1017</v>
      </c>
      <c r="Z56" s="7" t="s">
        <v>1018</v>
      </c>
      <c r="AA56" s="7" t="s">
        <v>161</v>
      </c>
      <c r="AB56" s="20" t="s">
        <v>162</v>
      </c>
      <c r="AC56" s="7" t="s">
        <v>163</v>
      </c>
      <c r="AD56" s="7" t="s">
        <v>163</v>
      </c>
      <c r="AE56" s="9" t="s">
        <v>1019</v>
      </c>
      <c r="AF56" s="7" t="s">
        <v>1020</v>
      </c>
      <c r="AG56" s="7" t="s">
        <v>1020</v>
      </c>
      <c r="AH56" s="7" t="s">
        <v>50</v>
      </c>
      <c r="AI56" s="79" t="s">
        <v>186</v>
      </c>
      <c r="AJ56" s="28">
        <v>29123</v>
      </c>
      <c r="AK56" s="9" t="s">
        <v>1021</v>
      </c>
      <c r="AL56" s="20" t="s">
        <v>212</v>
      </c>
      <c r="AM56" s="7" t="s">
        <v>179</v>
      </c>
      <c r="AN56" s="9" t="s">
        <v>1022</v>
      </c>
      <c r="AO56" s="118" t="s">
        <v>1023</v>
      </c>
      <c r="AP56" s="7" t="s">
        <v>1024</v>
      </c>
      <c r="AQ56" s="9" t="s">
        <v>1025</v>
      </c>
      <c r="AR56" s="7" t="s">
        <v>1026</v>
      </c>
      <c r="AS56" s="7" t="s">
        <v>1027</v>
      </c>
      <c r="AT56" s="79" t="s">
        <v>186</v>
      </c>
      <c r="AU56" s="7" t="s">
        <v>46</v>
      </c>
      <c r="AV56" s="10">
        <v>45362</v>
      </c>
      <c r="AW56" s="7" t="s">
        <v>1028</v>
      </c>
      <c r="AX56" s="7" t="s">
        <v>50</v>
      </c>
      <c r="AY56" s="79" t="s">
        <v>186</v>
      </c>
      <c r="AZ56" s="28">
        <v>29896</v>
      </c>
      <c r="BA56" s="9" t="s">
        <v>1029</v>
      </c>
      <c r="BB56" s="20" t="s">
        <v>178</v>
      </c>
      <c r="BC56" s="21" t="s">
        <v>221</v>
      </c>
      <c r="BD56" s="9" t="s">
        <v>1030</v>
      </c>
      <c r="BE56" s="7" t="s">
        <v>1031</v>
      </c>
      <c r="BF56" s="20" t="s">
        <v>181</v>
      </c>
      <c r="BG56" s="7" t="s">
        <v>1024</v>
      </c>
      <c r="BH56" s="9" t="s">
        <v>1025</v>
      </c>
      <c r="BI56" s="7" t="s">
        <v>1026</v>
      </c>
      <c r="BJ56" s="7" t="s">
        <v>1027</v>
      </c>
      <c r="BK56" s="7" t="s">
        <v>186</v>
      </c>
      <c r="BL56" s="7" t="s">
        <v>46</v>
      </c>
      <c r="BM56" s="11">
        <v>45362</v>
      </c>
      <c r="BN56" s="79"/>
      <c r="BO56" s="7"/>
      <c r="BP56" s="7"/>
      <c r="BQ56" s="12"/>
      <c r="BR56" s="12"/>
      <c r="BS56" s="7"/>
      <c r="BT56" s="7"/>
      <c r="BU56" s="9"/>
      <c r="BV56" s="7"/>
      <c r="BW56" s="7"/>
      <c r="BX56" s="9"/>
      <c r="BY56" s="7"/>
      <c r="BZ56" s="7"/>
      <c r="CA56" s="7"/>
      <c r="CB56" s="7"/>
      <c r="CC56" s="11"/>
      <c r="CD56" s="7"/>
      <c r="CE56" s="20" t="s">
        <v>1024</v>
      </c>
      <c r="CF56" s="21" t="s">
        <v>1025</v>
      </c>
      <c r="CG56" s="20" t="s">
        <v>1026</v>
      </c>
      <c r="CH56" s="20" t="s">
        <v>1027</v>
      </c>
      <c r="CI56" s="20" t="s">
        <v>205</v>
      </c>
      <c r="CJ56" s="77" t="s">
        <v>46</v>
      </c>
      <c r="CK56" s="5">
        <v>45362</v>
      </c>
      <c r="CL56" s="77" t="str">
        <f t="shared" ca="1" si="0"/>
        <v>14 Tahun 8 Bulan 5 Hari</v>
      </c>
      <c r="CM5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Sirnagalih RT/RW 01/10 Desa/Kelurahan Gunungmanik Kecamatan Tanjungsari Kabupaten Sumedang Jawa Barat 45362</v>
      </c>
    </row>
    <row r="57" spans="1:91" ht="20.100000000000001" customHeight="1">
      <c r="A57" s="4">
        <f>SUBTOTAL(3,N$8:N57)</f>
        <v>50</v>
      </c>
      <c r="B57" s="5" t="s">
        <v>10</v>
      </c>
      <c r="C57" s="5">
        <v>2023</v>
      </c>
      <c r="D57" s="5"/>
      <c r="E57" s="5">
        <v>1</v>
      </c>
      <c r="F57" s="5" t="s">
        <v>20</v>
      </c>
      <c r="G57" s="5" t="s">
        <v>151</v>
      </c>
      <c r="H57" s="5" t="s">
        <v>151</v>
      </c>
      <c r="I57" s="5" t="s">
        <v>151</v>
      </c>
      <c r="J57" s="5">
        <v>23240027</v>
      </c>
      <c r="K57" s="6"/>
      <c r="L57" s="6"/>
      <c r="M57" s="6"/>
      <c r="N57" s="136" t="s">
        <v>1032</v>
      </c>
      <c r="O57" s="152"/>
      <c r="P57" s="136" t="s">
        <v>1033</v>
      </c>
      <c r="Q57" s="82" t="s">
        <v>1034</v>
      </c>
      <c r="R57" s="35" t="s">
        <v>155</v>
      </c>
      <c r="S57" s="127">
        <v>40389</v>
      </c>
      <c r="T57" s="10" t="s">
        <v>156</v>
      </c>
      <c r="U57" s="5">
        <v>1</v>
      </c>
      <c r="V57" s="5">
        <v>1</v>
      </c>
      <c r="W57" s="10" t="s">
        <v>157</v>
      </c>
      <c r="X57" s="20" t="s">
        <v>187</v>
      </c>
      <c r="Y57" s="20" t="s">
        <v>1035</v>
      </c>
      <c r="Z57" s="10" t="s">
        <v>368</v>
      </c>
      <c r="AA57" s="7" t="s">
        <v>161</v>
      </c>
      <c r="AB57" s="20" t="s">
        <v>162</v>
      </c>
      <c r="AC57" s="7" t="s">
        <v>163</v>
      </c>
      <c r="AD57" s="7" t="s">
        <v>163</v>
      </c>
      <c r="AE57" s="21" t="s">
        <v>1036</v>
      </c>
      <c r="AF57" s="21" t="s">
        <v>1037</v>
      </c>
      <c r="AG57" s="21" t="s">
        <v>1037</v>
      </c>
      <c r="AH57" s="20" t="s">
        <v>50</v>
      </c>
      <c r="AI57" s="35" t="s">
        <v>155</v>
      </c>
      <c r="AJ57" s="88">
        <v>31844</v>
      </c>
      <c r="AK57" s="21" t="s">
        <v>1038</v>
      </c>
      <c r="AL57" s="20" t="s">
        <v>212</v>
      </c>
      <c r="AM57" s="7" t="s">
        <v>179</v>
      </c>
      <c r="AN57" s="21" t="s">
        <v>1039</v>
      </c>
      <c r="AO57" s="120" t="s">
        <v>1040</v>
      </c>
      <c r="AP57" s="20" t="s">
        <v>1041</v>
      </c>
      <c r="AQ57" s="21" t="s">
        <v>375</v>
      </c>
      <c r="AR57" s="20" t="s">
        <v>1042</v>
      </c>
      <c r="AS57" s="20" t="s">
        <v>390</v>
      </c>
      <c r="AT57" s="35" t="s">
        <v>155</v>
      </c>
      <c r="AU57" s="20" t="s">
        <v>46</v>
      </c>
      <c r="AV57" s="6">
        <v>40913</v>
      </c>
      <c r="AW57" s="21" t="s">
        <v>1043</v>
      </c>
      <c r="AX57" s="7" t="s">
        <v>50</v>
      </c>
      <c r="AY57" s="35" t="s">
        <v>155</v>
      </c>
      <c r="AZ57" s="88">
        <v>34157</v>
      </c>
      <c r="BA57" s="21" t="s">
        <v>1044</v>
      </c>
      <c r="BB57" s="20" t="s">
        <v>178</v>
      </c>
      <c r="BC57" s="21" t="s">
        <v>179</v>
      </c>
      <c r="BD57" s="21" t="s">
        <v>1045</v>
      </c>
      <c r="BE57" s="20" t="s">
        <v>1046</v>
      </c>
      <c r="BF57" s="20" t="s">
        <v>181</v>
      </c>
      <c r="BG57" s="20" t="s">
        <v>1047</v>
      </c>
      <c r="BH57" s="21" t="s">
        <v>375</v>
      </c>
      <c r="BI57" s="20" t="s">
        <v>1042</v>
      </c>
      <c r="BJ57" s="20" t="s">
        <v>390</v>
      </c>
      <c r="BK57" s="20" t="s">
        <v>155</v>
      </c>
      <c r="BL57" s="21" t="s">
        <v>46</v>
      </c>
      <c r="BM57" s="21">
        <v>40913</v>
      </c>
      <c r="BN57" s="136"/>
      <c r="BO57" s="20"/>
      <c r="BP57" s="20"/>
      <c r="BQ57" s="21"/>
      <c r="BR57" s="21"/>
      <c r="BS57" s="20"/>
      <c r="BT57" s="21"/>
      <c r="BU57" s="21"/>
      <c r="BV57" s="20"/>
      <c r="BW57" s="20"/>
      <c r="BX57" s="21"/>
      <c r="BY57" s="20"/>
      <c r="BZ57" s="20"/>
      <c r="CA57" s="20"/>
      <c r="CB57" s="20"/>
      <c r="CC57" s="20"/>
      <c r="CD57" s="20"/>
      <c r="CE57" s="20" t="s">
        <v>1041</v>
      </c>
      <c r="CF57" s="21" t="s">
        <v>375</v>
      </c>
      <c r="CG57" s="20" t="s">
        <v>1042</v>
      </c>
      <c r="CH57" s="20" t="s">
        <v>390</v>
      </c>
      <c r="CI57" s="20" t="s">
        <v>182</v>
      </c>
      <c r="CJ57" s="77" t="s">
        <v>46</v>
      </c>
      <c r="CK57" s="5">
        <v>40913</v>
      </c>
      <c r="CL57" s="77" t="str">
        <f t="shared" ca="1" si="0"/>
        <v>15 Tahun 5 Bulan 24 Hari</v>
      </c>
      <c r="CM5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Leuwimunding RT/RW 04/01 Desa/Kelurahan Sadu Kecamatan Soreang Kabupaten Bandung Jawa Barat 40913</v>
      </c>
    </row>
    <row r="58" spans="1:91" ht="20.100000000000001" customHeight="1">
      <c r="A58" s="4">
        <f>SUBTOTAL(3,N$8:N58)</f>
        <v>51</v>
      </c>
      <c r="B58" s="5" t="s">
        <v>9</v>
      </c>
      <c r="C58" s="5">
        <v>2024</v>
      </c>
      <c r="D58" s="5"/>
      <c r="E58" s="5">
        <v>1</v>
      </c>
      <c r="F58" s="5" t="s">
        <v>20</v>
      </c>
      <c r="G58" s="5" t="s">
        <v>151</v>
      </c>
      <c r="H58" s="5" t="s">
        <v>151</v>
      </c>
      <c r="I58" s="5" t="s">
        <v>151</v>
      </c>
      <c r="J58" s="5">
        <v>24250004</v>
      </c>
      <c r="K58" s="6"/>
      <c r="L58" s="6"/>
      <c r="M58" s="6"/>
      <c r="N58" s="136" t="s">
        <v>1048</v>
      </c>
      <c r="O58" s="152"/>
      <c r="P58" s="136" t="s">
        <v>1049</v>
      </c>
      <c r="Q58" s="82" t="s">
        <v>1050</v>
      </c>
      <c r="R58" s="35" t="s">
        <v>155</v>
      </c>
      <c r="S58" s="127">
        <v>40803</v>
      </c>
      <c r="T58" s="10" t="s">
        <v>156</v>
      </c>
      <c r="U58" s="5">
        <v>1</v>
      </c>
      <c r="V58" s="5">
        <v>2</v>
      </c>
      <c r="W58" s="10" t="s">
        <v>157</v>
      </c>
      <c r="X58" s="20" t="s">
        <v>187</v>
      </c>
      <c r="Y58" s="20" t="s">
        <v>159</v>
      </c>
      <c r="Z58" s="20" t="s">
        <v>230</v>
      </c>
      <c r="AA58" s="7" t="s">
        <v>161</v>
      </c>
      <c r="AB58" s="20" t="s">
        <v>162</v>
      </c>
      <c r="AC58" s="20" t="s">
        <v>163</v>
      </c>
      <c r="AD58" s="7" t="s">
        <v>163</v>
      </c>
      <c r="AE58" s="21" t="s">
        <v>1051</v>
      </c>
      <c r="AF58" s="33" t="s">
        <v>1052</v>
      </c>
      <c r="AG58" s="21" t="s">
        <v>1052</v>
      </c>
      <c r="AH58" s="20" t="s">
        <v>50</v>
      </c>
      <c r="AI58" s="35" t="s">
        <v>155</v>
      </c>
      <c r="AJ58" s="88">
        <v>32728</v>
      </c>
      <c r="AK58" s="21" t="s">
        <v>1053</v>
      </c>
      <c r="AL58" s="20" t="s">
        <v>212</v>
      </c>
      <c r="AM58" s="7" t="s">
        <v>179</v>
      </c>
      <c r="AN58" s="21" t="s">
        <v>1054</v>
      </c>
      <c r="AO58" s="120" t="s">
        <v>214</v>
      </c>
      <c r="AP58" s="20" t="s">
        <v>1055</v>
      </c>
      <c r="AQ58" s="21" t="s">
        <v>1056</v>
      </c>
      <c r="AR58" s="20" t="s">
        <v>715</v>
      </c>
      <c r="AS58" s="20" t="s">
        <v>716</v>
      </c>
      <c r="AT58" s="35" t="s">
        <v>155</v>
      </c>
      <c r="AU58" s="20" t="s">
        <v>46</v>
      </c>
      <c r="AV58" s="6">
        <v>40971</v>
      </c>
      <c r="AW58" s="21" t="s">
        <v>1057</v>
      </c>
      <c r="AX58" s="7" t="s">
        <v>50</v>
      </c>
      <c r="AY58" s="35" t="s">
        <v>155</v>
      </c>
      <c r="AZ58" s="88">
        <v>33487</v>
      </c>
      <c r="BA58" s="21" t="s">
        <v>1058</v>
      </c>
      <c r="BB58" s="20" t="s">
        <v>178</v>
      </c>
      <c r="BC58" s="21" t="s">
        <v>179</v>
      </c>
      <c r="BD58" s="21" t="s">
        <v>1054</v>
      </c>
      <c r="BE58" s="20" t="s">
        <v>163</v>
      </c>
      <c r="BF58" s="20" t="s">
        <v>181</v>
      </c>
      <c r="BG58" s="20" t="s">
        <v>1055</v>
      </c>
      <c r="BH58" s="21" t="s">
        <v>1056</v>
      </c>
      <c r="BI58" s="20" t="s">
        <v>715</v>
      </c>
      <c r="BJ58" s="20" t="s">
        <v>716</v>
      </c>
      <c r="BK58" s="20" t="s">
        <v>155</v>
      </c>
      <c r="BL58" s="21" t="s">
        <v>562</v>
      </c>
      <c r="BM58" s="21">
        <v>40971</v>
      </c>
      <c r="BN58" s="136"/>
      <c r="BO58" s="20" t="s">
        <v>1059</v>
      </c>
      <c r="BP58" s="20" t="s">
        <v>155</v>
      </c>
      <c r="BQ58" s="21" t="s">
        <v>1060</v>
      </c>
      <c r="BR58" s="21" t="s">
        <v>1053</v>
      </c>
      <c r="BS58" s="20" t="s">
        <v>212</v>
      </c>
      <c r="BT58" s="21" t="s">
        <v>543</v>
      </c>
      <c r="BU58" s="21" t="s">
        <v>1054</v>
      </c>
      <c r="BV58" s="20" t="s">
        <v>195</v>
      </c>
      <c r="BW58" s="20" t="s">
        <v>1055</v>
      </c>
      <c r="BX58" s="21" t="s">
        <v>1056</v>
      </c>
      <c r="BY58" s="20" t="s">
        <v>715</v>
      </c>
      <c r="BZ58" s="20" t="s">
        <v>716</v>
      </c>
      <c r="CA58" s="20" t="s">
        <v>155</v>
      </c>
      <c r="CB58" s="20" t="s">
        <v>562</v>
      </c>
      <c r="CC58" s="20">
        <v>40971</v>
      </c>
      <c r="CD58" s="20"/>
      <c r="CE58" s="20" t="s">
        <v>1055</v>
      </c>
      <c r="CF58" s="21" t="s">
        <v>1056</v>
      </c>
      <c r="CG58" s="20" t="s">
        <v>715</v>
      </c>
      <c r="CH58" s="20" t="s">
        <v>716</v>
      </c>
      <c r="CI58" s="20" t="s">
        <v>182</v>
      </c>
      <c r="CJ58" s="77" t="s">
        <v>46</v>
      </c>
      <c r="CK58" s="5">
        <v>40971</v>
      </c>
      <c r="CL58" s="77" t="str">
        <f t="shared" ca="1" si="0"/>
        <v>14 Tahun 4 Bulan 6 Hari</v>
      </c>
      <c r="CM5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Mekarsari RT/RW 01/14 Desa/Kelurahan Gandasari Kecamatan Katapang Kabupaten Bandung Jawa Barat 40971</v>
      </c>
    </row>
    <row r="59" spans="1:91" ht="20.100000000000001" customHeight="1">
      <c r="A59" s="4">
        <f>SUBTOTAL(3,N$8:N59)</f>
        <v>52</v>
      </c>
      <c r="B59" s="5" t="s">
        <v>9</v>
      </c>
      <c r="C59" s="5">
        <v>2024</v>
      </c>
      <c r="D59" s="5"/>
      <c r="E59" s="5">
        <v>1</v>
      </c>
      <c r="F59" s="5" t="s">
        <v>20</v>
      </c>
      <c r="G59" s="5" t="s">
        <v>151</v>
      </c>
      <c r="H59" s="5" t="s">
        <v>151</v>
      </c>
      <c r="I59" s="5" t="s">
        <v>151</v>
      </c>
      <c r="J59" s="5">
        <v>24250011</v>
      </c>
      <c r="K59" s="6"/>
      <c r="L59" s="6"/>
      <c r="M59" s="6"/>
      <c r="N59" s="136" t="s">
        <v>1061</v>
      </c>
      <c r="O59" s="152"/>
      <c r="P59" s="136" t="s">
        <v>1062</v>
      </c>
      <c r="Q59" s="82" t="s">
        <v>1063</v>
      </c>
      <c r="R59" s="35" t="s">
        <v>1064</v>
      </c>
      <c r="S59" s="127">
        <v>41078</v>
      </c>
      <c r="T59" s="10" t="s">
        <v>156</v>
      </c>
      <c r="U59" s="5">
        <v>2</v>
      </c>
      <c r="V59" s="5">
        <v>3</v>
      </c>
      <c r="W59" s="10" t="s">
        <v>157</v>
      </c>
      <c r="X59" s="20" t="s">
        <v>187</v>
      </c>
      <c r="Y59" s="20" t="s">
        <v>159</v>
      </c>
      <c r="Z59" s="20" t="s">
        <v>230</v>
      </c>
      <c r="AA59" s="7" t="s">
        <v>161</v>
      </c>
      <c r="AB59" s="20" t="s">
        <v>162</v>
      </c>
      <c r="AC59" s="20" t="s">
        <v>163</v>
      </c>
      <c r="AD59" s="7" t="s">
        <v>163</v>
      </c>
      <c r="AE59" s="21" t="s">
        <v>1065</v>
      </c>
      <c r="AF59" s="33" t="s">
        <v>1066</v>
      </c>
      <c r="AG59" s="21" t="s">
        <v>1066</v>
      </c>
      <c r="AH59" s="20" t="s">
        <v>50</v>
      </c>
      <c r="AI59" s="35" t="s">
        <v>248</v>
      </c>
      <c r="AJ59" s="88">
        <v>30950</v>
      </c>
      <c r="AK59" s="21" t="s">
        <v>1067</v>
      </c>
      <c r="AL59" s="20" t="s">
        <v>168</v>
      </c>
      <c r="AM59" s="7" t="s">
        <v>179</v>
      </c>
      <c r="AN59" s="21" t="s">
        <v>1068</v>
      </c>
      <c r="AO59" s="120" t="s">
        <v>171</v>
      </c>
      <c r="AP59" s="20" t="s">
        <v>1069</v>
      </c>
      <c r="AQ59" s="21" t="s">
        <v>330</v>
      </c>
      <c r="AR59" s="20" t="s">
        <v>1070</v>
      </c>
      <c r="AS59" s="20" t="s">
        <v>1071</v>
      </c>
      <c r="AT59" s="35" t="s">
        <v>248</v>
      </c>
      <c r="AU59" s="20" t="s">
        <v>46</v>
      </c>
      <c r="AV59" s="6">
        <v>17540</v>
      </c>
      <c r="AW59" s="21" t="s">
        <v>1072</v>
      </c>
      <c r="AX59" s="7" t="s">
        <v>50</v>
      </c>
      <c r="AY59" s="35" t="s">
        <v>1064</v>
      </c>
      <c r="AZ59" s="88">
        <v>32096</v>
      </c>
      <c r="BA59" s="21" t="s">
        <v>1073</v>
      </c>
      <c r="BB59" s="20" t="s">
        <v>178</v>
      </c>
      <c r="BC59" s="21" t="s">
        <v>161</v>
      </c>
      <c r="BD59" s="21" t="s">
        <v>1074</v>
      </c>
      <c r="BE59" s="20" t="s">
        <v>163</v>
      </c>
      <c r="BF59" s="20" t="s">
        <v>181</v>
      </c>
      <c r="BG59" s="20" t="s">
        <v>1069</v>
      </c>
      <c r="BH59" s="21" t="s">
        <v>330</v>
      </c>
      <c r="BI59" s="20" t="s">
        <v>1070</v>
      </c>
      <c r="BJ59" s="20" t="s">
        <v>1071</v>
      </c>
      <c r="BK59" s="20" t="s">
        <v>248</v>
      </c>
      <c r="BL59" s="21" t="s">
        <v>562</v>
      </c>
      <c r="BM59" s="21">
        <v>17540</v>
      </c>
      <c r="BN59" s="136" t="s">
        <v>204</v>
      </c>
      <c r="BO59" s="20" t="s">
        <v>1066</v>
      </c>
      <c r="BP59" s="20" t="s">
        <v>248</v>
      </c>
      <c r="BQ59" s="21" t="s">
        <v>1075</v>
      </c>
      <c r="BR59" s="21" t="s">
        <v>1067</v>
      </c>
      <c r="BS59" s="20" t="s">
        <v>885</v>
      </c>
      <c r="BT59" s="21" t="s">
        <v>543</v>
      </c>
      <c r="BU59" s="21" t="s">
        <v>1068</v>
      </c>
      <c r="BV59" s="20" t="s">
        <v>171</v>
      </c>
      <c r="BW59" s="20" t="s">
        <v>1069</v>
      </c>
      <c r="BX59" s="21" t="s">
        <v>330</v>
      </c>
      <c r="BY59" s="20" t="s">
        <v>1070</v>
      </c>
      <c r="BZ59" s="20" t="s">
        <v>1071</v>
      </c>
      <c r="CA59" s="20" t="s">
        <v>248</v>
      </c>
      <c r="CB59" s="20" t="s">
        <v>562</v>
      </c>
      <c r="CC59" s="20">
        <v>17540</v>
      </c>
      <c r="CD59" s="20" t="s">
        <v>225</v>
      </c>
      <c r="CE59" s="20" t="s">
        <v>1069</v>
      </c>
      <c r="CF59" s="21" t="s">
        <v>330</v>
      </c>
      <c r="CG59" s="20" t="s">
        <v>1070</v>
      </c>
      <c r="CH59" s="20" t="s">
        <v>1071</v>
      </c>
      <c r="CI59" s="20" t="s">
        <v>1076</v>
      </c>
      <c r="CJ59" s="77" t="s">
        <v>46</v>
      </c>
      <c r="CK59" s="5">
        <v>17540</v>
      </c>
      <c r="CL59" s="77" t="str">
        <f t="shared" ca="1" si="0"/>
        <v>13 Tahun 7 Bulan 5 Hari</v>
      </c>
      <c r="CM5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Kp.Mareleng RT/RW 03/06 Desa/Kelurahan Bojongsari Kecamatan Kedungwaringin Kabupaten Bekasi Jawa Barat 17540</v>
      </c>
    </row>
    <row r="60" spans="1:91" ht="20.100000000000001" customHeight="1">
      <c r="A60" s="4">
        <f>SUBTOTAL(3,N$8:N60)</f>
        <v>53</v>
      </c>
      <c r="B60" s="5" t="s">
        <v>9</v>
      </c>
      <c r="C60" s="5">
        <v>2024</v>
      </c>
      <c r="D60" s="5"/>
      <c r="E60" s="5">
        <v>1</v>
      </c>
      <c r="F60" s="5" t="s">
        <v>20</v>
      </c>
      <c r="G60" s="5" t="s">
        <v>151</v>
      </c>
      <c r="H60" s="5" t="s">
        <v>151</v>
      </c>
      <c r="I60" s="5" t="s">
        <v>151</v>
      </c>
      <c r="J60" s="5">
        <v>24250128</v>
      </c>
      <c r="K60" s="6"/>
      <c r="L60" s="6"/>
      <c r="M60" s="6"/>
      <c r="N60" s="136" t="s">
        <v>1077</v>
      </c>
      <c r="O60" s="152"/>
      <c r="P60" s="136" t="s">
        <v>1078</v>
      </c>
      <c r="Q60" s="82" t="s">
        <v>1079</v>
      </c>
      <c r="R60" s="35" t="s">
        <v>155</v>
      </c>
      <c r="S60" s="127">
        <v>40705</v>
      </c>
      <c r="T60" s="10" t="s">
        <v>156</v>
      </c>
      <c r="U60" s="5">
        <v>2</v>
      </c>
      <c r="V60" s="5">
        <v>1</v>
      </c>
      <c r="W60" s="10" t="s">
        <v>157</v>
      </c>
      <c r="X60" s="20" t="s">
        <v>187</v>
      </c>
      <c r="Y60" s="20" t="s">
        <v>159</v>
      </c>
      <c r="Z60" s="20" t="s">
        <v>230</v>
      </c>
      <c r="AA60" s="7" t="s">
        <v>161</v>
      </c>
      <c r="AB60" s="20" t="s">
        <v>162</v>
      </c>
      <c r="AC60" s="20" t="s">
        <v>163</v>
      </c>
      <c r="AD60" s="7" t="s">
        <v>163</v>
      </c>
      <c r="AE60" s="21" t="s">
        <v>1080</v>
      </c>
      <c r="AF60" s="33" t="s">
        <v>1081</v>
      </c>
      <c r="AG60" s="21" t="s">
        <v>1081</v>
      </c>
      <c r="AH60" s="20" t="s">
        <v>50</v>
      </c>
      <c r="AI60" s="35" t="s">
        <v>229</v>
      </c>
      <c r="AJ60" s="88">
        <v>27427</v>
      </c>
      <c r="AK60" s="21" t="s">
        <v>1082</v>
      </c>
      <c r="AL60" s="20" t="s">
        <v>212</v>
      </c>
      <c r="AM60" s="7" t="s">
        <v>221</v>
      </c>
      <c r="AN60" s="21" t="s">
        <v>1083</v>
      </c>
      <c r="AO60" s="120" t="s">
        <v>195</v>
      </c>
      <c r="AP60" s="20" t="s">
        <v>1084</v>
      </c>
      <c r="AQ60" s="21" t="s">
        <v>388</v>
      </c>
      <c r="AR60" s="20" t="s">
        <v>1085</v>
      </c>
      <c r="AS60" s="20" t="s">
        <v>1086</v>
      </c>
      <c r="AT60" s="35" t="s">
        <v>155</v>
      </c>
      <c r="AU60" s="20" t="s">
        <v>46</v>
      </c>
      <c r="AV60" s="6">
        <v>40243</v>
      </c>
      <c r="AW60" s="21" t="s">
        <v>1087</v>
      </c>
      <c r="AX60" s="7" t="s">
        <v>50</v>
      </c>
      <c r="AY60" s="35" t="s">
        <v>155</v>
      </c>
      <c r="AZ60" s="88">
        <v>29710</v>
      </c>
      <c r="BA60" s="21" t="s">
        <v>1088</v>
      </c>
      <c r="BB60" s="20" t="s">
        <v>178</v>
      </c>
      <c r="BC60" s="21" t="s">
        <v>221</v>
      </c>
      <c r="BD60" s="21" t="s">
        <v>1089</v>
      </c>
      <c r="BE60" s="20" t="s">
        <v>163</v>
      </c>
      <c r="BF60" s="20" t="s">
        <v>181</v>
      </c>
      <c r="BG60" s="20" t="s">
        <v>1084</v>
      </c>
      <c r="BH60" s="21" t="s">
        <v>388</v>
      </c>
      <c r="BI60" s="20" t="s">
        <v>1085</v>
      </c>
      <c r="BJ60" s="20" t="s">
        <v>1086</v>
      </c>
      <c r="BK60" s="20" t="s">
        <v>155</v>
      </c>
      <c r="BL60" s="21" t="s">
        <v>46</v>
      </c>
      <c r="BM60" s="21">
        <v>40243</v>
      </c>
      <c r="BN60" s="136" t="s">
        <v>204</v>
      </c>
      <c r="BO60" s="20" t="s">
        <v>1081</v>
      </c>
      <c r="BP60" s="20"/>
      <c r="BQ60" s="21"/>
      <c r="BR60" s="21"/>
      <c r="BS60" s="20"/>
      <c r="BT60" s="21"/>
      <c r="BU60" s="21" t="s">
        <v>242</v>
      </c>
      <c r="BV60" s="20"/>
      <c r="BW60" s="20" t="s">
        <v>368</v>
      </c>
      <c r="BX60" s="21"/>
      <c r="BY60" s="20" t="s">
        <v>368</v>
      </c>
      <c r="BZ60" s="20" t="s">
        <v>368</v>
      </c>
      <c r="CA60" s="20" t="s">
        <v>368</v>
      </c>
      <c r="CB60" s="20" t="s">
        <v>368</v>
      </c>
      <c r="CC60" s="20"/>
      <c r="CD60" s="20" t="s">
        <v>225</v>
      </c>
      <c r="CE60" s="20" t="s">
        <v>1084</v>
      </c>
      <c r="CF60" s="21" t="s">
        <v>388</v>
      </c>
      <c r="CG60" s="20" t="s">
        <v>1085</v>
      </c>
      <c r="CH60" s="20" t="s">
        <v>1086</v>
      </c>
      <c r="CI60" s="20" t="s">
        <v>278</v>
      </c>
      <c r="CJ60" s="77" t="s">
        <v>46</v>
      </c>
      <c r="CK60" s="5">
        <v>40243</v>
      </c>
      <c r="CL60" s="77" t="str">
        <f t="shared" ca="1" si="0"/>
        <v>14 Tahun 7 Bulan 12 Hari</v>
      </c>
      <c r="CM6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Jl.Pelindung Hewan RT/RW 02/08 Desa/Kelurahan Pelindung Hewan Kecamatan Astana Anyar Kota Bandung Jawa Barat 40243</v>
      </c>
    </row>
    <row r="61" spans="1:91" ht="20.100000000000001" customHeight="1">
      <c r="A61" s="4">
        <f>SUBTOTAL(3,N$8:N61)</f>
        <v>54</v>
      </c>
      <c r="B61" s="5" t="s">
        <v>9</v>
      </c>
      <c r="C61" s="5">
        <v>2024</v>
      </c>
      <c r="D61" s="5"/>
      <c r="E61" s="5">
        <v>1</v>
      </c>
      <c r="F61" s="5" t="s">
        <v>20</v>
      </c>
      <c r="G61" s="5" t="s">
        <v>151</v>
      </c>
      <c r="H61" s="5" t="s">
        <v>151</v>
      </c>
      <c r="I61" s="5" t="s">
        <v>151</v>
      </c>
      <c r="J61" s="5">
        <v>24250139</v>
      </c>
      <c r="K61" s="6"/>
      <c r="L61" s="6"/>
      <c r="M61" s="6"/>
      <c r="N61" s="136" t="s">
        <v>1090</v>
      </c>
      <c r="O61" s="152"/>
      <c r="P61" s="136" t="s">
        <v>1091</v>
      </c>
      <c r="Q61" s="82" t="s">
        <v>1092</v>
      </c>
      <c r="R61" s="35" t="s">
        <v>155</v>
      </c>
      <c r="S61" s="127">
        <v>40960</v>
      </c>
      <c r="T61" s="10" t="s">
        <v>156</v>
      </c>
      <c r="U61" s="5">
        <v>1</v>
      </c>
      <c r="V61" s="5">
        <v>0</v>
      </c>
      <c r="W61" s="10" t="s">
        <v>157</v>
      </c>
      <c r="X61" s="20" t="s">
        <v>187</v>
      </c>
      <c r="Y61" s="20" t="s">
        <v>159</v>
      </c>
      <c r="Z61" s="20" t="s">
        <v>1093</v>
      </c>
      <c r="AA61" s="7" t="s">
        <v>161</v>
      </c>
      <c r="AB61" s="20" t="s">
        <v>162</v>
      </c>
      <c r="AC61" s="20" t="s">
        <v>163</v>
      </c>
      <c r="AD61" s="7" t="s">
        <v>163</v>
      </c>
      <c r="AE61" s="21" t="s">
        <v>1094</v>
      </c>
      <c r="AF61" s="33" t="s">
        <v>1095</v>
      </c>
      <c r="AG61" s="21" t="s">
        <v>1095</v>
      </c>
      <c r="AH61" s="20" t="s">
        <v>50</v>
      </c>
      <c r="AI61" s="35" t="s">
        <v>155</v>
      </c>
      <c r="AJ61" s="88">
        <v>30857</v>
      </c>
      <c r="AK61" s="21" t="s">
        <v>1096</v>
      </c>
      <c r="AL61" s="20" t="s">
        <v>531</v>
      </c>
      <c r="AM61" s="7" t="s">
        <v>179</v>
      </c>
      <c r="AN61" s="21" t="s">
        <v>1097</v>
      </c>
      <c r="AO61" s="120" t="s">
        <v>476</v>
      </c>
      <c r="AP61" s="20" t="s">
        <v>1098</v>
      </c>
      <c r="AQ61" s="21" t="s">
        <v>1099</v>
      </c>
      <c r="AR61" s="20" t="s">
        <v>1100</v>
      </c>
      <c r="AS61" s="20" t="s">
        <v>309</v>
      </c>
      <c r="AT61" s="35" t="s">
        <v>155</v>
      </c>
      <c r="AU61" s="20" t="s">
        <v>46</v>
      </c>
      <c r="AV61" s="6">
        <v>40394</v>
      </c>
      <c r="AW61" s="21" t="s">
        <v>1101</v>
      </c>
      <c r="AX61" s="7" t="s">
        <v>50</v>
      </c>
      <c r="AY61" s="35" t="s">
        <v>155</v>
      </c>
      <c r="AZ61" s="88">
        <v>31784</v>
      </c>
      <c r="BA61" s="21" t="s">
        <v>1102</v>
      </c>
      <c r="BB61" s="9" t="s">
        <v>168</v>
      </c>
      <c r="BC61" s="21" t="s">
        <v>179</v>
      </c>
      <c r="BD61" s="21" t="s">
        <v>1103</v>
      </c>
      <c r="BE61" s="20" t="s">
        <v>214</v>
      </c>
      <c r="BF61" s="20" t="s">
        <v>181</v>
      </c>
      <c r="BG61" s="20" t="s">
        <v>1098</v>
      </c>
      <c r="BH61" s="21" t="s">
        <v>1099</v>
      </c>
      <c r="BI61" s="20" t="s">
        <v>1100</v>
      </c>
      <c r="BJ61" s="20" t="s">
        <v>309</v>
      </c>
      <c r="BK61" s="20" t="s">
        <v>155</v>
      </c>
      <c r="BL61" s="21" t="s">
        <v>46</v>
      </c>
      <c r="BM61" s="21">
        <v>40394</v>
      </c>
      <c r="BN61" s="136" t="s">
        <v>204</v>
      </c>
      <c r="BO61" s="20" t="s">
        <v>1104</v>
      </c>
      <c r="BP61" s="20" t="s">
        <v>155</v>
      </c>
      <c r="BQ61" s="21" t="s">
        <v>1105</v>
      </c>
      <c r="BR61" s="21" t="s">
        <v>1096</v>
      </c>
      <c r="BS61" s="20" t="s">
        <v>531</v>
      </c>
      <c r="BT61" s="21" t="s">
        <v>543</v>
      </c>
      <c r="BU61" s="21" t="s">
        <v>1097</v>
      </c>
      <c r="BV61" s="20" t="s">
        <v>476</v>
      </c>
      <c r="BW61" s="20" t="s">
        <v>1098</v>
      </c>
      <c r="BX61" s="21" t="s">
        <v>1099</v>
      </c>
      <c r="BY61" s="20" t="s">
        <v>1100</v>
      </c>
      <c r="BZ61" s="20" t="s">
        <v>309</v>
      </c>
      <c r="CA61" s="20" t="s">
        <v>155</v>
      </c>
      <c r="CB61" s="20" t="s">
        <v>46</v>
      </c>
      <c r="CC61" s="20">
        <v>40394</v>
      </c>
      <c r="CD61" s="20" t="s">
        <v>544</v>
      </c>
      <c r="CE61" s="20" t="s">
        <v>1098</v>
      </c>
      <c r="CF61" s="21" t="s">
        <v>1099</v>
      </c>
      <c r="CG61" s="20" t="s">
        <v>1100</v>
      </c>
      <c r="CH61" s="20" t="s">
        <v>309</v>
      </c>
      <c r="CI61" s="20" t="s">
        <v>182</v>
      </c>
      <c r="CJ61" s="77" t="s">
        <v>46</v>
      </c>
      <c r="CK61" s="5">
        <v>40394</v>
      </c>
      <c r="CL61" s="77" t="str">
        <f t="shared" ca="1" si="0"/>
        <v>13 Tahun 11 Bulan 2 Hari</v>
      </c>
      <c r="CM6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Rancaekek Kulon RT/RW 04/04 Desa/Kelurahan Rancaekek Kulon Kecamatan Rancaekek Kabupaten Bandung Jawa Barat 40394</v>
      </c>
    </row>
    <row r="62" spans="1:91" ht="20.100000000000001" customHeight="1">
      <c r="A62" s="4">
        <f>SUBTOTAL(3,N$8:N62)</f>
        <v>55</v>
      </c>
      <c r="B62" s="5" t="s">
        <v>9</v>
      </c>
      <c r="C62" s="5">
        <v>2024</v>
      </c>
      <c r="D62" s="5"/>
      <c r="E62" s="5">
        <v>1</v>
      </c>
      <c r="F62" s="5" t="s">
        <v>21</v>
      </c>
      <c r="G62" s="5" t="s">
        <v>151</v>
      </c>
      <c r="H62" s="5" t="s">
        <v>151</v>
      </c>
      <c r="I62" s="5" t="s">
        <v>151</v>
      </c>
      <c r="J62" s="5">
        <v>24250179</v>
      </c>
      <c r="K62" s="6"/>
      <c r="L62" s="6"/>
      <c r="M62" s="6"/>
      <c r="N62" s="136" t="s">
        <v>1106</v>
      </c>
      <c r="O62" s="152"/>
      <c r="P62" s="136" t="s">
        <v>1107</v>
      </c>
      <c r="Q62" s="82" t="s">
        <v>1108</v>
      </c>
      <c r="R62" s="35" t="s">
        <v>1109</v>
      </c>
      <c r="S62" s="127">
        <v>37850</v>
      </c>
      <c r="T62" s="10" t="s">
        <v>156</v>
      </c>
      <c r="U62" s="5">
        <v>2</v>
      </c>
      <c r="V62" s="5">
        <v>2</v>
      </c>
      <c r="W62" s="10" t="s">
        <v>157</v>
      </c>
      <c r="X62" s="20" t="s">
        <v>1110</v>
      </c>
      <c r="Y62" s="20" t="s">
        <v>368</v>
      </c>
      <c r="Z62" s="20" t="s">
        <v>368</v>
      </c>
      <c r="AA62" s="20" t="s">
        <v>179</v>
      </c>
      <c r="AB62" s="20" t="s">
        <v>162</v>
      </c>
      <c r="AC62" s="20" t="s">
        <v>163</v>
      </c>
      <c r="AD62" s="7" t="s">
        <v>163</v>
      </c>
      <c r="AE62" s="21" t="s">
        <v>1111</v>
      </c>
      <c r="AF62" s="21" t="s">
        <v>1112</v>
      </c>
      <c r="AG62" s="21" t="s">
        <v>1112</v>
      </c>
      <c r="AH62" s="20" t="s">
        <v>50</v>
      </c>
      <c r="AI62" s="35" t="s">
        <v>186</v>
      </c>
      <c r="AJ62" s="88">
        <v>18608</v>
      </c>
      <c r="AK62" s="21" t="s">
        <v>1113</v>
      </c>
      <c r="AL62" s="20" t="s">
        <v>1114</v>
      </c>
      <c r="AM62" s="7" t="s">
        <v>179</v>
      </c>
      <c r="AN62" s="21" t="s">
        <v>1115</v>
      </c>
      <c r="AO62" s="120" t="s">
        <v>195</v>
      </c>
      <c r="AP62" s="20" t="s">
        <v>1116</v>
      </c>
      <c r="AQ62" s="21" t="s">
        <v>1117</v>
      </c>
      <c r="AR62" s="20" t="s">
        <v>327</v>
      </c>
      <c r="AS62" s="20" t="s">
        <v>199</v>
      </c>
      <c r="AT62" s="35" t="s">
        <v>186</v>
      </c>
      <c r="AU62" s="20" t="s">
        <v>46</v>
      </c>
      <c r="AV62" s="6">
        <v>45352</v>
      </c>
      <c r="AW62" s="21" t="s">
        <v>1118</v>
      </c>
      <c r="AX62" s="7" t="s">
        <v>50</v>
      </c>
      <c r="AY62" s="35" t="s">
        <v>186</v>
      </c>
      <c r="AZ62" s="88">
        <v>25963</v>
      </c>
      <c r="BA62" s="21" t="s">
        <v>1119</v>
      </c>
      <c r="BB62" s="20" t="s">
        <v>178</v>
      </c>
      <c r="BC62" s="21" t="s">
        <v>221</v>
      </c>
      <c r="BD62" s="21" t="s">
        <v>1120</v>
      </c>
      <c r="BE62" s="20" t="s">
        <v>163</v>
      </c>
      <c r="BF62" s="20" t="s">
        <v>181</v>
      </c>
      <c r="BG62" s="20" t="s">
        <v>1116</v>
      </c>
      <c r="BH62" s="21" t="s">
        <v>1117</v>
      </c>
      <c r="BI62" s="20" t="s">
        <v>327</v>
      </c>
      <c r="BJ62" s="20" t="s">
        <v>199</v>
      </c>
      <c r="BK62" s="20" t="s">
        <v>186</v>
      </c>
      <c r="BL62" s="21" t="s">
        <v>46</v>
      </c>
      <c r="BM62" s="21">
        <v>45352</v>
      </c>
      <c r="BN62" s="136"/>
      <c r="BO62" s="20"/>
      <c r="BP62" s="20"/>
      <c r="BQ62" s="21"/>
      <c r="BR62" s="21"/>
      <c r="BS62" s="20"/>
      <c r="BT62" s="21"/>
      <c r="BU62" s="21"/>
      <c r="BV62" s="20"/>
      <c r="BW62" s="20"/>
      <c r="BX62" s="21"/>
      <c r="BY62" s="20"/>
      <c r="BZ62" s="20"/>
      <c r="CA62" s="20"/>
      <c r="CB62" s="20"/>
      <c r="CC62" s="20"/>
      <c r="CD62" s="20"/>
      <c r="CE62" s="20" t="s">
        <v>1116</v>
      </c>
      <c r="CF62" s="21" t="s">
        <v>1117</v>
      </c>
      <c r="CG62" s="20" t="s">
        <v>327</v>
      </c>
      <c r="CH62" s="20" t="s">
        <v>199</v>
      </c>
      <c r="CI62" s="20" t="s">
        <v>205</v>
      </c>
      <c r="CJ62" s="77" t="s">
        <v>46</v>
      </c>
      <c r="CK62" s="5">
        <v>45352</v>
      </c>
      <c r="CL62" s="77" t="str">
        <f t="shared" ca="1" si="0"/>
        <v>22 Tahun 5 Bulan 6 Hari</v>
      </c>
      <c r="CM6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Bojong RT/RW 03/02 Desa/Kelurahan Rancamulya Kecamatan Sumedang Utara Kabupaten Sumedang Jawa Barat 45352</v>
      </c>
    </row>
    <row r="63" spans="1:91" ht="20.100000000000001" customHeight="1">
      <c r="A63" s="4">
        <f>SUBTOTAL(3,N$8:N63)</f>
        <v>56</v>
      </c>
      <c r="B63" s="5" t="s">
        <v>9</v>
      </c>
      <c r="C63" s="5">
        <v>2024</v>
      </c>
      <c r="D63" s="5"/>
      <c r="E63" s="5">
        <v>1</v>
      </c>
      <c r="F63" s="5" t="s">
        <v>21</v>
      </c>
      <c r="G63" s="5" t="s">
        <v>151</v>
      </c>
      <c r="H63" s="5" t="s">
        <v>151</v>
      </c>
      <c r="I63" s="5" t="s">
        <v>151</v>
      </c>
      <c r="J63" s="5">
        <v>24250013</v>
      </c>
      <c r="K63" s="6"/>
      <c r="L63" s="6"/>
      <c r="M63" s="6"/>
      <c r="N63" s="136" t="s">
        <v>1121</v>
      </c>
      <c r="O63" s="152"/>
      <c r="P63" s="136" t="s">
        <v>1122</v>
      </c>
      <c r="Q63" s="82" t="s">
        <v>1123</v>
      </c>
      <c r="R63" s="35" t="s">
        <v>155</v>
      </c>
      <c r="S63" s="127">
        <v>40750</v>
      </c>
      <c r="T63" s="10" t="s">
        <v>156</v>
      </c>
      <c r="U63" s="5">
        <v>1</v>
      </c>
      <c r="V63" s="5">
        <v>1</v>
      </c>
      <c r="W63" s="10" t="s">
        <v>157</v>
      </c>
      <c r="X63" s="20" t="s">
        <v>158</v>
      </c>
      <c r="Y63" s="20" t="s">
        <v>285</v>
      </c>
      <c r="Z63" s="20" t="s">
        <v>1124</v>
      </c>
      <c r="AA63" s="7" t="s">
        <v>161</v>
      </c>
      <c r="AB63" s="20" t="s">
        <v>162</v>
      </c>
      <c r="AC63" s="20" t="s">
        <v>163</v>
      </c>
      <c r="AD63" s="7" t="s">
        <v>163</v>
      </c>
      <c r="AE63" s="21"/>
      <c r="AF63" s="33" t="s">
        <v>1125</v>
      </c>
      <c r="AG63" s="21" t="s">
        <v>1125</v>
      </c>
      <c r="AH63" s="20" t="s">
        <v>50</v>
      </c>
      <c r="AI63" s="35" t="s">
        <v>569</v>
      </c>
      <c r="AJ63" s="88">
        <v>31128</v>
      </c>
      <c r="AK63" s="21" t="s">
        <v>1126</v>
      </c>
      <c r="AL63" s="20" t="s">
        <v>531</v>
      </c>
      <c r="AM63" s="7" t="s">
        <v>179</v>
      </c>
      <c r="AN63" s="21" t="s">
        <v>1127</v>
      </c>
      <c r="AO63" s="120" t="s">
        <v>214</v>
      </c>
      <c r="AP63" s="20" t="s">
        <v>1128</v>
      </c>
      <c r="AQ63" s="21" t="s">
        <v>1129</v>
      </c>
      <c r="AR63" s="20" t="s">
        <v>1130</v>
      </c>
      <c r="AS63" s="20" t="s">
        <v>1131</v>
      </c>
      <c r="AT63" s="35" t="s">
        <v>155</v>
      </c>
      <c r="AU63" s="20" t="s">
        <v>46</v>
      </c>
      <c r="AV63" s="6">
        <v>40295</v>
      </c>
      <c r="AW63" s="21" t="s">
        <v>1132</v>
      </c>
      <c r="AX63" s="7" t="s">
        <v>50</v>
      </c>
      <c r="AY63" s="35" t="s">
        <v>155</v>
      </c>
      <c r="AZ63" s="88">
        <v>32038</v>
      </c>
      <c r="BA63" s="21" t="s">
        <v>1133</v>
      </c>
      <c r="BB63" s="20" t="s">
        <v>178</v>
      </c>
      <c r="BC63" s="21" t="s">
        <v>179</v>
      </c>
      <c r="BD63" s="21" t="s">
        <v>1134</v>
      </c>
      <c r="BE63" s="20" t="s">
        <v>163</v>
      </c>
      <c r="BF63" s="20" t="s">
        <v>181</v>
      </c>
      <c r="BG63" s="20" t="s">
        <v>1135</v>
      </c>
      <c r="BH63" s="21" t="s">
        <v>1129</v>
      </c>
      <c r="BI63" s="20" t="s">
        <v>1130</v>
      </c>
      <c r="BJ63" s="20" t="s">
        <v>1131</v>
      </c>
      <c r="BK63" s="20" t="s">
        <v>155</v>
      </c>
      <c r="BL63" s="21" t="s">
        <v>562</v>
      </c>
      <c r="BM63" s="21">
        <v>40295</v>
      </c>
      <c r="BN63" s="136" t="s">
        <v>787</v>
      </c>
      <c r="BO63" s="20" t="s">
        <v>1136</v>
      </c>
      <c r="BP63" s="20"/>
      <c r="BQ63" s="21"/>
      <c r="BR63" s="21"/>
      <c r="BS63" s="20"/>
      <c r="BT63" s="21"/>
      <c r="BU63" s="21" t="s">
        <v>1134</v>
      </c>
      <c r="BV63" s="20"/>
      <c r="BW63" s="20"/>
      <c r="BX63" s="21"/>
      <c r="BY63" s="20"/>
      <c r="BZ63" s="20"/>
      <c r="CA63" s="20"/>
      <c r="CB63" s="20"/>
      <c r="CC63" s="20"/>
      <c r="CD63" s="20" t="s">
        <v>544</v>
      </c>
      <c r="CE63" s="20" t="s">
        <v>1128</v>
      </c>
      <c r="CF63" s="21" t="s">
        <v>1129</v>
      </c>
      <c r="CG63" s="20" t="s">
        <v>1137</v>
      </c>
      <c r="CH63" s="20" t="s">
        <v>1131</v>
      </c>
      <c r="CI63" s="20" t="s">
        <v>278</v>
      </c>
      <c r="CJ63" s="77" t="s">
        <v>46</v>
      </c>
      <c r="CK63" s="5">
        <v>40295</v>
      </c>
      <c r="CL63" s="77" t="str">
        <f t="shared" ca="1" si="0"/>
        <v>14 Tahun 5 Bulan 28 Hari</v>
      </c>
      <c r="CM6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Parakan Saat 2 No. 01 RT/RW 05/09 Desa/Kelurahan Cisaranten Endah Kecamatan Arcamanik Kota Bandung Jawa Barat 40295</v>
      </c>
    </row>
    <row r="64" spans="1:91" ht="20.100000000000001" customHeight="1">
      <c r="A64" s="4">
        <f>SUBTOTAL(3,N$8:N64)</f>
        <v>57</v>
      </c>
      <c r="B64" s="5" t="s">
        <v>9</v>
      </c>
      <c r="C64" s="5">
        <v>2024</v>
      </c>
      <c r="D64" s="5"/>
      <c r="E64" s="5">
        <v>1</v>
      </c>
      <c r="F64" s="5" t="s">
        <v>21</v>
      </c>
      <c r="G64" s="5" t="s">
        <v>151</v>
      </c>
      <c r="H64" s="5" t="s">
        <v>151</v>
      </c>
      <c r="I64" s="5" t="s">
        <v>151</v>
      </c>
      <c r="J64" s="5">
        <v>24250014</v>
      </c>
      <c r="K64" s="6"/>
      <c r="L64" s="6"/>
      <c r="M64" s="6"/>
      <c r="N64" s="136" t="s">
        <v>1138</v>
      </c>
      <c r="O64" s="152"/>
      <c r="P64" s="136" t="s">
        <v>1139</v>
      </c>
      <c r="Q64" s="82" t="s">
        <v>1140</v>
      </c>
      <c r="R64" s="35" t="s">
        <v>155</v>
      </c>
      <c r="S64" s="127">
        <v>41060</v>
      </c>
      <c r="T64" s="10" t="s">
        <v>156</v>
      </c>
      <c r="U64" s="5">
        <v>2</v>
      </c>
      <c r="V64" s="5">
        <v>3</v>
      </c>
      <c r="W64" s="10" t="s">
        <v>157</v>
      </c>
      <c r="X64" s="20" t="s">
        <v>187</v>
      </c>
      <c r="Y64" s="20" t="s">
        <v>159</v>
      </c>
      <c r="Z64" s="20" t="s">
        <v>1141</v>
      </c>
      <c r="AA64" s="7" t="s">
        <v>161</v>
      </c>
      <c r="AB64" s="20" t="s">
        <v>162</v>
      </c>
      <c r="AC64" s="20" t="s">
        <v>163</v>
      </c>
      <c r="AD64" s="7" t="s">
        <v>163</v>
      </c>
      <c r="AE64" s="21" t="s">
        <v>1142</v>
      </c>
      <c r="AF64" s="33" t="s">
        <v>1143</v>
      </c>
      <c r="AG64" s="21" t="s">
        <v>1143</v>
      </c>
      <c r="AH64" s="20" t="s">
        <v>50</v>
      </c>
      <c r="AI64" s="35" t="s">
        <v>1064</v>
      </c>
      <c r="AJ64" s="88">
        <v>29997</v>
      </c>
      <c r="AK64" s="21" t="s">
        <v>1144</v>
      </c>
      <c r="AL64" s="20" t="s">
        <v>1145</v>
      </c>
      <c r="AM64" s="7" t="s">
        <v>179</v>
      </c>
      <c r="AN64" s="21" t="s">
        <v>1146</v>
      </c>
      <c r="AO64" s="120" t="s">
        <v>171</v>
      </c>
      <c r="AP64" s="20" t="s">
        <v>1147</v>
      </c>
      <c r="AQ64" s="21" t="s">
        <v>1148</v>
      </c>
      <c r="AR64" s="20" t="s">
        <v>1149</v>
      </c>
      <c r="AS64" s="20" t="s">
        <v>1150</v>
      </c>
      <c r="AT64" s="35" t="s">
        <v>155</v>
      </c>
      <c r="AU64" s="20" t="s">
        <v>279</v>
      </c>
      <c r="AV64" s="6">
        <v>40395</v>
      </c>
      <c r="AW64" s="21" t="s">
        <v>1151</v>
      </c>
      <c r="AX64" s="7" t="s">
        <v>50</v>
      </c>
      <c r="AY64" s="35" t="s">
        <v>155</v>
      </c>
      <c r="AZ64" s="88">
        <v>31812</v>
      </c>
      <c r="BA64" s="21" t="s">
        <v>1152</v>
      </c>
      <c r="BB64" s="20" t="s">
        <v>178</v>
      </c>
      <c r="BC64" s="21" t="s">
        <v>179</v>
      </c>
      <c r="BD64" s="21" t="s">
        <v>1153</v>
      </c>
      <c r="BE64" s="20" t="s">
        <v>214</v>
      </c>
      <c r="BF64" s="20" t="s">
        <v>181</v>
      </c>
      <c r="BG64" s="20" t="s">
        <v>1154</v>
      </c>
      <c r="BH64" s="21" t="s">
        <v>1148</v>
      </c>
      <c r="BI64" s="20" t="s">
        <v>1149</v>
      </c>
      <c r="BJ64" s="20" t="s">
        <v>1150</v>
      </c>
      <c r="BK64" s="20" t="s">
        <v>155</v>
      </c>
      <c r="BL64" s="21" t="s">
        <v>279</v>
      </c>
      <c r="BM64" s="21">
        <v>40395</v>
      </c>
      <c r="BN64" s="136" t="s">
        <v>787</v>
      </c>
      <c r="BO64" s="20" t="s">
        <v>1155</v>
      </c>
      <c r="BP64" s="20"/>
      <c r="BQ64" s="21"/>
      <c r="BR64" s="21"/>
      <c r="BS64" s="20" t="s">
        <v>1156</v>
      </c>
      <c r="BT64" s="21" t="s">
        <v>543</v>
      </c>
      <c r="BU64" s="21" t="s">
        <v>1157</v>
      </c>
      <c r="BV64" s="20"/>
      <c r="BW64" s="20"/>
      <c r="BX64" s="21"/>
      <c r="BY64" s="20"/>
      <c r="BZ64" s="20"/>
      <c r="CA64" s="20"/>
      <c r="CB64" s="20"/>
      <c r="CC64" s="20"/>
      <c r="CD64" s="20" t="s">
        <v>225</v>
      </c>
      <c r="CE64" s="20" t="s">
        <v>1147</v>
      </c>
      <c r="CF64" s="21" t="s">
        <v>1148</v>
      </c>
      <c r="CG64" s="20" t="s">
        <v>1158</v>
      </c>
      <c r="CH64" s="20" t="s">
        <v>1150</v>
      </c>
      <c r="CI64" s="20" t="s">
        <v>182</v>
      </c>
      <c r="CJ64" s="77" t="s">
        <v>46</v>
      </c>
      <c r="CK64" s="5">
        <v>40395</v>
      </c>
      <c r="CL64" s="77" t="str">
        <f t="shared" ca="1" si="0"/>
        <v>13 Tahun 7 Bulan 23 Hari</v>
      </c>
      <c r="CM6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Margahayu RT/RW 02/09 Desa/Kelurahan Cicalengka Kulon Kecamatan Cicalengka Kabupaten Bandung Jawa Barat 40395</v>
      </c>
    </row>
    <row r="65" spans="1:91" ht="20.100000000000001" customHeight="1">
      <c r="A65" s="4">
        <f>SUBTOTAL(3,N$8:N65)</f>
        <v>58</v>
      </c>
      <c r="B65" s="5" t="s">
        <v>9</v>
      </c>
      <c r="C65" s="5">
        <v>2024</v>
      </c>
      <c r="D65" s="5"/>
      <c r="E65" s="5">
        <v>1</v>
      </c>
      <c r="F65" s="5" t="s">
        <v>21</v>
      </c>
      <c r="G65" s="5" t="s">
        <v>1159</v>
      </c>
      <c r="H65" s="5"/>
      <c r="I65" s="5"/>
      <c r="J65" s="5">
        <v>24250041</v>
      </c>
      <c r="K65" s="6"/>
      <c r="L65" s="6"/>
      <c r="M65" s="6"/>
      <c r="N65" s="136" t="s">
        <v>1160</v>
      </c>
      <c r="O65" s="152"/>
      <c r="P65" s="136" t="s">
        <v>1161</v>
      </c>
      <c r="Q65" s="82" t="s">
        <v>1162</v>
      </c>
      <c r="R65" s="35" t="s">
        <v>229</v>
      </c>
      <c r="S65" s="127">
        <v>40856</v>
      </c>
      <c r="T65" s="10" t="s">
        <v>156</v>
      </c>
      <c r="U65" s="5">
        <v>2</v>
      </c>
      <c r="V65" s="5">
        <v>1</v>
      </c>
      <c r="W65" s="10" t="s">
        <v>157</v>
      </c>
      <c r="X65" s="20" t="s">
        <v>158</v>
      </c>
      <c r="Y65" s="20" t="s">
        <v>159</v>
      </c>
      <c r="Z65" s="20" t="s">
        <v>230</v>
      </c>
      <c r="AA65" s="7" t="s">
        <v>161</v>
      </c>
      <c r="AB65" s="20" t="s">
        <v>162</v>
      </c>
      <c r="AC65" s="20" t="s">
        <v>163</v>
      </c>
      <c r="AD65" s="7" t="s">
        <v>163</v>
      </c>
      <c r="AE65" s="21" t="s">
        <v>1163</v>
      </c>
      <c r="AF65" s="33" t="s">
        <v>1164</v>
      </c>
      <c r="AG65" s="21" t="s">
        <v>1164</v>
      </c>
      <c r="AH65" s="20" t="s">
        <v>50</v>
      </c>
      <c r="AI65" s="35" t="s">
        <v>155</v>
      </c>
      <c r="AJ65" s="88">
        <v>27683</v>
      </c>
      <c r="AK65" s="21" t="s">
        <v>1165</v>
      </c>
      <c r="AL65" s="20" t="s">
        <v>531</v>
      </c>
      <c r="AM65" s="7" t="s">
        <v>179</v>
      </c>
      <c r="AN65" s="21" t="s">
        <v>1166</v>
      </c>
      <c r="AO65" s="120" t="s">
        <v>214</v>
      </c>
      <c r="AP65" s="20" t="s">
        <v>1167</v>
      </c>
      <c r="AQ65" s="21" t="s">
        <v>340</v>
      </c>
      <c r="AR65" s="20" t="s">
        <v>767</v>
      </c>
      <c r="AS65" s="20" t="s">
        <v>390</v>
      </c>
      <c r="AT65" s="35" t="s">
        <v>155</v>
      </c>
      <c r="AU65" s="20" t="s">
        <v>46</v>
      </c>
      <c r="AV65" s="6">
        <v>40912</v>
      </c>
      <c r="AW65" s="21" t="s">
        <v>1168</v>
      </c>
      <c r="AX65" s="7" t="s">
        <v>50</v>
      </c>
      <c r="AY65" s="35" t="s">
        <v>229</v>
      </c>
      <c r="AZ65" s="88">
        <v>30304</v>
      </c>
      <c r="BA65" s="21" t="s">
        <v>1169</v>
      </c>
      <c r="BB65" s="20" t="s">
        <v>178</v>
      </c>
      <c r="BC65" s="21" t="s">
        <v>221</v>
      </c>
      <c r="BD65" s="21" t="s">
        <v>1170</v>
      </c>
      <c r="BE65" s="20" t="s">
        <v>214</v>
      </c>
      <c r="BF65" s="20" t="s">
        <v>181</v>
      </c>
      <c r="BG65" s="20" t="s">
        <v>1167</v>
      </c>
      <c r="BH65" s="21" t="s">
        <v>1171</v>
      </c>
      <c r="BI65" s="20" t="s">
        <v>767</v>
      </c>
      <c r="BJ65" s="20" t="s">
        <v>390</v>
      </c>
      <c r="BK65" s="20" t="s">
        <v>155</v>
      </c>
      <c r="BL65" s="21" t="s">
        <v>46</v>
      </c>
      <c r="BM65" s="21">
        <v>40912</v>
      </c>
      <c r="BN65" s="136" t="s">
        <v>204</v>
      </c>
      <c r="BO65" s="20" t="s">
        <v>1172</v>
      </c>
      <c r="BP65" s="20"/>
      <c r="BQ65" s="21"/>
      <c r="BR65" s="21"/>
      <c r="BS65" s="20"/>
      <c r="BT65" s="21"/>
      <c r="BU65" s="21" t="s">
        <v>1166</v>
      </c>
      <c r="BV65" s="20"/>
      <c r="BW65" s="20" t="s">
        <v>368</v>
      </c>
      <c r="BX65" s="21"/>
      <c r="BY65" s="20" t="s">
        <v>368</v>
      </c>
      <c r="BZ65" s="20" t="s">
        <v>368</v>
      </c>
      <c r="CA65" s="20" t="s">
        <v>368</v>
      </c>
      <c r="CB65" s="20" t="s">
        <v>368</v>
      </c>
      <c r="CC65" s="20"/>
      <c r="CD65" s="20" t="s">
        <v>544</v>
      </c>
      <c r="CE65" s="20" t="s">
        <v>1167</v>
      </c>
      <c r="CF65" s="21" t="s">
        <v>340</v>
      </c>
      <c r="CG65" s="20" t="s">
        <v>767</v>
      </c>
      <c r="CH65" s="20" t="s">
        <v>390</v>
      </c>
      <c r="CI65" s="20" t="s">
        <v>182</v>
      </c>
      <c r="CJ65" s="77" t="s">
        <v>46</v>
      </c>
      <c r="CK65" s="5">
        <v>40912</v>
      </c>
      <c r="CL65" s="77" t="str">
        <f t="shared" ca="1" si="0"/>
        <v>14 Tahun 2 Bulan 14 Hari</v>
      </c>
      <c r="CM6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Legokkeong RT/RW 01/13 Desa/Kelurahan Pamekaran Kecamatan Soreang Kabupaten Bandung Jawa Barat 40912</v>
      </c>
    </row>
    <row r="66" spans="1:91" ht="20.100000000000001" customHeight="1">
      <c r="A66" s="4">
        <f>SUBTOTAL(3,N$8:N66)</f>
        <v>59</v>
      </c>
      <c r="B66" s="5" t="s">
        <v>9</v>
      </c>
      <c r="C66" s="5">
        <v>2022</v>
      </c>
      <c r="D66" s="5"/>
      <c r="E66" s="5">
        <v>1</v>
      </c>
      <c r="F66" s="5" t="s">
        <v>21</v>
      </c>
      <c r="G66" s="5" t="s">
        <v>151</v>
      </c>
      <c r="H66" s="5" t="s">
        <v>151</v>
      </c>
      <c r="I66" s="5" t="s">
        <v>151</v>
      </c>
      <c r="J66" s="5">
        <v>22230052</v>
      </c>
      <c r="K66" s="6"/>
      <c r="L66" s="6"/>
      <c r="M66" s="6"/>
      <c r="N66" s="136" t="s">
        <v>1173</v>
      </c>
      <c r="O66" s="152"/>
      <c r="P66" s="136" t="s">
        <v>1174</v>
      </c>
      <c r="Q66" s="82" t="s">
        <v>1175</v>
      </c>
      <c r="R66" s="35" t="s">
        <v>155</v>
      </c>
      <c r="S66" s="127">
        <v>40107</v>
      </c>
      <c r="T66" s="10" t="s">
        <v>156</v>
      </c>
      <c r="U66" s="5"/>
      <c r="V66" s="5"/>
      <c r="W66" s="10" t="s">
        <v>157</v>
      </c>
      <c r="X66" s="20" t="s">
        <v>187</v>
      </c>
      <c r="Y66" s="20" t="s">
        <v>368</v>
      </c>
      <c r="Z66" s="20" t="s">
        <v>368</v>
      </c>
      <c r="AA66" s="20"/>
      <c r="AB66" s="7" t="s">
        <v>162</v>
      </c>
      <c r="AC66" s="20" t="s">
        <v>163</v>
      </c>
      <c r="AD66" s="7" t="s">
        <v>163</v>
      </c>
      <c r="AE66" s="21"/>
      <c r="AF66" s="86"/>
      <c r="AG66" s="21"/>
      <c r="AH66" s="7" t="s">
        <v>50</v>
      </c>
      <c r="AI66" s="35"/>
      <c r="AJ66" s="88"/>
      <c r="AK66" s="21" t="s">
        <v>368</v>
      </c>
      <c r="AL66" s="20"/>
      <c r="AM66" s="21"/>
      <c r="AN66" s="21" t="s">
        <v>368</v>
      </c>
      <c r="AO66" s="120"/>
      <c r="AP66" s="20" t="s">
        <v>368</v>
      </c>
      <c r="AQ66" s="21" t="s">
        <v>1176</v>
      </c>
      <c r="AR66" s="20"/>
      <c r="AS66" s="20"/>
      <c r="AT66" s="35"/>
      <c r="AU66" s="20" t="s">
        <v>46</v>
      </c>
      <c r="AV66" s="6"/>
      <c r="AW66" s="21" t="s">
        <v>368</v>
      </c>
      <c r="AX66" s="7" t="s">
        <v>50</v>
      </c>
      <c r="AY66" s="35"/>
      <c r="AZ66" s="88"/>
      <c r="BA66" s="21"/>
      <c r="BB66" s="20"/>
      <c r="BC66" s="21"/>
      <c r="BD66" s="21"/>
      <c r="BE66" s="20"/>
      <c r="BF66" s="20"/>
      <c r="BG66" s="20"/>
      <c r="BH66" s="21"/>
      <c r="BI66" s="20"/>
      <c r="BJ66" s="20"/>
      <c r="BK66" s="20"/>
      <c r="BL66" s="21"/>
      <c r="BM66" s="21"/>
      <c r="BN66" s="136"/>
      <c r="BO66" s="20"/>
      <c r="BP66" s="20"/>
      <c r="BQ66" s="21"/>
      <c r="BR66" s="21"/>
      <c r="BS66" s="20"/>
      <c r="BT66" s="21"/>
      <c r="BU66" s="21"/>
      <c r="BV66" s="20"/>
      <c r="BW66" s="20"/>
      <c r="BX66" s="21"/>
      <c r="BY66" s="20"/>
      <c r="BZ66" s="20"/>
      <c r="CA66" s="20"/>
      <c r="CB66" s="20"/>
      <c r="CC66" s="20"/>
      <c r="CD66" s="20"/>
      <c r="CE66" s="20" t="s">
        <v>1177</v>
      </c>
      <c r="CF66" s="21" t="s">
        <v>1176</v>
      </c>
      <c r="CG66" s="20" t="s">
        <v>1178</v>
      </c>
      <c r="CH66" s="20" t="s">
        <v>342</v>
      </c>
      <c r="CI66" s="20" t="s">
        <v>278</v>
      </c>
      <c r="CJ66" s="77" t="s">
        <v>46</v>
      </c>
      <c r="CK66" s="5"/>
      <c r="CL66" s="77" t="str">
        <f t="shared" ca="1" si="0"/>
        <v>16 Tahun 3 Bulan 2 Hari</v>
      </c>
      <c r="CM6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Kendalgede RT/RW 06/02 Desa/Kelurahan Sukagalih Kecamatan Sukajadi Kota Bandung Jawa Barat </v>
      </c>
    </row>
    <row r="67" spans="1:91" ht="20.100000000000001" customHeight="1">
      <c r="A67" s="4">
        <f>SUBTOTAL(3,N$8:N67)</f>
        <v>60</v>
      </c>
      <c r="B67" s="5" t="s">
        <v>9</v>
      </c>
      <c r="C67" s="5">
        <v>2024</v>
      </c>
      <c r="D67" s="5"/>
      <c r="E67" s="5">
        <v>1</v>
      </c>
      <c r="F67" s="5" t="s">
        <v>21</v>
      </c>
      <c r="G67" s="5" t="s">
        <v>151</v>
      </c>
      <c r="H67" s="5" t="s">
        <v>11299</v>
      </c>
      <c r="I67" s="5" t="s">
        <v>151</v>
      </c>
      <c r="J67" s="5">
        <v>24250056</v>
      </c>
      <c r="K67" s="6"/>
      <c r="L67" s="6"/>
      <c r="M67" s="6"/>
      <c r="N67" s="136" t="s">
        <v>1179</v>
      </c>
      <c r="O67" s="152"/>
      <c r="P67" s="136" t="s">
        <v>1180</v>
      </c>
      <c r="Q67" s="82" t="s">
        <v>1181</v>
      </c>
      <c r="R67" s="35" t="s">
        <v>502</v>
      </c>
      <c r="S67" s="127">
        <v>41101</v>
      </c>
      <c r="T67" s="10" t="s">
        <v>156</v>
      </c>
      <c r="U67" s="5">
        <v>1</v>
      </c>
      <c r="V67" s="5">
        <v>0</v>
      </c>
      <c r="W67" s="10" t="s">
        <v>157</v>
      </c>
      <c r="X67" s="20" t="s">
        <v>187</v>
      </c>
      <c r="Y67" s="20" t="s">
        <v>159</v>
      </c>
      <c r="Z67" s="20" t="s">
        <v>209</v>
      </c>
      <c r="AA67" s="7" t="s">
        <v>161</v>
      </c>
      <c r="AB67" s="20" t="s">
        <v>162</v>
      </c>
      <c r="AC67" s="20" t="s">
        <v>778</v>
      </c>
      <c r="AD67" s="7" t="s">
        <v>163</v>
      </c>
      <c r="AE67" s="21" t="s">
        <v>1182</v>
      </c>
      <c r="AF67" s="33" t="s">
        <v>1183</v>
      </c>
      <c r="AG67" s="21" t="s">
        <v>1184</v>
      </c>
      <c r="AH67" s="20" t="s">
        <v>50</v>
      </c>
      <c r="AI67" s="35" t="s">
        <v>229</v>
      </c>
      <c r="AJ67" s="88">
        <v>29356</v>
      </c>
      <c r="AK67" s="21" t="s">
        <v>1185</v>
      </c>
      <c r="AL67" s="20" t="s">
        <v>531</v>
      </c>
      <c r="AM67" s="7" t="s">
        <v>179</v>
      </c>
      <c r="AN67" s="21" t="s">
        <v>1186</v>
      </c>
      <c r="AO67" s="120" t="s">
        <v>415</v>
      </c>
      <c r="AP67" s="20" t="s">
        <v>1187</v>
      </c>
      <c r="AQ67" s="21" t="s">
        <v>766</v>
      </c>
      <c r="AR67" s="20" t="s">
        <v>1188</v>
      </c>
      <c r="AS67" s="20" t="s">
        <v>1189</v>
      </c>
      <c r="AT67" s="35" t="s">
        <v>502</v>
      </c>
      <c r="AU67" s="20" t="s">
        <v>47</v>
      </c>
      <c r="AV67" s="6">
        <v>45322</v>
      </c>
      <c r="AW67" s="21" t="s">
        <v>1190</v>
      </c>
      <c r="AX67" s="7" t="s">
        <v>50</v>
      </c>
      <c r="AY67" s="35" t="s">
        <v>502</v>
      </c>
      <c r="AZ67" s="88">
        <v>32524</v>
      </c>
      <c r="BA67" s="21" t="s">
        <v>1191</v>
      </c>
      <c r="BB67" s="20" t="s">
        <v>178</v>
      </c>
      <c r="BC67" s="21" t="s">
        <v>179</v>
      </c>
      <c r="BD67" s="21" t="s">
        <v>255</v>
      </c>
      <c r="BE67" s="20" t="s">
        <v>163</v>
      </c>
      <c r="BF67" s="20" t="s">
        <v>181</v>
      </c>
      <c r="BG67" s="20" t="s">
        <v>1192</v>
      </c>
      <c r="BH67" s="21" t="s">
        <v>1193</v>
      </c>
      <c r="BI67" s="20" t="s">
        <v>1188</v>
      </c>
      <c r="BJ67" s="20" t="s">
        <v>1189</v>
      </c>
      <c r="BK67" s="20" t="s">
        <v>502</v>
      </c>
      <c r="BL67" s="21" t="s">
        <v>47</v>
      </c>
      <c r="BM67" s="21">
        <v>45322</v>
      </c>
      <c r="BN67" s="136" t="s">
        <v>204</v>
      </c>
      <c r="BO67" s="20" t="s">
        <v>1184</v>
      </c>
      <c r="BP67" s="20" t="s">
        <v>229</v>
      </c>
      <c r="BQ67" s="21" t="s">
        <v>1194</v>
      </c>
      <c r="BR67" s="21" t="s">
        <v>1185</v>
      </c>
      <c r="BS67" s="20" t="s">
        <v>531</v>
      </c>
      <c r="BT67" s="21" t="s">
        <v>543</v>
      </c>
      <c r="BU67" s="21" t="s">
        <v>1186</v>
      </c>
      <c r="BV67" s="20" t="s">
        <v>415</v>
      </c>
      <c r="BW67" s="20" t="s">
        <v>1187</v>
      </c>
      <c r="BX67" s="21" t="s">
        <v>1193</v>
      </c>
      <c r="BY67" s="20" t="s">
        <v>1188</v>
      </c>
      <c r="BZ67" s="20" t="s">
        <v>1189</v>
      </c>
      <c r="CA67" s="20" t="s">
        <v>502</v>
      </c>
      <c r="CB67" s="20" t="s">
        <v>47</v>
      </c>
      <c r="CC67" s="20">
        <v>45322</v>
      </c>
      <c r="CD67" s="20" t="s">
        <v>225</v>
      </c>
      <c r="CE67" s="20" t="s">
        <v>1187</v>
      </c>
      <c r="CF67" s="21" t="s">
        <v>766</v>
      </c>
      <c r="CG67" s="20" t="s">
        <v>1188</v>
      </c>
      <c r="CH67" s="20" t="s">
        <v>1189</v>
      </c>
      <c r="CI67" s="20" t="s">
        <v>1195</v>
      </c>
      <c r="CJ67" s="77" t="s">
        <v>47</v>
      </c>
      <c r="CK67" s="5">
        <v>45322</v>
      </c>
      <c r="CL67" s="77" t="str">
        <f t="shared" ca="1" si="0"/>
        <v>13 Tahun 6 Bulan 12 Hari</v>
      </c>
      <c r="CM6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Ganggeng Timur RT/RW 01/09 Desa/Kelurahan Mertasinga Kecamatan Cilacap Utara Kabupaten Cilacap Jawa Tengah 45322</v>
      </c>
    </row>
    <row r="68" spans="1:91" ht="20.100000000000001" customHeight="1">
      <c r="A68" s="4">
        <f>SUBTOTAL(3,N$8:N68)</f>
        <v>61</v>
      </c>
      <c r="B68" s="5" t="s">
        <v>9</v>
      </c>
      <c r="C68" s="5">
        <v>2024</v>
      </c>
      <c r="D68" s="5"/>
      <c r="E68" s="5">
        <v>1</v>
      </c>
      <c r="F68" s="5" t="s">
        <v>21</v>
      </c>
      <c r="G68" s="5" t="s">
        <v>151</v>
      </c>
      <c r="H68" s="5" t="s">
        <v>151</v>
      </c>
      <c r="I68" s="5" t="s">
        <v>151</v>
      </c>
      <c r="J68" s="5">
        <v>24250108</v>
      </c>
      <c r="K68" s="6"/>
      <c r="L68" s="6"/>
      <c r="M68" s="6"/>
      <c r="N68" s="136" t="s">
        <v>1196</v>
      </c>
      <c r="O68" s="152"/>
      <c r="P68" s="136" t="s">
        <v>1197</v>
      </c>
      <c r="Q68" s="82" t="s">
        <v>1198</v>
      </c>
      <c r="R68" s="35" t="s">
        <v>229</v>
      </c>
      <c r="S68" s="127">
        <v>40645</v>
      </c>
      <c r="T68" s="10" t="s">
        <v>156</v>
      </c>
      <c r="U68" s="5">
        <v>1</v>
      </c>
      <c r="V68" s="5">
        <v>1</v>
      </c>
      <c r="W68" s="10" t="s">
        <v>157</v>
      </c>
      <c r="X68" s="20" t="s">
        <v>158</v>
      </c>
      <c r="Y68" s="20" t="s">
        <v>159</v>
      </c>
      <c r="Z68" s="20" t="s">
        <v>1199</v>
      </c>
      <c r="AA68" s="7" t="s">
        <v>161</v>
      </c>
      <c r="AB68" s="20" t="s">
        <v>162</v>
      </c>
      <c r="AC68" s="20" t="s">
        <v>163</v>
      </c>
      <c r="AD68" s="7" t="s">
        <v>163</v>
      </c>
      <c r="AE68" s="21" t="s">
        <v>1200</v>
      </c>
      <c r="AF68" s="33" t="s">
        <v>587</v>
      </c>
      <c r="AG68" s="21" t="s">
        <v>587</v>
      </c>
      <c r="AH68" s="20" t="s">
        <v>50</v>
      </c>
      <c r="AI68" s="35" t="s">
        <v>229</v>
      </c>
      <c r="AJ68" s="88">
        <v>29407</v>
      </c>
      <c r="AK68" s="21" t="s">
        <v>1201</v>
      </c>
      <c r="AL68" s="20" t="s">
        <v>1202</v>
      </c>
      <c r="AM68" s="7" t="s">
        <v>221</v>
      </c>
      <c r="AN68" s="21" t="s">
        <v>1203</v>
      </c>
      <c r="AO68" s="120" t="s">
        <v>195</v>
      </c>
      <c r="AP68" s="20" t="s">
        <v>1204</v>
      </c>
      <c r="AQ68" s="21" t="s">
        <v>1205</v>
      </c>
      <c r="AR68" s="20" t="s">
        <v>1206</v>
      </c>
      <c r="AS68" s="20" t="s">
        <v>1207</v>
      </c>
      <c r="AT68" s="35" t="s">
        <v>248</v>
      </c>
      <c r="AU68" s="20" t="s">
        <v>46</v>
      </c>
      <c r="AV68" s="6">
        <v>17532</v>
      </c>
      <c r="AW68" s="21" t="s">
        <v>1208</v>
      </c>
      <c r="AX68" s="7" t="s">
        <v>50</v>
      </c>
      <c r="AY68" s="35" t="s">
        <v>229</v>
      </c>
      <c r="AZ68" s="88">
        <v>33484</v>
      </c>
      <c r="BA68" s="21" t="s">
        <v>1209</v>
      </c>
      <c r="BB68" s="20" t="s">
        <v>178</v>
      </c>
      <c r="BC68" s="21" t="s">
        <v>179</v>
      </c>
      <c r="BD68" s="21" t="s">
        <v>1210</v>
      </c>
      <c r="BE68" s="20" t="s">
        <v>163</v>
      </c>
      <c r="BF68" s="20" t="s">
        <v>181</v>
      </c>
      <c r="BG68" s="20" t="s">
        <v>1211</v>
      </c>
      <c r="BH68" s="21" t="s">
        <v>1205</v>
      </c>
      <c r="BI68" s="20" t="s">
        <v>1206</v>
      </c>
      <c r="BJ68" s="20" t="s">
        <v>1207</v>
      </c>
      <c r="BK68" s="20" t="s">
        <v>248</v>
      </c>
      <c r="BL68" s="21" t="s">
        <v>46</v>
      </c>
      <c r="BM68" s="21">
        <v>17532</v>
      </c>
      <c r="BN68" s="136"/>
      <c r="BO68" s="20" t="s">
        <v>587</v>
      </c>
      <c r="BP68" s="20" t="s">
        <v>229</v>
      </c>
      <c r="BQ68" s="21" t="s">
        <v>1212</v>
      </c>
      <c r="BR68" s="21" t="s">
        <v>1201</v>
      </c>
      <c r="BS68" s="20" t="s">
        <v>1202</v>
      </c>
      <c r="BT68" s="21" t="s">
        <v>398</v>
      </c>
      <c r="BU68" s="21" t="s">
        <v>1203</v>
      </c>
      <c r="BV68" s="20" t="s">
        <v>195</v>
      </c>
      <c r="BW68" s="20" t="s">
        <v>1211</v>
      </c>
      <c r="BX68" s="21" t="s">
        <v>1205</v>
      </c>
      <c r="BY68" s="20" t="s">
        <v>1206</v>
      </c>
      <c r="BZ68" s="20" t="s">
        <v>1207</v>
      </c>
      <c r="CA68" s="20" t="s">
        <v>248</v>
      </c>
      <c r="CB68" s="20" t="s">
        <v>46</v>
      </c>
      <c r="CC68" s="20">
        <v>17532</v>
      </c>
      <c r="CD68" s="20"/>
      <c r="CE68" s="20" t="s">
        <v>1204</v>
      </c>
      <c r="CF68" s="21" t="s">
        <v>1205</v>
      </c>
      <c r="CG68" s="20" t="s">
        <v>1206</v>
      </c>
      <c r="CH68" s="20" t="s">
        <v>1207</v>
      </c>
      <c r="CI68" s="20" t="s">
        <v>1076</v>
      </c>
      <c r="CJ68" s="77" t="s">
        <v>46</v>
      </c>
      <c r="CK68" s="5">
        <v>17532</v>
      </c>
      <c r="CL68" s="77" t="str">
        <f t="shared" ca="1" si="0"/>
        <v>14 Tahun 9 Bulan 11 Hari</v>
      </c>
      <c r="CM6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Simpur Tegal RT/RW 01/01 Desa/Kelurahan Ciantra Kecamatan Cikarang Selatan Kabupaten Bekasi Jawa Barat 17532</v>
      </c>
    </row>
    <row r="69" spans="1:91" ht="20.100000000000001" customHeight="1">
      <c r="A69" s="4">
        <f>SUBTOTAL(3,N$8:N69)</f>
        <v>62</v>
      </c>
      <c r="B69" s="5" t="s">
        <v>9</v>
      </c>
      <c r="C69" s="5">
        <v>2024</v>
      </c>
      <c r="D69" s="5"/>
      <c r="E69" s="5">
        <v>1</v>
      </c>
      <c r="F69" s="5" t="s">
        <v>21</v>
      </c>
      <c r="G69" s="5" t="s">
        <v>151</v>
      </c>
      <c r="H69" s="5" t="s">
        <v>151</v>
      </c>
      <c r="I69" s="5" t="s">
        <v>151</v>
      </c>
      <c r="J69" s="5">
        <v>24250001</v>
      </c>
      <c r="K69" s="6"/>
      <c r="L69" s="6"/>
      <c r="M69" s="6"/>
      <c r="N69" s="136" t="s">
        <v>1213</v>
      </c>
      <c r="O69" s="152"/>
      <c r="P69" s="136" t="s">
        <v>1214</v>
      </c>
      <c r="Q69" s="82" t="s">
        <v>1215</v>
      </c>
      <c r="R69" s="35" t="s">
        <v>569</v>
      </c>
      <c r="S69" s="127">
        <v>40914</v>
      </c>
      <c r="T69" s="10" t="s">
        <v>156</v>
      </c>
      <c r="U69" s="5">
        <v>1</v>
      </c>
      <c r="V69" s="5">
        <v>2</v>
      </c>
      <c r="W69" s="10" t="s">
        <v>157</v>
      </c>
      <c r="X69" s="20" t="s">
        <v>187</v>
      </c>
      <c r="Y69" s="20" t="s">
        <v>159</v>
      </c>
      <c r="Z69" s="20" t="s">
        <v>230</v>
      </c>
      <c r="AA69" s="7" t="s">
        <v>161</v>
      </c>
      <c r="AB69" s="20" t="s">
        <v>162</v>
      </c>
      <c r="AC69" s="20" t="s">
        <v>163</v>
      </c>
      <c r="AD69" s="7" t="s">
        <v>163</v>
      </c>
      <c r="AE69" s="21" t="s">
        <v>1216</v>
      </c>
      <c r="AF69" s="33" t="s">
        <v>1217</v>
      </c>
      <c r="AG69" s="21" t="s">
        <v>1217</v>
      </c>
      <c r="AH69" s="20" t="s">
        <v>50</v>
      </c>
      <c r="AI69" s="35" t="s">
        <v>569</v>
      </c>
      <c r="AJ69" s="88">
        <v>31929</v>
      </c>
      <c r="AK69" s="21" t="s">
        <v>1218</v>
      </c>
      <c r="AL69" s="20" t="s">
        <v>212</v>
      </c>
      <c r="AM69" s="7" t="s">
        <v>161</v>
      </c>
      <c r="AN69" s="21" t="s">
        <v>1219</v>
      </c>
      <c r="AO69" s="120" t="s">
        <v>214</v>
      </c>
      <c r="AP69" s="20" t="s">
        <v>1220</v>
      </c>
      <c r="AQ69" s="21" t="s">
        <v>1221</v>
      </c>
      <c r="AR69" s="20" t="s">
        <v>1222</v>
      </c>
      <c r="AS69" s="20" t="s">
        <v>1223</v>
      </c>
      <c r="AT69" s="79" t="s">
        <v>569</v>
      </c>
      <c r="AU69" s="20" t="s">
        <v>46</v>
      </c>
      <c r="AV69" s="6">
        <v>45466</v>
      </c>
      <c r="AW69" s="21" t="s">
        <v>1224</v>
      </c>
      <c r="AX69" s="7" t="s">
        <v>50</v>
      </c>
      <c r="AY69" s="35" t="s">
        <v>569</v>
      </c>
      <c r="AZ69" s="88">
        <v>33516</v>
      </c>
      <c r="BA69" s="21" t="s">
        <v>1225</v>
      </c>
      <c r="BB69" s="20" t="s">
        <v>178</v>
      </c>
      <c r="BC69" s="21" t="s">
        <v>161</v>
      </c>
      <c r="BD69" s="21" t="s">
        <v>1219</v>
      </c>
      <c r="BE69" s="20" t="s">
        <v>163</v>
      </c>
      <c r="BF69" s="20" t="s">
        <v>181</v>
      </c>
      <c r="BG69" s="20" t="s">
        <v>1226</v>
      </c>
      <c r="BH69" s="21" t="s">
        <v>1221</v>
      </c>
      <c r="BI69" s="20" t="s">
        <v>1227</v>
      </c>
      <c r="BJ69" s="20" t="s">
        <v>1223</v>
      </c>
      <c r="BK69" s="20" t="s">
        <v>569</v>
      </c>
      <c r="BL69" s="21" t="s">
        <v>562</v>
      </c>
      <c r="BM69" s="21">
        <v>45466</v>
      </c>
      <c r="BN69" s="136"/>
      <c r="BO69" s="20" t="s">
        <v>1228</v>
      </c>
      <c r="BP69" s="20" t="s">
        <v>569</v>
      </c>
      <c r="BQ69" s="21" t="s">
        <v>1229</v>
      </c>
      <c r="BR69" s="21" t="s">
        <v>1230</v>
      </c>
      <c r="BS69" s="20" t="s">
        <v>212</v>
      </c>
      <c r="BT69" s="21" t="s">
        <v>906</v>
      </c>
      <c r="BU69" s="21" t="s">
        <v>1219</v>
      </c>
      <c r="BV69" s="20" t="s">
        <v>214</v>
      </c>
      <c r="BW69" s="20" t="s">
        <v>1220</v>
      </c>
      <c r="BX69" s="21" t="s">
        <v>1221</v>
      </c>
      <c r="BY69" s="20" t="s">
        <v>1227</v>
      </c>
      <c r="BZ69" s="20" t="s">
        <v>1223</v>
      </c>
      <c r="CA69" s="20" t="s">
        <v>569</v>
      </c>
      <c r="CB69" s="20" t="s">
        <v>279</v>
      </c>
      <c r="CC69" s="20">
        <v>45466</v>
      </c>
      <c r="CD69" s="20"/>
      <c r="CE69" s="20" t="s">
        <v>1220</v>
      </c>
      <c r="CF69" s="21" t="s">
        <v>1221</v>
      </c>
      <c r="CG69" s="20" t="s">
        <v>1222</v>
      </c>
      <c r="CH69" s="20" t="s">
        <v>1223</v>
      </c>
      <c r="CI69" s="20" t="s">
        <v>582</v>
      </c>
      <c r="CJ69" s="77" t="s">
        <v>46</v>
      </c>
      <c r="CK69" s="5">
        <v>45466</v>
      </c>
      <c r="CL69" s="77" t="str">
        <f t="shared" ca="1" si="0"/>
        <v>14 Tahun 0 Bulan 17 Hari</v>
      </c>
      <c r="CM6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Pabuaran RT/RW 02/04 Desa/Kelurahan Kencana Kecamatan Cikijing Kabupaten Majalengka Jawa Barat 45466</v>
      </c>
    </row>
    <row r="70" spans="1:91" ht="20.100000000000001" customHeight="1">
      <c r="A70" s="4">
        <f>SUBTOTAL(3,N$8:N70)</f>
        <v>63</v>
      </c>
      <c r="B70" s="5" t="s">
        <v>9</v>
      </c>
      <c r="C70" s="5">
        <v>2024</v>
      </c>
      <c r="D70" s="5"/>
      <c r="E70" s="5">
        <v>1</v>
      </c>
      <c r="F70" s="5" t="s">
        <v>21</v>
      </c>
      <c r="G70" s="5" t="s">
        <v>151</v>
      </c>
      <c r="H70" s="5" t="s">
        <v>151</v>
      </c>
      <c r="I70" s="5" t="s">
        <v>151</v>
      </c>
      <c r="J70" s="5">
        <v>24250161</v>
      </c>
      <c r="K70" s="6"/>
      <c r="L70" s="6"/>
      <c r="M70" s="6"/>
      <c r="N70" s="136" t="s">
        <v>1231</v>
      </c>
      <c r="O70" s="152"/>
      <c r="P70" s="136" t="s">
        <v>1232</v>
      </c>
      <c r="Q70" s="82" t="s">
        <v>1233</v>
      </c>
      <c r="R70" s="35" t="s">
        <v>229</v>
      </c>
      <c r="S70" s="127">
        <v>40911</v>
      </c>
      <c r="T70" s="10" t="s">
        <v>156</v>
      </c>
      <c r="U70" s="5">
        <v>1</v>
      </c>
      <c r="V70" s="5">
        <v>2</v>
      </c>
      <c r="W70" s="10" t="s">
        <v>157</v>
      </c>
      <c r="X70" s="20" t="s">
        <v>187</v>
      </c>
      <c r="Y70" s="20" t="s">
        <v>368</v>
      </c>
      <c r="Z70" s="20" t="s">
        <v>368</v>
      </c>
      <c r="AA70" s="7" t="s">
        <v>161</v>
      </c>
      <c r="AB70" s="20" t="s">
        <v>162</v>
      </c>
      <c r="AC70" s="20" t="s">
        <v>163</v>
      </c>
      <c r="AD70" s="7" t="s">
        <v>163</v>
      </c>
      <c r="AE70" s="21" t="s">
        <v>1234</v>
      </c>
      <c r="AF70" s="33" t="s">
        <v>1235</v>
      </c>
      <c r="AG70" s="21" t="s">
        <v>1235</v>
      </c>
      <c r="AH70" s="20" t="s">
        <v>50</v>
      </c>
      <c r="AI70" s="35" t="s">
        <v>186</v>
      </c>
      <c r="AJ70" s="88">
        <v>31399</v>
      </c>
      <c r="AK70" s="21" t="s">
        <v>1236</v>
      </c>
      <c r="AL70" s="20" t="s">
        <v>212</v>
      </c>
      <c r="AM70" s="7" t="s">
        <v>179</v>
      </c>
      <c r="AN70" s="21" t="s">
        <v>1237</v>
      </c>
      <c r="AO70" s="120" t="s">
        <v>255</v>
      </c>
      <c r="AP70" s="20" t="s">
        <v>1238</v>
      </c>
      <c r="AQ70" s="21" t="s">
        <v>1221</v>
      </c>
      <c r="AR70" s="20" t="s">
        <v>1239</v>
      </c>
      <c r="AS70" s="20" t="s">
        <v>1240</v>
      </c>
      <c r="AT70" s="35" t="s">
        <v>186</v>
      </c>
      <c r="AU70" s="20" t="s">
        <v>46</v>
      </c>
      <c r="AV70" s="6">
        <v>45376</v>
      </c>
      <c r="AW70" s="21" t="s">
        <v>1241</v>
      </c>
      <c r="AX70" s="7" t="s">
        <v>50</v>
      </c>
      <c r="AY70" s="35" t="s">
        <v>229</v>
      </c>
      <c r="AZ70" s="88">
        <v>33868</v>
      </c>
      <c r="BA70" s="21" t="s">
        <v>1242</v>
      </c>
      <c r="BB70" s="20" t="s">
        <v>178</v>
      </c>
      <c r="BC70" s="21" t="s">
        <v>221</v>
      </c>
      <c r="BD70" s="21" t="s">
        <v>255</v>
      </c>
      <c r="BE70" s="20" t="s">
        <v>255</v>
      </c>
      <c r="BF70" s="20" t="s">
        <v>181</v>
      </c>
      <c r="BG70" s="20" t="s">
        <v>1238</v>
      </c>
      <c r="BH70" s="21" t="s">
        <v>1221</v>
      </c>
      <c r="BI70" s="20" t="s">
        <v>1239</v>
      </c>
      <c r="BJ70" s="20" t="s">
        <v>1240</v>
      </c>
      <c r="BK70" s="20" t="s">
        <v>186</v>
      </c>
      <c r="BL70" s="21" t="s">
        <v>46</v>
      </c>
      <c r="BM70" s="21">
        <v>45376</v>
      </c>
      <c r="BN70" s="136"/>
      <c r="BO70" s="20"/>
      <c r="BP70" s="20"/>
      <c r="BQ70" s="21"/>
      <c r="BR70" s="21"/>
      <c r="BS70" s="20"/>
      <c r="BT70" s="21"/>
      <c r="BU70" s="21"/>
      <c r="BV70" s="20"/>
      <c r="BW70" s="20"/>
      <c r="BX70" s="21"/>
      <c r="BY70" s="20"/>
      <c r="BZ70" s="20"/>
      <c r="CA70" s="20"/>
      <c r="CB70" s="20"/>
      <c r="CC70" s="20"/>
      <c r="CD70" s="20"/>
      <c r="CE70" s="20" t="s">
        <v>1238</v>
      </c>
      <c r="CF70" s="21" t="s">
        <v>1221</v>
      </c>
      <c r="CG70" s="20" t="s">
        <v>1239</v>
      </c>
      <c r="CH70" s="20" t="s">
        <v>1240</v>
      </c>
      <c r="CI70" s="20" t="s">
        <v>205</v>
      </c>
      <c r="CJ70" s="77" t="s">
        <v>46</v>
      </c>
      <c r="CK70" s="5">
        <v>45376</v>
      </c>
      <c r="CL70" s="77" t="str">
        <f t="shared" ca="1" si="0"/>
        <v>14 Tahun 0 Bulan 20 Hari</v>
      </c>
      <c r="CM7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Cipicung RT/RW 02/04 Desa/Kelurahan Sarimekar Kecamatan Jatinunggal Kabupaten Sumedang Jawa Barat 45376</v>
      </c>
    </row>
    <row r="71" spans="1:91" ht="20.100000000000001" customHeight="1">
      <c r="A71" s="4">
        <f>SUBTOTAL(3,N$8:N71)</f>
        <v>64</v>
      </c>
      <c r="B71" s="5" t="s">
        <v>9</v>
      </c>
      <c r="C71" s="5">
        <v>2024</v>
      </c>
      <c r="D71" s="5"/>
      <c r="E71" s="5">
        <v>1</v>
      </c>
      <c r="F71" s="5" t="s">
        <v>21</v>
      </c>
      <c r="G71" s="5" t="s">
        <v>151</v>
      </c>
      <c r="H71" s="5" t="s">
        <v>151</v>
      </c>
      <c r="I71" s="5" t="s">
        <v>151</v>
      </c>
      <c r="J71" s="5">
        <v>24250010</v>
      </c>
      <c r="K71" s="6"/>
      <c r="L71" s="6"/>
      <c r="M71" s="6"/>
      <c r="N71" s="136" t="s">
        <v>1243</v>
      </c>
      <c r="O71" s="152"/>
      <c r="P71" s="136" t="s">
        <v>1244</v>
      </c>
      <c r="Q71" s="82" t="s">
        <v>1245</v>
      </c>
      <c r="R71" s="35" t="s">
        <v>155</v>
      </c>
      <c r="S71" s="127">
        <v>40817</v>
      </c>
      <c r="T71" s="10" t="s">
        <v>156</v>
      </c>
      <c r="U71" s="5">
        <v>3</v>
      </c>
      <c r="V71" s="5">
        <v>2</v>
      </c>
      <c r="W71" s="10" t="s">
        <v>157</v>
      </c>
      <c r="X71" s="20" t="s">
        <v>158</v>
      </c>
      <c r="Y71" s="20" t="s">
        <v>159</v>
      </c>
      <c r="Z71" s="20" t="s">
        <v>209</v>
      </c>
      <c r="AA71" s="7" t="s">
        <v>161</v>
      </c>
      <c r="AB71" s="20" t="s">
        <v>162</v>
      </c>
      <c r="AC71" s="20" t="s">
        <v>163</v>
      </c>
      <c r="AD71" s="7" t="s">
        <v>163</v>
      </c>
      <c r="AE71" s="21"/>
      <c r="AF71" s="33" t="s">
        <v>1246</v>
      </c>
      <c r="AG71" s="21" t="s">
        <v>1246</v>
      </c>
      <c r="AH71" s="20" t="s">
        <v>50</v>
      </c>
      <c r="AI71" s="35" t="s">
        <v>155</v>
      </c>
      <c r="AJ71" s="88">
        <v>24241</v>
      </c>
      <c r="AK71" s="21" t="s">
        <v>1247</v>
      </c>
      <c r="AL71" s="20" t="s">
        <v>1248</v>
      </c>
      <c r="AM71" s="7" t="s">
        <v>179</v>
      </c>
      <c r="AN71" s="21" t="s">
        <v>1249</v>
      </c>
      <c r="AO71" s="120" t="s">
        <v>195</v>
      </c>
      <c r="AP71" s="20" t="s">
        <v>1250</v>
      </c>
      <c r="AQ71" s="21" t="s">
        <v>409</v>
      </c>
      <c r="AR71" s="20" t="s">
        <v>1251</v>
      </c>
      <c r="AS71" s="20" t="s">
        <v>1252</v>
      </c>
      <c r="AT71" s="35" t="s">
        <v>648</v>
      </c>
      <c r="AU71" s="20" t="s">
        <v>642</v>
      </c>
      <c r="AV71" s="6">
        <v>40622</v>
      </c>
      <c r="AW71" s="21" t="s">
        <v>1253</v>
      </c>
      <c r="AX71" s="7" t="s">
        <v>50</v>
      </c>
      <c r="AY71" s="35" t="s">
        <v>155</v>
      </c>
      <c r="AZ71" s="88">
        <v>26614</v>
      </c>
      <c r="BA71" s="21" t="s">
        <v>1254</v>
      </c>
      <c r="BB71" s="20" t="s">
        <v>178</v>
      </c>
      <c r="BC71" s="21" t="s">
        <v>161</v>
      </c>
      <c r="BD71" s="21" t="s">
        <v>1255</v>
      </c>
      <c r="BE71" s="20" t="s">
        <v>163</v>
      </c>
      <c r="BF71" s="20" t="s">
        <v>181</v>
      </c>
      <c r="BG71" s="20" t="s">
        <v>1256</v>
      </c>
      <c r="BH71" s="21" t="s">
        <v>409</v>
      </c>
      <c r="BI71" s="20" t="s">
        <v>1251</v>
      </c>
      <c r="BJ71" s="20" t="s">
        <v>1252</v>
      </c>
      <c r="BK71" s="20" t="s">
        <v>648</v>
      </c>
      <c r="BL71" s="21" t="s">
        <v>642</v>
      </c>
      <c r="BM71" s="21">
        <v>40622</v>
      </c>
      <c r="BN71" s="136" t="s">
        <v>204</v>
      </c>
      <c r="BO71" s="20" t="s">
        <v>1246</v>
      </c>
      <c r="BP71" s="20"/>
      <c r="BQ71" s="21"/>
      <c r="BR71" s="21"/>
      <c r="BS71" s="20"/>
      <c r="BT71" s="21" t="s">
        <v>543</v>
      </c>
      <c r="BU71" s="21" t="s">
        <v>1255</v>
      </c>
      <c r="BV71" s="20" t="s">
        <v>195</v>
      </c>
      <c r="BW71" s="20" t="s">
        <v>1256</v>
      </c>
      <c r="BX71" s="21" t="s">
        <v>409</v>
      </c>
      <c r="BY71" s="20" t="s">
        <v>1251</v>
      </c>
      <c r="BZ71" s="20" t="s">
        <v>1252</v>
      </c>
      <c r="CA71" s="20" t="s">
        <v>648</v>
      </c>
      <c r="CB71" s="20" t="s">
        <v>642</v>
      </c>
      <c r="CC71" s="20">
        <v>40622</v>
      </c>
      <c r="CD71" s="20" t="s">
        <v>225</v>
      </c>
      <c r="CE71" s="20" t="s">
        <v>1250</v>
      </c>
      <c r="CF71" s="21" t="s">
        <v>409</v>
      </c>
      <c r="CG71" s="20" t="s">
        <v>1257</v>
      </c>
      <c r="CH71" s="20" t="s">
        <v>1258</v>
      </c>
      <c r="CI71" s="20" t="s">
        <v>182</v>
      </c>
      <c r="CJ71" s="77" t="s">
        <v>46</v>
      </c>
      <c r="CK71" s="5">
        <v>40622</v>
      </c>
      <c r="CL71" s="77" t="str">
        <f t="shared" ca="1" si="0"/>
        <v>14 Tahun 3 Bulan 22 Hari</v>
      </c>
      <c r="CM7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Cileunyi RT/RW 03/05 Desa/Kelurahan Cileunyi Wetan Kecamatan Cileunyi Kabupaten Bandung Jawa Barat 40622</v>
      </c>
    </row>
    <row r="72" spans="1:91" ht="20.100000000000001" customHeight="1">
      <c r="A72" s="4">
        <f>SUBTOTAL(3,N$8:N72)</f>
        <v>65</v>
      </c>
      <c r="B72" s="5" t="s">
        <v>9</v>
      </c>
      <c r="C72" s="5">
        <v>2024</v>
      </c>
      <c r="D72" s="5"/>
      <c r="E72" s="5">
        <v>1</v>
      </c>
      <c r="F72" s="5" t="s">
        <v>21</v>
      </c>
      <c r="G72" s="5" t="s">
        <v>151</v>
      </c>
      <c r="H72" s="5" t="s">
        <v>151</v>
      </c>
      <c r="I72" s="5" t="s">
        <v>151</v>
      </c>
      <c r="J72" s="5">
        <v>24250028</v>
      </c>
      <c r="K72" s="6"/>
      <c r="L72" s="6"/>
      <c r="M72" s="6"/>
      <c r="N72" s="136" t="s">
        <v>1259</v>
      </c>
      <c r="O72" s="152"/>
      <c r="P72" s="136" t="s">
        <v>1260</v>
      </c>
      <c r="Q72" s="82" t="s">
        <v>1261</v>
      </c>
      <c r="R72" s="35" t="s">
        <v>155</v>
      </c>
      <c r="S72" s="127">
        <v>40773</v>
      </c>
      <c r="T72" s="10" t="s">
        <v>156</v>
      </c>
      <c r="U72" s="5">
        <v>4</v>
      </c>
      <c r="V72" s="5">
        <v>6</v>
      </c>
      <c r="W72" s="10" t="s">
        <v>157</v>
      </c>
      <c r="X72" s="20" t="s">
        <v>187</v>
      </c>
      <c r="Y72" s="20" t="s">
        <v>159</v>
      </c>
      <c r="Z72" s="20" t="s">
        <v>551</v>
      </c>
      <c r="AA72" s="7" t="s">
        <v>161</v>
      </c>
      <c r="AB72" s="20" t="s">
        <v>162</v>
      </c>
      <c r="AC72" s="20" t="s">
        <v>163</v>
      </c>
      <c r="AD72" s="7" t="s">
        <v>163</v>
      </c>
      <c r="AE72" s="21" t="s">
        <v>1262</v>
      </c>
      <c r="AF72" s="33" t="s">
        <v>1263</v>
      </c>
      <c r="AG72" s="21" t="s">
        <v>1264</v>
      </c>
      <c r="AH72" s="20" t="s">
        <v>50</v>
      </c>
      <c r="AI72" s="35" t="s">
        <v>229</v>
      </c>
      <c r="AJ72" s="88">
        <v>27524</v>
      </c>
      <c r="AK72" s="21" t="s">
        <v>1265</v>
      </c>
      <c r="AL72" s="20" t="s">
        <v>1202</v>
      </c>
      <c r="AM72" s="7" t="s">
        <v>161</v>
      </c>
      <c r="AN72" s="21" t="s">
        <v>1266</v>
      </c>
      <c r="AO72" s="120" t="s">
        <v>476</v>
      </c>
      <c r="AP72" s="20" t="s">
        <v>1267</v>
      </c>
      <c r="AQ72" s="21" t="s">
        <v>1205</v>
      </c>
      <c r="AR72" s="20" t="s">
        <v>1268</v>
      </c>
      <c r="AS72" s="20" t="s">
        <v>1269</v>
      </c>
      <c r="AT72" s="35" t="s">
        <v>155</v>
      </c>
      <c r="AU72" s="20" t="s">
        <v>46</v>
      </c>
      <c r="AV72" s="6">
        <v>40287</v>
      </c>
      <c r="AW72" s="21" t="s">
        <v>1270</v>
      </c>
      <c r="AX72" s="7" t="s">
        <v>50</v>
      </c>
      <c r="AY72" s="35" t="s">
        <v>229</v>
      </c>
      <c r="AZ72" s="88">
        <v>30087</v>
      </c>
      <c r="BA72" s="21" t="s">
        <v>1271</v>
      </c>
      <c r="BB72" s="20" t="s">
        <v>178</v>
      </c>
      <c r="BC72" s="21" t="s">
        <v>161</v>
      </c>
      <c r="BD72" s="21" t="s">
        <v>1266</v>
      </c>
      <c r="BE72" s="20" t="s">
        <v>163</v>
      </c>
      <c r="BF72" s="20" t="s">
        <v>181</v>
      </c>
      <c r="BG72" s="20" t="s">
        <v>1272</v>
      </c>
      <c r="BH72" s="21" t="s">
        <v>1273</v>
      </c>
      <c r="BI72" s="20" t="s">
        <v>1268</v>
      </c>
      <c r="BJ72" s="20" t="s">
        <v>1269</v>
      </c>
      <c r="BK72" s="20" t="s">
        <v>155</v>
      </c>
      <c r="BL72" s="21" t="s">
        <v>46</v>
      </c>
      <c r="BM72" s="21">
        <v>40287</v>
      </c>
      <c r="BN72" s="136" t="s">
        <v>787</v>
      </c>
      <c r="BO72" s="20" t="s">
        <v>1274</v>
      </c>
      <c r="BP72" s="20" t="s">
        <v>1275</v>
      </c>
      <c r="BQ72" s="21" t="s">
        <v>1276</v>
      </c>
      <c r="BR72" s="21"/>
      <c r="BS72" s="20"/>
      <c r="BT72" s="21"/>
      <c r="BU72" s="21" t="s">
        <v>1266</v>
      </c>
      <c r="BV72" s="20"/>
      <c r="BW72" s="20" t="s">
        <v>368</v>
      </c>
      <c r="BX72" s="21"/>
      <c r="BY72" s="20" t="s">
        <v>368</v>
      </c>
      <c r="BZ72" s="20" t="s">
        <v>368</v>
      </c>
      <c r="CA72" s="20" t="s">
        <v>368</v>
      </c>
      <c r="CB72" s="20" t="s">
        <v>368</v>
      </c>
      <c r="CC72" s="20"/>
      <c r="CD72" s="20" t="s">
        <v>225</v>
      </c>
      <c r="CE72" s="20" t="s">
        <v>1267</v>
      </c>
      <c r="CF72" s="21" t="s">
        <v>1205</v>
      </c>
      <c r="CG72" s="20" t="s">
        <v>1268</v>
      </c>
      <c r="CH72" s="20" t="s">
        <v>1269</v>
      </c>
      <c r="CI72" s="20" t="s">
        <v>182</v>
      </c>
      <c r="CJ72" s="77" t="s">
        <v>46</v>
      </c>
      <c r="CK72" s="5">
        <v>40287</v>
      </c>
      <c r="CL72" s="77" t="str">
        <f t="shared" ref="CL72:CL135" ca="1" si="1">DATEDIF(S72,NOW(),"Y")&amp;" Tahun " &amp;DATEDIF(S72,NOW(),"YM")&amp;" Bulan " &amp;DATEDIF(S72,NOW(),"MD")&amp;" Hari"</f>
        <v>14 Tahun 5 Bulan 5 Hari</v>
      </c>
      <c r="CM7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Bojong Soang ,Lengkong RT/RW 01/01 Desa/Kelurahan Lengkong Kecamatan Bojongsoang Kabupaten Bandung Jawa Barat 40287</v>
      </c>
    </row>
    <row r="73" spans="1:91" ht="20.100000000000001" customHeight="1">
      <c r="A73" s="4">
        <f>SUBTOTAL(3,N$8:N73)</f>
        <v>66</v>
      </c>
      <c r="B73" s="5" t="s">
        <v>9</v>
      </c>
      <c r="C73" s="5">
        <v>2024</v>
      </c>
      <c r="D73" s="5"/>
      <c r="E73" s="5">
        <v>1</v>
      </c>
      <c r="F73" s="5" t="s">
        <v>21</v>
      </c>
      <c r="G73" s="5" t="s">
        <v>151</v>
      </c>
      <c r="H73" s="5" t="s">
        <v>151</v>
      </c>
      <c r="I73" s="5" t="s">
        <v>151</v>
      </c>
      <c r="J73" s="5">
        <v>24250045</v>
      </c>
      <c r="K73" s="6"/>
      <c r="L73" s="6"/>
      <c r="M73" s="6"/>
      <c r="N73" s="136" t="s">
        <v>1277</v>
      </c>
      <c r="O73" s="152"/>
      <c r="P73" s="136" t="s">
        <v>1278</v>
      </c>
      <c r="Q73" s="82" t="s">
        <v>1279</v>
      </c>
      <c r="R73" s="35" t="s">
        <v>155</v>
      </c>
      <c r="S73" s="127">
        <v>40813</v>
      </c>
      <c r="T73" s="10" t="s">
        <v>156</v>
      </c>
      <c r="U73" s="5">
        <v>3</v>
      </c>
      <c r="V73" s="5">
        <v>3</v>
      </c>
      <c r="W73" s="10" t="s">
        <v>157</v>
      </c>
      <c r="X73" s="20" t="s">
        <v>549</v>
      </c>
      <c r="Y73" s="20" t="s">
        <v>159</v>
      </c>
      <c r="Z73" s="20" t="s">
        <v>230</v>
      </c>
      <c r="AA73" s="7" t="s">
        <v>161</v>
      </c>
      <c r="AB73" s="20" t="s">
        <v>162</v>
      </c>
      <c r="AC73" s="20" t="s">
        <v>163</v>
      </c>
      <c r="AD73" s="7" t="s">
        <v>163</v>
      </c>
      <c r="AE73" s="21" t="s">
        <v>1280</v>
      </c>
      <c r="AF73" s="33" t="s">
        <v>1281</v>
      </c>
      <c r="AG73" s="21" t="s">
        <v>1281</v>
      </c>
      <c r="AH73" s="20" t="s">
        <v>50</v>
      </c>
      <c r="AI73" s="35" t="s">
        <v>155</v>
      </c>
      <c r="AJ73" s="88">
        <v>28737</v>
      </c>
      <c r="AK73" s="21" t="s">
        <v>1282</v>
      </c>
      <c r="AL73" s="20" t="s">
        <v>168</v>
      </c>
      <c r="AM73" s="7" t="s">
        <v>179</v>
      </c>
      <c r="AN73" s="21" t="s">
        <v>1283</v>
      </c>
      <c r="AO73" s="120" t="s">
        <v>171</v>
      </c>
      <c r="AP73" s="20" t="s">
        <v>1284</v>
      </c>
      <c r="AQ73" s="21" t="s">
        <v>1221</v>
      </c>
      <c r="AR73" s="20" t="s">
        <v>1285</v>
      </c>
      <c r="AS73" s="20" t="s">
        <v>1286</v>
      </c>
      <c r="AT73" s="35" t="s">
        <v>1287</v>
      </c>
      <c r="AU73" s="20" t="s">
        <v>46</v>
      </c>
      <c r="AV73" s="6">
        <v>40553</v>
      </c>
      <c r="AW73" s="21" t="s">
        <v>1288</v>
      </c>
      <c r="AX73" s="7" t="s">
        <v>50</v>
      </c>
      <c r="AY73" s="35" t="s">
        <v>155</v>
      </c>
      <c r="AZ73" s="88">
        <v>28996</v>
      </c>
      <c r="BA73" s="21" t="s">
        <v>1289</v>
      </c>
      <c r="BB73" s="20" t="s">
        <v>178</v>
      </c>
      <c r="BC73" s="21" t="s">
        <v>1290</v>
      </c>
      <c r="BD73" s="21" t="s">
        <v>1291</v>
      </c>
      <c r="BE73" s="20" t="s">
        <v>171</v>
      </c>
      <c r="BF73" s="20" t="s">
        <v>181</v>
      </c>
      <c r="BG73" s="20" t="s">
        <v>1284</v>
      </c>
      <c r="BH73" s="21" t="s">
        <v>1221</v>
      </c>
      <c r="BI73" s="20" t="s">
        <v>1292</v>
      </c>
      <c r="BJ73" s="20" t="s">
        <v>1286</v>
      </c>
      <c r="BK73" s="20" t="s">
        <v>1287</v>
      </c>
      <c r="BL73" s="21" t="s">
        <v>46</v>
      </c>
      <c r="BM73" s="21">
        <v>40553</v>
      </c>
      <c r="BN73" s="136" t="s">
        <v>204</v>
      </c>
      <c r="BO73" s="20" t="s">
        <v>1281</v>
      </c>
      <c r="BP73" s="20"/>
      <c r="BQ73" s="21"/>
      <c r="BR73" s="21"/>
      <c r="BS73" s="20"/>
      <c r="BT73" s="21"/>
      <c r="BU73" s="21" t="s">
        <v>1283</v>
      </c>
      <c r="BV73" s="20"/>
      <c r="BW73" s="20"/>
      <c r="BX73" s="21"/>
      <c r="BY73" s="20"/>
      <c r="BZ73" s="20"/>
      <c r="CA73" s="20"/>
      <c r="CB73" s="20"/>
      <c r="CC73" s="20"/>
      <c r="CD73" s="20" t="s">
        <v>225</v>
      </c>
      <c r="CE73" s="20" t="s">
        <v>1284</v>
      </c>
      <c r="CF73" s="21" t="s">
        <v>1221</v>
      </c>
      <c r="CG73" s="20" t="s">
        <v>1285</v>
      </c>
      <c r="CH73" s="20" t="s">
        <v>1286</v>
      </c>
      <c r="CI73" s="20" t="s">
        <v>1287</v>
      </c>
      <c r="CJ73" s="77" t="s">
        <v>46</v>
      </c>
      <c r="CK73" s="5">
        <v>40553</v>
      </c>
      <c r="CL73" s="77" t="str">
        <f t="shared" ca="1" si="1"/>
        <v>14 Tahun 3 Bulan 27 Hari</v>
      </c>
      <c r="CM7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Cibacang RT/RW 02/04 Desa/Kelurahan Cipeundeuy Kecamatan Padalarang Bandung Barat Jawa Barat 40553</v>
      </c>
    </row>
    <row r="74" spans="1:91" ht="20.100000000000001" customHeight="1">
      <c r="A74" s="4">
        <f>SUBTOTAL(3,N$8:N74)</f>
        <v>67</v>
      </c>
      <c r="B74" s="5" t="s">
        <v>9</v>
      </c>
      <c r="C74" s="5">
        <v>2024</v>
      </c>
      <c r="D74" s="5"/>
      <c r="E74" s="5">
        <v>1</v>
      </c>
      <c r="F74" s="5" t="s">
        <v>21</v>
      </c>
      <c r="G74" s="5" t="s">
        <v>151</v>
      </c>
      <c r="H74" s="5" t="s">
        <v>151</v>
      </c>
      <c r="I74" s="5" t="s">
        <v>151</v>
      </c>
      <c r="J74" s="5">
        <v>24250114</v>
      </c>
      <c r="K74" s="6"/>
      <c r="L74" s="6"/>
      <c r="M74" s="6"/>
      <c r="N74" s="136" t="s">
        <v>1293</v>
      </c>
      <c r="O74" s="152"/>
      <c r="P74" s="136" t="s">
        <v>1294</v>
      </c>
      <c r="Q74" s="82" t="s">
        <v>1295</v>
      </c>
      <c r="R74" s="35" t="s">
        <v>371</v>
      </c>
      <c r="S74" s="127">
        <v>40684</v>
      </c>
      <c r="T74" s="10" t="s">
        <v>156</v>
      </c>
      <c r="U74" s="5">
        <v>1</v>
      </c>
      <c r="V74" s="5">
        <v>1</v>
      </c>
      <c r="W74" s="10" t="s">
        <v>157</v>
      </c>
      <c r="X74" s="20" t="s">
        <v>268</v>
      </c>
      <c r="Y74" s="20" t="s">
        <v>285</v>
      </c>
      <c r="Z74" s="20" t="s">
        <v>230</v>
      </c>
      <c r="AA74" s="7" t="s">
        <v>161</v>
      </c>
      <c r="AB74" s="20" t="s">
        <v>162</v>
      </c>
      <c r="AC74" s="20" t="s">
        <v>163</v>
      </c>
      <c r="AD74" s="7" t="s">
        <v>163</v>
      </c>
      <c r="AE74" s="21" t="s">
        <v>1296</v>
      </c>
      <c r="AF74" s="33" t="s">
        <v>1297</v>
      </c>
      <c r="AG74" s="21" t="s">
        <v>1297</v>
      </c>
      <c r="AH74" s="20" t="s">
        <v>50</v>
      </c>
      <c r="AI74" s="35" t="s">
        <v>371</v>
      </c>
      <c r="AJ74" s="88">
        <v>30714</v>
      </c>
      <c r="AK74" s="21" t="s">
        <v>1298</v>
      </c>
      <c r="AL74" s="20" t="s">
        <v>212</v>
      </c>
      <c r="AM74" s="7" t="s">
        <v>194</v>
      </c>
      <c r="AN74" s="21" t="s">
        <v>1299</v>
      </c>
      <c r="AO74" s="120" t="s">
        <v>476</v>
      </c>
      <c r="AP74" s="20" t="s">
        <v>1300</v>
      </c>
      <c r="AQ74" s="21" t="s">
        <v>340</v>
      </c>
      <c r="AR74" s="20" t="s">
        <v>1301</v>
      </c>
      <c r="AS74" s="20" t="s">
        <v>1302</v>
      </c>
      <c r="AT74" s="35" t="s">
        <v>371</v>
      </c>
      <c r="AU74" s="20" t="s">
        <v>46</v>
      </c>
      <c r="AV74" s="6">
        <v>43362</v>
      </c>
      <c r="AW74" s="21" t="s">
        <v>1303</v>
      </c>
      <c r="AX74" s="7" t="s">
        <v>50</v>
      </c>
      <c r="AY74" s="35" t="s">
        <v>371</v>
      </c>
      <c r="AZ74" s="88">
        <v>33005</v>
      </c>
      <c r="BA74" s="21" t="s">
        <v>1295</v>
      </c>
      <c r="BB74" s="20" t="s">
        <v>178</v>
      </c>
      <c r="BC74" s="21" t="s">
        <v>179</v>
      </c>
      <c r="BD74" s="21" t="s">
        <v>1304</v>
      </c>
      <c r="BE74" s="20" t="s">
        <v>163</v>
      </c>
      <c r="BF74" s="20" t="s">
        <v>181</v>
      </c>
      <c r="BG74" s="20" t="s">
        <v>1300</v>
      </c>
      <c r="BH74" s="21" t="s">
        <v>1305</v>
      </c>
      <c r="BI74" s="20" t="s">
        <v>1301</v>
      </c>
      <c r="BJ74" s="20" t="s">
        <v>1302</v>
      </c>
      <c r="BK74" s="20" t="s">
        <v>371</v>
      </c>
      <c r="BL74" s="21" t="s">
        <v>562</v>
      </c>
      <c r="BM74" s="21">
        <v>43362</v>
      </c>
      <c r="BN74" s="136"/>
      <c r="BO74" s="20" t="s">
        <v>1297</v>
      </c>
      <c r="BP74" s="20" t="s">
        <v>371</v>
      </c>
      <c r="BQ74" s="21" t="s">
        <v>1306</v>
      </c>
      <c r="BR74" s="21" t="s">
        <v>1298</v>
      </c>
      <c r="BS74" s="20" t="s">
        <v>212</v>
      </c>
      <c r="BT74" s="21" t="s">
        <v>1307</v>
      </c>
      <c r="BU74" s="21" t="s">
        <v>1299</v>
      </c>
      <c r="BV74" s="20" t="s">
        <v>476</v>
      </c>
      <c r="BW74" s="20" t="s">
        <v>1300</v>
      </c>
      <c r="BX74" s="21" t="s">
        <v>1308</v>
      </c>
      <c r="BY74" s="20" t="s">
        <v>1301</v>
      </c>
      <c r="BZ74" s="20" t="s">
        <v>1302</v>
      </c>
      <c r="CA74" s="20" t="s">
        <v>371</v>
      </c>
      <c r="CB74" s="20" t="s">
        <v>562</v>
      </c>
      <c r="CC74" s="20">
        <v>43362</v>
      </c>
      <c r="CD74" s="20"/>
      <c r="CE74" s="20" t="s">
        <v>1300</v>
      </c>
      <c r="CF74" s="21" t="s">
        <v>340</v>
      </c>
      <c r="CG74" s="20" t="s">
        <v>1301</v>
      </c>
      <c r="CH74" s="20" t="s">
        <v>1302</v>
      </c>
      <c r="CI74" s="20" t="s">
        <v>1309</v>
      </c>
      <c r="CJ74" s="77" t="s">
        <v>46</v>
      </c>
      <c r="CK74" s="5">
        <v>43362</v>
      </c>
      <c r="CL74" s="77" t="str">
        <f t="shared" ca="1" si="1"/>
        <v>14 Tahun 8 Bulan 2 Hari</v>
      </c>
      <c r="CM7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Cibungur RT/RW 01/13 Desa/Kelurahan Ubrug Kecamatan Warungkiara Kabupaten Sukabumi Jawa Barat 43362</v>
      </c>
    </row>
    <row r="75" spans="1:91" ht="20.100000000000001" customHeight="1">
      <c r="A75" s="4">
        <f>SUBTOTAL(3,N$8:N75)</f>
        <v>68</v>
      </c>
      <c r="B75" s="5" t="s">
        <v>9</v>
      </c>
      <c r="C75" s="5">
        <v>2024</v>
      </c>
      <c r="D75" s="5"/>
      <c r="E75" s="5">
        <v>1</v>
      </c>
      <c r="F75" s="5" t="s">
        <v>21</v>
      </c>
      <c r="G75" s="5" t="s">
        <v>151</v>
      </c>
      <c r="H75" s="5" t="s">
        <v>151</v>
      </c>
      <c r="I75" s="5" t="s">
        <v>151</v>
      </c>
      <c r="J75" s="5">
        <v>24250178</v>
      </c>
      <c r="K75" s="6"/>
      <c r="L75" s="6"/>
      <c r="M75" s="6"/>
      <c r="N75" s="136" t="s">
        <v>1310</v>
      </c>
      <c r="O75" s="152"/>
      <c r="P75" s="136" t="s">
        <v>1311</v>
      </c>
      <c r="Q75" s="82" t="s">
        <v>1312</v>
      </c>
      <c r="R75" s="35" t="s">
        <v>186</v>
      </c>
      <c r="S75" s="127">
        <v>40691</v>
      </c>
      <c r="T75" s="10" t="s">
        <v>156</v>
      </c>
      <c r="U75" s="5">
        <v>3</v>
      </c>
      <c r="V75" s="5">
        <v>4</v>
      </c>
      <c r="W75" s="10" t="s">
        <v>157</v>
      </c>
      <c r="X75" s="20" t="s">
        <v>187</v>
      </c>
      <c r="Y75" s="20" t="s">
        <v>426</v>
      </c>
      <c r="Z75" s="20" t="s">
        <v>368</v>
      </c>
      <c r="AA75" s="7" t="s">
        <v>161</v>
      </c>
      <c r="AB75" s="20" t="s">
        <v>162</v>
      </c>
      <c r="AC75" s="20" t="s">
        <v>163</v>
      </c>
      <c r="AD75" s="7" t="s">
        <v>163</v>
      </c>
      <c r="AE75" s="21" t="s">
        <v>1313</v>
      </c>
      <c r="AF75" s="21" t="s">
        <v>1314</v>
      </c>
      <c r="AG75" s="21" t="s">
        <v>1314</v>
      </c>
      <c r="AH75" s="20" t="s">
        <v>50</v>
      </c>
      <c r="AI75" s="35" t="s">
        <v>155</v>
      </c>
      <c r="AJ75" s="88">
        <v>27085</v>
      </c>
      <c r="AK75" s="21" t="s">
        <v>1315</v>
      </c>
      <c r="AL75" s="20" t="s">
        <v>212</v>
      </c>
      <c r="AM75" s="7" t="s">
        <v>169</v>
      </c>
      <c r="AN75" s="21" t="s">
        <v>255</v>
      </c>
      <c r="AO75" s="120" t="s">
        <v>214</v>
      </c>
      <c r="AP75" s="20" t="s">
        <v>1316</v>
      </c>
      <c r="AQ75" s="21" t="s">
        <v>981</v>
      </c>
      <c r="AR75" s="20" t="s">
        <v>1317</v>
      </c>
      <c r="AS75" s="20" t="s">
        <v>1011</v>
      </c>
      <c r="AT75" s="35" t="s">
        <v>186</v>
      </c>
      <c r="AU75" s="20" t="s">
        <v>46</v>
      </c>
      <c r="AV75" s="6">
        <v>45363</v>
      </c>
      <c r="AW75" s="21" t="s">
        <v>1318</v>
      </c>
      <c r="AX75" s="7" t="s">
        <v>50</v>
      </c>
      <c r="AY75" s="35" t="s">
        <v>186</v>
      </c>
      <c r="AZ75" s="88">
        <v>30371</v>
      </c>
      <c r="BA75" s="21" t="s">
        <v>1319</v>
      </c>
      <c r="BB75" s="20" t="s">
        <v>178</v>
      </c>
      <c r="BC75" s="21" t="s">
        <v>179</v>
      </c>
      <c r="BD75" s="21" t="s">
        <v>1320</v>
      </c>
      <c r="BE75" s="20" t="s">
        <v>163</v>
      </c>
      <c r="BF75" s="20" t="s">
        <v>181</v>
      </c>
      <c r="BG75" s="20" t="s">
        <v>1316</v>
      </c>
      <c r="BH75" s="21" t="s">
        <v>981</v>
      </c>
      <c r="BI75" s="20" t="s">
        <v>1317</v>
      </c>
      <c r="BJ75" s="20" t="s">
        <v>1011</v>
      </c>
      <c r="BK75" s="20" t="s">
        <v>186</v>
      </c>
      <c r="BL75" s="21" t="s">
        <v>46</v>
      </c>
      <c r="BM75" s="21">
        <v>45363</v>
      </c>
      <c r="BN75" s="136"/>
      <c r="BO75" s="20"/>
      <c r="BP75" s="20"/>
      <c r="BQ75" s="21"/>
      <c r="BR75" s="21"/>
      <c r="BS75" s="20"/>
      <c r="BT75" s="21"/>
      <c r="BU75" s="21"/>
      <c r="BV75" s="20"/>
      <c r="BW75" s="20"/>
      <c r="BX75" s="21"/>
      <c r="BY75" s="20"/>
      <c r="BZ75" s="20"/>
      <c r="CA75" s="20"/>
      <c r="CB75" s="20"/>
      <c r="CC75" s="20"/>
      <c r="CD75" s="20"/>
      <c r="CE75" s="20" t="s">
        <v>1316</v>
      </c>
      <c r="CF75" s="21" t="s">
        <v>981</v>
      </c>
      <c r="CG75" s="20" t="s">
        <v>1317</v>
      </c>
      <c r="CH75" s="20" t="s">
        <v>1011</v>
      </c>
      <c r="CI75" s="20" t="s">
        <v>205</v>
      </c>
      <c r="CJ75" s="77" t="s">
        <v>46</v>
      </c>
      <c r="CK75" s="5">
        <v>45363</v>
      </c>
      <c r="CL75" s="77" t="str">
        <f t="shared" ca="1" si="1"/>
        <v>14 Tahun 7 Bulan 26 Hari</v>
      </c>
      <c r="CM7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Neglasari RT/RW 03/03 Desa/Kelurahan Sayang Kecamatan Jatinangor Kabupaten Sumedang Jawa Barat 45363</v>
      </c>
    </row>
    <row r="76" spans="1:91" ht="20.100000000000001" customHeight="1">
      <c r="A76" s="4">
        <f>SUBTOTAL(3,N$8:N76)</f>
        <v>69</v>
      </c>
      <c r="B76" s="5" t="s">
        <v>9</v>
      </c>
      <c r="C76" s="5">
        <v>2024</v>
      </c>
      <c r="D76" s="5"/>
      <c r="E76" s="5">
        <v>1</v>
      </c>
      <c r="F76" s="5" t="s">
        <v>21</v>
      </c>
      <c r="G76" s="5" t="s">
        <v>151</v>
      </c>
      <c r="H76" s="5" t="s">
        <v>151</v>
      </c>
      <c r="I76" s="5" t="s">
        <v>151</v>
      </c>
      <c r="J76" s="5">
        <v>24250148</v>
      </c>
      <c r="K76" s="6"/>
      <c r="L76" s="6"/>
      <c r="M76" s="6"/>
      <c r="N76" s="136" t="s">
        <v>1321</v>
      </c>
      <c r="O76" s="152"/>
      <c r="P76" s="136" t="s">
        <v>1322</v>
      </c>
      <c r="Q76" s="82" t="s">
        <v>1323</v>
      </c>
      <c r="R76" s="35" t="s">
        <v>186</v>
      </c>
      <c r="S76" s="127">
        <v>40775</v>
      </c>
      <c r="T76" s="10" t="s">
        <v>156</v>
      </c>
      <c r="U76" s="5">
        <v>1</v>
      </c>
      <c r="V76" s="5">
        <v>3</v>
      </c>
      <c r="W76" s="10" t="s">
        <v>157</v>
      </c>
      <c r="X76" s="20" t="s">
        <v>187</v>
      </c>
      <c r="Y76" s="20" t="s">
        <v>1324</v>
      </c>
      <c r="Z76" s="20" t="s">
        <v>230</v>
      </c>
      <c r="AA76" s="7" t="s">
        <v>161</v>
      </c>
      <c r="AB76" s="20" t="s">
        <v>162</v>
      </c>
      <c r="AC76" s="20" t="s">
        <v>163</v>
      </c>
      <c r="AD76" s="7" t="s">
        <v>163</v>
      </c>
      <c r="AE76" s="21" t="s">
        <v>1325</v>
      </c>
      <c r="AF76" s="33" t="s">
        <v>1326</v>
      </c>
      <c r="AG76" s="33" t="s">
        <v>1326</v>
      </c>
      <c r="AH76" s="20" t="s">
        <v>50</v>
      </c>
      <c r="AI76" s="35" t="s">
        <v>186</v>
      </c>
      <c r="AJ76" s="88">
        <v>31830</v>
      </c>
      <c r="AK76" s="21" t="s">
        <v>1327</v>
      </c>
      <c r="AL76" s="20" t="s">
        <v>1328</v>
      </c>
      <c r="AM76" s="7" t="s">
        <v>179</v>
      </c>
      <c r="AN76" s="21" t="s">
        <v>1329</v>
      </c>
      <c r="AO76" s="120" t="s">
        <v>171</v>
      </c>
      <c r="AP76" s="20" t="s">
        <v>1330</v>
      </c>
      <c r="AQ76" s="21" t="s">
        <v>409</v>
      </c>
      <c r="AR76" s="20" t="s">
        <v>1331</v>
      </c>
      <c r="AS76" s="20" t="s">
        <v>1332</v>
      </c>
      <c r="AT76" s="35" t="s">
        <v>186</v>
      </c>
      <c r="AU76" s="20" t="s">
        <v>279</v>
      </c>
      <c r="AV76" s="6">
        <v>45361</v>
      </c>
      <c r="AW76" s="21" t="s">
        <v>1333</v>
      </c>
      <c r="AX76" s="7" t="s">
        <v>50</v>
      </c>
      <c r="AY76" s="35" t="s">
        <v>186</v>
      </c>
      <c r="AZ76" s="88">
        <v>32500</v>
      </c>
      <c r="BA76" s="21" t="s">
        <v>1334</v>
      </c>
      <c r="BB76" s="20" t="s">
        <v>178</v>
      </c>
      <c r="BC76" s="21" t="s">
        <v>221</v>
      </c>
      <c r="BD76" s="21" t="s">
        <v>255</v>
      </c>
      <c r="BE76" s="20" t="s">
        <v>163</v>
      </c>
      <c r="BF76" s="20" t="s">
        <v>181</v>
      </c>
      <c r="BG76" s="20" t="s">
        <v>1330</v>
      </c>
      <c r="BH76" s="21" t="s">
        <v>409</v>
      </c>
      <c r="BI76" s="20" t="s">
        <v>1331</v>
      </c>
      <c r="BJ76" s="20" t="s">
        <v>1332</v>
      </c>
      <c r="BK76" s="20" t="s">
        <v>186</v>
      </c>
      <c r="BL76" s="21" t="s">
        <v>279</v>
      </c>
      <c r="BM76" s="21">
        <v>45361</v>
      </c>
      <c r="BN76" s="136" t="s">
        <v>204</v>
      </c>
      <c r="BO76" s="20" t="s">
        <v>1335</v>
      </c>
      <c r="BP76" s="20"/>
      <c r="BQ76" s="21"/>
      <c r="BR76" s="21"/>
      <c r="BS76" s="20"/>
      <c r="BT76" s="21"/>
      <c r="BU76" s="21" t="s">
        <v>1329</v>
      </c>
      <c r="BV76" s="20"/>
      <c r="BW76" s="20"/>
      <c r="BX76" s="21"/>
      <c r="BY76" s="20"/>
      <c r="BZ76" s="20"/>
      <c r="CA76" s="20"/>
      <c r="CB76" s="20"/>
      <c r="CC76" s="20"/>
      <c r="CD76" s="20" t="s">
        <v>225</v>
      </c>
      <c r="CE76" s="20" t="s">
        <v>1330</v>
      </c>
      <c r="CF76" s="21" t="s">
        <v>409</v>
      </c>
      <c r="CG76" s="20" t="s">
        <v>1331</v>
      </c>
      <c r="CH76" s="20" t="s">
        <v>1332</v>
      </c>
      <c r="CI76" s="20" t="s">
        <v>205</v>
      </c>
      <c r="CJ76" s="77" t="s">
        <v>46</v>
      </c>
      <c r="CK76" s="5">
        <v>45361</v>
      </c>
      <c r="CL76" s="77" t="str">
        <f t="shared" ca="1" si="1"/>
        <v>14 Tahun 5 Bulan 3 Hari</v>
      </c>
      <c r="CM7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Sukamanah RT/RW 03/05 Desa/Kelurahan Sukamaju Kecamatan Rancakalong Kabupaten Sumedang Jawa Barat 45361</v>
      </c>
    </row>
    <row r="77" spans="1:91" ht="20.100000000000001" customHeight="1">
      <c r="A77" s="4">
        <f>SUBTOTAL(3,N$8:N77)</f>
        <v>70</v>
      </c>
      <c r="B77" s="5" t="s">
        <v>9</v>
      </c>
      <c r="C77" s="5">
        <v>2024</v>
      </c>
      <c r="D77" s="5"/>
      <c r="E77" s="5">
        <v>1</v>
      </c>
      <c r="F77" s="5" t="s">
        <v>21</v>
      </c>
      <c r="G77" s="5" t="s">
        <v>151</v>
      </c>
      <c r="H77" s="5" t="s">
        <v>151</v>
      </c>
      <c r="I77" s="5" t="s">
        <v>151</v>
      </c>
      <c r="J77" s="5">
        <v>24250070</v>
      </c>
      <c r="K77" s="6"/>
      <c r="L77" s="6"/>
      <c r="M77" s="6"/>
      <c r="N77" s="136" t="s">
        <v>1336</v>
      </c>
      <c r="O77" s="152"/>
      <c r="P77" s="136" t="s">
        <v>1337</v>
      </c>
      <c r="Q77" s="82" t="s">
        <v>1338</v>
      </c>
      <c r="R77" s="35" t="s">
        <v>186</v>
      </c>
      <c r="S77" s="127">
        <v>40309</v>
      </c>
      <c r="T77" s="10" t="s">
        <v>156</v>
      </c>
      <c r="U77" s="5">
        <v>4</v>
      </c>
      <c r="V77" s="5">
        <v>3</v>
      </c>
      <c r="W77" s="10" t="s">
        <v>157</v>
      </c>
      <c r="X77" s="20" t="s">
        <v>187</v>
      </c>
      <c r="Y77" s="20" t="s">
        <v>1339</v>
      </c>
      <c r="Z77" s="20" t="s">
        <v>1339</v>
      </c>
      <c r="AA77" s="7" t="s">
        <v>161</v>
      </c>
      <c r="AB77" s="20" t="s">
        <v>162</v>
      </c>
      <c r="AC77" s="20" t="s">
        <v>163</v>
      </c>
      <c r="AD77" s="7" t="s">
        <v>163</v>
      </c>
      <c r="AE77" s="21"/>
      <c r="AF77" s="33" t="s">
        <v>1340</v>
      </c>
      <c r="AG77" s="21" t="s">
        <v>1340</v>
      </c>
      <c r="AH77" s="20" t="s">
        <v>50</v>
      </c>
      <c r="AI77" s="35" t="s">
        <v>186</v>
      </c>
      <c r="AJ77" s="88">
        <v>23326</v>
      </c>
      <c r="AK77" s="21" t="s">
        <v>1341</v>
      </c>
      <c r="AL77" s="20" t="s">
        <v>1342</v>
      </c>
      <c r="AM77" s="7" t="s">
        <v>194</v>
      </c>
      <c r="AN77" s="21" t="s">
        <v>1343</v>
      </c>
      <c r="AO77" s="120" t="s">
        <v>195</v>
      </c>
      <c r="AP77" s="20" t="s">
        <v>1344</v>
      </c>
      <c r="AQ77" s="21" t="s">
        <v>1025</v>
      </c>
      <c r="AR77" s="20" t="s">
        <v>1345</v>
      </c>
      <c r="AS77" s="20" t="s">
        <v>1345</v>
      </c>
      <c r="AT77" s="35" t="s">
        <v>186</v>
      </c>
      <c r="AU77" s="20" t="s">
        <v>46</v>
      </c>
      <c r="AV77" s="6">
        <v>45383</v>
      </c>
      <c r="AW77" s="21" t="s">
        <v>1346</v>
      </c>
      <c r="AX77" s="7" t="s">
        <v>50</v>
      </c>
      <c r="AY77" s="35" t="s">
        <v>186</v>
      </c>
      <c r="AZ77" s="88">
        <v>24949</v>
      </c>
      <c r="BA77" s="21" t="s">
        <v>1347</v>
      </c>
      <c r="BB77" s="20" t="s">
        <v>178</v>
      </c>
      <c r="BC77" s="21" t="s">
        <v>179</v>
      </c>
      <c r="BD77" s="21" t="s">
        <v>1348</v>
      </c>
      <c r="BE77" s="20" t="s">
        <v>163</v>
      </c>
      <c r="BF77" s="20" t="s">
        <v>181</v>
      </c>
      <c r="BG77" s="20" t="s">
        <v>1344</v>
      </c>
      <c r="BH77" s="21" t="s">
        <v>1025</v>
      </c>
      <c r="BI77" s="20" t="s">
        <v>1345</v>
      </c>
      <c r="BJ77" s="20" t="s">
        <v>1345</v>
      </c>
      <c r="BK77" s="20" t="s">
        <v>186</v>
      </c>
      <c r="BL77" s="21" t="s">
        <v>46</v>
      </c>
      <c r="BM77" s="21">
        <v>45383</v>
      </c>
      <c r="BN77" s="136" t="s">
        <v>204</v>
      </c>
      <c r="BO77" s="20" t="s">
        <v>1340</v>
      </c>
      <c r="BP77" s="20"/>
      <c r="BQ77" s="21"/>
      <c r="BR77" s="21"/>
      <c r="BS77" s="20"/>
      <c r="BT77" s="21"/>
      <c r="BU77" s="21" t="s">
        <v>1343</v>
      </c>
      <c r="BV77" s="20"/>
      <c r="BW77" s="20"/>
      <c r="BX77" s="21"/>
      <c r="BY77" s="20"/>
      <c r="BZ77" s="20"/>
      <c r="CA77" s="20"/>
      <c r="CB77" s="20"/>
      <c r="CC77" s="20"/>
      <c r="CD77" s="20" t="s">
        <v>225</v>
      </c>
      <c r="CE77" s="20" t="s">
        <v>1344</v>
      </c>
      <c r="CF77" s="21" t="s">
        <v>1025</v>
      </c>
      <c r="CG77" s="20" t="s">
        <v>1345</v>
      </c>
      <c r="CH77" s="20" t="s">
        <v>1345</v>
      </c>
      <c r="CI77" s="20" t="s">
        <v>205</v>
      </c>
      <c r="CJ77" s="77" t="s">
        <v>46</v>
      </c>
      <c r="CK77" s="5">
        <v>45383</v>
      </c>
      <c r="CL77" s="77" t="str">
        <f t="shared" ca="1" si="1"/>
        <v>15 Tahun 8 Bulan 12 Hari</v>
      </c>
      <c r="CM7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Apur RT/RW 01/10 Desa/Kelurahan Ujung Jaya Kecamatan Ujung Jaya Kabupaten Sumedang Jawa Barat 45383</v>
      </c>
    </row>
    <row r="78" spans="1:91" ht="20.100000000000001" customHeight="1">
      <c r="A78" s="4">
        <f>SUBTOTAL(3,N$8:N78)</f>
        <v>71</v>
      </c>
      <c r="B78" s="5" t="s">
        <v>9</v>
      </c>
      <c r="C78" s="5">
        <v>2024</v>
      </c>
      <c r="D78" s="5"/>
      <c r="E78" s="5">
        <v>1</v>
      </c>
      <c r="F78" s="5" t="s">
        <v>21</v>
      </c>
      <c r="G78" s="5" t="s">
        <v>151</v>
      </c>
      <c r="H78" s="5" t="s">
        <v>151</v>
      </c>
      <c r="I78" s="5" t="s">
        <v>151</v>
      </c>
      <c r="J78" s="5">
        <v>24250120</v>
      </c>
      <c r="K78" s="6"/>
      <c r="L78" s="6"/>
      <c r="M78" s="6"/>
      <c r="N78" s="136" t="s">
        <v>1349</v>
      </c>
      <c r="O78" s="152"/>
      <c r="P78" s="147" t="s">
        <v>1350</v>
      </c>
      <c r="Q78" s="83" t="s">
        <v>1351</v>
      </c>
      <c r="R78" s="35" t="s">
        <v>229</v>
      </c>
      <c r="S78" s="127">
        <v>40352</v>
      </c>
      <c r="T78" s="10" t="s">
        <v>156</v>
      </c>
      <c r="U78" s="5">
        <v>1</v>
      </c>
      <c r="V78" s="5">
        <v>3</v>
      </c>
      <c r="W78" s="10" t="s">
        <v>157</v>
      </c>
      <c r="X78" s="20" t="s">
        <v>187</v>
      </c>
      <c r="Y78" s="20" t="s">
        <v>159</v>
      </c>
      <c r="Z78" s="20" t="s">
        <v>1141</v>
      </c>
      <c r="AA78" s="7" t="s">
        <v>161</v>
      </c>
      <c r="AB78" s="20" t="s">
        <v>162</v>
      </c>
      <c r="AC78" s="20" t="s">
        <v>163</v>
      </c>
      <c r="AD78" s="7" t="s">
        <v>163</v>
      </c>
      <c r="AE78" s="21" t="s">
        <v>1352</v>
      </c>
      <c r="AF78" s="33" t="s">
        <v>1353</v>
      </c>
      <c r="AG78" s="21" t="s">
        <v>1353</v>
      </c>
      <c r="AH78" s="20" t="s">
        <v>50</v>
      </c>
      <c r="AI78" s="35" t="s">
        <v>229</v>
      </c>
      <c r="AJ78" s="88">
        <v>32891</v>
      </c>
      <c r="AK78" s="21" t="s">
        <v>1351</v>
      </c>
      <c r="AL78" s="20" t="s">
        <v>1328</v>
      </c>
      <c r="AM78" s="7" t="s">
        <v>194</v>
      </c>
      <c r="AN78" s="21" t="s">
        <v>1354</v>
      </c>
      <c r="AO78" s="120" t="s">
        <v>195</v>
      </c>
      <c r="AP78" s="20" t="s">
        <v>1355</v>
      </c>
      <c r="AQ78" s="21" t="s">
        <v>1356</v>
      </c>
      <c r="AR78" s="20" t="s">
        <v>1357</v>
      </c>
      <c r="AS78" s="20" t="s">
        <v>1358</v>
      </c>
      <c r="AT78" s="35" t="s">
        <v>229</v>
      </c>
      <c r="AU78" s="20" t="s">
        <v>279</v>
      </c>
      <c r="AV78" s="6">
        <v>44153</v>
      </c>
      <c r="AW78" s="21" t="s">
        <v>1359</v>
      </c>
      <c r="AX78" s="7" t="s">
        <v>50</v>
      </c>
      <c r="AY78" s="35" t="s">
        <v>1109</v>
      </c>
      <c r="AZ78" s="88">
        <v>32650</v>
      </c>
      <c r="BA78" s="21" t="s">
        <v>1360</v>
      </c>
      <c r="BB78" s="20" t="s">
        <v>178</v>
      </c>
      <c r="BC78" s="21" t="s">
        <v>203</v>
      </c>
      <c r="BD78" s="21" t="s">
        <v>255</v>
      </c>
      <c r="BE78" s="20" t="s">
        <v>163</v>
      </c>
      <c r="BF78" s="20" t="s">
        <v>181</v>
      </c>
      <c r="BG78" s="20" t="s">
        <v>1355</v>
      </c>
      <c r="BH78" s="21" t="s">
        <v>1356</v>
      </c>
      <c r="BI78" s="20" t="s">
        <v>1357</v>
      </c>
      <c r="BJ78" s="20" t="s">
        <v>1358</v>
      </c>
      <c r="BK78" s="20" t="s">
        <v>229</v>
      </c>
      <c r="BL78" s="21" t="s">
        <v>46</v>
      </c>
      <c r="BM78" s="21">
        <v>44153</v>
      </c>
      <c r="BN78" s="136" t="s">
        <v>204</v>
      </c>
      <c r="BO78" s="20" t="s">
        <v>1361</v>
      </c>
      <c r="BP78" s="20" t="s">
        <v>229</v>
      </c>
      <c r="BQ78" s="21" t="s">
        <v>1362</v>
      </c>
      <c r="BR78" s="21" t="s">
        <v>1363</v>
      </c>
      <c r="BS78" s="20" t="s">
        <v>1328</v>
      </c>
      <c r="BT78" s="21" t="s">
        <v>1364</v>
      </c>
      <c r="BU78" s="21" t="s">
        <v>1354</v>
      </c>
      <c r="BV78" s="20" t="s">
        <v>195</v>
      </c>
      <c r="BW78" s="20" t="s">
        <v>1355</v>
      </c>
      <c r="BX78" s="21" t="s">
        <v>1356</v>
      </c>
      <c r="BY78" s="20" t="s">
        <v>1357</v>
      </c>
      <c r="BZ78" s="20" t="s">
        <v>1358</v>
      </c>
      <c r="CA78" s="20" t="s">
        <v>229</v>
      </c>
      <c r="CB78" s="20" t="s">
        <v>279</v>
      </c>
      <c r="CC78" s="20">
        <v>44153</v>
      </c>
      <c r="CD78" s="20" t="s">
        <v>225</v>
      </c>
      <c r="CE78" s="20" t="s">
        <v>1355</v>
      </c>
      <c r="CF78" s="21" t="s">
        <v>1356</v>
      </c>
      <c r="CG78" s="20" t="s">
        <v>1357</v>
      </c>
      <c r="CH78" s="20" t="s">
        <v>1358</v>
      </c>
      <c r="CI78" s="20" t="s">
        <v>244</v>
      </c>
      <c r="CJ78" s="77" t="s">
        <v>46</v>
      </c>
      <c r="CK78" s="5">
        <v>44153</v>
      </c>
      <c r="CL78" s="77" t="str">
        <f t="shared" ca="1" si="1"/>
        <v>15 Tahun 7 Bulan 0 Hari</v>
      </c>
      <c r="CM7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Jati RT/RW 05/05 Desa/Kelurahan Cikembulan Kecamatan Kadungora Kabupaten Garut Jawa Barat 44153</v>
      </c>
    </row>
    <row r="79" spans="1:91" ht="20.100000000000001" customHeight="1">
      <c r="A79" s="4">
        <f>SUBTOTAL(3,N$8:N79)</f>
        <v>72</v>
      </c>
      <c r="B79" s="5" t="s">
        <v>9</v>
      </c>
      <c r="C79" s="5">
        <v>2024</v>
      </c>
      <c r="D79" s="5"/>
      <c r="E79" s="5">
        <v>1</v>
      </c>
      <c r="F79" s="5" t="s">
        <v>21</v>
      </c>
      <c r="G79" s="5" t="s">
        <v>1365</v>
      </c>
      <c r="H79" s="5"/>
      <c r="I79" s="5"/>
      <c r="J79" s="5">
        <v>24250110</v>
      </c>
      <c r="K79" s="6"/>
      <c r="L79" s="6"/>
      <c r="M79" s="6"/>
      <c r="N79" s="136" t="s">
        <v>1366</v>
      </c>
      <c r="O79" s="152"/>
      <c r="P79" s="136" t="s">
        <v>1367</v>
      </c>
      <c r="Q79" s="82" t="s">
        <v>1368</v>
      </c>
      <c r="R79" s="35" t="s">
        <v>186</v>
      </c>
      <c r="S79" s="127">
        <v>40879</v>
      </c>
      <c r="T79" s="10" t="s">
        <v>156</v>
      </c>
      <c r="U79" s="5">
        <v>1</v>
      </c>
      <c r="V79" s="5">
        <v>2</v>
      </c>
      <c r="W79" s="10" t="s">
        <v>157</v>
      </c>
      <c r="X79" s="20" t="s">
        <v>187</v>
      </c>
      <c r="Y79" s="20" t="s">
        <v>285</v>
      </c>
      <c r="Z79" s="20" t="s">
        <v>551</v>
      </c>
      <c r="AA79" s="7" t="s">
        <v>161</v>
      </c>
      <c r="AB79" s="20" t="s">
        <v>162</v>
      </c>
      <c r="AC79" s="20" t="s">
        <v>163</v>
      </c>
      <c r="AD79" s="7" t="s">
        <v>163</v>
      </c>
      <c r="AE79" s="21" t="s">
        <v>1369</v>
      </c>
      <c r="AF79" s="33" t="s">
        <v>1370</v>
      </c>
      <c r="AG79" s="21" t="s">
        <v>1370</v>
      </c>
      <c r="AH79" s="20" t="s">
        <v>50</v>
      </c>
      <c r="AI79" s="35" t="s">
        <v>186</v>
      </c>
      <c r="AJ79" s="88">
        <v>31173</v>
      </c>
      <c r="AK79" s="21" t="s">
        <v>1371</v>
      </c>
      <c r="AL79" s="20" t="s">
        <v>168</v>
      </c>
      <c r="AM79" s="7" t="s">
        <v>194</v>
      </c>
      <c r="AN79" s="21" t="s">
        <v>1372</v>
      </c>
      <c r="AO79" s="120" t="s">
        <v>195</v>
      </c>
      <c r="AP79" s="20" t="s">
        <v>1373</v>
      </c>
      <c r="AQ79" s="21" t="s">
        <v>1374</v>
      </c>
      <c r="AR79" s="20" t="s">
        <v>1375</v>
      </c>
      <c r="AS79" s="20" t="s">
        <v>1376</v>
      </c>
      <c r="AT79" s="35" t="s">
        <v>186</v>
      </c>
      <c r="AU79" s="20" t="s">
        <v>46</v>
      </c>
      <c r="AV79" s="6">
        <v>45375</v>
      </c>
      <c r="AW79" s="21" t="s">
        <v>1377</v>
      </c>
      <c r="AX79" s="7" t="s">
        <v>50</v>
      </c>
      <c r="AY79" s="35" t="s">
        <v>186</v>
      </c>
      <c r="AZ79" s="88">
        <v>32921</v>
      </c>
      <c r="BA79" s="21" t="s">
        <v>1378</v>
      </c>
      <c r="BB79" s="20" t="s">
        <v>178</v>
      </c>
      <c r="BC79" s="21" t="s">
        <v>203</v>
      </c>
      <c r="BD79" s="21" t="s">
        <v>1379</v>
      </c>
      <c r="BE79" s="20" t="s">
        <v>476</v>
      </c>
      <c r="BF79" s="20" t="s">
        <v>181</v>
      </c>
      <c r="BG79" s="20" t="s">
        <v>1373</v>
      </c>
      <c r="BH79" s="21" t="s">
        <v>1374</v>
      </c>
      <c r="BI79" s="20" t="s">
        <v>1380</v>
      </c>
      <c r="BJ79" s="20" t="s">
        <v>1376</v>
      </c>
      <c r="BK79" s="20" t="s">
        <v>186</v>
      </c>
      <c r="BL79" s="21" t="s">
        <v>46</v>
      </c>
      <c r="BM79" s="21">
        <v>45375</v>
      </c>
      <c r="BN79" s="136" t="s">
        <v>787</v>
      </c>
      <c r="BO79" s="20" t="s">
        <v>1377</v>
      </c>
      <c r="BP79" s="20" t="s">
        <v>186</v>
      </c>
      <c r="BQ79" s="21" t="s">
        <v>1381</v>
      </c>
      <c r="BR79" s="21" t="s">
        <v>1378</v>
      </c>
      <c r="BS79" s="20" t="s">
        <v>1382</v>
      </c>
      <c r="BT79" s="21" t="s">
        <v>1364</v>
      </c>
      <c r="BU79" s="21" t="s">
        <v>1379</v>
      </c>
      <c r="BV79" s="20" t="s">
        <v>476</v>
      </c>
      <c r="BW79" s="20" t="s">
        <v>1373</v>
      </c>
      <c r="BX79" s="21" t="s">
        <v>1374</v>
      </c>
      <c r="BY79" s="20" t="s">
        <v>1380</v>
      </c>
      <c r="BZ79" s="20" t="s">
        <v>1376</v>
      </c>
      <c r="CA79" s="20" t="s">
        <v>186</v>
      </c>
      <c r="CB79" s="20" t="s">
        <v>46</v>
      </c>
      <c r="CC79" s="20">
        <v>45375</v>
      </c>
      <c r="CD79" s="20" t="s">
        <v>225</v>
      </c>
      <c r="CE79" s="20" t="s">
        <v>1373</v>
      </c>
      <c r="CF79" s="21" t="s">
        <v>1374</v>
      </c>
      <c r="CG79" s="20" t="s">
        <v>1375</v>
      </c>
      <c r="CH79" s="20" t="s">
        <v>1376</v>
      </c>
      <c r="CI79" s="20" t="s">
        <v>205</v>
      </c>
      <c r="CJ79" s="77" t="s">
        <v>46</v>
      </c>
      <c r="CK79" s="5">
        <v>45375</v>
      </c>
      <c r="CL79" s="77" t="str">
        <f t="shared" ca="1" si="1"/>
        <v>14 Tahun 1 Bulan 21 Hari</v>
      </c>
      <c r="CM7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Mekarsari RT/RW 03/04 Desa/Kelurahan Desa Tamansari Kecamatan Cibugel Kabupaten Sumedang Jawa Barat 45375</v>
      </c>
    </row>
    <row r="80" spans="1:91" ht="20.100000000000001" customHeight="1">
      <c r="A80" s="4">
        <f>SUBTOTAL(3,N$8:N80)</f>
        <v>73</v>
      </c>
      <c r="B80" s="5" t="s">
        <v>9</v>
      </c>
      <c r="C80" s="5">
        <v>2024</v>
      </c>
      <c r="D80" s="5"/>
      <c r="E80" s="5">
        <v>1</v>
      </c>
      <c r="F80" s="5" t="s">
        <v>21</v>
      </c>
      <c r="G80" s="5" t="s">
        <v>151</v>
      </c>
      <c r="H80" s="5" t="s">
        <v>151</v>
      </c>
      <c r="I80" s="5" t="s">
        <v>151</v>
      </c>
      <c r="J80" s="5">
        <v>24250100</v>
      </c>
      <c r="K80" s="6"/>
      <c r="L80" s="6"/>
      <c r="M80" s="6"/>
      <c r="N80" s="136" t="s">
        <v>1383</v>
      </c>
      <c r="O80" s="152"/>
      <c r="P80" s="136" t="s">
        <v>1384</v>
      </c>
      <c r="Q80" s="82" t="s">
        <v>1385</v>
      </c>
      <c r="R80" s="35" t="s">
        <v>155</v>
      </c>
      <c r="S80" s="127">
        <v>40892</v>
      </c>
      <c r="T80" s="10" t="s">
        <v>156</v>
      </c>
      <c r="U80" s="5">
        <v>2</v>
      </c>
      <c r="V80" s="5">
        <v>3</v>
      </c>
      <c r="W80" s="10" t="s">
        <v>157</v>
      </c>
      <c r="X80" s="20" t="s">
        <v>268</v>
      </c>
      <c r="Y80" s="20" t="s">
        <v>1386</v>
      </c>
      <c r="Z80" s="20" t="s">
        <v>1093</v>
      </c>
      <c r="AA80" s="7" t="s">
        <v>161</v>
      </c>
      <c r="AB80" s="20" t="s">
        <v>162</v>
      </c>
      <c r="AC80" s="20" t="s">
        <v>163</v>
      </c>
      <c r="AD80" s="7" t="s">
        <v>163</v>
      </c>
      <c r="AE80" s="21" t="s">
        <v>1387</v>
      </c>
      <c r="AF80" s="33" t="s">
        <v>1388</v>
      </c>
      <c r="AG80" s="21" t="s">
        <v>1388</v>
      </c>
      <c r="AH80" s="20" t="s">
        <v>50</v>
      </c>
      <c r="AI80" s="35" t="s">
        <v>155</v>
      </c>
      <c r="AJ80" s="88">
        <v>29279</v>
      </c>
      <c r="AK80" s="21" t="s">
        <v>1389</v>
      </c>
      <c r="AL80" s="20" t="s">
        <v>168</v>
      </c>
      <c r="AM80" s="7" t="s">
        <v>161</v>
      </c>
      <c r="AN80" s="21" t="s">
        <v>1390</v>
      </c>
      <c r="AO80" s="120" t="s">
        <v>214</v>
      </c>
      <c r="AP80" s="20" t="s">
        <v>1391</v>
      </c>
      <c r="AQ80" s="21" t="s">
        <v>1392</v>
      </c>
      <c r="AR80" s="20" t="s">
        <v>1393</v>
      </c>
      <c r="AS80" s="20" t="s">
        <v>1394</v>
      </c>
      <c r="AT80" s="35" t="s">
        <v>278</v>
      </c>
      <c r="AU80" s="20" t="s">
        <v>46</v>
      </c>
      <c r="AV80" s="6">
        <v>40283</v>
      </c>
      <c r="AW80" s="21" t="s">
        <v>1395</v>
      </c>
      <c r="AX80" s="7" t="s">
        <v>50</v>
      </c>
      <c r="AY80" s="35" t="s">
        <v>155</v>
      </c>
      <c r="AZ80" s="88">
        <v>30550</v>
      </c>
      <c r="BA80" s="21" t="s">
        <v>1396</v>
      </c>
      <c r="BB80" s="20" t="s">
        <v>1397</v>
      </c>
      <c r="BC80" s="21" t="s">
        <v>203</v>
      </c>
      <c r="BD80" s="21" t="s">
        <v>1398</v>
      </c>
      <c r="BE80" s="20" t="s">
        <v>195</v>
      </c>
      <c r="BF80" s="20" t="s">
        <v>181</v>
      </c>
      <c r="BG80" s="20" t="s">
        <v>1391</v>
      </c>
      <c r="BH80" s="21" t="s">
        <v>1392</v>
      </c>
      <c r="BI80" s="20" t="s">
        <v>1393</v>
      </c>
      <c r="BJ80" s="20" t="s">
        <v>1399</v>
      </c>
      <c r="BK80" s="20" t="s">
        <v>155</v>
      </c>
      <c r="BL80" s="21" t="s">
        <v>46</v>
      </c>
      <c r="BM80" s="21">
        <v>40283</v>
      </c>
      <c r="BN80" s="136"/>
      <c r="BO80" s="20" t="s">
        <v>1388</v>
      </c>
      <c r="BP80" s="20"/>
      <c r="BQ80" s="21"/>
      <c r="BR80" s="21"/>
      <c r="BS80" s="20"/>
      <c r="BT80" s="21"/>
      <c r="BU80" s="21" t="s">
        <v>1390</v>
      </c>
      <c r="BV80" s="20"/>
      <c r="BW80" s="20"/>
      <c r="BX80" s="21"/>
      <c r="BY80" s="20"/>
      <c r="BZ80" s="20"/>
      <c r="CA80" s="20"/>
      <c r="CB80" s="20"/>
      <c r="CC80" s="20"/>
      <c r="CD80" s="20"/>
      <c r="CE80" s="20" t="s">
        <v>1391</v>
      </c>
      <c r="CF80" s="21" t="s">
        <v>1392</v>
      </c>
      <c r="CG80" s="20" t="s">
        <v>1393</v>
      </c>
      <c r="CH80" s="20" t="s">
        <v>1394</v>
      </c>
      <c r="CI80" s="20" t="s">
        <v>278</v>
      </c>
      <c r="CJ80" s="77" t="s">
        <v>46</v>
      </c>
      <c r="CK80" s="5">
        <v>40283</v>
      </c>
      <c r="CL80" s="77" t="str">
        <f t="shared" ca="1" si="1"/>
        <v>14 Tahun 1 Bulan 8 Hari</v>
      </c>
      <c r="CM8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Babakan Sari 2 No. 19 RT/RW 08/07 Desa/Kelurahan Babakan Sari Kecamatan Kiara Condong Kota Bandung Jawa Barat 40283</v>
      </c>
    </row>
    <row r="81" spans="1:91" ht="20.100000000000001" customHeight="1">
      <c r="A81" s="4">
        <f>SUBTOTAL(3,N$8:N81)</f>
        <v>74</v>
      </c>
      <c r="B81" s="5" t="s">
        <v>9</v>
      </c>
      <c r="C81" s="5">
        <v>2024</v>
      </c>
      <c r="D81" s="5"/>
      <c r="E81" s="5">
        <v>1</v>
      </c>
      <c r="F81" s="5" t="s">
        <v>21</v>
      </c>
      <c r="G81" s="5" t="s">
        <v>151</v>
      </c>
      <c r="H81" s="5" t="s">
        <v>151</v>
      </c>
      <c r="I81" s="5" t="s">
        <v>151</v>
      </c>
      <c r="J81" s="5">
        <v>24250176</v>
      </c>
      <c r="K81" s="6"/>
      <c r="L81" s="6"/>
      <c r="M81" s="6"/>
      <c r="N81" s="136" t="s">
        <v>1400</v>
      </c>
      <c r="O81" s="152"/>
      <c r="P81" s="136" t="s">
        <v>1401</v>
      </c>
      <c r="Q81" s="82" t="s">
        <v>1402</v>
      </c>
      <c r="R81" s="35" t="s">
        <v>155</v>
      </c>
      <c r="S81" s="127">
        <v>40558</v>
      </c>
      <c r="T81" s="10" t="s">
        <v>156</v>
      </c>
      <c r="U81" s="5">
        <v>2</v>
      </c>
      <c r="V81" s="5">
        <v>1</v>
      </c>
      <c r="W81" s="10" t="s">
        <v>157</v>
      </c>
      <c r="X81" s="20" t="s">
        <v>158</v>
      </c>
      <c r="Y81" s="20" t="s">
        <v>159</v>
      </c>
      <c r="Z81" s="20" t="s">
        <v>1035</v>
      </c>
      <c r="AA81" s="7" t="s">
        <v>161</v>
      </c>
      <c r="AB81" s="20" t="s">
        <v>162</v>
      </c>
      <c r="AC81" s="20" t="s">
        <v>163</v>
      </c>
      <c r="AD81" s="7" t="s">
        <v>163</v>
      </c>
      <c r="AE81" s="21" t="s">
        <v>1403</v>
      </c>
      <c r="AF81" s="21" t="s">
        <v>1404</v>
      </c>
      <c r="AG81" s="21" t="s">
        <v>1404</v>
      </c>
      <c r="AH81" s="20" t="s">
        <v>50</v>
      </c>
      <c r="AI81" s="35" t="s">
        <v>155</v>
      </c>
      <c r="AJ81" s="88">
        <v>29381</v>
      </c>
      <c r="AK81" s="21" t="s">
        <v>1405</v>
      </c>
      <c r="AL81" s="20" t="s">
        <v>1328</v>
      </c>
      <c r="AM81" s="7" t="s">
        <v>221</v>
      </c>
      <c r="AN81" s="21" t="s">
        <v>1406</v>
      </c>
      <c r="AO81" s="120" t="s">
        <v>476</v>
      </c>
      <c r="AP81" s="20" t="s">
        <v>1407</v>
      </c>
      <c r="AQ81" s="21" t="s">
        <v>1408</v>
      </c>
      <c r="AR81" s="20" t="s">
        <v>1409</v>
      </c>
      <c r="AS81" s="20" t="s">
        <v>1410</v>
      </c>
      <c r="AT81" s="35" t="s">
        <v>278</v>
      </c>
      <c r="AU81" s="20" t="s">
        <v>46</v>
      </c>
      <c r="AV81" s="6">
        <v>40134</v>
      </c>
      <c r="AW81" s="21" t="s">
        <v>1411</v>
      </c>
      <c r="AX81" s="7" t="s">
        <v>50</v>
      </c>
      <c r="AY81" s="35" t="s">
        <v>155</v>
      </c>
      <c r="AZ81" s="88">
        <v>31683</v>
      </c>
      <c r="BA81" s="21" t="s">
        <v>1412</v>
      </c>
      <c r="BB81" s="20" t="s">
        <v>178</v>
      </c>
      <c r="BC81" s="21" t="s">
        <v>221</v>
      </c>
      <c r="BD81" s="21" t="s">
        <v>1413</v>
      </c>
      <c r="BE81" s="20" t="s">
        <v>163</v>
      </c>
      <c r="BF81" s="20" t="s">
        <v>181</v>
      </c>
      <c r="BG81" s="20" t="s">
        <v>1407</v>
      </c>
      <c r="BH81" s="21" t="s">
        <v>1408</v>
      </c>
      <c r="BI81" s="20" t="s">
        <v>1409</v>
      </c>
      <c r="BJ81" s="20" t="s">
        <v>1410</v>
      </c>
      <c r="BK81" s="20" t="s">
        <v>278</v>
      </c>
      <c r="BL81" s="21" t="s">
        <v>46</v>
      </c>
      <c r="BM81" s="21">
        <v>40134</v>
      </c>
      <c r="BN81" s="136"/>
      <c r="BO81" s="20"/>
      <c r="BP81" s="20"/>
      <c r="BQ81" s="21"/>
      <c r="BR81" s="21"/>
      <c r="BS81" s="20"/>
      <c r="BT81" s="21"/>
      <c r="BU81" s="21"/>
      <c r="BV81" s="20"/>
      <c r="BW81" s="20"/>
      <c r="BX81" s="21"/>
      <c r="BY81" s="20"/>
      <c r="BZ81" s="20"/>
      <c r="CA81" s="20"/>
      <c r="CB81" s="20"/>
      <c r="CC81" s="20"/>
      <c r="CD81" s="20"/>
      <c r="CE81" s="20" t="s">
        <v>1407</v>
      </c>
      <c r="CF81" s="21" t="s">
        <v>1408</v>
      </c>
      <c r="CG81" s="20" t="s">
        <v>1409</v>
      </c>
      <c r="CH81" s="20" t="s">
        <v>1410</v>
      </c>
      <c r="CI81" s="20" t="s">
        <v>278</v>
      </c>
      <c r="CJ81" s="77" t="s">
        <v>46</v>
      </c>
      <c r="CK81" s="5">
        <v>40134</v>
      </c>
      <c r="CL81" s="77" t="str">
        <f t="shared" ca="1" si="1"/>
        <v>15 Tahun 0 Bulan 8 Hari</v>
      </c>
      <c r="CM8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Ciheulang No. 20 RT/RW 03/11 Desa/Kelurahan Sekeloa Kecamatan Coblong Kota Bandung Jawa Barat 40134</v>
      </c>
    </row>
    <row r="82" spans="1:91" ht="20.100000000000001" customHeight="1">
      <c r="A82" s="4">
        <f>SUBTOTAL(3,N$8:N82)</f>
        <v>75</v>
      </c>
      <c r="B82" s="5" t="s">
        <v>9</v>
      </c>
      <c r="C82" s="5">
        <v>2024</v>
      </c>
      <c r="D82" s="5"/>
      <c r="E82" s="5">
        <v>1</v>
      </c>
      <c r="F82" s="5" t="s">
        <v>21</v>
      </c>
      <c r="G82" s="5" t="s">
        <v>151</v>
      </c>
      <c r="H82" s="5" t="s">
        <v>151</v>
      </c>
      <c r="I82" s="5" t="s">
        <v>151</v>
      </c>
      <c r="J82" s="5">
        <v>24250027</v>
      </c>
      <c r="K82" s="6"/>
      <c r="L82" s="6"/>
      <c r="M82" s="6"/>
      <c r="N82" s="136" t="s">
        <v>1414</v>
      </c>
      <c r="O82" s="152"/>
      <c r="P82" s="136" t="s">
        <v>1415</v>
      </c>
      <c r="Q82" s="82" t="s">
        <v>1416</v>
      </c>
      <c r="R82" s="35" t="s">
        <v>155</v>
      </c>
      <c r="S82" s="127">
        <v>40968</v>
      </c>
      <c r="T82" s="10" t="s">
        <v>156</v>
      </c>
      <c r="U82" s="5">
        <v>3</v>
      </c>
      <c r="V82" s="5">
        <v>2</v>
      </c>
      <c r="W82" s="10" t="s">
        <v>157</v>
      </c>
      <c r="X82" s="20" t="s">
        <v>187</v>
      </c>
      <c r="Y82" s="20" t="s">
        <v>159</v>
      </c>
      <c r="Z82" s="20" t="s">
        <v>230</v>
      </c>
      <c r="AA82" s="7" t="s">
        <v>161</v>
      </c>
      <c r="AB82" s="20" t="s">
        <v>162</v>
      </c>
      <c r="AC82" s="20" t="s">
        <v>163</v>
      </c>
      <c r="AD82" s="7" t="s">
        <v>163</v>
      </c>
      <c r="AE82" s="21" t="s">
        <v>1417</v>
      </c>
      <c r="AF82" s="33" t="s">
        <v>1418</v>
      </c>
      <c r="AG82" s="21" t="s">
        <v>1418</v>
      </c>
      <c r="AH82" s="20" t="s">
        <v>50</v>
      </c>
      <c r="AI82" s="35" t="s">
        <v>155</v>
      </c>
      <c r="AJ82" s="88">
        <v>31449</v>
      </c>
      <c r="AK82" s="21" t="s">
        <v>1419</v>
      </c>
      <c r="AL82" s="20" t="s">
        <v>212</v>
      </c>
      <c r="AM82" s="7" t="s">
        <v>161</v>
      </c>
      <c r="AN82" s="21" t="s">
        <v>1420</v>
      </c>
      <c r="AO82" s="120" t="s">
        <v>476</v>
      </c>
      <c r="AP82" s="20" t="s">
        <v>1421</v>
      </c>
      <c r="AQ82" s="21" t="s">
        <v>639</v>
      </c>
      <c r="AR82" s="20" t="s">
        <v>1422</v>
      </c>
      <c r="AS82" s="20" t="s">
        <v>1423</v>
      </c>
      <c r="AT82" s="35" t="s">
        <v>155</v>
      </c>
      <c r="AU82" s="20" t="s">
        <v>46</v>
      </c>
      <c r="AV82" s="6"/>
      <c r="AW82" s="21" t="s">
        <v>1424</v>
      </c>
      <c r="AX82" s="20" t="s">
        <v>51</v>
      </c>
      <c r="AY82" s="35" t="s">
        <v>255</v>
      </c>
      <c r="AZ82" s="88">
        <v>33495</v>
      </c>
      <c r="BA82" s="21" t="s">
        <v>255</v>
      </c>
      <c r="BB82" s="20"/>
      <c r="BC82" s="21" t="s">
        <v>1425</v>
      </c>
      <c r="BD82" s="21" t="s">
        <v>255</v>
      </c>
      <c r="BE82" s="20" t="s">
        <v>163</v>
      </c>
      <c r="BF82" s="20" t="s">
        <v>181</v>
      </c>
      <c r="BG82" s="20" t="s">
        <v>1426</v>
      </c>
      <c r="BH82" s="21" t="s">
        <v>255</v>
      </c>
      <c r="BI82" s="21" t="s">
        <v>255</v>
      </c>
      <c r="BJ82" s="21" t="s">
        <v>255</v>
      </c>
      <c r="BK82" s="21" t="s">
        <v>255</v>
      </c>
      <c r="BL82" s="21" t="s">
        <v>255</v>
      </c>
      <c r="BM82" s="21" t="s">
        <v>255</v>
      </c>
      <c r="BN82" s="136" t="s">
        <v>204</v>
      </c>
      <c r="BO82" s="20" t="s">
        <v>1418</v>
      </c>
      <c r="BP82" s="20"/>
      <c r="BQ82" s="21"/>
      <c r="BR82" s="21"/>
      <c r="BS82" s="20"/>
      <c r="BT82" s="21"/>
      <c r="BU82" s="21" t="s">
        <v>1420</v>
      </c>
      <c r="BV82" s="20"/>
      <c r="BW82" s="20" t="s">
        <v>368</v>
      </c>
      <c r="BX82" s="21"/>
      <c r="BY82" s="20" t="s">
        <v>368</v>
      </c>
      <c r="BZ82" s="20" t="s">
        <v>368</v>
      </c>
      <c r="CA82" s="20" t="s">
        <v>368</v>
      </c>
      <c r="CB82" s="20" t="s">
        <v>368</v>
      </c>
      <c r="CC82" s="20"/>
      <c r="CD82" s="20" t="s">
        <v>225</v>
      </c>
      <c r="CE82" s="20" t="s">
        <v>1421</v>
      </c>
      <c r="CF82" s="21" t="s">
        <v>639</v>
      </c>
      <c r="CG82" s="20" t="s">
        <v>1422</v>
      </c>
      <c r="CH82" s="20" t="s">
        <v>1423</v>
      </c>
      <c r="CI82" s="20" t="s">
        <v>182</v>
      </c>
      <c r="CJ82" s="77" t="s">
        <v>46</v>
      </c>
      <c r="CK82" s="5"/>
      <c r="CL82" s="77" t="str">
        <f t="shared" ca="1" si="1"/>
        <v>13 Tahun 10 Bulan 25 Hari</v>
      </c>
      <c r="CM8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Kp.Bojong RT/RW 01/04 Desa/Kelurahan Cigentur Kecamatan Paseh Kabupaten Bandung Jawa Barat </v>
      </c>
    </row>
    <row r="83" spans="1:91" ht="20.100000000000001" customHeight="1">
      <c r="A83" s="4">
        <f>SUBTOTAL(3,N$8:N83)</f>
        <v>76</v>
      </c>
      <c r="B83" s="5" t="s">
        <v>9</v>
      </c>
      <c r="C83" s="5">
        <v>2024</v>
      </c>
      <c r="D83" s="5"/>
      <c r="E83" s="5">
        <v>1</v>
      </c>
      <c r="F83" s="5" t="s">
        <v>21</v>
      </c>
      <c r="G83" s="5" t="s">
        <v>151</v>
      </c>
      <c r="H83" s="5" t="s">
        <v>151</v>
      </c>
      <c r="I83" s="5" t="s">
        <v>151</v>
      </c>
      <c r="J83" s="5">
        <v>24250034</v>
      </c>
      <c r="K83" s="6"/>
      <c r="L83" s="6"/>
      <c r="M83" s="6"/>
      <c r="N83" s="136" t="s">
        <v>1427</v>
      </c>
      <c r="O83" s="152"/>
      <c r="P83" s="136">
        <v>3120842822</v>
      </c>
      <c r="Q83" s="82" t="s">
        <v>1428</v>
      </c>
      <c r="R83" s="35" t="s">
        <v>155</v>
      </c>
      <c r="S83" s="127">
        <v>41023</v>
      </c>
      <c r="T83" s="10" t="s">
        <v>156</v>
      </c>
      <c r="U83" s="5">
        <v>2</v>
      </c>
      <c r="V83" s="5">
        <v>2</v>
      </c>
      <c r="W83" s="10" t="s">
        <v>157</v>
      </c>
      <c r="X83" s="20" t="s">
        <v>549</v>
      </c>
      <c r="Y83" s="20" t="s">
        <v>159</v>
      </c>
      <c r="Z83" s="20" t="s">
        <v>1429</v>
      </c>
      <c r="AA83" s="7" t="s">
        <v>161</v>
      </c>
      <c r="AB83" s="20" t="s">
        <v>162</v>
      </c>
      <c r="AC83" s="20" t="s">
        <v>163</v>
      </c>
      <c r="AD83" s="7" t="s">
        <v>163</v>
      </c>
      <c r="AE83" s="21" t="s">
        <v>1430</v>
      </c>
      <c r="AF83" s="33" t="s">
        <v>1431</v>
      </c>
      <c r="AG83" s="21" t="s">
        <v>1432</v>
      </c>
      <c r="AH83" s="20" t="s">
        <v>51</v>
      </c>
      <c r="AI83" s="35" t="s">
        <v>155</v>
      </c>
      <c r="AJ83" s="88" t="s">
        <v>255</v>
      </c>
      <c r="AK83" s="6" t="s">
        <v>255</v>
      </c>
      <c r="AL83" s="5" t="s">
        <v>255</v>
      </c>
      <c r="AM83" s="7" t="s">
        <v>221</v>
      </c>
      <c r="AN83" s="21" t="s">
        <v>255</v>
      </c>
      <c r="AO83" s="120" t="s">
        <v>255</v>
      </c>
      <c r="AP83" s="20" t="s">
        <v>1433</v>
      </c>
      <c r="AQ83" s="21" t="s">
        <v>216</v>
      </c>
      <c r="AR83" s="20" t="s">
        <v>223</v>
      </c>
      <c r="AS83" s="20" t="s">
        <v>218</v>
      </c>
      <c r="AT83" s="35" t="s">
        <v>155</v>
      </c>
      <c r="AU83" s="20" t="s">
        <v>46</v>
      </c>
      <c r="AV83" s="6">
        <v>40238</v>
      </c>
      <c r="AW83" s="21" t="s">
        <v>1431</v>
      </c>
      <c r="AX83" s="7" t="s">
        <v>50</v>
      </c>
      <c r="AY83" s="35" t="s">
        <v>569</v>
      </c>
      <c r="AZ83" s="88">
        <v>31096</v>
      </c>
      <c r="BA83" s="21" t="s">
        <v>1434</v>
      </c>
      <c r="BB83" s="20" t="s">
        <v>1435</v>
      </c>
      <c r="BC83" s="21" t="s">
        <v>161</v>
      </c>
      <c r="BD83" s="21">
        <v>83142433341</v>
      </c>
      <c r="BE83" s="20" t="s">
        <v>214</v>
      </c>
      <c r="BF83" s="20" t="s">
        <v>181</v>
      </c>
      <c r="BG83" s="20" t="s">
        <v>1436</v>
      </c>
      <c r="BH83" s="21" t="s">
        <v>1437</v>
      </c>
      <c r="BI83" s="20" t="s">
        <v>223</v>
      </c>
      <c r="BJ83" s="20" t="s">
        <v>218</v>
      </c>
      <c r="BK83" s="20" t="s">
        <v>155</v>
      </c>
      <c r="BL83" s="21" t="s">
        <v>46</v>
      </c>
      <c r="BM83" s="21">
        <v>40238</v>
      </c>
      <c r="BN83" s="136" t="s">
        <v>163</v>
      </c>
      <c r="BO83" s="20" t="s">
        <v>1425</v>
      </c>
      <c r="BP83" s="20" t="s">
        <v>1425</v>
      </c>
      <c r="BQ83" s="21"/>
      <c r="BR83" s="21" t="s">
        <v>1031</v>
      </c>
      <c r="BS83" s="20" t="s">
        <v>1031</v>
      </c>
      <c r="BT83" s="21"/>
      <c r="BU83" s="21" t="s">
        <v>1031</v>
      </c>
      <c r="BV83" s="20" t="s">
        <v>163</v>
      </c>
      <c r="BW83" s="20" t="s">
        <v>1031</v>
      </c>
      <c r="BX83" s="21">
        <v>0</v>
      </c>
      <c r="BY83" s="20" t="s">
        <v>1031</v>
      </c>
      <c r="BZ83" s="20" t="s">
        <v>1031</v>
      </c>
      <c r="CA83" s="20" t="s">
        <v>1031</v>
      </c>
      <c r="CB83" s="20" t="s">
        <v>1031</v>
      </c>
      <c r="CC83" s="20">
        <v>0</v>
      </c>
      <c r="CD83" s="20" t="s">
        <v>225</v>
      </c>
      <c r="CE83" s="20" t="s">
        <v>1433</v>
      </c>
      <c r="CF83" s="21" t="s">
        <v>216</v>
      </c>
      <c r="CG83" s="20" t="s">
        <v>223</v>
      </c>
      <c r="CH83" s="20" t="s">
        <v>218</v>
      </c>
      <c r="CI83" s="20" t="s">
        <v>182</v>
      </c>
      <c r="CJ83" s="77" t="s">
        <v>46</v>
      </c>
      <c r="CK83" s="5">
        <v>40238</v>
      </c>
      <c r="CL83" s="77" t="str">
        <f t="shared" ca="1" si="1"/>
        <v>13 Tahun 8 Bulan 30 Hari</v>
      </c>
      <c r="CM8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Peteuy RT/RW 03/09 Desa/Kelurahan Ciluncat Kecamatan Cangkuang Kabupaten Bandung Jawa Barat 40238</v>
      </c>
    </row>
    <row r="84" spans="1:91" ht="20.100000000000001" customHeight="1">
      <c r="A84" s="4">
        <f>SUBTOTAL(3,N$8:N84)</f>
        <v>77</v>
      </c>
      <c r="B84" s="5" t="s">
        <v>9</v>
      </c>
      <c r="C84" s="5">
        <v>2024</v>
      </c>
      <c r="D84" s="5"/>
      <c r="E84" s="5">
        <v>1</v>
      </c>
      <c r="F84" s="5" t="s">
        <v>21</v>
      </c>
      <c r="G84" s="5" t="s">
        <v>151</v>
      </c>
      <c r="H84" s="5" t="s">
        <v>151</v>
      </c>
      <c r="I84" s="5" t="s">
        <v>151</v>
      </c>
      <c r="J84" s="5">
        <v>24250015</v>
      </c>
      <c r="K84" s="6"/>
      <c r="L84" s="6"/>
      <c r="M84" s="6"/>
      <c r="N84" s="136" t="s">
        <v>1438</v>
      </c>
      <c r="O84" s="152"/>
      <c r="P84" s="136" t="s">
        <v>1439</v>
      </c>
      <c r="Q84" s="82" t="s">
        <v>1440</v>
      </c>
      <c r="R84" s="35" t="s">
        <v>155</v>
      </c>
      <c r="S84" s="127">
        <v>40910</v>
      </c>
      <c r="T84" s="10" t="s">
        <v>156</v>
      </c>
      <c r="U84" s="5">
        <v>1</v>
      </c>
      <c r="V84" s="5">
        <v>1</v>
      </c>
      <c r="W84" s="10" t="s">
        <v>157</v>
      </c>
      <c r="X84" s="20" t="s">
        <v>318</v>
      </c>
      <c r="Y84" s="20" t="s">
        <v>159</v>
      </c>
      <c r="Z84" s="20" t="s">
        <v>212</v>
      </c>
      <c r="AA84" s="7" t="s">
        <v>161</v>
      </c>
      <c r="AB84" s="20" t="s">
        <v>162</v>
      </c>
      <c r="AC84" s="20" t="s">
        <v>163</v>
      </c>
      <c r="AD84" s="7" t="s">
        <v>163</v>
      </c>
      <c r="AE84" s="21" t="s">
        <v>1441</v>
      </c>
      <c r="AF84" s="33" t="s">
        <v>1442</v>
      </c>
      <c r="AG84" s="21" t="s">
        <v>1442</v>
      </c>
      <c r="AH84" s="20" t="s">
        <v>50</v>
      </c>
      <c r="AI84" s="35" t="s">
        <v>155</v>
      </c>
      <c r="AJ84" s="88">
        <v>28563</v>
      </c>
      <c r="AK84" s="21" t="s">
        <v>1443</v>
      </c>
      <c r="AL84" s="20" t="s">
        <v>212</v>
      </c>
      <c r="AM84" s="7" t="s">
        <v>179</v>
      </c>
      <c r="AN84" s="21" t="s">
        <v>1444</v>
      </c>
      <c r="AO84" s="120" t="s">
        <v>195</v>
      </c>
      <c r="AP84" s="20" t="s">
        <v>1445</v>
      </c>
      <c r="AQ84" s="21" t="s">
        <v>1446</v>
      </c>
      <c r="AR84" s="20" t="s">
        <v>1447</v>
      </c>
      <c r="AS84" s="20" t="s">
        <v>500</v>
      </c>
      <c r="AT84" s="35" t="s">
        <v>155</v>
      </c>
      <c r="AU84" s="20" t="s">
        <v>46</v>
      </c>
      <c r="AV84" s="6">
        <v>40619</v>
      </c>
      <c r="AW84" s="21" t="s">
        <v>1448</v>
      </c>
      <c r="AX84" s="7" t="s">
        <v>50</v>
      </c>
      <c r="AY84" s="35" t="s">
        <v>155</v>
      </c>
      <c r="AZ84" s="88">
        <v>33300</v>
      </c>
      <c r="BA84" s="21" t="s">
        <v>1449</v>
      </c>
      <c r="BB84" s="20" t="s">
        <v>178</v>
      </c>
      <c r="BC84" s="21" t="s">
        <v>161</v>
      </c>
      <c r="BD84" s="21" t="s">
        <v>1450</v>
      </c>
      <c r="BE84" s="20" t="s">
        <v>163</v>
      </c>
      <c r="BF84" s="20" t="s">
        <v>181</v>
      </c>
      <c r="BG84" s="20" t="s">
        <v>1445</v>
      </c>
      <c r="BH84" s="21" t="s">
        <v>1446</v>
      </c>
      <c r="BI84" s="20" t="s">
        <v>1447</v>
      </c>
      <c r="BJ84" s="20" t="s">
        <v>500</v>
      </c>
      <c r="BK84" s="20" t="s">
        <v>155</v>
      </c>
      <c r="BL84" s="21" t="s">
        <v>562</v>
      </c>
      <c r="BM84" s="21">
        <v>40619</v>
      </c>
      <c r="BN84" s="136" t="s">
        <v>204</v>
      </c>
      <c r="BO84" s="20" t="s">
        <v>1451</v>
      </c>
      <c r="BP84" s="20" t="s">
        <v>155</v>
      </c>
      <c r="BQ84" s="21" t="s">
        <v>1452</v>
      </c>
      <c r="BR84" s="21" t="s">
        <v>1443</v>
      </c>
      <c r="BS84" s="20" t="s">
        <v>212</v>
      </c>
      <c r="BT84" s="21" t="s">
        <v>543</v>
      </c>
      <c r="BU84" s="21" t="s">
        <v>1444</v>
      </c>
      <c r="BV84" s="20" t="s">
        <v>195</v>
      </c>
      <c r="BW84" s="20" t="s">
        <v>1445</v>
      </c>
      <c r="BX84" s="21" t="s">
        <v>1446</v>
      </c>
      <c r="BY84" s="20" t="s">
        <v>1447</v>
      </c>
      <c r="BZ84" s="20" t="s">
        <v>500</v>
      </c>
      <c r="CA84" s="20" t="s">
        <v>155</v>
      </c>
      <c r="CB84" s="20" t="s">
        <v>562</v>
      </c>
      <c r="CC84" s="20">
        <v>40619</v>
      </c>
      <c r="CD84" s="20" t="s">
        <v>822</v>
      </c>
      <c r="CE84" s="20" t="s">
        <v>1445</v>
      </c>
      <c r="CF84" s="21" t="s">
        <v>1446</v>
      </c>
      <c r="CG84" s="20" t="s">
        <v>1447</v>
      </c>
      <c r="CH84" s="20" t="s">
        <v>500</v>
      </c>
      <c r="CI84" s="20" t="s">
        <v>278</v>
      </c>
      <c r="CJ84" s="77" t="s">
        <v>46</v>
      </c>
      <c r="CK84" s="5">
        <v>40619</v>
      </c>
      <c r="CL84" s="77" t="str">
        <f t="shared" ca="1" si="1"/>
        <v>14 Tahun 0 Bulan 21 Hari</v>
      </c>
      <c r="CM8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 Cijambe RT/RW 04/06 Desa/Kelurahan Pasirendah Kecamatan Ujungberung Kota Bandung Jawa Barat 40619</v>
      </c>
    </row>
    <row r="85" spans="1:91" ht="20.100000000000001" customHeight="1">
      <c r="A85" s="4">
        <f>SUBTOTAL(3,N$8:N85)</f>
        <v>78</v>
      </c>
      <c r="B85" s="5" t="s">
        <v>9</v>
      </c>
      <c r="C85" s="5">
        <v>2023</v>
      </c>
      <c r="D85" s="5"/>
      <c r="E85" s="5">
        <v>1</v>
      </c>
      <c r="F85" s="5" t="s">
        <v>21</v>
      </c>
      <c r="G85" s="5" t="s">
        <v>151</v>
      </c>
      <c r="H85" s="5" t="s">
        <v>151</v>
      </c>
      <c r="I85" s="5" t="s">
        <v>151</v>
      </c>
      <c r="J85" s="5">
        <v>23240040</v>
      </c>
      <c r="K85" s="6"/>
      <c r="L85" s="6"/>
      <c r="M85" s="6"/>
      <c r="N85" s="79" t="s">
        <v>1453</v>
      </c>
      <c r="O85" s="153"/>
      <c r="P85" s="37" t="s">
        <v>1454</v>
      </c>
      <c r="Q85" s="81" t="s">
        <v>1455</v>
      </c>
      <c r="R85" s="37" t="s">
        <v>1287</v>
      </c>
      <c r="S85" s="125">
        <v>39655</v>
      </c>
      <c r="T85" s="10" t="s">
        <v>156</v>
      </c>
      <c r="U85" s="10">
        <v>2</v>
      </c>
      <c r="V85" s="10">
        <v>2</v>
      </c>
      <c r="W85" s="10" t="s">
        <v>157</v>
      </c>
      <c r="X85" s="7" t="s">
        <v>158</v>
      </c>
      <c r="Y85" s="7" t="s">
        <v>1456</v>
      </c>
      <c r="Z85" s="7" t="s">
        <v>1457</v>
      </c>
      <c r="AA85" s="7" t="s">
        <v>161</v>
      </c>
      <c r="AB85" s="20" t="s">
        <v>162</v>
      </c>
      <c r="AC85" s="7" t="s">
        <v>163</v>
      </c>
      <c r="AD85" s="7" t="s">
        <v>163</v>
      </c>
      <c r="AE85" s="9" t="s">
        <v>1458</v>
      </c>
      <c r="AF85" s="9" t="s">
        <v>1459</v>
      </c>
      <c r="AG85" s="7" t="s">
        <v>1459</v>
      </c>
      <c r="AH85" s="7" t="s">
        <v>50</v>
      </c>
      <c r="AI85" s="79" t="s">
        <v>155</v>
      </c>
      <c r="AJ85" s="28">
        <v>27858</v>
      </c>
      <c r="AK85" s="9" t="s">
        <v>1460</v>
      </c>
      <c r="AL85" s="20" t="s">
        <v>212</v>
      </c>
      <c r="AM85" s="7" t="s">
        <v>161</v>
      </c>
      <c r="AN85" s="9" t="s">
        <v>1461</v>
      </c>
      <c r="AO85" s="118" t="s">
        <v>1462</v>
      </c>
      <c r="AP85" s="7" t="s">
        <v>1463</v>
      </c>
      <c r="AQ85" s="9" t="s">
        <v>1205</v>
      </c>
      <c r="AR85" s="9" t="s">
        <v>1464</v>
      </c>
      <c r="AS85" s="7" t="s">
        <v>1465</v>
      </c>
      <c r="AT85" s="79" t="s">
        <v>1287</v>
      </c>
      <c r="AU85" s="7" t="s">
        <v>46</v>
      </c>
      <c r="AV85" s="10">
        <v>40553</v>
      </c>
      <c r="AW85" s="7" t="s">
        <v>1466</v>
      </c>
      <c r="AX85" s="7" t="s">
        <v>50</v>
      </c>
      <c r="AY85" s="79" t="s">
        <v>155</v>
      </c>
      <c r="AZ85" s="28">
        <v>28257</v>
      </c>
      <c r="BA85" s="9" t="s">
        <v>1467</v>
      </c>
      <c r="BB85" s="20" t="s">
        <v>178</v>
      </c>
      <c r="BC85" s="21" t="s">
        <v>161</v>
      </c>
      <c r="BD85" s="9" t="s">
        <v>1461</v>
      </c>
      <c r="BE85" s="9" t="s">
        <v>1031</v>
      </c>
      <c r="BF85" s="20" t="s">
        <v>181</v>
      </c>
      <c r="BG85" s="7" t="s">
        <v>1463</v>
      </c>
      <c r="BH85" s="9" t="s">
        <v>1205</v>
      </c>
      <c r="BI85" s="9" t="s">
        <v>1464</v>
      </c>
      <c r="BJ85" s="7" t="s">
        <v>1465</v>
      </c>
      <c r="BK85" s="7" t="s">
        <v>1287</v>
      </c>
      <c r="BL85" s="7" t="s">
        <v>46</v>
      </c>
      <c r="BM85" s="11">
        <v>40553</v>
      </c>
      <c r="BN85" s="79"/>
      <c r="BO85" s="7"/>
      <c r="BP85" s="7"/>
      <c r="BQ85" s="9"/>
      <c r="BR85" s="9"/>
      <c r="BS85" s="9"/>
      <c r="BT85" s="7"/>
      <c r="BU85" s="9"/>
      <c r="BV85" s="9"/>
      <c r="BW85" s="7"/>
      <c r="BX85" s="9"/>
      <c r="BY85" s="9"/>
      <c r="BZ85" s="7"/>
      <c r="CA85" s="7"/>
      <c r="CB85" s="7"/>
      <c r="CC85" s="7"/>
      <c r="CD85" s="7"/>
      <c r="CE85" s="20" t="s">
        <v>1463</v>
      </c>
      <c r="CF85" s="21" t="s">
        <v>1205</v>
      </c>
      <c r="CG85" s="20" t="s">
        <v>1464</v>
      </c>
      <c r="CH85" s="20" t="s">
        <v>1465</v>
      </c>
      <c r="CI85" s="20" t="s">
        <v>1287</v>
      </c>
      <c r="CJ85" s="77" t="s">
        <v>46</v>
      </c>
      <c r="CK85" s="5">
        <v>40553</v>
      </c>
      <c r="CL85" s="77" t="str">
        <f t="shared" ca="1" si="1"/>
        <v>17 Tahun 5 Bulan 28 Hari</v>
      </c>
      <c r="CM8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Gabus RT/RW 01/01 Desa/Kelurahan Batulayang Kecamatan Cililin Bandung Barat Jawa Barat 40553</v>
      </c>
    </row>
    <row r="86" spans="1:91" ht="20.100000000000001" customHeight="1">
      <c r="A86" s="4">
        <f>SUBTOTAL(3,N$8:N86)</f>
        <v>79</v>
      </c>
      <c r="B86" s="5" t="s">
        <v>9</v>
      </c>
      <c r="C86" s="5">
        <v>2023</v>
      </c>
      <c r="D86" s="5"/>
      <c r="E86" s="5">
        <v>2</v>
      </c>
      <c r="F86" s="5" t="s">
        <v>23</v>
      </c>
      <c r="G86" s="5" t="s">
        <v>151</v>
      </c>
      <c r="H86" s="5" t="s">
        <v>151</v>
      </c>
      <c r="I86" s="5" t="s">
        <v>151</v>
      </c>
      <c r="J86" s="5">
        <v>23240101</v>
      </c>
      <c r="K86" s="6"/>
      <c r="L86" s="6"/>
      <c r="M86" s="6"/>
      <c r="N86" s="79" t="s">
        <v>1468</v>
      </c>
      <c r="O86" s="153"/>
      <c r="P86" s="37" t="s">
        <v>1469</v>
      </c>
      <c r="Q86" s="81" t="s">
        <v>1470</v>
      </c>
      <c r="R86" s="37" t="s">
        <v>155</v>
      </c>
      <c r="S86" s="126">
        <v>40411</v>
      </c>
      <c r="T86" s="10" t="s">
        <v>156</v>
      </c>
      <c r="U86" s="10">
        <v>1</v>
      </c>
      <c r="V86" s="10">
        <v>2</v>
      </c>
      <c r="W86" s="10" t="s">
        <v>157</v>
      </c>
      <c r="X86" s="20" t="s">
        <v>187</v>
      </c>
      <c r="Y86" s="7" t="s">
        <v>1471</v>
      </c>
      <c r="Z86" s="7" t="s">
        <v>1199</v>
      </c>
      <c r="AA86" s="7" t="s">
        <v>161</v>
      </c>
      <c r="AB86" s="7" t="s">
        <v>162</v>
      </c>
      <c r="AC86" s="7" t="s">
        <v>163</v>
      </c>
      <c r="AD86" s="7" t="s">
        <v>163</v>
      </c>
      <c r="AE86" s="9" t="s">
        <v>1472</v>
      </c>
      <c r="AF86" s="9" t="s">
        <v>1473</v>
      </c>
      <c r="AG86" s="7" t="s">
        <v>1473</v>
      </c>
      <c r="AH86" s="7" t="s">
        <v>50</v>
      </c>
      <c r="AI86" s="79" t="s">
        <v>155</v>
      </c>
      <c r="AJ86" s="28">
        <v>31287</v>
      </c>
      <c r="AK86" s="9" t="s">
        <v>1474</v>
      </c>
      <c r="AL86" s="9" t="s">
        <v>1202</v>
      </c>
      <c r="AM86" s="7" t="s">
        <v>179</v>
      </c>
      <c r="AN86" s="9" t="s">
        <v>1475</v>
      </c>
      <c r="AO86" s="118" t="s">
        <v>1476</v>
      </c>
      <c r="AP86" s="7" t="s">
        <v>1477</v>
      </c>
      <c r="AQ86" s="9" t="s">
        <v>1478</v>
      </c>
      <c r="AR86" s="9" t="s">
        <v>1479</v>
      </c>
      <c r="AS86" s="7" t="s">
        <v>1480</v>
      </c>
      <c r="AT86" s="79" t="s">
        <v>278</v>
      </c>
      <c r="AU86" s="7" t="s">
        <v>46</v>
      </c>
      <c r="AV86" s="10">
        <v>40222</v>
      </c>
      <c r="AW86" s="7" t="s">
        <v>1481</v>
      </c>
      <c r="AX86" s="7" t="s">
        <v>50</v>
      </c>
      <c r="AY86" s="79" t="s">
        <v>155</v>
      </c>
      <c r="AZ86" s="28">
        <v>31312</v>
      </c>
      <c r="BA86" s="9" t="s">
        <v>1482</v>
      </c>
      <c r="BB86" s="20" t="s">
        <v>178</v>
      </c>
      <c r="BC86" s="21" t="s">
        <v>179</v>
      </c>
      <c r="BD86" s="9" t="s">
        <v>1483</v>
      </c>
      <c r="BE86" s="9" t="s">
        <v>1031</v>
      </c>
      <c r="BF86" s="20" t="s">
        <v>181</v>
      </c>
      <c r="BG86" s="7" t="s">
        <v>1477</v>
      </c>
      <c r="BH86" s="9" t="s">
        <v>1478</v>
      </c>
      <c r="BI86" s="9" t="s">
        <v>1479</v>
      </c>
      <c r="BJ86" s="7" t="s">
        <v>1480</v>
      </c>
      <c r="BK86" s="7" t="s">
        <v>278</v>
      </c>
      <c r="BL86" s="7" t="s">
        <v>46</v>
      </c>
      <c r="BM86" s="11">
        <v>40222</v>
      </c>
      <c r="BN86" s="79"/>
      <c r="BO86" s="7"/>
      <c r="BP86" s="7"/>
      <c r="BQ86" s="9"/>
      <c r="BR86" s="9"/>
      <c r="BS86" s="9"/>
      <c r="BT86" s="7"/>
      <c r="BU86" s="9"/>
      <c r="BV86" s="9"/>
      <c r="BW86" s="7"/>
      <c r="BX86" s="9"/>
      <c r="BY86" s="9"/>
      <c r="BZ86" s="7"/>
      <c r="CA86" s="7"/>
      <c r="CB86" s="7"/>
      <c r="CC86" s="7"/>
      <c r="CD86" s="7"/>
      <c r="CE86" s="20" t="s">
        <v>1477</v>
      </c>
      <c r="CF86" s="21" t="s">
        <v>1478</v>
      </c>
      <c r="CG86" s="20" t="s">
        <v>1479</v>
      </c>
      <c r="CH86" s="20" t="s">
        <v>1480</v>
      </c>
      <c r="CI86" s="20" t="s">
        <v>278</v>
      </c>
      <c r="CJ86" s="77" t="s">
        <v>46</v>
      </c>
      <c r="CK86" s="5">
        <v>40222</v>
      </c>
      <c r="CL86" s="77" t="str">
        <f t="shared" ca="1" si="1"/>
        <v>15 Tahun 5 Bulan 2 Hari</v>
      </c>
      <c r="CM8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Aki Padma RT/RW 06/07 Desa/Kelurahan Babakan Kecamatan Babakan Ciparay Kota Bandung Jawa Barat 40222</v>
      </c>
    </row>
    <row r="87" spans="1:91" ht="20.100000000000001" customHeight="1">
      <c r="A87" s="4">
        <f>SUBTOTAL(3,N$8:N87)</f>
        <v>80</v>
      </c>
      <c r="B87" s="5" t="s">
        <v>9</v>
      </c>
      <c r="C87" s="5">
        <v>2023</v>
      </c>
      <c r="D87" s="5"/>
      <c r="E87" s="5">
        <v>2</v>
      </c>
      <c r="F87" s="5" t="s">
        <v>23</v>
      </c>
      <c r="G87" s="5" t="s">
        <v>151</v>
      </c>
      <c r="H87" s="5" t="s">
        <v>151</v>
      </c>
      <c r="I87" s="5" t="s">
        <v>151</v>
      </c>
      <c r="J87" s="5">
        <v>23240121</v>
      </c>
      <c r="K87" s="6"/>
      <c r="L87" s="6"/>
      <c r="M87" s="6"/>
      <c r="N87" s="79" t="s">
        <v>1484</v>
      </c>
      <c r="O87" s="153"/>
      <c r="P87" s="37" t="s">
        <v>1485</v>
      </c>
      <c r="Q87" s="81" t="s">
        <v>1486</v>
      </c>
      <c r="R87" s="37" t="s">
        <v>186</v>
      </c>
      <c r="S87" s="125">
        <v>40703</v>
      </c>
      <c r="T87" s="10" t="s">
        <v>156</v>
      </c>
      <c r="U87" s="10">
        <v>3</v>
      </c>
      <c r="V87" s="10">
        <v>3</v>
      </c>
      <c r="W87" s="10" t="s">
        <v>157</v>
      </c>
      <c r="X87" s="7" t="s">
        <v>158</v>
      </c>
      <c r="Y87" s="7" t="s">
        <v>1487</v>
      </c>
      <c r="Z87" s="10" t="s">
        <v>368</v>
      </c>
      <c r="AA87" s="7" t="s">
        <v>161</v>
      </c>
      <c r="AB87" s="7" t="s">
        <v>162</v>
      </c>
      <c r="AC87" s="7" t="s">
        <v>163</v>
      </c>
      <c r="AD87" s="7" t="s">
        <v>163</v>
      </c>
      <c r="AE87" s="9" t="s">
        <v>1488</v>
      </c>
      <c r="AF87" s="9" t="s">
        <v>1489</v>
      </c>
      <c r="AG87" s="7" t="s">
        <v>1490</v>
      </c>
      <c r="AH87" s="7" t="s">
        <v>51</v>
      </c>
      <c r="AI87" s="79" t="s">
        <v>255</v>
      </c>
      <c r="AJ87" s="28" t="s">
        <v>255</v>
      </c>
      <c r="AK87" s="9" t="s">
        <v>1491</v>
      </c>
      <c r="AL87" s="20" t="s">
        <v>212</v>
      </c>
      <c r="AM87" s="7" t="s">
        <v>221</v>
      </c>
      <c r="AN87" s="9" t="s">
        <v>1492</v>
      </c>
      <c r="AO87" s="118" t="s">
        <v>255</v>
      </c>
      <c r="AP87" s="7" t="s">
        <v>1493</v>
      </c>
      <c r="AQ87" s="9" t="s">
        <v>1494</v>
      </c>
      <c r="AR87" s="9" t="s">
        <v>1495</v>
      </c>
      <c r="AS87" s="7" t="s">
        <v>1011</v>
      </c>
      <c r="AT87" s="79" t="s">
        <v>186</v>
      </c>
      <c r="AU87" s="7" t="s">
        <v>46</v>
      </c>
      <c r="AV87" s="10">
        <v>54363</v>
      </c>
      <c r="AW87" s="7" t="s">
        <v>1489</v>
      </c>
      <c r="AX87" s="7" t="s">
        <v>50</v>
      </c>
      <c r="AY87" s="79" t="s">
        <v>336</v>
      </c>
      <c r="AZ87" s="28">
        <v>26731</v>
      </c>
      <c r="BA87" s="9" t="s">
        <v>1496</v>
      </c>
      <c r="BB87" s="20" t="s">
        <v>178</v>
      </c>
      <c r="BC87" s="21" t="s">
        <v>179</v>
      </c>
      <c r="BD87" s="9" t="s">
        <v>1497</v>
      </c>
      <c r="BE87" s="9" t="s">
        <v>1031</v>
      </c>
      <c r="BF87" s="20" t="s">
        <v>181</v>
      </c>
      <c r="BG87" s="7" t="s">
        <v>1493</v>
      </c>
      <c r="BH87" s="9" t="s">
        <v>1494</v>
      </c>
      <c r="BI87" s="9" t="s">
        <v>1495</v>
      </c>
      <c r="BJ87" s="7" t="s">
        <v>1011</v>
      </c>
      <c r="BK87" s="7" t="s">
        <v>186</v>
      </c>
      <c r="BL87" s="7" t="s">
        <v>46</v>
      </c>
      <c r="BM87" s="11">
        <v>54363</v>
      </c>
      <c r="BN87" s="79"/>
      <c r="BO87" s="7"/>
      <c r="BP87" s="7"/>
      <c r="BQ87" s="9"/>
      <c r="BR87" s="9"/>
      <c r="BS87" s="9"/>
      <c r="BT87" s="7"/>
      <c r="BU87" s="9"/>
      <c r="BV87" s="9"/>
      <c r="BW87" s="7"/>
      <c r="BX87" s="9"/>
      <c r="BY87" s="9"/>
      <c r="BZ87" s="7"/>
      <c r="CA87" s="7"/>
      <c r="CB87" s="7"/>
      <c r="CC87" s="7"/>
      <c r="CD87" s="7"/>
      <c r="CE87" s="20" t="s">
        <v>1493</v>
      </c>
      <c r="CF87" s="21" t="s">
        <v>1494</v>
      </c>
      <c r="CG87" s="20" t="s">
        <v>1495</v>
      </c>
      <c r="CH87" s="20" t="s">
        <v>1011</v>
      </c>
      <c r="CI87" s="20" t="s">
        <v>205</v>
      </c>
      <c r="CJ87" s="77" t="s">
        <v>46</v>
      </c>
      <c r="CK87" s="5">
        <v>54363</v>
      </c>
      <c r="CL87" s="77" t="str">
        <f t="shared" ca="1" si="1"/>
        <v>14 Tahun 7 Bulan 14 Hari</v>
      </c>
      <c r="CM8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Solokan Jarak RT/RW 02/13 Desa/Kelurahan Cipacing Kecamatan Jatinangor Kabupaten Sumedang Jawa Barat 54363</v>
      </c>
    </row>
    <row r="88" spans="1:91" ht="20.100000000000001" customHeight="1">
      <c r="A88" s="4">
        <f>SUBTOTAL(3,N$8:N88)</f>
        <v>81</v>
      </c>
      <c r="B88" s="5" t="s">
        <v>9</v>
      </c>
      <c r="C88" s="5">
        <v>2023</v>
      </c>
      <c r="D88" s="5"/>
      <c r="E88" s="5">
        <v>2</v>
      </c>
      <c r="F88" s="5" t="s">
        <v>23</v>
      </c>
      <c r="G88" s="5" t="s">
        <v>151</v>
      </c>
      <c r="H88" s="5" t="s">
        <v>151</v>
      </c>
      <c r="I88" s="5" t="s">
        <v>151</v>
      </c>
      <c r="J88" s="5">
        <v>23240031</v>
      </c>
      <c r="K88" s="6"/>
      <c r="L88" s="6"/>
      <c r="M88" s="6"/>
      <c r="N88" s="79" t="s">
        <v>1498</v>
      </c>
      <c r="O88" s="153"/>
      <c r="P88" s="37" t="s">
        <v>1499</v>
      </c>
      <c r="Q88" s="81" t="s">
        <v>1500</v>
      </c>
      <c r="R88" s="37" t="s">
        <v>941</v>
      </c>
      <c r="S88" s="125">
        <v>39371</v>
      </c>
      <c r="T88" s="10" t="s">
        <v>156</v>
      </c>
      <c r="U88" s="10">
        <v>2</v>
      </c>
      <c r="V88" s="10">
        <v>1</v>
      </c>
      <c r="W88" s="10" t="s">
        <v>157</v>
      </c>
      <c r="X88" s="7" t="s">
        <v>268</v>
      </c>
      <c r="Y88" s="7" t="s">
        <v>1501</v>
      </c>
      <c r="Z88" s="7" t="s">
        <v>1502</v>
      </c>
      <c r="AA88" s="20" t="s">
        <v>221</v>
      </c>
      <c r="AB88" s="7" t="s">
        <v>162</v>
      </c>
      <c r="AC88" s="7" t="s">
        <v>163</v>
      </c>
      <c r="AD88" s="7" t="s">
        <v>163</v>
      </c>
      <c r="AE88" s="9" t="s">
        <v>1503</v>
      </c>
      <c r="AF88" s="7" t="s">
        <v>1504</v>
      </c>
      <c r="AG88" s="7" t="s">
        <v>1504</v>
      </c>
      <c r="AH88" s="7" t="s">
        <v>50</v>
      </c>
      <c r="AI88" s="79"/>
      <c r="AJ88" s="28">
        <v>28584</v>
      </c>
      <c r="AK88" s="9" t="s">
        <v>1505</v>
      </c>
      <c r="AL88" s="9" t="s">
        <v>168</v>
      </c>
      <c r="AM88" s="7" t="s">
        <v>179</v>
      </c>
      <c r="AN88" s="9" t="s">
        <v>1506</v>
      </c>
      <c r="AO88" s="118" t="s">
        <v>1507</v>
      </c>
      <c r="AP88" s="7" t="s">
        <v>1508</v>
      </c>
      <c r="AQ88" s="9" t="s">
        <v>1509</v>
      </c>
      <c r="AR88" s="9" t="s">
        <v>1510</v>
      </c>
      <c r="AS88" s="7" t="s">
        <v>941</v>
      </c>
      <c r="AT88" s="79" t="s">
        <v>941</v>
      </c>
      <c r="AU88" s="7" t="s">
        <v>46</v>
      </c>
      <c r="AV88" s="10">
        <v>41151</v>
      </c>
      <c r="AW88" s="7" t="s">
        <v>1511</v>
      </c>
      <c r="AX88" s="7" t="s">
        <v>50</v>
      </c>
      <c r="AY88" s="79" t="s">
        <v>1512</v>
      </c>
      <c r="AZ88" s="28">
        <v>28532</v>
      </c>
      <c r="BA88" s="9" t="s">
        <v>1513</v>
      </c>
      <c r="BB88" s="9" t="s">
        <v>168</v>
      </c>
      <c r="BC88" s="21" t="s">
        <v>179</v>
      </c>
      <c r="BD88" s="9" t="s">
        <v>1514</v>
      </c>
      <c r="BE88" s="9" t="s">
        <v>1031</v>
      </c>
      <c r="BF88" s="20" t="s">
        <v>181</v>
      </c>
      <c r="BG88" s="7"/>
      <c r="BH88" s="9"/>
      <c r="BI88" s="9"/>
      <c r="BJ88" s="7"/>
      <c r="BK88" s="7"/>
      <c r="BL88" s="7"/>
      <c r="BM88" s="11"/>
      <c r="BN88" s="79"/>
      <c r="BO88" s="7"/>
      <c r="BP88" s="7"/>
      <c r="BQ88" s="9"/>
      <c r="BR88" s="9"/>
      <c r="BS88" s="9"/>
      <c r="BT88" s="7"/>
      <c r="BU88" s="9"/>
      <c r="BV88" s="9"/>
      <c r="BW88" s="7"/>
      <c r="BX88" s="9"/>
      <c r="BY88" s="9"/>
      <c r="BZ88" s="7"/>
      <c r="CA88" s="7"/>
      <c r="CB88" s="7"/>
      <c r="CC88" s="7"/>
      <c r="CD88" s="7"/>
      <c r="CE88" s="20" t="s">
        <v>1508</v>
      </c>
      <c r="CF88" s="21" t="s">
        <v>1509</v>
      </c>
      <c r="CG88" s="20" t="s">
        <v>1510</v>
      </c>
      <c r="CH88" s="20" t="s">
        <v>941</v>
      </c>
      <c r="CI88" s="20" t="s">
        <v>958</v>
      </c>
      <c r="CJ88" s="77" t="s">
        <v>46</v>
      </c>
      <c r="CK88" s="5">
        <v>41151</v>
      </c>
      <c r="CL88" s="77" t="str">
        <f t="shared" ca="1" si="1"/>
        <v>18 Tahun 3 Bulan 7 Hari</v>
      </c>
      <c r="CM8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Graha Citalang Permai Blok B6 No. 15 RT/RW 25/06 Desa/Kelurahan Citalang Kecamatan Purwakarta Kabupaten Purwakarta Jawa Barat 41151</v>
      </c>
    </row>
    <row r="89" spans="1:91" ht="20.100000000000001" customHeight="1">
      <c r="A89" s="4">
        <f>SUBTOTAL(3,N$8:N89)</f>
        <v>82</v>
      </c>
      <c r="B89" s="5" t="s">
        <v>9</v>
      </c>
      <c r="C89" s="5">
        <v>2023</v>
      </c>
      <c r="D89" s="5"/>
      <c r="E89" s="5">
        <v>2</v>
      </c>
      <c r="F89" s="5" t="s">
        <v>23</v>
      </c>
      <c r="G89" s="5"/>
      <c r="H89" s="5"/>
      <c r="I89" s="5"/>
      <c r="J89" s="5">
        <v>23240185</v>
      </c>
      <c r="K89" s="6"/>
      <c r="L89" s="6"/>
      <c r="M89" s="6"/>
      <c r="N89" s="79" t="s">
        <v>1515</v>
      </c>
      <c r="O89" s="153"/>
      <c r="P89" s="37"/>
      <c r="Q89" s="81"/>
      <c r="R89" s="37"/>
      <c r="S89" s="125"/>
      <c r="T89" s="10" t="s">
        <v>156</v>
      </c>
      <c r="U89" s="10">
        <v>3</v>
      </c>
      <c r="V89" s="10">
        <v>4</v>
      </c>
      <c r="W89" s="10" t="s">
        <v>157</v>
      </c>
      <c r="X89" s="20" t="s">
        <v>187</v>
      </c>
      <c r="Y89" s="10" t="s">
        <v>368</v>
      </c>
      <c r="Z89" s="10" t="s">
        <v>368</v>
      </c>
      <c r="AA89" s="7"/>
      <c r="AB89" s="7" t="s">
        <v>162</v>
      </c>
      <c r="AC89" s="7" t="s">
        <v>163</v>
      </c>
      <c r="AD89" s="7" t="s">
        <v>163</v>
      </c>
      <c r="AE89" s="9"/>
      <c r="AF89" s="9"/>
      <c r="AG89" s="7"/>
      <c r="AH89" s="7" t="s">
        <v>50</v>
      </c>
      <c r="AI89" s="79"/>
      <c r="AJ89" s="28"/>
      <c r="AK89" s="9" t="s">
        <v>368</v>
      </c>
      <c r="AL89" s="9"/>
      <c r="AM89" s="7"/>
      <c r="AN89" s="9" t="s">
        <v>255</v>
      </c>
      <c r="AO89" s="118" t="s">
        <v>255</v>
      </c>
      <c r="AP89" s="7" t="s">
        <v>368</v>
      </c>
      <c r="AQ89" s="9"/>
      <c r="AR89" s="9"/>
      <c r="AS89" s="7"/>
      <c r="AT89" s="79" t="s">
        <v>610</v>
      </c>
      <c r="AU89" s="7" t="s">
        <v>46</v>
      </c>
      <c r="AV89" s="10"/>
      <c r="AW89" s="7" t="s">
        <v>368</v>
      </c>
      <c r="AX89" s="7" t="s">
        <v>50</v>
      </c>
      <c r="AY89" s="79"/>
      <c r="AZ89" s="28"/>
      <c r="BA89" s="9"/>
      <c r="BB89" s="9"/>
      <c r="BC89" s="7"/>
      <c r="BD89" s="8"/>
      <c r="BE89" s="8"/>
      <c r="BF89" s="7"/>
      <c r="BG89" s="7"/>
      <c r="BH89" s="9"/>
      <c r="BI89" s="9"/>
      <c r="BJ89" s="7"/>
      <c r="BK89" s="7"/>
      <c r="BL89" s="7"/>
      <c r="BM89" s="11"/>
      <c r="BN89" s="79"/>
      <c r="BO89" s="7"/>
      <c r="BP89" s="7"/>
      <c r="BQ89" s="9"/>
      <c r="BR89" s="9"/>
      <c r="BS89" s="9"/>
      <c r="BT89" s="7"/>
      <c r="BU89" s="9"/>
      <c r="BV89" s="9"/>
      <c r="BW89" s="7"/>
      <c r="BX89" s="9"/>
      <c r="BY89" s="9"/>
      <c r="BZ89" s="7"/>
      <c r="CA89" s="7"/>
      <c r="CB89" s="7"/>
      <c r="CC89" s="7"/>
      <c r="CD89" s="7"/>
      <c r="CE89" s="20"/>
      <c r="CF89" s="21"/>
      <c r="CG89" s="20"/>
      <c r="CH89" s="20"/>
      <c r="CI89" s="20" t="s">
        <v>610</v>
      </c>
      <c r="CJ89" s="77" t="s">
        <v>46</v>
      </c>
      <c r="CK89" s="5"/>
      <c r="CL89" s="77" t="str">
        <f t="shared" ca="1" si="1"/>
        <v>126 Tahun 0 Bulan 23 Hari</v>
      </c>
      <c r="CM8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 RT/RW  Desa/Kelurahan  Kecamatan  Kota Cimahi Jawa Barat </v>
      </c>
    </row>
    <row r="90" spans="1:91" ht="20.100000000000001" customHeight="1">
      <c r="A90" s="4">
        <f>SUBTOTAL(3,N$8:N90)</f>
        <v>83</v>
      </c>
      <c r="B90" s="5" t="s">
        <v>9</v>
      </c>
      <c r="C90" s="5">
        <v>2023</v>
      </c>
      <c r="D90" s="5"/>
      <c r="E90" s="5">
        <v>2</v>
      </c>
      <c r="F90" s="5" t="s">
        <v>23</v>
      </c>
      <c r="G90" s="5" t="s">
        <v>151</v>
      </c>
      <c r="H90" s="5" t="s">
        <v>151</v>
      </c>
      <c r="I90" s="5" t="s">
        <v>151</v>
      </c>
      <c r="J90" s="5">
        <v>23240133</v>
      </c>
      <c r="K90" s="6"/>
      <c r="L90" s="6"/>
      <c r="M90" s="6"/>
      <c r="N90" s="79" t="s">
        <v>1516</v>
      </c>
      <c r="O90" s="153"/>
      <c r="P90" s="37" t="s">
        <v>1517</v>
      </c>
      <c r="Q90" s="81" t="s">
        <v>1518</v>
      </c>
      <c r="R90" s="37" t="s">
        <v>1287</v>
      </c>
      <c r="S90" s="125">
        <v>40468</v>
      </c>
      <c r="T90" s="10" t="s">
        <v>156</v>
      </c>
      <c r="U90" s="10">
        <v>2</v>
      </c>
      <c r="V90" s="10">
        <v>2</v>
      </c>
      <c r="W90" s="10" t="s">
        <v>157</v>
      </c>
      <c r="X90" s="20" t="s">
        <v>187</v>
      </c>
      <c r="Y90" s="7" t="s">
        <v>1471</v>
      </c>
      <c r="Z90" s="10" t="s">
        <v>368</v>
      </c>
      <c r="AA90" s="7" t="s">
        <v>161</v>
      </c>
      <c r="AB90" s="7" t="s">
        <v>162</v>
      </c>
      <c r="AC90" s="7" t="s">
        <v>163</v>
      </c>
      <c r="AD90" s="7" t="s">
        <v>163</v>
      </c>
      <c r="AE90" s="9" t="s">
        <v>1519</v>
      </c>
      <c r="AF90" s="7" t="s">
        <v>1520</v>
      </c>
      <c r="AG90" s="7" t="s">
        <v>1520</v>
      </c>
      <c r="AH90" s="7" t="s">
        <v>50</v>
      </c>
      <c r="AI90" s="79" t="s">
        <v>155</v>
      </c>
      <c r="AJ90" s="28">
        <v>30093</v>
      </c>
      <c r="AK90" s="9" t="s">
        <v>1521</v>
      </c>
      <c r="AL90" s="20" t="s">
        <v>212</v>
      </c>
      <c r="AM90" s="7" t="s">
        <v>179</v>
      </c>
      <c r="AN90" s="9" t="s">
        <v>1522</v>
      </c>
      <c r="AO90" s="118" t="s">
        <v>1507</v>
      </c>
      <c r="AP90" s="7" t="s">
        <v>1523</v>
      </c>
      <c r="AQ90" s="9" t="s">
        <v>1374</v>
      </c>
      <c r="AR90" s="9" t="s">
        <v>862</v>
      </c>
      <c r="AS90" s="7" t="s">
        <v>1524</v>
      </c>
      <c r="AT90" s="79" t="s">
        <v>1287</v>
      </c>
      <c r="AU90" s="7" t="s">
        <v>46</v>
      </c>
      <c r="AV90" s="10">
        <v>40391</v>
      </c>
      <c r="AW90" s="7" t="s">
        <v>1525</v>
      </c>
      <c r="AX90" s="7" t="s">
        <v>50</v>
      </c>
      <c r="AY90" s="79" t="s">
        <v>155</v>
      </c>
      <c r="AZ90" s="28">
        <v>30870</v>
      </c>
      <c r="BA90" s="9" t="s">
        <v>1526</v>
      </c>
      <c r="BB90" s="20" t="s">
        <v>178</v>
      </c>
      <c r="BC90" s="21" t="s">
        <v>179</v>
      </c>
      <c r="BD90" s="9" t="s">
        <v>1527</v>
      </c>
      <c r="BE90" s="9" t="s">
        <v>1031</v>
      </c>
      <c r="BF90" s="20" t="s">
        <v>181</v>
      </c>
      <c r="BG90" s="7"/>
      <c r="BH90" s="9"/>
      <c r="BI90" s="9"/>
      <c r="BJ90" s="7"/>
      <c r="BK90" s="7"/>
      <c r="BL90" s="7"/>
      <c r="BM90" s="11"/>
      <c r="BN90" s="79"/>
      <c r="BO90" s="7"/>
      <c r="BP90" s="7"/>
      <c r="BQ90" s="9"/>
      <c r="BR90" s="9"/>
      <c r="BS90" s="9"/>
      <c r="BT90" s="7"/>
      <c r="BU90" s="9"/>
      <c r="BV90" s="9"/>
      <c r="BW90" s="7"/>
      <c r="BX90" s="9"/>
      <c r="BY90" s="9"/>
      <c r="BZ90" s="7"/>
      <c r="CA90" s="7"/>
      <c r="CB90" s="7"/>
      <c r="CC90" s="7"/>
      <c r="CD90" s="7"/>
      <c r="CE90" s="20" t="s">
        <v>1523</v>
      </c>
      <c r="CF90" s="21" t="s">
        <v>1374</v>
      </c>
      <c r="CG90" s="20" t="s">
        <v>862</v>
      </c>
      <c r="CH90" s="20" t="s">
        <v>1524</v>
      </c>
      <c r="CI90" s="20" t="s">
        <v>1287</v>
      </c>
      <c r="CJ90" s="77" t="s">
        <v>46</v>
      </c>
      <c r="CK90" s="5">
        <v>40391</v>
      </c>
      <c r="CL90" s="77" t="str">
        <f t="shared" ca="1" si="1"/>
        <v>15 Tahun 3 Bulan 6 Hari</v>
      </c>
      <c r="CM9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Pamecelan RT/RW 03/04 Desa/Kelurahan Sukajaya Kecamatan Lembang Bandung Barat Jawa Barat 40391</v>
      </c>
    </row>
    <row r="91" spans="1:91" ht="20.100000000000001" customHeight="1">
      <c r="A91" s="4">
        <f>SUBTOTAL(3,N$8:N91)</f>
        <v>84</v>
      </c>
      <c r="B91" s="5" t="s">
        <v>9</v>
      </c>
      <c r="C91" s="5">
        <v>2022</v>
      </c>
      <c r="D91" s="5"/>
      <c r="E91" s="5">
        <v>2</v>
      </c>
      <c r="F91" s="5" t="s">
        <v>23</v>
      </c>
      <c r="G91" s="5" t="s">
        <v>151</v>
      </c>
      <c r="H91" s="5" t="s">
        <v>151</v>
      </c>
      <c r="I91" s="5" t="s">
        <v>151</v>
      </c>
      <c r="J91" s="5">
        <v>22230177</v>
      </c>
      <c r="K91" s="6"/>
      <c r="L91" s="6"/>
      <c r="M91" s="6"/>
      <c r="N91" s="79" t="s">
        <v>1528</v>
      </c>
      <c r="O91" s="153"/>
      <c r="P91" s="37" t="s">
        <v>1529</v>
      </c>
      <c r="Q91" s="81" t="s">
        <v>1530</v>
      </c>
      <c r="R91" s="37" t="s">
        <v>155</v>
      </c>
      <c r="S91" s="125">
        <v>40181</v>
      </c>
      <c r="T91" s="10" t="s">
        <v>156</v>
      </c>
      <c r="U91" s="10">
        <v>1</v>
      </c>
      <c r="V91" s="10">
        <v>2</v>
      </c>
      <c r="W91" s="10" t="s">
        <v>157</v>
      </c>
      <c r="X91" s="20" t="s">
        <v>187</v>
      </c>
      <c r="Y91" s="10" t="s">
        <v>368</v>
      </c>
      <c r="Z91" s="7" t="s">
        <v>250</v>
      </c>
      <c r="AA91" s="7" t="s">
        <v>161</v>
      </c>
      <c r="AB91" s="7" t="s">
        <v>162</v>
      </c>
      <c r="AC91" s="7" t="s">
        <v>163</v>
      </c>
      <c r="AD91" s="7" t="s">
        <v>163</v>
      </c>
      <c r="AE91" s="9" t="s">
        <v>1531</v>
      </c>
      <c r="AF91" s="9" t="s">
        <v>1532</v>
      </c>
      <c r="AG91" s="7" t="s">
        <v>1532</v>
      </c>
      <c r="AH91" s="7" t="s">
        <v>50</v>
      </c>
      <c r="AI91" s="79" t="s">
        <v>229</v>
      </c>
      <c r="AJ91" s="28">
        <v>29889</v>
      </c>
      <c r="AK91" s="9" t="s">
        <v>1533</v>
      </c>
      <c r="AL91" s="9" t="s">
        <v>1202</v>
      </c>
      <c r="AM91" s="7" t="s">
        <v>221</v>
      </c>
      <c r="AN91" s="9" t="s">
        <v>1534</v>
      </c>
      <c r="AO91" s="118" t="s">
        <v>1535</v>
      </c>
      <c r="AP91" s="7" t="s">
        <v>1536</v>
      </c>
      <c r="AQ91" s="9" t="s">
        <v>1537</v>
      </c>
      <c r="AR91" s="9" t="s">
        <v>1538</v>
      </c>
      <c r="AS91" s="7" t="s">
        <v>1539</v>
      </c>
      <c r="AT91" s="79" t="s">
        <v>278</v>
      </c>
      <c r="AU91" s="7" t="s">
        <v>46</v>
      </c>
      <c r="AV91" s="10">
        <v>40182</v>
      </c>
      <c r="AW91" s="7" t="s">
        <v>1540</v>
      </c>
      <c r="AX91" s="7" t="s">
        <v>50</v>
      </c>
      <c r="AY91" s="79" t="s">
        <v>155</v>
      </c>
      <c r="AZ91" s="28">
        <v>31023</v>
      </c>
      <c r="BA91" s="9" t="s">
        <v>1541</v>
      </c>
      <c r="BB91" s="20" t="s">
        <v>178</v>
      </c>
      <c r="BC91" s="21" t="s">
        <v>221</v>
      </c>
      <c r="BD91" s="9" t="s">
        <v>1542</v>
      </c>
      <c r="BE91" s="8" t="s">
        <v>255</v>
      </c>
      <c r="BF91" s="20" t="s">
        <v>181</v>
      </c>
      <c r="BG91" s="7"/>
      <c r="BH91" s="9"/>
      <c r="BI91" s="9"/>
      <c r="BJ91" s="7"/>
      <c r="BK91" s="7"/>
      <c r="BL91" s="7"/>
      <c r="BM91" s="11"/>
      <c r="BN91" s="79"/>
      <c r="BO91" s="7"/>
      <c r="BP91" s="7"/>
      <c r="BQ91" s="9"/>
      <c r="BR91" s="9"/>
      <c r="BS91" s="9"/>
      <c r="BT91" s="7"/>
      <c r="BU91" s="9"/>
      <c r="BV91" s="9"/>
      <c r="BW91" s="7"/>
      <c r="BX91" s="9"/>
      <c r="BY91" s="9"/>
      <c r="BZ91" s="7"/>
      <c r="CA91" s="7"/>
      <c r="CB91" s="7"/>
      <c r="CC91" s="7"/>
      <c r="CD91" s="7"/>
      <c r="CE91" s="20" t="s">
        <v>1536</v>
      </c>
      <c r="CF91" s="21" t="s">
        <v>1537</v>
      </c>
      <c r="CG91" s="20" t="s">
        <v>1543</v>
      </c>
      <c r="CH91" s="20" t="s">
        <v>516</v>
      </c>
      <c r="CI91" s="20" t="s">
        <v>278</v>
      </c>
      <c r="CJ91" s="77" t="s">
        <v>46</v>
      </c>
      <c r="CK91" s="5">
        <v>40182</v>
      </c>
      <c r="CL91" s="77" t="str">
        <f t="shared" ca="1" si="1"/>
        <v>16 Tahun 0 Bulan 20 Hari</v>
      </c>
      <c r="CM9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Andir 117/78 RT/RW 09/10 Desa/Kelurahan Ciroyom Kecamatan Andir Kota Bandung Jawa Barat 40182</v>
      </c>
    </row>
    <row r="92" spans="1:91" ht="20.100000000000001" customHeight="1">
      <c r="A92" s="4">
        <f>SUBTOTAL(3,N$8:N92)</f>
        <v>85</v>
      </c>
      <c r="B92" s="5" t="s">
        <v>9</v>
      </c>
      <c r="C92" s="5">
        <v>2023</v>
      </c>
      <c r="D92" s="5"/>
      <c r="E92" s="5">
        <v>2</v>
      </c>
      <c r="F92" s="5" t="s">
        <v>23</v>
      </c>
      <c r="G92" s="5" t="s">
        <v>151</v>
      </c>
      <c r="H92" s="5" t="s">
        <v>151</v>
      </c>
      <c r="I92" s="5" t="s">
        <v>151</v>
      </c>
      <c r="J92" s="5">
        <v>23240186</v>
      </c>
      <c r="K92" s="6"/>
      <c r="L92" s="6"/>
      <c r="M92" s="6"/>
      <c r="N92" s="79" t="s">
        <v>1544</v>
      </c>
      <c r="O92" s="153"/>
      <c r="P92" s="37" t="s">
        <v>1545</v>
      </c>
      <c r="Q92" s="81" t="s">
        <v>1546</v>
      </c>
      <c r="R92" s="37" t="s">
        <v>155</v>
      </c>
      <c r="S92" s="125">
        <v>40102</v>
      </c>
      <c r="T92" s="10" t="s">
        <v>156</v>
      </c>
      <c r="U92" s="10">
        <v>2</v>
      </c>
      <c r="V92" s="10">
        <v>1</v>
      </c>
      <c r="W92" s="10" t="s">
        <v>157</v>
      </c>
      <c r="X92" s="20" t="s">
        <v>187</v>
      </c>
      <c r="Y92" s="10" t="s">
        <v>368</v>
      </c>
      <c r="Z92" s="10" t="s">
        <v>368</v>
      </c>
      <c r="AA92" s="7"/>
      <c r="AB92" s="7" t="s">
        <v>162</v>
      </c>
      <c r="AC92" s="7" t="s">
        <v>163</v>
      </c>
      <c r="AD92" s="7" t="s">
        <v>163</v>
      </c>
      <c r="AE92" s="9" t="s">
        <v>1547</v>
      </c>
      <c r="AF92" s="33" t="s">
        <v>1548</v>
      </c>
      <c r="AG92" s="7" t="s">
        <v>1548</v>
      </c>
      <c r="AH92" s="7" t="s">
        <v>50</v>
      </c>
      <c r="AI92" s="79" t="s">
        <v>155</v>
      </c>
      <c r="AJ92" s="28">
        <v>25797</v>
      </c>
      <c r="AK92" s="9" t="s">
        <v>1549</v>
      </c>
      <c r="AL92" s="20" t="s">
        <v>212</v>
      </c>
      <c r="AM92" s="7" t="s">
        <v>161</v>
      </c>
      <c r="AN92" s="9" t="s">
        <v>255</v>
      </c>
      <c r="AO92" s="118" t="s">
        <v>255</v>
      </c>
      <c r="AP92" s="7" t="s">
        <v>1550</v>
      </c>
      <c r="AQ92" s="9" t="s">
        <v>931</v>
      </c>
      <c r="AR92" s="9" t="s">
        <v>1464</v>
      </c>
      <c r="AS92" s="7" t="s">
        <v>1465</v>
      </c>
      <c r="AT92" s="79" t="s">
        <v>1287</v>
      </c>
      <c r="AU92" s="7" t="s">
        <v>46</v>
      </c>
      <c r="AV92" s="10">
        <v>40562</v>
      </c>
      <c r="AW92" s="7" t="s">
        <v>1551</v>
      </c>
      <c r="AX92" s="7" t="s">
        <v>50</v>
      </c>
      <c r="AY92" s="79" t="s">
        <v>155</v>
      </c>
      <c r="AZ92" s="28">
        <v>30369</v>
      </c>
      <c r="BA92" s="9" t="s">
        <v>1552</v>
      </c>
      <c r="BB92" s="20" t="s">
        <v>178</v>
      </c>
      <c r="BC92" s="21" t="s">
        <v>161</v>
      </c>
      <c r="BD92" s="8" t="s">
        <v>255</v>
      </c>
      <c r="BE92" s="8" t="s">
        <v>255</v>
      </c>
      <c r="BF92" s="20" t="s">
        <v>181</v>
      </c>
      <c r="BG92" s="7" t="s">
        <v>1550</v>
      </c>
      <c r="BH92" s="9" t="s">
        <v>931</v>
      </c>
      <c r="BI92" s="9" t="s">
        <v>1464</v>
      </c>
      <c r="BJ92" s="7" t="s">
        <v>1465</v>
      </c>
      <c r="BK92" s="7" t="s">
        <v>1287</v>
      </c>
      <c r="BL92" s="7" t="s">
        <v>46</v>
      </c>
      <c r="BM92" s="11">
        <v>40562</v>
      </c>
      <c r="BN92" s="79"/>
      <c r="BO92" s="7"/>
      <c r="BP92" s="7"/>
      <c r="BQ92" s="9"/>
      <c r="BR92" s="9"/>
      <c r="BS92" s="9"/>
      <c r="BT92" s="7"/>
      <c r="BU92" s="9"/>
      <c r="BV92" s="9"/>
      <c r="BW92" s="7"/>
      <c r="BX92" s="9"/>
      <c r="BY92" s="9"/>
      <c r="BZ92" s="7"/>
      <c r="CA92" s="7"/>
      <c r="CB92" s="7"/>
      <c r="CC92" s="7"/>
      <c r="CD92" s="7"/>
      <c r="CE92" s="20" t="s">
        <v>1550</v>
      </c>
      <c r="CF92" s="21" t="s">
        <v>931</v>
      </c>
      <c r="CG92" s="20" t="s">
        <v>1464</v>
      </c>
      <c r="CH92" s="20" t="s">
        <v>1465</v>
      </c>
      <c r="CI92" s="20" t="s">
        <v>1287</v>
      </c>
      <c r="CJ92" s="77" t="s">
        <v>46</v>
      </c>
      <c r="CK92" s="5">
        <v>40562</v>
      </c>
      <c r="CL92" s="77" t="str">
        <f t="shared" ca="1" si="1"/>
        <v>16 Tahun 3 Bulan 7 Hari</v>
      </c>
      <c r="CM9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Talagawaden RT/RW 02/03 Desa/Kelurahan Batulayang Kecamatan Cililin Bandung Barat Jawa Barat 40562</v>
      </c>
    </row>
    <row r="93" spans="1:91" ht="20.100000000000001" customHeight="1">
      <c r="A93" s="4">
        <f>SUBTOTAL(3,N$8:N93)</f>
        <v>86</v>
      </c>
      <c r="B93" s="5" t="s">
        <v>9</v>
      </c>
      <c r="C93" s="5">
        <v>2023</v>
      </c>
      <c r="D93" s="5"/>
      <c r="E93" s="5">
        <v>2</v>
      </c>
      <c r="F93" s="5" t="s">
        <v>23</v>
      </c>
      <c r="G93" s="5" t="s">
        <v>151</v>
      </c>
      <c r="H93" s="5" t="s">
        <v>151</v>
      </c>
      <c r="I93" s="5" t="s">
        <v>151</v>
      </c>
      <c r="J93" s="5">
        <v>23240105</v>
      </c>
      <c r="K93" s="6"/>
      <c r="L93" s="6"/>
      <c r="M93" s="6"/>
      <c r="N93" s="79" t="s">
        <v>1553</v>
      </c>
      <c r="O93" s="153"/>
      <c r="P93" s="37" t="s">
        <v>1554</v>
      </c>
      <c r="Q93" s="81" t="s">
        <v>1555</v>
      </c>
      <c r="R93" s="37" t="s">
        <v>155</v>
      </c>
      <c r="S93" s="125">
        <v>40473</v>
      </c>
      <c r="T93" s="10" t="s">
        <v>156</v>
      </c>
      <c r="U93" s="10">
        <v>1</v>
      </c>
      <c r="V93" s="10">
        <v>1</v>
      </c>
      <c r="W93" s="10" t="s">
        <v>157</v>
      </c>
      <c r="X93" s="20" t="s">
        <v>187</v>
      </c>
      <c r="Y93" s="7" t="s">
        <v>1471</v>
      </c>
      <c r="Z93" s="7" t="s">
        <v>1199</v>
      </c>
      <c r="AA93" s="7" t="s">
        <v>161</v>
      </c>
      <c r="AB93" s="7" t="s">
        <v>162</v>
      </c>
      <c r="AC93" s="7" t="s">
        <v>163</v>
      </c>
      <c r="AD93" s="7" t="s">
        <v>163</v>
      </c>
      <c r="AE93" s="9" t="s">
        <v>1556</v>
      </c>
      <c r="AF93" s="7" t="s">
        <v>1557</v>
      </c>
      <c r="AG93" s="7" t="s">
        <v>1557</v>
      </c>
      <c r="AH93" s="7" t="s">
        <v>50</v>
      </c>
      <c r="AI93" s="79" t="s">
        <v>155</v>
      </c>
      <c r="AJ93" s="28">
        <v>31821</v>
      </c>
      <c r="AK93" s="9" t="s">
        <v>1558</v>
      </c>
      <c r="AL93" s="9" t="s">
        <v>168</v>
      </c>
      <c r="AM93" s="7" t="s">
        <v>194</v>
      </c>
      <c r="AN93" s="9" t="s">
        <v>1559</v>
      </c>
      <c r="AO93" s="118" t="s">
        <v>1560</v>
      </c>
      <c r="AP93" s="7" t="s">
        <v>1561</v>
      </c>
      <c r="AQ93" s="9" t="s">
        <v>534</v>
      </c>
      <c r="AR93" s="9" t="s">
        <v>1562</v>
      </c>
      <c r="AS93" s="7" t="s">
        <v>1563</v>
      </c>
      <c r="AT93" s="79" t="s">
        <v>278</v>
      </c>
      <c r="AU93" s="7" t="s">
        <v>46</v>
      </c>
      <c r="AV93" s="10">
        <v>40124</v>
      </c>
      <c r="AW93" s="7" t="s">
        <v>1564</v>
      </c>
      <c r="AX93" s="7" t="s">
        <v>50</v>
      </c>
      <c r="AY93" s="79" t="s">
        <v>155</v>
      </c>
      <c r="AZ93" s="28">
        <v>32261</v>
      </c>
      <c r="BA93" s="9" t="s">
        <v>1565</v>
      </c>
      <c r="BB93" s="9" t="s">
        <v>168</v>
      </c>
      <c r="BC93" s="21" t="s">
        <v>203</v>
      </c>
      <c r="BD93" s="9" t="s">
        <v>1566</v>
      </c>
      <c r="BE93" s="9" t="s">
        <v>1560</v>
      </c>
      <c r="BF93" s="20" t="s">
        <v>181</v>
      </c>
      <c r="BG93" s="7"/>
      <c r="BH93" s="9"/>
      <c r="BI93" s="9"/>
      <c r="BJ93" s="7"/>
      <c r="BK93" s="7"/>
      <c r="BL93" s="7"/>
      <c r="BM93" s="11"/>
      <c r="BN93" s="79"/>
      <c r="BO93" s="7"/>
      <c r="BP93" s="7"/>
      <c r="BQ93" s="9"/>
      <c r="BR93" s="9"/>
      <c r="BS93" s="9"/>
      <c r="BT93" s="7"/>
      <c r="BU93" s="9"/>
      <c r="BV93" s="9"/>
      <c r="BW93" s="7"/>
      <c r="BX93" s="9"/>
      <c r="BY93" s="9"/>
      <c r="BZ93" s="7"/>
      <c r="CA93" s="7"/>
      <c r="CB93" s="7"/>
      <c r="CC93" s="7"/>
      <c r="CD93" s="7"/>
      <c r="CE93" s="20" t="s">
        <v>1561</v>
      </c>
      <c r="CF93" s="21" t="s">
        <v>534</v>
      </c>
      <c r="CG93" s="20" t="s">
        <v>1562</v>
      </c>
      <c r="CH93" s="20" t="s">
        <v>1563</v>
      </c>
      <c r="CI93" s="20" t="s">
        <v>278</v>
      </c>
      <c r="CJ93" s="77" t="s">
        <v>46</v>
      </c>
      <c r="CK93" s="5">
        <v>40124</v>
      </c>
      <c r="CL93" s="77" t="str">
        <f t="shared" ca="1" si="1"/>
        <v>15 Tahun 3 Bulan 1 Hari</v>
      </c>
      <c r="CM9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Lemah Neundeut Ii RT/RW 01/08 Desa/Kelurahan Cikutra Kecamatan Cibeunying Kidul Kota Bandung Jawa Barat 40124</v>
      </c>
    </row>
    <row r="94" spans="1:91" ht="20.100000000000001" customHeight="1">
      <c r="A94" s="4">
        <f>SUBTOTAL(3,N$8:N94)</f>
        <v>87</v>
      </c>
      <c r="B94" s="5" t="s">
        <v>9</v>
      </c>
      <c r="C94" s="5">
        <v>2023</v>
      </c>
      <c r="D94" s="5"/>
      <c r="E94" s="5">
        <v>2</v>
      </c>
      <c r="F94" s="5" t="s">
        <v>23</v>
      </c>
      <c r="G94" s="5" t="s">
        <v>151</v>
      </c>
      <c r="H94" s="5" t="s">
        <v>151</v>
      </c>
      <c r="I94" s="5" t="s">
        <v>151</v>
      </c>
      <c r="J94" s="5">
        <v>23240023</v>
      </c>
      <c r="K94" s="6"/>
      <c r="L94" s="6"/>
      <c r="M94" s="6"/>
      <c r="N94" s="79" t="s">
        <v>1567</v>
      </c>
      <c r="O94" s="153"/>
      <c r="P94" s="37" t="s">
        <v>1568</v>
      </c>
      <c r="Q94" s="81" t="s">
        <v>1569</v>
      </c>
      <c r="R94" s="37" t="s">
        <v>155</v>
      </c>
      <c r="S94" s="125">
        <v>40338</v>
      </c>
      <c r="T94" s="10" t="s">
        <v>156</v>
      </c>
      <c r="U94" s="10">
        <v>3</v>
      </c>
      <c r="V94" s="10">
        <v>2</v>
      </c>
      <c r="W94" s="10" t="s">
        <v>157</v>
      </c>
      <c r="X94" s="7" t="s">
        <v>158</v>
      </c>
      <c r="Y94" s="7" t="s">
        <v>426</v>
      </c>
      <c r="Z94" s="7" t="s">
        <v>1570</v>
      </c>
      <c r="AA94" s="7" t="s">
        <v>161</v>
      </c>
      <c r="AB94" s="7" t="s">
        <v>162</v>
      </c>
      <c r="AC94" s="7" t="s">
        <v>163</v>
      </c>
      <c r="AD94" s="7" t="s">
        <v>163</v>
      </c>
      <c r="AE94" s="9" t="s">
        <v>1571</v>
      </c>
      <c r="AF94" s="7" t="s">
        <v>1572</v>
      </c>
      <c r="AG94" s="7" t="s">
        <v>1572</v>
      </c>
      <c r="AH94" s="7" t="s">
        <v>50</v>
      </c>
      <c r="AI94" s="79" t="s">
        <v>367</v>
      </c>
      <c r="AJ94" s="28">
        <v>26574</v>
      </c>
      <c r="AK94" s="9" t="s">
        <v>1573</v>
      </c>
      <c r="AL94" s="9" t="s">
        <v>168</v>
      </c>
      <c r="AM94" s="7" t="s">
        <v>161</v>
      </c>
      <c r="AN94" s="9" t="s">
        <v>255</v>
      </c>
      <c r="AO94" s="118" t="s">
        <v>1574</v>
      </c>
      <c r="AP94" s="7" t="s">
        <v>1575</v>
      </c>
      <c r="AQ94" s="9" t="s">
        <v>1576</v>
      </c>
      <c r="AR94" s="9" t="s">
        <v>1577</v>
      </c>
      <c r="AS94" s="7" t="s">
        <v>1578</v>
      </c>
      <c r="AT94" s="79" t="s">
        <v>278</v>
      </c>
      <c r="AU94" s="7" t="s">
        <v>46</v>
      </c>
      <c r="AV94" s="10">
        <v>40174</v>
      </c>
      <c r="AW94" s="7" t="s">
        <v>1579</v>
      </c>
      <c r="AX94" s="7" t="s">
        <v>50</v>
      </c>
      <c r="AY94" s="79" t="s">
        <v>367</v>
      </c>
      <c r="AZ94" s="28">
        <v>28703</v>
      </c>
      <c r="BA94" s="9" t="s">
        <v>1580</v>
      </c>
      <c r="BB94" s="20" t="s">
        <v>178</v>
      </c>
      <c r="BC94" s="21" t="s">
        <v>221</v>
      </c>
      <c r="BD94" s="9" t="s">
        <v>1581</v>
      </c>
      <c r="BE94" s="9" t="s">
        <v>1031</v>
      </c>
      <c r="BF94" s="20" t="s">
        <v>181</v>
      </c>
      <c r="BG94" s="7"/>
      <c r="BH94" s="9"/>
      <c r="BI94" s="9"/>
      <c r="BJ94" s="7"/>
      <c r="BK94" s="7"/>
      <c r="BL94" s="7"/>
      <c r="BM94" s="11"/>
      <c r="BN94" s="79"/>
      <c r="BO94" s="7"/>
      <c r="BP94" s="7"/>
      <c r="BQ94" s="9"/>
      <c r="BR94" s="9"/>
      <c r="BS94" s="9"/>
      <c r="BT94" s="7"/>
      <c r="BU94" s="9"/>
      <c r="BV94" s="9"/>
      <c r="BW94" s="7"/>
      <c r="BX94" s="9"/>
      <c r="BY94" s="9"/>
      <c r="BZ94" s="7"/>
      <c r="CA94" s="7"/>
      <c r="CB94" s="7"/>
      <c r="CC94" s="7"/>
      <c r="CD94" s="7"/>
      <c r="CE94" s="20" t="s">
        <v>1575</v>
      </c>
      <c r="CF94" s="21" t="s">
        <v>1576</v>
      </c>
      <c r="CG94" s="20" t="s">
        <v>1577</v>
      </c>
      <c r="CH94" s="20" t="s">
        <v>1578</v>
      </c>
      <c r="CI94" s="20" t="s">
        <v>278</v>
      </c>
      <c r="CJ94" s="77" t="s">
        <v>46</v>
      </c>
      <c r="CK94" s="5">
        <v>40174</v>
      </c>
      <c r="CL94" s="77" t="str">
        <f t="shared" ca="1" si="1"/>
        <v>15 Tahun 7 Bulan 14 Hari</v>
      </c>
      <c r="CM9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Cicukang Ii No. 127/72 RT/RW 04/07 Desa/Kelurahan Husen Sastranegara Kecamatan Cicendo Kota Bandung Jawa Barat 40174</v>
      </c>
    </row>
    <row r="95" spans="1:91" ht="20.100000000000001" customHeight="1">
      <c r="A95" s="4">
        <f>SUBTOTAL(3,N$8:N95)</f>
        <v>88</v>
      </c>
      <c r="B95" s="5" t="s">
        <v>9</v>
      </c>
      <c r="C95" s="5">
        <v>2023</v>
      </c>
      <c r="D95" s="5"/>
      <c r="E95" s="5">
        <v>2</v>
      </c>
      <c r="F95" s="5" t="s">
        <v>23</v>
      </c>
      <c r="G95" s="5" t="s">
        <v>151</v>
      </c>
      <c r="H95" s="5" t="s">
        <v>151</v>
      </c>
      <c r="I95" s="5" t="s">
        <v>151</v>
      </c>
      <c r="J95" s="5">
        <v>23240047</v>
      </c>
      <c r="K95" s="6"/>
      <c r="L95" s="6"/>
      <c r="M95" s="6"/>
      <c r="N95" s="79" t="s">
        <v>1582</v>
      </c>
      <c r="O95" s="153"/>
      <c r="P95" s="37" t="s">
        <v>1583</v>
      </c>
      <c r="Q95" s="81" t="s">
        <v>1584</v>
      </c>
      <c r="R95" s="37" t="s">
        <v>155</v>
      </c>
      <c r="S95" s="125">
        <v>39459</v>
      </c>
      <c r="T95" s="10" t="s">
        <v>156</v>
      </c>
      <c r="U95" s="10">
        <v>1</v>
      </c>
      <c r="V95" s="10">
        <v>2</v>
      </c>
      <c r="W95" s="10" t="s">
        <v>157</v>
      </c>
      <c r="X95" s="7" t="s">
        <v>268</v>
      </c>
      <c r="Y95" s="7" t="s">
        <v>1471</v>
      </c>
      <c r="Z95" s="7" t="s">
        <v>1585</v>
      </c>
      <c r="AA95" s="7" t="s">
        <v>161</v>
      </c>
      <c r="AB95" s="7" t="s">
        <v>162</v>
      </c>
      <c r="AC95" s="7" t="s">
        <v>163</v>
      </c>
      <c r="AD95" s="7" t="s">
        <v>163</v>
      </c>
      <c r="AE95" s="9" t="s">
        <v>1586</v>
      </c>
      <c r="AF95" s="7" t="s">
        <v>1587</v>
      </c>
      <c r="AG95" s="7" t="s">
        <v>1587</v>
      </c>
      <c r="AH95" s="7" t="s">
        <v>50</v>
      </c>
      <c r="AI95" s="79" t="s">
        <v>155</v>
      </c>
      <c r="AJ95" s="28">
        <v>28540</v>
      </c>
      <c r="AK95" s="9" t="s">
        <v>1588</v>
      </c>
      <c r="AL95" s="9" t="s">
        <v>1589</v>
      </c>
      <c r="AM95" s="7" t="s">
        <v>179</v>
      </c>
      <c r="AN95" s="9" t="s">
        <v>1590</v>
      </c>
      <c r="AO95" s="118" t="s">
        <v>1591</v>
      </c>
      <c r="AP95" s="7" t="s">
        <v>1592</v>
      </c>
      <c r="AQ95" s="9" t="s">
        <v>1593</v>
      </c>
      <c r="AR95" s="9" t="s">
        <v>1137</v>
      </c>
      <c r="AS95" s="7" t="s">
        <v>1131</v>
      </c>
      <c r="AT95" s="79" t="s">
        <v>278</v>
      </c>
      <c r="AU95" s="7" t="s">
        <v>46</v>
      </c>
      <c r="AV95" s="10">
        <v>40295</v>
      </c>
      <c r="AW95" s="7" t="s">
        <v>1594</v>
      </c>
      <c r="AX95" s="7" t="s">
        <v>50</v>
      </c>
      <c r="AY95" s="79" t="s">
        <v>155</v>
      </c>
      <c r="AZ95" s="28">
        <v>29227</v>
      </c>
      <c r="BA95" s="9" t="s">
        <v>1595</v>
      </c>
      <c r="BB95" s="20" t="s">
        <v>178</v>
      </c>
      <c r="BC95" s="21" t="s">
        <v>179</v>
      </c>
      <c r="BD95" s="9" t="s">
        <v>1596</v>
      </c>
      <c r="BE95" s="9" t="s">
        <v>1031</v>
      </c>
      <c r="BF95" s="20" t="s">
        <v>181</v>
      </c>
      <c r="BG95" s="7" t="s">
        <v>1592</v>
      </c>
      <c r="BH95" s="9" t="s">
        <v>1593</v>
      </c>
      <c r="BI95" s="9" t="s">
        <v>1137</v>
      </c>
      <c r="BJ95" s="7" t="s">
        <v>1131</v>
      </c>
      <c r="BK95" s="7" t="s">
        <v>278</v>
      </c>
      <c r="BL95" s="7" t="s">
        <v>46</v>
      </c>
      <c r="BM95" s="11">
        <v>40295</v>
      </c>
      <c r="BN95" s="79"/>
      <c r="BO95" s="7"/>
      <c r="BP95" s="7"/>
      <c r="BQ95" s="9"/>
      <c r="BR95" s="9"/>
      <c r="BS95" s="9"/>
      <c r="BT95" s="7"/>
      <c r="BU95" s="9"/>
      <c r="BV95" s="9"/>
      <c r="BW95" s="7"/>
      <c r="BX95" s="9"/>
      <c r="BY95" s="9"/>
      <c r="BZ95" s="7"/>
      <c r="CA95" s="7"/>
      <c r="CB95" s="7"/>
      <c r="CC95" s="7"/>
      <c r="CD95" s="7"/>
      <c r="CE95" s="20" t="s">
        <v>1592</v>
      </c>
      <c r="CF95" s="21" t="s">
        <v>1593</v>
      </c>
      <c r="CG95" s="20" t="s">
        <v>1137</v>
      </c>
      <c r="CH95" s="20" t="s">
        <v>1131</v>
      </c>
      <c r="CI95" s="20" t="s">
        <v>278</v>
      </c>
      <c r="CJ95" s="77" t="s">
        <v>46</v>
      </c>
      <c r="CK95" s="5">
        <v>40295</v>
      </c>
      <c r="CL95" s="77" t="str">
        <f t="shared" ca="1" si="1"/>
        <v>18 Tahun 0 Bulan 11 Hari</v>
      </c>
      <c r="CM9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Parakan Saat RT/RW 05/11 Desa/Kelurahan Cisaranten Endah Kecamatan Arcamanik Kota Bandung Jawa Barat 40295</v>
      </c>
    </row>
    <row r="96" spans="1:91" ht="20.100000000000001" customHeight="1">
      <c r="A96" s="4">
        <f>SUBTOTAL(3,N$8:N96)</f>
        <v>89</v>
      </c>
      <c r="B96" s="5" t="s">
        <v>9</v>
      </c>
      <c r="C96" s="5">
        <v>2023</v>
      </c>
      <c r="D96" s="5"/>
      <c r="E96" s="5">
        <v>2</v>
      </c>
      <c r="F96" s="5" t="s">
        <v>23</v>
      </c>
      <c r="G96" s="5" t="s">
        <v>151</v>
      </c>
      <c r="H96" s="5" t="s">
        <v>151</v>
      </c>
      <c r="I96" s="5" t="s">
        <v>151</v>
      </c>
      <c r="J96" s="5">
        <v>23240168</v>
      </c>
      <c r="K96" s="6"/>
      <c r="L96" s="6"/>
      <c r="M96" s="6"/>
      <c r="N96" s="79" t="s">
        <v>1597</v>
      </c>
      <c r="O96" s="153"/>
      <c r="P96" s="37" t="s">
        <v>1598</v>
      </c>
      <c r="Q96" s="81" t="s">
        <v>1599</v>
      </c>
      <c r="R96" s="37" t="s">
        <v>602</v>
      </c>
      <c r="S96" s="125">
        <v>40349</v>
      </c>
      <c r="T96" s="10" t="s">
        <v>156</v>
      </c>
      <c r="U96" s="10">
        <v>3</v>
      </c>
      <c r="V96" s="10">
        <v>2</v>
      </c>
      <c r="W96" s="10" t="s">
        <v>157</v>
      </c>
      <c r="X96" s="7" t="s">
        <v>268</v>
      </c>
      <c r="Y96" s="7" t="s">
        <v>1600</v>
      </c>
      <c r="Z96" s="7" t="s">
        <v>1600</v>
      </c>
      <c r="AA96" s="7" t="s">
        <v>161</v>
      </c>
      <c r="AB96" s="7" t="s">
        <v>162</v>
      </c>
      <c r="AC96" s="7" t="s">
        <v>163</v>
      </c>
      <c r="AD96" s="7" t="s">
        <v>163</v>
      </c>
      <c r="AE96" s="9" t="s">
        <v>1601</v>
      </c>
      <c r="AF96" s="7" t="s">
        <v>1602</v>
      </c>
      <c r="AG96" s="7" t="s">
        <v>1602</v>
      </c>
      <c r="AH96" s="7" t="s">
        <v>50</v>
      </c>
      <c r="AI96" s="79" t="s">
        <v>155</v>
      </c>
      <c r="AJ96" s="28">
        <v>26462</v>
      </c>
      <c r="AK96" s="9" t="s">
        <v>1603</v>
      </c>
      <c r="AL96" s="9" t="s">
        <v>168</v>
      </c>
      <c r="AM96" s="7" t="s">
        <v>179</v>
      </c>
      <c r="AN96" s="9" t="s">
        <v>1604</v>
      </c>
      <c r="AO96" s="118" t="s">
        <v>1605</v>
      </c>
      <c r="AP96" s="7" t="s">
        <v>1606</v>
      </c>
      <c r="AQ96" s="9" t="s">
        <v>1607</v>
      </c>
      <c r="AR96" s="9" t="s">
        <v>608</v>
      </c>
      <c r="AS96" s="7" t="s">
        <v>1608</v>
      </c>
      <c r="AT96" s="79" t="s">
        <v>610</v>
      </c>
      <c r="AU96" s="7" t="s">
        <v>279</v>
      </c>
      <c r="AV96" s="10">
        <v>40535</v>
      </c>
      <c r="AW96" s="7" t="s">
        <v>1609</v>
      </c>
      <c r="AX96" s="7" t="s">
        <v>50</v>
      </c>
      <c r="AY96" s="79" t="s">
        <v>155</v>
      </c>
      <c r="AZ96" s="28">
        <v>27384</v>
      </c>
      <c r="BA96" s="9" t="s">
        <v>1610</v>
      </c>
      <c r="BB96" s="20" t="s">
        <v>178</v>
      </c>
      <c r="BC96" s="21" t="s">
        <v>179</v>
      </c>
      <c r="BD96" s="9" t="s">
        <v>1611</v>
      </c>
      <c r="BE96" s="9" t="s">
        <v>1612</v>
      </c>
      <c r="BF96" s="20" t="s">
        <v>181</v>
      </c>
      <c r="BG96" s="7"/>
      <c r="BH96" s="9"/>
      <c r="BI96" s="9"/>
      <c r="BJ96" s="7"/>
      <c r="BK96" s="7"/>
      <c r="BL96" s="7"/>
      <c r="BM96" s="11"/>
      <c r="BN96" s="79"/>
      <c r="BO96" s="7"/>
      <c r="BP96" s="7"/>
      <c r="BQ96" s="9"/>
      <c r="BR96" s="9"/>
      <c r="BS96" s="9"/>
      <c r="BT96" s="7"/>
      <c r="BU96" s="9"/>
      <c r="BV96" s="9"/>
      <c r="BW96" s="7"/>
      <c r="BX96" s="9"/>
      <c r="BY96" s="9"/>
      <c r="BZ96" s="7"/>
      <c r="CA96" s="7"/>
      <c r="CB96" s="7"/>
      <c r="CC96" s="7"/>
      <c r="CD96" s="7"/>
      <c r="CE96" s="20" t="s">
        <v>1606</v>
      </c>
      <c r="CF96" s="21" t="s">
        <v>1607</v>
      </c>
      <c r="CG96" s="20" t="s">
        <v>608</v>
      </c>
      <c r="CH96" s="20" t="s">
        <v>609</v>
      </c>
      <c r="CI96" s="20" t="s">
        <v>610</v>
      </c>
      <c r="CJ96" s="20" t="s">
        <v>46</v>
      </c>
      <c r="CK96" s="5">
        <v>40535</v>
      </c>
      <c r="CL96" s="77" t="str">
        <f t="shared" ca="1" si="1"/>
        <v>15 Tahun 7 Bulan 3 Hari</v>
      </c>
      <c r="CM9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Leuweung Gede RT/RW 09/27 Desa/Kelurahan Cibeureum Kecamatan Cimahi Selatan Kota Cimahi Jawa Barat 40535</v>
      </c>
    </row>
    <row r="97" spans="1:91" ht="20.100000000000001" customHeight="1">
      <c r="A97" s="4">
        <f>SUBTOTAL(3,N$8:N97)</f>
        <v>90</v>
      </c>
      <c r="B97" s="5" t="s">
        <v>9</v>
      </c>
      <c r="C97" s="5">
        <v>2023</v>
      </c>
      <c r="D97" s="5"/>
      <c r="E97" s="5">
        <v>2</v>
      </c>
      <c r="F97" s="5" t="s">
        <v>23</v>
      </c>
      <c r="G97" s="5" t="s">
        <v>151</v>
      </c>
      <c r="H97" s="5" t="s">
        <v>151</v>
      </c>
      <c r="I97" s="5" t="s">
        <v>151</v>
      </c>
      <c r="J97" s="5">
        <v>23240152</v>
      </c>
      <c r="K97" s="6"/>
      <c r="L97" s="6"/>
      <c r="M97" s="6"/>
      <c r="N97" s="79" t="s">
        <v>1613</v>
      </c>
      <c r="O97" s="153"/>
      <c r="P97" s="37" t="s">
        <v>1614</v>
      </c>
      <c r="Q97" s="81" t="s">
        <v>1615</v>
      </c>
      <c r="R97" s="37" t="s">
        <v>155</v>
      </c>
      <c r="S97" s="125">
        <v>40760</v>
      </c>
      <c r="T97" s="10" t="s">
        <v>156</v>
      </c>
      <c r="U97" s="10">
        <v>2</v>
      </c>
      <c r="V97" s="10">
        <v>2</v>
      </c>
      <c r="W97" s="10" t="s">
        <v>157</v>
      </c>
      <c r="X97" s="7" t="s">
        <v>549</v>
      </c>
      <c r="Y97" s="7" t="s">
        <v>1471</v>
      </c>
      <c r="Z97" s="7" t="s">
        <v>1616</v>
      </c>
      <c r="AA97" s="7" t="s">
        <v>161</v>
      </c>
      <c r="AB97" s="7" t="s">
        <v>162</v>
      </c>
      <c r="AC97" s="7" t="s">
        <v>163</v>
      </c>
      <c r="AD97" s="7" t="s">
        <v>163</v>
      </c>
      <c r="AE97" s="9" t="s">
        <v>1617</v>
      </c>
      <c r="AF97" s="7" t="s">
        <v>1618</v>
      </c>
      <c r="AG97" s="7" t="s">
        <v>1618</v>
      </c>
      <c r="AH97" s="7" t="s">
        <v>50</v>
      </c>
      <c r="AI97" s="79" t="s">
        <v>155</v>
      </c>
      <c r="AJ97" s="28">
        <v>29358</v>
      </c>
      <c r="AK97" s="9" t="s">
        <v>1619</v>
      </c>
      <c r="AL97" s="9" t="s">
        <v>1620</v>
      </c>
      <c r="AM97" s="7" t="s">
        <v>839</v>
      </c>
      <c r="AN97" s="9" t="s">
        <v>1621</v>
      </c>
      <c r="AO97" s="118" t="s">
        <v>1476</v>
      </c>
      <c r="AP97" s="7" t="s">
        <v>1622</v>
      </c>
      <c r="AQ97" s="9" t="s">
        <v>256</v>
      </c>
      <c r="AR97" s="9" t="s">
        <v>1623</v>
      </c>
      <c r="AS97" s="7" t="s">
        <v>1624</v>
      </c>
      <c r="AT97" s="79" t="s">
        <v>155</v>
      </c>
      <c r="AU97" s="7" t="s">
        <v>46</v>
      </c>
      <c r="AV97" s="10">
        <v>40381</v>
      </c>
      <c r="AW97" s="7" t="s">
        <v>1625</v>
      </c>
      <c r="AX97" s="7" t="s">
        <v>50</v>
      </c>
      <c r="AY97" s="79" t="s">
        <v>155</v>
      </c>
      <c r="AZ97" s="28">
        <v>30383</v>
      </c>
      <c r="BA97" s="9" t="s">
        <v>1626</v>
      </c>
      <c r="BB97" s="20" t="s">
        <v>178</v>
      </c>
      <c r="BC97" s="21" t="s">
        <v>203</v>
      </c>
      <c r="BD97" s="9" t="s">
        <v>1627</v>
      </c>
      <c r="BE97" s="9" t="s">
        <v>1031</v>
      </c>
      <c r="BF97" s="20" t="s">
        <v>181</v>
      </c>
      <c r="BG97" s="7" t="s">
        <v>1622</v>
      </c>
      <c r="BH97" s="9" t="s">
        <v>256</v>
      </c>
      <c r="BI97" s="9" t="s">
        <v>1623</v>
      </c>
      <c r="BJ97" s="7" t="s">
        <v>1624</v>
      </c>
      <c r="BK97" s="7" t="s">
        <v>155</v>
      </c>
      <c r="BL97" s="7" t="s">
        <v>46</v>
      </c>
      <c r="BM97" s="11">
        <v>40381</v>
      </c>
      <c r="BN97" s="79"/>
      <c r="BO97" s="7"/>
      <c r="BP97" s="7"/>
      <c r="BQ97" s="9"/>
      <c r="BR97" s="9"/>
      <c r="BS97" s="9"/>
      <c r="BT97" s="7"/>
      <c r="BU97" s="9"/>
      <c r="BV97" s="9"/>
      <c r="BW97" s="7"/>
      <c r="BX97" s="9"/>
      <c r="BY97" s="9"/>
      <c r="BZ97" s="7"/>
      <c r="CA97" s="7"/>
      <c r="CB97" s="7"/>
      <c r="CC97" s="7"/>
      <c r="CD97" s="7"/>
      <c r="CE97" s="20" t="s">
        <v>1622</v>
      </c>
      <c r="CF97" s="21" t="s">
        <v>256</v>
      </c>
      <c r="CG97" s="20" t="s">
        <v>1623</v>
      </c>
      <c r="CH97" s="20" t="s">
        <v>1624</v>
      </c>
      <c r="CI97" s="20" t="s">
        <v>182</v>
      </c>
      <c r="CJ97" s="77" t="s">
        <v>46</v>
      </c>
      <c r="CK97" s="5">
        <v>40381</v>
      </c>
      <c r="CL97" s="77" t="str">
        <f t="shared" ca="1" si="1"/>
        <v>14 Tahun 5 Bulan 18 Hari</v>
      </c>
      <c r="CM9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Cengkrong RT/RW 01/02 Desa/Kelurahan Sagaracipta Kecamatan Ciparay Kabupaten Bandung Jawa Barat 40381</v>
      </c>
    </row>
    <row r="98" spans="1:91" ht="20.100000000000001" customHeight="1">
      <c r="A98" s="4">
        <f>SUBTOTAL(3,N$8:N98)</f>
        <v>91</v>
      </c>
      <c r="B98" s="5" t="s">
        <v>9</v>
      </c>
      <c r="C98" s="5">
        <v>2023</v>
      </c>
      <c r="D98" s="5"/>
      <c r="E98" s="5">
        <v>2</v>
      </c>
      <c r="F98" s="5" t="s">
        <v>23</v>
      </c>
      <c r="G98" s="5" t="s">
        <v>151</v>
      </c>
      <c r="H98" s="5" t="s">
        <v>151</v>
      </c>
      <c r="I98" s="5" t="s">
        <v>151</v>
      </c>
      <c r="J98" s="5">
        <v>23240165</v>
      </c>
      <c r="K98" s="6"/>
      <c r="L98" s="6"/>
      <c r="M98" s="6"/>
      <c r="N98" s="79" t="s">
        <v>1628</v>
      </c>
      <c r="O98" s="153"/>
      <c r="P98" s="37" t="s">
        <v>1629</v>
      </c>
      <c r="Q98" s="81" t="s">
        <v>1630</v>
      </c>
      <c r="R98" s="37" t="s">
        <v>155</v>
      </c>
      <c r="S98" s="125">
        <v>40315</v>
      </c>
      <c r="T98" s="10" t="s">
        <v>156</v>
      </c>
      <c r="U98" s="10">
        <v>1</v>
      </c>
      <c r="V98" s="10">
        <v>2</v>
      </c>
      <c r="W98" s="10" t="s">
        <v>157</v>
      </c>
      <c r="X98" s="7" t="s">
        <v>158</v>
      </c>
      <c r="Y98" s="7" t="s">
        <v>1471</v>
      </c>
      <c r="Z98" s="7" t="s">
        <v>1199</v>
      </c>
      <c r="AA98" s="7" t="s">
        <v>161</v>
      </c>
      <c r="AB98" s="7" t="s">
        <v>162</v>
      </c>
      <c r="AC98" s="7" t="s">
        <v>163</v>
      </c>
      <c r="AD98" s="7" t="s">
        <v>163</v>
      </c>
      <c r="AE98" s="9" t="s">
        <v>1631</v>
      </c>
      <c r="AF98" s="7" t="s">
        <v>1632</v>
      </c>
      <c r="AG98" s="7" t="s">
        <v>1632</v>
      </c>
      <c r="AH98" s="7" t="s">
        <v>50</v>
      </c>
      <c r="AI98" s="79" t="s">
        <v>155</v>
      </c>
      <c r="AJ98" s="28">
        <v>31458</v>
      </c>
      <c r="AK98" s="9" t="s">
        <v>1633</v>
      </c>
      <c r="AL98" s="9" t="s">
        <v>324</v>
      </c>
      <c r="AM98" s="7" t="s">
        <v>179</v>
      </c>
      <c r="AN98" s="9" t="s">
        <v>1634</v>
      </c>
      <c r="AO98" s="118" t="s">
        <v>1046</v>
      </c>
      <c r="AP98" s="7" t="s">
        <v>1635</v>
      </c>
      <c r="AQ98" s="9" t="s">
        <v>1636</v>
      </c>
      <c r="AR98" s="9" t="s">
        <v>1637</v>
      </c>
      <c r="AS98" s="7" t="s">
        <v>175</v>
      </c>
      <c r="AT98" s="79" t="s">
        <v>155</v>
      </c>
      <c r="AU98" s="7" t="s">
        <v>46</v>
      </c>
      <c r="AV98" s="10">
        <v>40375</v>
      </c>
      <c r="AW98" s="7" t="s">
        <v>1638</v>
      </c>
      <c r="AX98" s="7" t="s">
        <v>50</v>
      </c>
      <c r="AY98" s="79" t="s">
        <v>155</v>
      </c>
      <c r="AZ98" s="28">
        <v>32546</v>
      </c>
      <c r="BA98" s="9" t="s">
        <v>1639</v>
      </c>
      <c r="BB98" s="20" t="s">
        <v>178</v>
      </c>
      <c r="BC98" s="21" t="s">
        <v>179</v>
      </c>
      <c r="BD98" s="9" t="s">
        <v>1031</v>
      </c>
      <c r="BE98" s="9" t="s">
        <v>1031</v>
      </c>
      <c r="BF98" s="20" t="s">
        <v>181</v>
      </c>
      <c r="BG98" s="7"/>
      <c r="BH98" s="9"/>
      <c r="BI98" s="9"/>
      <c r="BJ98" s="7"/>
      <c r="BK98" s="7"/>
      <c r="BL98" s="7"/>
      <c r="BM98" s="11"/>
      <c r="BN98" s="79"/>
      <c r="BO98" s="7"/>
      <c r="BP98" s="7"/>
      <c r="BQ98" s="9"/>
      <c r="BR98" s="9"/>
      <c r="BS98" s="9"/>
      <c r="BT98" s="7"/>
      <c r="BU98" s="9"/>
      <c r="BV98" s="9"/>
      <c r="BW98" s="7"/>
      <c r="BX98" s="9"/>
      <c r="BY98" s="9"/>
      <c r="BZ98" s="7"/>
      <c r="CA98" s="7"/>
      <c r="CB98" s="7"/>
      <c r="CC98" s="7"/>
      <c r="CD98" s="7"/>
      <c r="CE98" s="20" t="s">
        <v>1635</v>
      </c>
      <c r="CF98" s="21" t="s">
        <v>1636</v>
      </c>
      <c r="CG98" s="20" t="s">
        <v>1637</v>
      </c>
      <c r="CH98" s="20" t="s">
        <v>175</v>
      </c>
      <c r="CI98" s="20" t="s">
        <v>182</v>
      </c>
      <c r="CJ98" s="77" t="s">
        <v>46</v>
      </c>
      <c r="CK98" s="5">
        <v>40375</v>
      </c>
      <c r="CL98" s="77" t="str">
        <f t="shared" ca="1" si="1"/>
        <v>15 Tahun 8 Bulan 6 Hari</v>
      </c>
      <c r="CM9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Manggahang RT/RW 07/05 Desa/Kelurahan Manggahang Kecamatan Baleendah Kabupaten Bandung Jawa Barat 40375</v>
      </c>
    </row>
    <row r="99" spans="1:91" ht="20.100000000000001" customHeight="1">
      <c r="A99" s="4">
        <f>SUBTOTAL(3,N$8:N99)</f>
        <v>92</v>
      </c>
      <c r="B99" s="5" t="s">
        <v>9</v>
      </c>
      <c r="C99" s="5">
        <v>2023</v>
      </c>
      <c r="D99" s="5"/>
      <c r="E99" s="5">
        <v>2</v>
      </c>
      <c r="F99" s="5" t="s">
        <v>23</v>
      </c>
      <c r="G99" s="5" t="s">
        <v>151</v>
      </c>
      <c r="H99" s="5" t="s">
        <v>151</v>
      </c>
      <c r="I99" s="5" t="s">
        <v>151</v>
      </c>
      <c r="J99" s="5">
        <v>23240164</v>
      </c>
      <c r="K99" s="6"/>
      <c r="L99" s="6"/>
      <c r="M99" s="6"/>
      <c r="N99" s="79" t="s">
        <v>1640</v>
      </c>
      <c r="O99" s="153"/>
      <c r="P99" s="37" t="s">
        <v>1641</v>
      </c>
      <c r="Q99" s="81" t="s">
        <v>1642</v>
      </c>
      <c r="R99" s="37" t="s">
        <v>155</v>
      </c>
      <c r="S99" s="125">
        <v>40644</v>
      </c>
      <c r="T99" s="10" t="s">
        <v>156</v>
      </c>
      <c r="U99" s="10">
        <v>1</v>
      </c>
      <c r="V99" s="10">
        <v>2</v>
      </c>
      <c r="W99" s="10" t="s">
        <v>157</v>
      </c>
      <c r="X99" s="20" t="s">
        <v>187</v>
      </c>
      <c r="Y99" s="10" t="s">
        <v>368</v>
      </c>
      <c r="Z99" s="10" t="s">
        <v>368</v>
      </c>
      <c r="AA99" s="7" t="s">
        <v>161</v>
      </c>
      <c r="AB99" s="7" t="s">
        <v>162</v>
      </c>
      <c r="AC99" s="7" t="s">
        <v>163</v>
      </c>
      <c r="AD99" s="7" t="s">
        <v>163</v>
      </c>
      <c r="AE99" s="9" t="s">
        <v>1643</v>
      </c>
      <c r="AF99" s="7" t="s">
        <v>1644</v>
      </c>
      <c r="AG99" s="7" t="s">
        <v>1644</v>
      </c>
      <c r="AH99" s="7" t="s">
        <v>50</v>
      </c>
      <c r="AI99" s="79" t="s">
        <v>336</v>
      </c>
      <c r="AJ99" s="28">
        <v>30498</v>
      </c>
      <c r="AK99" s="9" t="s">
        <v>1645</v>
      </c>
      <c r="AL99" s="9" t="s">
        <v>168</v>
      </c>
      <c r="AM99" s="7" t="s">
        <v>179</v>
      </c>
      <c r="AN99" s="9" t="s">
        <v>1646</v>
      </c>
      <c r="AO99" s="118" t="s">
        <v>255</v>
      </c>
      <c r="AP99" s="7" t="s">
        <v>1647</v>
      </c>
      <c r="AQ99" s="9" t="s">
        <v>1648</v>
      </c>
      <c r="AR99" s="9" t="s">
        <v>1649</v>
      </c>
      <c r="AS99" s="7" t="s">
        <v>536</v>
      </c>
      <c r="AT99" s="79" t="s">
        <v>278</v>
      </c>
      <c r="AU99" s="7" t="s">
        <v>46</v>
      </c>
      <c r="AV99" s="10">
        <v>40271</v>
      </c>
      <c r="AW99" s="7" t="s">
        <v>1650</v>
      </c>
      <c r="AX99" s="7" t="s">
        <v>50</v>
      </c>
      <c r="AY99" s="79" t="s">
        <v>155</v>
      </c>
      <c r="AZ99" s="28">
        <v>30397</v>
      </c>
      <c r="BA99" s="9" t="s">
        <v>1651</v>
      </c>
      <c r="BB99" s="9" t="s">
        <v>193</v>
      </c>
      <c r="BC99" s="21" t="s">
        <v>203</v>
      </c>
      <c r="BD99" s="8" t="s">
        <v>255</v>
      </c>
      <c r="BE99" s="8" t="s">
        <v>255</v>
      </c>
      <c r="BF99" s="20" t="s">
        <v>181</v>
      </c>
      <c r="BG99" s="7" t="s">
        <v>1652</v>
      </c>
      <c r="BH99" s="9" t="s">
        <v>1648</v>
      </c>
      <c r="BI99" s="9" t="s">
        <v>1649</v>
      </c>
      <c r="BJ99" s="7" t="s">
        <v>536</v>
      </c>
      <c r="BK99" s="7" t="s">
        <v>278</v>
      </c>
      <c r="BL99" s="7" t="s">
        <v>46</v>
      </c>
      <c r="BM99" s="11">
        <v>40271</v>
      </c>
      <c r="BN99" s="79"/>
      <c r="BO99" s="7"/>
      <c r="BP99" s="7"/>
      <c r="BQ99" s="9"/>
      <c r="BR99" s="9"/>
      <c r="BS99" s="9"/>
      <c r="BT99" s="7"/>
      <c r="BU99" s="9"/>
      <c r="BV99" s="9"/>
      <c r="BW99" s="7"/>
      <c r="BX99" s="9"/>
      <c r="BY99" s="9"/>
      <c r="BZ99" s="7"/>
      <c r="CA99" s="7"/>
      <c r="CB99" s="7"/>
      <c r="CC99" s="7"/>
      <c r="CD99" s="7"/>
      <c r="CE99" s="20" t="s">
        <v>1647</v>
      </c>
      <c r="CF99" s="21" t="s">
        <v>1648</v>
      </c>
      <c r="CG99" s="20" t="s">
        <v>1649</v>
      </c>
      <c r="CH99" s="20" t="s">
        <v>536</v>
      </c>
      <c r="CI99" s="20" t="s">
        <v>278</v>
      </c>
      <c r="CJ99" s="77" t="s">
        <v>46</v>
      </c>
      <c r="CK99" s="5">
        <v>40271</v>
      </c>
      <c r="CL99" s="77" t="str">
        <f t="shared" ca="1" si="1"/>
        <v>14 Tahun 9 Bulan 12 Hari</v>
      </c>
      <c r="CM9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Sukabumi Dlm I No. 54/123 RT/RW 10/06 Desa/Kelurahan Kacapiring Kecamatan Batununggal Kota Bandung Jawa Barat 40271</v>
      </c>
    </row>
    <row r="100" spans="1:91" ht="20.100000000000001" customHeight="1">
      <c r="A100" s="4">
        <f>SUBTOTAL(3,N$8:N100)</f>
        <v>93</v>
      </c>
      <c r="B100" s="5" t="s">
        <v>9</v>
      </c>
      <c r="C100" s="5">
        <v>2023</v>
      </c>
      <c r="D100" s="5"/>
      <c r="E100" s="5">
        <v>2</v>
      </c>
      <c r="F100" s="5" t="s">
        <v>23</v>
      </c>
      <c r="G100" s="5" t="s">
        <v>1653</v>
      </c>
      <c r="H100" s="5"/>
      <c r="I100" s="5"/>
      <c r="J100" s="5">
        <v>23240172</v>
      </c>
      <c r="K100" s="6"/>
      <c r="L100" s="6"/>
      <c r="M100" s="6"/>
      <c r="N100" s="79" t="s">
        <v>1654</v>
      </c>
      <c r="O100" s="153"/>
      <c r="P100" s="37" t="s">
        <v>1655</v>
      </c>
      <c r="Q100" s="81" t="s">
        <v>1656</v>
      </c>
      <c r="R100" s="37" t="s">
        <v>155</v>
      </c>
      <c r="S100" s="125">
        <v>40597</v>
      </c>
      <c r="T100" s="10" t="s">
        <v>156</v>
      </c>
      <c r="U100" s="10">
        <v>1</v>
      </c>
      <c r="V100" s="10">
        <v>3</v>
      </c>
      <c r="W100" s="10" t="s">
        <v>157</v>
      </c>
      <c r="X100" s="7" t="s">
        <v>549</v>
      </c>
      <c r="Y100" s="7" t="s">
        <v>1471</v>
      </c>
      <c r="Z100" s="7" t="s">
        <v>551</v>
      </c>
      <c r="AA100" s="7" t="s">
        <v>161</v>
      </c>
      <c r="AB100" s="7" t="s">
        <v>162</v>
      </c>
      <c r="AC100" s="7" t="s">
        <v>163</v>
      </c>
      <c r="AD100" s="7" t="s">
        <v>163</v>
      </c>
      <c r="AE100" s="9" t="s">
        <v>1657</v>
      </c>
      <c r="AF100" s="7" t="s">
        <v>1658</v>
      </c>
      <c r="AG100" s="7" t="s">
        <v>1658</v>
      </c>
      <c r="AH100" s="7" t="s">
        <v>50</v>
      </c>
      <c r="AI100" s="79" t="s">
        <v>155</v>
      </c>
      <c r="AJ100" s="28">
        <v>31048</v>
      </c>
      <c r="AK100" s="9" t="s">
        <v>1659</v>
      </c>
      <c r="AL100" s="20" t="s">
        <v>212</v>
      </c>
      <c r="AM100" s="7" t="s">
        <v>179</v>
      </c>
      <c r="AN100" s="9" t="s">
        <v>1660</v>
      </c>
      <c r="AO100" s="118" t="s">
        <v>1560</v>
      </c>
      <c r="AP100" s="7" t="s">
        <v>1661</v>
      </c>
      <c r="AQ100" s="9" t="s">
        <v>981</v>
      </c>
      <c r="AR100" s="9" t="s">
        <v>1637</v>
      </c>
      <c r="AS100" s="7" t="s">
        <v>175</v>
      </c>
      <c r="AT100" s="79" t="s">
        <v>155</v>
      </c>
      <c r="AU100" s="7" t="s">
        <v>46</v>
      </c>
      <c r="AV100" s="10">
        <v>40375</v>
      </c>
      <c r="AW100" s="7" t="s">
        <v>1662</v>
      </c>
      <c r="AX100" s="7" t="s">
        <v>50</v>
      </c>
      <c r="AY100" s="79" t="s">
        <v>155</v>
      </c>
      <c r="AZ100" s="28">
        <v>31356</v>
      </c>
      <c r="BA100" s="9" t="s">
        <v>1663</v>
      </c>
      <c r="BB100" s="20" t="s">
        <v>178</v>
      </c>
      <c r="BC100" s="21" t="s">
        <v>221</v>
      </c>
      <c r="BD100" s="9" t="s">
        <v>1664</v>
      </c>
      <c r="BE100" s="9" t="s">
        <v>1031</v>
      </c>
      <c r="BF100" s="20" t="s">
        <v>181</v>
      </c>
      <c r="BG100" s="7"/>
      <c r="BH100" s="9"/>
      <c r="BI100" s="9"/>
      <c r="BJ100" s="7"/>
      <c r="BK100" s="7"/>
      <c r="BL100" s="7"/>
      <c r="BM100" s="11"/>
      <c r="BN100" s="79"/>
      <c r="BO100" s="7"/>
      <c r="BP100" s="7"/>
      <c r="BQ100" s="9"/>
      <c r="BR100" s="9"/>
      <c r="BS100" s="9"/>
      <c r="BT100" s="7"/>
      <c r="BU100" s="9"/>
      <c r="BV100" s="9"/>
      <c r="BW100" s="7"/>
      <c r="BX100" s="9"/>
      <c r="BY100" s="9"/>
      <c r="BZ100" s="7"/>
      <c r="CA100" s="7"/>
      <c r="CB100" s="7"/>
      <c r="CC100" s="7"/>
      <c r="CD100" s="7"/>
      <c r="CE100" s="20" t="s">
        <v>1661</v>
      </c>
      <c r="CF100" s="21" t="s">
        <v>981</v>
      </c>
      <c r="CG100" s="20" t="s">
        <v>1637</v>
      </c>
      <c r="CH100" s="20" t="s">
        <v>175</v>
      </c>
      <c r="CI100" s="20" t="s">
        <v>182</v>
      </c>
      <c r="CJ100" s="77" t="s">
        <v>46</v>
      </c>
      <c r="CK100" s="5">
        <v>40375</v>
      </c>
      <c r="CL100" s="77" t="str">
        <f t="shared" ca="1" si="1"/>
        <v>14 Tahun 11 Bulan 0 Hari</v>
      </c>
      <c r="CM10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Cipicung RT/RW 03/03 Desa/Kelurahan Manggahang Kecamatan Baleendah Kabupaten Bandung Jawa Barat 40375</v>
      </c>
    </row>
    <row r="101" spans="1:91" ht="20.100000000000001" customHeight="1">
      <c r="A101" s="4">
        <f>SUBTOTAL(3,N$8:N101)</f>
        <v>94</v>
      </c>
      <c r="B101" s="5" t="s">
        <v>9</v>
      </c>
      <c r="C101" s="5">
        <v>2023</v>
      </c>
      <c r="D101" s="5"/>
      <c r="E101" s="5">
        <v>2</v>
      </c>
      <c r="F101" s="5" t="s">
        <v>23</v>
      </c>
      <c r="G101" s="5" t="s">
        <v>151</v>
      </c>
      <c r="H101" s="5" t="s">
        <v>151</v>
      </c>
      <c r="I101" s="5" t="s">
        <v>151</v>
      </c>
      <c r="J101" s="5">
        <v>23240062</v>
      </c>
      <c r="K101" s="6"/>
      <c r="L101" s="6"/>
      <c r="M101" s="6"/>
      <c r="N101" s="79" t="s">
        <v>1665</v>
      </c>
      <c r="O101" s="153"/>
      <c r="P101" s="37" t="s">
        <v>1666</v>
      </c>
      <c r="Q101" s="81" t="s">
        <v>1667</v>
      </c>
      <c r="R101" s="37" t="s">
        <v>155</v>
      </c>
      <c r="S101" s="125">
        <v>40441</v>
      </c>
      <c r="T101" s="10" t="s">
        <v>156</v>
      </c>
      <c r="U101" s="10">
        <v>3</v>
      </c>
      <c r="V101" s="10">
        <v>2</v>
      </c>
      <c r="W101" s="10" t="s">
        <v>157</v>
      </c>
      <c r="X101" s="7" t="s">
        <v>268</v>
      </c>
      <c r="Y101" s="7" t="s">
        <v>1471</v>
      </c>
      <c r="Z101" s="7" t="s">
        <v>1668</v>
      </c>
      <c r="AA101" s="7" t="s">
        <v>161</v>
      </c>
      <c r="AB101" s="7" t="s">
        <v>162</v>
      </c>
      <c r="AC101" s="7" t="s">
        <v>163</v>
      </c>
      <c r="AD101" s="7" t="s">
        <v>163</v>
      </c>
      <c r="AE101" s="9" t="s">
        <v>1669</v>
      </c>
      <c r="AF101" s="7" t="s">
        <v>1670</v>
      </c>
      <c r="AG101" s="7" t="s">
        <v>1670</v>
      </c>
      <c r="AH101" s="7" t="s">
        <v>50</v>
      </c>
      <c r="AI101" s="79" t="s">
        <v>155</v>
      </c>
      <c r="AJ101" s="28">
        <v>26516</v>
      </c>
      <c r="AK101" s="9" t="s">
        <v>1671</v>
      </c>
      <c r="AL101" s="9" t="s">
        <v>168</v>
      </c>
      <c r="AM101" s="7" t="s">
        <v>179</v>
      </c>
      <c r="AN101" s="9" t="s">
        <v>1672</v>
      </c>
      <c r="AO101" s="118" t="s">
        <v>712</v>
      </c>
      <c r="AP101" s="7" t="s">
        <v>1673</v>
      </c>
      <c r="AQ101" s="9" t="s">
        <v>292</v>
      </c>
      <c r="AR101" s="9" t="s">
        <v>1673</v>
      </c>
      <c r="AS101" s="7" t="s">
        <v>1011</v>
      </c>
      <c r="AT101" s="79" t="s">
        <v>186</v>
      </c>
      <c r="AU101" s="7" t="s">
        <v>46</v>
      </c>
      <c r="AV101" s="10">
        <v>45363</v>
      </c>
      <c r="AW101" s="7" t="s">
        <v>1674</v>
      </c>
      <c r="AX101" s="7" t="s">
        <v>50</v>
      </c>
      <c r="AY101" s="79" t="s">
        <v>186</v>
      </c>
      <c r="AZ101" s="28">
        <v>26650</v>
      </c>
      <c r="BA101" s="9" t="s">
        <v>1675</v>
      </c>
      <c r="BB101" s="9" t="s">
        <v>168</v>
      </c>
      <c r="BC101" s="21" t="s">
        <v>179</v>
      </c>
      <c r="BD101" s="9" t="s">
        <v>1676</v>
      </c>
      <c r="BE101" s="9" t="s">
        <v>712</v>
      </c>
      <c r="BF101" s="20" t="s">
        <v>181</v>
      </c>
      <c r="BG101" s="7"/>
      <c r="BH101" s="9"/>
      <c r="BI101" s="9"/>
      <c r="BJ101" s="7"/>
      <c r="BK101" s="7"/>
      <c r="BL101" s="7"/>
      <c r="BM101" s="11"/>
      <c r="BN101" s="79"/>
      <c r="BO101" s="7"/>
      <c r="BP101" s="7"/>
      <c r="BQ101" s="9"/>
      <c r="BR101" s="9"/>
      <c r="BS101" s="9"/>
      <c r="BT101" s="7"/>
      <c r="BU101" s="9"/>
      <c r="BV101" s="9"/>
      <c r="BW101" s="7"/>
      <c r="BX101" s="9"/>
      <c r="BY101" s="9"/>
      <c r="BZ101" s="7"/>
      <c r="CA101" s="7"/>
      <c r="CB101" s="7"/>
      <c r="CC101" s="7"/>
      <c r="CD101" s="7"/>
      <c r="CE101" s="20" t="s">
        <v>1673</v>
      </c>
      <c r="CF101" s="21" t="s">
        <v>292</v>
      </c>
      <c r="CG101" s="20" t="s">
        <v>1673</v>
      </c>
      <c r="CH101" s="20" t="s">
        <v>1011</v>
      </c>
      <c r="CI101" s="20" t="s">
        <v>205</v>
      </c>
      <c r="CJ101" s="77" t="s">
        <v>46</v>
      </c>
      <c r="CK101" s="5">
        <v>45363</v>
      </c>
      <c r="CL101" s="77" t="str">
        <f t="shared" ca="1" si="1"/>
        <v>15 Tahun 4 Bulan 3 Hari</v>
      </c>
      <c r="CM10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Cisempur RT/RW 01/05 Desa/Kelurahan Cisempur Kecamatan Jatinangor Kabupaten Sumedang Jawa Barat 45363</v>
      </c>
    </row>
    <row r="102" spans="1:91" ht="20.100000000000001" customHeight="1">
      <c r="A102" s="4">
        <f>SUBTOTAL(3,N$8:N102)</f>
        <v>95</v>
      </c>
      <c r="B102" s="5" t="s">
        <v>9</v>
      </c>
      <c r="C102" s="5">
        <v>2023</v>
      </c>
      <c r="D102" s="5"/>
      <c r="E102" s="5">
        <v>2</v>
      </c>
      <c r="F102" s="5" t="s">
        <v>23</v>
      </c>
      <c r="G102" s="5" t="s">
        <v>151</v>
      </c>
      <c r="H102" s="5" t="s">
        <v>151</v>
      </c>
      <c r="I102" s="5" t="s">
        <v>151</v>
      </c>
      <c r="J102" s="5">
        <v>23240024</v>
      </c>
      <c r="K102" s="6"/>
      <c r="L102" s="6"/>
      <c r="M102" s="6"/>
      <c r="N102" s="79" t="s">
        <v>1677</v>
      </c>
      <c r="O102" s="153"/>
      <c r="P102" s="37" t="s">
        <v>1678</v>
      </c>
      <c r="Q102" s="81" t="s">
        <v>1679</v>
      </c>
      <c r="R102" s="37" t="s">
        <v>155</v>
      </c>
      <c r="S102" s="125">
        <v>40414</v>
      </c>
      <c r="T102" s="10" t="s">
        <v>156</v>
      </c>
      <c r="U102" s="10">
        <v>2</v>
      </c>
      <c r="V102" s="10">
        <v>3</v>
      </c>
      <c r="W102" s="10" t="s">
        <v>157</v>
      </c>
      <c r="X102" s="7" t="s">
        <v>158</v>
      </c>
      <c r="Y102" s="7" t="s">
        <v>1680</v>
      </c>
      <c r="Z102" s="7" t="s">
        <v>1681</v>
      </c>
      <c r="AA102" s="7" t="s">
        <v>161</v>
      </c>
      <c r="AB102" s="7" t="s">
        <v>162</v>
      </c>
      <c r="AC102" s="7" t="s">
        <v>163</v>
      </c>
      <c r="AD102" s="7" t="s">
        <v>163</v>
      </c>
      <c r="AE102" s="9" t="s">
        <v>1682</v>
      </c>
      <c r="AF102" s="7" t="s">
        <v>1683</v>
      </c>
      <c r="AG102" s="7" t="s">
        <v>1683</v>
      </c>
      <c r="AH102" s="7" t="s">
        <v>50</v>
      </c>
      <c r="AI102" s="79" t="s">
        <v>155</v>
      </c>
      <c r="AJ102" s="28">
        <v>29931</v>
      </c>
      <c r="AK102" s="9" t="s">
        <v>1684</v>
      </c>
      <c r="AL102" s="20" t="s">
        <v>212</v>
      </c>
      <c r="AM102" s="7" t="s">
        <v>194</v>
      </c>
      <c r="AN102" s="9" t="s">
        <v>1685</v>
      </c>
      <c r="AO102" s="118" t="s">
        <v>1507</v>
      </c>
      <c r="AP102" s="7" t="s">
        <v>1686</v>
      </c>
      <c r="AQ102" s="9" t="s">
        <v>1687</v>
      </c>
      <c r="AR102" s="9" t="s">
        <v>1688</v>
      </c>
      <c r="AS102" s="7" t="s">
        <v>1269</v>
      </c>
      <c r="AT102" s="79" t="s">
        <v>155</v>
      </c>
      <c r="AU102" s="7" t="s">
        <v>46</v>
      </c>
      <c r="AV102" s="10">
        <v>40287</v>
      </c>
      <c r="AW102" s="7" t="s">
        <v>1689</v>
      </c>
      <c r="AX102" s="7" t="s">
        <v>50</v>
      </c>
      <c r="AY102" s="79" t="s">
        <v>336</v>
      </c>
      <c r="AZ102" s="28">
        <v>30222</v>
      </c>
      <c r="BA102" s="9" t="s">
        <v>1690</v>
      </c>
      <c r="BB102" s="20" t="s">
        <v>178</v>
      </c>
      <c r="BC102" s="21" t="s">
        <v>203</v>
      </c>
      <c r="BD102" s="9" t="s">
        <v>1691</v>
      </c>
      <c r="BE102" s="9" t="s">
        <v>1031</v>
      </c>
      <c r="BF102" s="20" t="s">
        <v>181</v>
      </c>
      <c r="BG102" s="7"/>
      <c r="BH102" s="9"/>
      <c r="BI102" s="9"/>
      <c r="BJ102" s="7"/>
      <c r="BK102" s="7"/>
      <c r="BL102" s="7"/>
      <c r="BM102" s="11"/>
      <c r="BN102" s="79"/>
      <c r="BO102" s="7"/>
      <c r="BP102" s="7"/>
      <c r="BQ102" s="9"/>
      <c r="BR102" s="9"/>
      <c r="BS102" s="9"/>
      <c r="BT102" s="7"/>
      <c r="BU102" s="9"/>
      <c r="BV102" s="9"/>
      <c r="BW102" s="7"/>
      <c r="BX102" s="9"/>
      <c r="BY102" s="9"/>
      <c r="BZ102" s="7"/>
      <c r="CA102" s="7"/>
      <c r="CB102" s="7"/>
      <c r="CC102" s="7"/>
      <c r="CD102" s="7"/>
      <c r="CE102" s="20" t="s">
        <v>1686</v>
      </c>
      <c r="CF102" s="21" t="s">
        <v>1687</v>
      </c>
      <c r="CG102" s="20" t="s">
        <v>1688</v>
      </c>
      <c r="CH102" s="20" t="s">
        <v>1269</v>
      </c>
      <c r="CI102" s="20" t="s">
        <v>182</v>
      </c>
      <c r="CJ102" s="77" t="s">
        <v>46</v>
      </c>
      <c r="CK102" s="5">
        <v>40287</v>
      </c>
      <c r="CL102" s="77" t="str">
        <f t="shared" ca="1" si="1"/>
        <v>15 Tahun 4 Bulan 30 Hari</v>
      </c>
      <c r="CM10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Gbi K.5 No31 RT/RW 10/ 11 Desa/Kelurahan Buahbatu Kecamatan Bojongsoang Kabupaten Bandung Jawa Barat 40287</v>
      </c>
    </row>
    <row r="103" spans="1:91" ht="20.100000000000001" customHeight="1">
      <c r="A103" s="4">
        <f>SUBTOTAL(3,N$8:N103)</f>
        <v>96</v>
      </c>
      <c r="B103" s="5" t="s">
        <v>9</v>
      </c>
      <c r="C103" s="5">
        <v>2023</v>
      </c>
      <c r="D103" s="5"/>
      <c r="E103" s="5">
        <v>2</v>
      </c>
      <c r="F103" s="5" t="s">
        <v>23</v>
      </c>
      <c r="G103" s="5" t="s">
        <v>151</v>
      </c>
      <c r="H103" s="5" t="s">
        <v>151</v>
      </c>
      <c r="I103" s="5" t="s">
        <v>151</v>
      </c>
      <c r="J103" s="5">
        <v>23240087</v>
      </c>
      <c r="K103" s="6"/>
      <c r="L103" s="6"/>
      <c r="M103" s="6"/>
      <c r="N103" s="79" t="s">
        <v>1692</v>
      </c>
      <c r="O103" s="153"/>
      <c r="P103" s="37" t="s">
        <v>1693</v>
      </c>
      <c r="Q103" s="81" t="s">
        <v>1694</v>
      </c>
      <c r="R103" s="37" t="s">
        <v>155</v>
      </c>
      <c r="S103" s="125">
        <v>40588</v>
      </c>
      <c r="T103" s="10" t="s">
        <v>156</v>
      </c>
      <c r="U103" s="10">
        <v>1</v>
      </c>
      <c r="V103" s="10">
        <v>2</v>
      </c>
      <c r="W103" s="10" t="s">
        <v>157</v>
      </c>
      <c r="X103" s="7" t="s">
        <v>158</v>
      </c>
      <c r="Y103" s="7" t="s">
        <v>1695</v>
      </c>
      <c r="Z103" s="7" t="s">
        <v>1696</v>
      </c>
      <c r="AA103" s="7" t="s">
        <v>161</v>
      </c>
      <c r="AB103" s="7" t="s">
        <v>162</v>
      </c>
      <c r="AC103" s="7" t="s">
        <v>163</v>
      </c>
      <c r="AD103" s="7" t="s">
        <v>163</v>
      </c>
      <c r="AE103" s="9" t="s">
        <v>1697</v>
      </c>
      <c r="AF103" s="7" t="s">
        <v>1698</v>
      </c>
      <c r="AG103" s="7" t="s">
        <v>1698</v>
      </c>
      <c r="AH103" s="7" t="s">
        <v>50</v>
      </c>
      <c r="AI103" s="79" t="s">
        <v>155</v>
      </c>
      <c r="AJ103" s="28">
        <v>29677</v>
      </c>
      <c r="AK103" s="9" t="s">
        <v>1699</v>
      </c>
      <c r="AL103" s="20" t="s">
        <v>212</v>
      </c>
      <c r="AM103" s="7" t="s">
        <v>179</v>
      </c>
      <c r="AN103" s="9" t="s">
        <v>1700</v>
      </c>
      <c r="AO103" s="118" t="s">
        <v>1560</v>
      </c>
      <c r="AP103" s="7" t="s">
        <v>1701</v>
      </c>
      <c r="AQ103" s="9" t="s">
        <v>1702</v>
      </c>
      <c r="AR103" s="9" t="s">
        <v>813</v>
      </c>
      <c r="AS103" s="7" t="s">
        <v>716</v>
      </c>
      <c r="AT103" s="79" t="s">
        <v>155</v>
      </c>
      <c r="AU103" s="7" t="s">
        <v>46</v>
      </c>
      <c r="AV103" s="10">
        <v>40971</v>
      </c>
      <c r="AW103" s="7" t="s">
        <v>1703</v>
      </c>
      <c r="AX103" s="7" t="s">
        <v>50</v>
      </c>
      <c r="AY103" s="79" t="s">
        <v>155</v>
      </c>
      <c r="AZ103" s="28">
        <v>31891</v>
      </c>
      <c r="BA103" s="9" t="s">
        <v>1704</v>
      </c>
      <c r="BB103" s="20" t="s">
        <v>178</v>
      </c>
      <c r="BC103" s="21" t="s">
        <v>179</v>
      </c>
      <c r="BD103" s="9" t="s">
        <v>1705</v>
      </c>
      <c r="BE103" s="9" t="s">
        <v>1031</v>
      </c>
      <c r="BF103" s="20" t="s">
        <v>181</v>
      </c>
      <c r="BG103" s="7" t="s">
        <v>1701</v>
      </c>
      <c r="BH103" s="9" t="s">
        <v>1702</v>
      </c>
      <c r="BI103" s="9" t="s">
        <v>813</v>
      </c>
      <c r="BJ103" s="7" t="s">
        <v>716</v>
      </c>
      <c r="BK103" s="7" t="s">
        <v>155</v>
      </c>
      <c r="BL103" s="7" t="s">
        <v>46</v>
      </c>
      <c r="BM103" s="11">
        <v>40971</v>
      </c>
      <c r="BN103" s="79"/>
      <c r="BO103" s="7"/>
      <c r="BP103" s="7"/>
      <c r="BQ103" s="9"/>
      <c r="BR103" s="9"/>
      <c r="BS103" s="9"/>
      <c r="BT103" s="7"/>
      <c r="BU103" s="9"/>
      <c r="BV103" s="9"/>
      <c r="BW103" s="7"/>
      <c r="BX103" s="9"/>
      <c r="BY103" s="9"/>
      <c r="BZ103" s="7"/>
      <c r="CA103" s="7"/>
      <c r="CB103" s="7"/>
      <c r="CC103" s="7"/>
      <c r="CD103" s="7"/>
      <c r="CE103" s="20" t="s">
        <v>1701</v>
      </c>
      <c r="CF103" s="21" t="s">
        <v>1702</v>
      </c>
      <c r="CG103" s="20" t="s">
        <v>813</v>
      </c>
      <c r="CH103" s="20" t="s">
        <v>716</v>
      </c>
      <c r="CI103" s="20" t="s">
        <v>182</v>
      </c>
      <c r="CJ103" s="77" t="s">
        <v>46</v>
      </c>
      <c r="CK103" s="5">
        <v>40971</v>
      </c>
      <c r="CL103" s="77" t="str">
        <f t="shared" ca="1" si="1"/>
        <v>14 Tahun 11 Bulan 9 Hari</v>
      </c>
      <c r="CM10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Baru RT/RW 02/24 Desa/Kelurahan Sangkanhurip Kecamatan Katapang Kabupaten Bandung Jawa Barat 40971</v>
      </c>
    </row>
    <row r="104" spans="1:91" ht="20.100000000000001" customHeight="1">
      <c r="A104" s="4">
        <f>SUBTOTAL(3,N$8:N104)</f>
        <v>97</v>
      </c>
      <c r="B104" s="5" t="s">
        <v>9</v>
      </c>
      <c r="C104" s="5">
        <v>2023</v>
      </c>
      <c r="D104" s="5"/>
      <c r="E104" s="5">
        <v>2</v>
      </c>
      <c r="F104" s="5" t="s">
        <v>23</v>
      </c>
      <c r="G104" s="5" t="s">
        <v>151</v>
      </c>
      <c r="H104" s="5" t="s">
        <v>151</v>
      </c>
      <c r="I104" s="5" t="s">
        <v>151</v>
      </c>
      <c r="J104" s="5">
        <v>23240057</v>
      </c>
      <c r="K104" s="6"/>
      <c r="L104" s="6"/>
      <c r="M104" s="6"/>
      <c r="N104" s="79" t="s">
        <v>1706</v>
      </c>
      <c r="O104" s="153"/>
      <c r="P104" s="37" t="s">
        <v>1707</v>
      </c>
      <c r="Q104" s="81" t="s">
        <v>1708</v>
      </c>
      <c r="R104" s="37" t="s">
        <v>229</v>
      </c>
      <c r="S104" s="125">
        <v>40252</v>
      </c>
      <c r="T104" s="10" t="s">
        <v>156</v>
      </c>
      <c r="U104" s="10">
        <v>1</v>
      </c>
      <c r="V104" s="10">
        <v>3</v>
      </c>
      <c r="W104" s="10" t="s">
        <v>157</v>
      </c>
      <c r="X104" s="20" t="s">
        <v>187</v>
      </c>
      <c r="Y104" s="7" t="s">
        <v>426</v>
      </c>
      <c r="Z104" s="7" t="s">
        <v>1709</v>
      </c>
      <c r="AA104" s="7" t="s">
        <v>161</v>
      </c>
      <c r="AB104" s="7" t="s">
        <v>162</v>
      </c>
      <c r="AC104" s="7" t="s">
        <v>163</v>
      </c>
      <c r="AD104" s="7" t="s">
        <v>163</v>
      </c>
      <c r="AE104" s="9" t="s">
        <v>1710</v>
      </c>
      <c r="AF104" s="7" t="s">
        <v>1711</v>
      </c>
      <c r="AG104" s="7" t="s">
        <v>1711</v>
      </c>
      <c r="AH104" s="7" t="s">
        <v>50</v>
      </c>
      <c r="AI104" s="79" t="s">
        <v>229</v>
      </c>
      <c r="AJ104" s="28">
        <v>32468</v>
      </c>
      <c r="AK104" s="9" t="s">
        <v>1712</v>
      </c>
      <c r="AL104" s="20" t="s">
        <v>212</v>
      </c>
      <c r="AM104" s="7" t="s">
        <v>179</v>
      </c>
      <c r="AN104" s="9" t="s">
        <v>1713</v>
      </c>
      <c r="AO104" s="118" t="s">
        <v>1714</v>
      </c>
      <c r="AP104" s="7" t="s">
        <v>1715</v>
      </c>
      <c r="AQ104" s="9" t="s">
        <v>409</v>
      </c>
      <c r="AR104" s="9" t="s">
        <v>1716</v>
      </c>
      <c r="AS104" s="7" t="s">
        <v>969</v>
      </c>
      <c r="AT104" s="79" t="s">
        <v>229</v>
      </c>
      <c r="AU104" s="7" t="s">
        <v>46</v>
      </c>
      <c r="AV104" s="10">
        <v>44185</v>
      </c>
      <c r="AW104" s="7" t="s">
        <v>1717</v>
      </c>
      <c r="AX104" s="7" t="s">
        <v>50</v>
      </c>
      <c r="AY104" s="79" t="s">
        <v>229</v>
      </c>
      <c r="AZ104" s="28">
        <v>33606</v>
      </c>
      <c r="BA104" s="9" t="s">
        <v>1718</v>
      </c>
      <c r="BB104" s="20" t="s">
        <v>178</v>
      </c>
      <c r="BC104" s="21" t="s">
        <v>221</v>
      </c>
      <c r="BD104" s="9" t="s">
        <v>1719</v>
      </c>
      <c r="BE104" s="8" t="s">
        <v>255</v>
      </c>
      <c r="BF104" s="20" t="s">
        <v>181</v>
      </c>
      <c r="BG104" s="7" t="s">
        <v>1715</v>
      </c>
      <c r="BH104" s="9" t="s">
        <v>409</v>
      </c>
      <c r="BI104" s="9" t="s">
        <v>1716</v>
      </c>
      <c r="BJ104" s="7" t="s">
        <v>969</v>
      </c>
      <c r="BK104" s="7" t="s">
        <v>229</v>
      </c>
      <c r="BL104" s="7" t="s">
        <v>46</v>
      </c>
      <c r="BM104" s="11">
        <v>44185</v>
      </c>
      <c r="BN104" s="79"/>
      <c r="BO104" s="7"/>
      <c r="BP104" s="7"/>
      <c r="BQ104" s="9"/>
      <c r="BR104" s="9"/>
      <c r="BS104" s="9"/>
      <c r="BT104" s="7"/>
      <c r="BU104" s="9"/>
      <c r="BV104" s="9"/>
      <c r="BW104" s="7"/>
      <c r="BX104" s="9"/>
      <c r="BY104" s="9"/>
      <c r="BZ104" s="7"/>
      <c r="CA104" s="7"/>
      <c r="CB104" s="7"/>
      <c r="CC104" s="7"/>
      <c r="CD104" s="7"/>
      <c r="CE104" s="20" t="s">
        <v>1715</v>
      </c>
      <c r="CF104" s="21" t="s">
        <v>409</v>
      </c>
      <c r="CG104" s="20" t="s">
        <v>1716</v>
      </c>
      <c r="CH104" s="20" t="s">
        <v>969</v>
      </c>
      <c r="CI104" s="20" t="s">
        <v>244</v>
      </c>
      <c r="CJ104" s="77" t="s">
        <v>46</v>
      </c>
      <c r="CK104" s="5">
        <v>44185</v>
      </c>
      <c r="CL104" s="77" t="str">
        <f t="shared" ca="1" si="1"/>
        <v>15 Tahun 10 Bulan 8 Hari</v>
      </c>
      <c r="CM10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Cinangka Wetan RT/RW 03/05 Desa/Kelurahan Sukamerang Kecamatan Kersamanah Kabupaten Garut Jawa Barat 44185</v>
      </c>
    </row>
    <row r="105" spans="1:91" ht="20.100000000000001" customHeight="1">
      <c r="A105" s="4">
        <f>SUBTOTAL(3,N$8:N105)</f>
        <v>98</v>
      </c>
      <c r="B105" s="5" t="s">
        <v>9</v>
      </c>
      <c r="C105" s="5">
        <v>2023</v>
      </c>
      <c r="D105" s="5"/>
      <c r="E105" s="5">
        <v>2</v>
      </c>
      <c r="F105" s="5" t="s">
        <v>23</v>
      </c>
      <c r="G105" s="5" t="s">
        <v>151</v>
      </c>
      <c r="H105" s="5" t="s">
        <v>151</v>
      </c>
      <c r="I105" s="5" t="s">
        <v>151</v>
      </c>
      <c r="J105" s="5">
        <v>23240132</v>
      </c>
      <c r="K105" s="6"/>
      <c r="L105" s="6"/>
      <c r="M105" s="6"/>
      <c r="N105" s="79" t="s">
        <v>1720</v>
      </c>
      <c r="O105" s="153"/>
      <c r="P105" s="37" t="s">
        <v>1721</v>
      </c>
      <c r="Q105" s="81" t="s">
        <v>1722</v>
      </c>
      <c r="R105" s="37" t="s">
        <v>229</v>
      </c>
      <c r="S105" s="125">
        <v>40766</v>
      </c>
      <c r="T105" s="10" t="s">
        <v>156</v>
      </c>
      <c r="U105" s="10">
        <v>2</v>
      </c>
      <c r="V105" s="10">
        <v>3</v>
      </c>
      <c r="W105" s="10" t="s">
        <v>157</v>
      </c>
      <c r="X105" s="20" t="s">
        <v>187</v>
      </c>
      <c r="Y105" s="7" t="s">
        <v>1723</v>
      </c>
      <c r="Z105" s="10" t="s">
        <v>368</v>
      </c>
      <c r="AA105" s="7" t="s">
        <v>161</v>
      </c>
      <c r="AB105" s="7" t="s">
        <v>162</v>
      </c>
      <c r="AC105" s="7" t="s">
        <v>163</v>
      </c>
      <c r="AD105" s="7" t="s">
        <v>163</v>
      </c>
      <c r="AE105" s="9" t="s">
        <v>1724</v>
      </c>
      <c r="AF105" s="7" t="s">
        <v>1725</v>
      </c>
      <c r="AG105" s="7" t="s">
        <v>1725</v>
      </c>
      <c r="AH105" s="7" t="s">
        <v>50</v>
      </c>
      <c r="AI105" s="79" t="s">
        <v>229</v>
      </c>
      <c r="AJ105" s="28">
        <v>29291</v>
      </c>
      <c r="AK105" s="9" t="s">
        <v>1726</v>
      </c>
      <c r="AL105" s="9" t="s">
        <v>1727</v>
      </c>
      <c r="AM105" s="7" t="s">
        <v>1728</v>
      </c>
      <c r="AN105" s="9" t="s">
        <v>1729</v>
      </c>
      <c r="AO105" s="118" t="s">
        <v>1730</v>
      </c>
      <c r="AP105" s="7" t="s">
        <v>1731</v>
      </c>
      <c r="AQ105" s="9" t="s">
        <v>1025</v>
      </c>
      <c r="AR105" s="9" t="s">
        <v>1732</v>
      </c>
      <c r="AS105" s="7" t="s">
        <v>1733</v>
      </c>
      <c r="AT105" s="79" t="s">
        <v>229</v>
      </c>
      <c r="AU105" s="7" t="s">
        <v>46</v>
      </c>
      <c r="AV105" s="10">
        <v>44151</v>
      </c>
      <c r="AW105" s="7" t="s">
        <v>1734</v>
      </c>
      <c r="AX105" s="7" t="s">
        <v>50</v>
      </c>
      <c r="AY105" s="79" t="s">
        <v>229</v>
      </c>
      <c r="AZ105" s="28">
        <v>30670</v>
      </c>
      <c r="BA105" s="9" t="s">
        <v>1735</v>
      </c>
      <c r="BB105" s="20" t="s">
        <v>202</v>
      </c>
      <c r="BC105" s="21" t="s">
        <v>203</v>
      </c>
      <c r="BD105" s="9" t="s">
        <v>1736</v>
      </c>
      <c r="BE105" s="9" t="s">
        <v>1730</v>
      </c>
      <c r="BF105" s="20" t="s">
        <v>181</v>
      </c>
      <c r="BG105" s="7" t="s">
        <v>1731</v>
      </c>
      <c r="BH105" s="9" t="s">
        <v>1737</v>
      </c>
      <c r="BI105" s="9" t="s">
        <v>1732</v>
      </c>
      <c r="BJ105" s="7" t="s">
        <v>1733</v>
      </c>
      <c r="BK105" s="7" t="s">
        <v>229</v>
      </c>
      <c r="BL105" s="7" t="s">
        <v>46</v>
      </c>
      <c r="BM105" s="11">
        <v>44151</v>
      </c>
      <c r="BN105" s="79"/>
      <c r="BO105" s="7"/>
      <c r="BP105" s="7"/>
      <c r="BQ105" s="9"/>
      <c r="BR105" s="9"/>
      <c r="BS105" s="9"/>
      <c r="BT105" s="7"/>
      <c r="BU105" s="9"/>
      <c r="BV105" s="9"/>
      <c r="BW105" s="7"/>
      <c r="BX105" s="9"/>
      <c r="BY105" s="9"/>
      <c r="BZ105" s="7"/>
      <c r="CA105" s="7"/>
      <c r="CB105" s="7"/>
      <c r="CC105" s="7"/>
      <c r="CD105" s="7"/>
      <c r="CE105" s="20" t="s">
        <v>1731</v>
      </c>
      <c r="CF105" s="21" t="s">
        <v>1025</v>
      </c>
      <c r="CG105" s="20" t="s">
        <v>1732</v>
      </c>
      <c r="CH105" s="20" t="s">
        <v>1733</v>
      </c>
      <c r="CI105" s="20" t="s">
        <v>244</v>
      </c>
      <c r="CJ105" s="77" t="s">
        <v>46</v>
      </c>
      <c r="CK105" s="5">
        <v>44151</v>
      </c>
      <c r="CL105" s="77" t="str">
        <f t="shared" ca="1" si="1"/>
        <v>14 Tahun 5 Bulan 12 Hari</v>
      </c>
      <c r="CM10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Bumi Malayu Asri RT/RW 01/10 Desa/Kelurahan Mekarwangi Kecamatan Tarogong Kaler Kabupaten Garut Jawa Barat 44151</v>
      </c>
    </row>
    <row r="106" spans="1:91" ht="20.100000000000001" customHeight="1">
      <c r="A106" s="4">
        <f>SUBTOTAL(3,N$8:N106)</f>
        <v>99</v>
      </c>
      <c r="B106" s="5" t="s">
        <v>9</v>
      </c>
      <c r="C106" s="5">
        <v>2023</v>
      </c>
      <c r="D106" s="5"/>
      <c r="E106" s="5">
        <v>2</v>
      </c>
      <c r="F106" s="5" t="s">
        <v>23</v>
      </c>
      <c r="G106" s="5" t="s">
        <v>151</v>
      </c>
      <c r="H106" s="5" t="s">
        <v>151</v>
      </c>
      <c r="I106" s="5" t="s">
        <v>151</v>
      </c>
      <c r="J106" s="5">
        <v>23240084</v>
      </c>
      <c r="K106" s="6"/>
      <c r="L106" s="6"/>
      <c r="M106" s="6"/>
      <c r="N106" s="79" t="s">
        <v>1738</v>
      </c>
      <c r="O106" s="153"/>
      <c r="P106" s="37" t="s">
        <v>1739</v>
      </c>
      <c r="Q106" s="81" t="s">
        <v>1740</v>
      </c>
      <c r="R106" s="37" t="s">
        <v>155</v>
      </c>
      <c r="S106" s="125">
        <v>40227</v>
      </c>
      <c r="T106" s="10" t="s">
        <v>156</v>
      </c>
      <c r="U106" s="10">
        <v>3</v>
      </c>
      <c r="V106" s="10">
        <v>2</v>
      </c>
      <c r="W106" s="10" t="s">
        <v>157</v>
      </c>
      <c r="X106" s="7" t="s">
        <v>268</v>
      </c>
      <c r="Y106" s="7" t="s">
        <v>1741</v>
      </c>
      <c r="Z106" s="7" t="s">
        <v>1742</v>
      </c>
      <c r="AA106" s="7" t="s">
        <v>161</v>
      </c>
      <c r="AB106" s="20" t="s">
        <v>162</v>
      </c>
      <c r="AC106" s="7" t="s">
        <v>163</v>
      </c>
      <c r="AD106" s="7" t="s">
        <v>163</v>
      </c>
      <c r="AE106" s="9" t="s">
        <v>1743</v>
      </c>
      <c r="AF106" s="7" t="s">
        <v>1744</v>
      </c>
      <c r="AG106" s="7" t="s">
        <v>1744</v>
      </c>
      <c r="AH106" s="7" t="s">
        <v>50</v>
      </c>
      <c r="AI106" s="79" t="s">
        <v>155</v>
      </c>
      <c r="AJ106" s="28">
        <v>23337</v>
      </c>
      <c r="AK106" s="9" t="s">
        <v>1745</v>
      </c>
      <c r="AL106" s="20" t="s">
        <v>212</v>
      </c>
      <c r="AM106" s="7" t="s">
        <v>161</v>
      </c>
      <c r="AN106" s="9" t="s">
        <v>1746</v>
      </c>
      <c r="AO106" s="118" t="s">
        <v>1714</v>
      </c>
      <c r="AP106" s="7" t="s">
        <v>1747</v>
      </c>
      <c r="AQ106" s="9" t="s">
        <v>1221</v>
      </c>
      <c r="AR106" s="9" t="s">
        <v>1748</v>
      </c>
      <c r="AS106" s="7" t="s">
        <v>1749</v>
      </c>
      <c r="AT106" s="79" t="s">
        <v>278</v>
      </c>
      <c r="AU106" s="7" t="s">
        <v>46</v>
      </c>
      <c r="AV106" s="10">
        <v>40214</v>
      </c>
      <c r="AW106" s="7" t="s">
        <v>1750</v>
      </c>
      <c r="AX106" s="7" t="s">
        <v>50</v>
      </c>
      <c r="AY106" s="79" t="s">
        <v>155</v>
      </c>
      <c r="AZ106" s="28">
        <v>28143</v>
      </c>
      <c r="BA106" s="9" t="s">
        <v>1751</v>
      </c>
      <c r="BB106" s="20" t="s">
        <v>178</v>
      </c>
      <c r="BC106" s="21" t="s">
        <v>221</v>
      </c>
      <c r="BD106" s="9" t="s">
        <v>1752</v>
      </c>
      <c r="BE106" s="9" t="s">
        <v>1753</v>
      </c>
      <c r="BF106" s="20" t="s">
        <v>181</v>
      </c>
      <c r="BG106" s="7" t="s">
        <v>1747</v>
      </c>
      <c r="BH106" s="9" t="s">
        <v>1221</v>
      </c>
      <c r="BI106" s="9" t="s">
        <v>1748</v>
      </c>
      <c r="BJ106" s="7" t="s">
        <v>1749</v>
      </c>
      <c r="BK106" s="7" t="s">
        <v>278</v>
      </c>
      <c r="BL106" s="7" t="s">
        <v>46</v>
      </c>
      <c r="BM106" s="11">
        <v>40214</v>
      </c>
      <c r="BN106" s="79"/>
      <c r="BO106" s="7"/>
      <c r="BP106" s="7"/>
      <c r="BQ106" s="9"/>
      <c r="BR106" s="9"/>
      <c r="BS106" s="9"/>
      <c r="BT106" s="7"/>
      <c r="BU106" s="9"/>
      <c r="BV106" s="9"/>
      <c r="BW106" s="7"/>
      <c r="BX106" s="9"/>
      <c r="BY106" s="9"/>
      <c r="BZ106" s="7"/>
      <c r="CA106" s="7"/>
      <c r="CB106" s="7"/>
      <c r="CC106" s="7"/>
      <c r="CD106" s="7"/>
      <c r="CE106" s="20" t="s">
        <v>1747</v>
      </c>
      <c r="CF106" s="21" t="s">
        <v>1221</v>
      </c>
      <c r="CG106" s="20" t="s">
        <v>1748</v>
      </c>
      <c r="CH106" s="20" t="s">
        <v>1749</v>
      </c>
      <c r="CI106" s="20" t="s">
        <v>278</v>
      </c>
      <c r="CJ106" s="77" t="s">
        <v>46</v>
      </c>
      <c r="CK106" s="5">
        <v>40214</v>
      </c>
      <c r="CL106" s="77" t="str">
        <f t="shared" ca="1" si="1"/>
        <v>15 Tahun 11 Bulan 5 Hari</v>
      </c>
      <c r="CM10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Cigondewah Kidul RT/RW 02/04 Desa/Kelurahan Cigondewah Kidul Kecamatan Bandung Kulon Kota Bandung Jawa Barat 40214</v>
      </c>
    </row>
    <row r="107" spans="1:91" ht="20.100000000000001" customHeight="1">
      <c r="A107" s="4">
        <f>SUBTOTAL(3,N$8:N107)</f>
        <v>100</v>
      </c>
      <c r="B107" s="5" t="s">
        <v>9</v>
      </c>
      <c r="C107" s="5">
        <v>2023</v>
      </c>
      <c r="D107" s="5"/>
      <c r="E107" s="5">
        <v>2</v>
      </c>
      <c r="F107" s="5" t="s">
        <v>23</v>
      </c>
      <c r="G107" s="5" t="s">
        <v>151</v>
      </c>
      <c r="H107" s="5" t="s">
        <v>151</v>
      </c>
      <c r="I107" s="5" t="s">
        <v>151</v>
      </c>
      <c r="J107" s="5">
        <v>23240103</v>
      </c>
      <c r="K107" s="6"/>
      <c r="L107" s="6"/>
      <c r="M107" s="6"/>
      <c r="N107" s="35" t="s">
        <v>1754</v>
      </c>
      <c r="O107" s="152"/>
      <c r="P107" s="136" t="s">
        <v>1755</v>
      </c>
      <c r="Q107" s="82" t="s">
        <v>1756</v>
      </c>
      <c r="R107" s="136" t="s">
        <v>155</v>
      </c>
      <c r="S107" s="127">
        <v>40489</v>
      </c>
      <c r="T107" s="10" t="s">
        <v>156</v>
      </c>
      <c r="U107" s="5">
        <v>1</v>
      </c>
      <c r="V107" s="5">
        <v>2</v>
      </c>
      <c r="W107" s="10" t="s">
        <v>157</v>
      </c>
      <c r="X107" s="20" t="s">
        <v>187</v>
      </c>
      <c r="Y107" s="20" t="s">
        <v>1471</v>
      </c>
      <c r="Z107" s="10" t="s">
        <v>368</v>
      </c>
      <c r="AA107" s="7" t="s">
        <v>161</v>
      </c>
      <c r="AB107" s="20" t="s">
        <v>162</v>
      </c>
      <c r="AC107" s="7" t="s">
        <v>163</v>
      </c>
      <c r="AD107" s="7" t="s">
        <v>163</v>
      </c>
      <c r="AE107" s="21" t="s">
        <v>1757</v>
      </c>
      <c r="AF107" s="20" t="s">
        <v>1758</v>
      </c>
      <c r="AG107" s="20" t="s">
        <v>1758</v>
      </c>
      <c r="AH107" s="20" t="s">
        <v>50</v>
      </c>
      <c r="AI107" s="35" t="s">
        <v>155</v>
      </c>
      <c r="AJ107" s="88">
        <v>31457</v>
      </c>
      <c r="AK107" s="21" t="s">
        <v>1759</v>
      </c>
      <c r="AL107" s="20" t="s">
        <v>212</v>
      </c>
      <c r="AM107" s="7" t="s">
        <v>169</v>
      </c>
      <c r="AN107" s="21" t="s">
        <v>1760</v>
      </c>
      <c r="AO107" s="120" t="s">
        <v>1507</v>
      </c>
      <c r="AP107" s="20" t="s">
        <v>1761</v>
      </c>
      <c r="AQ107" s="21" t="s">
        <v>1129</v>
      </c>
      <c r="AR107" s="20" t="s">
        <v>1762</v>
      </c>
      <c r="AS107" s="20" t="s">
        <v>1763</v>
      </c>
      <c r="AT107" s="35" t="s">
        <v>1287</v>
      </c>
      <c r="AU107" s="20" t="s">
        <v>46</v>
      </c>
      <c r="AV107" s="5">
        <v>40559</v>
      </c>
      <c r="AW107" s="20" t="s">
        <v>1764</v>
      </c>
      <c r="AX107" s="7" t="s">
        <v>50</v>
      </c>
      <c r="AY107" s="35" t="s">
        <v>155</v>
      </c>
      <c r="AZ107" s="88">
        <v>32278</v>
      </c>
      <c r="BA107" s="21" t="s">
        <v>1765</v>
      </c>
      <c r="BB107" s="20" t="s">
        <v>178</v>
      </c>
      <c r="BC107" s="21" t="s">
        <v>203</v>
      </c>
      <c r="BD107" s="21" t="s">
        <v>1766</v>
      </c>
      <c r="BE107" s="8" t="s">
        <v>255</v>
      </c>
      <c r="BF107" s="20" t="s">
        <v>181</v>
      </c>
      <c r="BG107" s="20" t="s">
        <v>1761</v>
      </c>
      <c r="BH107" s="21" t="s">
        <v>1129</v>
      </c>
      <c r="BI107" s="20" t="s">
        <v>1762</v>
      </c>
      <c r="BJ107" s="20" t="s">
        <v>1763</v>
      </c>
      <c r="BK107" s="20" t="s">
        <v>1287</v>
      </c>
      <c r="BL107" s="20" t="s">
        <v>46</v>
      </c>
      <c r="BM107" s="20">
        <v>40559</v>
      </c>
      <c r="BN107" s="35"/>
      <c r="BO107" s="20"/>
      <c r="BP107" s="20"/>
      <c r="BQ107" s="21"/>
      <c r="BR107" s="21"/>
      <c r="BS107" s="20"/>
      <c r="BT107" s="20"/>
      <c r="BU107" s="21"/>
      <c r="BV107" s="20"/>
      <c r="BW107" s="20"/>
      <c r="BX107" s="21"/>
      <c r="BY107" s="20"/>
      <c r="BZ107" s="20"/>
      <c r="CA107" s="20"/>
      <c r="CB107" s="20"/>
      <c r="CC107" s="20"/>
      <c r="CD107" s="20"/>
      <c r="CE107" s="20" t="s">
        <v>1761</v>
      </c>
      <c r="CF107" s="21" t="s">
        <v>1129</v>
      </c>
      <c r="CG107" s="20" t="s">
        <v>1762</v>
      </c>
      <c r="CH107" s="20" t="s">
        <v>1763</v>
      </c>
      <c r="CI107" s="20" t="s">
        <v>1287</v>
      </c>
      <c r="CJ107" s="77" t="s">
        <v>46</v>
      </c>
      <c r="CK107" s="5">
        <v>40559</v>
      </c>
      <c r="CL107" s="77" t="str">
        <f t="shared" ca="1" si="1"/>
        <v>15 Tahun 2 Bulan 16 Hari</v>
      </c>
      <c r="CM10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Sariwangi RT/RW 05/09 Desa/Kelurahan Sariwangi Kecamatan Parongpong Bandung Barat Jawa Barat 40559</v>
      </c>
    </row>
    <row r="108" spans="1:91" ht="20.100000000000001" customHeight="1">
      <c r="A108" s="4">
        <f>SUBTOTAL(3,N$8:N108)</f>
        <v>101</v>
      </c>
      <c r="B108" s="5" t="s">
        <v>9</v>
      </c>
      <c r="C108" s="5">
        <v>2022</v>
      </c>
      <c r="D108" s="5"/>
      <c r="E108" s="5">
        <v>2</v>
      </c>
      <c r="F108" s="5" t="s">
        <v>23</v>
      </c>
      <c r="G108" s="5" t="s">
        <v>151</v>
      </c>
      <c r="H108" s="5" t="s">
        <v>151</v>
      </c>
      <c r="I108" s="5" t="s">
        <v>151</v>
      </c>
      <c r="J108" s="5">
        <v>22230176</v>
      </c>
      <c r="K108" s="6"/>
      <c r="L108" s="6"/>
      <c r="M108" s="6"/>
      <c r="N108" s="79" t="s">
        <v>1767</v>
      </c>
      <c r="O108" s="153"/>
      <c r="P108" s="37" t="s">
        <v>1768</v>
      </c>
      <c r="Q108" s="81" t="s">
        <v>1769</v>
      </c>
      <c r="R108" s="37" t="s">
        <v>186</v>
      </c>
      <c r="S108" s="125">
        <v>40212</v>
      </c>
      <c r="T108" s="10" t="s">
        <v>156</v>
      </c>
      <c r="U108" s="10">
        <v>2</v>
      </c>
      <c r="V108" s="10">
        <v>5</v>
      </c>
      <c r="W108" s="10" t="s">
        <v>157</v>
      </c>
      <c r="X108" s="20" t="s">
        <v>187</v>
      </c>
      <c r="Y108" s="7" t="s">
        <v>269</v>
      </c>
      <c r="Z108" s="10" t="s">
        <v>368</v>
      </c>
      <c r="AA108" s="7" t="s">
        <v>161</v>
      </c>
      <c r="AB108" s="20" t="s">
        <v>162</v>
      </c>
      <c r="AC108" s="7" t="s">
        <v>163</v>
      </c>
      <c r="AD108" s="7" t="s">
        <v>163</v>
      </c>
      <c r="AE108" s="9" t="s">
        <v>1770</v>
      </c>
      <c r="AF108" s="9" t="s">
        <v>1771</v>
      </c>
      <c r="AG108" s="7" t="s">
        <v>1772</v>
      </c>
      <c r="AH108" s="7" t="s">
        <v>52</v>
      </c>
      <c r="AI108" s="79" t="s">
        <v>255</v>
      </c>
      <c r="AJ108" s="28" t="s">
        <v>255</v>
      </c>
      <c r="AK108" s="8" t="s">
        <v>255</v>
      </c>
      <c r="AL108" s="8" t="s">
        <v>255</v>
      </c>
      <c r="AM108" s="8" t="s">
        <v>255</v>
      </c>
      <c r="AN108" s="8" t="s">
        <v>255</v>
      </c>
      <c r="AO108" s="119" t="s">
        <v>255</v>
      </c>
      <c r="AP108" s="7" t="s">
        <v>368</v>
      </c>
      <c r="AQ108" s="9" t="s">
        <v>1773</v>
      </c>
      <c r="AR108" s="9"/>
      <c r="AS108" s="7"/>
      <c r="AT108" s="79" t="s">
        <v>155</v>
      </c>
      <c r="AU108" s="7" t="s">
        <v>46</v>
      </c>
      <c r="AV108" s="10"/>
      <c r="AW108" s="7" t="s">
        <v>1774</v>
      </c>
      <c r="AX108" s="7" t="s">
        <v>50</v>
      </c>
      <c r="AY108" s="79" t="s">
        <v>155</v>
      </c>
      <c r="AZ108" s="28">
        <v>32611</v>
      </c>
      <c r="BA108" s="9" t="s">
        <v>1775</v>
      </c>
      <c r="BB108" s="20" t="s">
        <v>178</v>
      </c>
      <c r="BC108" s="21" t="s">
        <v>221</v>
      </c>
      <c r="BD108" s="9" t="s">
        <v>1776</v>
      </c>
      <c r="BE108" s="8" t="s">
        <v>255</v>
      </c>
      <c r="BF108" s="20" t="s">
        <v>181</v>
      </c>
      <c r="BG108" s="7"/>
      <c r="BH108" s="9"/>
      <c r="BI108" s="9"/>
      <c r="BJ108" s="7"/>
      <c r="BK108" s="7"/>
      <c r="BL108" s="7"/>
      <c r="BM108" s="11"/>
      <c r="BN108" s="79"/>
      <c r="BO108" s="7"/>
      <c r="BP108" s="7"/>
      <c r="BQ108" s="9"/>
      <c r="BR108" s="9"/>
      <c r="BS108" s="9"/>
      <c r="BT108" s="7"/>
      <c r="BU108" s="9"/>
      <c r="BV108" s="9"/>
      <c r="BW108" s="7"/>
      <c r="BX108" s="9"/>
      <c r="BY108" s="9"/>
      <c r="BZ108" s="7"/>
      <c r="CA108" s="7"/>
      <c r="CB108" s="7"/>
      <c r="CC108" s="7"/>
      <c r="CD108" s="7"/>
      <c r="CE108" s="20" t="s">
        <v>1777</v>
      </c>
      <c r="CF108" s="21" t="s">
        <v>1773</v>
      </c>
      <c r="CG108" s="20" t="s">
        <v>1778</v>
      </c>
      <c r="CH108" s="20" t="s">
        <v>1779</v>
      </c>
      <c r="CI108" s="20" t="s">
        <v>182</v>
      </c>
      <c r="CJ108" s="77" t="s">
        <v>46</v>
      </c>
      <c r="CK108" s="5">
        <v>40379</v>
      </c>
      <c r="CL108" s="77" t="str">
        <f t="shared" ca="1" si="1"/>
        <v>15 Tahun 11 Bulan 20 Hari</v>
      </c>
      <c r="CM10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Nambo RT/RW 02/12 Desa/Kelurahan Batukarut Kecamatan Arjasari Kabupaten Bandung Jawa Barat 40379</v>
      </c>
    </row>
    <row r="109" spans="1:91" ht="20.100000000000001" customHeight="1">
      <c r="A109" s="4">
        <f>SUBTOTAL(3,N$8:N109)</f>
        <v>102</v>
      </c>
      <c r="B109" s="5" t="s">
        <v>9</v>
      </c>
      <c r="C109" s="5">
        <v>2020</v>
      </c>
      <c r="D109" s="5"/>
      <c r="E109" s="5">
        <v>2</v>
      </c>
      <c r="F109" s="5" t="s">
        <v>24</v>
      </c>
      <c r="G109" s="5" t="s">
        <v>151</v>
      </c>
      <c r="H109" s="5" t="s">
        <v>151</v>
      </c>
      <c r="I109" s="5" t="s">
        <v>151</v>
      </c>
      <c r="J109" s="5">
        <v>20210269</v>
      </c>
      <c r="K109" s="6"/>
      <c r="L109" s="6"/>
      <c r="M109" s="6"/>
      <c r="N109" s="79" t="s">
        <v>1781</v>
      </c>
      <c r="O109" s="153"/>
      <c r="P109" s="37" t="s">
        <v>1782</v>
      </c>
      <c r="Q109" s="81" t="s">
        <v>1783</v>
      </c>
      <c r="R109" s="37" t="s">
        <v>1784</v>
      </c>
      <c r="S109" s="28">
        <v>36707</v>
      </c>
      <c r="T109" s="10" t="s">
        <v>156</v>
      </c>
      <c r="U109" s="10">
        <v>8</v>
      </c>
      <c r="V109" s="10">
        <v>7</v>
      </c>
      <c r="W109" s="10" t="s">
        <v>157</v>
      </c>
      <c r="X109" s="20" t="s">
        <v>187</v>
      </c>
      <c r="Y109" s="10" t="s">
        <v>368</v>
      </c>
      <c r="Z109" s="10" t="s">
        <v>368</v>
      </c>
      <c r="AA109" s="20" t="s">
        <v>221</v>
      </c>
      <c r="AB109" s="7" t="s">
        <v>1785</v>
      </c>
      <c r="AC109" s="7" t="s">
        <v>163</v>
      </c>
      <c r="AD109" s="7" t="s">
        <v>163</v>
      </c>
      <c r="AE109" s="9" t="s">
        <v>1786</v>
      </c>
      <c r="AF109" s="9" t="s">
        <v>1787</v>
      </c>
      <c r="AG109" s="7" t="s">
        <v>1788</v>
      </c>
      <c r="AH109" s="7" t="s">
        <v>51</v>
      </c>
      <c r="AI109" s="79" t="s">
        <v>255</v>
      </c>
      <c r="AJ109" s="28" t="s">
        <v>255</v>
      </c>
      <c r="AK109" s="9" t="s">
        <v>1789</v>
      </c>
      <c r="AL109" s="9" t="s">
        <v>324</v>
      </c>
      <c r="AM109" s="7" t="s">
        <v>255</v>
      </c>
      <c r="AN109" s="8" t="s">
        <v>255</v>
      </c>
      <c r="AO109" s="119" t="s">
        <v>255</v>
      </c>
      <c r="AP109" s="7" t="s">
        <v>1790</v>
      </c>
      <c r="AQ109" s="9" t="s">
        <v>1791</v>
      </c>
      <c r="AR109" s="9" t="s">
        <v>1792</v>
      </c>
      <c r="AS109" s="7" t="s">
        <v>1793</v>
      </c>
      <c r="AT109" s="79" t="s">
        <v>1794</v>
      </c>
      <c r="AU109" s="7" t="s">
        <v>49</v>
      </c>
      <c r="AV109" s="10"/>
      <c r="AW109" s="7" t="s">
        <v>1795</v>
      </c>
      <c r="AX109" s="20" t="s">
        <v>51</v>
      </c>
      <c r="AY109" s="79" t="s">
        <v>255</v>
      </c>
      <c r="AZ109" s="28" t="s">
        <v>255</v>
      </c>
      <c r="BA109" s="9" t="s">
        <v>1796</v>
      </c>
      <c r="BB109" s="20" t="s">
        <v>178</v>
      </c>
      <c r="BC109" s="7"/>
      <c r="BD109" s="8" t="s">
        <v>255</v>
      </c>
      <c r="BE109" s="8" t="s">
        <v>255</v>
      </c>
      <c r="BF109" s="20" t="s">
        <v>181</v>
      </c>
      <c r="BG109" s="8" t="s">
        <v>255</v>
      </c>
      <c r="BH109" s="8" t="s">
        <v>255</v>
      </c>
      <c r="BI109" s="8" t="s">
        <v>255</v>
      </c>
      <c r="BJ109" s="8" t="s">
        <v>255</v>
      </c>
      <c r="BK109" s="8" t="s">
        <v>255</v>
      </c>
      <c r="BL109" s="8" t="s">
        <v>255</v>
      </c>
      <c r="BM109" s="8" t="s">
        <v>255</v>
      </c>
      <c r="BN109" s="37" t="s">
        <v>1797</v>
      </c>
      <c r="BO109" s="7" t="s">
        <v>1787</v>
      </c>
      <c r="BP109" s="7" t="s">
        <v>1784</v>
      </c>
      <c r="BQ109" s="9" t="s">
        <v>1798</v>
      </c>
      <c r="BR109" s="9" t="s">
        <v>1799</v>
      </c>
      <c r="BS109" s="9" t="s">
        <v>1800</v>
      </c>
      <c r="BT109" s="7" t="s">
        <v>906</v>
      </c>
      <c r="BU109" s="9"/>
      <c r="BV109" s="9"/>
      <c r="BW109" s="7" t="s">
        <v>1801</v>
      </c>
      <c r="BX109" s="9" t="s">
        <v>1791</v>
      </c>
      <c r="BY109" s="9" t="s">
        <v>1792</v>
      </c>
      <c r="BZ109" s="7" t="s">
        <v>1802</v>
      </c>
      <c r="CA109" s="7" t="s">
        <v>1794</v>
      </c>
      <c r="CB109" s="7" t="s">
        <v>49</v>
      </c>
      <c r="CC109" s="7">
        <v>30124</v>
      </c>
      <c r="CD109" s="7"/>
      <c r="CE109" s="20" t="s">
        <v>1790</v>
      </c>
      <c r="CF109" s="21" t="s">
        <v>1791</v>
      </c>
      <c r="CG109" s="20" t="s">
        <v>1792</v>
      </c>
      <c r="CH109" s="20" t="s">
        <v>1793</v>
      </c>
      <c r="CI109" s="20" t="s">
        <v>1794</v>
      </c>
      <c r="CJ109" s="77" t="s">
        <v>49</v>
      </c>
      <c r="CK109" s="5"/>
      <c r="CL109" s="77" t="str">
        <f t="shared" ca="1" si="1"/>
        <v>25 Tahun 6 Bulan 24 Hari</v>
      </c>
      <c r="CM10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P. Antasari Lr. Khotib Rt. 12 Rw. 03 RT/RW 12/03 Desa/Kelurahan 14 Ilir Kecamatan Ilir Timur I Kota Palembang Sumatera Selatan </v>
      </c>
    </row>
    <row r="110" spans="1:91" ht="20.100000000000001" customHeight="1">
      <c r="A110" s="4">
        <f>SUBTOTAL(3,N$8:N110)</f>
        <v>103</v>
      </c>
      <c r="B110" s="5" t="s">
        <v>9</v>
      </c>
      <c r="C110" s="5">
        <v>2023</v>
      </c>
      <c r="D110" s="5"/>
      <c r="E110" s="5">
        <v>2</v>
      </c>
      <c r="F110" s="5" t="s">
        <v>24</v>
      </c>
      <c r="G110" s="5" t="s">
        <v>151</v>
      </c>
      <c r="H110" s="5" t="s">
        <v>151</v>
      </c>
      <c r="I110" s="5" t="s">
        <v>151</v>
      </c>
      <c r="J110" s="5">
        <v>23240029</v>
      </c>
      <c r="K110" s="6"/>
      <c r="L110" s="6"/>
      <c r="M110" s="6"/>
      <c r="N110" s="79" t="s">
        <v>1803</v>
      </c>
      <c r="O110" s="153"/>
      <c r="P110" s="37" t="s">
        <v>1804</v>
      </c>
      <c r="Q110" s="81" t="s">
        <v>1805</v>
      </c>
      <c r="R110" s="79" t="s">
        <v>155</v>
      </c>
      <c r="S110" s="125">
        <v>40631</v>
      </c>
      <c r="T110" s="10" t="s">
        <v>156</v>
      </c>
      <c r="U110" s="10">
        <v>1</v>
      </c>
      <c r="V110" s="10">
        <v>0</v>
      </c>
      <c r="W110" s="10" t="s">
        <v>157</v>
      </c>
      <c r="X110" s="7" t="s">
        <v>318</v>
      </c>
      <c r="Y110" s="7" t="s">
        <v>159</v>
      </c>
      <c r="Z110" s="7" t="s">
        <v>1806</v>
      </c>
      <c r="AA110" s="7" t="s">
        <v>161</v>
      </c>
      <c r="AB110" s="7" t="s">
        <v>162</v>
      </c>
      <c r="AC110" s="7" t="s">
        <v>163</v>
      </c>
      <c r="AD110" s="7" t="s">
        <v>163</v>
      </c>
      <c r="AE110" s="9" t="s">
        <v>1807</v>
      </c>
      <c r="AF110" s="7" t="s">
        <v>1808</v>
      </c>
      <c r="AG110" s="7" t="s">
        <v>1808</v>
      </c>
      <c r="AH110" s="7" t="s">
        <v>50</v>
      </c>
      <c r="AI110" s="79" t="s">
        <v>155</v>
      </c>
      <c r="AJ110" s="28">
        <v>29108</v>
      </c>
      <c r="AK110" s="9" t="s">
        <v>1809</v>
      </c>
      <c r="AL110" s="20" t="s">
        <v>212</v>
      </c>
      <c r="AM110" s="7" t="s">
        <v>169</v>
      </c>
      <c r="AN110" s="9" t="s">
        <v>1810</v>
      </c>
      <c r="AO110" s="118" t="s">
        <v>1811</v>
      </c>
      <c r="AP110" s="7" t="s">
        <v>1812</v>
      </c>
      <c r="AQ110" s="9" t="s">
        <v>1813</v>
      </c>
      <c r="AR110" s="7" t="s">
        <v>1814</v>
      </c>
      <c r="AS110" s="7" t="s">
        <v>983</v>
      </c>
      <c r="AT110" s="79" t="s">
        <v>278</v>
      </c>
      <c r="AU110" s="7" t="s">
        <v>46</v>
      </c>
      <c r="AV110" s="10">
        <v>40295</v>
      </c>
      <c r="AW110" s="7" t="s">
        <v>1815</v>
      </c>
      <c r="AX110" s="7" t="s">
        <v>52</v>
      </c>
      <c r="AY110" s="79"/>
      <c r="AZ110" s="28"/>
      <c r="BA110" s="9"/>
      <c r="BB110" s="20" t="s">
        <v>178</v>
      </c>
      <c r="BC110" s="21" t="s">
        <v>179</v>
      </c>
      <c r="BD110" s="9" t="s">
        <v>1816</v>
      </c>
      <c r="BE110" s="7" t="s">
        <v>1031</v>
      </c>
      <c r="BF110" s="20" t="s">
        <v>181</v>
      </c>
      <c r="BG110" s="7" t="s">
        <v>1817</v>
      </c>
      <c r="BH110" s="9" t="s">
        <v>1813</v>
      </c>
      <c r="BI110" s="7" t="s">
        <v>1814</v>
      </c>
      <c r="BJ110" s="7" t="s">
        <v>983</v>
      </c>
      <c r="BK110" s="7" t="s">
        <v>278</v>
      </c>
      <c r="BL110" s="7" t="s">
        <v>46</v>
      </c>
      <c r="BM110" s="11">
        <v>40295</v>
      </c>
      <c r="BN110" s="79"/>
      <c r="BO110" s="7"/>
      <c r="BP110" s="7"/>
      <c r="BQ110" s="9"/>
      <c r="BR110" s="9"/>
      <c r="BS110" s="7"/>
      <c r="BT110" s="7"/>
      <c r="BU110" s="9"/>
      <c r="BV110" s="7"/>
      <c r="BW110" s="7"/>
      <c r="BX110" s="9"/>
      <c r="BY110" s="7"/>
      <c r="BZ110" s="7"/>
      <c r="CA110" s="7"/>
      <c r="CB110" s="7"/>
      <c r="CC110" s="7"/>
      <c r="CD110" s="7"/>
      <c r="CE110" s="20" t="s">
        <v>1812</v>
      </c>
      <c r="CF110" s="21" t="s">
        <v>1813</v>
      </c>
      <c r="CG110" s="20" t="s">
        <v>1814</v>
      </c>
      <c r="CH110" s="20" t="s">
        <v>983</v>
      </c>
      <c r="CI110" s="20" t="s">
        <v>278</v>
      </c>
      <c r="CJ110" s="77" t="s">
        <v>46</v>
      </c>
      <c r="CK110" s="5">
        <v>40295</v>
      </c>
      <c r="CL110" s="77" t="str">
        <f t="shared" ca="1" si="1"/>
        <v>14 Tahun 9 Bulan 25 Hari</v>
      </c>
      <c r="CM11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Tmn Saturnus Ii No. 39 RT/RW 03/16 Desa/Kelurahan Majahlega Kecamatan Rancasari Kota Bandung Jawa Barat 40295</v>
      </c>
    </row>
    <row r="111" spans="1:91" ht="20.100000000000001" customHeight="1">
      <c r="A111" s="4">
        <f>SUBTOTAL(3,N$8:N111)</f>
        <v>104</v>
      </c>
      <c r="B111" s="5" t="s">
        <v>9</v>
      </c>
      <c r="C111" s="5">
        <v>2023</v>
      </c>
      <c r="D111" s="5"/>
      <c r="E111" s="5">
        <v>2</v>
      </c>
      <c r="F111" s="5" t="s">
        <v>24</v>
      </c>
      <c r="G111" s="5" t="s">
        <v>151</v>
      </c>
      <c r="H111" s="5" t="s">
        <v>151</v>
      </c>
      <c r="I111" s="5" t="s">
        <v>151</v>
      </c>
      <c r="J111" s="5">
        <v>23240083</v>
      </c>
      <c r="K111" s="6"/>
      <c r="L111" s="6"/>
      <c r="M111" s="6"/>
      <c r="N111" s="136" t="s">
        <v>1818</v>
      </c>
      <c r="O111" s="152"/>
      <c r="P111" s="136" t="s">
        <v>1819</v>
      </c>
      <c r="Q111" s="82" t="s">
        <v>1820</v>
      </c>
      <c r="R111" s="35" t="s">
        <v>155</v>
      </c>
      <c r="S111" s="127">
        <v>40589</v>
      </c>
      <c r="T111" s="10" t="s">
        <v>156</v>
      </c>
      <c r="U111" s="5">
        <v>1</v>
      </c>
      <c r="V111" s="5">
        <v>2</v>
      </c>
      <c r="W111" s="10" t="s">
        <v>157</v>
      </c>
      <c r="X111" s="20" t="s">
        <v>1110</v>
      </c>
      <c r="Y111" s="20" t="s">
        <v>1471</v>
      </c>
      <c r="Z111" s="20" t="s">
        <v>551</v>
      </c>
      <c r="AA111" s="7" t="s">
        <v>161</v>
      </c>
      <c r="AB111" s="20" t="s">
        <v>162</v>
      </c>
      <c r="AC111" s="7" t="s">
        <v>163</v>
      </c>
      <c r="AD111" s="7" t="s">
        <v>163</v>
      </c>
      <c r="AE111" s="21" t="s">
        <v>1821</v>
      </c>
      <c r="AF111" s="21" t="s">
        <v>1822</v>
      </c>
      <c r="AG111" s="21" t="s">
        <v>1822</v>
      </c>
      <c r="AH111" s="20" t="s">
        <v>50</v>
      </c>
      <c r="AI111" s="35" t="s">
        <v>186</v>
      </c>
      <c r="AJ111" s="88">
        <v>28307</v>
      </c>
      <c r="AK111" s="21" t="s">
        <v>1823</v>
      </c>
      <c r="AL111" s="20" t="s">
        <v>168</v>
      </c>
      <c r="AM111" s="7" t="s">
        <v>194</v>
      </c>
      <c r="AN111" s="21" t="s">
        <v>1824</v>
      </c>
      <c r="AO111" s="120" t="s">
        <v>1023</v>
      </c>
      <c r="AP111" s="20" t="s">
        <v>1825</v>
      </c>
      <c r="AQ111" s="21" t="s">
        <v>1176</v>
      </c>
      <c r="AR111" s="20" t="s">
        <v>947</v>
      </c>
      <c r="AS111" s="20" t="s">
        <v>1480</v>
      </c>
      <c r="AT111" s="35" t="s">
        <v>278</v>
      </c>
      <c r="AU111" s="20" t="s">
        <v>46</v>
      </c>
      <c r="AV111" s="6">
        <v>40221</v>
      </c>
      <c r="AW111" s="21" t="s">
        <v>1826</v>
      </c>
      <c r="AX111" s="7" t="s">
        <v>50</v>
      </c>
      <c r="AY111" s="35" t="s">
        <v>155</v>
      </c>
      <c r="AZ111" s="88">
        <v>30474</v>
      </c>
      <c r="BA111" s="21" t="s">
        <v>1827</v>
      </c>
      <c r="BB111" s="20" t="s">
        <v>178</v>
      </c>
      <c r="BC111" s="21" t="s">
        <v>179</v>
      </c>
      <c r="BD111" s="21" t="s">
        <v>1828</v>
      </c>
      <c r="BE111" s="20" t="s">
        <v>1031</v>
      </c>
      <c r="BF111" s="20" t="s">
        <v>181</v>
      </c>
      <c r="BG111" s="20" t="s">
        <v>1825</v>
      </c>
      <c r="BH111" s="21" t="s">
        <v>1176</v>
      </c>
      <c r="BI111" s="20" t="s">
        <v>947</v>
      </c>
      <c r="BJ111" s="20" t="s">
        <v>1480</v>
      </c>
      <c r="BK111" s="20" t="s">
        <v>278</v>
      </c>
      <c r="BL111" s="21" t="s">
        <v>46</v>
      </c>
      <c r="BM111" s="21">
        <v>40221</v>
      </c>
      <c r="BN111" s="136"/>
      <c r="BO111" s="20"/>
      <c r="BP111" s="20"/>
      <c r="BQ111" s="21"/>
      <c r="BR111" s="21"/>
      <c r="BS111" s="20"/>
      <c r="BT111" s="21"/>
      <c r="BU111" s="21"/>
      <c r="BV111" s="20"/>
      <c r="BW111" s="20"/>
      <c r="BX111" s="21"/>
      <c r="BY111" s="20"/>
      <c r="BZ111" s="20"/>
      <c r="CA111" s="20"/>
      <c r="CB111" s="20"/>
      <c r="CC111" s="20"/>
      <c r="CD111" s="20"/>
      <c r="CE111" s="20" t="s">
        <v>1825</v>
      </c>
      <c r="CF111" s="21" t="s">
        <v>1176</v>
      </c>
      <c r="CG111" s="20" t="s">
        <v>947</v>
      </c>
      <c r="CH111" s="20" t="s">
        <v>1480</v>
      </c>
      <c r="CI111" s="20" t="s">
        <v>278</v>
      </c>
      <c r="CJ111" s="77" t="s">
        <v>46</v>
      </c>
      <c r="CK111" s="5">
        <v>40221</v>
      </c>
      <c r="CL111" s="77" t="str">
        <f t="shared" ca="1" si="1"/>
        <v>14 Tahun 11 Bulan 8 Hari</v>
      </c>
      <c r="CM11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Bbk. Ciparay Gg. Misbah RT/RW 06/02 Desa/Kelurahan Sukahaji Kecamatan Babakan Ciparay Kota Bandung Jawa Barat 40221</v>
      </c>
    </row>
    <row r="112" spans="1:91" ht="20.100000000000001" customHeight="1">
      <c r="A112" s="4">
        <f>SUBTOTAL(3,N$8:N112)</f>
        <v>105</v>
      </c>
      <c r="B112" s="5" t="s">
        <v>9</v>
      </c>
      <c r="C112" s="5">
        <v>2022</v>
      </c>
      <c r="D112" s="5"/>
      <c r="E112" s="5">
        <v>2</v>
      </c>
      <c r="F112" s="5" t="s">
        <v>24</v>
      </c>
      <c r="G112" s="5" t="s">
        <v>151</v>
      </c>
      <c r="H112" s="5" t="s">
        <v>151</v>
      </c>
      <c r="I112" s="5" t="s">
        <v>151</v>
      </c>
      <c r="J112" s="5">
        <v>22230011</v>
      </c>
      <c r="K112" s="6"/>
      <c r="L112" s="6"/>
      <c r="M112" s="6"/>
      <c r="N112" s="79" t="s">
        <v>1829</v>
      </c>
      <c r="O112" s="153"/>
      <c r="P112" s="37" t="s">
        <v>1830</v>
      </c>
      <c r="Q112" s="81" t="s">
        <v>1831</v>
      </c>
      <c r="R112" s="79" t="s">
        <v>155</v>
      </c>
      <c r="S112" s="125">
        <v>39937</v>
      </c>
      <c r="T112" s="10" t="s">
        <v>156</v>
      </c>
      <c r="U112" s="10">
        <v>2</v>
      </c>
      <c r="V112" s="10">
        <v>1</v>
      </c>
      <c r="W112" s="10" t="s">
        <v>157</v>
      </c>
      <c r="X112" s="20" t="s">
        <v>187</v>
      </c>
      <c r="Y112" s="7" t="s">
        <v>426</v>
      </c>
      <c r="Z112" s="7" t="s">
        <v>1832</v>
      </c>
      <c r="AA112" s="7" t="s">
        <v>161</v>
      </c>
      <c r="AB112" s="20" t="s">
        <v>162</v>
      </c>
      <c r="AC112" s="7" t="s">
        <v>163</v>
      </c>
      <c r="AD112" s="7" t="s">
        <v>163</v>
      </c>
      <c r="AE112" s="9" t="s">
        <v>1833</v>
      </c>
      <c r="AF112" s="7" t="s">
        <v>1834</v>
      </c>
      <c r="AG112" s="7" t="s">
        <v>1834</v>
      </c>
      <c r="AH112" s="20" t="s">
        <v>50</v>
      </c>
      <c r="AI112" s="79" t="s">
        <v>155</v>
      </c>
      <c r="AJ112" s="28">
        <v>30617</v>
      </c>
      <c r="AK112" s="9" t="s">
        <v>1835</v>
      </c>
      <c r="AL112" s="7" t="s">
        <v>1836</v>
      </c>
      <c r="AM112" s="7" t="s">
        <v>179</v>
      </c>
      <c r="AN112" s="9" t="s">
        <v>1837</v>
      </c>
      <c r="AO112" s="118" t="s">
        <v>1811</v>
      </c>
      <c r="AP112" s="7" t="s">
        <v>1838</v>
      </c>
      <c r="AQ112" s="9" t="s">
        <v>1839</v>
      </c>
      <c r="AR112" s="7" t="s">
        <v>1840</v>
      </c>
      <c r="AS112" s="7" t="s">
        <v>1841</v>
      </c>
      <c r="AT112" s="79" t="s">
        <v>1842</v>
      </c>
      <c r="AU112" s="7" t="s">
        <v>46</v>
      </c>
      <c r="AV112" s="10">
        <v>40615</v>
      </c>
      <c r="AW112" s="7" t="s">
        <v>1843</v>
      </c>
      <c r="AX112" s="7" t="s">
        <v>50</v>
      </c>
      <c r="AY112" s="79" t="s">
        <v>155</v>
      </c>
      <c r="AZ112" s="28">
        <v>29899</v>
      </c>
      <c r="BA112" s="9" t="s">
        <v>1844</v>
      </c>
      <c r="BB112" s="20" t="s">
        <v>178</v>
      </c>
      <c r="BC112" s="21" t="s">
        <v>179</v>
      </c>
      <c r="BD112" s="9" t="s">
        <v>1845</v>
      </c>
      <c r="BE112" s="8" t="s">
        <v>255</v>
      </c>
      <c r="BF112" s="20" t="s">
        <v>181</v>
      </c>
      <c r="BG112" s="7"/>
      <c r="BH112" s="9"/>
      <c r="BI112" s="7"/>
      <c r="BJ112" s="7"/>
      <c r="BK112" s="7"/>
      <c r="BL112" s="7"/>
      <c r="BM112" s="11"/>
      <c r="BN112" s="79"/>
      <c r="BO112" s="7"/>
      <c r="BP112" s="7"/>
      <c r="BQ112" s="9"/>
      <c r="BR112" s="9"/>
      <c r="BS112" s="7"/>
      <c r="BT112" s="7"/>
      <c r="BU112" s="9"/>
      <c r="BV112" s="7"/>
      <c r="BW112" s="7"/>
      <c r="BX112" s="9"/>
      <c r="BY112" s="7"/>
      <c r="BZ112" s="7"/>
      <c r="CA112" s="7"/>
      <c r="CB112" s="7"/>
      <c r="CC112" s="7"/>
      <c r="CD112" s="7"/>
      <c r="CE112" s="20" t="s">
        <v>1838</v>
      </c>
      <c r="CF112" s="21" t="s">
        <v>1839</v>
      </c>
      <c r="CG112" s="20" t="s">
        <v>1846</v>
      </c>
      <c r="CH112" s="20" t="s">
        <v>731</v>
      </c>
      <c r="CI112" s="20" t="s">
        <v>278</v>
      </c>
      <c r="CJ112" s="77" t="s">
        <v>46</v>
      </c>
      <c r="CK112" s="5">
        <v>40615</v>
      </c>
      <c r="CL112" s="77" t="str">
        <f t="shared" ca="1" si="1"/>
        <v>16 Tahun 8 Bulan 19 Hari</v>
      </c>
      <c r="CM11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Cilengkrang Ii RT/RW 05/02 Desa/Kelurahan Palasari Kecamatan Cibiru Kota Bandung Jawa Barat 40615</v>
      </c>
    </row>
    <row r="113" spans="1:91" ht="20.100000000000001" customHeight="1">
      <c r="A113" s="4">
        <f>SUBTOTAL(3,N$8:N113)</f>
        <v>106</v>
      </c>
      <c r="B113" s="5" t="s">
        <v>9</v>
      </c>
      <c r="C113" s="5">
        <v>2023</v>
      </c>
      <c r="D113" s="5"/>
      <c r="E113" s="5">
        <v>2</v>
      </c>
      <c r="F113" s="5" t="s">
        <v>24</v>
      </c>
      <c r="G113" s="5" t="s">
        <v>151</v>
      </c>
      <c r="H113" s="5" t="s">
        <v>151</v>
      </c>
      <c r="I113" s="5" t="s">
        <v>151</v>
      </c>
      <c r="J113" s="5">
        <v>23240181</v>
      </c>
      <c r="K113" s="6"/>
      <c r="L113" s="6"/>
      <c r="M113" s="6"/>
      <c r="N113" s="79" t="s">
        <v>1847</v>
      </c>
      <c r="O113" s="153"/>
      <c r="P113" s="37" t="s">
        <v>1848</v>
      </c>
      <c r="Q113" s="81" t="s">
        <v>1849</v>
      </c>
      <c r="R113" s="79" t="s">
        <v>569</v>
      </c>
      <c r="S113" s="125">
        <v>40486</v>
      </c>
      <c r="T113" s="10" t="s">
        <v>156</v>
      </c>
      <c r="U113" s="10">
        <v>2</v>
      </c>
      <c r="V113" s="10">
        <v>2</v>
      </c>
      <c r="W113" s="10" t="s">
        <v>157</v>
      </c>
      <c r="X113" s="7" t="s">
        <v>268</v>
      </c>
      <c r="Y113" s="7" t="s">
        <v>1850</v>
      </c>
      <c r="Z113" s="7" t="s">
        <v>1851</v>
      </c>
      <c r="AA113" s="7" t="s">
        <v>161</v>
      </c>
      <c r="AB113" s="20" t="s">
        <v>162</v>
      </c>
      <c r="AC113" s="7" t="s">
        <v>163</v>
      </c>
      <c r="AD113" s="7" t="s">
        <v>163</v>
      </c>
      <c r="AE113" s="37" t="s">
        <v>1852</v>
      </c>
      <c r="AF113" s="7" t="s">
        <v>1853</v>
      </c>
      <c r="AG113" s="7" t="s">
        <v>1853</v>
      </c>
      <c r="AH113" s="7" t="s">
        <v>50</v>
      </c>
      <c r="AI113" s="79" t="s">
        <v>569</v>
      </c>
      <c r="AJ113" s="28">
        <v>28524</v>
      </c>
      <c r="AK113" s="9" t="s">
        <v>1854</v>
      </c>
      <c r="AL113" s="7" t="s">
        <v>1855</v>
      </c>
      <c r="AM113" s="7" t="s">
        <v>221</v>
      </c>
      <c r="AN113" s="9" t="s">
        <v>1856</v>
      </c>
      <c r="AO113" s="118" t="s">
        <v>255</v>
      </c>
      <c r="AP113" s="7" t="s">
        <v>1846</v>
      </c>
      <c r="AQ113" s="9" t="s">
        <v>1857</v>
      </c>
      <c r="AR113" s="7" t="s">
        <v>1858</v>
      </c>
      <c r="AS113" s="7" t="s">
        <v>1859</v>
      </c>
      <c r="AT113" s="79" t="s">
        <v>569</v>
      </c>
      <c r="AU113" s="7" t="s">
        <v>46</v>
      </c>
      <c r="AV113" s="10">
        <v>45462</v>
      </c>
      <c r="AW113" s="7" t="s">
        <v>1860</v>
      </c>
      <c r="AX113" s="7" t="s">
        <v>50</v>
      </c>
      <c r="AY113" s="79" t="s">
        <v>569</v>
      </c>
      <c r="AZ113" s="28">
        <v>29403</v>
      </c>
      <c r="BA113" s="9" t="s">
        <v>1861</v>
      </c>
      <c r="BB113" s="20" t="s">
        <v>178</v>
      </c>
      <c r="BC113" s="21" t="s">
        <v>221</v>
      </c>
      <c r="BD113" s="9" t="s">
        <v>1856</v>
      </c>
      <c r="BE113" s="7" t="s">
        <v>1046</v>
      </c>
      <c r="BF113" s="20" t="s">
        <v>181</v>
      </c>
      <c r="BG113" s="7" t="s">
        <v>1846</v>
      </c>
      <c r="BH113" s="9" t="s">
        <v>1857</v>
      </c>
      <c r="BI113" s="7" t="s">
        <v>1858</v>
      </c>
      <c r="BJ113" s="7" t="s">
        <v>1859</v>
      </c>
      <c r="BK113" s="7" t="s">
        <v>569</v>
      </c>
      <c r="BL113" s="7" t="s">
        <v>46</v>
      </c>
      <c r="BM113" s="11">
        <v>45462</v>
      </c>
      <c r="BN113" s="79"/>
      <c r="BO113" s="7"/>
      <c r="BP113" s="7"/>
      <c r="BQ113" s="12"/>
      <c r="BR113" s="9"/>
      <c r="BS113" s="7"/>
      <c r="BT113" s="7"/>
      <c r="BU113" s="9"/>
      <c r="BV113" s="7"/>
      <c r="BW113" s="7"/>
      <c r="BX113" s="9"/>
      <c r="BY113" s="7"/>
      <c r="BZ113" s="7"/>
      <c r="CA113" s="7"/>
      <c r="CB113" s="7"/>
      <c r="CC113" s="11"/>
      <c r="CD113" s="7"/>
      <c r="CE113" s="20" t="s">
        <v>1846</v>
      </c>
      <c r="CF113" s="21" t="s">
        <v>1857</v>
      </c>
      <c r="CG113" s="20" t="s">
        <v>1858</v>
      </c>
      <c r="CH113" s="20" t="s">
        <v>1859</v>
      </c>
      <c r="CI113" s="20" t="s">
        <v>582</v>
      </c>
      <c r="CJ113" s="77" t="s">
        <v>46</v>
      </c>
      <c r="CK113" s="5">
        <v>45462</v>
      </c>
      <c r="CL113" s="77" t="str">
        <f t="shared" ca="1" si="1"/>
        <v>15 Tahun 2 Bulan 19 Hari</v>
      </c>
      <c r="CM11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Palasari RT/RW 24/12 Desa/Kelurahan Sukasari Kidul Kecamatan Argapura Kabupaten Majalengka Jawa Barat 45462</v>
      </c>
    </row>
    <row r="114" spans="1:91" ht="20.100000000000001" customHeight="1">
      <c r="A114" s="4">
        <f>SUBTOTAL(3,N$8:N114)</f>
        <v>107</v>
      </c>
      <c r="B114" s="5" t="s">
        <v>9</v>
      </c>
      <c r="C114" s="5">
        <v>2023</v>
      </c>
      <c r="D114" s="5"/>
      <c r="E114" s="5">
        <v>2</v>
      </c>
      <c r="F114" s="5" t="s">
        <v>24</v>
      </c>
      <c r="G114" s="5" t="s">
        <v>151</v>
      </c>
      <c r="H114" s="5" t="s">
        <v>151</v>
      </c>
      <c r="I114" s="5" t="s">
        <v>151</v>
      </c>
      <c r="J114" s="5">
        <v>23240122</v>
      </c>
      <c r="K114" s="6"/>
      <c r="L114" s="6"/>
      <c r="M114" s="6"/>
      <c r="N114" s="79" t="s">
        <v>1862</v>
      </c>
      <c r="O114" s="153"/>
      <c r="P114" s="37" t="s">
        <v>1863</v>
      </c>
      <c r="Q114" s="81" t="s">
        <v>1864</v>
      </c>
      <c r="R114" s="79" t="s">
        <v>155</v>
      </c>
      <c r="S114" s="125">
        <v>40430</v>
      </c>
      <c r="T114" s="10" t="s">
        <v>156</v>
      </c>
      <c r="U114" s="10">
        <v>2</v>
      </c>
      <c r="V114" s="10">
        <v>2</v>
      </c>
      <c r="W114" s="10" t="s">
        <v>157</v>
      </c>
      <c r="X114" s="7" t="s">
        <v>549</v>
      </c>
      <c r="Y114" s="7" t="s">
        <v>1865</v>
      </c>
      <c r="Z114" s="7" t="s">
        <v>1866</v>
      </c>
      <c r="AA114" s="7" t="s">
        <v>161</v>
      </c>
      <c r="AB114" s="7" t="s">
        <v>162</v>
      </c>
      <c r="AC114" s="7" t="s">
        <v>163</v>
      </c>
      <c r="AD114" s="7" t="s">
        <v>163</v>
      </c>
      <c r="AE114" s="9" t="s">
        <v>1867</v>
      </c>
      <c r="AF114" s="7" t="s">
        <v>1868</v>
      </c>
      <c r="AG114" s="7" t="s">
        <v>1868</v>
      </c>
      <c r="AH114" s="7" t="s">
        <v>50</v>
      </c>
      <c r="AI114" s="79" t="s">
        <v>155</v>
      </c>
      <c r="AJ114" s="28">
        <v>28753</v>
      </c>
      <c r="AK114" s="9" t="s">
        <v>1869</v>
      </c>
      <c r="AL114" s="20" t="s">
        <v>212</v>
      </c>
      <c r="AM114" s="7" t="s">
        <v>179</v>
      </c>
      <c r="AN114" s="9" t="s">
        <v>1870</v>
      </c>
      <c r="AO114" s="118" t="s">
        <v>1591</v>
      </c>
      <c r="AP114" s="7" t="s">
        <v>1871</v>
      </c>
      <c r="AQ114" s="9" t="s">
        <v>1872</v>
      </c>
      <c r="AR114" s="7" t="s">
        <v>1873</v>
      </c>
      <c r="AS114" s="7" t="s">
        <v>1874</v>
      </c>
      <c r="AT114" s="79" t="s">
        <v>155</v>
      </c>
      <c r="AU114" s="7" t="s">
        <v>46</v>
      </c>
      <c r="AV114" s="10">
        <v>40973</v>
      </c>
      <c r="AW114" s="7" t="s">
        <v>1875</v>
      </c>
      <c r="AX114" s="7" t="s">
        <v>50</v>
      </c>
      <c r="AY114" s="79" t="s">
        <v>155</v>
      </c>
      <c r="AZ114" s="28">
        <v>29268</v>
      </c>
      <c r="BA114" s="9" t="s">
        <v>1876</v>
      </c>
      <c r="BB114" s="20" t="s">
        <v>178</v>
      </c>
      <c r="BC114" s="21" t="s">
        <v>203</v>
      </c>
      <c r="BD114" s="9" t="s">
        <v>1877</v>
      </c>
      <c r="BE114" s="7" t="s">
        <v>1046</v>
      </c>
      <c r="BF114" s="20" t="s">
        <v>181</v>
      </c>
      <c r="BG114" s="7" t="s">
        <v>1871</v>
      </c>
      <c r="BH114" s="9" t="s">
        <v>1872</v>
      </c>
      <c r="BI114" s="7" t="s">
        <v>1873</v>
      </c>
      <c r="BJ114" s="7" t="s">
        <v>1874</v>
      </c>
      <c r="BK114" s="7" t="s">
        <v>155</v>
      </c>
      <c r="BL114" s="7" t="s">
        <v>46</v>
      </c>
      <c r="BM114" s="11">
        <v>40973</v>
      </c>
      <c r="BN114" s="79"/>
      <c r="BO114" s="7"/>
      <c r="BP114" s="7"/>
      <c r="BQ114" s="9"/>
      <c r="BR114" s="9"/>
      <c r="BS114" s="7"/>
      <c r="BT114" s="7"/>
      <c r="BU114" s="9"/>
      <c r="BV114" s="7"/>
      <c r="BW114" s="7"/>
      <c r="BX114" s="9"/>
      <c r="BY114" s="7"/>
      <c r="BZ114" s="7"/>
      <c r="CA114" s="7"/>
      <c r="CB114" s="7"/>
      <c r="CC114" s="7"/>
      <c r="CD114" s="7"/>
      <c r="CE114" s="20" t="s">
        <v>1871</v>
      </c>
      <c r="CF114" s="21" t="s">
        <v>1872</v>
      </c>
      <c r="CG114" s="20" t="s">
        <v>1873</v>
      </c>
      <c r="CH114" s="20" t="s">
        <v>1874</v>
      </c>
      <c r="CI114" s="20" t="s">
        <v>182</v>
      </c>
      <c r="CJ114" s="77" t="s">
        <v>46</v>
      </c>
      <c r="CK114" s="5">
        <v>40973</v>
      </c>
      <c r="CL114" s="77" t="str">
        <f t="shared" ca="1" si="1"/>
        <v>15 Tahun 4 Bulan 14 Hari</v>
      </c>
      <c r="CM11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Cikareo RT/RW 04/26 Desa/Kelurahan Alamendah Kecamatan Rancabali Kabupaten Bandung Jawa Barat 40973</v>
      </c>
    </row>
    <row r="115" spans="1:91" ht="20.100000000000001" customHeight="1">
      <c r="A115" s="4">
        <f>SUBTOTAL(3,N$8:N115)</f>
        <v>108</v>
      </c>
      <c r="B115" s="5" t="s">
        <v>9</v>
      </c>
      <c r="C115" s="5">
        <v>2023</v>
      </c>
      <c r="D115" s="5"/>
      <c r="E115" s="5">
        <v>2</v>
      </c>
      <c r="F115" s="5" t="s">
        <v>24</v>
      </c>
      <c r="G115" s="5" t="s">
        <v>1878</v>
      </c>
      <c r="H115" s="5"/>
      <c r="I115" s="5"/>
      <c r="J115" s="5">
        <v>23240145</v>
      </c>
      <c r="K115" s="6"/>
      <c r="L115" s="6"/>
      <c r="M115" s="6"/>
      <c r="N115" s="79" t="s">
        <v>1879</v>
      </c>
      <c r="O115" s="153"/>
      <c r="P115" s="37" t="s">
        <v>1880</v>
      </c>
      <c r="Q115" s="81" t="s">
        <v>1881</v>
      </c>
      <c r="R115" s="79" t="s">
        <v>155</v>
      </c>
      <c r="S115" s="125">
        <v>40502</v>
      </c>
      <c r="T115" s="10" t="s">
        <v>156</v>
      </c>
      <c r="U115" s="10">
        <v>2</v>
      </c>
      <c r="V115" s="10">
        <v>3</v>
      </c>
      <c r="W115" s="10" t="s">
        <v>157</v>
      </c>
      <c r="X115" s="20" t="s">
        <v>187</v>
      </c>
      <c r="Y115" s="10" t="s">
        <v>368</v>
      </c>
      <c r="Z115" s="10" t="s">
        <v>368</v>
      </c>
      <c r="AA115" s="7" t="s">
        <v>161</v>
      </c>
      <c r="AB115" s="7" t="s">
        <v>1882</v>
      </c>
      <c r="AC115" s="7" t="s">
        <v>163</v>
      </c>
      <c r="AD115" s="7" t="s">
        <v>163</v>
      </c>
      <c r="AE115" s="9" t="s">
        <v>1883</v>
      </c>
      <c r="AF115" s="7" t="s">
        <v>1884</v>
      </c>
      <c r="AG115" s="7" t="s">
        <v>1885</v>
      </c>
      <c r="AH115" s="7" t="s">
        <v>51</v>
      </c>
      <c r="AI115" s="79" t="s">
        <v>255</v>
      </c>
      <c r="AJ115" s="28" t="s">
        <v>255</v>
      </c>
      <c r="AK115" s="9" t="s">
        <v>1886</v>
      </c>
      <c r="AL115" s="7" t="s">
        <v>324</v>
      </c>
      <c r="AM115" s="7" t="s">
        <v>221</v>
      </c>
      <c r="AN115" s="9" t="s">
        <v>255</v>
      </c>
      <c r="AO115" s="118" t="s">
        <v>1476</v>
      </c>
      <c r="AP115" s="7" t="s">
        <v>1887</v>
      </c>
      <c r="AQ115" s="9" t="s">
        <v>1773</v>
      </c>
      <c r="AR115" s="7" t="s">
        <v>803</v>
      </c>
      <c r="AS115" s="7" t="s">
        <v>390</v>
      </c>
      <c r="AT115" s="79" t="s">
        <v>155</v>
      </c>
      <c r="AU115" s="7" t="s">
        <v>46</v>
      </c>
      <c r="AV115" s="10">
        <v>40923</v>
      </c>
      <c r="AW115" s="7" t="s">
        <v>1888</v>
      </c>
      <c r="AX115" s="7" t="s">
        <v>50</v>
      </c>
      <c r="AY115" s="79" t="s">
        <v>155</v>
      </c>
      <c r="AZ115" s="28">
        <v>28614</v>
      </c>
      <c r="BA115" s="9" t="s">
        <v>1889</v>
      </c>
      <c r="BB115" s="20" t="s">
        <v>178</v>
      </c>
      <c r="BC115" s="21" t="s">
        <v>161</v>
      </c>
      <c r="BD115" s="9" t="s">
        <v>1890</v>
      </c>
      <c r="BE115" s="8" t="s">
        <v>255</v>
      </c>
      <c r="BF115" s="20" t="s">
        <v>181</v>
      </c>
      <c r="BG115" s="7" t="s">
        <v>1887</v>
      </c>
      <c r="BH115" s="9" t="s">
        <v>1773</v>
      </c>
      <c r="BI115" s="7" t="s">
        <v>803</v>
      </c>
      <c r="BJ115" s="7" t="s">
        <v>390</v>
      </c>
      <c r="BK115" s="7" t="s">
        <v>155</v>
      </c>
      <c r="BL115" s="7" t="s">
        <v>46</v>
      </c>
      <c r="BM115" s="11">
        <v>40923</v>
      </c>
      <c r="BN115" s="79"/>
      <c r="BO115" s="7"/>
      <c r="BP115" s="7"/>
      <c r="BQ115" s="9"/>
      <c r="BR115" s="9"/>
      <c r="BS115" s="7"/>
      <c r="BT115" s="7"/>
      <c r="BU115" s="9"/>
      <c r="BV115" s="7"/>
      <c r="BW115" s="7"/>
      <c r="BX115" s="9"/>
      <c r="BY115" s="7"/>
      <c r="BZ115" s="7"/>
      <c r="CA115" s="7"/>
      <c r="CB115" s="7"/>
      <c r="CC115" s="7"/>
      <c r="CD115" s="7"/>
      <c r="CE115" s="20" t="s">
        <v>1887</v>
      </c>
      <c r="CF115" s="21" t="s">
        <v>1773</v>
      </c>
      <c r="CG115" s="20" t="s">
        <v>803</v>
      </c>
      <c r="CH115" s="20" t="s">
        <v>390</v>
      </c>
      <c r="CI115" s="20" t="s">
        <v>182</v>
      </c>
      <c r="CJ115" s="77" t="s">
        <v>46</v>
      </c>
      <c r="CK115" s="5">
        <v>40923</v>
      </c>
      <c r="CL115" s="77" t="str">
        <f t="shared" ca="1" si="1"/>
        <v>15 Tahun 2 Bulan 3 Hari</v>
      </c>
      <c r="CM11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Tengah RT/RW 02/12 Desa/Kelurahan Parungserab Kecamatan Soreang Kabupaten Bandung Jawa Barat 40923</v>
      </c>
    </row>
    <row r="116" spans="1:91" ht="20.100000000000001" customHeight="1">
      <c r="A116" s="4">
        <f>SUBTOTAL(3,N$8:N116)</f>
        <v>109</v>
      </c>
      <c r="B116" s="5" t="s">
        <v>9</v>
      </c>
      <c r="C116" s="5">
        <v>2023</v>
      </c>
      <c r="D116" s="5"/>
      <c r="E116" s="5">
        <v>2</v>
      </c>
      <c r="F116" s="5" t="s">
        <v>24</v>
      </c>
      <c r="G116" s="5" t="s">
        <v>151</v>
      </c>
      <c r="H116" s="5" t="s">
        <v>151</v>
      </c>
      <c r="I116" s="5" t="s">
        <v>151</v>
      </c>
      <c r="J116" s="5">
        <v>23240161</v>
      </c>
      <c r="K116" s="6"/>
      <c r="L116" s="6"/>
      <c r="M116" s="6"/>
      <c r="N116" s="79" t="s">
        <v>1891</v>
      </c>
      <c r="O116" s="153"/>
      <c r="P116" s="37" t="s">
        <v>1892</v>
      </c>
      <c r="Q116" s="81" t="s">
        <v>1893</v>
      </c>
      <c r="R116" s="79" t="s">
        <v>155</v>
      </c>
      <c r="S116" s="125">
        <v>40683</v>
      </c>
      <c r="T116" s="10" t="s">
        <v>156</v>
      </c>
      <c r="U116" s="10">
        <v>3</v>
      </c>
      <c r="V116" s="10">
        <v>2</v>
      </c>
      <c r="W116" s="10" t="s">
        <v>157</v>
      </c>
      <c r="X116" s="7" t="s">
        <v>158</v>
      </c>
      <c r="Y116" s="7" t="s">
        <v>159</v>
      </c>
      <c r="Z116" s="7" t="s">
        <v>1894</v>
      </c>
      <c r="AA116" s="7" t="s">
        <v>161</v>
      </c>
      <c r="AB116" s="7" t="s">
        <v>162</v>
      </c>
      <c r="AC116" s="7" t="s">
        <v>163</v>
      </c>
      <c r="AD116" s="7" t="s">
        <v>163</v>
      </c>
      <c r="AE116" s="9" t="s">
        <v>1895</v>
      </c>
      <c r="AF116" s="7" t="s">
        <v>1896</v>
      </c>
      <c r="AG116" s="7" t="s">
        <v>1896</v>
      </c>
      <c r="AH116" s="7" t="s">
        <v>50</v>
      </c>
      <c r="AI116" s="79" t="s">
        <v>155</v>
      </c>
      <c r="AJ116" s="28">
        <v>29687</v>
      </c>
      <c r="AK116" s="9" t="s">
        <v>1897</v>
      </c>
      <c r="AL116" s="7" t="s">
        <v>168</v>
      </c>
      <c r="AM116" s="7" t="s">
        <v>179</v>
      </c>
      <c r="AN116" s="9" t="s">
        <v>1898</v>
      </c>
      <c r="AO116" s="118" t="s">
        <v>1040</v>
      </c>
      <c r="AP116" s="7" t="s">
        <v>1899</v>
      </c>
      <c r="AQ116" s="9" t="s">
        <v>1900</v>
      </c>
      <c r="AR116" s="7" t="s">
        <v>1562</v>
      </c>
      <c r="AS116" s="7" t="s">
        <v>1563</v>
      </c>
      <c r="AT116" s="79" t="s">
        <v>278</v>
      </c>
      <c r="AU116" s="7" t="s">
        <v>46</v>
      </c>
      <c r="AV116" s="10">
        <v>40124</v>
      </c>
      <c r="AW116" s="7" t="s">
        <v>1901</v>
      </c>
      <c r="AX116" s="7" t="s">
        <v>50</v>
      </c>
      <c r="AY116" s="79" t="s">
        <v>155</v>
      </c>
      <c r="AZ116" s="28">
        <v>25545</v>
      </c>
      <c r="BA116" s="9" t="s">
        <v>1902</v>
      </c>
      <c r="BB116" s="7" t="s">
        <v>168</v>
      </c>
      <c r="BC116" s="21" t="s">
        <v>179</v>
      </c>
      <c r="BD116" s="9" t="s">
        <v>1903</v>
      </c>
      <c r="BE116" s="7" t="s">
        <v>1714</v>
      </c>
      <c r="BF116" s="20" t="s">
        <v>181</v>
      </c>
      <c r="BG116" s="7" t="s">
        <v>1904</v>
      </c>
      <c r="BH116" s="9" t="s">
        <v>1900</v>
      </c>
      <c r="BI116" s="7" t="s">
        <v>1562</v>
      </c>
      <c r="BJ116" s="7" t="s">
        <v>1563</v>
      </c>
      <c r="BK116" s="7" t="s">
        <v>278</v>
      </c>
      <c r="BL116" s="7" t="s">
        <v>46</v>
      </c>
      <c r="BM116" s="11">
        <v>40124</v>
      </c>
      <c r="BN116" s="79"/>
      <c r="BO116" s="7"/>
      <c r="BP116" s="7"/>
      <c r="BQ116" s="12"/>
      <c r="BR116" s="9"/>
      <c r="BS116" s="7"/>
      <c r="BT116" s="7"/>
      <c r="BU116" s="9"/>
      <c r="BV116" s="7"/>
      <c r="BW116" s="7"/>
      <c r="BX116" s="9"/>
      <c r="BY116" s="7"/>
      <c r="BZ116" s="7"/>
      <c r="CA116" s="7"/>
      <c r="CB116" s="7"/>
      <c r="CC116" s="11"/>
      <c r="CD116" s="7"/>
      <c r="CE116" s="20" t="s">
        <v>1899</v>
      </c>
      <c r="CF116" s="21" t="s">
        <v>1900</v>
      </c>
      <c r="CG116" s="20" t="s">
        <v>1562</v>
      </c>
      <c r="CH116" s="20" t="s">
        <v>1563</v>
      </c>
      <c r="CI116" s="20" t="s">
        <v>278</v>
      </c>
      <c r="CJ116" s="77" t="s">
        <v>46</v>
      </c>
      <c r="CK116" s="5">
        <v>40124</v>
      </c>
      <c r="CL116" s="77" t="str">
        <f t="shared" ca="1" si="1"/>
        <v>14 Tahun 8 Bulan 3 Hari</v>
      </c>
      <c r="CM11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Sekepanjang Ii No. 14 RT/RW 02/11 Desa/Kelurahan Cikutra Kecamatan Cibeunying Kidul Kota Bandung Jawa Barat 40124</v>
      </c>
    </row>
    <row r="117" spans="1:91" ht="20.100000000000001" customHeight="1">
      <c r="A117" s="4">
        <f>SUBTOTAL(3,N$8:N117)</f>
        <v>110</v>
      </c>
      <c r="B117" s="5" t="s">
        <v>9</v>
      </c>
      <c r="C117" s="5">
        <v>2023</v>
      </c>
      <c r="D117" s="5"/>
      <c r="E117" s="5">
        <v>2</v>
      </c>
      <c r="F117" s="5" t="s">
        <v>24</v>
      </c>
      <c r="G117" s="5" t="s">
        <v>151</v>
      </c>
      <c r="H117" s="5" t="s">
        <v>151</v>
      </c>
      <c r="I117" s="5" t="s">
        <v>151</v>
      </c>
      <c r="J117" s="5">
        <v>23240005</v>
      </c>
      <c r="K117" s="6"/>
      <c r="L117" s="6"/>
      <c r="M117" s="6"/>
      <c r="N117" s="79" t="s">
        <v>1905</v>
      </c>
      <c r="O117" s="153"/>
      <c r="P117" s="37" t="s">
        <v>1906</v>
      </c>
      <c r="Q117" s="81" t="s">
        <v>1907</v>
      </c>
      <c r="R117" s="79" t="s">
        <v>186</v>
      </c>
      <c r="S117" s="125">
        <v>40584</v>
      </c>
      <c r="T117" s="10" t="s">
        <v>156</v>
      </c>
      <c r="U117" s="10">
        <v>1</v>
      </c>
      <c r="V117" s="10">
        <v>2</v>
      </c>
      <c r="W117" s="10" t="s">
        <v>157</v>
      </c>
      <c r="X117" s="7" t="s">
        <v>268</v>
      </c>
      <c r="Y117" s="7" t="s">
        <v>1471</v>
      </c>
      <c r="Z117" s="7" t="s">
        <v>250</v>
      </c>
      <c r="AA117" s="7" t="s">
        <v>161</v>
      </c>
      <c r="AB117" s="20" t="s">
        <v>162</v>
      </c>
      <c r="AC117" s="7" t="s">
        <v>163</v>
      </c>
      <c r="AD117" s="7" t="s">
        <v>163</v>
      </c>
      <c r="AE117" s="9" t="s">
        <v>1908</v>
      </c>
      <c r="AF117" s="7" t="s">
        <v>1909</v>
      </c>
      <c r="AG117" s="7" t="s">
        <v>1909</v>
      </c>
      <c r="AH117" s="7" t="s">
        <v>50</v>
      </c>
      <c r="AI117" s="79" t="s">
        <v>602</v>
      </c>
      <c r="AJ117" s="28">
        <v>30786</v>
      </c>
      <c r="AK117" s="9" t="s">
        <v>1910</v>
      </c>
      <c r="AL117" s="7" t="s">
        <v>1911</v>
      </c>
      <c r="AM117" s="7" t="s">
        <v>179</v>
      </c>
      <c r="AN117" s="9" t="s">
        <v>1912</v>
      </c>
      <c r="AO117" s="118" t="s">
        <v>1040</v>
      </c>
      <c r="AP117" s="7" t="s">
        <v>1913</v>
      </c>
      <c r="AQ117" s="9" t="s">
        <v>1356</v>
      </c>
      <c r="AR117" s="7" t="s">
        <v>1914</v>
      </c>
      <c r="AS117" s="7" t="s">
        <v>1915</v>
      </c>
      <c r="AT117" s="79" t="s">
        <v>1916</v>
      </c>
      <c r="AU117" s="7" t="s">
        <v>46</v>
      </c>
      <c r="AV117" s="10">
        <v>40561</v>
      </c>
      <c r="AW117" s="7" t="s">
        <v>1917</v>
      </c>
      <c r="AX117" s="7" t="s">
        <v>50</v>
      </c>
      <c r="AY117" s="79" t="s">
        <v>186</v>
      </c>
      <c r="AZ117" s="28">
        <v>30453</v>
      </c>
      <c r="BA117" s="9" t="s">
        <v>1918</v>
      </c>
      <c r="BB117" s="20" t="s">
        <v>178</v>
      </c>
      <c r="BC117" s="21" t="s">
        <v>179</v>
      </c>
      <c r="BD117" s="9" t="s">
        <v>1919</v>
      </c>
      <c r="BE117" s="7" t="s">
        <v>1031</v>
      </c>
      <c r="BF117" s="20" t="s">
        <v>181</v>
      </c>
      <c r="BG117" s="7" t="s">
        <v>1913</v>
      </c>
      <c r="BH117" s="9" t="s">
        <v>1356</v>
      </c>
      <c r="BI117" s="7" t="s">
        <v>1914</v>
      </c>
      <c r="BJ117" s="7" t="s">
        <v>1915</v>
      </c>
      <c r="BK117" s="7" t="s">
        <v>1916</v>
      </c>
      <c r="BL117" s="7" t="s">
        <v>46</v>
      </c>
      <c r="BM117" s="11"/>
      <c r="BN117" s="79"/>
      <c r="BO117" s="7"/>
      <c r="BP117" s="7"/>
      <c r="BQ117" s="9"/>
      <c r="BR117" s="9"/>
      <c r="BS117" s="7"/>
      <c r="BT117" s="7"/>
      <c r="BU117" s="9"/>
      <c r="BV117" s="7"/>
      <c r="BW117" s="7"/>
      <c r="BX117" s="9"/>
      <c r="BY117" s="7"/>
      <c r="BZ117" s="7"/>
      <c r="CA117" s="7"/>
      <c r="CB117" s="7"/>
      <c r="CC117" s="7"/>
      <c r="CD117" s="7"/>
      <c r="CE117" s="20" t="s">
        <v>1913</v>
      </c>
      <c r="CF117" s="21" t="s">
        <v>1356</v>
      </c>
      <c r="CG117" s="20" t="s">
        <v>1914</v>
      </c>
      <c r="CH117" s="20" t="s">
        <v>1915</v>
      </c>
      <c r="CI117" s="20" t="s">
        <v>1920</v>
      </c>
      <c r="CJ117" s="77" t="s">
        <v>46</v>
      </c>
      <c r="CK117" s="5">
        <v>40561</v>
      </c>
      <c r="CL117" s="77" t="str">
        <f t="shared" ca="1" si="1"/>
        <v>14 Tahun 11 Bulan 13 Hari</v>
      </c>
      <c r="CM11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Sidahurip RT/RW 05/05 Desa/Kelurahan Cintakarya Kecamatan Parigi Kabupaten Pangandaran Jawa Barat 40561</v>
      </c>
    </row>
    <row r="118" spans="1:91" ht="20.100000000000001" customHeight="1">
      <c r="A118" s="4">
        <f>SUBTOTAL(3,N$8:N118)</f>
        <v>111</v>
      </c>
      <c r="B118" s="5" t="s">
        <v>9</v>
      </c>
      <c r="C118" s="5">
        <v>2023</v>
      </c>
      <c r="D118" s="5"/>
      <c r="E118" s="5">
        <v>2</v>
      </c>
      <c r="F118" s="5" t="s">
        <v>24</v>
      </c>
      <c r="G118" s="5" t="s">
        <v>151</v>
      </c>
      <c r="H118" s="5" t="s">
        <v>151</v>
      </c>
      <c r="I118" s="5" t="s">
        <v>151</v>
      </c>
      <c r="J118" s="5">
        <v>23240120</v>
      </c>
      <c r="K118" s="6"/>
      <c r="L118" s="6"/>
      <c r="M118" s="6"/>
      <c r="N118" s="79" t="s">
        <v>1921</v>
      </c>
      <c r="O118" s="153"/>
      <c r="P118" s="37" t="s">
        <v>1922</v>
      </c>
      <c r="Q118" s="81" t="s">
        <v>1923</v>
      </c>
      <c r="R118" s="79" t="s">
        <v>155</v>
      </c>
      <c r="S118" s="125">
        <v>40601</v>
      </c>
      <c r="T118" s="10" t="s">
        <v>156</v>
      </c>
      <c r="U118" s="10">
        <v>1</v>
      </c>
      <c r="V118" s="10">
        <v>1</v>
      </c>
      <c r="W118" s="10" t="s">
        <v>157</v>
      </c>
      <c r="X118" s="7" t="s">
        <v>1924</v>
      </c>
      <c r="Y118" s="10" t="s">
        <v>368</v>
      </c>
      <c r="Z118" s="10" t="s">
        <v>368</v>
      </c>
      <c r="AA118" s="7" t="s">
        <v>161</v>
      </c>
      <c r="AB118" s="20" t="s">
        <v>162</v>
      </c>
      <c r="AC118" s="7" t="s">
        <v>163</v>
      </c>
      <c r="AD118" s="7" t="s">
        <v>163</v>
      </c>
      <c r="AE118" s="9" t="s">
        <v>1925</v>
      </c>
      <c r="AF118" s="7" t="s">
        <v>1926</v>
      </c>
      <c r="AG118" s="7" t="s">
        <v>1926</v>
      </c>
      <c r="AH118" s="7" t="s">
        <v>50</v>
      </c>
      <c r="AI118" s="79" t="s">
        <v>155</v>
      </c>
      <c r="AJ118" s="28">
        <v>31078</v>
      </c>
      <c r="AK118" s="9" t="s">
        <v>1927</v>
      </c>
      <c r="AL118" s="20" t="s">
        <v>212</v>
      </c>
      <c r="AM118" s="7" t="s">
        <v>179</v>
      </c>
      <c r="AN118" s="9" t="s">
        <v>1928</v>
      </c>
      <c r="AO118" s="118" t="s">
        <v>1591</v>
      </c>
      <c r="AP118" s="7" t="s">
        <v>1929</v>
      </c>
      <c r="AQ118" s="9" t="s">
        <v>1930</v>
      </c>
      <c r="AR118" s="7" t="s">
        <v>1042</v>
      </c>
      <c r="AS118" s="7" t="s">
        <v>390</v>
      </c>
      <c r="AT118" s="79" t="s">
        <v>155</v>
      </c>
      <c r="AU118" s="7" t="s">
        <v>46</v>
      </c>
      <c r="AV118" s="10">
        <v>40913</v>
      </c>
      <c r="AW118" s="7" t="s">
        <v>1931</v>
      </c>
      <c r="AX118" s="7" t="s">
        <v>50</v>
      </c>
      <c r="AY118" s="79" t="s">
        <v>155</v>
      </c>
      <c r="AZ118" s="28">
        <v>32771</v>
      </c>
      <c r="BA118" s="9" t="s">
        <v>1932</v>
      </c>
      <c r="BB118" s="20" t="s">
        <v>178</v>
      </c>
      <c r="BC118" s="21" t="s">
        <v>179</v>
      </c>
      <c r="BD118" s="9" t="s">
        <v>1933</v>
      </c>
      <c r="BE118" s="7" t="s">
        <v>1574</v>
      </c>
      <c r="BF118" s="20" t="s">
        <v>181</v>
      </c>
      <c r="BG118" s="7" t="s">
        <v>1934</v>
      </c>
      <c r="BH118" s="9" t="s">
        <v>1930</v>
      </c>
      <c r="BI118" s="7" t="s">
        <v>1042</v>
      </c>
      <c r="BJ118" s="7" t="s">
        <v>390</v>
      </c>
      <c r="BK118" s="7" t="s">
        <v>155</v>
      </c>
      <c r="BL118" s="7" t="s">
        <v>46</v>
      </c>
      <c r="BM118" s="11">
        <v>40913</v>
      </c>
      <c r="BN118" s="79"/>
      <c r="BO118" s="7"/>
      <c r="BP118" s="7"/>
      <c r="BQ118" s="9"/>
      <c r="BR118" s="9"/>
      <c r="BS118" s="7"/>
      <c r="BT118" s="7"/>
      <c r="BU118" s="9"/>
      <c r="BV118" s="7"/>
      <c r="BW118" s="7"/>
      <c r="BX118" s="9"/>
      <c r="BY118" s="7"/>
      <c r="BZ118" s="7"/>
      <c r="CA118" s="7"/>
      <c r="CB118" s="7"/>
      <c r="CC118" s="7"/>
      <c r="CD118" s="7"/>
      <c r="CE118" s="20" t="s">
        <v>1929</v>
      </c>
      <c r="CF118" s="21" t="s">
        <v>1930</v>
      </c>
      <c r="CG118" s="20" t="s">
        <v>1042</v>
      </c>
      <c r="CH118" s="20" t="s">
        <v>390</v>
      </c>
      <c r="CI118" s="20" t="s">
        <v>182</v>
      </c>
      <c r="CJ118" s="77" t="s">
        <v>46</v>
      </c>
      <c r="CK118" s="5">
        <v>40913</v>
      </c>
      <c r="CL118" s="77" t="str">
        <f t="shared" ca="1" si="1"/>
        <v>14 Tahun 10 Bulan 27 Hari</v>
      </c>
      <c r="CM11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Patrol RT/RW 02/15 Desa/Kelurahan Sadu Kecamatan Soreang Kabupaten Bandung Jawa Barat 40913</v>
      </c>
    </row>
    <row r="119" spans="1:91" ht="20.100000000000001" customHeight="1">
      <c r="A119" s="4">
        <f>SUBTOTAL(3,N$8:N119)</f>
        <v>112</v>
      </c>
      <c r="B119" s="5" t="s">
        <v>9</v>
      </c>
      <c r="C119" s="5">
        <v>2023</v>
      </c>
      <c r="D119" s="5"/>
      <c r="E119" s="5">
        <v>2</v>
      </c>
      <c r="F119" s="5" t="s">
        <v>24</v>
      </c>
      <c r="G119" s="5" t="s">
        <v>151</v>
      </c>
      <c r="H119" s="5" t="s">
        <v>151</v>
      </c>
      <c r="I119" s="5" t="s">
        <v>151</v>
      </c>
      <c r="J119" s="5">
        <v>23240076</v>
      </c>
      <c r="K119" s="6"/>
      <c r="L119" s="6"/>
      <c r="M119" s="6"/>
      <c r="N119" s="79" t="s">
        <v>1935</v>
      </c>
      <c r="O119" s="153"/>
      <c r="P119" s="37" t="s">
        <v>1936</v>
      </c>
      <c r="Q119" s="81" t="s">
        <v>1937</v>
      </c>
      <c r="R119" s="79" t="s">
        <v>186</v>
      </c>
      <c r="S119" s="125">
        <v>39321</v>
      </c>
      <c r="T119" s="10" t="s">
        <v>156</v>
      </c>
      <c r="U119" s="10">
        <v>1</v>
      </c>
      <c r="V119" s="10">
        <v>1</v>
      </c>
      <c r="W119" s="10" t="s">
        <v>157</v>
      </c>
      <c r="X119" s="7" t="s">
        <v>158</v>
      </c>
      <c r="Y119" s="10" t="s">
        <v>368</v>
      </c>
      <c r="Z119" s="10" t="s">
        <v>368</v>
      </c>
      <c r="AA119" s="20" t="s">
        <v>221</v>
      </c>
      <c r="AB119" s="20" t="s">
        <v>162</v>
      </c>
      <c r="AC119" s="7" t="s">
        <v>163</v>
      </c>
      <c r="AD119" s="7" t="s">
        <v>163</v>
      </c>
      <c r="AE119" s="9" t="s">
        <v>1938</v>
      </c>
      <c r="AF119" s="7" t="s">
        <v>1939</v>
      </c>
      <c r="AG119" s="7" t="s">
        <v>1939</v>
      </c>
      <c r="AH119" s="7" t="s">
        <v>50</v>
      </c>
      <c r="AI119" s="79" t="s">
        <v>186</v>
      </c>
      <c r="AJ119" s="28">
        <v>29635</v>
      </c>
      <c r="AK119" s="9" t="s">
        <v>1940</v>
      </c>
      <c r="AL119" s="20" t="s">
        <v>212</v>
      </c>
      <c r="AM119" s="7" t="s">
        <v>179</v>
      </c>
      <c r="AN119" s="9" t="s">
        <v>1941</v>
      </c>
      <c r="AO119" s="118" t="s">
        <v>1591</v>
      </c>
      <c r="AP119" s="7" t="s">
        <v>1942</v>
      </c>
      <c r="AQ119" s="9" t="s">
        <v>981</v>
      </c>
      <c r="AR119" s="7" t="s">
        <v>1943</v>
      </c>
      <c r="AS119" s="7" t="s">
        <v>1944</v>
      </c>
      <c r="AT119" s="79" t="s">
        <v>186</v>
      </c>
      <c r="AU119" s="7" t="s">
        <v>46</v>
      </c>
      <c r="AV119" s="10">
        <v>45372</v>
      </c>
      <c r="AW119" s="7" t="s">
        <v>1945</v>
      </c>
      <c r="AX119" s="7" t="s">
        <v>50</v>
      </c>
      <c r="AY119" s="79" t="s">
        <v>186</v>
      </c>
      <c r="AZ119" s="28">
        <v>32420</v>
      </c>
      <c r="BA119" s="9" t="s">
        <v>1946</v>
      </c>
      <c r="BB119" s="20" t="s">
        <v>178</v>
      </c>
      <c r="BC119" s="21" t="s">
        <v>221</v>
      </c>
      <c r="BD119" s="9" t="s">
        <v>1947</v>
      </c>
      <c r="BE119" s="7" t="s">
        <v>720</v>
      </c>
      <c r="BF119" s="20" t="s">
        <v>181</v>
      </c>
      <c r="BG119" s="7" t="s">
        <v>1942</v>
      </c>
      <c r="BH119" s="9" t="s">
        <v>981</v>
      </c>
      <c r="BI119" s="7" t="s">
        <v>1943</v>
      </c>
      <c r="BJ119" s="7" t="s">
        <v>1944</v>
      </c>
      <c r="BK119" s="7" t="s">
        <v>186</v>
      </c>
      <c r="BL119" s="7" t="s">
        <v>46</v>
      </c>
      <c r="BM119" s="11">
        <v>45372</v>
      </c>
      <c r="BN119" s="79"/>
      <c r="BO119" s="7"/>
      <c r="BP119" s="7"/>
      <c r="BQ119" s="9"/>
      <c r="BR119" s="9"/>
      <c r="BS119" s="7"/>
      <c r="BT119" s="7"/>
      <c r="BU119" s="9"/>
      <c r="BV119" s="7"/>
      <c r="BW119" s="7"/>
      <c r="BX119" s="9"/>
      <c r="BY119" s="7"/>
      <c r="BZ119" s="7"/>
      <c r="CA119" s="7"/>
      <c r="CB119" s="7"/>
      <c r="CC119" s="7"/>
      <c r="CD119" s="7"/>
      <c r="CE119" s="20" t="s">
        <v>1942</v>
      </c>
      <c r="CF119" s="21" t="s">
        <v>981</v>
      </c>
      <c r="CG119" s="20" t="s">
        <v>1943</v>
      </c>
      <c r="CH119" s="20" t="s">
        <v>1944</v>
      </c>
      <c r="CI119" s="20" t="s">
        <v>205</v>
      </c>
      <c r="CJ119" s="77" t="s">
        <v>46</v>
      </c>
      <c r="CK119" s="5">
        <v>45372</v>
      </c>
      <c r="CL119" s="77" t="str">
        <f t="shared" ca="1" si="1"/>
        <v>18 Tahun 4 Bulan 27 Hari</v>
      </c>
      <c r="CM11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Nagrong RT/RW 03/03 Desa/Kelurahan Cieunteung Kecamatan Darmaraja Kabupaten Sumedang Jawa Barat 45372</v>
      </c>
    </row>
    <row r="120" spans="1:91" ht="20.100000000000001" customHeight="1">
      <c r="A120" s="4">
        <f>SUBTOTAL(3,N$8:N120)</f>
        <v>113</v>
      </c>
      <c r="B120" s="5" t="s">
        <v>9</v>
      </c>
      <c r="C120" s="5">
        <v>2023</v>
      </c>
      <c r="D120" s="5"/>
      <c r="E120" s="5">
        <v>2</v>
      </c>
      <c r="F120" s="5" t="s">
        <v>24</v>
      </c>
      <c r="G120" s="5" t="s">
        <v>151</v>
      </c>
      <c r="H120" s="5" t="s">
        <v>151</v>
      </c>
      <c r="I120" s="5" t="s">
        <v>151</v>
      </c>
      <c r="J120" s="5">
        <v>23240116</v>
      </c>
      <c r="K120" s="6"/>
      <c r="L120" s="6"/>
      <c r="M120" s="6"/>
      <c r="N120" s="79" t="s">
        <v>1948</v>
      </c>
      <c r="O120" s="153"/>
      <c r="P120" s="37" t="s">
        <v>1949</v>
      </c>
      <c r="Q120" s="81" t="s">
        <v>1950</v>
      </c>
      <c r="R120" s="79" t="s">
        <v>186</v>
      </c>
      <c r="S120" s="125">
        <v>40504</v>
      </c>
      <c r="T120" s="10" t="s">
        <v>156</v>
      </c>
      <c r="U120" s="10">
        <v>4</v>
      </c>
      <c r="V120" s="10">
        <v>3</v>
      </c>
      <c r="W120" s="10" t="s">
        <v>157</v>
      </c>
      <c r="X120" s="20" t="s">
        <v>187</v>
      </c>
      <c r="Y120" s="10" t="s">
        <v>368</v>
      </c>
      <c r="Z120" s="10" t="s">
        <v>368</v>
      </c>
      <c r="AA120" s="7" t="s">
        <v>161</v>
      </c>
      <c r="AB120" s="7" t="s">
        <v>1882</v>
      </c>
      <c r="AC120" s="7" t="s">
        <v>163</v>
      </c>
      <c r="AD120" s="7" t="s">
        <v>163</v>
      </c>
      <c r="AE120" s="37" t="s">
        <v>1951</v>
      </c>
      <c r="AF120" s="7" t="s">
        <v>1952</v>
      </c>
      <c r="AG120" s="7" t="s">
        <v>1953</v>
      </c>
      <c r="AH120" s="7" t="s">
        <v>51</v>
      </c>
      <c r="AI120" s="79" t="s">
        <v>255</v>
      </c>
      <c r="AJ120" s="28" t="s">
        <v>255</v>
      </c>
      <c r="AK120" s="8" t="s">
        <v>255</v>
      </c>
      <c r="AL120" s="7" t="s">
        <v>255</v>
      </c>
      <c r="AM120" s="7" t="s">
        <v>255</v>
      </c>
      <c r="AN120" s="9" t="s">
        <v>255</v>
      </c>
      <c r="AO120" s="118" t="s">
        <v>255</v>
      </c>
      <c r="AP120" s="7" t="s">
        <v>255</v>
      </c>
      <c r="AQ120" s="9" t="s">
        <v>534</v>
      </c>
      <c r="AR120" s="7" t="s">
        <v>255</v>
      </c>
      <c r="AS120" s="7" t="s">
        <v>255</v>
      </c>
      <c r="AT120" s="79" t="s">
        <v>186</v>
      </c>
      <c r="AU120" s="7" t="s">
        <v>46</v>
      </c>
      <c r="AV120" s="10" t="s">
        <v>255</v>
      </c>
      <c r="AW120" s="7" t="s">
        <v>1952</v>
      </c>
      <c r="AX120" s="7" t="s">
        <v>50</v>
      </c>
      <c r="AY120" s="79" t="s">
        <v>229</v>
      </c>
      <c r="AZ120" s="28">
        <v>26649</v>
      </c>
      <c r="BA120" s="9" t="s">
        <v>1954</v>
      </c>
      <c r="BB120" s="20" t="s">
        <v>178</v>
      </c>
      <c r="BC120" s="21" t="s">
        <v>179</v>
      </c>
      <c r="BD120" s="8" t="s">
        <v>255</v>
      </c>
      <c r="BE120" s="8" t="s">
        <v>255</v>
      </c>
      <c r="BF120" s="20" t="s">
        <v>181</v>
      </c>
      <c r="BG120" s="7" t="s">
        <v>1955</v>
      </c>
      <c r="BH120" s="9" t="s">
        <v>534</v>
      </c>
      <c r="BI120" s="7" t="s">
        <v>932</v>
      </c>
      <c r="BJ120" s="7" t="s">
        <v>199</v>
      </c>
      <c r="BK120" s="7" t="s">
        <v>186</v>
      </c>
      <c r="BL120" s="7" t="s">
        <v>46</v>
      </c>
      <c r="BM120" s="11">
        <v>45322</v>
      </c>
      <c r="BN120" s="79"/>
      <c r="BO120" s="7"/>
      <c r="BP120" s="7"/>
      <c r="BQ120" s="9"/>
      <c r="BR120" s="9"/>
      <c r="BS120" s="7"/>
      <c r="BT120" s="7"/>
      <c r="BU120" s="9"/>
      <c r="BV120" s="7"/>
      <c r="BW120" s="7"/>
      <c r="BX120" s="9"/>
      <c r="BY120" s="7"/>
      <c r="BZ120" s="7"/>
      <c r="CA120" s="7"/>
      <c r="CB120" s="7"/>
      <c r="CC120" s="7"/>
      <c r="CD120" s="7"/>
      <c r="CE120" s="20" t="s">
        <v>1955</v>
      </c>
      <c r="CF120" s="21" t="s">
        <v>534</v>
      </c>
      <c r="CG120" s="20" t="s">
        <v>932</v>
      </c>
      <c r="CH120" s="20" t="s">
        <v>199</v>
      </c>
      <c r="CI120" s="20" t="s">
        <v>205</v>
      </c>
      <c r="CJ120" s="77" t="s">
        <v>46</v>
      </c>
      <c r="CK120" s="5">
        <v>45322</v>
      </c>
      <c r="CL120" s="77" t="str">
        <f t="shared" ca="1" si="1"/>
        <v>15 Tahun 2 Bulan 1 Hari</v>
      </c>
      <c r="CM12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Hurip RT/RW 01/08 Desa/Kelurahan Kota Kaler Kecamatan Sumedang Utara Kabupaten Sumedang Jawa Barat 45322</v>
      </c>
    </row>
    <row r="121" spans="1:91" ht="20.100000000000001" customHeight="1">
      <c r="A121" s="4">
        <f>SUBTOTAL(3,N$8:N121)</f>
        <v>114</v>
      </c>
      <c r="B121" s="5" t="s">
        <v>9</v>
      </c>
      <c r="C121" s="5">
        <v>2023</v>
      </c>
      <c r="D121" s="5"/>
      <c r="E121" s="5">
        <v>2</v>
      </c>
      <c r="F121" s="5" t="s">
        <v>24</v>
      </c>
      <c r="G121" s="5" t="s">
        <v>151</v>
      </c>
      <c r="H121" s="5" t="s">
        <v>151</v>
      </c>
      <c r="I121" s="5" t="s">
        <v>151</v>
      </c>
      <c r="J121" s="5">
        <v>23240018</v>
      </c>
      <c r="K121" s="6"/>
      <c r="L121" s="6"/>
      <c r="M121" s="6"/>
      <c r="N121" s="79" t="s">
        <v>1956</v>
      </c>
      <c r="O121" s="153"/>
      <c r="P121" s="37" t="s">
        <v>1957</v>
      </c>
      <c r="Q121" s="81" t="s">
        <v>1958</v>
      </c>
      <c r="R121" s="79" t="s">
        <v>155</v>
      </c>
      <c r="S121" s="125">
        <v>40674</v>
      </c>
      <c r="T121" s="10" t="s">
        <v>156</v>
      </c>
      <c r="U121" s="10">
        <v>2</v>
      </c>
      <c r="V121" s="10">
        <v>2</v>
      </c>
      <c r="W121" s="10" t="s">
        <v>157</v>
      </c>
      <c r="X121" s="20" t="s">
        <v>187</v>
      </c>
      <c r="Y121" s="10" t="s">
        <v>368</v>
      </c>
      <c r="Z121" s="10" t="s">
        <v>368</v>
      </c>
      <c r="AA121" s="7" t="s">
        <v>161</v>
      </c>
      <c r="AB121" s="7" t="s">
        <v>162</v>
      </c>
      <c r="AC121" s="7" t="s">
        <v>163</v>
      </c>
      <c r="AD121" s="7" t="s">
        <v>163</v>
      </c>
      <c r="AE121" s="9" t="s">
        <v>1959</v>
      </c>
      <c r="AF121" s="7" t="s">
        <v>1960</v>
      </c>
      <c r="AG121" s="7" t="s">
        <v>1960</v>
      </c>
      <c r="AH121" s="7" t="s">
        <v>50</v>
      </c>
      <c r="AI121" s="79" t="s">
        <v>155</v>
      </c>
      <c r="AJ121" s="28">
        <v>29483</v>
      </c>
      <c r="AK121" s="9" t="s">
        <v>1961</v>
      </c>
      <c r="AL121" s="7" t="s">
        <v>168</v>
      </c>
      <c r="AM121" s="7" t="s">
        <v>179</v>
      </c>
      <c r="AN121" s="9" t="s">
        <v>1962</v>
      </c>
      <c r="AO121" s="118" t="s">
        <v>1046</v>
      </c>
      <c r="AP121" s="7" t="s">
        <v>1963</v>
      </c>
      <c r="AQ121" s="9" t="s">
        <v>498</v>
      </c>
      <c r="AR121" s="7" t="s">
        <v>1964</v>
      </c>
      <c r="AS121" s="7" t="s">
        <v>1779</v>
      </c>
      <c r="AT121" s="79" t="s">
        <v>155</v>
      </c>
      <c r="AU121" s="7" t="s">
        <v>46</v>
      </c>
      <c r="AV121" s="10">
        <v>40379</v>
      </c>
      <c r="AW121" s="7" t="s">
        <v>1965</v>
      </c>
      <c r="AX121" s="7" t="s">
        <v>50</v>
      </c>
      <c r="AY121" s="79" t="s">
        <v>155</v>
      </c>
      <c r="AZ121" s="28">
        <v>31697</v>
      </c>
      <c r="BA121" s="9" t="s">
        <v>1966</v>
      </c>
      <c r="BB121" s="20" t="s">
        <v>178</v>
      </c>
      <c r="BC121" s="21" t="s">
        <v>221</v>
      </c>
      <c r="BD121" s="9" t="s">
        <v>1967</v>
      </c>
      <c r="BE121" s="7" t="s">
        <v>1031</v>
      </c>
      <c r="BF121" s="20" t="s">
        <v>181</v>
      </c>
      <c r="BG121" s="7" t="s">
        <v>1963</v>
      </c>
      <c r="BH121" s="9" t="s">
        <v>498</v>
      </c>
      <c r="BI121" s="7" t="s">
        <v>1964</v>
      </c>
      <c r="BJ121" s="7" t="s">
        <v>1779</v>
      </c>
      <c r="BK121" s="7" t="s">
        <v>155</v>
      </c>
      <c r="BL121" s="7" t="s">
        <v>46</v>
      </c>
      <c r="BM121" s="11">
        <v>40379</v>
      </c>
      <c r="BN121" s="79"/>
      <c r="BO121" s="7"/>
      <c r="BP121" s="7"/>
      <c r="BQ121" s="9"/>
      <c r="BR121" s="9"/>
      <c r="BS121" s="7"/>
      <c r="BT121" s="7"/>
      <c r="BU121" s="9"/>
      <c r="BV121" s="7"/>
      <c r="BW121" s="7"/>
      <c r="BX121" s="9"/>
      <c r="BY121" s="7"/>
      <c r="BZ121" s="7"/>
      <c r="CA121" s="7"/>
      <c r="CB121" s="7"/>
      <c r="CC121" s="7"/>
      <c r="CD121" s="7"/>
      <c r="CE121" s="20" t="s">
        <v>1963</v>
      </c>
      <c r="CF121" s="21" t="s">
        <v>498</v>
      </c>
      <c r="CG121" s="20" t="s">
        <v>1964</v>
      </c>
      <c r="CH121" s="20" t="s">
        <v>1779</v>
      </c>
      <c r="CI121" s="20" t="s">
        <v>182</v>
      </c>
      <c r="CJ121" s="77" t="s">
        <v>46</v>
      </c>
      <c r="CK121" s="5">
        <v>40379</v>
      </c>
      <c r="CL121" s="77" t="str">
        <f t="shared" ca="1" si="1"/>
        <v>14 Tahun 8 Bulan 12 Hari</v>
      </c>
      <c r="CM12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Pinggirsari RT/RW 02/01 Desa/Kelurahan Pinggirsari Kecamatan Arjasari Kabupaten Bandung Jawa Barat 40379</v>
      </c>
    </row>
    <row r="122" spans="1:91" ht="20.100000000000001" customHeight="1">
      <c r="A122" s="4">
        <f>SUBTOTAL(3,N$8:N122)</f>
        <v>115</v>
      </c>
      <c r="B122" s="5" t="s">
        <v>9</v>
      </c>
      <c r="C122" s="5">
        <v>2023</v>
      </c>
      <c r="D122" s="5"/>
      <c r="E122" s="5">
        <v>2</v>
      </c>
      <c r="F122" s="5" t="s">
        <v>24</v>
      </c>
      <c r="G122" s="5" t="s">
        <v>151</v>
      </c>
      <c r="H122" s="5" t="s">
        <v>151</v>
      </c>
      <c r="I122" s="5" t="s">
        <v>151</v>
      </c>
      <c r="J122" s="5">
        <v>23240003</v>
      </c>
      <c r="K122" s="6"/>
      <c r="L122" s="6"/>
      <c r="M122" s="6"/>
      <c r="N122" s="79" t="s">
        <v>1968</v>
      </c>
      <c r="O122" s="153"/>
      <c r="P122" s="37" t="s">
        <v>1969</v>
      </c>
      <c r="Q122" s="81" t="s">
        <v>1970</v>
      </c>
      <c r="R122" s="79" t="s">
        <v>518</v>
      </c>
      <c r="S122" s="125">
        <v>40482</v>
      </c>
      <c r="T122" s="10" t="s">
        <v>156</v>
      </c>
      <c r="U122" s="10">
        <v>1</v>
      </c>
      <c r="V122" s="10">
        <v>1</v>
      </c>
      <c r="W122" s="10" t="s">
        <v>157</v>
      </c>
      <c r="X122" s="20" t="s">
        <v>187</v>
      </c>
      <c r="Y122" s="7" t="s">
        <v>1471</v>
      </c>
      <c r="Z122" s="7" t="s">
        <v>1806</v>
      </c>
      <c r="AA122" s="7" t="s">
        <v>161</v>
      </c>
      <c r="AB122" s="20" t="s">
        <v>162</v>
      </c>
      <c r="AC122" s="7" t="s">
        <v>163</v>
      </c>
      <c r="AD122" s="7" t="s">
        <v>163</v>
      </c>
      <c r="AE122" s="9" t="s">
        <v>1971</v>
      </c>
      <c r="AF122" s="7" t="s">
        <v>1972</v>
      </c>
      <c r="AG122" s="7" t="s">
        <v>1972</v>
      </c>
      <c r="AH122" s="7" t="s">
        <v>50</v>
      </c>
      <c r="AI122" s="79" t="s">
        <v>1973</v>
      </c>
      <c r="AJ122" s="28">
        <v>31311</v>
      </c>
      <c r="AK122" s="9" t="s">
        <v>1974</v>
      </c>
      <c r="AL122" s="7" t="s">
        <v>168</v>
      </c>
      <c r="AM122" s="7" t="s">
        <v>179</v>
      </c>
      <c r="AN122" s="9" t="s">
        <v>1975</v>
      </c>
      <c r="AO122" s="118" t="s">
        <v>1714</v>
      </c>
      <c r="AP122" s="7" t="s">
        <v>1976</v>
      </c>
      <c r="AQ122" s="9" t="s">
        <v>340</v>
      </c>
      <c r="AR122" s="7" t="s">
        <v>1977</v>
      </c>
      <c r="AS122" s="7" t="s">
        <v>1286</v>
      </c>
      <c r="AT122" s="79" t="s">
        <v>1287</v>
      </c>
      <c r="AU122" s="7" t="s">
        <v>46</v>
      </c>
      <c r="AV122" s="10">
        <v>40553</v>
      </c>
      <c r="AW122" s="7" t="s">
        <v>1978</v>
      </c>
      <c r="AX122" s="7" t="s">
        <v>50</v>
      </c>
      <c r="AY122" s="79" t="s">
        <v>155</v>
      </c>
      <c r="AZ122" s="28">
        <v>32059</v>
      </c>
      <c r="BA122" s="9" t="s">
        <v>1979</v>
      </c>
      <c r="BB122" s="20" t="s">
        <v>178</v>
      </c>
      <c r="BC122" s="21" t="s">
        <v>221</v>
      </c>
      <c r="BD122" s="9" t="s">
        <v>1980</v>
      </c>
      <c r="BE122" s="7" t="s">
        <v>1031</v>
      </c>
      <c r="BF122" s="20" t="s">
        <v>181</v>
      </c>
      <c r="BG122" s="7" t="s">
        <v>1976</v>
      </c>
      <c r="BH122" s="9" t="s">
        <v>340</v>
      </c>
      <c r="BI122" s="7" t="s">
        <v>1977</v>
      </c>
      <c r="BJ122" s="7" t="s">
        <v>1286</v>
      </c>
      <c r="BK122" s="7" t="s">
        <v>1287</v>
      </c>
      <c r="BL122" s="7" t="s">
        <v>46</v>
      </c>
      <c r="BM122" s="11">
        <v>40553</v>
      </c>
      <c r="BN122" s="79"/>
      <c r="BO122" s="7"/>
      <c r="BP122" s="7"/>
      <c r="BQ122" s="9"/>
      <c r="BR122" s="9"/>
      <c r="BS122" s="7"/>
      <c r="BT122" s="7"/>
      <c r="BU122" s="9"/>
      <c r="BV122" s="7"/>
      <c r="BW122" s="7"/>
      <c r="BX122" s="9"/>
      <c r="BY122" s="7"/>
      <c r="BZ122" s="7"/>
      <c r="CA122" s="7"/>
      <c r="CB122" s="7"/>
      <c r="CC122" s="7"/>
      <c r="CD122" s="7"/>
      <c r="CE122" s="20" t="s">
        <v>1976</v>
      </c>
      <c r="CF122" s="21" t="s">
        <v>340</v>
      </c>
      <c r="CG122" s="20" t="s">
        <v>1977</v>
      </c>
      <c r="CH122" s="20" t="s">
        <v>1286</v>
      </c>
      <c r="CI122" s="20" t="s">
        <v>1287</v>
      </c>
      <c r="CJ122" s="77" t="s">
        <v>46</v>
      </c>
      <c r="CK122" s="5">
        <v>40553</v>
      </c>
      <c r="CL122" s="77" t="str">
        <f t="shared" ca="1" si="1"/>
        <v>15 Tahun 2 Bulan 23 Hari</v>
      </c>
      <c r="CM12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Cikadu RT/RW 01/13 Desa/Kelurahan Ciburuy Kecamatan Padalarang Bandung Barat Jawa Barat 40553</v>
      </c>
    </row>
    <row r="123" spans="1:91" ht="20.100000000000001" customHeight="1">
      <c r="A123" s="4">
        <f>SUBTOTAL(3,N$8:N123)</f>
        <v>116</v>
      </c>
      <c r="B123" s="5" t="s">
        <v>9</v>
      </c>
      <c r="C123" s="5">
        <v>2023</v>
      </c>
      <c r="D123" s="5"/>
      <c r="E123" s="5">
        <v>2</v>
      </c>
      <c r="F123" s="5" t="s">
        <v>24</v>
      </c>
      <c r="G123" s="5" t="s">
        <v>151</v>
      </c>
      <c r="H123" s="5" t="s">
        <v>151</v>
      </c>
      <c r="I123" s="5" t="s">
        <v>151</v>
      </c>
      <c r="J123" s="5">
        <v>23240114</v>
      </c>
      <c r="K123" s="6"/>
      <c r="L123" s="6"/>
      <c r="M123" s="6"/>
      <c r="N123" s="79" t="s">
        <v>1981</v>
      </c>
      <c r="O123" s="153"/>
      <c r="P123" s="37" t="s">
        <v>1982</v>
      </c>
      <c r="Q123" s="81" t="s">
        <v>1983</v>
      </c>
      <c r="R123" s="79" t="s">
        <v>155</v>
      </c>
      <c r="S123" s="125">
        <v>39984</v>
      </c>
      <c r="T123" s="10" t="s">
        <v>156</v>
      </c>
      <c r="U123" s="10">
        <v>2</v>
      </c>
      <c r="V123" s="10">
        <v>2</v>
      </c>
      <c r="W123" s="10" t="s">
        <v>157</v>
      </c>
      <c r="X123" s="20" t="s">
        <v>187</v>
      </c>
      <c r="Y123" s="7" t="s">
        <v>1471</v>
      </c>
      <c r="Z123" s="10" t="s">
        <v>368</v>
      </c>
      <c r="AA123" s="7" t="s">
        <v>161</v>
      </c>
      <c r="AB123" s="20" t="s">
        <v>162</v>
      </c>
      <c r="AC123" s="7" t="s">
        <v>163</v>
      </c>
      <c r="AD123" s="7" t="s">
        <v>163</v>
      </c>
      <c r="AE123" s="37" t="s">
        <v>567</v>
      </c>
      <c r="AF123" s="7" t="s">
        <v>568</v>
      </c>
      <c r="AG123" s="7" t="s">
        <v>568</v>
      </c>
      <c r="AH123" s="7" t="s">
        <v>50</v>
      </c>
      <c r="AI123" s="79" t="s">
        <v>569</v>
      </c>
      <c r="AJ123" s="28">
        <v>27368</v>
      </c>
      <c r="AK123" s="9" t="s">
        <v>570</v>
      </c>
      <c r="AL123" s="20" t="s">
        <v>212</v>
      </c>
      <c r="AM123" s="7" t="s">
        <v>179</v>
      </c>
      <c r="AN123" s="9" t="s">
        <v>255</v>
      </c>
      <c r="AO123" s="118" t="s">
        <v>1984</v>
      </c>
      <c r="AP123" s="7" t="s">
        <v>573</v>
      </c>
      <c r="AQ123" s="9" t="s">
        <v>574</v>
      </c>
      <c r="AR123" s="7" t="s">
        <v>575</v>
      </c>
      <c r="AS123" s="7" t="s">
        <v>576</v>
      </c>
      <c r="AT123" s="79" t="s">
        <v>569</v>
      </c>
      <c r="AU123" s="7" t="s">
        <v>46</v>
      </c>
      <c r="AV123" s="10">
        <v>45461</v>
      </c>
      <c r="AW123" s="7" t="s">
        <v>577</v>
      </c>
      <c r="AX123" s="7" t="s">
        <v>50</v>
      </c>
      <c r="AY123" s="79" t="s">
        <v>155</v>
      </c>
      <c r="AZ123" s="28">
        <v>27105</v>
      </c>
      <c r="BA123" s="9" t="s">
        <v>578</v>
      </c>
      <c r="BB123" s="20" t="s">
        <v>178</v>
      </c>
      <c r="BC123" s="21" t="s">
        <v>839</v>
      </c>
      <c r="BD123" s="9" t="s">
        <v>1985</v>
      </c>
      <c r="BE123" s="8" t="s">
        <v>255</v>
      </c>
      <c r="BF123" s="20" t="s">
        <v>181</v>
      </c>
      <c r="BG123" s="7" t="s">
        <v>573</v>
      </c>
      <c r="BH123" s="9" t="s">
        <v>574</v>
      </c>
      <c r="BI123" s="7" t="s">
        <v>575</v>
      </c>
      <c r="BJ123" s="7" t="s">
        <v>576</v>
      </c>
      <c r="BK123" s="7" t="s">
        <v>569</v>
      </c>
      <c r="BL123" s="7" t="s">
        <v>46</v>
      </c>
      <c r="BM123" s="11">
        <v>45461</v>
      </c>
      <c r="BN123" s="79"/>
      <c r="BO123" s="7"/>
      <c r="BP123" s="7"/>
      <c r="BQ123" s="9"/>
      <c r="BR123" s="9"/>
      <c r="BS123" s="7"/>
      <c r="BT123" s="7"/>
      <c r="BU123" s="9"/>
      <c r="BV123" s="7"/>
      <c r="BW123" s="7"/>
      <c r="BX123" s="9"/>
      <c r="BY123" s="7"/>
      <c r="BZ123" s="7"/>
      <c r="CA123" s="7"/>
      <c r="CB123" s="7"/>
      <c r="CC123" s="7"/>
      <c r="CD123" s="7"/>
      <c r="CE123" s="20" t="s">
        <v>573</v>
      </c>
      <c r="CF123" s="21" t="s">
        <v>574</v>
      </c>
      <c r="CG123" s="20" t="s">
        <v>575</v>
      </c>
      <c r="CH123" s="20" t="s">
        <v>576</v>
      </c>
      <c r="CI123" s="20" t="s">
        <v>582</v>
      </c>
      <c r="CJ123" s="77" t="s">
        <v>46</v>
      </c>
      <c r="CK123" s="5">
        <v>45461</v>
      </c>
      <c r="CL123" s="77" t="str">
        <f t="shared" ca="1" si="1"/>
        <v>16 Tahun 7 Bulan 3 Hari</v>
      </c>
      <c r="CM12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Sabtu RT/RW 01/07 Desa/Kelurahan Kertabasuki Kecamatan Maja Kabupaten Majalengka Jawa Barat 45461</v>
      </c>
    </row>
    <row r="124" spans="1:91" ht="20.100000000000001" customHeight="1">
      <c r="A124" s="4">
        <f>SUBTOTAL(3,N$8:N124)</f>
        <v>117</v>
      </c>
      <c r="B124" s="5" t="s">
        <v>9</v>
      </c>
      <c r="C124" s="5">
        <v>2023</v>
      </c>
      <c r="D124" s="5"/>
      <c r="E124" s="5">
        <v>2</v>
      </c>
      <c r="F124" s="5" t="s">
        <v>24</v>
      </c>
      <c r="G124" s="5" t="s">
        <v>151</v>
      </c>
      <c r="H124" s="5" t="s">
        <v>151</v>
      </c>
      <c r="I124" s="5" t="s">
        <v>151</v>
      </c>
      <c r="J124" s="5">
        <v>23240094</v>
      </c>
      <c r="K124" s="6"/>
      <c r="L124" s="6"/>
      <c r="M124" s="6"/>
      <c r="N124" s="79" t="s">
        <v>1986</v>
      </c>
      <c r="O124" s="153"/>
      <c r="P124" s="37">
        <v>3115302461</v>
      </c>
      <c r="Q124" s="81" t="s">
        <v>1987</v>
      </c>
      <c r="R124" s="79" t="s">
        <v>941</v>
      </c>
      <c r="S124" s="125">
        <v>40603</v>
      </c>
      <c r="T124" s="10" t="s">
        <v>156</v>
      </c>
      <c r="U124" s="10">
        <v>2</v>
      </c>
      <c r="V124" s="10">
        <v>3</v>
      </c>
      <c r="W124" s="10" t="s">
        <v>157</v>
      </c>
      <c r="X124" s="20" t="s">
        <v>187</v>
      </c>
      <c r="Y124" s="7" t="s">
        <v>1471</v>
      </c>
      <c r="Z124" s="10" t="s">
        <v>368</v>
      </c>
      <c r="AA124" s="7" t="s">
        <v>161</v>
      </c>
      <c r="AB124" s="20" t="s">
        <v>162</v>
      </c>
      <c r="AC124" s="7" t="s">
        <v>163</v>
      </c>
      <c r="AD124" s="7" t="s">
        <v>163</v>
      </c>
      <c r="AE124" s="9" t="s">
        <v>1988</v>
      </c>
      <c r="AF124" s="7" t="s">
        <v>1989</v>
      </c>
      <c r="AG124" s="7" t="s">
        <v>1989</v>
      </c>
      <c r="AH124" s="7" t="s">
        <v>50</v>
      </c>
      <c r="AI124" s="79" t="s">
        <v>941</v>
      </c>
      <c r="AJ124" s="28">
        <v>30056</v>
      </c>
      <c r="AK124" s="9" t="s">
        <v>1990</v>
      </c>
      <c r="AL124" s="20" t="s">
        <v>212</v>
      </c>
      <c r="AM124" s="7" t="s">
        <v>194</v>
      </c>
      <c r="AN124" s="9" t="s">
        <v>1991</v>
      </c>
      <c r="AO124" s="118" t="s">
        <v>1992</v>
      </c>
      <c r="AP124" s="7" t="s">
        <v>1993</v>
      </c>
      <c r="AQ124" s="9" t="s">
        <v>1994</v>
      </c>
      <c r="AR124" s="7" t="s">
        <v>1995</v>
      </c>
      <c r="AS124" s="7" t="s">
        <v>1996</v>
      </c>
      <c r="AT124" s="79" t="s">
        <v>941</v>
      </c>
      <c r="AU124" s="7" t="s">
        <v>46</v>
      </c>
      <c r="AV124" s="10">
        <v>41164</v>
      </c>
      <c r="AW124" s="7" t="s">
        <v>1997</v>
      </c>
      <c r="AX124" s="7" t="s">
        <v>50</v>
      </c>
      <c r="AY124" s="79" t="s">
        <v>367</v>
      </c>
      <c r="AZ124" s="28">
        <v>32109</v>
      </c>
      <c r="BA124" s="9" t="s">
        <v>1998</v>
      </c>
      <c r="BB124" s="20" t="s">
        <v>178</v>
      </c>
      <c r="BC124" s="21" t="s">
        <v>161</v>
      </c>
      <c r="BD124" s="9" t="s">
        <v>1999</v>
      </c>
      <c r="BE124" s="7" t="s">
        <v>1031</v>
      </c>
      <c r="BF124" s="20" t="s">
        <v>181</v>
      </c>
      <c r="BG124" s="7" t="s">
        <v>1993</v>
      </c>
      <c r="BH124" s="9" t="s">
        <v>1994</v>
      </c>
      <c r="BI124" s="7" t="s">
        <v>1995</v>
      </c>
      <c r="BJ124" s="7" t="s">
        <v>1996</v>
      </c>
      <c r="BK124" s="7" t="s">
        <v>941</v>
      </c>
      <c r="BL124" s="7" t="s">
        <v>46</v>
      </c>
      <c r="BM124" s="11">
        <v>41164</v>
      </c>
      <c r="BN124" s="79"/>
      <c r="BO124" s="7"/>
      <c r="BP124" s="7"/>
      <c r="BQ124" s="9"/>
      <c r="BR124" s="9"/>
      <c r="BS124" s="7"/>
      <c r="BT124" s="7"/>
      <c r="BU124" s="9"/>
      <c r="BV124" s="7"/>
      <c r="BW124" s="7"/>
      <c r="BX124" s="9"/>
      <c r="BY124" s="7"/>
      <c r="BZ124" s="7"/>
      <c r="CA124" s="7"/>
      <c r="CB124" s="7"/>
      <c r="CC124" s="7"/>
      <c r="CD124" s="7"/>
      <c r="CE124" s="20" t="s">
        <v>1993</v>
      </c>
      <c r="CF124" s="21" t="s">
        <v>1994</v>
      </c>
      <c r="CG124" s="20" t="s">
        <v>1995</v>
      </c>
      <c r="CH124" s="20" t="s">
        <v>1996</v>
      </c>
      <c r="CI124" s="20" t="s">
        <v>958</v>
      </c>
      <c r="CJ124" s="77" t="s">
        <v>46</v>
      </c>
      <c r="CK124" s="5">
        <v>41164</v>
      </c>
      <c r="CL124" s="77" t="str">
        <f t="shared" ca="1" si="1"/>
        <v>14 Tahun 10 Bulan 22 Hari</v>
      </c>
      <c r="CM12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Bunisari RT/RW 07/03 Desa/Kelurahan Bojong Barat Kecamatan Bojong Kabupaten Purwakarta Jawa Barat 41164</v>
      </c>
    </row>
    <row r="125" spans="1:91" ht="20.100000000000001" customHeight="1">
      <c r="A125" s="4">
        <f>SUBTOTAL(3,N$8:N125)</f>
        <v>118</v>
      </c>
      <c r="B125" s="5" t="s">
        <v>9</v>
      </c>
      <c r="C125" s="5">
        <v>2023</v>
      </c>
      <c r="D125" s="5"/>
      <c r="E125" s="5">
        <v>2</v>
      </c>
      <c r="F125" s="5" t="s">
        <v>24</v>
      </c>
      <c r="G125" s="114" t="s">
        <v>151</v>
      </c>
      <c r="H125" s="5" t="s">
        <v>151</v>
      </c>
      <c r="I125" s="5" t="s">
        <v>151</v>
      </c>
      <c r="J125" s="5">
        <v>23240039</v>
      </c>
      <c r="K125" s="6"/>
      <c r="L125" s="6"/>
      <c r="M125" s="6"/>
      <c r="N125" s="79" t="s">
        <v>2000</v>
      </c>
      <c r="O125" s="153"/>
      <c r="P125" s="37" t="s">
        <v>2001</v>
      </c>
      <c r="Q125" s="81" t="s">
        <v>2002</v>
      </c>
      <c r="R125" s="79" t="s">
        <v>155</v>
      </c>
      <c r="S125" s="125">
        <v>40602</v>
      </c>
      <c r="T125" s="10" t="s">
        <v>156</v>
      </c>
      <c r="U125" s="10">
        <v>1</v>
      </c>
      <c r="V125" s="10">
        <v>1</v>
      </c>
      <c r="W125" s="10" t="s">
        <v>157</v>
      </c>
      <c r="X125" s="20" t="s">
        <v>187</v>
      </c>
      <c r="Y125" s="7" t="s">
        <v>1471</v>
      </c>
      <c r="Z125" s="7" t="s">
        <v>1199</v>
      </c>
      <c r="AA125" s="7" t="s">
        <v>161</v>
      </c>
      <c r="AB125" s="20" t="s">
        <v>162</v>
      </c>
      <c r="AC125" s="7" t="s">
        <v>163</v>
      </c>
      <c r="AD125" s="7" t="s">
        <v>163</v>
      </c>
      <c r="AE125" s="9" t="s">
        <v>2003</v>
      </c>
      <c r="AF125" s="7" t="s">
        <v>2004</v>
      </c>
      <c r="AG125" s="7" t="s">
        <v>2004</v>
      </c>
      <c r="AH125" s="7" t="s">
        <v>50</v>
      </c>
      <c r="AI125" s="79" t="s">
        <v>155</v>
      </c>
      <c r="AJ125" s="28">
        <v>30707</v>
      </c>
      <c r="AK125" s="9" t="s">
        <v>2005</v>
      </c>
      <c r="AL125" s="7" t="s">
        <v>324</v>
      </c>
      <c r="AM125" s="7" t="s">
        <v>161</v>
      </c>
      <c r="AN125" s="9" t="s">
        <v>2006</v>
      </c>
      <c r="AO125" s="118" t="s">
        <v>1574</v>
      </c>
      <c r="AP125" s="7" t="s">
        <v>2007</v>
      </c>
      <c r="AQ125" s="9" t="s">
        <v>1636</v>
      </c>
      <c r="AR125" s="7" t="s">
        <v>624</v>
      </c>
      <c r="AS125" s="7" t="s">
        <v>625</v>
      </c>
      <c r="AT125" s="79" t="s">
        <v>155</v>
      </c>
      <c r="AU125" s="7" t="s">
        <v>46</v>
      </c>
      <c r="AV125" s="10">
        <v>40378</v>
      </c>
      <c r="AW125" s="7" t="s">
        <v>2008</v>
      </c>
      <c r="AX125" s="7" t="s">
        <v>50</v>
      </c>
      <c r="AY125" s="79" t="s">
        <v>155</v>
      </c>
      <c r="AZ125" s="28">
        <v>33185</v>
      </c>
      <c r="BA125" s="9" t="s">
        <v>2009</v>
      </c>
      <c r="BB125" s="20" t="s">
        <v>178</v>
      </c>
      <c r="BC125" s="21" t="s">
        <v>221</v>
      </c>
      <c r="BD125" s="9" t="s">
        <v>2010</v>
      </c>
      <c r="BE125" s="7" t="s">
        <v>1031</v>
      </c>
      <c r="BF125" s="20" t="s">
        <v>181</v>
      </c>
      <c r="BG125" s="7" t="s">
        <v>2007</v>
      </c>
      <c r="BH125" s="9" t="s">
        <v>1636</v>
      </c>
      <c r="BI125" s="7" t="s">
        <v>624</v>
      </c>
      <c r="BJ125" s="7" t="s">
        <v>625</v>
      </c>
      <c r="BK125" s="7" t="s">
        <v>155</v>
      </c>
      <c r="BL125" s="7" t="s">
        <v>46</v>
      </c>
      <c r="BM125" s="11">
        <v>40378</v>
      </c>
      <c r="BN125" s="79"/>
      <c r="BO125" s="7"/>
      <c r="BP125" s="7"/>
      <c r="BQ125" s="9"/>
      <c r="BR125" s="9"/>
      <c r="BS125" s="7"/>
      <c r="BT125" s="7"/>
      <c r="BU125" s="9"/>
      <c r="BV125" s="7"/>
      <c r="BW125" s="7"/>
      <c r="BX125" s="9"/>
      <c r="BY125" s="7"/>
      <c r="BZ125" s="7"/>
      <c r="CA125" s="7"/>
      <c r="CB125" s="7"/>
      <c r="CC125" s="7"/>
      <c r="CD125" s="7"/>
      <c r="CE125" s="20" t="s">
        <v>2007</v>
      </c>
      <c r="CF125" s="21" t="s">
        <v>1636</v>
      </c>
      <c r="CG125" s="20" t="s">
        <v>624</v>
      </c>
      <c r="CH125" s="20" t="s">
        <v>625</v>
      </c>
      <c r="CI125" s="20" t="s">
        <v>182</v>
      </c>
      <c r="CJ125" s="77" t="s">
        <v>46</v>
      </c>
      <c r="CK125" s="5">
        <v>40378</v>
      </c>
      <c r="CL125" s="77" t="str">
        <f t="shared" ca="1" si="1"/>
        <v>14 Tahun 10 Bulan 26 Hari</v>
      </c>
      <c r="CM12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Cipanas RT/RW 07/05 Desa/Kelurahan Margamukti Kecamatan Pangalengan Kabupaten Bandung Jawa Barat 40378</v>
      </c>
    </row>
    <row r="126" spans="1:91" ht="20.100000000000001" customHeight="1">
      <c r="A126" s="4">
        <f>SUBTOTAL(3,N$8:N126)</f>
        <v>119</v>
      </c>
      <c r="B126" s="5" t="s">
        <v>9</v>
      </c>
      <c r="C126" s="5">
        <v>2023</v>
      </c>
      <c r="D126" s="5"/>
      <c r="E126" s="5">
        <v>2</v>
      </c>
      <c r="F126" s="5" t="s">
        <v>24</v>
      </c>
      <c r="G126" s="5" t="s">
        <v>151</v>
      </c>
      <c r="H126" s="5" t="s">
        <v>151</v>
      </c>
      <c r="I126" s="5" t="s">
        <v>151</v>
      </c>
      <c r="J126" s="5">
        <v>23240113</v>
      </c>
      <c r="K126" s="6"/>
      <c r="L126" s="6"/>
      <c r="M126" s="6"/>
      <c r="N126" s="79" t="s">
        <v>2011</v>
      </c>
      <c r="O126" s="153"/>
      <c r="P126" s="37" t="s">
        <v>2012</v>
      </c>
      <c r="Q126" s="81" t="s">
        <v>2013</v>
      </c>
      <c r="R126" s="37" t="s">
        <v>155</v>
      </c>
      <c r="S126" s="125">
        <v>40290</v>
      </c>
      <c r="T126" s="10" t="s">
        <v>156</v>
      </c>
      <c r="U126" s="10">
        <v>4</v>
      </c>
      <c r="V126" s="10">
        <v>3</v>
      </c>
      <c r="W126" s="10" t="s">
        <v>157</v>
      </c>
      <c r="X126" s="7" t="s">
        <v>158</v>
      </c>
      <c r="Y126" s="7" t="s">
        <v>1471</v>
      </c>
      <c r="Z126" s="7" t="s">
        <v>2014</v>
      </c>
      <c r="AA126" s="7" t="s">
        <v>161</v>
      </c>
      <c r="AB126" s="20" t="s">
        <v>162</v>
      </c>
      <c r="AC126" s="7" t="s">
        <v>163</v>
      </c>
      <c r="AD126" s="7" t="s">
        <v>163</v>
      </c>
      <c r="AE126" s="9" t="s">
        <v>2015</v>
      </c>
      <c r="AF126" s="7" t="s">
        <v>2016</v>
      </c>
      <c r="AG126" s="7" t="s">
        <v>2016</v>
      </c>
      <c r="AH126" s="7" t="s">
        <v>50</v>
      </c>
      <c r="AI126" s="79" t="s">
        <v>155</v>
      </c>
      <c r="AJ126" s="28">
        <v>23385</v>
      </c>
      <c r="AK126" s="9" t="s">
        <v>2017</v>
      </c>
      <c r="AL126" s="20" t="s">
        <v>212</v>
      </c>
      <c r="AM126" s="7" t="s">
        <v>221</v>
      </c>
      <c r="AN126" s="9" t="s">
        <v>2018</v>
      </c>
      <c r="AO126" s="118" t="s">
        <v>1040</v>
      </c>
      <c r="AP126" s="7" t="s">
        <v>2019</v>
      </c>
      <c r="AQ126" s="9" t="s">
        <v>1205</v>
      </c>
      <c r="AR126" s="9" t="s">
        <v>2019</v>
      </c>
      <c r="AS126" s="7" t="s">
        <v>2020</v>
      </c>
      <c r="AT126" s="79" t="s">
        <v>278</v>
      </c>
      <c r="AU126" s="7" t="s">
        <v>46</v>
      </c>
      <c r="AV126" s="10">
        <v>40214</v>
      </c>
      <c r="AW126" s="7" t="s">
        <v>2021</v>
      </c>
      <c r="AX126" s="7" t="s">
        <v>50</v>
      </c>
      <c r="AY126" s="79" t="s">
        <v>155</v>
      </c>
      <c r="AZ126" s="28">
        <v>24611</v>
      </c>
      <c r="BA126" s="9" t="s">
        <v>2022</v>
      </c>
      <c r="BB126" s="20" t="s">
        <v>178</v>
      </c>
      <c r="BC126" s="21" t="s">
        <v>179</v>
      </c>
      <c r="BD126" s="9" t="s">
        <v>2023</v>
      </c>
      <c r="BE126" s="9" t="s">
        <v>2024</v>
      </c>
      <c r="BF126" s="20" t="s">
        <v>181</v>
      </c>
      <c r="BG126" s="7" t="s">
        <v>2025</v>
      </c>
      <c r="BH126" s="9" t="s">
        <v>1205</v>
      </c>
      <c r="BI126" s="9" t="s">
        <v>2019</v>
      </c>
      <c r="BJ126" s="7" t="s">
        <v>2020</v>
      </c>
      <c r="BK126" s="7" t="s">
        <v>278</v>
      </c>
      <c r="BL126" s="7" t="s">
        <v>46</v>
      </c>
      <c r="BM126" s="11">
        <v>40214</v>
      </c>
      <c r="BN126" s="79"/>
      <c r="BO126" s="7"/>
      <c r="BP126" s="7"/>
      <c r="BQ126" s="9"/>
      <c r="BR126" s="9"/>
      <c r="BS126" s="9"/>
      <c r="BT126" s="7"/>
      <c r="BU126" s="9"/>
      <c r="BV126" s="9"/>
      <c r="BW126" s="7"/>
      <c r="BX126" s="9"/>
      <c r="BY126" s="9"/>
      <c r="BZ126" s="7"/>
      <c r="CA126" s="7"/>
      <c r="CB126" s="7"/>
      <c r="CC126" s="7"/>
      <c r="CD126" s="7"/>
      <c r="CE126" s="20" t="s">
        <v>2019</v>
      </c>
      <c r="CF126" s="21" t="s">
        <v>1205</v>
      </c>
      <c r="CG126" s="20" t="s">
        <v>2019</v>
      </c>
      <c r="CH126" s="20" t="s">
        <v>1749</v>
      </c>
      <c r="CI126" s="20" t="s">
        <v>278</v>
      </c>
      <c r="CJ126" s="77" t="s">
        <v>46</v>
      </c>
      <c r="CK126" s="5">
        <v>40214</v>
      </c>
      <c r="CL126" s="77" t="str">
        <f t="shared" ca="1" si="1"/>
        <v>15 Tahun 9 Bulan 1 Hari</v>
      </c>
      <c r="CM12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Cigondewah Kaler RT/RW 01/01 Desa/Kelurahan Cigondewah Kaler Kecamatan Bandung Kulon Kota Bandung Jawa Barat 40214</v>
      </c>
    </row>
    <row r="127" spans="1:91" ht="20.100000000000001" customHeight="1">
      <c r="A127" s="4">
        <f>SUBTOTAL(3,N$8:N127)</f>
        <v>120</v>
      </c>
      <c r="B127" s="5" t="s">
        <v>9</v>
      </c>
      <c r="C127" s="5">
        <v>2023</v>
      </c>
      <c r="D127" s="5"/>
      <c r="E127" s="5">
        <v>2</v>
      </c>
      <c r="F127" s="5" t="s">
        <v>24</v>
      </c>
      <c r="G127" s="5" t="s">
        <v>151</v>
      </c>
      <c r="H127" s="5" t="s">
        <v>151</v>
      </c>
      <c r="I127" s="5" t="s">
        <v>151</v>
      </c>
      <c r="J127" s="5">
        <v>23240127</v>
      </c>
      <c r="K127" s="6"/>
      <c r="L127" s="6"/>
      <c r="M127" s="6"/>
      <c r="N127" s="79" t="s">
        <v>2026</v>
      </c>
      <c r="O127" s="153"/>
      <c r="P127" s="37" t="s">
        <v>2027</v>
      </c>
      <c r="Q127" s="81" t="s">
        <v>2028</v>
      </c>
      <c r="R127" s="37" t="s">
        <v>186</v>
      </c>
      <c r="S127" s="125">
        <v>40628</v>
      </c>
      <c r="T127" s="10" t="s">
        <v>156</v>
      </c>
      <c r="U127" s="10">
        <v>1</v>
      </c>
      <c r="V127" s="10">
        <v>1</v>
      </c>
      <c r="W127" s="10" t="s">
        <v>157</v>
      </c>
      <c r="X127" s="20" t="s">
        <v>187</v>
      </c>
      <c r="Y127" s="10" t="s">
        <v>368</v>
      </c>
      <c r="Z127" s="10" t="s">
        <v>368</v>
      </c>
      <c r="AA127" s="7" t="s">
        <v>161</v>
      </c>
      <c r="AB127" s="20" t="s">
        <v>162</v>
      </c>
      <c r="AC127" s="7" t="s">
        <v>163</v>
      </c>
      <c r="AD127" s="7" t="s">
        <v>163</v>
      </c>
      <c r="AE127" s="9" t="s">
        <v>2029</v>
      </c>
      <c r="AF127" s="9" t="s">
        <v>2030</v>
      </c>
      <c r="AG127" s="7" t="s">
        <v>2031</v>
      </c>
      <c r="AH127" s="7" t="s">
        <v>52</v>
      </c>
      <c r="AI127" s="79" t="s">
        <v>186</v>
      </c>
      <c r="AJ127" s="88">
        <v>28395</v>
      </c>
      <c r="AK127" s="9" t="s">
        <v>2032</v>
      </c>
      <c r="AL127" s="9" t="s">
        <v>1202</v>
      </c>
      <c r="AM127" s="7" t="s">
        <v>161</v>
      </c>
      <c r="AN127" s="9" t="s">
        <v>2033</v>
      </c>
      <c r="AO127" s="118" t="s">
        <v>1605</v>
      </c>
      <c r="AP127" s="7" t="s">
        <v>2034</v>
      </c>
      <c r="AQ127" s="9" t="s">
        <v>2035</v>
      </c>
      <c r="AR127" s="9" t="s">
        <v>2036</v>
      </c>
      <c r="AS127" s="7" t="s">
        <v>2037</v>
      </c>
      <c r="AT127" s="79" t="s">
        <v>648</v>
      </c>
      <c r="AU127" s="7" t="s">
        <v>46</v>
      </c>
      <c r="AV127" s="10"/>
      <c r="AW127" s="7" t="s">
        <v>2038</v>
      </c>
      <c r="AX127" s="7" t="s">
        <v>50</v>
      </c>
      <c r="AY127" s="79" t="s">
        <v>186</v>
      </c>
      <c r="AZ127" s="28">
        <v>33644</v>
      </c>
      <c r="BA127" s="9" t="s">
        <v>2039</v>
      </c>
      <c r="BB127" s="20" t="s">
        <v>178</v>
      </c>
      <c r="BC127" s="21" t="s">
        <v>221</v>
      </c>
      <c r="BD127" s="8" t="s">
        <v>255</v>
      </c>
      <c r="BE127" s="8" t="s">
        <v>255</v>
      </c>
      <c r="BF127" s="20" t="s">
        <v>181</v>
      </c>
      <c r="BG127" s="7" t="s">
        <v>2040</v>
      </c>
      <c r="BH127" s="9" t="s">
        <v>2035</v>
      </c>
      <c r="BI127" s="9" t="s">
        <v>2036</v>
      </c>
      <c r="BJ127" s="7" t="s">
        <v>2037</v>
      </c>
      <c r="BK127" s="7" t="s">
        <v>648</v>
      </c>
      <c r="BL127" s="7" t="s">
        <v>46</v>
      </c>
      <c r="BM127" s="11"/>
      <c r="BN127" s="79"/>
      <c r="BO127" s="7"/>
      <c r="BP127" s="7"/>
      <c r="BQ127" s="9"/>
      <c r="BR127" s="9"/>
      <c r="BS127" s="9"/>
      <c r="BT127" s="7"/>
      <c r="BU127" s="9"/>
      <c r="BV127" s="9"/>
      <c r="BW127" s="7"/>
      <c r="BX127" s="9"/>
      <c r="BY127" s="9"/>
      <c r="BZ127" s="7"/>
      <c r="CA127" s="7"/>
      <c r="CB127" s="7"/>
      <c r="CC127" s="7"/>
      <c r="CD127" s="7"/>
      <c r="CE127" s="20" t="s">
        <v>2034</v>
      </c>
      <c r="CF127" s="21" t="s">
        <v>2035</v>
      </c>
      <c r="CG127" s="20" t="s">
        <v>2041</v>
      </c>
      <c r="CH127" s="20" t="s">
        <v>2042</v>
      </c>
      <c r="CI127" s="20" t="s">
        <v>278</v>
      </c>
      <c r="CJ127" s="77" t="s">
        <v>46</v>
      </c>
      <c r="CK127" s="5"/>
      <c r="CL127" s="77" t="str">
        <f t="shared" ca="1" si="1"/>
        <v>14 Tahun 9 Bulan 28 Hari</v>
      </c>
      <c r="CM12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Gede Bage Kulon  RT/RW 02/07 Desa/Kelurahan Cisaranten Kidul Kecamatan Gede Bage Kota Bandung Jawa Barat </v>
      </c>
    </row>
    <row r="128" spans="1:91" ht="20.100000000000001" customHeight="1">
      <c r="A128" s="4">
        <f>SUBTOTAL(3,N$8:N128)</f>
        <v>121</v>
      </c>
      <c r="B128" s="5" t="s">
        <v>9</v>
      </c>
      <c r="C128" s="5">
        <v>2023</v>
      </c>
      <c r="D128" s="5"/>
      <c r="E128" s="5">
        <v>2</v>
      </c>
      <c r="F128" s="5" t="s">
        <v>24</v>
      </c>
      <c r="G128" s="36" t="s">
        <v>151</v>
      </c>
      <c r="H128" s="5" t="s">
        <v>151</v>
      </c>
      <c r="I128" s="5" t="s">
        <v>151</v>
      </c>
      <c r="J128" s="5">
        <v>23240071</v>
      </c>
      <c r="K128" s="6"/>
      <c r="L128" s="6"/>
      <c r="M128" s="6"/>
      <c r="N128" s="79" t="s">
        <v>2043</v>
      </c>
      <c r="O128" s="153"/>
      <c r="P128" s="37" t="s">
        <v>2044</v>
      </c>
      <c r="Q128" s="81" t="s">
        <v>2045</v>
      </c>
      <c r="R128" s="37" t="s">
        <v>155</v>
      </c>
      <c r="S128" s="125">
        <v>40487</v>
      </c>
      <c r="T128" s="10" t="s">
        <v>156</v>
      </c>
      <c r="U128" s="10">
        <v>1</v>
      </c>
      <c r="V128" s="10">
        <v>2</v>
      </c>
      <c r="W128" s="10" t="s">
        <v>157</v>
      </c>
      <c r="X128" s="20" t="s">
        <v>187</v>
      </c>
      <c r="Y128" s="10" t="s">
        <v>368</v>
      </c>
      <c r="Z128" s="10" t="s">
        <v>368</v>
      </c>
      <c r="AA128" s="7" t="s">
        <v>161</v>
      </c>
      <c r="AB128" s="20" t="s">
        <v>162</v>
      </c>
      <c r="AC128" s="7" t="s">
        <v>163</v>
      </c>
      <c r="AD128" s="7" t="s">
        <v>163</v>
      </c>
      <c r="AE128" s="9" t="s">
        <v>2046</v>
      </c>
      <c r="AF128" s="9" t="s">
        <v>2047</v>
      </c>
      <c r="AG128" s="7" t="s">
        <v>2047</v>
      </c>
      <c r="AH128" s="7" t="s">
        <v>50</v>
      </c>
      <c r="AI128" s="79" t="s">
        <v>155</v>
      </c>
      <c r="AJ128" s="28">
        <v>30779</v>
      </c>
      <c r="AK128" s="9" t="s">
        <v>2048</v>
      </c>
      <c r="AL128" s="9" t="s">
        <v>324</v>
      </c>
      <c r="AM128" s="7" t="s">
        <v>179</v>
      </c>
      <c r="AN128" s="9" t="s">
        <v>2049</v>
      </c>
      <c r="AO128" s="118" t="s">
        <v>1574</v>
      </c>
      <c r="AP128" s="7" t="s">
        <v>2050</v>
      </c>
      <c r="AQ128" s="9" t="s">
        <v>2051</v>
      </c>
      <c r="AR128" s="9" t="s">
        <v>803</v>
      </c>
      <c r="AS128" s="7" t="s">
        <v>390</v>
      </c>
      <c r="AT128" s="79" t="s">
        <v>155</v>
      </c>
      <c r="AU128" s="7" t="s">
        <v>46</v>
      </c>
      <c r="AV128" s="10">
        <v>40923</v>
      </c>
      <c r="AW128" s="7" t="s">
        <v>2052</v>
      </c>
      <c r="AX128" s="7" t="s">
        <v>50</v>
      </c>
      <c r="AY128" s="79" t="s">
        <v>155</v>
      </c>
      <c r="AZ128" s="28">
        <v>33117</v>
      </c>
      <c r="BA128" s="9" t="s">
        <v>2053</v>
      </c>
      <c r="BB128" s="20" t="s">
        <v>178</v>
      </c>
      <c r="BC128" s="21" t="s">
        <v>179</v>
      </c>
      <c r="BD128" s="9" t="s">
        <v>2054</v>
      </c>
      <c r="BE128" s="9" t="s">
        <v>1031</v>
      </c>
      <c r="BF128" s="20" t="s">
        <v>181</v>
      </c>
      <c r="BG128" s="7" t="s">
        <v>2055</v>
      </c>
      <c r="BH128" s="9" t="s">
        <v>2051</v>
      </c>
      <c r="BI128" s="9" t="s">
        <v>803</v>
      </c>
      <c r="BJ128" s="7" t="s">
        <v>390</v>
      </c>
      <c r="BK128" s="7" t="s">
        <v>155</v>
      </c>
      <c r="BL128" s="7" t="s">
        <v>46</v>
      </c>
      <c r="BM128" s="11">
        <v>40923</v>
      </c>
      <c r="BN128" s="79"/>
      <c r="BO128" s="7"/>
      <c r="BP128" s="7"/>
      <c r="BQ128" s="9"/>
      <c r="BR128" s="9"/>
      <c r="BS128" s="9"/>
      <c r="BT128" s="7"/>
      <c r="BU128" s="9"/>
      <c r="BV128" s="9"/>
      <c r="BW128" s="7"/>
      <c r="BX128" s="9"/>
      <c r="BY128" s="9"/>
      <c r="BZ128" s="7"/>
      <c r="CA128" s="7"/>
      <c r="CB128" s="7"/>
      <c r="CC128" s="7"/>
      <c r="CD128" s="7"/>
      <c r="CE128" s="20" t="s">
        <v>2050</v>
      </c>
      <c r="CF128" s="21" t="s">
        <v>2051</v>
      </c>
      <c r="CG128" s="20" t="s">
        <v>803</v>
      </c>
      <c r="CH128" s="20" t="s">
        <v>390</v>
      </c>
      <c r="CI128" s="20" t="s">
        <v>182</v>
      </c>
      <c r="CJ128" s="20" t="s">
        <v>46</v>
      </c>
      <c r="CK128" s="5">
        <v>40923</v>
      </c>
      <c r="CL128" s="77" t="str">
        <f t="shared" ca="1" si="1"/>
        <v>15 Tahun 2 Bulan 18 Hari</v>
      </c>
      <c r="CM12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Tengah Dusun. Simpang Tengah RT/RW 03/12 Desa/Kelurahan Parungserab Kecamatan Soreang Kabupaten Bandung Jawa Barat 40923</v>
      </c>
    </row>
    <row r="129" spans="1:91" ht="20.100000000000001" customHeight="1">
      <c r="A129" s="4">
        <f>SUBTOTAL(3,N$8:N129)</f>
        <v>122</v>
      </c>
      <c r="B129" s="5" t="s">
        <v>9</v>
      </c>
      <c r="C129" s="5">
        <v>2023</v>
      </c>
      <c r="D129" s="5"/>
      <c r="E129" s="5">
        <v>2</v>
      </c>
      <c r="F129" s="5" t="s">
        <v>24</v>
      </c>
      <c r="G129" s="5" t="s">
        <v>151</v>
      </c>
      <c r="H129" s="5" t="s">
        <v>151</v>
      </c>
      <c r="I129" s="5" t="s">
        <v>151</v>
      </c>
      <c r="J129" s="5">
        <v>23240134</v>
      </c>
      <c r="K129" s="6"/>
      <c r="L129" s="6"/>
      <c r="M129" s="6"/>
      <c r="N129" s="79" t="s">
        <v>2056</v>
      </c>
      <c r="O129" s="153"/>
      <c r="P129" s="37" t="s">
        <v>2057</v>
      </c>
      <c r="Q129" s="81" t="s">
        <v>2058</v>
      </c>
      <c r="R129" s="37" t="s">
        <v>186</v>
      </c>
      <c r="S129" s="125">
        <v>40598</v>
      </c>
      <c r="T129" s="10" t="s">
        <v>156</v>
      </c>
      <c r="U129" s="10">
        <v>2</v>
      </c>
      <c r="V129" s="10">
        <v>3</v>
      </c>
      <c r="W129" s="10" t="s">
        <v>157</v>
      </c>
      <c r="X129" s="20" t="s">
        <v>187</v>
      </c>
      <c r="Y129" s="7" t="s">
        <v>1471</v>
      </c>
      <c r="Z129" s="7" t="s">
        <v>1709</v>
      </c>
      <c r="AA129" s="7" t="s">
        <v>161</v>
      </c>
      <c r="AB129" s="20" t="s">
        <v>162</v>
      </c>
      <c r="AC129" s="7" t="s">
        <v>163</v>
      </c>
      <c r="AD129" s="7" t="s">
        <v>163</v>
      </c>
      <c r="AE129" s="9" t="s">
        <v>2059</v>
      </c>
      <c r="AF129" s="9" t="s">
        <v>2060</v>
      </c>
      <c r="AG129" s="7" t="s">
        <v>2060</v>
      </c>
      <c r="AH129" s="7" t="s">
        <v>50</v>
      </c>
      <c r="AI129" s="79" t="s">
        <v>229</v>
      </c>
      <c r="AJ129" s="28">
        <v>31001</v>
      </c>
      <c r="AK129" s="9" t="s">
        <v>2061</v>
      </c>
      <c r="AL129" s="20" t="s">
        <v>212</v>
      </c>
      <c r="AM129" s="7" t="s">
        <v>179</v>
      </c>
      <c r="AN129" s="9" t="s">
        <v>255</v>
      </c>
      <c r="AO129" s="118" t="s">
        <v>1040</v>
      </c>
      <c r="AP129" s="7" t="s">
        <v>2062</v>
      </c>
      <c r="AQ129" s="9" t="s">
        <v>2063</v>
      </c>
      <c r="AR129" s="9" t="s">
        <v>2064</v>
      </c>
      <c r="AS129" s="7" t="s">
        <v>851</v>
      </c>
      <c r="AT129" s="79" t="s">
        <v>186</v>
      </c>
      <c r="AU129" s="7" t="s">
        <v>46</v>
      </c>
      <c r="AV129" s="10">
        <v>45312</v>
      </c>
      <c r="AW129" s="7" t="s">
        <v>2065</v>
      </c>
      <c r="AX129" s="7" t="s">
        <v>50</v>
      </c>
      <c r="AY129" s="79" t="s">
        <v>186</v>
      </c>
      <c r="AZ129" s="28">
        <v>31375</v>
      </c>
      <c r="BA129" s="9" t="s">
        <v>2066</v>
      </c>
      <c r="BB129" s="20" t="s">
        <v>178</v>
      </c>
      <c r="BC129" s="21" t="s">
        <v>179</v>
      </c>
      <c r="BD129" s="9" t="s">
        <v>2067</v>
      </c>
      <c r="BE129" s="9" t="s">
        <v>1046</v>
      </c>
      <c r="BF129" s="20" t="s">
        <v>181</v>
      </c>
      <c r="BG129" s="7" t="s">
        <v>2068</v>
      </c>
      <c r="BH129" s="9" t="s">
        <v>2063</v>
      </c>
      <c r="BI129" s="9" t="s">
        <v>2064</v>
      </c>
      <c r="BJ129" s="7" t="s">
        <v>851</v>
      </c>
      <c r="BK129" s="7" t="s">
        <v>186</v>
      </c>
      <c r="BL129" s="7" t="s">
        <v>46</v>
      </c>
      <c r="BM129" s="11">
        <v>45312</v>
      </c>
      <c r="BN129" s="79"/>
      <c r="BO129" s="7"/>
      <c r="BP129" s="7"/>
      <c r="BQ129" s="9"/>
      <c r="BR129" s="9"/>
      <c r="BS129" s="9"/>
      <c r="BT129" s="7"/>
      <c r="BU129" s="9"/>
      <c r="BV129" s="9"/>
      <c r="BW129" s="7"/>
      <c r="BX129" s="9"/>
      <c r="BY129" s="9"/>
      <c r="BZ129" s="7"/>
      <c r="CA129" s="7"/>
      <c r="CB129" s="7"/>
      <c r="CC129" s="7"/>
      <c r="CD129" s="7"/>
      <c r="CE129" s="20" t="s">
        <v>2062</v>
      </c>
      <c r="CF129" s="21" t="s">
        <v>2063</v>
      </c>
      <c r="CG129" s="20" t="s">
        <v>2064</v>
      </c>
      <c r="CH129" s="20" t="s">
        <v>851</v>
      </c>
      <c r="CI129" s="20" t="s">
        <v>205</v>
      </c>
      <c r="CJ129" s="77" t="s">
        <v>46</v>
      </c>
      <c r="CK129" s="5">
        <v>45312</v>
      </c>
      <c r="CL129" s="77" t="str">
        <f t="shared" ca="1" si="1"/>
        <v>14 Tahun 10 Bulan 30 Hari</v>
      </c>
      <c r="CM12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Lingk. Darangdan RT/RW 06/08 Desa/Kelurahan Kotakulon Kecamatan Sumedang Selatan Kabupaten Sumedang Jawa Barat 45312</v>
      </c>
    </row>
    <row r="130" spans="1:91" ht="20.100000000000001" customHeight="1">
      <c r="A130" s="4">
        <f>SUBTOTAL(3,N$8:N130)</f>
        <v>123</v>
      </c>
      <c r="B130" s="5" t="s">
        <v>9</v>
      </c>
      <c r="C130" s="5">
        <v>2022</v>
      </c>
      <c r="D130" s="5"/>
      <c r="E130" s="5">
        <v>2</v>
      </c>
      <c r="F130" s="5" t="s">
        <v>24</v>
      </c>
      <c r="G130" s="5" t="s">
        <v>151</v>
      </c>
      <c r="H130" s="5" t="s">
        <v>151</v>
      </c>
      <c r="I130" s="5" t="s">
        <v>151</v>
      </c>
      <c r="J130" s="5">
        <v>22230191</v>
      </c>
      <c r="K130" s="6"/>
      <c r="L130" s="6"/>
      <c r="M130" s="6"/>
      <c r="N130" s="79" t="s">
        <v>2069</v>
      </c>
      <c r="O130" s="153"/>
      <c r="P130" s="37" t="s">
        <v>2070</v>
      </c>
      <c r="Q130" s="81" t="s">
        <v>2071</v>
      </c>
      <c r="R130" s="37" t="s">
        <v>155</v>
      </c>
      <c r="S130" s="125">
        <v>40168</v>
      </c>
      <c r="T130" s="10" t="s">
        <v>156</v>
      </c>
      <c r="U130" s="10">
        <v>1</v>
      </c>
      <c r="V130" s="10">
        <v>2</v>
      </c>
      <c r="W130" s="10" t="s">
        <v>157</v>
      </c>
      <c r="X130" s="20" t="s">
        <v>187</v>
      </c>
      <c r="Y130" s="10" t="s">
        <v>368</v>
      </c>
      <c r="Z130" s="10" t="s">
        <v>368</v>
      </c>
      <c r="AA130" s="7"/>
      <c r="AB130" s="20" t="s">
        <v>162</v>
      </c>
      <c r="AC130" s="7" t="s">
        <v>163</v>
      </c>
      <c r="AD130" s="7" t="s">
        <v>163</v>
      </c>
      <c r="AE130" s="9" t="s">
        <v>2072</v>
      </c>
      <c r="AF130" s="7" t="s">
        <v>2073</v>
      </c>
      <c r="AG130" s="7" t="s">
        <v>2073</v>
      </c>
      <c r="AH130" s="7" t="s">
        <v>50</v>
      </c>
      <c r="AI130" s="79" t="s">
        <v>155</v>
      </c>
      <c r="AJ130" s="28">
        <v>29774</v>
      </c>
      <c r="AK130" s="9" t="s">
        <v>2074</v>
      </c>
      <c r="AL130" s="9" t="s">
        <v>168</v>
      </c>
      <c r="AM130" s="7" t="s">
        <v>161</v>
      </c>
      <c r="AN130" s="9" t="s">
        <v>2075</v>
      </c>
      <c r="AO130" s="118" t="s">
        <v>255</v>
      </c>
      <c r="AP130" s="7" t="s">
        <v>2076</v>
      </c>
      <c r="AQ130" s="9" t="s">
        <v>340</v>
      </c>
      <c r="AR130" s="9" t="s">
        <v>2077</v>
      </c>
      <c r="AS130" s="7" t="s">
        <v>2078</v>
      </c>
      <c r="AT130" s="79" t="s">
        <v>155</v>
      </c>
      <c r="AU130" s="7" t="s">
        <v>46</v>
      </c>
      <c r="AV130" s="10">
        <v>40385</v>
      </c>
      <c r="AW130" s="7" t="s">
        <v>2079</v>
      </c>
      <c r="AX130" s="7" t="s">
        <v>50</v>
      </c>
      <c r="AY130" s="79" t="s">
        <v>155</v>
      </c>
      <c r="AZ130" s="28">
        <v>31629</v>
      </c>
      <c r="BA130" s="9" t="s">
        <v>2080</v>
      </c>
      <c r="BB130" s="20" t="s">
        <v>178</v>
      </c>
      <c r="BC130" s="21" t="s">
        <v>221</v>
      </c>
      <c r="BD130" s="9" t="s">
        <v>2081</v>
      </c>
      <c r="BE130" s="8" t="s">
        <v>255</v>
      </c>
      <c r="BF130" s="20" t="s">
        <v>181</v>
      </c>
      <c r="BG130" s="7"/>
      <c r="BH130" s="9"/>
      <c r="BI130" s="9"/>
      <c r="BJ130" s="7"/>
      <c r="BK130" s="7"/>
      <c r="BL130" s="7"/>
      <c r="BM130" s="11"/>
      <c r="BN130" s="79"/>
      <c r="BO130" s="7"/>
      <c r="BP130" s="7"/>
      <c r="BQ130" s="9"/>
      <c r="BR130" s="9"/>
      <c r="BS130" s="9"/>
      <c r="BT130" s="7"/>
      <c r="BU130" s="9"/>
      <c r="BV130" s="9"/>
      <c r="BW130" s="7"/>
      <c r="BX130" s="9"/>
      <c r="BY130" s="9"/>
      <c r="BZ130" s="7"/>
      <c r="CA130" s="7"/>
      <c r="CB130" s="7"/>
      <c r="CC130" s="7"/>
      <c r="CD130" s="7"/>
      <c r="CE130" s="20" t="s">
        <v>2076</v>
      </c>
      <c r="CF130" s="21" t="s">
        <v>340</v>
      </c>
      <c r="CG130" s="20" t="s">
        <v>2082</v>
      </c>
      <c r="CH130" s="20" t="s">
        <v>2083</v>
      </c>
      <c r="CI130" s="20" t="s">
        <v>182</v>
      </c>
      <c r="CJ130" s="77" t="s">
        <v>46</v>
      </c>
      <c r="CK130" s="5">
        <v>40385</v>
      </c>
      <c r="CL130" s="77" t="str">
        <f t="shared" ca="1" si="1"/>
        <v>16 Tahun 1 Bulan 2 Hari</v>
      </c>
      <c r="CM13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Pasir Batu RT/RW 01/13 Desa/Kelurahan Pangauban Kecamatan Pacet Kabupaten Bandung Jawa Barat 40385</v>
      </c>
    </row>
    <row r="131" spans="1:91" ht="20.100000000000001" customHeight="1">
      <c r="A131" s="4">
        <f>SUBTOTAL(3,N$8:N131)</f>
        <v>124</v>
      </c>
      <c r="B131" s="5" t="s">
        <v>9</v>
      </c>
      <c r="C131" s="5">
        <v>2022</v>
      </c>
      <c r="D131" s="5"/>
      <c r="E131" s="5">
        <v>2</v>
      </c>
      <c r="F131" s="5" t="s">
        <v>24</v>
      </c>
      <c r="G131" s="5" t="s">
        <v>151</v>
      </c>
      <c r="H131" s="5" t="s">
        <v>151</v>
      </c>
      <c r="I131" s="5" t="s">
        <v>151</v>
      </c>
      <c r="J131" s="5">
        <v>22230078</v>
      </c>
      <c r="K131" s="6"/>
      <c r="L131" s="6"/>
      <c r="M131" s="6"/>
      <c r="N131" s="79" t="s">
        <v>2084</v>
      </c>
      <c r="O131" s="153"/>
      <c r="P131" s="37" t="s">
        <v>2085</v>
      </c>
      <c r="Q131" s="81" t="s">
        <v>2086</v>
      </c>
      <c r="R131" s="37" t="s">
        <v>186</v>
      </c>
      <c r="S131" s="125">
        <v>40356</v>
      </c>
      <c r="T131" s="10" t="s">
        <v>156</v>
      </c>
      <c r="U131" s="10">
        <v>1</v>
      </c>
      <c r="V131" s="10">
        <v>3</v>
      </c>
      <c r="W131" s="10" t="s">
        <v>157</v>
      </c>
      <c r="X131" s="20" t="s">
        <v>187</v>
      </c>
      <c r="Y131" s="10" t="s">
        <v>368</v>
      </c>
      <c r="Z131" s="10" t="s">
        <v>368</v>
      </c>
      <c r="AA131" s="7" t="s">
        <v>161</v>
      </c>
      <c r="AB131" s="20" t="s">
        <v>162</v>
      </c>
      <c r="AC131" s="7" t="s">
        <v>163</v>
      </c>
      <c r="AD131" s="7" t="s">
        <v>163</v>
      </c>
      <c r="AE131" s="9" t="s">
        <v>2087</v>
      </c>
      <c r="AF131" s="9" t="s">
        <v>2088</v>
      </c>
      <c r="AG131" s="7" t="s">
        <v>2088</v>
      </c>
      <c r="AH131" s="7" t="s">
        <v>50</v>
      </c>
      <c r="AI131" s="79" t="s">
        <v>186</v>
      </c>
      <c r="AJ131" s="28">
        <v>30660</v>
      </c>
      <c r="AK131" s="9" t="s">
        <v>2089</v>
      </c>
      <c r="AL131" s="20" t="s">
        <v>212</v>
      </c>
      <c r="AM131" s="7" t="s">
        <v>221</v>
      </c>
      <c r="AN131" s="9" t="s">
        <v>2090</v>
      </c>
      <c r="AO131" s="118" t="s">
        <v>260</v>
      </c>
      <c r="AP131" s="7" t="s">
        <v>1942</v>
      </c>
      <c r="AQ131" s="9" t="s">
        <v>639</v>
      </c>
      <c r="AR131" s="9" t="s">
        <v>2091</v>
      </c>
      <c r="AS131" s="7" t="s">
        <v>2092</v>
      </c>
      <c r="AT131" s="79" t="s">
        <v>2093</v>
      </c>
      <c r="AU131" s="7" t="s">
        <v>46</v>
      </c>
      <c r="AV131" s="10">
        <v>45372</v>
      </c>
      <c r="AW131" s="7" t="s">
        <v>2094</v>
      </c>
      <c r="AX131" s="7" t="s">
        <v>50</v>
      </c>
      <c r="AY131" s="79" t="s">
        <v>186</v>
      </c>
      <c r="AZ131" s="28">
        <v>33428</v>
      </c>
      <c r="BA131" s="9" t="s">
        <v>2095</v>
      </c>
      <c r="BB131" s="20" t="s">
        <v>178</v>
      </c>
      <c r="BC131" s="21" t="s">
        <v>161</v>
      </c>
      <c r="BD131" s="9" t="s">
        <v>2096</v>
      </c>
      <c r="BE131" s="8" t="s">
        <v>255</v>
      </c>
      <c r="BF131" s="20" t="s">
        <v>181</v>
      </c>
      <c r="BG131" s="7"/>
      <c r="BH131" s="9"/>
      <c r="BI131" s="9"/>
      <c r="BJ131" s="7"/>
      <c r="BK131" s="7"/>
      <c r="BL131" s="7"/>
      <c r="BM131" s="11"/>
      <c r="BN131" s="79"/>
      <c r="BO131" s="7"/>
      <c r="BP131" s="7"/>
      <c r="BQ131" s="9"/>
      <c r="BR131" s="9"/>
      <c r="BS131" s="9"/>
      <c r="BT131" s="7"/>
      <c r="BU131" s="9"/>
      <c r="BV131" s="9"/>
      <c r="BW131" s="7"/>
      <c r="BX131" s="9"/>
      <c r="BY131" s="9"/>
      <c r="BZ131" s="7"/>
      <c r="CA131" s="7"/>
      <c r="CB131" s="7"/>
      <c r="CC131" s="7"/>
      <c r="CD131" s="7"/>
      <c r="CE131" s="20" t="s">
        <v>1942</v>
      </c>
      <c r="CF131" s="21" t="s">
        <v>639</v>
      </c>
      <c r="CG131" s="20" t="s">
        <v>1943</v>
      </c>
      <c r="CH131" s="20" t="s">
        <v>1944</v>
      </c>
      <c r="CI131" s="20" t="s">
        <v>205</v>
      </c>
      <c r="CJ131" s="77" t="s">
        <v>46</v>
      </c>
      <c r="CK131" s="5">
        <v>45372</v>
      </c>
      <c r="CL131" s="77" t="str">
        <f t="shared" ca="1" si="1"/>
        <v>15 Tahun 6 Bulan 27 Hari</v>
      </c>
      <c r="CM13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Nagrong RT/RW 01/04 Desa/Kelurahan Cieunteung Kecamatan Darmaraja Kabupaten Sumedang Jawa Barat 45372</v>
      </c>
    </row>
    <row r="132" spans="1:91" ht="20.100000000000001" customHeight="1">
      <c r="A132" s="4">
        <f>SUBTOTAL(3,N$8:N132)</f>
        <v>125</v>
      </c>
      <c r="B132" s="5" t="s">
        <v>9</v>
      </c>
      <c r="C132" s="5">
        <v>2023</v>
      </c>
      <c r="D132" s="5"/>
      <c r="E132" s="5">
        <v>2</v>
      </c>
      <c r="F132" s="5" t="s">
        <v>24</v>
      </c>
      <c r="G132" s="5" t="s">
        <v>151</v>
      </c>
      <c r="H132" s="5" t="s">
        <v>151</v>
      </c>
      <c r="I132" s="5" t="s">
        <v>151</v>
      </c>
      <c r="J132" s="5">
        <v>23240036</v>
      </c>
      <c r="K132" s="6"/>
      <c r="L132" s="6"/>
      <c r="M132" s="6"/>
      <c r="N132" s="79" t="s">
        <v>2097</v>
      </c>
      <c r="O132" s="153"/>
      <c r="P132" s="37" t="s">
        <v>2098</v>
      </c>
      <c r="Q132" s="81" t="s">
        <v>2099</v>
      </c>
      <c r="R132" s="37" t="s">
        <v>1287</v>
      </c>
      <c r="S132" s="125">
        <v>40520</v>
      </c>
      <c r="T132" s="10" t="s">
        <v>156</v>
      </c>
      <c r="U132" s="10">
        <v>1</v>
      </c>
      <c r="V132" s="10">
        <v>2</v>
      </c>
      <c r="W132" s="10" t="s">
        <v>157</v>
      </c>
      <c r="X132" s="7" t="s">
        <v>158</v>
      </c>
      <c r="Y132" s="7" t="s">
        <v>2100</v>
      </c>
      <c r="Z132" s="7" t="s">
        <v>1806</v>
      </c>
      <c r="AA132" s="7" t="s">
        <v>161</v>
      </c>
      <c r="AB132" s="20" t="s">
        <v>162</v>
      </c>
      <c r="AC132" s="7" t="s">
        <v>163</v>
      </c>
      <c r="AD132" s="7" t="s">
        <v>163</v>
      </c>
      <c r="AE132" s="9" t="s">
        <v>2101</v>
      </c>
      <c r="AF132" s="7" t="s">
        <v>2060</v>
      </c>
      <c r="AG132" s="7" t="s">
        <v>2060</v>
      </c>
      <c r="AH132" s="7" t="s">
        <v>50</v>
      </c>
      <c r="AI132" s="79" t="s">
        <v>155</v>
      </c>
      <c r="AJ132" s="28">
        <v>30533</v>
      </c>
      <c r="AK132" s="9" t="s">
        <v>2102</v>
      </c>
      <c r="AL132" s="9" t="s">
        <v>324</v>
      </c>
      <c r="AM132" s="7" t="s">
        <v>179</v>
      </c>
      <c r="AN132" s="9" t="s">
        <v>2103</v>
      </c>
      <c r="AO132" s="118" t="s">
        <v>1046</v>
      </c>
      <c r="AP132" s="7" t="s">
        <v>2104</v>
      </c>
      <c r="AQ132" s="9" t="s">
        <v>2105</v>
      </c>
      <c r="AR132" s="9" t="s">
        <v>608</v>
      </c>
      <c r="AS132" s="7" t="s">
        <v>609</v>
      </c>
      <c r="AT132" s="79" t="s">
        <v>610</v>
      </c>
      <c r="AU132" s="7" t="s">
        <v>46</v>
      </c>
      <c r="AV132" s="10">
        <v>40535</v>
      </c>
      <c r="AW132" s="7" t="s">
        <v>2106</v>
      </c>
      <c r="AX132" s="7" t="s">
        <v>50</v>
      </c>
      <c r="AY132" s="79" t="s">
        <v>155</v>
      </c>
      <c r="AZ132" s="28">
        <v>31569</v>
      </c>
      <c r="BA132" s="9" t="s">
        <v>2107</v>
      </c>
      <c r="BB132" s="20" t="s">
        <v>178</v>
      </c>
      <c r="BC132" s="21" t="s">
        <v>179</v>
      </c>
      <c r="BD132" s="9" t="s">
        <v>2108</v>
      </c>
      <c r="BE132" s="9" t="s">
        <v>1031</v>
      </c>
      <c r="BF132" s="20" t="s">
        <v>181</v>
      </c>
      <c r="BG132" s="7" t="s">
        <v>2104</v>
      </c>
      <c r="BH132" s="9" t="s">
        <v>2105</v>
      </c>
      <c r="BI132" s="9" t="s">
        <v>608</v>
      </c>
      <c r="BJ132" s="7" t="s">
        <v>609</v>
      </c>
      <c r="BK132" s="7" t="s">
        <v>610</v>
      </c>
      <c r="BL132" s="7" t="s">
        <v>46</v>
      </c>
      <c r="BM132" s="11">
        <v>40535</v>
      </c>
      <c r="BN132" s="79"/>
      <c r="BO132" s="7"/>
      <c r="BP132" s="7"/>
      <c r="BQ132" s="9"/>
      <c r="BR132" s="9"/>
      <c r="BS132" s="9"/>
      <c r="BT132" s="7"/>
      <c r="BU132" s="9"/>
      <c r="BV132" s="9"/>
      <c r="BW132" s="7"/>
      <c r="BX132" s="9"/>
      <c r="BY132" s="9"/>
      <c r="BZ132" s="7"/>
      <c r="CA132" s="7"/>
      <c r="CB132" s="7"/>
      <c r="CC132" s="7"/>
      <c r="CD132" s="7"/>
      <c r="CE132" s="20" t="s">
        <v>2104</v>
      </c>
      <c r="CF132" s="21" t="s">
        <v>2105</v>
      </c>
      <c r="CG132" s="20" t="s">
        <v>608</v>
      </c>
      <c r="CH132" s="20" t="s">
        <v>609</v>
      </c>
      <c r="CI132" s="20" t="s">
        <v>610</v>
      </c>
      <c r="CJ132" s="77" t="s">
        <v>46</v>
      </c>
      <c r="CK132" s="5">
        <v>40535</v>
      </c>
      <c r="CL132" s="77" t="str">
        <f t="shared" ca="1" si="1"/>
        <v>15 Tahun 1 Bulan 15 Hari</v>
      </c>
      <c r="CM13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Rancabentang RT/RW 02/26 Desa/Kelurahan Cibeureum Kecamatan Cimahi Selatan Kota Cimahi Jawa Barat 40535</v>
      </c>
    </row>
    <row r="133" spans="1:91" ht="20.100000000000001" customHeight="1">
      <c r="A133" s="4">
        <f>SUBTOTAL(3,N$8:N133)</f>
        <v>126</v>
      </c>
      <c r="B133" s="5" t="s">
        <v>9</v>
      </c>
      <c r="C133" s="5">
        <v>2023</v>
      </c>
      <c r="D133" s="5"/>
      <c r="E133" s="5">
        <v>2</v>
      </c>
      <c r="F133" s="5" t="s">
        <v>24</v>
      </c>
      <c r="G133" s="5" t="s">
        <v>151</v>
      </c>
      <c r="H133" s="5" t="s">
        <v>151</v>
      </c>
      <c r="I133" s="5" t="s">
        <v>151</v>
      </c>
      <c r="J133" s="5">
        <v>23240140</v>
      </c>
      <c r="K133" s="6"/>
      <c r="L133" s="6"/>
      <c r="M133" s="6"/>
      <c r="N133" s="79" t="s">
        <v>2109</v>
      </c>
      <c r="O133" s="153"/>
      <c r="P133" s="37" t="s">
        <v>2110</v>
      </c>
      <c r="Q133" s="81" t="s">
        <v>2111</v>
      </c>
      <c r="R133" s="37" t="s">
        <v>155</v>
      </c>
      <c r="S133" s="125">
        <v>40184</v>
      </c>
      <c r="T133" s="10" t="s">
        <v>156</v>
      </c>
      <c r="U133" s="10">
        <v>3</v>
      </c>
      <c r="V133" s="10">
        <v>2</v>
      </c>
      <c r="W133" s="10" t="s">
        <v>157</v>
      </c>
      <c r="X133" s="20" t="s">
        <v>187</v>
      </c>
      <c r="Y133" s="10" t="s">
        <v>368</v>
      </c>
      <c r="Z133" s="10" t="s">
        <v>368</v>
      </c>
      <c r="AA133" s="7" t="s">
        <v>161</v>
      </c>
      <c r="AB133" s="20" t="s">
        <v>162</v>
      </c>
      <c r="AC133" s="7" t="s">
        <v>163</v>
      </c>
      <c r="AD133" s="7" t="s">
        <v>163</v>
      </c>
      <c r="AE133" s="9" t="s">
        <v>2112</v>
      </c>
      <c r="AF133" s="7" t="s">
        <v>2113</v>
      </c>
      <c r="AG133" s="7" t="s">
        <v>2113</v>
      </c>
      <c r="AH133" s="7" t="s">
        <v>50</v>
      </c>
      <c r="AI133" s="79"/>
      <c r="AJ133" s="28">
        <v>28260</v>
      </c>
      <c r="AK133" s="9" t="s">
        <v>2114</v>
      </c>
      <c r="AL133" s="9" t="s">
        <v>324</v>
      </c>
      <c r="AM133" s="7" t="s">
        <v>161</v>
      </c>
      <c r="AN133" s="9" t="s">
        <v>255</v>
      </c>
      <c r="AO133" s="118" t="s">
        <v>1046</v>
      </c>
      <c r="AP133" s="7" t="s">
        <v>2115</v>
      </c>
      <c r="AQ133" s="9" t="s">
        <v>498</v>
      </c>
      <c r="AR133" s="9" t="s">
        <v>2116</v>
      </c>
      <c r="AS133" s="7" t="s">
        <v>1874</v>
      </c>
      <c r="AT133" s="79" t="s">
        <v>155</v>
      </c>
      <c r="AU133" s="7" t="s">
        <v>46</v>
      </c>
      <c r="AV133" s="10">
        <v>40973</v>
      </c>
      <c r="AW133" s="7" t="s">
        <v>2117</v>
      </c>
      <c r="AX133" s="7" t="s">
        <v>50</v>
      </c>
      <c r="AY133" s="79" t="s">
        <v>155</v>
      </c>
      <c r="AZ133" s="28">
        <v>29930</v>
      </c>
      <c r="BA133" s="9" t="s">
        <v>2118</v>
      </c>
      <c r="BB133" s="20" t="s">
        <v>178</v>
      </c>
      <c r="BC133" s="21" t="s">
        <v>221</v>
      </c>
      <c r="BD133" s="9" t="s">
        <v>2119</v>
      </c>
      <c r="BE133" s="9" t="s">
        <v>1031</v>
      </c>
      <c r="BF133" s="20" t="s">
        <v>181</v>
      </c>
      <c r="BG133" s="7" t="s">
        <v>2115</v>
      </c>
      <c r="BH133" s="9" t="s">
        <v>498</v>
      </c>
      <c r="BI133" s="9" t="s">
        <v>2116</v>
      </c>
      <c r="BJ133" s="7" t="s">
        <v>1874</v>
      </c>
      <c r="BK133" s="7" t="s">
        <v>155</v>
      </c>
      <c r="BL133" s="7" t="s">
        <v>46</v>
      </c>
      <c r="BM133" s="11">
        <v>40973</v>
      </c>
      <c r="BN133" s="79"/>
      <c r="BO133" s="7"/>
      <c r="BP133" s="7"/>
      <c r="BQ133" s="9"/>
      <c r="BR133" s="9"/>
      <c r="BS133" s="9"/>
      <c r="BT133" s="7"/>
      <c r="BU133" s="9"/>
      <c r="BV133" s="9"/>
      <c r="BW133" s="7"/>
      <c r="BX133" s="9"/>
      <c r="BY133" s="9"/>
      <c r="BZ133" s="7"/>
      <c r="CA133" s="7"/>
      <c r="CB133" s="7"/>
      <c r="CC133" s="7"/>
      <c r="CD133" s="7"/>
      <c r="CE133" s="20" t="s">
        <v>2115</v>
      </c>
      <c r="CF133" s="21" t="s">
        <v>498</v>
      </c>
      <c r="CG133" s="20" t="s">
        <v>2116</v>
      </c>
      <c r="CH133" s="20" t="s">
        <v>1874</v>
      </c>
      <c r="CI133" s="20" t="s">
        <v>182</v>
      </c>
      <c r="CJ133" s="77" t="s">
        <v>46</v>
      </c>
      <c r="CK133" s="5">
        <v>40973</v>
      </c>
      <c r="CL133" s="77" t="str">
        <f t="shared" ca="1" si="1"/>
        <v>16 Tahun 0 Bulan 17 Hari</v>
      </c>
      <c r="CM13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Cimanggu RT/RW 02/01 Desa/Kelurahan Patengan Kecamatan Rancabali Kabupaten Bandung Jawa Barat 40973</v>
      </c>
    </row>
    <row r="134" spans="1:91" ht="20.100000000000001" customHeight="1">
      <c r="A134" s="4">
        <f>SUBTOTAL(3,N$8:N134)</f>
        <v>127</v>
      </c>
      <c r="B134" s="5" t="s">
        <v>9</v>
      </c>
      <c r="C134" s="5">
        <v>2021</v>
      </c>
      <c r="D134" s="5"/>
      <c r="E134" s="5">
        <v>2</v>
      </c>
      <c r="F134" s="5" t="s">
        <v>25</v>
      </c>
      <c r="G134" s="5" t="s">
        <v>151</v>
      </c>
      <c r="H134" s="5" t="s">
        <v>151</v>
      </c>
      <c r="I134" s="5" t="s">
        <v>151</v>
      </c>
      <c r="J134" s="5">
        <v>21220095</v>
      </c>
      <c r="K134" s="6"/>
      <c r="L134" s="6"/>
      <c r="M134" s="6"/>
      <c r="N134" s="79" t="s">
        <v>2120</v>
      </c>
      <c r="O134" s="153"/>
      <c r="P134" s="37" t="s">
        <v>2121</v>
      </c>
      <c r="Q134" s="81" t="s">
        <v>2122</v>
      </c>
      <c r="R134" s="25" t="s">
        <v>2123</v>
      </c>
      <c r="S134" s="125">
        <v>39882</v>
      </c>
      <c r="T134" s="10" t="s">
        <v>156</v>
      </c>
      <c r="U134" s="10">
        <v>2</v>
      </c>
      <c r="V134" s="10">
        <v>1</v>
      </c>
      <c r="W134" s="10" t="s">
        <v>157</v>
      </c>
      <c r="X134" s="20" t="s">
        <v>187</v>
      </c>
      <c r="Y134" s="10" t="s">
        <v>368</v>
      </c>
      <c r="Z134" s="10" t="s">
        <v>368</v>
      </c>
      <c r="AA134" s="7" t="s">
        <v>161</v>
      </c>
      <c r="AB134" s="20" t="s">
        <v>162</v>
      </c>
      <c r="AC134" s="7" t="s">
        <v>163</v>
      </c>
      <c r="AD134" s="7" t="s">
        <v>163</v>
      </c>
      <c r="AE134" s="9" t="s">
        <v>2124</v>
      </c>
      <c r="AF134" s="7" t="s">
        <v>2125</v>
      </c>
      <c r="AG134" s="7" t="s">
        <v>2126</v>
      </c>
      <c r="AH134" s="7" t="s">
        <v>52</v>
      </c>
      <c r="AI134" s="79" t="s">
        <v>255</v>
      </c>
      <c r="AJ134" s="28" t="s">
        <v>255</v>
      </c>
      <c r="AK134" s="8" t="s">
        <v>255</v>
      </c>
      <c r="AL134" s="8" t="s">
        <v>255</v>
      </c>
      <c r="AM134" s="8" t="s">
        <v>255</v>
      </c>
      <c r="AN134" s="8" t="s">
        <v>255</v>
      </c>
      <c r="AO134" s="119" t="s">
        <v>255</v>
      </c>
      <c r="AP134" s="7" t="s">
        <v>368</v>
      </c>
      <c r="AQ134" s="9" t="s">
        <v>2127</v>
      </c>
      <c r="AR134" s="7"/>
      <c r="AS134" s="7"/>
      <c r="AT134" s="79" t="s">
        <v>278</v>
      </c>
      <c r="AU134" s="7" t="s">
        <v>46</v>
      </c>
      <c r="AV134" s="10"/>
      <c r="AW134" s="7" t="s">
        <v>2125</v>
      </c>
      <c r="AX134" s="7" t="s">
        <v>50</v>
      </c>
      <c r="AY134" s="79" t="s">
        <v>155</v>
      </c>
      <c r="AZ134" s="28">
        <v>29429</v>
      </c>
      <c r="BA134" s="9" t="s">
        <v>2128</v>
      </c>
      <c r="BB134" s="7" t="s">
        <v>324</v>
      </c>
      <c r="BC134" s="21" t="s">
        <v>179</v>
      </c>
      <c r="BD134" s="24" t="s">
        <v>2129</v>
      </c>
      <c r="BE134" s="8" t="s">
        <v>255</v>
      </c>
      <c r="BF134" s="20" t="s">
        <v>181</v>
      </c>
      <c r="BG134" s="26" t="s">
        <v>2130</v>
      </c>
      <c r="BH134" s="9" t="s">
        <v>2127</v>
      </c>
      <c r="BI134" s="26" t="s">
        <v>2131</v>
      </c>
      <c r="BJ134" s="26" t="s">
        <v>536</v>
      </c>
      <c r="BK134" s="26" t="s">
        <v>278</v>
      </c>
      <c r="BL134" s="7" t="s">
        <v>279</v>
      </c>
      <c r="BM134" s="11">
        <v>40274</v>
      </c>
      <c r="BN134" s="79"/>
      <c r="BO134" s="7"/>
      <c r="BP134" s="7"/>
      <c r="BQ134" s="9"/>
      <c r="BR134" s="9"/>
      <c r="BS134" s="7"/>
      <c r="BT134" s="7"/>
      <c r="BU134" s="9"/>
      <c r="BV134" s="7"/>
      <c r="BW134" s="7"/>
      <c r="BX134" s="9"/>
      <c r="BY134" s="7"/>
      <c r="BZ134" s="7"/>
      <c r="CA134" s="7"/>
      <c r="CB134" s="7"/>
      <c r="CC134" s="7"/>
      <c r="CD134" s="7"/>
      <c r="CE134" s="20" t="s">
        <v>2132</v>
      </c>
      <c r="CF134" s="21" t="s">
        <v>2127</v>
      </c>
      <c r="CG134" s="20" t="s">
        <v>2131</v>
      </c>
      <c r="CH134" s="20" t="s">
        <v>536</v>
      </c>
      <c r="CI134" s="20" t="s">
        <v>278</v>
      </c>
      <c r="CJ134" s="77" t="s">
        <v>46</v>
      </c>
      <c r="CK134" s="5">
        <v>40274</v>
      </c>
      <c r="CL134" s="77" t="str">
        <f t="shared" ca="1" si="1"/>
        <v>16 Tahun 10 Bulan 13 Hari</v>
      </c>
      <c r="CM13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Kebon Gedang Iii Rt. 01 Rw 12 RT/RW 01/12 Desa/Kelurahan Maleer Kecamatan Batununggal Kota Bandung Jawa Barat 40274</v>
      </c>
    </row>
    <row r="135" spans="1:91" ht="20.100000000000001" customHeight="1">
      <c r="A135" s="4">
        <f>SUBTOTAL(3,N$8:N135)</f>
        <v>128</v>
      </c>
      <c r="B135" s="5" t="s">
        <v>9</v>
      </c>
      <c r="C135" s="5">
        <v>2022</v>
      </c>
      <c r="D135" s="5"/>
      <c r="E135" s="5">
        <v>2</v>
      </c>
      <c r="F135" s="5" t="s">
        <v>25</v>
      </c>
      <c r="G135" s="5" t="s">
        <v>151</v>
      </c>
      <c r="H135" s="5" t="s">
        <v>151</v>
      </c>
      <c r="I135" s="5" t="s">
        <v>151</v>
      </c>
      <c r="J135" s="5">
        <v>22230110</v>
      </c>
      <c r="K135" s="6"/>
      <c r="L135" s="6"/>
      <c r="M135" s="6"/>
      <c r="N135" s="79" t="s">
        <v>2133</v>
      </c>
      <c r="O135" s="153"/>
      <c r="P135" s="37" t="s">
        <v>2134</v>
      </c>
      <c r="Q135" s="81" t="s">
        <v>2135</v>
      </c>
      <c r="R135" s="79" t="s">
        <v>155</v>
      </c>
      <c r="S135" s="125">
        <v>40393</v>
      </c>
      <c r="T135" s="10" t="s">
        <v>156</v>
      </c>
      <c r="U135" s="10">
        <v>2</v>
      </c>
      <c r="V135" s="10">
        <v>4</v>
      </c>
      <c r="W135" s="10" t="s">
        <v>157</v>
      </c>
      <c r="X135" s="20" t="s">
        <v>187</v>
      </c>
      <c r="Y135" s="10" t="s">
        <v>368</v>
      </c>
      <c r="Z135" s="10" t="s">
        <v>368</v>
      </c>
      <c r="AA135" s="7" t="s">
        <v>161</v>
      </c>
      <c r="AB135" s="20" t="s">
        <v>162</v>
      </c>
      <c r="AC135" s="7" t="s">
        <v>163</v>
      </c>
      <c r="AD135" s="7" t="s">
        <v>163</v>
      </c>
      <c r="AE135" s="9" t="s">
        <v>2136</v>
      </c>
      <c r="AF135" s="7" t="s">
        <v>2137</v>
      </c>
      <c r="AG135" s="26" t="s">
        <v>2137</v>
      </c>
      <c r="AH135" s="7" t="s">
        <v>50</v>
      </c>
      <c r="AI135" s="79" t="s">
        <v>371</v>
      </c>
      <c r="AJ135" s="28">
        <v>28961</v>
      </c>
      <c r="AK135" s="9" t="s">
        <v>2138</v>
      </c>
      <c r="AL135" s="7" t="s">
        <v>168</v>
      </c>
      <c r="AM135" s="7" t="s">
        <v>179</v>
      </c>
      <c r="AN135" s="9" t="s">
        <v>2139</v>
      </c>
      <c r="AO135" s="118" t="s">
        <v>2140</v>
      </c>
      <c r="AP135" s="7" t="s">
        <v>2141</v>
      </c>
      <c r="AQ135" s="9" t="s">
        <v>375</v>
      </c>
      <c r="AR135" s="7" t="s">
        <v>2142</v>
      </c>
      <c r="AS135" s="7" t="s">
        <v>2143</v>
      </c>
      <c r="AT135" s="79" t="s">
        <v>648</v>
      </c>
      <c r="AU135" s="7" t="s">
        <v>642</v>
      </c>
      <c r="AV135" s="10">
        <v>40192</v>
      </c>
      <c r="AW135" s="7" t="s">
        <v>2144</v>
      </c>
      <c r="AX135" s="7" t="s">
        <v>50</v>
      </c>
      <c r="AY135" s="25" t="s">
        <v>155</v>
      </c>
      <c r="AZ135" s="89">
        <v>30761</v>
      </c>
      <c r="BA135" s="24" t="s">
        <v>2145</v>
      </c>
      <c r="BB135" s="20" t="s">
        <v>178</v>
      </c>
      <c r="BC135" s="21" t="s">
        <v>221</v>
      </c>
      <c r="BD135" s="9" t="s">
        <v>2146</v>
      </c>
      <c r="BE135" s="8" t="s">
        <v>255</v>
      </c>
      <c r="BF135" s="20" t="s">
        <v>181</v>
      </c>
      <c r="BG135" s="7"/>
      <c r="BH135" s="9"/>
      <c r="BI135" s="7"/>
      <c r="BJ135" s="7"/>
      <c r="BK135" s="7"/>
      <c r="BL135" s="7"/>
      <c r="BM135" s="11"/>
      <c r="BN135" s="79"/>
      <c r="BO135" s="7"/>
      <c r="BP135" s="7"/>
      <c r="BQ135" s="12"/>
      <c r="BR135" s="9"/>
      <c r="BS135" s="7"/>
      <c r="BT135" s="7"/>
      <c r="BU135" s="9"/>
      <c r="BV135" s="7"/>
      <c r="BW135" s="7"/>
      <c r="BX135" s="9"/>
      <c r="BY135" s="7"/>
      <c r="BZ135" s="7"/>
      <c r="CA135" s="7"/>
      <c r="CB135" s="7"/>
      <c r="CC135" s="11"/>
      <c r="CD135" s="7"/>
      <c r="CE135" s="20" t="s">
        <v>2141</v>
      </c>
      <c r="CF135" s="21" t="s">
        <v>375</v>
      </c>
      <c r="CG135" s="20" t="s">
        <v>2147</v>
      </c>
      <c r="CH135" s="20" t="s">
        <v>2148</v>
      </c>
      <c r="CI135" s="20" t="s">
        <v>278</v>
      </c>
      <c r="CJ135" s="77" t="s">
        <v>46</v>
      </c>
      <c r="CK135" s="5">
        <v>40192</v>
      </c>
      <c r="CL135" s="77" t="str">
        <f t="shared" ca="1" si="1"/>
        <v>15 Tahun 5 Bulan 20 Hari</v>
      </c>
      <c r="CM13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Gg. Mekar Iv RT/RW 04/01 Desa/Kelurahan Pasirlayung Kecamatan Cibenying Kidul Kota Bandung Jawa Barat 40192</v>
      </c>
    </row>
    <row r="136" spans="1:91" ht="20.100000000000001" customHeight="1">
      <c r="A136" s="4">
        <f>SUBTOTAL(3,N$8:N136)</f>
        <v>129</v>
      </c>
      <c r="B136" s="5" t="s">
        <v>9</v>
      </c>
      <c r="C136" s="5">
        <v>2023</v>
      </c>
      <c r="D136" s="5"/>
      <c r="E136" s="5">
        <v>2</v>
      </c>
      <c r="F136" s="5" t="s">
        <v>25</v>
      </c>
      <c r="G136" s="5" t="s">
        <v>151</v>
      </c>
      <c r="H136" s="5" t="s">
        <v>151</v>
      </c>
      <c r="I136" s="5" t="s">
        <v>151</v>
      </c>
      <c r="J136" s="5">
        <v>23240041</v>
      </c>
      <c r="K136" s="6"/>
      <c r="L136" s="6"/>
      <c r="M136" s="6"/>
      <c r="N136" s="136" t="s">
        <v>2149</v>
      </c>
      <c r="O136" s="152"/>
      <c r="P136" s="136" t="s">
        <v>2150</v>
      </c>
      <c r="Q136" s="82" t="s">
        <v>2151</v>
      </c>
      <c r="R136" s="35" t="s">
        <v>186</v>
      </c>
      <c r="S136" s="127">
        <v>40412</v>
      </c>
      <c r="T136" s="10" t="s">
        <v>156</v>
      </c>
      <c r="U136" s="5">
        <v>2</v>
      </c>
      <c r="V136" s="5">
        <v>1</v>
      </c>
      <c r="W136" s="10" t="s">
        <v>157</v>
      </c>
      <c r="X136" s="20" t="s">
        <v>158</v>
      </c>
      <c r="Y136" s="20" t="s">
        <v>1865</v>
      </c>
      <c r="Z136" s="20" t="s">
        <v>193</v>
      </c>
      <c r="AA136" s="7" t="s">
        <v>161</v>
      </c>
      <c r="AB136" s="20" t="s">
        <v>162</v>
      </c>
      <c r="AC136" s="7" t="s">
        <v>163</v>
      </c>
      <c r="AD136" s="7" t="s">
        <v>163</v>
      </c>
      <c r="AE136" s="21" t="s">
        <v>2152</v>
      </c>
      <c r="AF136" s="21" t="s">
        <v>2153</v>
      </c>
      <c r="AG136" s="21" t="s">
        <v>2153</v>
      </c>
      <c r="AH136" s="20" t="s">
        <v>50</v>
      </c>
      <c r="AI136" s="35" t="s">
        <v>155</v>
      </c>
      <c r="AJ136" s="88">
        <v>26242</v>
      </c>
      <c r="AK136" s="21" t="s">
        <v>2154</v>
      </c>
      <c r="AL136" s="20" t="s">
        <v>2155</v>
      </c>
      <c r="AM136" s="7" t="s">
        <v>179</v>
      </c>
      <c r="AN136" s="24" t="s">
        <v>2156</v>
      </c>
      <c r="AO136" s="121" t="s">
        <v>2157</v>
      </c>
      <c r="AP136" s="25" t="s">
        <v>2158</v>
      </c>
      <c r="AQ136" s="24" t="s">
        <v>673</v>
      </c>
      <c r="AR136" s="26" t="s">
        <v>2159</v>
      </c>
      <c r="AS136" s="26" t="s">
        <v>851</v>
      </c>
      <c r="AT136" s="25" t="s">
        <v>186</v>
      </c>
      <c r="AU136" s="26" t="s">
        <v>46</v>
      </c>
      <c r="AV136" s="22">
        <v>45351</v>
      </c>
      <c r="AW136" s="26" t="s">
        <v>2160</v>
      </c>
      <c r="AX136" s="7" t="s">
        <v>50</v>
      </c>
      <c r="AY136" s="35" t="s">
        <v>186</v>
      </c>
      <c r="AZ136" s="88">
        <v>29592</v>
      </c>
      <c r="BA136" s="21" t="s">
        <v>2161</v>
      </c>
      <c r="BB136" s="20" t="s">
        <v>178</v>
      </c>
      <c r="BC136" s="21" t="s">
        <v>179</v>
      </c>
      <c r="BD136" s="24" t="s">
        <v>2162</v>
      </c>
      <c r="BE136" s="8" t="s">
        <v>255</v>
      </c>
      <c r="BF136" s="20" t="s">
        <v>181</v>
      </c>
      <c r="BG136" s="20" t="s">
        <v>2158</v>
      </c>
      <c r="BH136" s="21" t="s">
        <v>673</v>
      </c>
      <c r="BI136" s="20" t="s">
        <v>2159</v>
      </c>
      <c r="BJ136" s="20" t="s">
        <v>851</v>
      </c>
      <c r="BK136" s="20" t="s">
        <v>186</v>
      </c>
      <c r="BL136" s="21" t="s">
        <v>46</v>
      </c>
      <c r="BM136" s="21">
        <v>45351</v>
      </c>
      <c r="BN136" s="136"/>
      <c r="BO136" s="20"/>
      <c r="BP136" s="20"/>
      <c r="BQ136" s="21"/>
      <c r="BR136" s="21"/>
      <c r="BS136" s="20"/>
      <c r="BT136" s="21"/>
      <c r="BU136" s="21"/>
      <c r="BV136" s="20"/>
      <c r="BW136" s="20"/>
      <c r="BX136" s="21"/>
      <c r="BY136" s="20"/>
      <c r="BZ136" s="20"/>
      <c r="CA136" s="20"/>
      <c r="CB136" s="20"/>
      <c r="CC136" s="20"/>
      <c r="CD136" s="20"/>
      <c r="CE136" s="20" t="s">
        <v>2158</v>
      </c>
      <c r="CF136" s="21" t="s">
        <v>673</v>
      </c>
      <c r="CG136" s="20" t="s">
        <v>2159</v>
      </c>
      <c r="CH136" s="20" t="s">
        <v>851</v>
      </c>
      <c r="CI136" s="20" t="s">
        <v>205</v>
      </c>
      <c r="CJ136" s="77" t="s">
        <v>46</v>
      </c>
      <c r="CK136" s="5">
        <v>45351</v>
      </c>
      <c r="CL136" s="77" t="str">
        <f t="shared" ref="CL136:CL199" ca="1" si="2">DATEDIF(S136,NOW(),"Y")&amp;" Tahun " &amp;DATEDIF(S136,NOW(),"YM")&amp;" Bulan " &amp;DATEDIF(S136,NOW(),"MD")&amp;" Hari"</f>
        <v>15 Tahun 5 Bulan 1 Hari</v>
      </c>
      <c r="CM13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Citengah RT/RW 03/01 Desa/Kelurahan Citengah Kecamatan Sumedang Selatan Kabupaten Sumedang Jawa Barat 45351</v>
      </c>
    </row>
    <row r="137" spans="1:91" ht="20.100000000000001" customHeight="1">
      <c r="A137" s="4">
        <f>SUBTOTAL(3,N$8:N137)</f>
        <v>130</v>
      </c>
      <c r="B137" s="5" t="s">
        <v>9</v>
      </c>
      <c r="C137" s="5">
        <v>2023</v>
      </c>
      <c r="D137" s="5"/>
      <c r="E137" s="5">
        <v>2</v>
      </c>
      <c r="F137" s="5" t="s">
        <v>25</v>
      </c>
      <c r="G137" s="5" t="s">
        <v>151</v>
      </c>
      <c r="H137" s="5" t="s">
        <v>151</v>
      </c>
      <c r="I137" s="5" t="s">
        <v>151</v>
      </c>
      <c r="J137" s="5">
        <v>23240089</v>
      </c>
      <c r="K137" s="6"/>
      <c r="L137" s="6"/>
      <c r="M137" s="6"/>
      <c r="N137" s="79" t="s">
        <v>2163</v>
      </c>
      <c r="O137" s="153"/>
      <c r="P137" s="37" t="s">
        <v>2164</v>
      </c>
      <c r="Q137" s="81" t="s">
        <v>2165</v>
      </c>
      <c r="R137" s="79" t="s">
        <v>155</v>
      </c>
      <c r="S137" s="125">
        <v>40508</v>
      </c>
      <c r="T137" s="10" t="s">
        <v>156</v>
      </c>
      <c r="U137" s="10">
        <v>2</v>
      </c>
      <c r="V137" s="10">
        <v>3</v>
      </c>
      <c r="W137" s="10" t="s">
        <v>157</v>
      </c>
      <c r="X137" s="7" t="s">
        <v>158</v>
      </c>
      <c r="Y137" s="7" t="s">
        <v>1471</v>
      </c>
      <c r="Z137" s="7" t="s">
        <v>2166</v>
      </c>
      <c r="AA137" s="7" t="s">
        <v>161</v>
      </c>
      <c r="AB137" s="20" t="s">
        <v>162</v>
      </c>
      <c r="AC137" s="7" t="s">
        <v>163</v>
      </c>
      <c r="AD137" s="7" t="s">
        <v>163</v>
      </c>
      <c r="AE137" s="9" t="s">
        <v>2167</v>
      </c>
      <c r="AF137" s="7" t="s">
        <v>2168</v>
      </c>
      <c r="AG137" s="7" t="s">
        <v>2168</v>
      </c>
      <c r="AH137" s="7" t="s">
        <v>50</v>
      </c>
      <c r="AI137" s="79" t="s">
        <v>155</v>
      </c>
      <c r="AJ137" s="28">
        <v>28961</v>
      </c>
      <c r="AK137" s="9" t="s">
        <v>2169</v>
      </c>
      <c r="AL137" s="7" t="s">
        <v>2170</v>
      </c>
      <c r="AM137" s="7" t="s">
        <v>179</v>
      </c>
      <c r="AN137" s="9" t="s">
        <v>2171</v>
      </c>
      <c r="AO137" s="118" t="s">
        <v>1040</v>
      </c>
      <c r="AP137" s="7" t="s">
        <v>2172</v>
      </c>
      <c r="AQ137" s="9" t="s">
        <v>2173</v>
      </c>
      <c r="AR137" s="7" t="s">
        <v>2174</v>
      </c>
      <c r="AS137" s="7" t="s">
        <v>2175</v>
      </c>
      <c r="AT137" s="79" t="s">
        <v>278</v>
      </c>
      <c r="AU137" s="7" t="s">
        <v>46</v>
      </c>
      <c r="AV137" s="10">
        <v>40194</v>
      </c>
      <c r="AW137" s="7" t="s">
        <v>2176</v>
      </c>
      <c r="AX137" s="7" t="s">
        <v>50</v>
      </c>
      <c r="AY137" s="79" t="s">
        <v>155</v>
      </c>
      <c r="AZ137" s="28">
        <v>30776</v>
      </c>
      <c r="BA137" s="9" t="s">
        <v>2177</v>
      </c>
      <c r="BB137" s="20" t="s">
        <v>178</v>
      </c>
      <c r="BC137" s="21" t="s">
        <v>221</v>
      </c>
      <c r="BD137" s="9" t="s">
        <v>2178</v>
      </c>
      <c r="BE137" s="7" t="s">
        <v>1031</v>
      </c>
      <c r="BF137" s="20" t="s">
        <v>181</v>
      </c>
      <c r="BG137" s="7" t="s">
        <v>2179</v>
      </c>
      <c r="BH137" s="9" t="s">
        <v>2173</v>
      </c>
      <c r="BI137" s="7" t="s">
        <v>2174</v>
      </c>
      <c r="BJ137" s="7" t="s">
        <v>2175</v>
      </c>
      <c r="BK137" s="7" t="s">
        <v>278</v>
      </c>
      <c r="BL137" s="7" t="s">
        <v>46</v>
      </c>
      <c r="BM137" s="11">
        <v>40194</v>
      </c>
      <c r="BN137" s="79"/>
      <c r="BO137" s="7"/>
      <c r="BP137" s="7"/>
      <c r="BQ137" s="9"/>
      <c r="BR137" s="9"/>
      <c r="BS137" s="7"/>
      <c r="BT137" s="7"/>
      <c r="BU137" s="9"/>
      <c r="BV137" s="7"/>
      <c r="BW137" s="7"/>
      <c r="BX137" s="9"/>
      <c r="BY137" s="7"/>
      <c r="BZ137" s="7"/>
      <c r="CA137" s="7"/>
      <c r="CB137" s="7"/>
      <c r="CC137" s="7"/>
      <c r="CD137" s="7"/>
      <c r="CE137" s="20" t="s">
        <v>2172</v>
      </c>
      <c r="CF137" s="21" t="s">
        <v>2173</v>
      </c>
      <c r="CG137" s="20" t="s">
        <v>2174</v>
      </c>
      <c r="CH137" s="20" t="s">
        <v>2175</v>
      </c>
      <c r="CI137" s="20" t="s">
        <v>278</v>
      </c>
      <c r="CJ137" s="77" t="s">
        <v>46</v>
      </c>
      <c r="CK137" s="5">
        <v>40194</v>
      </c>
      <c r="CL137" s="77" t="str">
        <f t="shared" ca="1" si="2"/>
        <v>15 Tahun 1 Bulan 28 Hari</v>
      </c>
      <c r="CM13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Sindangsari Iii No. 25 RT/RW 07/09 Desa/Kelurahan Antapani Wetan Kecamatan Antapani Kota Bandung Jawa Barat 40194</v>
      </c>
    </row>
    <row r="138" spans="1:91" ht="20.100000000000001" customHeight="1">
      <c r="A138" s="4">
        <f>SUBTOTAL(3,N$8:N138)</f>
        <v>131</v>
      </c>
      <c r="B138" s="5" t="s">
        <v>9</v>
      </c>
      <c r="C138" s="5">
        <v>2023</v>
      </c>
      <c r="D138" s="5"/>
      <c r="E138" s="5">
        <v>2</v>
      </c>
      <c r="F138" s="5" t="s">
        <v>25</v>
      </c>
      <c r="G138" s="5" t="s">
        <v>151</v>
      </c>
      <c r="H138" s="5" t="s">
        <v>151</v>
      </c>
      <c r="I138" s="5" t="s">
        <v>151</v>
      </c>
      <c r="J138" s="5">
        <v>23240004</v>
      </c>
      <c r="K138" s="6"/>
      <c r="L138" s="6"/>
      <c r="M138" s="6"/>
      <c r="N138" s="79" t="s">
        <v>2180</v>
      </c>
      <c r="O138" s="153"/>
      <c r="P138" s="37" t="s">
        <v>2181</v>
      </c>
      <c r="Q138" s="81" t="s">
        <v>2182</v>
      </c>
      <c r="R138" s="79" t="s">
        <v>155</v>
      </c>
      <c r="S138" s="125">
        <v>40657</v>
      </c>
      <c r="T138" s="10" t="s">
        <v>156</v>
      </c>
      <c r="U138" s="10">
        <v>2</v>
      </c>
      <c r="V138" s="10">
        <v>4</v>
      </c>
      <c r="W138" s="10" t="s">
        <v>157</v>
      </c>
      <c r="X138" s="20" t="s">
        <v>187</v>
      </c>
      <c r="Y138" s="7" t="s">
        <v>249</v>
      </c>
      <c r="Z138" s="7" t="s">
        <v>2183</v>
      </c>
      <c r="AA138" s="7" t="s">
        <v>161</v>
      </c>
      <c r="AB138" s="20" t="s">
        <v>162</v>
      </c>
      <c r="AC138" s="7" t="s">
        <v>163</v>
      </c>
      <c r="AD138" s="7" t="s">
        <v>163</v>
      </c>
      <c r="AE138" s="9" t="s">
        <v>2184</v>
      </c>
      <c r="AF138" s="7" t="s">
        <v>2185</v>
      </c>
      <c r="AG138" s="7" t="s">
        <v>2185</v>
      </c>
      <c r="AH138" s="7" t="s">
        <v>50</v>
      </c>
      <c r="AI138" s="79" t="s">
        <v>155</v>
      </c>
      <c r="AJ138" s="28">
        <v>30057</v>
      </c>
      <c r="AK138" s="9" t="s">
        <v>2186</v>
      </c>
      <c r="AL138" s="7" t="s">
        <v>168</v>
      </c>
      <c r="AM138" s="7" t="s">
        <v>179</v>
      </c>
      <c r="AN138" s="9" t="s">
        <v>2187</v>
      </c>
      <c r="AO138" s="118" t="s">
        <v>712</v>
      </c>
      <c r="AP138" s="7" t="s">
        <v>2188</v>
      </c>
      <c r="AQ138" s="9" t="s">
        <v>2189</v>
      </c>
      <c r="AR138" s="7" t="s">
        <v>2190</v>
      </c>
      <c r="AS138" s="7" t="s">
        <v>2191</v>
      </c>
      <c r="AT138" s="79" t="s">
        <v>278</v>
      </c>
      <c r="AU138" s="7" t="s">
        <v>46</v>
      </c>
      <c r="AV138" s="10">
        <v>40292</v>
      </c>
      <c r="AW138" s="7" t="s">
        <v>2192</v>
      </c>
      <c r="AX138" s="7" t="s">
        <v>50</v>
      </c>
      <c r="AY138" s="79" t="s">
        <v>155</v>
      </c>
      <c r="AZ138" s="28">
        <v>32095</v>
      </c>
      <c r="BA138" s="9" t="s">
        <v>2193</v>
      </c>
      <c r="BB138" s="20" t="s">
        <v>178</v>
      </c>
      <c r="BC138" s="21" t="s">
        <v>179</v>
      </c>
      <c r="BD138" s="9" t="s">
        <v>2194</v>
      </c>
      <c r="BE138" s="7" t="s">
        <v>1031</v>
      </c>
      <c r="BF138" s="20" t="s">
        <v>181</v>
      </c>
      <c r="BG138" s="7" t="s">
        <v>2195</v>
      </c>
      <c r="BH138" s="9" t="s">
        <v>2189</v>
      </c>
      <c r="BI138" s="7" t="s">
        <v>2190</v>
      </c>
      <c r="BJ138" s="7" t="s">
        <v>2191</v>
      </c>
      <c r="BK138" s="7" t="s">
        <v>278</v>
      </c>
      <c r="BL138" s="7" t="s">
        <v>46</v>
      </c>
      <c r="BM138" s="11">
        <v>40292</v>
      </c>
      <c r="BN138" s="79"/>
      <c r="BO138" s="7"/>
      <c r="BP138" s="7"/>
      <c r="BQ138" s="12"/>
      <c r="BR138" s="9"/>
      <c r="BS138" s="7"/>
      <c r="BT138" s="7"/>
      <c r="BU138" s="9"/>
      <c r="BV138" s="7"/>
      <c r="BW138" s="7"/>
      <c r="BX138" s="9"/>
      <c r="BY138" s="7"/>
      <c r="BZ138" s="7"/>
      <c r="CA138" s="7"/>
      <c r="CB138" s="7"/>
      <c r="CC138" s="11"/>
      <c r="CD138" s="7"/>
      <c r="CE138" s="20" t="s">
        <v>2188</v>
      </c>
      <c r="CF138" s="21" t="s">
        <v>2189</v>
      </c>
      <c r="CG138" s="20" t="s">
        <v>982</v>
      </c>
      <c r="CH138" s="20" t="s">
        <v>983</v>
      </c>
      <c r="CI138" s="20" t="s">
        <v>278</v>
      </c>
      <c r="CJ138" s="77" t="s">
        <v>46</v>
      </c>
      <c r="CK138" s="5">
        <v>40292</v>
      </c>
      <c r="CL138" s="77" t="str">
        <f t="shared" ca="1" si="2"/>
        <v>14 Tahun 8 Bulan 30 Hari</v>
      </c>
      <c r="CM13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Babakan Wadana RT/RW 08/08 Desa/Kelurahan Cipamokolan Kecamatan Rancasari Kota Bandung Jawa Barat 40292</v>
      </c>
    </row>
    <row r="139" spans="1:91" ht="20.100000000000001" customHeight="1">
      <c r="A139" s="4">
        <f>SUBTOTAL(3,N$8:N139)</f>
        <v>132</v>
      </c>
      <c r="B139" s="5" t="s">
        <v>9</v>
      </c>
      <c r="C139" s="5">
        <v>2023</v>
      </c>
      <c r="D139" s="5"/>
      <c r="E139" s="5">
        <v>2</v>
      </c>
      <c r="F139" s="5" t="s">
        <v>25</v>
      </c>
      <c r="G139" s="5" t="s">
        <v>151</v>
      </c>
      <c r="H139" s="5" t="s">
        <v>151</v>
      </c>
      <c r="I139" s="5" t="s">
        <v>151</v>
      </c>
      <c r="J139" s="5">
        <v>23240102</v>
      </c>
      <c r="K139" s="6"/>
      <c r="L139" s="6"/>
      <c r="M139" s="6"/>
      <c r="N139" s="79" t="s">
        <v>2196</v>
      </c>
      <c r="O139" s="153"/>
      <c r="P139" s="37" t="s">
        <v>2197</v>
      </c>
      <c r="Q139" s="81" t="s">
        <v>2198</v>
      </c>
      <c r="R139" s="79" t="s">
        <v>186</v>
      </c>
      <c r="S139" s="125">
        <v>40198</v>
      </c>
      <c r="T139" s="10" t="s">
        <v>156</v>
      </c>
      <c r="U139" s="10">
        <v>2</v>
      </c>
      <c r="V139" s="10">
        <v>1</v>
      </c>
      <c r="W139" s="10" t="s">
        <v>157</v>
      </c>
      <c r="X139" s="7" t="s">
        <v>158</v>
      </c>
      <c r="Y139" s="7" t="s">
        <v>2199</v>
      </c>
      <c r="Z139" s="10" t="s">
        <v>368</v>
      </c>
      <c r="AA139" s="7" t="s">
        <v>161</v>
      </c>
      <c r="AB139" s="20" t="s">
        <v>162</v>
      </c>
      <c r="AC139" s="7" t="s">
        <v>163</v>
      </c>
      <c r="AD139" s="7" t="s">
        <v>163</v>
      </c>
      <c r="AE139" s="9" t="s">
        <v>2200</v>
      </c>
      <c r="AF139" s="7" t="s">
        <v>2201</v>
      </c>
      <c r="AG139" s="7" t="s">
        <v>2201</v>
      </c>
      <c r="AH139" s="7" t="s">
        <v>50</v>
      </c>
      <c r="AI139" s="79" t="s">
        <v>186</v>
      </c>
      <c r="AJ139" s="28">
        <v>29398</v>
      </c>
      <c r="AK139" s="9" t="s">
        <v>2202</v>
      </c>
      <c r="AL139" s="7" t="s">
        <v>168</v>
      </c>
      <c r="AM139" s="7" t="s">
        <v>169</v>
      </c>
      <c r="AN139" s="9" t="s">
        <v>2203</v>
      </c>
      <c r="AO139" s="118" t="s">
        <v>1046</v>
      </c>
      <c r="AP139" s="7" t="s">
        <v>2204</v>
      </c>
      <c r="AQ139" s="9" t="s">
        <v>1148</v>
      </c>
      <c r="AR139" s="7" t="s">
        <v>2205</v>
      </c>
      <c r="AS139" s="7" t="s">
        <v>2206</v>
      </c>
      <c r="AT139" s="79" t="s">
        <v>2206</v>
      </c>
      <c r="AU139" s="7" t="s">
        <v>47</v>
      </c>
      <c r="AV139" s="10">
        <v>56319</v>
      </c>
      <c r="AW139" s="7" t="s">
        <v>2207</v>
      </c>
      <c r="AX139" s="7" t="s">
        <v>50</v>
      </c>
      <c r="AY139" s="79" t="s">
        <v>2206</v>
      </c>
      <c r="AZ139" s="28">
        <v>28667</v>
      </c>
      <c r="BA139" s="9" t="s">
        <v>2208</v>
      </c>
      <c r="BB139" s="20" t="s">
        <v>178</v>
      </c>
      <c r="BC139" s="7" t="s">
        <v>169</v>
      </c>
      <c r="BD139" s="9" t="s">
        <v>2209</v>
      </c>
      <c r="BE139" s="7" t="s">
        <v>1574</v>
      </c>
      <c r="BF139" s="20" t="s">
        <v>181</v>
      </c>
      <c r="BG139" s="7" t="s">
        <v>2204</v>
      </c>
      <c r="BH139" s="9" t="s">
        <v>1148</v>
      </c>
      <c r="BI139" s="7" t="s">
        <v>2205</v>
      </c>
      <c r="BJ139" s="7" t="s">
        <v>2206</v>
      </c>
      <c r="BK139" s="7" t="s">
        <v>2206</v>
      </c>
      <c r="BL139" s="7" t="s">
        <v>47</v>
      </c>
      <c r="BM139" s="11">
        <v>56319</v>
      </c>
      <c r="BN139" s="79"/>
      <c r="BO139" s="7"/>
      <c r="BP139" s="7"/>
      <c r="BQ139" s="12"/>
      <c r="BR139" s="9"/>
      <c r="BS139" s="7"/>
      <c r="BT139" s="7"/>
      <c r="BU139" s="9"/>
      <c r="BV139" s="7"/>
      <c r="BW139" s="7"/>
      <c r="BX139" s="9"/>
      <c r="BY139" s="7"/>
      <c r="BZ139" s="7"/>
      <c r="CA139" s="7"/>
      <c r="CB139" s="7"/>
      <c r="CC139" s="11"/>
      <c r="CD139" s="7"/>
      <c r="CE139" s="20" t="s">
        <v>2204</v>
      </c>
      <c r="CF139" s="21" t="s">
        <v>1148</v>
      </c>
      <c r="CG139" s="20" t="s">
        <v>2205</v>
      </c>
      <c r="CH139" s="20" t="s">
        <v>2206</v>
      </c>
      <c r="CI139" s="20" t="s">
        <v>2210</v>
      </c>
      <c r="CJ139" s="77" t="s">
        <v>47</v>
      </c>
      <c r="CK139" s="5">
        <v>56319</v>
      </c>
      <c r="CL139" s="77" t="str">
        <f t="shared" ca="1" si="2"/>
        <v>16 Tahun 0 Bulan 3 Hari</v>
      </c>
      <c r="CM13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Bugangan Tengah No. 42 RT/RW 02/09 Desa/Kelurahan Kalianget Kecamatan Wonosobo Kabupaten Wonosobo Jawa Tengah 56319</v>
      </c>
    </row>
    <row r="140" spans="1:91" ht="20.100000000000001" customHeight="1">
      <c r="A140" s="4">
        <f>SUBTOTAL(3,N$8:N140)</f>
        <v>133</v>
      </c>
      <c r="B140" s="5" t="s">
        <v>9</v>
      </c>
      <c r="C140" s="5">
        <v>2023</v>
      </c>
      <c r="D140" s="5"/>
      <c r="E140" s="5">
        <v>2</v>
      </c>
      <c r="F140" s="5" t="s">
        <v>25</v>
      </c>
      <c r="G140" s="5" t="s">
        <v>151</v>
      </c>
      <c r="H140" s="5" t="s">
        <v>151</v>
      </c>
      <c r="I140" s="5" t="s">
        <v>151</v>
      </c>
      <c r="J140" s="5">
        <v>23240099</v>
      </c>
      <c r="K140" s="6"/>
      <c r="L140" s="6"/>
      <c r="M140" s="6"/>
      <c r="N140" s="79" t="s">
        <v>2211</v>
      </c>
      <c r="O140" s="153"/>
      <c r="P140" s="37" t="s">
        <v>2212</v>
      </c>
      <c r="Q140" s="81" t="s">
        <v>2213</v>
      </c>
      <c r="R140" s="79" t="s">
        <v>602</v>
      </c>
      <c r="S140" s="125">
        <v>40492</v>
      </c>
      <c r="T140" s="10" t="s">
        <v>156</v>
      </c>
      <c r="U140" s="10">
        <v>1</v>
      </c>
      <c r="V140" s="10">
        <v>2</v>
      </c>
      <c r="W140" s="10" t="s">
        <v>157</v>
      </c>
      <c r="X140" s="7" t="s">
        <v>158</v>
      </c>
      <c r="Y140" s="7" t="s">
        <v>426</v>
      </c>
      <c r="Z140" s="7" t="s">
        <v>2214</v>
      </c>
      <c r="AA140" s="7" t="s">
        <v>161</v>
      </c>
      <c r="AB140" s="20" t="s">
        <v>162</v>
      </c>
      <c r="AC140" s="7" t="s">
        <v>163</v>
      </c>
      <c r="AD140" s="7" t="s">
        <v>163</v>
      </c>
      <c r="AE140" s="9" t="s">
        <v>2215</v>
      </c>
      <c r="AF140" s="7" t="s">
        <v>2216</v>
      </c>
      <c r="AG140" s="7" t="s">
        <v>2216</v>
      </c>
      <c r="AH140" s="7" t="s">
        <v>50</v>
      </c>
      <c r="AI140" s="79" t="s">
        <v>155</v>
      </c>
      <c r="AJ140" s="28">
        <v>33042</v>
      </c>
      <c r="AK140" s="9" t="s">
        <v>2217</v>
      </c>
      <c r="AL140" s="20" t="s">
        <v>212</v>
      </c>
      <c r="AM140" s="7" t="s">
        <v>179</v>
      </c>
      <c r="AN140" s="9" t="s">
        <v>2218</v>
      </c>
      <c r="AO140" s="118" t="s">
        <v>1040</v>
      </c>
      <c r="AP140" s="7" t="s">
        <v>2219</v>
      </c>
      <c r="AQ140" s="9" t="s">
        <v>2220</v>
      </c>
      <c r="AR140" s="7" t="s">
        <v>2221</v>
      </c>
      <c r="AS140" s="7" t="s">
        <v>609</v>
      </c>
      <c r="AT140" s="79" t="s">
        <v>610</v>
      </c>
      <c r="AU140" s="7" t="s">
        <v>46</v>
      </c>
      <c r="AV140" s="10">
        <v>40535</v>
      </c>
      <c r="AW140" s="7" t="s">
        <v>2222</v>
      </c>
      <c r="AX140" s="7" t="s">
        <v>50</v>
      </c>
      <c r="AY140" s="79" t="s">
        <v>155</v>
      </c>
      <c r="AZ140" s="28">
        <v>33326</v>
      </c>
      <c r="BA140" s="9" t="s">
        <v>2223</v>
      </c>
      <c r="BB140" s="20" t="s">
        <v>178</v>
      </c>
      <c r="BC140" s="21" t="s">
        <v>179</v>
      </c>
      <c r="BD140" s="9" t="s">
        <v>2224</v>
      </c>
      <c r="BE140" s="7" t="s">
        <v>2225</v>
      </c>
      <c r="BF140" s="20" t="s">
        <v>181</v>
      </c>
      <c r="BG140" s="7" t="s">
        <v>2219</v>
      </c>
      <c r="BH140" s="9" t="s">
        <v>2220</v>
      </c>
      <c r="BI140" s="7" t="s">
        <v>2221</v>
      </c>
      <c r="BJ140" s="7" t="s">
        <v>609</v>
      </c>
      <c r="BK140" s="7" t="s">
        <v>610</v>
      </c>
      <c r="BL140" s="7" t="s">
        <v>46</v>
      </c>
      <c r="BM140" s="11">
        <v>40535</v>
      </c>
      <c r="BN140" s="79"/>
      <c r="BO140" s="7"/>
      <c r="BP140" s="7"/>
      <c r="BQ140" s="12"/>
      <c r="BR140" s="9"/>
      <c r="BS140" s="7"/>
      <c r="BT140" s="7"/>
      <c r="BU140" s="9"/>
      <c r="BV140" s="7"/>
      <c r="BW140" s="7"/>
      <c r="BX140" s="9"/>
      <c r="BY140" s="7"/>
      <c r="BZ140" s="7"/>
      <c r="CA140" s="7"/>
      <c r="CB140" s="159"/>
      <c r="CC140" s="11"/>
      <c r="CD140" s="7"/>
      <c r="CE140" s="20" t="s">
        <v>2219</v>
      </c>
      <c r="CF140" s="21" t="s">
        <v>2220</v>
      </c>
      <c r="CG140" s="20" t="s">
        <v>2221</v>
      </c>
      <c r="CH140" s="20" t="s">
        <v>609</v>
      </c>
      <c r="CI140" s="20" t="s">
        <v>610</v>
      </c>
      <c r="CJ140" s="77" t="s">
        <v>46</v>
      </c>
      <c r="CK140" s="5">
        <v>40535</v>
      </c>
      <c r="CL140" s="77" t="str">
        <f t="shared" ca="1" si="2"/>
        <v>15 Tahun 2 Bulan 13 Hari</v>
      </c>
      <c r="CM14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Terusan Mukodar  RT/RW 06/03 Desa/Kelurahan Kelurahan Cibeureum Kecamatan Cimahi Selatan Kota Cimahi Jawa Barat 40535</v>
      </c>
    </row>
    <row r="141" spans="1:91" ht="20.100000000000001" customHeight="1">
      <c r="A141" s="4">
        <f>SUBTOTAL(3,N$8:N141)</f>
        <v>134</v>
      </c>
      <c r="B141" s="5" t="s">
        <v>9</v>
      </c>
      <c r="C141" s="5">
        <v>2023</v>
      </c>
      <c r="D141" s="5"/>
      <c r="E141" s="5">
        <v>2</v>
      </c>
      <c r="F141" s="5" t="s">
        <v>25</v>
      </c>
      <c r="G141" s="5" t="s">
        <v>151</v>
      </c>
      <c r="H141" s="5" t="s">
        <v>151</v>
      </c>
      <c r="I141" s="5" t="s">
        <v>151</v>
      </c>
      <c r="J141" s="5">
        <v>23240109</v>
      </c>
      <c r="K141" s="6"/>
      <c r="L141" s="6"/>
      <c r="M141" s="6"/>
      <c r="N141" s="79" t="s">
        <v>2226</v>
      </c>
      <c r="O141" s="153"/>
      <c r="P141" s="37" t="s">
        <v>2227</v>
      </c>
      <c r="Q141" s="81" t="s">
        <v>2228</v>
      </c>
      <c r="R141" s="79" t="s">
        <v>1287</v>
      </c>
      <c r="S141" s="125">
        <v>40190</v>
      </c>
      <c r="T141" s="10" t="s">
        <v>156</v>
      </c>
      <c r="U141" s="10">
        <v>1</v>
      </c>
      <c r="V141" s="10">
        <v>2</v>
      </c>
      <c r="W141" s="10" t="s">
        <v>157</v>
      </c>
      <c r="X141" s="20" t="s">
        <v>187</v>
      </c>
      <c r="Y141" s="7" t="s">
        <v>1471</v>
      </c>
      <c r="Z141" s="7" t="s">
        <v>2229</v>
      </c>
      <c r="AA141" s="7" t="s">
        <v>161</v>
      </c>
      <c r="AB141" s="20" t="s">
        <v>162</v>
      </c>
      <c r="AC141" s="7" t="s">
        <v>163</v>
      </c>
      <c r="AD141" s="7" t="s">
        <v>163</v>
      </c>
      <c r="AE141" s="9" t="s">
        <v>2230</v>
      </c>
      <c r="AF141" s="7" t="s">
        <v>2231</v>
      </c>
      <c r="AG141" s="7" t="s">
        <v>2231</v>
      </c>
      <c r="AH141" s="7" t="s">
        <v>50</v>
      </c>
      <c r="AI141" s="79" t="s">
        <v>155</v>
      </c>
      <c r="AJ141" s="28">
        <v>31881</v>
      </c>
      <c r="AK141" s="9" t="s">
        <v>2232</v>
      </c>
      <c r="AL141" s="7" t="s">
        <v>168</v>
      </c>
      <c r="AM141" s="7" t="s">
        <v>221</v>
      </c>
      <c r="AN141" s="9" t="s">
        <v>2233</v>
      </c>
      <c r="AO141" s="118" t="s">
        <v>1046</v>
      </c>
      <c r="AP141" s="7" t="s">
        <v>1523</v>
      </c>
      <c r="AQ141" s="9" t="s">
        <v>1446</v>
      </c>
      <c r="AR141" s="7" t="s">
        <v>862</v>
      </c>
      <c r="AS141" s="7" t="s">
        <v>1524</v>
      </c>
      <c r="AT141" s="79" t="s">
        <v>1287</v>
      </c>
      <c r="AU141" s="7" t="s">
        <v>46</v>
      </c>
      <c r="AV141" s="10">
        <v>40391</v>
      </c>
      <c r="AW141" s="7" t="s">
        <v>2234</v>
      </c>
      <c r="AX141" s="7" t="s">
        <v>50</v>
      </c>
      <c r="AY141" s="79" t="s">
        <v>155</v>
      </c>
      <c r="AZ141" s="28">
        <v>32583</v>
      </c>
      <c r="BA141" s="9" t="s">
        <v>2235</v>
      </c>
      <c r="BB141" s="20" t="s">
        <v>178</v>
      </c>
      <c r="BC141" s="21" t="s">
        <v>179</v>
      </c>
      <c r="BD141" s="9" t="s">
        <v>2236</v>
      </c>
      <c r="BE141" s="7" t="s">
        <v>1574</v>
      </c>
      <c r="BF141" s="20" t="s">
        <v>181</v>
      </c>
      <c r="BG141" s="7" t="s">
        <v>1523</v>
      </c>
      <c r="BH141" s="9" t="s">
        <v>1446</v>
      </c>
      <c r="BI141" s="7" t="s">
        <v>862</v>
      </c>
      <c r="BJ141" s="7" t="s">
        <v>1524</v>
      </c>
      <c r="BK141" s="7" t="s">
        <v>1287</v>
      </c>
      <c r="BL141" s="7" t="s">
        <v>46</v>
      </c>
      <c r="BM141" s="11">
        <v>40391</v>
      </c>
      <c r="BN141" s="79"/>
      <c r="BO141" s="7"/>
      <c r="BP141" s="7"/>
      <c r="BQ141" s="12"/>
      <c r="BR141" s="9"/>
      <c r="BS141" s="7"/>
      <c r="BT141" s="7"/>
      <c r="BU141" s="9"/>
      <c r="BV141" s="7"/>
      <c r="BW141" s="7"/>
      <c r="BX141" s="9"/>
      <c r="BY141" s="7"/>
      <c r="BZ141" s="7"/>
      <c r="CA141" s="7"/>
      <c r="CB141" s="7"/>
      <c r="CC141" s="11"/>
      <c r="CD141" s="7"/>
      <c r="CE141" s="20" t="s">
        <v>1523</v>
      </c>
      <c r="CF141" s="21" t="s">
        <v>1446</v>
      </c>
      <c r="CG141" s="20" t="s">
        <v>862</v>
      </c>
      <c r="CH141" s="20" t="s">
        <v>1524</v>
      </c>
      <c r="CI141" s="20" t="s">
        <v>1287</v>
      </c>
      <c r="CJ141" s="77" t="s">
        <v>46</v>
      </c>
      <c r="CK141" s="5">
        <v>40391</v>
      </c>
      <c r="CL141" s="77" t="str">
        <f t="shared" ca="1" si="2"/>
        <v>16 Tahun 0 Bulan 11 Hari</v>
      </c>
      <c r="CM14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Pamecelan RT/RW 04/06 Desa/Kelurahan Sukajaya Kecamatan Lembang Bandung Barat Jawa Barat 40391</v>
      </c>
    </row>
    <row r="142" spans="1:91" ht="20.100000000000001" customHeight="1">
      <c r="A142" s="4">
        <f>SUBTOTAL(3,N$8:N142)</f>
        <v>135</v>
      </c>
      <c r="B142" s="5" t="s">
        <v>9</v>
      </c>
      <c r="C142" s="5">
        <v>2023</v>
      </c>
      <c r="D142" s="5"/>
      <c r="E142" s="5">
        <v>2</v>
      </c>
      <c r="F142" s="5" t="s">
        <v>25</v>
      </c>
      <c r="G142" s="5" t="s">
        <v>151</v>
      </c>
      <c r="H142" s="5" t="s">
        <v>151</v>
      </c>
      <c r="I142" s="5" t="s">
        <v>151</v>
      </c>
      <c r="J142" s="5">
        <v>23240159</v>
      </c>
      <c r="K142" s="6"/>
      <c r="L142" s="6"/>
      <c r="M142" s="6"/>
      <c r="N142" s="79" t="s">
        <v>2237</v>
      </c>
      <c r="O142" s="153"/>
      <c r="P142" s="37" t="s">
        <v>2238</v>
      </c>
      <c r="Q142" s="81" t="s">
        <v>2239</v>
      </c>
      <c r="R142" s="79" t="s">
        <v>186</v>
      </c>
      <c r="S142" s="125">
        <v>40449</v>
      </c>
      <c r="T142" s="10" t="s">
        <v>156</v>
      </c>
      <c r="U142" s="10">
        <v>2</v>
      </c>
      <c r="V142" s="10">
        <v>2</v>
      </c>
      <c r="W142" s="10" t="s">
        <v>157</v>
      </c>
      <c r="X142" s="20" t="s">
        <v>187</v>
      </c>
      <c r="Y142" s="7" t="s">
        <v>2240</v>
      </c>
      <c r="Z142" s="7" t="s">
        <v>2241</v>
      </c>
      <c r="AA142" s="7" t="s">
        <v>161</v>
      </c>
      <c r="AB142" s="20" t="s">
        <v>162</v>
      </c>
      <c r="AC142" s="7" t="s">
        <v>163</v>
      </c>
      <c r="AD142" s="7" t="s">
        <v>163</v>
      </c>
      <c r="AE142" s="9" t="s">
        <v>2242</v>
      </c>
      <c r="AF142" s="7" t="s">
        <v>2243</v>
      </c>
      <c r="AG142" s="7" t="s">
        <v>2243</v>
      </c>
      <c r="AH142" s="7" t="s">
        <v>50</v>
      </c>
      <c r="AI142" s="79" t="s">
        <v>186</v>
      </c>
      <c r="AJ142" s="28">
        <v>28572</v>
      </c>
      <c r="AK142" s="9" t="s">
        <v>2244</v>
      </c>
      <c r="AL142" s="20" t="s">
        <v>212</v>
      </c>
      <c r="AM142" s="7" t="s">
        <v>179</v>
      </c>
      <c r="AN142" s="9" t="s">
        <v>2245</v>
      </c>
      <c r="AO142" s="118" t="s">
        <v>1040</v>
      </c>
      <c r="AP142" s="7" t="s">
        <v>2246</v>
      </c>
      <c r="AQ142" s="9" t="s">
        <v>2247</v>
      </c>
      <c r="AR142" s="7" t="s">
        <v>2248</v>
      </c>
      <c r="AS142" s="7" t="s">
        <v>199</v>
      </c>
      <c r="AT142" s="79" t="s">
        <v>186</v>
      </c>
      <c r="AU142" s="7" t="s">
        <v>46</v>
      </c>
      <c r="AV142" s="10">
        <v>45352</v>
      </c>
      <c r="AW142" s="7" t="s">
        <v>2249</v>
      </c>
      <c r="AX142" s="7" t="s">
        <v>50</v>
      </c>
      <c r="AY142" s="79" t="s">
        <v>186</v>
      </c>
      <c r="AZ142" s="28">
        <v>30415</v>
      </c>
      <c r="BA142" s="9" t="s">
        <v>2250</v>
      </c>
      <c r="BB142" s="20" t="s">
        <v>178</v>
      </c>
      <c r="BC142" s="21" t="s">
        <v>179</v>
      </c>
      <c r="BD142" s="9" t="s">
        <v>2251</v>
      </c>
      <c r="BE142" s="7" t="s">
        <v>1031</v>
      </c>
      <c r="BF142" s="20" t="s">
        <v>181</v>
      </c>
      <c r="BG142" s="7" t="s">
        <v>2246</v>
      </c>
      <c r="BH142" s="9" t="s">
        <v>2247</v>
      </c>
      <c r="BI142" s="7" t="s">
        <v>2248</v>
      </c>
      <c r="BJ142" s="7" t="s">
        <v>199</v>
      </c>
      <c r="BK142" s="7" t="s">
        <v>186</v>
      </c>
      <c r="BL142" s="7" t="s">
        <v>46</v>
      </c>
      <c r="BM142" s="11">
        <v>45352</v>
      </c>
      <c r="BN142" s="79"/>
      <c r="BO142" s="7"/>
      <c r="BP142" s="7"/>
      <c r="BQ142" s="12"/>
      <c r="BR142" s="9"/>
      <c r="BS142" s="7"/>
      <c r="BT142" s="7"/>
      <c r="BU142" s="9"/>
      <c r="BV142" s="7"/>
      <c r="BW142" s="7"/>
      <c r="BX142" s="9"/>
      <c r="BY142" s="7"/>
      <c r="BZ142" s="7"/>
      <c r="CA142" s="7"/>
      <c r="CB142" s="7"/>
      <c r="CC142" s="11"/>
      <c r="CD142" s="7"/>
      <c r="CE142" s="20" t="s">
        <v>2246</v>
      </c>
      <c r="CF142" s="21" t="s">
        <v>2247</v>
      </c>
      <c r="CG142" s="20" t="s">
        <v>2248</v>
      </c>
      <c r="CH142" s="20" t="s">
        <v>199</v>
      </c>
      <c r="CI142" s="20" t="s">
        <v>205</v>
      </c>
      <c r="CJ142" s="77" t="s">
        <v>46</v>
      </c>
      <c r="CK142" s="5">
        <v>45352</v>
      </c>
      <c r="CL142" s="77" t="str">
        <f t="shared" ca="1" si="2"/>
        <v>15 Tahun 3 Bulan 26 Hari</v>
      </c>
      <c r="CM14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Panyirapan RT/RW 01/06 Desa/Kelurahan Mekarjaya Kecamatan Sumedang Utara Kabupaten Sumedang Jawa Barat 45352</v>
      </c>
    </row>
    <row r="143" spans="1:91" ht="20.100000000000001" customHeight="1">
      <c r="A143" s="4">
        <f>SUBTOTAL(3,N$8:N143)</f>
        <v>136</v>
      </c>
      <c r="B143" s="5" t="s">
        <v>9</v>
      </c>
      <c r="C143" s="5">
        <v>2023</v>
      </c>
      <c r="D143" s="5"/>
      <c r="E143" s="5">
        <v>2</v>
      </c>
      <c r="F143" s="5" t="s">
        <v>25</v>
      </c>
      <c r="G143" s="5" t="s">
        <v>151</v>
      </c>
      <c r="H143" s="5" t="s">
        <v>151</v>
      </c>
      <c r="I143" s="5" t="s">
        <v>151</v>
      </c>
      <c r="J143" s="5">
        <v>23240074</v>
      </c>
      <c r="K143" s="6"/>
      <c r="L143" s="6"/>
      <c r="M143" s="6"/>
      <c r="N143" s="79" t="s">
        <v>2252</v>
      </c>
      <c r="O143" s="153"/>
      <c r="P143" s="37" t="s">
        <v>2253</v>
      </c>
      <c r="Q143" s="81" t="s">
        <v>2254</v>
      </c>
      <c r="R143" s="79" t="s">
        <v>186</v>
      </c>
      <c r="S143" s="125">
        <v>40310</v>
      </c>
      <c r="T143" s="10" t="s">
        <v>156</v>
      </c>
      <c r="U143" s="10">
        <v>2</v>
      </c>
      <c r="V143" s="10">
        <v>1</v>
      </c>
      <c r="W143" s="10" t="s">
        <v>157</v>
      </c>
      <c r="X143" s="20" t="s">
        <v>187</v>
      </c>
      <c r="Y143" s="7" t="s">
        <v>2255</v>
      </c>
      <c r="Z143" s="7" t="s">
        <v>1709</v>
      </c>
      <c r="AA143" s="7" t="s">
        <v>161</v>
      </c>
      <c r="AB143" s="20" t="s">
        <v>162</v>
      </c>
      <c r="AC143" s="7" t="s">
        <v>163</v>
      </c>
      <c r="AD143" s="7" t="s">
        <v>163</v>
      </c>
      <c r="AE143" s="9" t="s">
        <v>2256</v>
      </c>
      <c r="AF143" s="7" t="s">
        <v>2257</v>
      </c>
      <c r="AG143" s="7" t="s">
        <v>2257</v>
      </c>
      <c r="AH143" s="7" t="s">
        <v>50</v>
      </c>
      <c r="AI143" s="79" t="s">
        <v>186</v>
      </c>
      <c r="AJ143" s="28">
        <v>29353</v>
      </c>
      <c r="AK143" s="9" t="s">
        <v>2258</v>
      </c>
      <c r="AL143" s="20" t="s">
        <v>212</v>
      </c>
      <c r="AM143" s="7" t="s">
        <v>179</v>
      </c>
      <c r="AN143" s="9" t="s">
        <v>2259</v>
      </c>
      <c r="AO143" s="118" t="s">
        <v>1811</v>
      </c>
      <c r="AP143" s="7" t="s">
        <v>2260</v>
      </c>
      <c r="AQ143" s="9" t="s">
        <v>591</v>
      </c>
      <c r="AR143" s="7" t="s">
        <v>2261</v>
      </c>
      <c r="AS143" s="7" t="s">
        <v>2261</v>
      </c>
      <c r="AT143" s="79" t="s">
        <v>186</v>
      </c>
      <c r="AU143" s="7" t="s">
        <v>46</v>
      </c>
      <c r="AV143" s="10">
        <v>45373</v>
      </c>
      <c r="AW143" s="7" t="s">
        <v>2262</v>
      </c>
      <c r="AX143" s="7" t="s">
        <v>50</v>
      </c>
      <c r="AY143" s="79" t="s">
        <v>186</v>
      </c>
      <c r="AZ143" s="28">
        <v>31251</v>
      </c>
      <c r="BA143" s="9" t="s">
        <v>2263</v>
      </c>
      <c r="BB143" s="20" t="s">
        <v>178</v>
      </c>
      <c r="BC143" s="21" t="s">
        <v>179</v>
      </c>
      <c r="BD143" s="9" t="s">
        <v>2264</v>
      </c>
      <c r="BE143" s="7" t="s">
        <v>1031</v>
      </c>
      <c r="BF143" s="20" t="s">
        <v>181</v>
      </c>
      <c r="BG143" s="7" t="s">
        <v>2265</v>
      </c>
      <c r="BH143" s="9" t="s">
        <v>591</v>
      </c>
      <c r="BI143" s="7" t="s">
        <v>2261</v>
      </c>
      <c r="BJ143" s="7" t="s">
        <v>2261</v>
      </c>
      <c r="BK143" s="7" t="s">
        <v>186</v>
      </c>
      <c r="BL143" s="7" t="s">
        <v>46</v>
      </c>
      <c r="BM143" s="11">
        <v>45373</v>
      </c>
      <c r="BN143" s="79"/>
      <c r="BO143" s="7"/>
      <c r="BP143" s="7"/>
      <c r="BQ143" s="9"/>
      <c r="BR143" s="9"/>
      <c r="BS143" s="7"/>
      <c r="BT143" s="7"/>
      <c r="BU143" s="9"/>
      <c r="BV143" s="7"/>
      <c r="BW143" s="7"/>
      <c r="BX143" s="9"/>
      <c r="BY143" s="7"/>
      <c r="BZ143" s="7"/>
      <c r="CA143" s="7"/>
      <c r="CB143" s="7"/>
      <c r="CC143" s="7"/>
      <c r="CD143" s="7"/>
      <c r="CE143" s="20" t="s">
        <v>2260</v>
      </c>
      <c r="CF143" s="21" t="s">
        <v>591</v>
      </c>
      <c r="CG143" s="20" t="s">
        <v>2261</v>
      </c>
      <c r="CH143" s="20" t="s">
        <v>2261</v>
      </c>
      <c r="CI143" s="20" t="s">
        <v>205</v>
      </c>
      <c r="CJ143" s="77" t="s">
        <v>46</v>
      </c>
      <c r="CK143" s="5">
        <v>45373</v>
      </c>
      <c r="CL143" s="77" t="str">
        <f t="shared" ca="1" si="2"/>
        <v>15 Tahun 8 Bulan 11 Hari</v>
      </c>
      <c r="CM14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Dusus Wado Girang RT/RW 04/03 Desa/Kelurahan Wado Kecamatan Wado Kabupaten Sumedang Jawa Barat 45373</v>
      </c>
    </row>
    <row r="144" spans="1:91" ht="20.100000000000001" customHeight="1">
      <c r="A144" s="4">
        <f>SUBTOTAL(3,N$8:N144)</f>
        <v>137</v>
      </c>
      <c r="B144" s="5" t="s">
        <v>9</v>
      </c>
      <c r="C144" s="5">
        <v>2022</v>
      </c>
      <c r="D144" s="5"/>
      <c r="E144" s="5">
        <v>2</v>
      </c>
      <c r="F144" s="5" t="s">
        <v>25</v>
      </c>
      <c r="G144" s="5" t="s">
        <v>151</v>
      </c>
      <c r="H144" s="5" t="s">
        <v>151</v>
      </c>
      <c r="I144" s="5" t="s">
        <v>151</v>
      </c>
      <c r="J144" s="5">
        <v>22230067</v>
      </c>
      <c r="K144" s="6"/>
      <c r="L144" s="6"/>
      <c r="M144" s="6"/>
      <c r="N144" s="79" t="s">
        <v>2266</v>
      </c>
      <c r="O144" s="153"/>
      <c r="P144" s="37" t="s">
        <v>2267</v>
      </c>
      <c r="Q144" s="81" t="s">
        <v>2268</v>
      </c>
      <c r="R144" s="25" t="s">
        <v>186</v>
      </c>
      <c r="S144" s="125">
        <v>40317</v>
      </c>
      <c r="T144" s="10" t="s">
        <v>156</v>
      </c>
      <c r="U144" s="10">
        <v>2</v>
      </c>
      <c r="V144" s="10">
        <v>2</v>
      </c>
      <c r="W144" s="10" t="s">
        <v>157</v>
      </c>
      <c r="X144" s="20" t="s">
        <v>187</v>
      </c>
      <c r="Y144" s="10" t="s">
        <v>368</v>
      </c>
      <c r="Z144" s="10" t="s">
        <v>368</v>
      </c>
      <c r="AA144" s="7" t="s">
        <v>161</v>
      </c>
      <c r="AB144" s="20" t="s">
        <v>162</v>
      </c>
      <c r="AC144" s="7" t="s">
        <v>163</v>
      </c>
      <c r="AD144" s="7" t="s">
        <v>163</v>
      </c>
      <c r="AE144" s="24" t="s">
        <v>2269</v>
      </c>
      <c r="AF144" s="7" t="s">
        <v>2270</v>
      </c>
      <c r="AG144" s="7" t="s">
        <v>2270</v>
      </c>
      <c r="AH144" s="7" t="s">
        <v>50</v>
      </c>
      <c r="AI144" s="79" t="s">
        <v>186</v>
      </c>
      <c r="AJ144" s="28">
        <v>25632</v>
      </c>
      <c r="AK144" s="9" t="s">
        <v>2271</v>
      </c>
      <c r="AL144" s="20" t="s">
        <v>212</v>
      </c>
      <c r="AM144" s="7" t="s">
        <v>179</v>
      </c>
      <c r="AN144" s="9" t="s">
        <v>2272</v>
      </c>
      <c r="AO144" s="118" t="s">
        <v>1535</v>
      </c>
      <c r="AP144" s="7" t="s">
        <v>2273</v>
      </c>
      <c r="AQ144" s="9" t="s">
        <v>409</v>
      </c>
      <c r="AR144" s="7" t="s">
        <v>2274</v>
      </c>
      <c r="AS144" s="7" t="s">
        <v>2275</v>
      </c>
      <c r="AT144" s="79" t="s">
        <v>186</v>
      </c>
      <c r="AU144" s="7" t="s">
        <v>46</v>
      </c>
      <c r="AV144" s="10">
        <v>45353</v>
      </c>
      <c r="AW144" s="7" t="s">
        <v>2276</v>
      </c>
      <c r="AX144" s="7" t="s">
        <v>50</v>
      </c>
      <c r="AY144" s="79" t="s">
        <v>186</v>
      </c>
      <c r="AZ144" s="28">
        <v>29816</v>
      </c>
      <c r="BA144" s="9" t="s">
        <v>2277</v>
      </c>
      <c r="BB144" s="7" t="s">
        <v>212</v>
      </c>
      <c r="BC144" s="21" t="s">
        <v>179</v>
      </c>
      <c r="BD144" s="9" t="s">
        <v>2278</v>
      </c>
      <c r="BE144" s="7" t="s">
        <v>1535</v>
      </c>
      <c r="BF144" s="20" t="s">
        <v>181</v>
      </c>
      <c r="BG144" s="7"/>
      <c r="BH144" s="9"/>
      <c r="BI144" s="7"/>
      <c r="BJ144" s="7"/>
      <c r="BK144" s="7"/>
      <c r="BL144" s="7"/>
      <c r="BM144" s="11"/>
      <c r="BN144" s="79"/>
      <c r="BO144" s="7"/>
      <c r="BP144" s="7"/>
      <c r="BQ144" s="9"/>
      <c r="BR144" s="9"/>
      <c r="BS144" s="7"/>
      <c r="BT144" s="7"/>
      <c r="BU144" s="9"/>
      <c r="BV144" s="7"/>
      <c r="BW144" s="7"/>
      <c r="BX144" s="9"/>
      <c r="BY144" s="7"/>
      <c r="BZ144" s="7"/>
      <c r="CA144" s="7"/>
      <c r="CB144" s="7"/>
      <c r="CC144" s="7"/>
      <c r="CD144" s="7"/>
      <c r="CE144" s="20" t="s">
        <v>2273</v>
      </c>
      <c r="CF144" s="21" t="s">
        <v>409</v>
      </c>
      <c r="CG144" s="20" t="s">
        <v>2279</v>
      </c>
      <c r="CH144" s="20" t="s">
        <v>2280</v>
      </c>
      <c r="CI144" s="20" t="s">
        <v>205</v>
      </c>
      <c r="CJ144" s="77" t="s">
        <v>46</v>
      </c>
      <c r="CK144" s="5">
        <v>45353</v>
      </c>
      <c r="CL144" s="77" t="str">
        <f t="shared" ca="1" si="2"/>
        <v>15 Tahun 8 Bulan 4 Hari</v>
      </c>
      <c r="CM14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 Margamukti RT/RW 03/05 Desa/Kelurahan Licin Kecamatan Cimalaka Kabupaten Sumedang Jawa Barat 45353</v>
      </c>
    </row>
    <row r="145" spans="1:91" ht="20.100000000000001" customHeight="1">
      <c r="A145" s="4">
        <f>SUBTOTAL(3,N$8:N145)</f>
        <v>138</v>
      </c>
      <c r="B145" s="5" t="s">
        <v>9</v>
      </c>
      <c r="C145" s="5">
        <v>2023</v>
      </c>
      <c r="D145" s="5"/>
      <c r="E145" s="5">
        <v>2</v>
      </c>
      <c r="F145" s="5" t="s">
        <v>25</v>
      </c>
      <c r="G145" s="5" t="s">
        <v>151</v>
      </c>
      <c r="H145" s="5" t="s">
        <v>151</v>
      </c>
      <c r="I145" s="5" t="s">
        <v>151</v>
      </c>
      <c r="J145" s="5">
        <v>23240002</v>
      </c>
      <c r="K145" s="6"/>
      <c r="L145" s="6"/>
      <c r="M145" s="6"/>
      <c r="N145" s="79" t="s">
        <v>2281</v>
      </c>
      <c r="O145" s="153"/>
      <c r="P145" s="37" t="s">
        <v>2282</v>
      </c>
      <c r="Q145" s="81" t="s">
        <v>2283</v>
      </c>
      <c r="R145" s="79" t="s">
        <v>1287</v>
      </c>
      <c r="S145" s="125">
        <v>40799</v>
      </c>
      <c r="T145" s="10" t="s">
        <v>156</v>
      </c>
      <c r="U145" s="10">
        <v>2</v>
      </c>
      <c r="V145" s="10">
        <v>2</v>
      </c>
      <c r="W145" s="10" t="s">
        <v>157</v>
      </c>
      <c r="X145" s="20" t="s">
        <v>187</v>
      </c>
      <c r="Y145" s="7" t="s">
        <v>426</v>
      </c>
      <c r="Z145" s="7" t="s">
        <v>1806</v>
      </c>
      <c r="AA145" s="7" t="s">
        <v>161</v>
      </c>
      <c r="AB145" s="20" t="s">
        <v>162</v>
      </c>
      <c r="AC145" s="7" t="s">
        <v>163</v>
      </c>
      <c r="AD145" s="7" t="s">
        <v>163</v>
      </c>
      <c r="AE145" s="9" t="s">
        <v>1971</v>
      </c>
      <c r="AF145" s="7" t="s">
        <v>1972</v>
      </c>
      <c r="AG145" s="7" t="s">
        <v>1972</v>
      </c>
      <c r="AH145" s="20" t="s">
        <v>50</v>
      </c>
      <c r="AI145" s="35" t="s">
        <v>2284</v>
      </c>
      <c r="AJ145" s="28">
        <v>31311</v>
      </c>
      <c r="AK145" s="9" t="s">
        <v>1974</v>
      </c>
      <c r="AL145" s="7" t="s">
        <v>168</v>
      </c>
      <c r="AM145" s="7" t="s">
        <v>179</v>
      </c>
      <c r="AN145" s="9" t="s">
        <v>1975</v>
      </c>
      <c r="AO145" s="118" t="s">
        <v>1714</v>
      </c>
      <c r="AP145" s="7" t="s">
        <v>1976</v>
      </c>
      <c r="AQ145" s="9" t="s">
        <v>340</v>
      </c>
      <c r="AR145" s="7" t="s">
        <v>1977</v>
      </c>
      <c r="AS145" s="7" t="s">
        <v>1286</v>
      </c>
      <c r="AT145" s="79" t="s">
        <v>1287</v>
      </c>
      <c r="AU145" s="7" t="s">
        <v>46</v>
      </c>
      <c r="AV145" s="10">
        <v>40553</v>
      </c>
      <c r="AW145" s="7" t="s">
        <v>1978</v>
      </c>
      <c r="AX145" s="7" t="s">
        <v>50</v>
      </c>
      <c r="AY145" s="79" t="s">
        <v>155</v>
      </c>
      <c r="AZ145" s="28">
        <v>32059</v>
      </c>
      <c r="BA145" s="9" t="s">
        <v>2285</v>
      </c>
      <c r="BB145" s="7" t="s">
        <v>168</v>
      </c>
      <c r="BC145" s="21" t="s">
        <v>221</v>
      </c>
      <c r="BD145" s="9" t="s">
        <v>2286</v>
      </c>
      <c r="BE145" s="7" t="s">
        <v>1031</v>
      </c>
      <c r="BF145" s="20" t="s">
        <v>181</v>
      </c>
      <c r="BG145" s="7" t="s">
        <v>1976</v>
      </c>
      <c r="BH145" s="9" t="s">
        <v>340</v>
      </c>
      <c r="BI145" s="7" t="s">
        <v>1977</v>
      </c>
      <c r="BJ145" s="7" t="s">
        <v>1286</v>
      </c>
      <c r="BK145" s="7" t="s">
        <v>1287</v>
      </c>
      <c r="BL145" s="7" t="s">
        <v>46</v>
      </c>
      <c r="BM145" s="11">
        <v>40553</v>
      </c>
      <c r="BN145" s="79"/>
      <c r="BO145" s="7"/>
      <c r="BP145" s="7"/>
      <c r="BQ145" s="9"/>
      <c r="BR145" s="9"/>
      <c r="BS145" s="7"/>
      <c r="BT145" s="7"/>
      <c r="BU145" s="9"/>
      <c r="BV145" s="7"/>
      <c r="BW145" s="7"/>
      <c r="BX145" s="9"/>
      <c r="BY145" s="7"/>
      <c r="BZ145" s="7"/>
      <c r="CA145" s="7"/>
      <c r="CB145" s="7"/>
      <c r="CC145" s="7"/>
      <c r="CD145" s="7"/>
      <c r="CE145" s="20" t="s">
        <v>1976</v>
      </c>
      <c r="CF145" s="21" t="s">
        <v>340</v>
      </c>
      <c r="CG145" s="20" t="s">
        <v>1977</v>
      </c>
      <c r="CH145" s="20" t="s">
        <v>1286</v>
      </c>
      <c r="CI145" s="20" t="s">
        <v>1287</v>
      </c>
      <c r="CJ145" s="77" t="s">
        <v>46</v>
      </c>
      <c r="CK145" s="5">
        <v>40553</v>
      </c>
      <c r="CL145" s="77" t="str">
        <f t="shared" ca="1" si="2"/>
        <v>14 Tahun 4 Bulan 10 Hari</v>
      </c>
      <c r="CM14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Cikadu RT/RW 01/13 Desa/Kelurahan Ciburuy Kecamatan Padalarang Bandung Barat Jawa Barat 40553</v>
      </c>
    </row>
    <row r="146" spans="1:91" ht="20.100000000000001" customHeight="1">
      <c r="A146" s="4">
        <f>SUBTOTAL(3,N$8:N146)</f>
        <v>139</v>
      </c>
      <c r="B146" s="5" t="s">
        <v>9</v>
      </c>
      <c r="C146" s="5">
        <v>2023</v>
      </c>
      <c r="D146" s="5"/>
      <c r="E146" s="5">
        <v>2</v>
      </c>
      <c r="F146" s="5" t="s">
        <v>25</v>
      </c>
      <c r="G146" s="5" t="s">
        <v>151</v>
      </c>
      <c r="H146" s="5" t="s">
        <v>151</v>
      </c>
      <c r="I146" s="5" t="s">
        <v>151</v>
      </c>
      <c r="J146" s="5">
        <v>23240054</v>
      </c>
      <c r="K146" s="6"/>
      <c r="L146" s="6"/>
      <c r="M146" s="6"/>
      <c r="N146" s="79" t="s">
        <v>2287</v>
      </c>
      <c r="O146" s="153"/>
      <c r="P146" s="37" t="s">
        <v>2288</v>
      </c>
      <c r="Q146" s="81" t="s">
        <v>2289</v>
      </c>
      <c r="R146" s="79" t="s">
        <v>155</v>
      </c>
      <c r="S146" s="125">
        <v>40472</v>
      </c>
      <c r="T146" s="10" t="s">
        <v>156</v>
      </c>
      <c r="U146" s="10">
        <v>1</v>
      </c>
      <c r="V146" s="10">
        <v>1</v>
      </c>
      <c r="W146" s="10" t="s">
        <v>157</v>
      </c>
      <c r="X146" s="7" t="s">
        <v>158</v>
      </c>
      <c r="Y146" s="7" t="s">
        <v>1741</v>
      </c>
      <c r="Z146" s="7" t="s">
        <v>551</v>
      </c>
      <c r="AA146" s="7" t="s">
        <v>161</v>
      </c>
      <c r="AB146" s="20" t="s">
        <v>162</v>
      </c>
      <c r="AC146" s="7" t="s">
        <v>163</v>
      </c>
      <c r="AD146" s="7" t="s">
        <v>163</v>
      </c>
      <c r="AE146" s="9" t="s">
        <v>509</v>
      </c>
      <c r="AF146" s="7" t="s">
        <v>2290</v>
      </c>
      <c r="AG146" s="7" t="s">
        <v>2290</v>
      </c>
      <c r="AH146" s="7" t="s">
        <v>51</v>
      </c>
      <c r="AI146" s="79" t="s">
        <v>155</v>
      </c>
      <c r="AJ146" s="28">
        <v>29229</v>
      </c>
      <c r="AK146" s="9" t="s">
        <v>511</v>
      </c>
      <c r="AL146" s="20" t="s">
        <v>212</v>
      </c>
      <c r="AM146" s="7" t="s">
        <v>194</v>
      </c>
      <c r="AN146" s="9" t="s">
        <v>512</v>
      </c>
      <c r="AO146" s="118" t="s">
        <v>1591</v>
      </c>
      <c r="AP146" s="7" t="s">
        <v>2291</v>
      </c>
      <c r="AQ146" s="9" t="s">
        <v>514</v>
      </c>
      <c r="AR146" s="7" t="s">
        <v>2292</v>
      </c>
      <c r="AS146" s="7" t="s">
        <v>516</v>
      </c>
      <c r="AT146" s="79" t="s">
        <v>278</v>
      </c>
      <c r="AU146" s="7" t="s">
        <v>46</v>
      </c>
      <c r="AV146" s="10">
        <v>40183</v>
      </c>
      <c r="AW146" s="7" t="s">
        <v>517</v>
      </c>
      <c r="AX146" s="7" t="s">
        <v>50</v>
      </c>
      <c r="AY146" s="79" t="s">
        <v>518</v>
      </c>
      <c r="AZ146" s="28">
        <v>32126</v>
      </c>
      <c r="BA146" s="9" t="s">
        <v>519</v>
      </c>
      <c r="BB146" s="20" t="s">
        <v>178</v>
      </c>
      <c r="BC146" s="7" t="s">
        <v>203</v>
      </c>
      <c r="BD146" s="9" t="s">
        <v>512</v>
      </c>
      <c r="BE146" s="7" t="s">
        <v>1031</v>
      </c>
      <c r="BF146" s="20" t="s">
        <v>181</v>
      </c>
      <c r="BG146" s="7" t="s">
        <v>2291</v>
      </c>
      <c r="BH146" s="9" t="s">
        <v>514</v>
      </c>
      <c r="BI146" s="7" t="s">
        <v>2292</v>
      </c>
      <c r="BJ146" s="7" t="s">
        <v>516</v>
      </c>
      <c r="BK146" s="7" t="s">
        <v>278</v>
      </c>
      <c r="BL146" s="7" t="s">
        <v>46</v>
      </c>
      <c r="BM146" s="11">
        <v>40183</v>
      </c>
      <c r="BN146" s="79"/>
      <c r="BO146" s="7"/>
      <c r="BP146" s="7"/>
      <c r="BQ146" s="9"/>
      <c r="BR146" s="9"/>
      <c r="BS146" s="7"/>
      <c r="BT146" s="7"/>
      <c r="BU146" s="9"/>
      <c r="BV146" s="7"/>
      <c r="BW146" s="7"/>
      <c r="BX146" s="9"/>
      <c r="BY146" s="7"/>
      <c r="BZ146" s="7"/>
      <c r="CA146" s="7"/>
      <c r="CB146" s="7"/>
      <c r="CC146" s="7"/>
      <c r="CD146" s="7"/>
      <c r="CE146" s="20" t="s">
        <v>2291</v>
      </c>
      <c r="CF146" s="21" t="s">
        <v>514</v>
      </c>
      <c r="CG146" s="20" t="s">
        <v>2292</v>
      </c>
      <c r="CH146" s="20" t="s">
        <v>516</v>
      </c>
      <c r="CI146" s="20" t="s">
        <v>278</v>
      </c>
      <c r="CJ146" s="77" t="s">
        <v>46</v>
      </c>
      <c r="CK146" s="5">
        <v>40183</v>
      </c>
      <c r="CL146" s="77" t="str">
        <f t="shared" ca="1" si="2"/>
        <v>15 Tahun 3 Bulan 2 Hari</v>
      </c>
      <c r="CM14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Dunguscariang No.178/79 RT/RW 09/07 Desa/Kelurahan Dungus Cariang Kecamatan Andir Kota Bandung Jawa Barat 40183</v>
      </c>
    </row>
    <row r="147" spans="1:91" ht="20.100000000000001" customHeight="1">
      <c r="A147" s="4">
        <f>SUBTOTAL(3,N$8:N147)</f>
        <v>140</v>
      </c>
      <c r="B147" s="5" t="s">
        <v>9</v>
      </c>
      <c r="C147" s="5">
        <v>2023</v>
      </c>
      <c r="D147" s="5"/>
      <c r="E147" s="5">
        <v>2</v>
      </c>
      <c r="F147" s="5" t="s">
        <v>25</v>
      </c>
      <c r="G147" s="5" t="s">
        <v>151</v>
      </c>
      <c r="H147" s="5" t="s">
        <v>151</v>
      </c>
      <c r="I147" s="5" t="s">
        <v>151</v>
      </c>
      <c r="J147" s="5">
        <v>23240184</v>
      </c>
      <c r="K147" s="6"/>
      <c r="L147" s="6"/>
      <c r="M147" s="6"/>
      <c r="N147" s="79" t="s">
        <v>2293</v>
      </c>
      <c r="O147" s="153"/>
      <c r="P147" s="37" t="s">
        <v>2294</v>
      </c>
      <c r="Q147" s="81" t="s">
        <v>2295</v>
      </c>
      <c r="R147" s="79" t="s">
        <v>155</v>
      </c>
      <c r="S147" s="125">
        <v>40110</v>
      </c>
      <c r="T147" s="10" t="s">
        <v>156</v>
      </c>
      <c r="U147" s="10">
        <v>1</v>
      </c>
      <c r="V147" s="10">
        <v>2</v>
      </c>
      <c r="W147" s="10" t="s">
        <v>157</v>
      </c>
      <c r="X147" s="20" t="s">
        <v>187</v>
      </c>
      <c r="Y147" s="10" t="s">
        <v>368</v>
      </c>
      <c r="Z147" s="10" t="s">
        <v>368</v>
      </c>
      <c r="AA147" s="7" t="s">
        <v>161</v>
      </c>
      <c r="AB147" s="20" t="s">
        <v>162</v>
      </c>
      <c r="AC147" s="7" t="s">
        <v>163</v>
      </c>
      <c r="AD147" s="7" t="s">
        <v>163</v>
      </c>
      <c r="AE147" s="9" t="s">
        <v>2296</v>
      </c>
      <c r="AF147" s="7" t="s">
        <v>2297</v>
      </c>
      <c r="AG147" s="7" t="s">
        <v>2297</v>
      </c>
      <c r="AH147" s="7" t="s">
        <v>50</v>
      </c>
      <c r="AI147" s="79" t="s">
        <v>155</v>
      </c>
      <c r="AJ147" s="28">
        <v>31512</v>
      </c>
      <c r="AK147" s="9" t="s">
        <v>2298</v>
      </c>
      <c r="AL147" s="7" t="s">
        <v>1836</v>
      </c>
      <c r="AM147" s="7" t="s">
        <v>179</v>
      </c>
      <c r="AN147" s="9" t="s">
        <v>255</v>
      </c>
      <c r="AO147" s="118" t="s">
        <v>255</v>
      </c>
      <c r="AP147" s="7" t="s">
        <v>2299</v>
      </c>
      <c r="AQ147" s="9" t="s">
        <v>2247</v>
      </c>
      <c r="AR147" s="7" t="s">
        <v>697</v>
      </c>
      <c r="AS147" s="7" t="s">
        <v>698</v>
      </c>
      <c r="AT147" s="79" t="s">
        <v>155</v>
      </c>
      <c r="AU147" s="7" t="s">
        <v>46</v>
      </c>
      <c r="AV147" s="10">
        <v>40238</v>
      </c>
      <c r="AW147" s="7" t="s">
        <v>2300</v>
      </c>
      <c r="AX147" s="7" t="s">
        <v>50</v>
      </c>
      <c r="AY147" s="79" t="s">
        <v>155</v>
      </c>
      <c r="AZ147" s="28">
        <v>32671</v>
      </c>
      <c r="BA147" s="12" t="s">
        <v>2301</v>
      </c>
      <c r="BB147" s="7" t="s">
        <v>168</v>
      </c>
      <c r="BC147" s="21" t="s">
        <v>179</v>
      </c>
      <c r="BD147" s="8" t="s">
        <v>255</v>
      </c>
      <c r="BE147" s="8" t="s">
        <v>255</v>
      </c>
      <c r="BF147" s="20" t="s">
        <v>181</v>
      </c>
      <c r="BG147" s="7" t="s">
        <v>2299</v>
      </c>
      <c r="BH147" s="9" t="s">
        <v>2247</v>
      </c>
      <c r="BI147" s="7" t="s">
        <v>697</v>
      </c>
      <c r="BJ147" s="7" t="s">
        <v>698</v>
      </c>
      <c r="BK147" s="7" t="s">
        <v>155</v>
      </c>
      <c r="BL147" s="7" t="s">
        <v>46</v>
      </c>
      <c r="BM147" s="11">
        <v>40238</v>
      </c>
      <c r="BN147" s="79"/>
      <c r="BO147" s="7"/>
      <c r="BP147" s="7"/>
      <c r="BQ147" s="9"/>
      <c r="BR147" s="9"/>
      <c r="BS147" s="7"/>
      <c r="BT147" s="7"/>
      <c r="BU147" s="9"/>
      <c r="BV147" s="7"/>
      <c r="BW147" s="7"/>
      <c r="BX147" s="9"/>
      <c r="BY147" s="7"/>
      <c r="BZ147" s="7"/>
      <c r="CA147" s="7"/>
      <c r="CB147" s="7"/>
      <c r="CC147" s="7"/>
      <c r="CD147" s="7"/>
      <c r="CE147" s="20" t="s">
        <v>2299</v>
      </c>
      <c r="CF147" s="21" t="s">
        <v>2247</v>
      </c>
      <c r="CG147" s="20" t="s">
        <v>697</v>
      </c>
      <c r="CH147" s="20" t="s">
        <v>698</v>
      </c>
      <c r="CI147" s="20" t="s">
        <v>182</v>
      </c>
      <c r="CJ147" s="77" t="s">
        <v>46</v>
      </c>
      <c r="CK147" s="5">
        <v>40238</v>
      </c>
      <c r="CL147" s="77" t="str">
        <f t="shared" ca="1" si="2"/>
        <v>16 Tahun 2 Bulan 30 Hari</v>
      </c>
      <c r="CM14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Leuwi Melang RT/RW 01/06 Desa/Kelurahan Cangkuang Wetan Kecamatan Dayeuh Kolot Kabupaten Bandung Jawa Barat 40238</v>
      </c>
    </row>
    <row r="148" spans="1:91" ht="20.100000000000001" customHeight="1">
      <c r="A148" s="4">
        <f>SUBTOTAL(3,N$8:N148)</f>
        <v>141</v>
      </c>
      <c r="B148" s="5" t="s">
        <v>9</v>
      </c>
      <c r="C148" s="5">
        <v>2023</v>
      </c>
      <c r="D148" s="5"/>
      <c r="E148" s="5">
        <v>2</v>
      </c>
      <c r="F148" s="5" t="s">
        <v>25</v>
      </c>
      <c r="G148" s="5" t="s">
        <v>151</v>
      </c>
      <c r="H148" s="5" t="s">
        <v>151</v>
      </c>
      <c r="I148" s="5" t="s">
        <v>151</v>
      </c>
      <c r="J148" s="5">
        <v>23240112</v>
      </c>
      <c r="K148" s="6"/>
      <c r="L148" s="6"/>
      <c r="M148" s="6"/>
      <c r="N148" s="79" t="s">
        <v>2302</v>
      </c>
      <c r="O148" s="153"/>
      <c r="P148" s="37" t="s">
        <v>2303</v>
      </c>
      <c r="Q148" s="81" t="s">
        <v>2304</v>
      </c>
      <c r="R148" s="79" t="s">
        <v>155</v>
      </c>
      <c r="S148" s="125">
        <v>40531</v>
      </c>
      <c r="T148" s="10" t="s">
        <v>156</v>
      </c>
      <c r="U148" s="10">
        <v>3</v>
      </c>
      <c r="V148" s="10">
        <v>2</v>
      </c>
      <c r="W148" s="10" t="s">
        <v>157</v>
      </c>
      <c r="X148" s="7" t="s">
        <v>549</v>
      </c>
      <c r="Y148" s="10" t="s">
        <v>368</v>
      </c>
      <c r="Z148" s="10" t="s">
        <v>368</v>
      </c>
      <c r="AA148" s="7" t="s">
        <v>161</v>
      </c>
      <c r="AB148" s="7" t="s">
        <v>162</v>
      </c>
      <c r="AC148" s="7" t="s">
        <v>163</v>
      </c>
      <c r="AD148" s="7" t="s">
        <v>163</v>
      </c>
      <c r="AE148" s="9" t="s">
        <v>2305</v>
      </c>
      <c r="AF148" s="7" t="s">
        <v>2306</v>
      </c>
      <c r="AG148" s="7" t="s">
        <v>2306</v>
      </c>
      <c r="AH148" s="7" t="s">
        <v>50</v>
      </c>
      <c r="AI148" s="79" t="s">
        <v>155</v>
      </c>
      <c r="AJ148" s="28">
        <v>25923</v>
      </c>
      <c r="AK148" s="9" t="s">
        <v>2307</v>
      </c>
      <c r="AL148" s="7" t="s">
        <v>168</v>
      </c>
      <c r="AM148" s="7" t="s">
        <v>169</v>
      </c>
      <c r="AN148" s="9" t="s">
        <v>2308</v>
      </c>
      <c r="AO148" s="118" t="s">
        <v>1046</v>
      </c>
      <c r="AP148" s="7" t="s">
        <v>2309</v>
      </c>
      <c r="AQ148" s="9" t="s">
        <v>2310</v>
      </c>
      <c r="AR148" s="7" t="s">
        <v>2311</v>
      </c>
      <c r="AS148" s="7" t="s">
        <v>2312</v>
      </c>
      <c r="AT148" s="79" t="s">
        <v>278</v>
      </c>
      <c r="AU148" s="7" t="s">
        <v>46</v>
      </c>
      <c r="AV148" s="10">
        <v>40254</v>
      </c>
      <c r="AW148" s="7" t="s">
        <v>2313</v>
      </c>
      <c r="AX148" s="7" t="s">
        <v>50</v>
      </c>
      <c r="AY148" s="79" t="s">
        <v>155</v>
      </c>
      <c r="AZ148" s="28">
        <v>26036</v>
      </c>
      <c r="BA148" s="9" t="s">
        <v>2314</v>
      </c>
      <c r="BB148" s="7" t="s">
        <v>168</v>
      </c>
      <c r="BC148" s="21" t="s">
        <v>179</v>
      </c>
      <c r="BD148" s="9" t="s">
        <v>2315</v>
      </c>
      <c r="BE148" s="7" t="s">
        <v>1031</v>
      </c>
      <c r="BF148" s="20" t="s">
        <v>181</v>
      </c>
      <c r="BG148" s="7" t="s">
        <v>2309</v>
      </c>
      <c r="BH148" s="9" t="s">
        <v>2310</v>
      </c>
      <c r="BI148" s="7" t="s">
        <v>2311</v>
      </c>
      <c r="BJ148" s="7" t="s">
        <v>2312</v>
      </c>
      <c r="BK148" s="7" t="s">
        <v>278</v>
      </c>
      <c r="BL148" s="7" t="s">
        <v>46</v>
      </c>
      <c r="BM148" s="11">
        <v>40254</v>
      </c>
      <c r="BN148" s="79"/>
      <c r="BO148" s="7"/>
      <c r="BP148" s="7"/>
      <c r="BQ148" s="9"/>
      <c r="BR148" s="9"/>
      <c r="BS148" s="7"/>
      <c r="BT148" s="7"/>
      <c r="BU148" s="9"/>
      <c r="BV148" s="7"/>
      <c r="BW148" s="7"/>
      <c r="BX148" s="9"/>
      <c r="BY148" s="7"/>
      <c r="BZ148" s="7"/>
      <c r="CA148" s="7"/>
      <c r="CB148" s="7"/>
      <c r="CC148" s="7"/>
      <c r="CD148" s="7"/>
      <c r="CE148" s="20" t="s">
        <v>2309</v>
      </c>
      <c r="CF148" s="21" t="s">
        <v>2310</v>
      </c>
      <c r="CG148" s="20" t="s">
        <v>2311</v>
      </c>
      <c r="CH148" s="20" t="s">
        <v>2312</v>
      </c>
      <c r="CI148" s="20" t="s">
        <v>278</v>
      </c>
      <c r="CJ148" s="77" t="s">
        <v>46</v>
      </c>
      <c r="CK148" s="5">
        <v>40254</v>
      </c>
      <c r="CL148" s="77" t="str">
        <f t="shared" ca="1" si="2"/>
        <v>15 Tahun 1 Bulan 4 Hari</v>
      </c>
      <c r="CM14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Mengger Girang  RT/RW 10/08 Desa/Kelurahan Pasirluyu Kecamatan Regol Kota Bandung Jawa Barat 40254</v>
      </c>
    </row>
    <row r="149" spans="1:91" ht="20.100000000000001" customHeight="1">
      <c r="A149" s="4">
        <f>SUBTOTAL(3,N$8:N149)</f>
        <v>142</v>
      </c>
      <c r="B149" s="5" t="s">
        <v>9</v>
      </c>
      <c r="C149" s="5">
        <v>2023</v>
      </c>
      <c r="D149" s="5"/>
      <c r="E149" s="5">
        <v>2</v>
      </c>
      <c r="F149" s="5" t="s">
        <v>25</v>
      </c>
      <c r="G149" s="5" t="s">
        <v>151</v>
      </c>
      <c r="H149" s="5" t="s">
        <v>151</v>
      </c>
      <c r="I149" s="5" t="s">
        <v>151</v>
      </c>
      <c r="J149" s="5">
        <v>23240130</v>
      </c>
      <c r="K149" s="6"/>
      <c r="L149" s="6"/>
      <c r="M149" s="6"/>
      <c r="N149" s="79" t="s">
        <v>2316</v>
      </c>
      <c r="O149" s="153"/>
      <c r="P149" s="37" t="s">
        <v>2317</v>
      </c>
      <c r="Q149" s="81" t="s">
        <v>2318</v>
      </c>
      <c r="R149" s="79" t="s">
        <v>155</v>
      </c>
      <c r="S149" s="125">
        <v>40470</v>
      </c>
      <c r="T149" s="10" t="s">
        <v>156</v>
      </c>
      <c r="U149" s="10">
        <v>2</v>
      </c>
      <c r="V149" s="10">
        <v>3</v>
      </c>
      <c r="W149" s="10" t="s">
        <v>157</v>
      </c>
      <c r="X149" s="7" t="s">
        <v>268</v>
      </c>
      <c r="Y149" s="7" t="s">
        <v>1035</v>
      </c>
      <c r="Z149" s="7" t="s">
        <v>2319</v>
      </c>
      <c r="AA149" s="7" t="s">
        <v>161</v>
      </c>
      <c r="AB149" s="7" t="s">
        <v>162</v>
      </c>
      <c r="AC149" s="7" t="s">
        <v>163</v>
      </c>
      <c r="AD149" s="7" t="s">
        <v>163</v>
      </c>
      <c r="AE149" s="9" t="s">
        <v>2320</v>
      </c>
      <c r="AF149" s="7" t="s">
        <v>2321</v>
      </c>
      <c r="AG149" s="7" t="s">
        <v>2321</v>
      </c>
      <c r="AH149" s="7" t="s">
        <v>50</v>
      </c>
      <c r="AI149" s="79" t="s">
        <v>155</v>
      </c>
      <c r="AJ149" s="28">
        <v>28695</v>
      </c>
      <c r="AK149" s="9" t="s">
        <v>2322</v>
      </c>
      <c r="AL149" s="20" t="s">
        <v>212</v>
      </c>
      <c r="AM149" s="7" t="s">
        <v>194</v>
      </c>
      <c r="AN149" s="9" t="s">
        <v>2323</v>
      </c>
      <c r="AO149" s="118" t="s">
        <v>1714</v>
      </c>
      <c r="AP149" s="7" t="s">
        <v>2324</v>
      </c>
      <c r="AQ149" s="9" t="s">
        <v>2325</v>
      </c>
      <c r="AR149" s="7" t="s">
        <v>1480</v>
      </c>
      <c r="AS149" s="7" t="s">
        <v>1480</v>
      </c>
      <c r="AT149" s="79" t="s">
        <v>278</v>
      </c>
      <c r="AU149" s="7" t="s">
        <v>46</v>
      </c>
      <c r="AV149" s="10">
        <v>40223</v>
      </c>
      <c r="AW149" s="7" t="s">
        <v>2326</v>
      </c>
      <c r="AX149" s="7" t="s">
        <v>50</v>
      </c>
      <c r="AY149" s="79" t="s">
        <v>155</v>
      </c>
      <c r="AZ149" s="28">
        <v>30244</v>
      </c>
      <c r="BA149" s="9" t="s">
        <v>2327</v>
      </c>
      <c r="BB149" s="7" t="s">
        <v>193</v>
      </c>
      <c r="BC149" s="7" t="s">
        <v>169</v>
      </c>
      <c r="BD149" s="9" t="s">
        <v>2328</v>
      </c>
      <c r="BE149" s="7" t="s">
        <v>1591</v>
      </c>
      <c r="BF149" s="20" t="s">
        <v>181</v>
      </c>
      <c r="BG149" s="7" t="s">
        <v>2324</v>
      </c>
      <c r="BH149" s="9" t="s">
        <v>2325</v>
      </c>
      <c r="BI149" s="7" t="s">
        <v>1480</v>
      </c>
      <c r="BJ149" s="7" t="s">
        <v>1480</v>
      </c>
      <c r="BK149" s="7" t="s">
        <v>278</v>
      </c>
      <c r="BL149" s="7" t="s">
        <v>46</v>
      </c>
      <c r="BM149" s="11">
        <v>40223</v>
      </c>
      <c r="BN149" s="79"/>
      <c r="BO149" s="7"/>
      <c r="BP149" s="7"/>
      <c r="BQ149" s="12"/>
      <c r="BR149" s="9"/>
      <c r="BS149" s="7"/>
      <c r="BT149" s="7"/>
      <c r="BU149" s="9"/>
      <c r="BV149" s="7"/>
      <c r="BW149" s="7"/>
      <c r="BX149" s="9"/>
      <c r="BY149" s="7"/>
      <c r="BZ149" s="7"/>
      <c r="CA149" s="7"/>
      <c r="CB149" s="7"/>
      <c r="CC149" s="11"/>
      <c r="CD149" s="7"/>
      <c r="CE149" s="20" t="s">
        <v>2324</v>
      </c>
      <c r="CF149" s="21" t="s">
        <v>2325</v>
      </c>
      <c r="CG149" s="20" t="s">
        <v>1480</v>
      </c>
      <c r="CH149" s="20" t="s">
        <v>1480</v>
      </c>
      <c r="CI149" s="20" t="s">
        <v>278</v>
      </c>
      <c r="CJ149" s="77" t="s">
        <v>46</v>
      </c>
      <c r="CK149" s="5">
        <v>40223</v>
      </c>
      <c r="CL149" s="77" t="str">
        <f t="shared" ca="1" si="2"/>
        <v>15 Tahun 3 Bulan 4 Hari</v>
      </c>
      <c r="CM14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Situgunting Barat No 28 RT/RW 04/09 Desa/Kelurahan Babakan Ciparay Kecamatan Babakan Ciparay Kota Bandung Jawa Barat 40223</v>
      </c>
    </row>
    <row r="150" spans="1:91" ht="20.100000000000001" customHeight="1">
      <c r="A150" s="4">
        <f>SUBTOTAL(3,N$8:N150)</f>
        <v>143</v>
      </c>
      <c r="B150" s="5" t="s">
        <v>9</v>
      </c>
      <c r="C150" s="5">
        <v>2023</v>
      </c>
      <c r="D150" s="5"/>
      <c r="E150" s="5">
        <v>2</v>
      </c>
      <c r="F150" s="5" t="s">
        <v>25</v>
      </c>
      <c r="G150" s="5" t="s">
        <v>151</v>
      </c>
      <c r="H150" s="5" t="s">
        <v>151</v>
      </c>
      <c r="I150" s="5" t="s">
        <v>151</v>
      </c>
      <c r="J150" s="5">
        <v>23240059</v>
      </c>
      <c r="K150" s="6"/>
      <c r="L150" s="6"/>
      <c r="M150" s="6"/>
      <c r="N150" s="79" t="s">
        <v>2329</v>
      </c>
      <c r="O150" s="153"/>
      <c r="P150" s="37" t="s">
        <v>2330</v>
      </c>
      <c r="Q150" s="81" t="s">
        <v>2331</v>
      </c>
      <c r="R150" s="79" t="s">
        <v>2332</v>
      </c>
      <c r="S150" s="125">
        <v>39549</v>
      </c>
      <c r="T150" s="10" t="s">
        <v>156</v>
      </c>
      <c r="U150" s="10">
        <v>1</v>
      </c>
      <c r="V150" s="10">
        <v>2</v>
      </c>
      <c r="W150" s="10" t="s">
        <v>157</v>
      </c>
      <c r="X150" s="20" t="s">
        <v>187</v>
      </c>
      <c r="Y150" s="7" t="s">
        <v>159</v>
      </c>
      <c r="Z150" s="7" t="s">
        <v>2333</v>
      </c>
      <c r="AA150" s="20" t="s">
        <v>221</v>
      </c>
      <c r="AB150" s="20" t="s">
        <v>162</v>
      </c>
      <c r="AC150" s="7" t="s">
        <v>163</v>
      </c>
      <c r="AD150" s="7" t="s">
        <v>163</v>
      </c>
      <c r="AE150" s="9" t="s">
        <v>2334</v>
      </c>
      <c r="AF150" s="7" t="s">
        <v>2335</v>
      </c>
      <c r="AG150" s="7" t="s">
        <v>2335</v>
      </c>
      <c r="AH150" s="7" t="s">
        <v>50</v>
      </c>
      <c r="AI150" s="79" t="s">
        <v>155</v>
      </c>
      <c r="AJ150" s="28">
        <v>32066</v>
      </c>
      <c r="AK150" s="9" t="s">
        <v>2336</v>
      </c>
      <c r="AL150" s="7" t="s">
        <v>168</v>
      </c>
      <c r="AM150" s="7" t="s">
        <v>179</v>
      </c>
      <c r="AN150" s="9" t="s">
        <v>2337</v>
      </c>
      <c r="AO150" s="118" t="s">
        <v>1040</v>
      </c>
      <c r="AP150" s="7" t="s">
        <v>1055</v>
      </c>
      <c r="AQ150" s="9" t="s">
        <v>2338</v>
      </c>
      <c r="AR150" s="7" t="s">
        <v>175</v>
      </c>
      <c r="AS150" s="7" t="s">
        <v>175</v>
      </c>
      <c r="AT150" s="79" t="s">
        <v>155</v>
      </c>
      <c r="AU150" s="7" t="s">
        <v>46</v>
      </c>
      <c r="AV150" s="10">
        <v>40375</v>
      </c>
      <c r="AW150" s="7" t="s">
        <v>2339</v>
      </c>
      <c r="AX150" s="7" t="s">
        <v>50</v>
      </c>
      <c r="AY150" s="79" t="s">
        <v>155</v>
      </c>
      <c r="AZ150" s="28">
        <v>30464</v>
      </c>
      <c r="BA150" s="9" t="s">
        <v>2340</v>
      </c>
      <c r="BB150" s="20" t="s">
        <v>178</v>
      </c>
      <c r="BC150" s="21" t="s">
        <v>221</v>
      </c>
      <c r="BD150" s="9" t="s">
        <v>2341</v>
      </c>
      <c r="BE150" s="7" t="s">
        <v>1046</v>
      </c>
      <c r="BF150" s="20" t="s">
        <v>181</v>
      </c>
      <c r="BG150" s="7" t="s">
        <v>2342</v>
      </c>
      <c r="BH150" s="9" t="s">
        <v>2338</v>
      </c>
      <c r="BI150" s="7" t="s">
        <v>175</v>
      </c>
      <c r="BJ150" s="7" t="s">
        <v>175</v>
      </c>
      <c r="BK150" s="7" t="s">
        <v>155</v>
      </c>
      <c r="BL150" s="7" t="s">
        <v>46</v>
      </c>
      <c r="BM150" s="11">
        <v>40375</v>
      </c>
      <c r="BN150" s="79"/>
      <c r="BO150" s="7"/>
      <c r="BP150" s="7"/>
      <c r="BQ150" s="12"/>
      <c r="BR150" s="9"/>
      <c r="BS150" s="7"/>
      <c r="BT150" s="7"/>
      <c r="BU150" s="9"/>
      <c r="BV150" s="7"/>
      <c r="BW150" s="7"/>
      <c r="BX150" s="9"/>
      <c r="BY150" s="7"/>
      <c r="BZ150" s="7"/>
      <c r="CA150" s="7"/>
      <c r="CB150" s="7"/>
      <c r="CC150" s="11"/>
      <c r="CD150" s="7"/>
      <c r="CE150" s="20" t="s">
        <v>1055</v>
      </c>
      <c r="CF150" s="21" t="s">
        <v>2338</v>
      </c>
      <c r="CG150" s="20" t="s">
        <v>175</v>
      </c>
      <c r="CH150" s="20" t="s">
        <v>175</v>
      </c>
      <c r="CI150" s="20" t="s">
        <v>182</v>
      </c>
      <c r="CJ150" s="77" t="s">
        <v>46</v>
      </c>
      <c r="CK150" s="5">
        <v>40375</v>
      </c>
      <c r="CL150" s="77" t="str">
        <f t="shared" ca="1" si="2"/>
        <v>17 Tahun 9 Bulan 12 Hari</v>
      </c>
      <c r="CM15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Mekarsari RT/RW 01/23 Desa/Kelurahan Baleendah Kecamatan Baleendah Kabupaten Bandung Jawa Barat 40375</v>
      </c>
    </row>
    <row r="151" spans="1:91" ht="20.100000000000001" customHeight="1">
      <c r="A151" s="4">
        <f>SUBTOTAL(3,N$8:N151)</f>
        <v>144</v>
      </c>
      <c r="B151" s="5" t="s">
        <v>9</v>
      </c>
      <c r="C151" s="5">
        <v>2022</v>
      </c>
      <c r="D151" s="5"/>
      <c r="E151" s="5">
        <v>2</v>
      </c>
      <c r="F151" s="5" t="s">
        <v>25</v>
      </c>
      <c r="G151" s="5" t="s">
        <v>151</v>
      </c>
      <c r="H151" s="5" t="s">
        <v>151</v>
      </c>
      <c r="I151" s="5" t="s">
        <v>151</v>
      </c>
      <c r="J151" s="5">
        <v>22230071</v>
      </c>
      <c r="K151" s="6"/>
      <c r="L151" s="6"/>
      <c r="M151" s="6"/>
      <c r="N151" s="79" t="s">
        <v>2343</v>
      </c>
      <c r="O151" s="153"/>
      <c r="P151" s="37" t="s">
        <v>2344</v>
      </c>
      <c r="Q151" s="81" t="s">
        <v>2345</v>
      </c>
      <c r="R151" s="79" t="s">
        <v>186</v>
      </c>
      <c r="S151" s="125">
        <v>40181</v>
      </c>
      <c r="T151" s="10" t="s">
        <v>156</v>
      </c>
      <c r="U151" s="10">
        <v>4</v>
      </c>
      <c r="V151" s="10">
        <v>4</v>
      </c>
      <c r="W151" s="10" t="s">
        <v>157</v>
      </c>
      <c r="X151" s="20" t="s">
        <v>187</v>
      </c>
      <c r="Y151" s="10" t="s">
        <v>368</v>
      </c>
      <c r="Z151" s="10" t="s">
        <v>368</v>
      </c>
      <c r="AA151" s="7" t="s">
        <v>161</v>
      </c>
      <c r="AB151" s="20" t="s">
        <v>162</v>
      </c>
      <c r="AC151" s="7" t="s">
        <v>163</v>
      </c>
      <c r="AD151" s="7" t="s">
        <v>163</v>
      </c>
      <c r="AE151" s="9" t="s">
        <v>2346</v>
      </c>
      <c r="AF151" s="26" t="s">
        <v>2347</v>
      </c>
      <c r="AG151" s="26" t="s">
        <v>2347</v>
      </c>
      <c r="AH151" s="7" t="s">
        <v>50</v>
      </c>
      <c r="AI151" s="172" t="s">
        <v>186</v>
      </c>
      <c r="AJ151" s="89">
        <v>25897</v>
      </c>
      <c r="AK151" s="9" t="s">
        <v>2348</v>
      </c>
      <c r="AL151" s="7" t="s">
        <v>1202</v>
      </c>
      <c r="AM151" s="7" t="s">
        <v>179</v>
      </c>
      <c r="AN151" s="9" t="s">
        <v>2349</v>
      </c>
      <c r="AO151" s="118" t="s">
        <v>2350</v>
      </c>
      <c r="AP151" s="7" t="s">
        <v>2351</v>
      </c>
      <c r="AQ151" s="9" t="s">
        <v>1205</v>
      </c>
      <c r="AR151" s="7" t="s">
        <v>2352</v>
      </c>
      <c r="AS151" s="7" t="s">
        <v>2353</v>
      </c>
      <c r="AT151" s="79" t="s">
        <v>2093</v>
      </c>
      <c r="AU151" s="7" t="s">
        <v>46</v>
      </c>
      <c r="AV151" s="10">
        <v>45322</v>
      </c>
      <c r="AW151" s="7" t="s">
        <v>2354</v>
      </c>
      <c r="AX151" s="7" t="s">
        <v>50</v>
      </c>
      <c r="AY151" s="79" t="s">
        <v>186</v>
      </c>
      <c r="AZ151" s="28">
        <v>26854</v>
      </c>
      <c r="BA151" s="9" t="s">
        <v>2355</v>
      </c>
      <c r="BB151" s="7" t="s">
        <v>1202</v>
      </c>
      <c r="BC151" s="21" t="s">
        <v>839</v>
      </c>
      <c r="BD151" s="8" t="s">
        <v>255</v>
      </c>
      <c r="BE151" s="7" t="s">
        <v>2350</v>
      </c>
      <c r="BF151" s="20" t="s">
        <v>181</v>
      </c>
      <c r="BG151" s="7"/>
      <c r="BH151" s="9"/>
      <c r="BI151" s="7"/>
      <c r="BJ151" s="7"/>
      <c r="BK151" s="7"/>
      <c r="BL151" s="7"/>
      <c r="BM151" s="11"/>
      <c r="BN151" s="79"/>
      <c r="BO151" s="7"/>
      <c r="BP151" s="7"/>
      <c r="BQ151" s="12"/>
      <c r="BR151" s="9"/>
      <c r="BS151" s="7"/>
      <c r="BT151" s="7"/>
      <c r="BU151" s="9"/>
      <c r="BV151" s="7"/>
      <c r="BW151" s="7"/>
      <c r="BX151" s="9"/>
      <c r="BY151" s="7"/>
      <c r="BZ151" s="7"/>
      <c r="CA151" s="7"/>
      <c r="CB151" s="7"/>
      <c r="CC151" s="11"/>
      <c r="CD151" s="7"/>
      <c r="CE151" s="20" t="s">
        <v>2351</v>
      </c>
      <c r="CF151" s="21" t="s">
        <v>1205</v>
      </c>
      <c r="CG151" s="20" t="s">
        <v>2356</v>
      </c>
      <c r="CH151" s="20" t="s">
        <v>199</v>
      </c>
      <c r="CI151" s="20" t="s">
        <v>205</v>
      </c>
      <c r="CJ151" s="77" t="s">
        <v>46</v>
      </c>
      <c r="CK151" s="5">
        <v>45322</v>
      </c>
      <c r="CL151" s="77" t="str">
        <f t="shared" ca="1" si="2"/>
        <v>16 Tahun 0 Bulan 20 Hari</v>
      </c>
      <c r="CM15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Sindangraja Gg. Mesjid No. 04 RT/RW 01/01 Desa/Kelurahan Kota Kaler  Kecamatan Sumedang Utara Kabupaten Sumedang Jawa Barat 45322</v>
      </c>
    </row>
    <row r="152" spans="1:91" ht="20.100000000000001" customHeight="1">
      <c r="A152" s="4">
        <f>SUBTOTAL(3,N$8:N152)</f>
        <v>145</v>
      </c>
      <c r="B152" s="5" t="s">
        <v>9</v>
      </c>
      <c r="C152" s="5">
        <v>2023</v>
      </c>
      <c r="D152" s="5"/>
      <c r="E152" s="5">
        <v>2</v>
      </c>
      <c r="F152" s="5" t="s">
        <v>25</v>
      </c>
      <c r="G152" s="5" t="s">
        <v>151</v>
      </c>
      <c r="H152" s="5" t="s">
        <v>151</v>
      </c>
      <c r="I152" s="5" t="s">
        <v>151</v>
      </c>
      <c r="J152" s="5">
        <v>23240148</v>
      </c>
      <c r="K152" s="6"/>
      <c r="L152" s="6"/>
      <c r="M152" s="6"/>
      <c r="N152" s="79" t="s">
        <v>2357</v>
      </c>
      <c r="O152" s="153"/>
      <c r="P152" s="37" t="s">
        <v>2358</v>
      </c>
      <c r="Q152" s="81" t="s">
        <v>2359</v>
      </c>
      <c r="R152" s="79" t="s">
        <v>826</v>
      </c>
      <c r="S152" s="125">
        <v>40524</v>
      </c>
      <c r="T152" s="10" t="s">
        <v>156</v>
      </c>
      <c r="U152" s="10">
        <v>1</v>
      </c>
      <c r="V152" s="10">
        <v>3</v>
      </c>
      <c r="W152" s="10" t="s">
        <v>157</v>
      </c>
      <c r="X152" s="7" t="s">
        <v>268</v>
      </c>
      <c r="Y152" s="7" t="s">
        <v>2360</v>
      </c>
      <c r="Z152" s="7" t="s">
        <v>2361</v>
      </c>
      <c r="AA152" s="7"/>
      <c r="AB152" s="20" t="s">
        <v>162</v>
      </c>
      <c r="AC152" s="7" t="s">
        <v>163</v>
      </c>
      <c r="AD152" s="7" t="s">
        <v>163</v>
      </c>
      <c r="AE152" s="9" t="s">
        <v>2362</v>
      </c>
      <c r="AF152" s="7" t="s">
        <v>2363</v>
      </c>
      <c r="AG152" s="7" t="s">
        <v>2363</v>
      </c>
      <c r="AH152" s="7" t="s">
        <v>50</v>
      </c>
      <c r="AI152" s="79" t="s">
        <v>1109</v>
      </c>
      <c r="AJ152" s="28">
        <v>27740</v>
      </c>
      <c r="AK152" s="9" t="s">
        <v>2364</v>
      </c>
      <c r="AL152" s="20" t="s">
        <v>212</v>
      </c>
      <c r="AM152" s="7" t="s">
        <v>179</v>
      </c>
      <c r="AN152" s="9" t="s">
        <v>2365</v>
      </c>
      <c r="AO152" s="118" t="s">
        <v>2366</v>
      </c>
      <c r="AP152" s="7" t="s">
        <v>2367</v>
      </c>
      <c r="AQ152" s="9" t="s">
        <v>2368</v>
      </c>
      <c r="AR152" s="7" t="s">
        <v>2369</v>
      </c>
      <c r="AS152" s="7" t="s">
        <v>2369</v>
      </c>
      <c r="AT152" s="79" t="s">
        <v>826</v>
      </c>
      <c r="AU152" s="7" t="s">
        <v>46</v>
      </c>
      <c r="AV152" s="10">
        <v>16330</v>
      </c>
      <c r="AW152" s="7" t="s">
        <v>2370</v>
      </c>
      <c r="AX152" s="7" t="s">
        <v>50</v>
      </c>
      <c r="AY152" s="79" t="s">
        <v>826</v>
      </c>
      <c r="AZ152" s="28">
        <v>32546</v>
      </c>
      <c r="BA152" s="9" t="s">
        <v>2371</v>
      </c>
      <c r="BB152" s="20" t="s">
        <v>178</v>
      </c>
      <c r="BC152" s="21" t="s">
        <v>179</v>
      </c>
      <c r="BD152" s="9" t="s">
        <v>2372</v>
      </c>
      <c r="BE152" s="7" t="s">
        <v>1476</v>
      </c>
      <c r="BF152" s="20" t="s">
        <v>181</v>
      </c>
      <c r="BG152" s="7" t="s">
        <v>2367</v>
      </c>
      <c r="BH152" s="9" t="s">
        <v>2368</v>
      </c>
      <c r="BI152" s="7" t="s">
        <v>2369</v>
      </c>
      <c r="BJ152" s="7" t="s">
        <v>2369</v>
      </c>
      <c r="BK152" s="7" t="s">
        <v>826</v>
      </c>
      <c r="BL152" s="7" t="s">
        <v>46</v>
      </c>
      <c r="BM152" s="11">
        <v>16330</v>
      </c>
      <c r="BN152" s="79"/>
      <c r="BO152" s="7"/>
      <c r="BP152" s="7"/>
      <c r="BQ152" s="12"/>
      <c r="BR152" s="9"/>
      <c r="BS152" s="7"/>
      <c r="BT152" s="7"/>
      <c r="BU152" s="9"/>
      <c r="BV152" s="7"/>
      <c r="BW152" s="7"/>
      <c r="BX152" s="9"/>
      <c r="BY152" s="7"/>
      <c r="BZ152" s="7"/>
      <c r="CA152" s="7"/>
      <c r="CB152" s="7"/>
      <c r="CC152" s="11"/>
      <c r="CD152" s="7"/>
      <c r="CE152" s="20" t="s">
        <v>2367</v>
      </c>
      <c r="CF152" s="21" t="s">
        <v>2368</v>
      </c>
      <c r="CG152" s="20" t="s">
        <v>2369</v>
      </c>
      <c r="CH152" s="20" t="s">
        <v>2369</v>
      </c>
      <c r="CI152" s="20" t="s">
        <v>852</v>
      </c>
      <c r="CJ152" s="77" t="s">
        <v>46</v>
      </c>
      <c r="CK152" s="5">
        <v>16330</v>
      </c>
      <c r="CL152" s="77" t="str">
        <f t="shared" ca="1" si="2"/>
        <v>15 Tahun 1 Bulan 11 Hari</v>
      </c>
      <c r="CM15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Griya Branweer RT/RW 03/07 Desa/Kelurahan Parung Kecamatan Parung Kabupaten Bogor Jawa Barat 16330</v>
      </c>
    </row>
    <row r="153" spans="1:91" ht="20.100000000000001" customHeight="1">
      <c r="A153" s="4">
        <f>SUBTOTAL(3,N$8:N153)</f>
        <v>146</v>
      </c>
      <c r="B153" s="5" t="s">
        <v>9</v>
      </c>
      <c r="C153" s="5">
        <v>2023</v>
      </c>
      <c r="D153" s="5"/>
      <c r="E153" s="5">
        <v>2</v>
      </c>
      <c r="F153" s="5" t="s">
        <v>25</v>
      </c>
      <c r="G153" s="5" t="s">
        <v>151</v>
      </c>
      <c r="H153" s="5" t="s">
        <v>151</v>
      </c>
      <c r="I153" s="5" t="s">
        <v>151</v>
      </c>
      <c r="J153" s="22">
        <v>23240128</v>
      </c>
      <c r="K153" s="27"/>
      <c r="L153" s="27"/>
      <c r="M153" s="27"/>
      <c r="N153" s="79" t="s">
        <v>2373</v>
      </c>
      <c r="O153" s="153"/>
      <c r="P153" s="37" t="s">
        <v>2374</v>
      </c>
      <c r="Q153" s="81" t="s">
        <v>2375</v>
      </c>
      <c r="R153" s="79" t="s">
        <v>1287</v>
      </c>
      <c r="S153" s="125">
        <v>40542</v>
      </c>
      <c r="T153" s="10" t="s">
        <v>156</v>
      </c>
      <c r="U153" s="10">
        <v>1</v>
      </c>
      <c r="V153" s="10">
        <v>3</v>
      </c>
      <c r="W153" s="10" t="s">
        <v>157</v>
      </c>
      <c r="X153" s="20" t="s">
        <v>187</v>
      </c>
      <c r="Y153" s="10" t="s">
        <v>368</v>
      </c>
      <c r="Z153" s="10" t="s">
        <v>368</v>
      </c>
      <c r="AA153" s="7" t="s">
        <v>161</v>
      </c>
      <c r="AB153" s="20" t="s">
        <v>162</v>
      </c>
      <c r="AC153" s="7" t="s">
        <v>163</v>
      </c>
      <c r="AD153" s="7" t="s">
        <v>163</v>
      </c>
      <c r="AE153" s="9" t="s">
        <v>2376</v>
      </c>
      <c r="AF153" s="7" t="s">
        <v>2377</v>
      </c>
      <c r="AG153" s="7" t="s">
        <v>2377</v>
      </c>
      <c r="AH153" s="7" t="s">
        <v>50</v>
      </c>
      <c r="AI153" s="79" t="s">
        <v>2378</v>
      </c>
      <c r="AJ153" s="28">
        <v>27436</v>
      </c>
      <c r="AK153" s="9" t="s">
        <v>2379</v>
      </c>
      <c r="AL153" s="7" t="s">
        <v>1620</v>
      </c>
      <c r="AM153" s="7" t="s">
        <v>194</v>
      </c>
      <c r="AN153" s="9" t="s">
        <v>2380</v>
      </c>
      <c r="AO153" s="118" t="s">
        <v>1730</v>
      </c>
      <c r="AP153" s="7" t="s">
        <v>2381</v>
      </c>
      <c r="AQ153" s="9" t="s">
        <v>2247</v>
      </c>
      <c r="AR153" s="7" t="s">
        <v>2382</v>
      </c>
      <c r="AS153" s="7" t="s">
        <v>2378</v>
      </c>
      <c r="AT153" s="79" t="s">
        <v>1287</v>
      </c>
      <c r="AU153" s="7" t="s">
        <v>46</v>
      </c>
      <c r="AV153" s="10">
        <v>40764</v>
      </c>
      <c r="AW153" s="7" t="s">
        <v>2383</v>
      </c>
      <c r="AX153" s="7" t="s">
        <v>50</v>
      </c>
      <c r="AY153" s="79" t="s">
        <v>155</v>
      </c>
      <c r="AZ153" s="28">
        <v>34035</v>
      </c>
      <c r="BA153" s="9" t="s">
        <v>2384</v>
      </c>
      <c r="BB153" s="20" t="s">
        <v>178</v>
      </c>
      <c r="BC153" s="21" t="s">
        <v>221</v>
      </c>
      <c r="BD153" s="9" t="s">
        <v>2385</v>
      </c>
      <c r="BE153" s="7" t="s">
        <v>1031</v>
      </c>
      <c r="BF153" s="20" t="s">
        <v>181</v>
      </c>
      <c r="BG153" s="7" t="s">
        <v>2381</v>
      </c>
      <c r="BH153" s="9" t="s">
        <v>2247</v>
      </c>
      <c r="BI153" s="7" t="s">
        <v>2382</v>
      </c>
      <c r="BJ153" s="7" t="s">
        <v>2378</v>
      </c>
      <c r="BK153" s="7" t="s">
        <v>1287</v>
      </c>
      <c r="BL153" s="7" t="s">
        <v>46</v>
      </c>
      <c r="BM153" s="11">
        <v>40764</v>
      </c>
      <c r="BN153" s="79"/>
      <c r="BO153" s="7"/>
      <c r="BP153" s="7"/>
      <c r="BQ153" s="12"/>
      <c r="BR153" s="9"/>
      <c r="BS153" s="7"/>
      <c r="BT153" s="7"/>
      <c r="BU153" s="9"/>
      <c r="BV153" s="7"/>
      <c r="BW153" s="7"/>
      <c r="BX153" s="9"/>
      <c r="BY153" s="7"/>
      <c r="BZ153" s="7"/>
      <c r="CA153" s="7"/>
      <c r="CB153" s="7"/>
      <c r="CC153" s="11"/>
      <c r="CD153" s="7"/>
      <c r="CE153" s="20" t="s">
        <v>2381</v>
      </c>
      <c r="CF153" s="21" t="s">
        <v>2247</v>
      </c>
      <c r="CG153" s="20" t="s">
        <v>2382</v>
      </c>
      <c r="CH153" s="20" t="s">
        <v>2378</v>
      </c>
      <c r="CI153" s="20" t="s">
        <v>1287</v>
      </c>
      <c r="CJ153" s="77" t="s">
        <v>46</v>
      </c>
      <c r="CK153" s="5">
        <v>40764</v>
      </c>
      <c r="CL153" s="77" t="str">
        <f t="shared" ca="1" si="2"/>
        <v>15 Tahun 0 Bulan 24 Hari</v>
      </c>
      <c r="CM15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Sasak RT/RW 01/06 Desa/Kelurahan Cibenda Kecamatan Cipongkor Bandung Barat Jawa Barat 40764</v>
      </c>
    </row>
    <row r="154" spans="1:91" ht="20.100000000000001" customHeight="1">
      <c r="A154" s="4">
        <f>SUBTOTAL(3,N$8:N154)</f>
        <v>147</v>
      </c>
      <c r="B154" s="5" t="s">
        <v>9</v>
      </c>
      <c r="C154" s="5">
        <v>2023</v>
      </c>
      <c r="D154" s="5"/>
      <c r="E154" s="5">
        <v>2</v>
      </c>
      <c r="F154" s="5" t="s">
        <v>25</v>
      </c>
      <c r="G154" s="5" t="s">
        <v>151</v>
      </c>
      <c r="H154" s="5" t="s">
        <v>151</v>
      </c>
      <c r="I154" s="5" t="s">
        <v>151</v>
      </c>
      <c r="J154" s="5">
        <v>23240092</v>
      </c>
      <c r="K154" s="6"/>
      <c r="L154" s="6"/>
      <c r="M154" s="6"/>
      <c r="N154" s="79" t="s">
        <v>2386</v>
      </c>
      <c r="O154" s="153"/>
      <c r="P154" s="37" t="s">
        <v>2387</v>
      </c>
      <c r="Q154" s="81" t="s">
        <v>2388</v>
      </c>
      <c r="R154" s="79" t="s">
        <v>186</v>
      </c>
      <c r="S154" s="125">
        <v>40631</v>
      </c>
      <c r="T154" s="10" t="s">
        <v>156</v>
      </c>
      <c r="U154" s="10">
        <v>2</v>
      </c>
      <c r="V154" s="10">
        <v>1</v>
      </c>
      <c r="W154" s="10" t="s">
        <v>157</v>
      </c>
      <c r="X154" s="7" t="s">
        <v>318</v>
      </c>
      <c r="Y154" s="7" t="s">
        <v>1471</v>
      </c>
      <c r="Z154" s="10" t="s">
        <v>368</v>
      </c>
      <c r="AA154" s="7" t="s">
        <v>161</v>
      </c>
      <c r="AB154" s="20" t="s">
        <v>162</v>
      </c>
      <c r="AC154" s="7" t="s">
        <v>163</v>
      </c>
      <c r="AD154" s="7" t="s">
        <v>163</v>
      </c>
      <c r="AE154" s="9" t="s">
        <v>2389</v>
      </c>
      <c r="AF154" s="7" t="s">
        <v>2390</v>
      </c>
      <c r="AG154" s="7" t="s">
        <v>2390</v>
      </c>
      <c r="AH154" s="7" t="s">
        <v>50</v>
      </c>
      <c r="AI154" s="79" t="s">
        <v>186</v>
      </c>
      <c r="AJ154" s="28">
        <v>29320</v>
      </c>
      <c r="AK154" s="9" t="s">
        <v>2391</v>
      </c>
      <c r="AL154" s="7" t="s">
        <v>168</v>
      </c>
      <c r="AM154" s="7" t="s">
        <v>179</v>
      </c>
      <c r="AN154" s="9" t="s">
        <v>2392</v>
      </c>
      <c r="AO154" s="118" t="s">
        <v>1046</v>
      </c>
      <c r="AP154" s="7" t="s">
        <v>2393</v>
      </c>
      <c r="AQ154" s="9" t="s">
        <v>1205</v>
      </c>
      <c r="AR154" s="7" t="s">
        <v>2394</v>
      </c>
      <c r="AS154" s="7" t="s">
        <v>2395</v>
      </c>
      <c r="AT154" s="79" t="s">
        <v>186</v>
      </c>
      <c r="AU154" s="7" t="s">
        <v>46</v>
      </c>
      <c r="AV154" s="10">
        <v>45364</v>
      </c>
      <c r="AW154" s="7" t="s">
        <v>2396</v>
      </c>
      <c r="AX154" s="7" t="s">
        <v>50</v>
      </c>
      <c r="AY154" s="79" t="s">
        <v>186</v>
      </c>
      <c r="AZ154" s="28">
        <v>29870</v>
      </c>
      <c r="BA154" s="9" t="s">
        <v>2397</v>
      </c>
      <c r="BB154" s="20" t="s">
        <v>178</v>
      </c>
      <c r="BC154" s="21" t="s">
        <v>179</v>
      </c>
      <c r="BD154" s="9" t="s">
        <v>2398</v>
      </c>
      <c r="BE154" s="7" t="s">
        <v>1031</v>
      </c>
      <c r="BF154" s="20" t="s">
        <v>181</v>
      </c>
      <c r="BG154" s="7" t="s">
        <v>2393</v>
      </c>
      <c r="BH154" s="9" t="s">
        <v>1205</v>
      </c>
      <c r="BI154" s="7" t="s">
        <v>2394</v>
      </c>
      <c r="BJ154" s="7" t="s">
        <v>2395</v>
      </c>
      <c r="BK154" s="7" t="s">
        <v>186</v>
      </c>
      <c r="BL154" s="7" t="s">
        <v>46</v>
      </c>
      <c r="BM154" s="11">
        <v>45364</v>
      </c>
      <c r="BN154" s="79"/>
      <c r="BO154" s="7"/>
      <c r="BP154" s="7"/>
      <c r="BQ154" s="12"/>
      <c r="BR154" s="9"/>
      <c r="BS154" s="7"/>
      <c r="BT154" s="7"/>
      <c r="BU154" s="9"/>
      <c r="BV154" s="7"/>
      <c r="BW154" s="7"/>
      <c r="BX154" s="9"/>
      <c r="BY154" s="7"/>
      <c r="BZ154" s="7"/>
      <c r="CA154" s="7"/>
      <c r="CB154" s="7"/>
      <c r="CC154" s="11"/>
      <c r="CD154" s="7"/>
      <c r="CE154" s="20" t="s">
        <v>2393</v>
      </c>
      <c r="CF154" s="21" t="s">
        <v>1205</v>
      </c>
      <c r="CG154" s="20" t="s">
        <v>2394</v>
      </c>
      <c r="CH154" s="20" t="s">
        <v>2395</v>
      </c>
      <c r="CI154" s="20" t="s">
        <v>205</v>
      </c>
      <c r="CJ154" s="77" t="s">
        <v>46</v>
      </c>
      <c r="CK154" s="5">
        <v>45364</v>
      </c>
      <c r="CL154" s="77" t="str">
        <f t="shared" ca="1" si="2"/>
        <v>14 Tahun 9 Bulan 25 Hari</v>
      </c>
      <c r="CM15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Legok RT/RW 01/01 Desa/Kelurahan Sawahdadap Kecamatan Cimanggung Kabupaten Sumedang Jawa Barat 45364</v>
      </c>
    </row>
    <row r="155" spans="1:91" ht="20.100000000000001" customHeight="1">
      <c r="A155" s="4">
        <f>SUBTOTAL(3,N$8:N155)</f>
        <v>148</v>
      </c>
      <c r="B155" s="5" t="s">
        <v>9</v>
      </c>
      <c r="C155" s="5">
        <v>2023</v>
      </c>
      <c r="D155" s="5"/>
      <c r="E155" s="5">
        <v>2</v>
      </c>
      <c r="F155" s="5" t="s">
        <v>25</v>
      </c>
      <c r="G155" s="5" t="s">
        <v>151</v>
      </c>
      <c r="H155" s="5" t="s">
        <v>151</v>
      </c>
      <c r="I155" s="5" t="s">
        <v>151</v>
      </c>
      <c r="J155" s="5">
        <v>23240077</v>
      </c>
      <c r="K155" s="6"/>
      <c r="L155" s="6"/>
      <c r="M155" s="6"/>
      <c r="N155" s="79" t="s">
        <v>2399</v>
      </c>
      <c r="O155" s="153"/>
      <c r="P155" s="37" t="s">
        <v>2400</v>
      </c>
      <c r="Q155" s="81" t="s">
        <v>2401</v>
      </c>
      <c r="R155" s="79" t="s">
        <v>155</v>
      </c>
      <c r="S155" s="125">
        <v>40598</v>
      </c>
      <c r="T155" s="10" t="s">
        <v>156</v>
      </c>
      <c r="U155" s="10">
        <v>1</v>
      </c>
      <c r="V155" s="10">
        <v>2</v>
      </c>
      <c r="W155" s="10" t="s">
        <v>157</v>
      </c>
      <c r="X155" s="20" t="s">
        <v>187</v>
      </c>
      <c r="Y155" s="7" t="s">
        <v>426</v>
      </c>
      <c r="Z155" s="7" t="s">
        <v>2402</v>
      </c>
      <c r="AA155" s="7" t="s">
        <v>161</v>
      </c>
      <c r="AB155" s="20" t="s">
        <v>162</v>
      </c>
      <c r="AC155" s="7" t="s">
        <v>163</v>
      </c>
      <c r="AD155" s="7" t="s">
        <v>163</v>
      </c>
      <c r="AE155" s="9" t="s">
        <v>2403</v>
      </c>
      <c r="AF155" s="7" t="s">
        <v>2404</v>
      </c>
      <c r="AG155" s="7" t="s">
        <v>2404</v>
      </c>
      <c r="AH155" s="7" t="s">
        <v>50</v>
      </c>
      <c r="AI155" s="79" t="s">
        <v>155</v>
      </c>
      <c r="AJ155" s="28">
        <v>31278</v>
      </c>
      <c r="AK155" s="9" t="s">
        <v>2405</v>
      </c>
      <c r="AL155" s="7" t="s">
        <v>168</v>
      </c>
      <c r="AM155" s="7" t="s">
        <v>179</v>
      </c>
      <c r="AN155" s="9" t="s">
        <v>2406</v>
      </c>
      <c r="AO155" s="118" t="s">
        <v>1046</v>
      </c>
      <c r="AP155" s="7" t="s">
        <v>2407</v>
      </c>
      <c r="AQ155" s="9" t="s">
        <v>1576</v>
      </c>
      <c r="AR155" s="7" t="s">
        <v>1317</v>
      </c>
      <c r="AS155" s="7" t="s">
        <v>1011</v>
      </c>
      <c r="AT155" s="79" t="s">
        <v>186</v>
      </c>
      <c r="AU155" s="7" t="s">
        <v>46</v>
      </c>
      <c r="AV155" s="10">
        <v>45363</v>
      </c>
      <c r="AW155" s="7" t="s">
        <v>2408</v>
      </c>
      <c r="AX155" s="7" t="s">
        <v>50</v>
      </c>
      <c r="AY155" s="79" t="s">
        <v>155</v>
      </c>
      <c r="AZ155" s="28">
        <v>31857</v>
      </c>
      <c r="BA155" s="9" t="s">
        <v>2409</v>
      </c>
      <c r="BB155" s="20" t="s">
        <v>178</v>
      </c>
      <c r="BC155" s="21" t="s">
        <v>179</v>
      </c>
      <c r="BD155" s="9" t="s">
        <v>2410</v>
      </c>
      <c r="BE155" s="7" t="s">
        <v>1031</v>
      </c>
      <c r="BF155" s="20" t="s">
        <v>181</v>
      </c>
      <c r="BG155" s="7" t="s">
        <v>2407</v>
      </c>
      <c r="BH155" s="9" t="s">
        <v>1576</v>
      </c>
      <c r="BI155" s="7" t="s">
        <v>1317</v>
      </c>
      <c r="BJ155" s="7" t="s">
        <v>1011</v>
      </c>
      <c r="BK155" s="7" t="s">
        <v>186</v>
      </c>
      <c r="BL155" s="7" t="s">
        <v>46</v>
      </c>
      <c r="BM155" s="11">
        <v>45363</v>
      </c>
      <c r="BN155" s="79"/>
      <c r="BO155" s="7"/>
      <c r="BP155" s="7"/>
      <c r="BQ155" s="9"/>
      <c r="BR155" s="9"/>
      <c r="BS155" s="7"/>
      <c r="BT155" s="7"/>
      <c r="BU155" s="9"/>
      <c r="BV155" s="7"/>
      <c r="BW155" s="7"/>
      <c r="BX155" s="9"/>
      <c r="BY155" s="7"/>
      <c r="BZ155" s="7"/>
      <c r="CA155" s="7"/>
      <c r="CB155" s="7"/>
      <c r="CC155" s="7"/>
      <c r="CD155" s="7"/>
      <c r="CE155" s="20" t="s">
        <v>2407</v>
      </c>
      <c r="CF155" s="21" t="s">
        <v>1576</v>
      </c>
      <c r="CG155" s="20" t="s">
        <v>1317</v>
      </c>
      <c r="CH155" s="20" t="s">
        <v>1011</v>
      </c>
      <c r="CI155" s="20" t="s">
        <v>205</v>
      </c>
      <c r="CJ155" s="77" t="s">
        <v>46</v>
      </c>
      <c r="CK155" s="5">
        <v>45363</v>
      </c>
      <c r="CL155" s="77" t="str">
        <f t="shared" ca="1" si="2"/>
        <v>14 Tahun 10 Bulan 30 Hari</v>
      </c>
      <c r="CM15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Kol. Achmad Syam RT/RW 04/07 Desa/Kelurahan Sayang Kecamatan Jatinangor Kabupaten Sumedang Jawa Barat 45363</v>
      </c>
    </row>
    <row r="156" spans="1:91" ht="20.100000000000001" customHeight="1">
      <c r="A156" s="4">
        <f>SUBTOTAL(3,N$8:N156)</f>
        <v>149</v>
      </c>
      <c r="B156" s="5" t="s">
        <v>9</v>
      </c>
      <c r="C156" s="5">
        <v>2023</v>
      </c>
      <c r="D156" s="5"/>
      <c r="E156" s="5">
        <v>2</v>
      </c>
      <c r="F156" s="5" t="s">
        <v>25</v>
      </c>
      <c r="G156" s="5" t="s">
        <v>151</v>
      </c>
      <c r="H156" s="5" t="s">
        <v>151</v>
      </c>
      <c r="I156" s="5" t="s">
        <v>151</v>
      </c>
      <c r="J156" s="5">
        <v>23240124</v>
      </c>
      <c r="K156" s="6"/>
      <c r="L156" s="6"/>
      <c r="M156" s="6"/>
      <c r="N156" s="79" t="s">
        <v>2411</v>
      </c>
      <c r="O156" s="153"/>
      <c r="P156" s="37" t="s">
        <v>2412</v>
      </c>
      <c r="Q156" s="81" t="s">
        <v>2413</v>
      </c>
      <c r="R156" s="79" t="s">
        <v>155</v>
      </c>
      <c r="S156" s="125">
        <v>40469</v>
      </c>
      <c r="T156" s="10" t="s">
        <v>156</v>
      </c>
      <c r="U156" s="10">
        <v>1</v>
      </c>
      <c r="V156" s="10">
        <v>2</v>
      </c>
      <c r="W156" s="10" t="s">
        <v>157</v>
      </c>
      <c r="X156" s="7" t="s">
        <v>268</v>
      </c>
      <c r="Y156" s="7" t="s">
        <v>1324</v>
      </c>
      <c r="Z156" s="7" t="s">
        <v>2414</v>
      </c>
      <c r="AA156" s="7" t="s">
        <v>161</v>
      </c>
      <c r="AB156" s="7" t="s">
        <v>162</v>
      </c>
      <c r="AC156" s="7" t="s">
        <v>163</v>
      </c>
      <c r="AD156" s="7" t="s">
        <v>163</v>
      </c>
      <c r="AE156" s="9" t="s">
        <v>2415</v>
      </c>
      <c r="AF156" s="7" t="s">
        <v>2416</v>
      </c>
      <c r="AG156" s="7" t="s">
        <v>2416</v>
      </c>
      <c r="AH156" s="7" t="s">
        <v>50</v>
      </c>
      <c r="AI156" s="79" t="s">
        <v>155</v>
      </c>
      <c r="AJ156" s="28">
        <v>30489</v>
      </c>
      <c r="AK156" s="9" t="s">
        <v>2417</v>
      </c>
      <c r="AL156" s="7" t="s">
        <v>168</v>
      </c>
      <c r="AM156" s="7" t="s">
        <v>194</v>
      </c>
      <c r="AN156" s="9" t="s">
        <v>2418</v>
      </c>
      <c r="AO156" s="118" t="s">
        <v>1992</v>
      </c>
      <c r="AP156" s="7" t="s">
        <v>2419</v>
      </c>
      <c r="AQ156" s="9" t="s">
        <v>591</v>
      </c>
      <c r="AR156" s="7" t="s">
        <v>2420</v>
      </c>
      <c r="AS156" s="7" t="s">
        <v>2312</v>
      </c>
      <c r="AT156" s="79" t="s">
        <v>278</v>
      </c>
      <c r="AU156" s="7" t="s">
        <v>46</v>
      </c>
      <c r="AV156" s="10">
        <v>40253</v>
      </c>
      <c r="AW156" s="7" t="s">
        <v>2421</v>
      </c>
      <c r="AX156" s="7" t="s">
        <v>50</v>
      </c>
      <c r="AY156" s="79" t="s">
        <v>2422</v>
      </c>
      <c r="AZ156" s="28">
        <v>34553</v>
      </c>
      <c r="BA156" s="9" t="s">
        <v>2423</v>
      </c>
      <c r="BB156" s="20" t="s">
        <v>178</v>
      </c>
      <c r="BC156" s="21" t="s">
        <v>179</v>
      </c>
      <c r="BD156" s="9" t="s">
        <v>2424</v>
      </c>
      <c r="BE156" s="7" t="s">
        <v>1031</v>
      </c>
      <c r="BF156" s="20" t="s">
        <v>181</v>
      </c>
      <c r="BG156" s="7" t="s">
        <v>2425</v>
      </c>
      <c r="BH156" s="9" t="s">
        <v>591</v>
      </c>
      <c r="BI156" s="7" t="s">
        <v>2420</v>
      </c>
      <c r="BJ156" s="7" t="s">
        <v>2312</v>
      </c>
      <c r="BK156" s="7" t="s">
        <v>278</v>
      </c>
      <c r="BL156" s="7" t="s">
        <v>46</v>
      </c>
      <c r="BM156" s="11">
        <v>40253</v>
      </c>
      <c r="BN156" s="79"/>
      <c r="BO156" s="7"/>
      <c r="BP156" s="7"/>
      <c r="BQ156" s="12"/>
      <c r="BR156" s="9"/>
      <c r="BS156" s="7"/>
      <c r="BT156" s="7"/>
      <c r="BU156" s="9"/>
      <c r="BV156" s="7"/>
      <c r="BW156" s="7"/>
      <c r="BX156" s="9"/>
      <c r="BY156" s="7"/>
      <c r="BZ156" s="7"/>
      <c r="CA156" s="7"/>
      <c r="CB156" s="7"/>
      <c r="CC156" s="7"/>
      <c r="CD156" s="7"/>
      <c r="CE156" s="20" t="s">
        <v>2419</v>
      </c>
      <c r="CF156" s="21" t="s">
        <v>591</v>
      </c>
      <c r="CG156" s="20" t="s">
        <v>2420</v>
      </c>
      <c r="CH156" s="20" t="s">
        <v>2312</v>
      </c>
      <c r="CI156" s="20" t="s">
        <v>278</v>
      </c>
      <c r="CJ156" s="77" t="s">
        <v>46</v>
      </c>
      <c r="CK156" s="5">
        <v>40253</v>
      </c>
      <c r="CL156" s="77" t="str">
        <f t="shared" ca="1" si="2"/>
        <v>15 Tahun 3 Bulan 5 Hari</v>
      </c>
      <c r="CM15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Puri Bkr No. 12 A RT/RW 04/03 Desa/Kelurahan Cigereleng Kecamatan Regol Kota Bandung Jawa Barat 40253</v>
      </c>
    </row>
    <row r="157" spans="1:91" ht="20.100000000000001" customHeight="1">
      <c r="A157" s="4">
        <f>SUBTOTAL(3,N$8:N157)</f>
        <v>150</v>
      </c>
      <c r="B157" s="5" t="s">
        <v>9</v>
      </c>
      <c r="C157" s="5">
        <v>2023</v>
      </c>
      <c r="D157" s="5"/>
      <c r="E157" s="5">
        <v>2</v>
      </c>
      <c r="F157" s="5" t="s">
        <v>25</v>
      </c>
      <c r="G157" s="5" t="s">
        <v>151</v>
      </c>
      <c r="H157" s="5" t="s">
        <v>151</v>
      </c>
      <c r="I157" s="5" t="s">
        <v>151</v>
      </c>
      <c r="J157" s="5">
        <v>23240075</v>
      </c>
      <c r="K157" s="6"/>
      <c r="L157" s="6"/>
      <c r="M157" s="6"/>
      <c r="N157" s="79" t="s">
        <v>2426</v>
      </c>
      <c r="O157" s="153"/>
      <c r="P157" s="37" t="s">
        <v>2427</v>
      </c>
      <c r="Q157" s="81" t="s">
        <v>2428</v>
      </c>
      <c r="R157" s="79" t="s">
        <v>158</v>
      </c>
      <c r="S157" s="125">
        <v>40379</v>
      </c>
      <c r="T157" s="10" t="s">
        <v>156</v>
      </c>
      <c r="U157" s="10">
        <v>1</v>
      </c>
      <c r="V157" s="10">
        <v>2</v>
      </c>
      <c r="W157" s="10" t="s">
        <v>157</v>
      </c>
      <c r="X157" s="7" t="s">
        <v>2429</v>
      </c>
      <c r="Y157" s="7" t="s">
        <v>2430</v>
      </c>
      <c r="Z157" s="10" t="s">
        <v>368</v>
      </c>
      <c r="AA157" s="7" t="s">
        <v>161</v>
      </c>
      <c r="AB157" s="20" t="s">
        <v>162</v>
      </c>
      <c r="AC157" s="7" t="s">
        <v>163</v>
      </c>
      <c r="AD157" s="7" t="s">
        <v>163</v>
      </c>
      <c r="AE157" s="9" t="s">
        <v>2431</v>
      </c>
      <c r="AF157" s="7" t="s">
        <v>2432</v>
      </c>
      <c r="AG157" s="7" t="s">
        <v>2432</v>
      </c>
      <c r="AH157" s="7" t="s">
        <v>50</v>
      </c>
      <c r="AI157" s="79" t="s">
        <v>155</v>
      </c>
      <c r="AJ157" s="28">
        <v>30385</v>
      </c>
      <c r="AK157" s="9" t="s">
        <v>2433</v>
      </c>
      <c r="AL157" s="20" t="s">
        <v>212</v>
      </c>
      <c r="AM157" s="7" t="s">
        <v>179</v>
      </c>
      <c r="AN157" s="9" t="s">
        <v>2434</v>
      </c>
      <c r="AO157" s="118" t="s">
        <v>1730</v>
      </c>
      <c r="AP157" s="7" t="s">
        <v>2435</v>
      </c>
      <c r="AQ157" s="9" t="s">
        <v>2436</v>
      </c>
      <c r="AR157" s="7" t="s">
        <v>175</v>
      </c>
      <c r="AS157" s="7" t="s">
        <v>175</v>
      </c>
      <c r="AT157" s="79" t="s">
        <v>155</v>
      </c>
      <c r="AU157" s="7" t="s">
        <v>46</v>
      </c>
      <c r="AV157" s="10">
        <v>40375</v>
      </c>
      <c r="AW157" s="7" t="s">
        <v>2437</v>
      </c>
      <c r="AX157" s="7" t="s">
        <v>50</v>
      </c>
      <c r="AY157" s="79" t="s">
        <v>155</v>
      </c>
      <c r="AZ157" s="28">
        <v>31091</v>
      </c>
      <c r="BA157" s="9" t="s">
        <v>2438</v>
      </c>
      <c r="BB157" s="20" t="s">
        <v>178</v>
      </c>
      <c r="BC157" s="21" t="s">
        <v>221</v>
      </c>
      <c r="BD157" s="9" t="s">
        <v>2439</v>
      </c>
      <c r="BE157" s="7" t="s">
        <v>1031</v>
      </c>
      <c r="BF157" s="20" t="s">
        <v>181</v>
      </c>
      <c r="BG157" s="7" t="s">
        <v>2435</v>
      </c>
      <c r="BH157" s="9" t="s">
        <v>2436</v>
      </c>
      <c r="BI157" s="7" t="s">
        <v>175</v>
      </c>
      <c r="BJ157" s="7" t="s">
        <v>175</v>
      </c>
      <c r="BK157" s="7" t="s">
        <v>155</v>
      </c>
      <c r="BL157" s="7" t="s">
        <v>46</v>
      </c>
      <c r="BM157" s="11">
        <v>40375</v>
      </c>
      <c r="BN157" s="79"/>
      <c r="BO157" s="7"/>
      <c r="BP157" s="7"/>
      <c r="BQ157" s="9"/>
      <c r="BR157" s="9"/>
      <c r="BS157" s="7"/>
      <c r="BT157" s="7"/>
      <c r="BU157" s="9"/>
      <c r="BV157" s="7"/>
      <c r="BW157" s="7"/>
      <c r="BX157" s="9"/>
      <c r="BY157" s="7"/>
      <c r="BZ157" s="7"/>
      <c r="CA157" s="7"/>
      <c r="CB157" s="7"/>
      <c r="CC157" s="7"/>
      <c r="CD157" s="7"/>
      <c r="CE157" s="20" t="s">
        <v>2435</v>
      </c>
      <c r="CF157" s="21" t="s">
        <v>2436</v>
      </c>
      <c r="CG157" s="20" t="s">
        <v>175</v>
      </c>
      <c r="CH157" s="20" t="s">
        <v>175</v>
      </c>
      <c r="CI157" s="20" t="s">
        <v>182</v>
      </c>
      <c r="CJ157" s="77" t="s">
        <v>46</v>
      </c>
      <c r="CK157" s="5">
        <v>40375</v>
      </c>
      <c r="CL157" s="77" t="str">
        <f t="shared" ca="1" si="2"/>
        <v>15 Tahun 6 Bulan 3 Hari</v>
      </c>
      <c r="CM15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Pasir Paros RT/RW 06/12 Desa/Kelurahan Baleendah Kecamatan Baleendah Kabupaten Bandung Jawa Barat 40375</v>
      </c>
    </row>
    <row r="158" spans="1:91" ht="20.100000000000001" customHeight="1">
      <c r="A158" s="4">
        <f>SUBTOTAL(3,N$8:N158)</f>
        <v>151</v>
      </c>
      <c r="B158" s="5" t="s">
        <v>9</v>
      </c>
      <c r="C158" s="5">
        <v>2023</v>
      </c>
      <c r="D158" s="5"/>
      <c r="E158" s="5">
        <v>2</v>
      </c>
      <c r="F158" s="5" t="s">
        <v>25</v>
      </c>
      <c r="G158" s="5" t="s">
        <v>151</v>
      </c>
      <c r="H158" s="5" t="s">
        <v>151</v>
      </c>
      <c r="I158" s="5" t="s">
        <v>151</v>
      </c>
      <c r="J158" s="5">
        <v>23240060</v>
      </c>
      <c r="K158" s="6"/>
      <c r="L158" s="6"/>
      <c r="M158" s="6"/>
      <c r="N158" s="79" t="s">
        <v>2440</v>
      </c>
      <c r="O158" s="153"/>
      <c r="P158" s="37" t="s">
        <v>2441</v>
      </c>
      <c r="Q158" s="81" t="s">
        <v>2442</v>
      </c>
      <c r="R158" s="79" t="s">
        <v>367</v>
      </c>
      <c r="S158" s="125">
        <v>40471</v>
      </c>
      <c r="T158" s="10" t="s">
        <v>156</v>
      </c>
      <c r="U158" s="10">
        <v>5</v>
      </c>
      <c r="V158" s="10">
        <v>4</v>
      </c>
      <c r="W158" s="10" t="s">
        <v>157</v>
      </c>
      <c r="X158" s="7" t="s">
        <v>549</v>
      </c>
      <c r="Y158" s="7" t="s">
        <v>2443</v>
      </c>
      <c r="Z158" s="7" t="s">
        <v>2444</v>
      </c>
      <c r="AA158" s="7" t="s">
        <v>161</v>
      </c>
      <c r="AB158" s="20" t="s">
        <v>162</v>
      </c>
      <c r="AC158" s="7" t="s">
        <v>163</v>
      </c>
      <c r="AD158" s="7" t="s">
        <v>163</v>
      </c>
      <c r="AE158" s="9" t="s">
        <v>2445</v>
      </c>
      <c r="AF158" s="7" t="s">
        <v>2446</v>
      </c>
      <c r="AG158" s="7" t="s">
        <v>2446</v>
      </c>
      <c r="AH158" s="7" t="s">
        <v>50</v>
      </c>
      <c r="AI158" s="79" t="s">
        <v>155</v>
      </c>
      <c r="AJ158" s="28">
        <v>24053</v>
      </c>
      <c r="AK158" s="9" t="s">
        <v>2447</v>
      </c>
      <c r="AL158" s="20" t="s">
        <v>212</v>
      </c>
      <c r="AM158" s="7" t="s">
        <v>221</v>
      </c>
      <c r="AN158" s="9" t="s">
        <v>2448</v>
      </c>
      <c r="AO158" s="118" t="s">
        <v>1560</v>
      </c>
      <c r="AP158" s="7" t="s">
        <v>2449</v>
      </c>
      <c r="AQ158" s="9" t="s">
        <v>2450</v>
      </c>
      <c r="AR158" s="7" t="s">
        <v>716</v>
      </c>
      <c r="AS158" s="7" t="s">
        <v>716</v>
      </c>
      <c r="AT158" s="79" t="s">
        <v>155</v>
      </c>
      <c r="AU158" s="7" t="s">
        <v>279</v>
      </c>
      <c r="AV158" s="10">
        <v>40971</v>
      </c>
      <c r="AW158" s="7" t="s">
        <v>2451</v>
      </c>
      <c r="AX158" s="7" t="s">
        <v>50</v>
      </c>
      <c r="AY158" s="79" t="s">
        <v>367</v>
      </c>
      <c r="AZ158" s="28">
        <v>29349</v>
      </c>
      <c r="BA158" s="9" t="s">
        <v>2452</v>
      </c>
      <c r="BB158" s="20" t="s">
        <v>178</v>
      </c>
      <c r="BC158" s="21" t="s">
        <v>221</v>
      </c>
      <c r="BD158" s="9" t="s">
        <v>2453</v>
      </c>
      <c r="BE158" s="7" t="s">
        <v>1031</v>
      </c>
      <c r="BF158" s="20" t="s">
        <v>181</v>
      </c>
      <c r="BG158" s="7" t="s">
        <v>2449</v>
      </c>
      <c r="BH158" s="9" t="s">
        <v>2450</v>
      </c>
      <c r="BI158" s="7" t="s">
        <v>716</v>
      </c>
      <c r="BJ158" s="7" t="s">
        <v>716</v>
      </c>
      <c r="BK158" s="7" t="s">
        <v>155</v>
      </c>
      <c r="BL158" s="7" t="s">
        <v>279</v>
      </c>
      <c r="BM158" s="11">
        <v>40971</v>
      </c>
      <c r="BN158" s="79"/>
      <c r="BO158" s="7"/>
      <c r="BP158" s="7"/>
      <c r="BQ158" s="12"/>
      <c r="BR158" s="9"/>
      <c r="BS158" s="7"/>
      <c r="BT158" s="7"/>
      <c r="BU158" s="9"/>
      <c r="BV158" s="7"/>
      <c r="BW158" s="7"/>
      <c r="BX158" s="9"/>
      <c r="BY158" s="7"/>
      <c r="BZ158" s="7"/>
      <c r="CA158" s="7"/>
      <c r="CB158" s="7"/>
      <c r="CC158" s="11"/>
      <c r="CD158" s="7"/>
      <c r="CE158" s="20" t="s">
        <v>2449</v>
      </c>
      <c r="CF158" s="21" t="s">
        <v>2450</v>
      </c>
      <c r="CG158" s="20" t="s">
        <v>716</v>
      </c>
      <c r="CH158" s="20" t="s">
        <v>716</v>
      </c>
      <c r="CI158" s="20" t="s">
        <v>182</v>
      </c>
      <c r="CJ158" s="77" t="s">
        <v>46</v>
      </c>
      <c r="CK158" s="5">
        <v>40971</v>
      </c>
      <c r="CL158" s="77" t="str">
        <f t="shared" ca="1" si="2"/>
        <v>15 Tahun 3 Bulan 3 Hari</v>
      </c>
      <c r="CM15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Ninggar RT/RW 04/12 Desa/Kelurahan Katapang Kecamatan Katapang Kabupaten Bandung Jawa Barat 40971</v>
      </c>
    </row>
    <row r="159" spans="1:91" ht="20.100000000000001" customHeight="1">
      <c r="A159" s="4">
        <f>SUBTOTAL(3,N$8:N159)</f>
        <v>152</v>
      </c>
      <c r="B159" s="5" t="s">
        <v>9</v>
      </c>
      <c r="C159" s="5">
        <v>2023</v>
      </c>
      <c r="D159" s="5"/>
      <c r="E159" s="5">
        <v>2</v>
      </c>
      <c r="F159" s="5" t="s">
        <v>25</v>
      </c>
      <c r="G159" s="5" t="s">
        <v>151</v>
      </c>
      <c r="H159" s="5" t="s">
        <v>151</v>
      </c>
      <c r="I159" s="5" t="s">
        <v>151</v>
      </c>
      <c r="J159" s="5">
        <v>23240146</v>
      </c>
      <c r="K159" s="6"/>
      <c r="L159" s="6"/>
      <c r="M159" s="6"/>
      <c r="N159" s="79" t="s">
        <v>2454</v>
      </c>
      <c r="O159" s="153"/>
      <c r="P159" s="37" t="s">
        <v>2455</v>
      </c>
      <c r="Q159" s="81" t="s">
        <v>2456</v>
      </c>
      <c r="R159" s="79" t="s">
        <v>155</v>
      </c>
      <c r="S159" s="125">
        <v>41065</v>
      </c>
      <c r="T159" s="10" t="s">
        <v>156</v>
      </c>
      <c r="U159" s="10">
        <v>1</v>
      </c>
      <c r="V159" s="10">
        <v>1</v>
      </c>
      <c r="W159" s="10" t="s">
        <v>157</v>
      </c>
      <c r="X159" s="7" t="s">
        <v>318</v>
      </c>
      <c r="Y159" s="7" t="s">
        <v>2457</v>
      </c>
      <c r="Z159" s="7" t="s">
        <v>2458</v>
      </c>
      <c r="AA159" s="7" t="s">
        <v>161</v>
      </c>
      <c r="AB159" s="20" t="s">
        <v>162</v>
      </c>
      <c r="AC159" s="7" t="s">
        <v>163</v>
      </c>
      <c r="AD159" s="7" t="s">
        <v>163</v>
      </c>
      <c r="AE159" s="9" t="s">
        <v>2459</v>
      </c>
      <c r="AF159" s="7" t="s">
        <v>2460</v>
      </c>
      <c r="AG159" s="7" t="s">
        <v>2460</v>
      </c>
      <c r="AH159" s="7" t="s">
        <v>50</v>
      </c>
      <c r="AI159" s="79" t="s">
        <v>155</v>
      </c>
      <c r="AJ159" s="28">
        <v>33445</v>
      </c>
      <c r="AK159" s="9" t="s">
        <v>2461</v>
      </c>
      <c r="AL159" s="7" t="s">
        <v>324</v>
      </c>
      <c r="AM159" s="7" t="s">
        <v>179</v>
      </c>
      <c r="AN159" s="9" t="s">
        <v>2462</v>
      </c>
      <c r="AO159" s="118" t="s">
        <v>1605</v>
      </c>
      <c r="AP159" s="7" t="s">
        <v>2463</v>
      </c>
      <c r="AQ159" s="9" t="s">
        <v>981</v>
      </c>
      <c r="AR159" s="7" t="s">
        <v>2464</v>
      </c>
      <c r="AS159" s="7" t="s">
        <v>2464</v>
      </c>
      <c r="AT159" s="79" t="s">
        <v>155</v>
      </c>
      <c r="AU159" s="7" t="s">
        <v>46</v>
      </c>
      <c r="AV159" s="10">
        <v>40375</v>
      </c>
      <c r="AW159" s="7" t="s">
        <v>2465</v>
      </c>
      <c r="AX159" s="7" t="s">
        <v>50</v>
      </c>
      <c r="AY159" s="79" t="s">
        <v>2206</v>
      </c>
      <c r="AZ159" s="28">
        <v>33426</v>
      </c>
      <c r="BA159" s="9" t="s">
        <v>2466</v>
      </c>
      <c r="BB159" s="20" t="s">
        <v>178</v>
      </c>
      <c r="BC159" s="21" t="s">
        <v>221</v>
      </c>
      <c r="BD159" s="9" t="s">
        <v>2467</v>
      </c>
      <c r="BE159" s="7" t="s">
        <v>1031</v>
      </c>
      <c r="BF159" s="20" t="s">
        <v>181</v>
      </c>
      <c r="BG159" s="7" t="s">
        <v>2463</v>
      </c>
      <c r="BH159" s="9" t="s">
        <v>981</v>
      </c>
      <c r="BI159" s="7" t="s">
        <v>2464</v>
      </c>
      <c r="BJ159" s="7" t="s">
        <v>2464</v>
      </c>
      <c r="BK159" s="7" t="s">
        <v>155</v>
      </c>
      <c r="BL159" s="7" t="s">
        <v>46</v>
      </c>
      <c r="BM159" s="11">
        <v>40375</v>
      </c>
      <c r="BN159" s="79"/>
      <c r="BO159" s="7"/>
      <c r="BP159" s="7"/>
      <c r="BQ159" s="12"/>
      <c r="BR159" s="9"/>
      <c r="BS159" s="7"/>
      <c r="BT159" s="7"/>
      <c r="BU159" s="9"/>
      <c r="BV159" s="7"/>
      <c r="BW159" s="7"/>
      <c r="BX159" s="9"/>
      <c r="BY159" s="7"/>
      <c r="BZ159" s="7"/>
      <c r="CA159" s="7"/>
      <c r="CB159" s="7"/>
      <c r="CC159" s="11"/>
      <c r="CD159" s="7"/>
      <c r="CE159" s="20" t="s">
        <v>2463</v>
      </c>
      <c r="CF159" s="21" t="s">
        <v>981</v>
      </c>
      <c r="CG159" s="20" t="s">
        <v>2464</v>
      </c>
      <c r="CH159" s="20" t="s">
        <v>2464</v>
      </c>
      <c r="CI159" s="20" t="s">
        <v>182</v>
      </c>
      <c r="CJ159" s="77" t="s">
        <v>46</v>
      </c>
      <c r="CK159" s="5">
        <v>40375</v>
      </c>
      <c r="CL159" s="77" t="str">
        <f t="shared" ca="1" si="2"/>
        <v>13 Tahun 7 Bulan 18 Hari</v>
      </c>
      <c r="CM15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Mundel RT/RW 03/03 Desa/Kelurahan Solokan Jeruk Kecamatan Solokan Jeruk Kabupaten Bandung Jawa Barat 40375</v>
      </c>
    </row>
    <row r="160" spans="1:91" ht="20.100000000000001" customHeight="1">
      <c r="A160" s="4">
        <f>SUBTOTAL(3,N$8:N160)</f>
        <v>153</v>
      </c>
      <c r="B160" s="5" t="s">
        <v>9</v>
      </c>
      <c r="C160" s="5">
        <v>2023</v>
      </c>
      <c r="D160" s="5"/>
      <c r="E160" s="5">
        <v>2</v>
      </c>
      <c r="F160" s="5" t="s">
        <v>25</v>
      </c>
      <c r="G160" s="5" t="s">
        <v>151</v>
      </c>
      <c r="H160" s="5" t="s">
        <v>151</v>
      </c>
      <c r="I160" s="5" t="s">
        <v>151</v>
      </c>
      <c r="J160" s="5">
        <v>23240079</v>
      </c>
      <c r="K160" s="6"/>
      <c r="L160" s="6"/>
      <c r="M160" s="6"/>
      <c r="N160" s="79" t="s">
        <v>2468</v>
      </c>
      <c r="O160" s="153"/>
      <c r="P160" s="37" t="s">
        <v>2469</v>
      </c>
      <c r="Q160" s="81" t="s">
        <v>2470</v>
      </c>
      <c r="R160" s="79" t="s">
        <v>155</v>
      </c>
      <c r="S160" s="125">
        <v>40438</v>
      </c>
      <c r="T160" s="10" t="s">
        <v>156</v>
      </c>
      <c r="U160" s="10">
        <v>2</v>
      </c>
      <c r="V160" s="10">
        <v>2</v>
      </c>
      <c r="W160" s="10" t="s">
        <v>157</v>
      </c>
      <c r="X160" s="7" t="s">
        <v>158</v>
      </c>
      <c r="Y160" s="7" t="s">
        <v>1471</v>
      </c>
      <c r="Z160" s="7" t="s">
        <v>2471</v>
      </c>
      <c r="AA160" s="7" t="s">
        <v>161</v>
      </c>
      <c r="AB160" s="7" t="s">
        <v>162</v>
      </c>
      <c r="AC160" s="7" t="s">
        <v>163</v>
      </c>
      <c r="AD160" s="7" t="s">
        <v>163</v>
      </c>
      <c r="AE160" s="9" t="s">
        <v>2472</v>
      </c>
      <c r="AF160" s="7" t="s">
        <v>2473</v>
      </c>
      <c r="AG160" s="7" t="s">
        <v>2473</v>
      </c>
      <c r="AH160" s="7" t="s">
        <v>50</v>
      </c>
      <c r="AI160" s="79" t="s">
        <v>155</v>
      </c>
      <c r="AJ160" s="28">
        <v>29044</v>
      </c>
      <c r="AK160" s="9" t="s">
        <v>2474</v>
      </c>
      <c r="AL160" s="7" t="s">
        <v>168</v>
      </c>
      <c r="AM160" s="7" t="s">
        <v>179</v>
      </c>
      <c r="AN160" s="9" t="s">
        <v>2475</v>
      </c>
      <c r="AO160" s="118" t="s">
        <v>720</v>
      </c>
      <c r="AP160" s="7" t="s">
        <v>2476</v>
      </c>
      <c r="AQ160" s="9" t="s">
        <v>1839</v>
      </c>
      <c r="AR160" s="7" t="s">
        <v>1846</v>
      </c>
      <c r="AS160" s="7" t="s">
        <v>731</v>
      </c>
      <c r="AT160" s="79" t="s">
        <v>155</v>
      </c>
      <c r="AU160" s="7" t="s">
        <v>46</v>
      </c>
      <c r="AV160" s="10">
        <v>40615</v>
      </c>
      <c r="AW160" s="7" t="s">
        <v>2477</v>
      </c>
      <c r="AX160" s="7" t="s">
        <v>50</v>
      </c>
      <c r="AY160" s="79" t="s">
        <v>155</v>
      </c>
      <c r="AZ160" s="28">
        <v>29846</v>
      </c>
      <c r="BA160" s="9" t="s">
        <v>2478</v>
      </c>
      <c r="BB160" s="20" t="s">
        <v>178</v>
      </c>
      <c r="BC160" s="21" t="s">
        <v>179</v>
      </c>
      <c r="BD160" s="9" t="s">
        <v>2479</v>
      </c>
      <c r="BE160" s="8" t="s">
        <v>255</v>
      </c>
      <c r="BF160" s="20" t="s">
        <v>181</v>
      </c>
      <c r="BG160" s="7" t="s">
        <v>2476</v>
      </c>
      <c r="BH160" s="9" t="s">
        <v>1839</v>
      </c>
      <c r="BI160" s="7" t="s">
        <v>1846</v>
      </c>
      <c r="BJ160" s="7" t="s">
        <v>731</v>
      </c>
      <c r="BK160" s="7" t="s">
        <v>155</v>
      </c>
      <c r="BL160" s="7" t="s">
        <v>46</v>
      </c>
      <c r="BM160" s="11">
        <v>40615</v>
      </c>
      <c r="BN160" s="79"/>
      <c r="BO160" s="7"/>
      <c r="BP160" s="7"/>
      <c r="BQ160" s="12"/>
      <c r="BR160" s="9"/>
      <c r="BS160" s="7"/>
      <c r="BT160" s="7"/>
      <c r="BU160" s="9"/>
      <c r="BV160" s="7"/>
      <c r="BW160" s="7"/>
      <c r="BX160" s="9"/>
      <c r="BY160" s="7"/>
      <c r="BZ160" s="7"/>
      <c r="CA160" s="7"/>
      <c r="CB160" s="7"/>
      <c r="CC160" s="11"/>
      <c r="CD160" s="7"/>
      <c r="CE160" s="20" t="s">
        <v>2476</v>
      </c>
      <c r="CF160" s="21" t="s">
        <v>1839</v>
      </c>
      <c r="CG160" s="20" t="s">
        <v>1846</v>
      </c>
      <c r="CH160" s="20" t="s">
        <v>731</v>
      </c>
      <c r="CI160" s="20" t="s">
        <v>278</v>
      </c>
      <c r="CJ160" s="77" t="s">
        <v>46</v>
      </c>
      <c r="CK160" s="5">
        <v>40615</v>
      </c>
      <c r="CL160" s="77" t="str">
        <f t="shared" ca="1" si="2"/>
        <v>15 Tahun 4 Bulan 6 Hari</v>
      </c>
      <c r="CM16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Cilengkrang  RT/RW 05/02 Desa/Kelurahan Palasari Kecamatan Cibiru Kota Bandung Jawa Barat 40615</v>
      </c>
    </row>
    <row r="161" spans="1:91" ht="20.100000000000001" customHeight="1">
      <c r="A161" s="4">
        <f>SUBTOTAL(3,N$8:N161)</f>
        <v>154</v>
      </c>
      <c r="B161" s="5" t="s">
        <v>9</v>
      </c>
      <c r="C161" s="5">
        <v>2024</v>
      </c>
      <c r="D161" s="5"/>
      <c r="E161" s="5">
        <v>2</v>
      </c>
      <c r="F161" s="5" t="s">
        <v>25</v>
      </c>
      <c r="G161" s="5" t="s">
        <v>151</v>
      </c>
      <c r="H161" s="5" t="s">
        <v>151</v>
      </c>
      <c r="I161" s="6" t="s">
        <v>151</v>
      </c>
      <c r="J161" s="5">
        <v>24250183</v>
      </c>
      <c r="K161" s="6"/>
      <c r="L161" s="6"/>
      <c r="M161" s="6"/>
      <c r="N161" s="35" t="s">
        <v>2480</v>
      </c>
      <c r="O161" s="152"/>
      <c r="P161" s="146" t="s">
        <v>2481</v>
      </c>
      <c r="Q161" s="82" t="s">
        <v>2482</v>
      </c>
      <c r="R161" s="141" t="s">
        <v>186</v>
      </c>
      <c r="S161" s="88">
        <v>41061</v>
      </c>
      <c r="T161" s="10" t="s">
        <v>156</v>
      </c>
      <c r="U161" s="5">
        <v>3</v>
      </c>
      <c r="V161" s="5"/>
      <c r="W161" s="10" t="s">
        <v>157</v>
      </c>
      <c r="X161" s="20" t="s">
        <v>187</v>
      </c>
      <c r="Y161" s="20" t="s">
        <v>368</v>
      </c>
      <c r="Z161" s="20" t="s">
        <v>368</v>
      </c>
      <c r="AA161" s="7" t="s">
        <v>161</v>
      </c>
      <c r="AB161" s="20" t="s">
        <v>368</v>
      </c>
      <c r="AC161" s="20" t="s">
        <v>163</v>
      </c>
      <c r="AD161" s="7" t="s">
        <v>163</v>
      </c>
      <c r="AE161" s="21" t="s">
        <v>2483</v>
      </c>
      <c r="AF161" s="20" t="s">
        <v>2484</v>
      </c>
      <c r="AG161" s="20" t="s">
        <v>2485</v>
      </c>
      <c r="AH161" s="20" t="s">
        <v>50</v>
      </c>
      <c r="AI161" s="141" t="s">
        <v>155</v>
      </c>
      <c r="AJ161" s="88">
        <v>25564</v>
      </c>
      <c r="AK161" s="21" t="s">
        <v>2486</v>
      </c>
      <c r="AL161" s="20" t="s">
        <v>212</v>
      </c>
      <c r="AM161" s="7" t="s">
        <v>2487</v>
      </c>
      <c r="AN161" s="21" t="s">
        <v>2488</v>
      </c>
      <c r="AO161" s="120"/>
      <c r="AP161" s="20" t="s">
        <v>2489</v>
      </c>
      <c r="AQ161" s="21" t="s">
        <v>375</v>
      </c>
      <c r="AR161" s="20" t="s">
        <v>376</v>
      </c>
      <c r="AS161" s="35" t="s">
        <v>294</v>
      </c>
      <c r="AT161" s="35" t="s">
        <v>186</v>
      </c>
      <c r="AU161" s="5" t="s">
        <v>46</v>
      </c>
      <c r="AV161" s="5">
        <v>45365</v>
      </c>
      <c r="AW161" s="20" t="s">
        <v>2490</v>
      </c>
      <c r="AX161" s="20" t="s">
        <v>50</v>
      </c>
      <c r="AY161" s="141" t="s">
        <v>186</v>
      </c>
      <c r="AZ161" s="88">
        <v>30461</v>
      </c>
      <c r="BA161" s="21" t="s">
        <v>2491</v>
      </c>
      <c r="BB161" s="20" t="s">
        <v>178</v>
      </c>
      <c r="BC161" s="21" t="s">
        <v>203</v>
      </c>
      <c r="BD161" s="21"/>
      <c r="BE161" s="20"/>
      <c r="BF161" s="20" t="s">
        <v>181</v>
      </c>
      <c r="BG161" s="20" t="s">
        <v>2492</v>
      </c>
      <c r="BH161" s="169" t="s">
        <v>2493</v>
      </c>
      <c r="BI161" s="20" t="s">
        <v>2494</v>
      </c>
      <c r="BJ161" s="20" t="s">
        <v>851</v>
      </c>
      <c r="BK161" s="20" t="s">
        <v>186</v>
      </c>
      <c r="BL161" s="20" t="s">
        <v>46</v>
      </c>
      <c r="BM161" s="20">
        <v>45311</v>
      </c>
      <c r="BN161" s="79"/>
      <c r="BO161" s="20"/>
      <c r="BP161" s="20"/>
      <c r="BQ161" s="21"/>
      <c r="BR161" s="21"/>
      <c r="BS161" s="20"/>
      <c r="BT161" s="20"/>
      <c r="BU161" s="21"/>
      <c r="BV161" s="20"/>
      <c r="BW161" s="20"/>
      <c r="BX161" s="21"/>
      <c r="BY161" s="20"/>
      <c r="BZ161" s="20"/>
      <c r="CA161" s="20"/>
      <c r="CB161" s="20"/>
      <c r="CC161" s="20"/>
      <c r="CD161" s="20"/>
      <c r="CE161" s="21" t="s">
        <v>2492</v>
      </c>
      <c r="CF161" s="21" t="s">
        <v>2493</v>
      </c>
      <c r="CG161" s="20" t="s">
        <v>2494</v>
      </c>
      <c r="CH161" s="20" t="s">
        <v>851</v>
      </c>
      <c r="CI161" s="20" t="s">
        <v>205</v>
      </c>
      <c r="CJ161" s="77" t="s">
        <v>46</v>
      </c>
      <c r="CK161" s="5">
        <v>45311</v>
      </c>
      <c r="CL161" s="77" t="str">
        <f t="shared" ca="1" si="2"/>
        <v>13 Tahun 7 Bulan 22 Hari</v>
      </c>
      <c r="CM16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P. Suriaatmaja No. 17 RT/RW 001/010 Desa/Kelurahan Regol Wetan Kecamatan Sumedang Selatan Kabupaten Sumedang Jawa Barat 45311</v>
      </c>
    </row>
    <row r="162" spans="1:91" ht="20.100000000000001" customHeight="1">
      <c r="A162" s="4">
        <f>SUBTOTAL(3,N$8:N162)</f>
        <v>155</v>
      </c>
      <c r="B162" s="5" t="s">
        <v>9</v>
      </c>
      <c r="C162" s="5">
        <v>2023</v>
      </c>
      <c r="D162" s="5"/>
      <c r="E162" s="5">
        <v>2</v>
      </c>
      <c r="F162" s="5" t="s">
        <v>25</v>
      </c>
      <c r="G162" s="5" t="s">
        <v>2495</v>
      </c>
      <c r="H162" s="5"/>
      <c r="I162" s="5"/>
      <c r="J162" s="5">
        <v>23240019</v>
      </c>
      <c r="K162" s="6"/>
      <c r="L162" s="6"/>
      <c r="M162" s="6"/>
      <c r="N162" s="79" t="s">
        <v>2496</v>
      </c>
      <c r="O162" s="153"/>
      <c r="P162" s="37" t="s">
        <v>2497</v>
      </c>
      <c r="Q162" s="81" t="s">
        <v>2498</v>
      </c>
      <c r="R162" s="79" t="s">
        <v>155</v>
      </c>
      <c r="S162" s="125">
        <v>40555</v>
      </c>
      <c r="T162" s="10" t="s">
        <v>156</v>
      </c>
      <c r="U162" s="10">
        <v>3</v>
      </c>
      <c r="V162" s="10">
        <v>2</v>
      </c>
      <c r="W162" s="10" t="s">
        <v>157</v>
      </c>
      <c r="X162" s="7" t="s">
        <v>268</v>
      </c>
      <c r="Y162" s="7" t="s">
        <v>1471</v>
      </c>
      <c r="Z162" s="7" t="s">
        <v>250</v>
      </c>
      <c r="AA162" s="7" t="s">
        <v>161</v>
      </c>
      <c r="AB162" s="20" t="s">
        <v>162</v>
      </c>
      <c r="AC162" s="7" t="s">
        <v>163</v>
      </c>
      <c r="AD162" s="7" t="s">
        <v>163</v>
      </c>
      <c r="AE162" s="9" t="s">
        <v>2499</v>
      </c>
      <c r="AF162" s="7" t="s">
        <v>2500</v>
      </c>
      <c r="AG162" s="7" t="s">
        <v>2500</v>
      </c>
      <c r="AH162" s="7" t="s">
        <v>50</v>
      </c>
      <c r="AI162" s="79" t="s">
        <v>155</v>
      </c>
      <c r="AJ162" s="28">
        <v>26781</v>
      </c>
      <c r="AK162" s="9" t="s">
        <v>2501</v>
      </c>
      <c r="AL162" s="20" t="s">
        <v>212</v>
      </c>
      <c r="AM162" s="7" t="s">
        <v>179</v>
      </c>
      <c r="AN162" s="9" t="s">
        <v>2502</v>
      </c>
      <c r="AO162" s="118" t="s">
        <v>1046</v>
      </c>
      <c r="AP162" s="7" t="s">
        <v>2503</v>
      </c>
      <c r="AQ162" s="9" t="s">
        <v>896</v>
      </c>
      <c r="AR162" s="7" t="s">
        <v>2504</v>
      </c>
      <c r="AS162" s="7" t="s">
        <v>2505</v>
      </c>
      <c r="AT162" s="79" t="s">
        <v>155</v>
      </c>
      <c r="AU162" s="7" t="s">
        <v>46</v>
      </c>
      <c r="AV162" s="10">
        <v>40374</v>
      </c>
      <c r="AW162" s="7" t="s">
        <v>2506</v>
      </c>
      <c r="AX162" s="7" t="s">
        <v>50</v>
      </c>
      <c r="AY162" s="79" t="s">
        <v>155</v>
      </c>
      <c r="AZ162" s="28">
        <v>26917</v>
      </c>
      <c r="BA162" s="9" t="s">
        <v>2507</v>
      </c>
      <c r="BB162" s="20" t="s">
        <v>178</v>
      </c>
      <c r="BC162" s="21" t="s">
        <v>179</v>
      </c>
      <c r="BD162" s="9" t="s">
        <v>2508</v>
      </c>
      <c r="BE162" s="7" t="s">
        <v>1031</v>
      </c>
      <c r="BF162" s="20" t="s">
        <v>181</v>
      </c>
      <c r="BG162" s="7" t="s">
        <v>2503</v>
      </c>
      <c r="BH162" s="9" t="s">
        <v>896</v>
      </c>
      <c r="BI162" s="7" t="s">
        <v>2504</v>
      </c>
      <c r="BJ162" s="7" t="s">
        <v>2505</v>
      </c>
      <c r="BK162" s="7" t="s">
        <v>155</v>
      </c>
      <c r="BL162" s="7" t="s">
        <v>46</v>
      </c>
      <c r="BM162" s="11">
        <v>40374</v>
      </c>
      <c r="BN162" s="79"/>
      <c r="BO162" s="7"/>
      <c r="BP162" s="7"/>
      <c r="BQ162" s="9"/>
      <c r="BR162" s="9"/>
      <c r="BS162" s="7"/>
      <c r="BT162" s="7"/>
      <c r="BU162" s="9"/>
      <c r="BV162" s="7"/>
      <c r="BW162" s="7"/>
      <c r="BX162" s="9"/>
      <c r="BY162" s="7"/>
      <c r="BZ162" s="7"/>
      <c r="CA162" s="7"/>
      <c r="CB162" s="7"/>
      <c r="CC162" s="7"/>
      <c r="CD162" s="7"/>
      <c r="CE162" s="20" t="s">
        <v>2503</v>
      </c>
      <c r="CF162" s="21" t="s">
        <v>896</v>
      </c>
      <c r="CG162" s="20" t="s">
        <v>2504</v>
      </c>
      <c r="CH162" s="20" t="s">
        <v>2505</v>
      </c>
      <c r="CI162" s="20" t="s">
        <v>182</v>
      </c>
      <c r="CJ162" s="77" t="s">
        <v>46</v>
      </c>
      <c r="CK162" s="5">
        <v>40374</v>
      </c>
      <c r="CL162" s="77" t="str">
        <f t="shared" ca="1" si="2"/>
        <v>15 Tahun 0 Bulan 11 Hari</v>
      </c>
      <c r="CM16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Puteraco Jagabaya C3/14 RT/RW 03/13 Desa/Kelurahan Jagabaya Kecamatan Cimaung Kabupaten Bandung Jawa Barat 40374</v>
      </c>
    </row>
    <row r="163" spans="1:91" ht="20.100000000000001" customHeight="1">
      <c r="A163" s="4">
        <f>SUBTOTAL(3,N$8:N163)</f>
        <v>156</v>
      </c>
      <c r="B163" s="5" t="s">
        <v>9</v>
      </c>
      <c r="C163" s="5">
        <v>2023</v>
      </c>
      <c r="D163" s="5"/>
      <c r="E163" s="5">
        <v>2</v>
      </c>
      <c r="F163" s="5" t="s">
        <v>25</v>
      </c>
      <c r="G163" s="5" t="s">
        <v>151</v>
      </c>
      <c r="H163" s="5" t="s">
        <v>151</v>
      </c>
      <c r="I163" s="5" t="s">
        <v>151</v>
      </c>
      <c r="J163" s="5">
        <v>23240043</v>
      </c>
      <c r="K163" s="6"/>
      <c r="L163" s="6"/>
      <c r="M163" s="6"/>
      <c r="N163" s="79" t="s">
        <v>2509</v>
      </c>
      <c r="O163" s="153"/>
      <c r="P163" s="37" t="s">
        <v>2510</v>
      </c>
      <c r="Q163" s="81" t="s">
        <v>2511</v>
      </c>
      <c r="R163" s="79" t="s">
        <v>155</v>
      </c>
      <c r="S163" s="125">
        <v>40625</v>
      </c>
      <c r="T163" s="10" t="s">
        <v>156</v>
      </c>
      <c r="U163" s="10">
        <v>2</v>
      </c>
      <c r="V163" s="10">
        <v>2</v>
      </c>
      <c r="W163" s="10" t="s">
        <v>157</v>
      </c>
      <c r="X163" s="7" t="s">
        <v>318</v>
      </c>
      <c r="Y163" s="7" t="s">
        <v>1471</v>
      </c>
      <c r="Z163" s="7" t="s">
        <v>1199</v>
      </c>
      <c r="AA163" s="7" t="s">
        <v>161</v>
      </c>
      <c r="AB163" s="7" t="s">
        <v>162</v>
      </c>
      <c r="AC163" s="7" t="s">
        <v>163</v>
      </c>
      <c r="AD163" s="7" t="s">
        <v>163</v>
      </c>
      <c r="AE163" s="9" t="s">
        <v>2512</v>
      </c>
      <c r="AF163" s="7" t="s">
        <v>2513</v>
      </c>
      <c r="AG163" s="7" t="s">
        <v>2513</v>
      </c>
      <c r="AH163" s="7" t="s">
        <v>50</v>
      </c>
      <c r="AI163" s="79" t="s">
        <v>155</v>
      </c>
      <c r="AJ163" s="28">
        <v>28859</v>
      </c>
      <c r="AK163" s="9" t="s">
        <v>2514</v>
      </c>
      <c r="AL163" s="7" t="s">
        <v>168</v>
      </c>
      <c r="AM163" s="7" t="s">
        <v>179</v>
      </c>
      <c r="AN163" s="9" t="s">
        <v>2515</v>
      </c>
      <c r="AO163" s="118" t="s">
        <v>1040</v>
      </c>
      <c r="AP163" s="7" t="s">
        <v>2516</v>
      </c>
      <c r="AQ163" s="9" t="s">
        <v>2517</v>
      </c>
      <c r="AR163" s="7" t="s">
        <v>1846</v>
      </c>
      <c r="AS163" s="7" t="s">
        <v>731</v>
      </c>
      <c r="AT163" s="79" t="s">
        <v>278</v>
      </c>
      <c r="AU163" s="7" t="s">
        <v>46</v>
      </c>
      <c r="AV163" s="10">
        <v>40615</v>
      </c>
      <c r="AW163" s="7" t="s">
        <v>2518</v>
      </c>
      <c r="AX163" s="7" t="s">
        <v>50</v>
      </c>
      <c r="AY163" s="79" t="s">
        <v>155</v>
      </c>
      <c r="AZ163" s="28">
        <v>29378</v>
      </c>
      <c r="BA163" s="9" t="s">
        <v>2519</v>
      </c>
      <c r="BB163" s="20" t="s">
        <v>178</v>
      </c>
      <c r="BC163" s="21" t="s">
        <v>179</v>
      </c>
      <c r="BD163" s="9" t="s">
        <v>2520</v>
      </c>
      <c r="BE163" s="7" t="s">
        <v>1046</v>
      </c>
      <c r="BF163" s="20" t="s">
        <v>181</v>
      </c>
      <c r="BG163" s="7" t="s">
        <v>2521</v>
      </c>
      <c r="BH163" s="9" t="s">
        <v>2517</v>
      </c>
      <c r="BI163" s="7" t="s">
        <v>1846</v>
      </c>
      <c r="BJ163" s="7" t="s">
        <v>731</v>
      </c>
      <c r="BK163" s="7" t="s">
        <v>278</v>
      </c>
      <c r="BL163" s="7" t="s">
        <v>46</v>
      </c>
      <c r="BM163" s="11">
        <v>40615</v>
      </c>
      <c r="BN163" s="79"/>
      <c r="BO163" s="7"/>
      <c r="BP163" s="7"/>
      <c r="BQ163" s="9"/>
      <c r="BR163" s="9"/>
      <c r="BS163" s="7"/>
      <c r="BT163" s="7"/>
      <c r="BU163" s="9"/>
      <c r="BV163" s="7"/>
      <c r="BW163" s="7"/>
      <c r="BX163" s="9"/>
      <c r="BY163" s="7"/>
      <c r="BZ163" s="7"/>
      <c r="CA163" s="7"/>
      <c r="CB163" s="7"/>
      <c r="CC163" s="7"/>
      <c r="CD163" s="7"/>
      <c r="CE163" s="20" t="s">
        <v>2516</v>
      </c>
      <c r="CF163" s="21" t="s">
        <v>2517</v>
      </c>
      <c r="CG163" s="20" t="s">
        <v>1846</v>
      </c>
      <c r="CH163" s="20" t="s">
        <v>731</v>
      </c>
      <c r="CI163" s="20" t="s">
        <v>278</v>
      </c>
      <c r="CJ163" s="77" t="s">
        <v>46</v>
      </c>
      <c r="CK163" s="5">
        <v>40615</v>
      </c>
      <c r="CL163" s="77" t="str">
        <f t="shared" ca="1" si="2"/>
        <v>14 Tahun 10 Bulan 0 Hari</v>
      </c>
      <c r="CM16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Cilengkrang Ii RT/RW 03/08 Desa/Kelurahan Palasari Kecamatan Cibiru Kota Bandung Jawa Barat 40615</v>
      </c>
    </row>
    <row r="164" spans="1:91" ht="20.100000000000001" customHeight="1">
      <c r="A164" s="4">
        <f>SUBTOTAL(3,N$8:N164)</f>
        <v>157</v>
      </c>
      <c r="B164" s="5" t="s">
        <v>9</v>
      </c>
      <c r="C164" s="5">
        <v>2024</v>
      </c>
      <c r="D164" s="5"/>
      <c r="E164" s="5">
        <v>2</v>
      </c>
      <c r="F164" s="5" t="s">
        <v>26</v>
      </c>
      <c r="G164" s="5" t="s">
        <v>151</v>
      </c>
      <c r="H164" s="5" t="s">
        <v>151</v>
      </c>
      <c r="I164" s="5" t="s">
        <v>151</v>
      </c>
      <c r="J164" s="5">
        <v>24250053</v>
      </c>
      <c r="K164" s="6"/>
      <c r="L164" s="6"/>
      <c r="M164" s="6"/>
      <c r="N164" s="136" t="s">
        <v>2522</v>
      </c>
      <c r="O164" s="152"/>
      <c r="P164" s="136" t="s">
        <v>2523</v>
      </c>
      <c r="Q164" s="82" t="s">
        <v>2524</v>
      </c>
      <c r="R164" s="35" t="s">
        <v>1064</v>
      </c>
      <c r="S164" s="127">
        <v>40788</v>
      </c>
      <c r="T164" s="10" t="s">
        <v>156</v>
      </c>
      <c r="U164" s="5">
        <v>1</v>
      </c>
      <c r="V164" s="5">
        <v>3</v>
      </c>
      <c r="W164" s="10" t="s">
        <v>157</v>
      </c>
      <c r="X164" s="20" t="s">
        <v>187</v>
      </c>
      <c r="Y164" s="20" t="s">
        <v>159</v>
      </c>
      <c r="Z164" s="20" t="s">
        <v>230</v>
      </c>
      <c r="AA164" s="7" t="s">
        <v>161</v>
      </c>
      <c r="AB164" s="20" t="s">
        <v>162</v>
      </c>
      <c r="AC164" s="20" t="s">
        <v>2525</v>
      </c>
      <c r="AD164" s="7" t="s">
        <v>163</v>
      </c>
      <c r="AE164" s="21" t="s">
        <v>2526</v>
      </c>
      <c r="AF164" s="33" t="s">
        <v>2527</v>
      </c>
      <c r="AG164" s="21" t="s">
        <v>2527</v>
      </c>
      <c r="AH164" s="20" t="s">
        <v>50</v>
      </c>
      <c r="AI164" s="35" t="s">
        <v>941</v>
      </c>
      <c r="AJ164" s="88">
        <v>30870</v>
      </c>
      <c r="AK164" s="21" t="s">
        <v>2528</v>
      </c>
      <c r="AL164" s="20" t="s">
        <v>1328</v>
      </c>
      <c r="AM164" s="7" t="s">
        <v>221</v>
      </c>
      <c r="AN164" s="21" t="s">
        <v>2529</v>
      </c>
      <c r="AO164" s="120" t="s">
        <v>214</v>
      </c>
      <c r="AP164" s="20" t="s">
        <v>2530</v>
      </c>
      <c r="AQ164" s="21" t="s">
        <v>2531</v>
      </c>
      <c r="AR164" s="20" t="s">
        <v>2532</v>
      </c>
      <c r="AS164" s="20" t="s">
        <v>2533</v>
      </c>
      <c r="AT164" s="35" t="s">
        <v>1064</v>
      </c>
      <c r="AU164" s="20" t="s">
        <v>279</v>
      </c>
      <c r="AV164" s="6">
        <v>41371</v>
      </c>
      <c r="AW164" s="21" t="s">
        <v>2534</v>
      </c>
      <c r="AX164" s="7" t="s">
        <v>50</v>
      </c>
      <c r="AY164" s="35" t="s">
        <v>1064</v>
      </c>
      <c r="AZ164" s="88">
        <v>34195</v>
      </c>
      <c r="BA164" s="21" t="s">
        <v>2535</v>
      </c>
      <c r="BB164" s="20" t="s">
        <v>178</v>
      </c>
      <c r="BC164" s="21" t="s">
        <v>221</v>
      </c>
      <c r="BD164" s="21" t="s">
        <v>2536</v>
      </c>
      <c r="BE164" s="20" t="s">
        <v>476</v>
      </c>
      <c r="BF164" s="20" t="s">
        <v>181</v>
      </c>
      <c r="BG164" s="20" t="s">
        <v>2537</v>
      </c>
      <c r="BH164" s="21" t="s">
        <v>2531</v>
      </c>
      <c r="BI164" s="20" t="s">
        <v>2532</v>
      </c>
      <c r="BJ164" s="20" t="s">
        <v>2533</v>
      </c>
      <c r="BK164" s="20" t="s">
        <v>1064</v>
      </c>
      <c r="BL164" s="21" t="s">
        <v>279</v>
      </c>
      <c r="BM164" s="21">
        <v>41371</v>
      </c>
      <c r="BN164" s="136" t="s">
        <v>204</v>
      </c>
      <c r="BO164" s="20" t="s">
        <v>2538</v>
      </c>
      <c r="BP164" s="20"/>
      <c r="BQ164" s="21"/>
      <c r="BR164" s="21"/>
      <c r="BS164" s="20"/>
      <c r="BT164" s="21"/>
      <c r="BU164" s="21" t="s">
        <v>2536</v>
      </c>
      <c r="BV164" s="20"/>
      <c r="BW164" s="20"/>
      <c r="BX164" s="21"/>
      <c r="BY164" s="20"/>
      <c r="BZ164" s="20"/>
      <c r="CA164" s="20"/>
      <c r="CB164" s="20"/>
      <c r="CC164" s="20"/>
      <c r="CD164" s="20" t="s">
        <v>225</v>
      </c>
      <c r="CE164" s="20" t="s">
        <v>2530</v>
      </c>
      <c r="CF164" s="21" t="s">
        <v>2531</v>
      </c>
      <c r="CG164" s="20" t="s">
        <v>2532</v>
      </c>
      <c r="CH164" s="20" t="s">
        <v>2533</v>
      </c>
      <c r="CI164" s="20" t="s">
        <v>2539</v>
      </c>
      <c r="CJ164" s="77" t="s">
        <v>46</v>
      </c>
      <c r="CK164" s="5">
        <v>41371</v>
      </c>
      <c r="CL164" s="77" t="str">
        <f t="shared" ca="1" si="2"/>
        <v>14 Tahun 4 Bulan 21 Hari</v>
      </c>
      <c r="CM16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Kawasan Abc RT/RW 07/02 Desa/Kelurahan Walahar Kecamatan Klari Kabupaten Karawang Jawa Barat 41371</v>
      </c>
    </row>
    <row r="165" spans="1:91" ht="20.100000000000001" customHeight="1">
      <c r="A165" s="4">
        <f>SUBTOTAL(3,N$8:N165)</f>
        <v>158</v>
      </c>
      <c r="B165" s="5" t="s">
        <v>9</v>
      </c>
      <c r="C165" s="5">
        <v>2024</v>
      </c>
      <c r="D165" s="5"/>
      <c r="E165" s="5">
        <v>2</v>
      </c>
      <c r="F165" s="5" t="s">
        <v>26</v>
      </c>
      <c r="G165" s="5" t="s">
        <v>151</v>
      </c>
      <c r="H165" s="5" t="s">
        <v>151</v>
      </c>
      <c r="I165" s="5" t="s">
        <v>151</v>
      </c>
      <c r="J165" s="5">
        <v>24250125</v>
      </c>
      <c r="K165" s="6"/>
      <c r="L165" s="6"/>
      <c r="M165" s="6"/>
      <c r="N165" s="136" t="s">
        <v>2540</v>
      </c>
      <c r="O165" s="152"/>
      <c r="P165" s="136" t="s">
        <v>2541</v>
      </c>
      <c r="Q165" s="82" t="s">
        <v>2542</v>
      </c>
      <c r="R165" s="35" t="s">
        <v>186</v>
      </c>
      <c r="S165" s="127">
        <v>40840</v>
      </c>
      <c r="T165" s="10" t="s">
        <v>156</v>
      </c>
      <c r="U165" s="5">
        <v>1</v>
      </c>
      <c r="V165" s="5">
        <v>1</v>
      </c>
      <c r="W165" s="10" t="s">
        <v>157</v>
      </c>
      <c r="X165" s="20" t="s">
        <v>158</v>
      </c>
      <c r="Y165" s="20" t="s">
        <v>159</v>
      </c>
      <c r="Z165" s="20" t="s">
        <v>230</v>
      </c>
      <c r="AA165" s="7" t="s">
        <v>161</v>
      </c>
      <c r="AB165" s="20" t="s">
        <v>162</v>
      </c>
      <c r="AC165" s="20" t="s">
        <v>2525</v>
      </c>
      <c r="AD165" s="7" t="s">
        <v>163</v>
      </c>
      <c r="AE165" s="21" t="s">
        <v>2543</v>
      </c>
      <c r="AF165" s="33" t="s">
        <v>2544</v>
      </c>
      <c r="AG165" s="21" t="s">
        <v>2544</v>
      </c>
      <c r="AH165" s="20" t="s">
        <v>50</v>
      </c>
      <c r="AI165" s="35" t="s">
        <v>186</v>
      </c>
      <c r="AJ165" s="88">
        <v>30297</v>
      </c>
      <c r="AK165" s="21" t="s">
        <v>2542</v>
      </c>
      <c r="AL165" s="20" t="s">
        <v>212</v>
      </c>
      <c r="AM165" s="7" t="s">
        <v>179</v>
      </c>
      <c r="AN165" s="21" t="s">
        <v>2545</v>
      </c>
      <c r="AO165" s="120" t="s">
        <v>163</v>
      </c>
      <c r="AP165" s="20" t="s">
        <v>2546</v>
      </c>
      <c r="AQ165" s="21" t="s">
        <v>591</v>
      </c>
      <c r="AR165" s="20" t="s">
        <v>1026</v>
      </c>
      <c r="AS165" s="20" t="s">
        <v>1027</v>
      </c>
      <c r="AT165" s="35" t="s">
        <v>186</v>
      </c>
      <c r="AU165" s="20" t="s">
        <v>46</v>
      </c>
      <c r="AV165" s="6" t="s">
        <v>2547</v>
      </c>
      <c r="AW165" s="21" t="s">
        <v>2548</v>
      </c>
      <c r="AX165" s="7" t="s">
        <v>50</v>
      </c>
      <c r="AY165" s="35" t="s">
        <v>186</v>
      </c>
      <c r="AZ165" s="88">
        <v>32984</v>
      </c>
      <c r="BA165" s="21" t="s">
        <v>2549</v>
      </c>
      <c r="BB165" s="20" t="s">
        <v>178</v>
      </c>
      <c r="BC165" s="21" t="s">
        <v>179</v>
      </c>
      <c r="BD165" s="21" t="s">
        <v>2550</v>
      </c>
      <c r="BE165" s="20" t="s">
        <v>163</v>
      </c>
      <c r="BF165" s="20" t="s">
        <v>181</v>
      </c>
      <c r="BG165" s="20" t="s">
        <v>2551</v>
      </c>
      <c r="BH165" s="21" t="s">
        <v>591</v>
      </c>
      <c r="BI165" s="20" t="s">
        <v>1026</v>
      </c>
      <c r="BJ165" s="20" t="s">
        <v>1027</v>
      </c>
      <c r="BK165" s="20" t="s">
        <v>186</v>
      </c>
      <c r="BL165" s="21" t="s">
        <v>46</v>
      </c>
      <c r="BM165" s="21" t="s">
        <v>2547</v>
      </c>
      <c r="BN165" s="136" t="s">
        <v>204</v>
      </c>
      <c r="BO165" s="20" t="s">
        <v>2544</v>
      </c>
      <c r="BP165" s="20" t="s">
        <v>2552</v>
      </c>
      <c r="BQ165" s="21" t="s">
        <v>2553</v>
      </c>
      <c r="BR165" s="21"/>
      <c r="BS165" s="20" t="s">
        <v>1328</v>
      </c>
      <c r="BT165" s="21" t="s">
        <v>398</v>
      </c>
      <c r="BU165" s="21" t="s">
        <v>2554</v>
      </c>
      <c r="BV165" s="20"/>
      <c r="BW165" s="20" t="s">
        <v>2555</v>
      </c>
      <c r="BX165" s="21" t="s">
        <v>591</v>
      </c>
      <c r="BY165" s="20" t="s">
        <v>2556</v>
      </c>
      <c r="BZ165" s="20" t="s">
        <v>1027</v>
      </c>
      <c r="CA165" s="20" t="s">
        <v>186</v>
      </c>
      <c r="CB165" s="20" t="s">
        <v>46</v>
      </c>
      <c r="CC165" s="20">
        <v>46362</v>
      </c>
      <c r="CD165" s="20" t="s">
        <v>225</v>
      </c>
      <c r="CE165" s="20" t="s">
        <v>2546</v>
      </c>
      <c r="CF165" s="21" t="s">
        <v>591</v>
      </c>
      <c r="CG165" s="20" t="s">
        <v>1026</v>
      </c>
      <c r="CH165" s="20" t="s">
        <v>1027</v>
      </c>
      <c r="CI165" s="20" t="s">
        <v>205</v>
      </c>
      <c r="CJ165" s="77" t="s">
        <v>46</v>
      </c>
      <c r="CK165" s="5" t="s">
        <v>2547</v>
      </c>
      <c r="CL165" s="77" t="str">
        <f t="shared" ca="1" si="2"/>
        <v>14 Tahun 2 Bulan 30 Hari</v>
      </c>
      <c r="CM16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Pbr Puskopad Blok B 3 No. 14 RT/RW 04/03 Desa/Kelurahan Gunungmanik Kecamatan Tanjungsari Kabupaten Sumedang Jawa Barat 45362</v>
      </c>
    </row>
    <row r="166" spans="1:91" ht="20.100000000000001" customHeight="1">
      <c r="A166" s="4">
        <f>SUBTOTAL(3,N$8:N166)</f>
        <v>159</v>
      </c>
      <c r="B166" s="5" t="s">
        <v>9</v>
      </c>
      <c r="C166" s="5">
        <v>2024</v>
      </c>
      <c r="D166" s="5"/>
      <c r="E166" s="5">
        <v>2</v>
      </c>
      <c r="F166" s="5" t="s">
        <v>26</v>
      </c>
      <c r="G166" s="5" t="s">
        <v>151</v>
      </c>
      <c r="H166" s="5" t="s">
        <v>151</v>
      </c>
      <c r="I166" s="5" t="s">
        <v>151</v>
      </c>
      <c r="J166" s="5">
        <v>24250059</v>
      </c>
      <c r="K166" s="6"/>
      <c r="L166" s="6"/>
      <c r="M166" s="6"/>
      <c r="N166" s="136" t="s">
        <v>2557</v>
      </c>
      <c r="O166" s="152"/>
      <c r="P166" s="136" t="s">
        <v>2558</v>
      </c>
      <c r="Q166" s="82" t="s">
        <v>2559</v>
      </c>
      <c r="R166" s="35" t="s">
        <v>186</v>
      </c>
      <c r="S166" s="127">
        <v>41037</v>
      </c>
      <c r="T166" s="10" t="s">
        <v>156</v>
      </c>
      <c r="U166" s="5">
        <v>1</v>
      </c>
      <c r="V166" s="5">
        <v>1</v>
      </c>
      <c r="W166" s="10" t="s">
        <v>157</v>
      </c>
      <c r="X166" s="20" t="s">
        <v>318</v>
      </c>
      <c r="Y166" s="20" t="s">
        <v>159</v>
      </c>
      <c r="Z166" s="20" t="s">
        <v>230</v>
      </c>
      <c r="AA166" s="7" t="s">
        <v>161</v>
      </c>
      <c r="AB166" s="20" t="s">
        <v>162</v>
      </c>
      <c r="AC166" s="20" t="s">
        <v>163</v>
      </c>
      <c r="AD166" s="7" t="s">
        <v>163</v>
      </c>
      <c r="AE166" s="21" t="s">
        <v>2560</v>
      </c>
      <c r="AF166" s="33" t="s">
        <v>2561</v>
      </c>
      <c r="AG166" s="21" t="s">
        <v>2561</v>
      </c>
      <c r="AH166" s="20" t="s">
        <v>50</v>
      </c>
      <c r="AI166" s="35" t="s">
        <v>186</v>
      </c>
      <c r="AJ166" s="88">
        <v>30235</v>
      </c>
      <c r="AK166" s="21" t="s">
        <v>2562</v>
      </c>
      <c r="AL166" s="20" t="s">
        <v>212</v>
      </c>
      <c r="AM166" s="7" t="s">
        <v>221</v>
      </c>
      <c r="AN166" s="21" t="s">
        <v>2563</v>
      </c>
      <c r="AO166" s="120" t="s">
        <v>476</v>
      </c>
      <c r="AP166" s="20" t="s">
        <v>2564</v>
      </c>
      <c r="AQ166" s="21" t="s">
        <v>2565</v>
      </c>
      <c r="AR166" s="20" t="s">
        <v>2566</v>
      </c>
      <c r="AS166" s="20" t="s">
        <v>2567</v>
      </c>
      <c r="AT166" s="35" t="s">
        <v>186</v>
      </c>
      <c r="AU166" s="20" t="s">
        <v>279</v>
      </c>
      <c r="AV166" s="6">
        <v>45356</v>
      </c>
      <c r="AW166" s="21" t="s">
        <v>2568</v>
      </c>
      <c r="AX166" s="7" t="s">
        <v>50</v>
      </c>
      <c r="AY166" s="35" t="s">
        <v>229</v>
      </c>
      <c r="AZ166" s="88">
        <v>33156</v>
      </c>
      <c r="BA166" s="21" t="s">
        <v>2569</v>
      </c>
      <c r="BB166" s="20" t="s">
        <v>178</v>
      </c>
      <c r="BC166" s="21" t="s">
        <v>221</v>
      </c>
      <c r="BD166" s="21" t="s">
        <v>2570</v>
      </c>
      <c r="BE166" s="20" t="s">
        <v>163</v>
      </c>
      <c r="BF166" s="20" t="s">
        <v>181</v>
      </c>
      <c r="BG166" s="20" t="s">
        <v>2571</v>
      </c>
      <c r="BH166" s="21" t="s">
        <v>2572</v>
      </c>
      <c r="BI166" s="20" t="s">
        <v>2566</v>
      </c>
      <c r="BJ166" s="20" t="s">
        <v>2567</v>
      </c>
      <c r="BK166" s="20" t="s">
        <v>186</v>
      </c>
      <c r="BL166" s="21" t="s">
        <v>46</v>
      </c>
      <c r="BM166" s="21">
        <v>45356</v>
      </c>
      <c r="BN166" s="136" t="s">
        <v>204</v>
      </c>
      <c r="BO166" s="20" t="s">
        <v>2573</v>
      </c>
      <c r="BP166" s="20"/>
      <c r="BQ166" s="21"/>
      <c r="BR166" s="21"/>
      <c r="BS166" s="20"/>
      <c r="BT166" s="21"/>
      <c r="BU166" s="21" t="s">
        <v>2570</v>
      </c>
      <c r="BV166" s="20"/>
      <c r="BW166" s="20"/>
      <c r="BX166" s="21"/>
      <c r="BY166" s="20"/>
      <c r="BZ166" s="20"/>
      <c r="CA166" s="20"/>
      <c r="CB166" s="20"/>
      <c r="CC166" s="20"/>
      <c r="CD166" s="20" t="s">
        <v>225</v>
      </c>
      <c r="CE166" s="20" t="s">
        <v>2564</v>
      </c>
      <c r="CF166" s="21" t="s">
        <v>2565</v>
      </c>
      <c r="CG166" s="20" t="s">
        <v>2566</v>
      </c>
      <c r="CH166" s="20" t="s">
        <v>2567</v>
      </c>
      <c r="CI166" s="20" t="s">
        <v>205</v>
      </c>
      <c r="CJ166" s="77" t="s">
        <v>46</v>
      </c>
      <c r="CK166" s="5">
        <v>45356</v>
      </c>
      <c r="CL166" s="77" t="str">
        <f t="shared" ca="1" si="2"/>
        <v>13 Tahun 8 Bulan 15 Hari</v>
      </c>
      <c r="CM16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Dususn Pabuaran RT/RW 03/ 01 Desa/Kelurahan Sukawening Kecamatan Ganeas Kabupaten Sumedang Jawa Barat 45356</v>
      </c>
    </row>
    <row r="167" spans="1:91" ht="20.100000000000001" customHeight="1">
      <c r="A167" s="4">
        <f>SUBTOTAL(3,N$8:N167)</f>
        <v>160</v>
      </c>
      <c r="B167" s="5" t="s">
        <v>9</v>
      </c>
      <c r="C167" s="5">
        <v>2024</v>
      </c>
      <c r="D167" s="5"/>
      <c r="E167" s="5">
        <v>2</v>
      </c>
      <c r="F167" s="5" t="s">
        <v>26</v>
      </c>
      <c r="G167" s="5" t="s">
        <v>151</v>
      </c>
      <c r="H167" s="5" t="s">
        <v>151</v>
      </c>
      <c r="I167" s="5" t="s">
        <v>151</v>
      </c>
      <c r="J167" s="5">
        <v>24250039</v>
      </c>
      <c r="K167" s="6"/>
      <c r="L167" s="6"/>
      <c r="M167" s="6"/>
      <c r="N167" s="136" t="s">
        <v>2574</v>
      </c>
      <c r="O167" s="152"/>
      <c r="P167" s="136" t="s">
        <v>2575</v>
      </c>
      <c r="Q167" s="82" t="s">
        <v>2576</v>
      </c>
      <c r="R167" s="35" t="s">
        <v>155</v>
      </c>
      <c r="S167" s="127">
        <v>39671</v>
      </c>
      <c r="T167" s="10" t="s">
        <v>156</v>
      </c>
      <c r="U167" s="5">
        <v>2</v>
      </c>
      <c r="V167" s="5">
        <v>2</v>
      </c>
      <c r="W167" s="10" t="s">
        <v>157</v>
      </c>
      <c r="X167" s="20" t="s">
        <v>268</v>
      </c>
      <c r="Y167" s="20" t="s">
        <v>159</v>
      </c>
      <c r="Z167" s="20" t="s">
        <v>230</v>
      </c>
      <c r="AA167" s="20" t="s">
        <v>221</v>
      </c>
      <c r="AB167" s="20" t="s">
        <v>162</v>
      </c>
      <c r="AC167" s="20" t="s">
        <v>163</v>
      </c>
      <c r="AD167" s="7" t="s">
        <v>163</v>
      </c>
      <c r="AE167" s="21" t="s">
        <v>2577</v>
      </c>
      <c r="AF167" s="33" t="s">
        <v>2578</v>
      </c>
      <c r="AG167" s="21" t="s">
        <v>2578</v>
      </c>
      <c r="AH167" s="20" t="s">
        <v>50</v>
      </c>
      <c r="AI167" s="35" t="s">
        <v>155</v>
      </c>
      <c r="AJ167" s="88">
        <v>26107</v>
      </c>
      <c r="AK167" s="21" t="s">
        <v>2579</v>
      </c>
      <c r="AL167" s="20" t="s">
        <v>2580</v>
      </c>
      <c r="AM167" s="7" t="s">
        <v>179</v>
      </c>
      <c r="AN167" s="21" t="s">
        <v>2581</v>
      </c>
      <c r="AO167" s="120" t="s">
        <v>171</v>
      </c>
      <c r="AP167" s="20" t="s">
        <v>2582</v>
      </c>
      <c r="AQ167" s="21" t="s">
        <v>2583</v>
      </c>
      <c r="AR167" s="20" t="s">
        <v>2584</v>
      </c>
      <c r="AS167" s="20" t="s">
        <v>898</v>
      </c>
      <c r="AT167" s="35" t="s">
        <v>155</v>
      </c>
      <c r="AU167" s="20" t="s">
        <v>46</v>
      </c>
      <c r="AV167" s="6">
        <v>40215</v>
      </c>
      <c r="AW167" s="21" t="s">
        <v>2585</v>
      </c>
      <c r="AX167" s="7" t="s">
        <v>50</v>
      </c>
      <c r="AY167" s="35" t="s">
        <v>155</v>
      </c>
      <c r="AZ167" s="88">
        <v>29477</v>
      </c>
      <c r="BA167" s="21" t="s">
        <v>2586</v>
      </c>
      <c r="BB167" s="20" t="s">
        <v>178</v>
      </c>
      <c r="BC167" s="21" t="s">
        <v>179</v>
      </c>
      <c r="BD167" s="21" t="s">
        <v>2587</v>
      </c>
      <c r="BE167" s="20" t="s">
        <v>163</v>
      </c>
      <c r="BF167" s="20" t="s">
        <v>181</v>
      </c>
      <c r="BG167" s="20" t="s">
        <v>2588</v>
      </c>
      <c r="BH167" s="21" t="s">
        <v>2583</v>
      </c>
      <c r="BI167" s="20" t="s">
        <v>2584</v>
      </c>
      <c r="BJ167" s="20" t="s">
        <v>898</v>
      </c>
      <c r="BK167" s="20" t="s">
        <v>155</v>
      </c>
      <c r="BL167" s="21" t="s">
        <v>46</v>
      </c>
      <c r="BM167" s="21">
        <v>40215</v>
      </c>
      <c r="BN167" s="136" t="s">
        <v>204</v>
      </c>
      <c r="BO167" s="20" t="s">
        <v>2589</v>
      </c>
      <c r="BP167" s="20"/>
      <c r="BQ167" s="21"/>
      <c r="BR167" s="21"/>
      <c r="BS167" s="20"/>
      <c r="BT167" s="21"/>
      <c r="BU167" s="21" t="s">
        <v>2581</v>
      </c>
      <c r="BV167" s="20"/>
      <c r="BW167" s="20" t="s">
        <v>368</v>
      </c>
      <c r="BX167" s="21"/>
      <c r="BY167" s="20" t="s">
        <v>368</v>
      </c>
      <c r="BZ167" s="20" t="s">
        <v>368</v>
      </c>
      <c r="CA167" s="20" t="s">
        <v>368</v>
      </c>
      <c r="CB167" s="20" t="s">
        <v>368</v>
      </c>
      <c r="CC167" s="20"/>
      <c r="CD167" s="20" t="s">
        <v>225</v>
      </c>
      <c r="CE167" s="20" t="s">
        <v>2582</v>
      </c>
      <c r="CF167" s="21" t="s">
        <v>2583</v>
      </c>
      <c r="CG167" s="20" t="s">
        <v>2584</v>
      </c>
      <c r="CH167" s="20" t="s">
        <v>898</v>
      </c>
      <c r="CI167" s="20" t="s">
        <v>182</v>
      </c>
      <c r="CJ167" s="77" t="s">
        <v>46</v>
      </c>
      <c r="CK167" s="5">
        <v>40215</v>
      </c>
      <c r="CL167" s="77" t="str">
        <f t="shared" ca="1" si="2"/>
        <v>17 Tahun 5 Bulan 12 Hari</v>
      </c>
      <c r="CM16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Taman Mekar RT/RW 01/15 Desa/Kelurahan Citaman Kecamatan Nagreg Kabupaten Bandung Jawa Barat 40215</v>
      </c>
    </row>
    <row r="168" spans="1:91" ht="20.100000000000001" customHeight="1">
      <c r="A168" s="4">
        <f>SUBTOTAL(3,N$8:N168)</f>
        <v>161</v>
      </c>
      <c r="B168" s="5" t="s">
        <v>9</v>
      </c>
      <c r="C168" s="5">
        <v>2024</v>
      </c>
      <c r="D168" s="5"/>
      <c r="E168" s="5">
        <v>2</v>
      </c>
      <c r="F168" s="5" t="s">
        <v>26</v>
      </c>
      <c r="G168" s="5" t="s">
        <v>151</v>
      </c>
      <c r="H168" s="5" t="s">
        <v>151</v>
      </c>
      <c r="I168" s="5" t="s">
        <v>151</v>
      </c>
      <c r="J168" s="5">
        <v>24250003</v>
      </c>
      <c r="K168" s="6"/>
      <c r="L168" s="6"/>
      <c r="M168" s="6"/>
      <c r="N168" s="136" t="s">
        <v>2590</v>
      </c>
      <c r="O168" s="152"/>
      <c r="P168" s="136" t="s">
        <v>2591</v>
      </c>
      <c r="Q168" s="82" t="s">
        <v>2592</v>
      </c>
      <c r="R168" s="35" t="s">
        <v>155</v>
      </c>
      <c r="S168" s="127">
        <v>39834</v>
      </c>
      <c r="T168" s="10" t="s">
        <v>156</v>
      </c>
      <c r="U168" s="5">
        <v>1</v>
      </c>
      <c r="V168" s="5">
        <v>1</v>
      </c>
      <c r="W168" s="10" t="s">
        <v>157</v>
      </c>
      <c r="X168" s="20" t="s">
        <v>268</v>
      </c>
      <c r="Y168" s="20" t="s">
        <v>159</v>
      </c>
      <c r="Z168" s="20" t="s">
        <v>1141</v>
      </c>
      <c r="AA168" s="20" t="s">
        <v>221</v>
      </c>
      <c r="AB168" s="20" t="s">
        <v>162</v>
      </c>
      <c r="AC168" s="20" t="s">
        <v>163</v>
      </c>
      <c r="AD168" s="7" t="s">
        <v>163</v>
      </c>
      <c r="AE168" s="21" t="s">
        <v>2593</v>
      </c>
      <c r="AF168" s="33" t="s">
        <v>2594</v>
      </c>
      <c r="AG168" s="21" t="s">
        <v>2594</v>
      </c>
      <c r="AH168" s="20" t="s">
        <v>50</v>
      </c>
      <c r="AI168" s="35" t="s">
        <v>155</v>
      </c>
      <c r="AJ168" s="88">
        <v>30150</v>
      </c>
      <c r="AK168" s="21" t="s">
        <v>2595</v>
      </c>
      <c r="AL168" s="20" t="s">
        <v>168</v>
      </c>
      <c r="AM168" s="7" t="s">
        <v>179</v>
      </c>
      <c r="AN168" s="21" t="s">
        <v>2596</v>
      </c>
      <c r="AO168" s="120" t="s">
        <v>171</v>
      </c>
      <c r="AP168" s="20" t="s">
        <v>2597</v>
      </c>
      <c r="AQ168" s="21" t="s">
        <v>469</v>
      </c>
      <c r="AR168" s="20" t="s">
        <v>2598</v>
      </c>
      <c r="AS168" s="20" t="s">
        <v>2599</v>
      </c>
      <c r="AT168" s="35" t="s">
        <v>155</v>
      </c>
      <c r="AU168" s="20" t="s">
        <v>46</v>
      </c>
      <c r="AV168" s="6">
        <v>40228</v>
      </c>
      <c r="AW168" s="21" t="s">
        <v>2600</v>
      </c>
      <c r="AX168" s="7" t="s">
        <v>50</v>
      </c>
      <c r="AY168" s="35" t="s">
        <v>155</v>
      </c>
      <c r="AZ168" s="88">
        <v>30249</v>
      </c>
      <c r="BA168" s="21" t="s">
        <v>2601</v>
      </c>
      <c r="BB168" s="20" t="s">
        <v>178</v>
      </c>
      <c r="BC168" s="21" t="s">
        <v>179</v>
      </c>
      <c r="BD168" s="21" t="s">
        <v>2602</v>
      </c>
      <c r="BE168" s="20" t="s">
        <v>163</v>
      </c>
      <c r="BF168" s="20" t="s">
        <v>181</v>
      </c>
      <c r="BG168" s="20" t="s">
        <v>2597</v>
      </c>
      <c r="BH168" s="21" t="s">
        <v>469</v>
      </c>
      <c r="BI168" s="20" t="s">
        <v>2598</v>
      </c>
      <c r="BJ168" s="20" t="s">
        <v>2599</v>
      </c>
      <c r="BK168" s="20" t="s">
        <v>155</v>
      </c>
      <c r="BL168" s="21" t="s">
        <v>46</v>
      </c>
      <c r="BM168" s="21">
        <v>40228</v>
      </c>
      <c r="BN168" s="136" t="s">
        <v>204</v>
      </c>
      <c r="BO168" s="20" t="s">
        <v>2594</v>
      </c>
      <c r="BP168" s="20"/>
      <c r="BQ168" s="21"/>
      <c r="BR168" s="21"/>
      <c r="BS168" s="20"/>
      <c r="BT168" s="21"/>
      <c r="BU168" s="21" t="s">
        <v>2596</v>
      </c>
      <c r="BV168" s="20"/>
      <c r="BW168" s="20"/>
      <c r="BX168" s="21"/>
      <c r="BY168" s="20"/>
      <c r="BZ168" s="20"/>
      <c r="CA168" s="20"/>
      <c r="CB168" s="20"/>
      <c r="CC168" s="20"/>
      <c r="CD168" s="20" t="s">
        <v>225</v>
      </c>
      <c r="CE168" s="20" t="s">
        <v>2597</v>
      </c>
      <c r="CF168" s="21" t="s">
        <v>469</v>
      </c>
      <c r="CG168" s="20" t="s">
        <v>2598</v>
      </c>
      <c r="CH168" s="20" t="s">
        <v>2599</v>
      </c>
      <c r="CI168" s="20" t="s">
        <v>182</v>
      </c>
      <c r="CJ168" s="77" t="s">
        <v>46</v>
      </c>
      <c r="CK168" s="5">
        <v>40228</v>
      </c>
      <c r="CL168" s="77" t="str">
        <f t="shared" ca="1" si="2"/>
        <v>17 Tahun 0 Bulan 2 Hari</v>
      </c>
      <c r="CM16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Pasawahan RT/RW 03/10 Desa/Kelurahan Sayati Kecamatan Margahayu Kabupaten Bandung Jawa Barat 40228</v>
      </c>
    </row>
    <row r="169" spans="1:91" ht="20.100000000000001" customHeight="1">
      <c r="A169" s="4">
        <f>SUBTOTAL(3,N$8:N169)</f>
        <v>162</v>
      </c>
      <c r="B169" s="5" t="s">
        <v>9</v>
      </c>
      <c r="C169" s="5">
        <v>2024</v>
      </c>
      <c r="D169" s="5"/>
      <c r="E169" s="5">
        <v>2</v>
      </c>
      <c r="F169" s="5" t="s">
        <v>26</v>
      </c>
      <c r="G169" s="5" t="s">
        <v>151</v>
      </c>
      <c r="H169" s="5" t="s">
        <v>151</v>
      </c>
      <c r="I169" s="5" t="s">
        <v>151</v>
      </c>
      <c r="J169" s="5">
        <v>24250162</v>
      </c>
      <c r="K169" s="6"/>
      <c r="L169" s="6"/>
      <c r="M169" s="6"/>
      <c r="N169" s="136" t="s">
        <v>2603</v>
      </c>
      <c r="O169" s="152"/>
      <c r="P169" s="136" t="s">
        <v>2604</v>
      </c>
      <c r="Q169" s="82" t="s">
        <v>2605</v>
      </c>
      <c r="R169" s="35" t="s">
        <v>155</v>
      </c>
      <c r="S169" s="127">
        <v>40868</v>
      </c>
      <c r="T169" s="10" t="s">
        <v>156</v>
      </c>
      <c r="U169" s="5">
        <v>1</v>
      </c>
      <c r="V169" s="5">
        <v>2</v>
      </c>
      <c r="W169" s="10" t="s">
        <v>157</v>
      </c>
      <c r="X169" s="20" t="s">
        <v>318</v>
      </c>
      <c r="Y169" s="20" t="s">
        <v>319</v>
      </c>
      <c r="Z169" s="20" t="s">
        <v>230</v>
      </c>
      <c r="AA169" s="7" t="s">
        <v>161</v>
      </c>
      <c r="AB169" s="20" t="s">
        <v>162</v>
      </c>
      <c r="AC169" s="20" t="s">
        <v>163</v>
      </c>
      <c r="AD169" s="7" t="s">
        <v>163</v>
      </c>
      <c r="AE169" s="21" t="s">
        <v>2606</v>
      </c>
      <c r="AF169" s="33" t="s">
        <v>2607</v>
      </c>
      <c r="AG169" s="21" t="s">
        <v>2607</v>
      </c>
      <c r="AH169" s="20" t="s">
        <v>50</v>
      </c>
      <c r="AI169" s="35" t="s">
        <v>155</v>
      </c>
      <c r="AJ169" s="88">
        <v>32177</v>
      </c>
      <c r="AK169" s="21" t="s">
        <v>2608</v>
      </c>
      <c r="AL169" s="20" t="s">
        <v>531</v>
      </c>
      <c r="AM169" s="7" t="s">
        <v>161</v>
      </c>
      <c r="AN169" s="21" t="s">
        <v>2609</v>
      </c>
      <c r="AO169" s="120" t="s">
        <v>163</v>
      </c>
      <c r="AP169" s="20" t="s">
        <v>2610</v>
      </c>
      <c r="AQ169" s="21" t="s">
        <v>574</v>
      </c>
      <c r="AR169" s="20" t="s">
        <v>2611</v>
      </c>
      <c r="AS169" s="20" t="s">
        <v>471</v>
      </c>
      <c r="AT169" s="35" t="s">
        <v>155</v>
      </c>
      <c r="AU169" s="20" t="s">
        <v>279</v>
      </c>
      <c r="AV169" s="6">
        <v>40951</v>
      </c>
      <c r="AW169" s="21" t="s">
        <v>2612</v>
      </c>
      <c r="AX169" s="7" t="s">
        <v>50</v>
      </c>
      <c r="AY169" s="35" t="s">
        <v>155</v>
      </c>
      <c r="AZ169" s="88">
        <v>35026</v>
      </c>
      <c r="BA169" s="21" t="s">
        <v>2613</v>
      </c>
      <c r="BB169" s="20" t="s">
        <v>178</v>
      </c>
      <c r="BC169" s="21" t="s">
        <v>179</v>
      </c>
      <c r="BD169" s="21" t="s">
        <v>2614</v>
      </c>
      <c r="BE169" s="20" t="s">
        <v>163</v>
      </c>
      <c r="BF169" s="20" t="s">
        <v>181</v>
      </c>
      <c r="BG169" s="20" t="s">
        <v>2615</v>
      </c>
      <c r="BH169" s="21" t="s">
        <v>574</v>
      </c>
      <c r="BI169" s="20" t="s">
        <v>2616</v>
      </c>
      <c r="BJ169" s="20" t="s">
        <v>471</v>
      </c>
      <c r="BK169" s="20" t="s">
        <v>155</v>
      </c>
      <c r="BL169" s="21" t="s">
        <v>279</v>
      </c>
      <c r="BM169" s="21">
        <v>40951</v>
      </c>
      <c r="BN169" s="136" t="s">
        <v>204</v>
      </c>
      <c r="BO169" s="20" t="s">
        <v>2617</v>
      </c>
      <c r="BP169" s="20" t="s">
        <v>155</v>
      </c>
      <c r="BQ169" s="21" t="s">
        <v>2618</v>
      </c>
      <c r="BR169" s="21" t="s">
        <v>2608</v>
      </c>
      <c r="BS169" s="20" t="s">
        <v>531</v>
      </c>
      <c r="BT169" s="21" t="s">
        <v>906</v>
      </c>
      <c r="BU169" s="21" t="s">
        <v>2609</v>
      </c>
      <c r="BV169" s="20" t="s">
        <v>415</v>
      </c>
      <c r="BW169" s="20" t="s">
        <v>2615</v>
      </c>
      <c r="BX169" s="21" t="s">
        <v>574</v>
      </c>
      <c r="BY169" s="20" t="s">
        <v>2619</v>
      </c>
      <c r="BZ169" s="20" t="s">
        <v>471</v>
      </c>
      <c r="CA169" s="20" t="s">
        <v>155</v>
      </c>
      <c r="CB169" s="20" t="s">
        <v>279</v>
      </c>
      <c r="CC169" s="20">
        <v>40951</v>
      </c>
      <c r="CD169" s="20" t="s">
        <v>225</v>
      </c>
      <c r="CE169" s="20" t="s">
        <v>2610</v>
      </c>
      <c r="CF169" s="21" t="s">
        <v>574</v>
      </c>
      <c r="CG169" s="20" t="s">
        <v>2620</v>
      </c>
      <c r="CH169" s="20" t="s">
        <v>471</v>
      </c>
      <c r="CI169" s="20" t="s">
        <v>182</v>
      </c>
      <c r="CJ169" s="77" t="s">
        <v>46</v>
      </c>
      <c r="CK169" s="5">
        <v>40951</v>
      </c>
      <c r="CL169" s="77" t="str">
        <f t="shared" ca="1" si="2"/>
        <v>14 Tahun 2 Bulan 2 Hari</v>
      </c>
      <c r="CM16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Puncak Mulya RT/RW 01/07 Desa/Kelurahan Desa Suka Mulya Kecamatan Kutawaringin Kabupaten Bandung Jawa Barat 40951</v>
      </c>
    </row>
    <row r="170" spans="1:91" ht="20.100000000000001" customHeight="1">
      <c r="A170" s="4">
        <f>SUBTOTAL(3,N$8:N170)</f>
        <v>163</v>
      </c>
      <c r="B170" s="5" t="s">
        <v>9</v>
      </c>
      <c r="C170" s="5">
        <v>2024</v>
      </c>
      <c r="D170" s="5"/>
      <c r="E170" s="5">
        <v>2</v>
      </c>
      <c r="F170" s="5" t="s">
        <v>26</v>
      </c>
      <c r="G170" s="5" t="s">
        <v>151</v>
      </c>
      <c r="H170" s="5" t="s">
        <v>151</v>
      </c>
      <c r="I170" s="5" t="s">
        <v>151</v>
      </c>
      <c r="J170" s="5">
        <v>24250018</v>
      </c>
      <c r="K170" s="6"/>
      <c r="L170" s="6"/>
      <c r="M170" s="6"/>
      <c r="N170" s="136" t="s">
        <v>2621</v>
      </c>
      <c r="O170" s="152"/>
      <c r="P170" s="136" t="s">
        <v>2622</v>
      </c>
      <c r="Q170" s="82" t="s">
        <v>2623</v>
      </c>
      <c r="R170" s="35" t="s">
        <v>229</v>
      </c>
      <c r="S170" s="127">
        <v>40919</v>
      </c>
      <c r="T170" s="10" t="s">
        <v>156</v>
      </c>
      <c r="U170" s="5">
        <v>1</v>
      </c>
      <c r="V170" s="5">
        <v>3</v>
      </c>
      <c r="W170" s="10" t="s">
        <v>157</v>
      </c>
      <c r="X170" s="20" t="s">
        <v>187</v>
      </c>
      <c r="Y170" s="20" t="s">
        <v>159</v>
      </c>
      <c r="Z170" s="20" t="s">
        <v>209</v>
      </c>
      <c r="AA170" s="7" t="s">
        <v>161</v>
      </c>
      <c r="AB170" s="20" t="s">
        <v>162</v>
      </c>
      <c r="AC170" s="20" t="s">
        <v>163</v>
      </c>
      <c r="AD170" s="7" t="s">
        <v>163</v>
      </c>
      <c r="AE170" s="21" t="s">
        <v>2624</v>
      </c>
      <c r="AF170" s="33" t="s">
        <v>2625</v>
      </c>
      <c r="AG170" s="21" t="s">
        <v>2625</v>
      </c>
      <c r="AH170" s="20" t="s">
        <v>50</v>
      </c>
      <c r="AI170" s="35" t="s">
        <v>186</v>
      </c>
      <c r="AJ170" s="88">
        <v>25831</v>
      </c>
      <c r="AK170" s="21" t="s">
        <v>2626</v>
      </c>
      <c r="AL170" s="20" t="s">
        <v>168</v>
      </c>
      <c r="AM170" s="7" t="s">
        <v>221</v>
      </c>
      <c r="AN170" s="21" t="s">
        <v>2627</v>
      </c>
      <c r="AO170" s="120" t="s">
        <v>195</v>
      </c>
      <c r="AP170" s="20" t="s">
        <v>1715</v>
      </c>
      <c r="AQ170" s="21" t="s">
        <v>292</v>
      </c>
      <c r="AR170" s="20" t="s">
        <v>1716</v>
      </c>
      <c r="AS170" s="20" t="s">
        <v>969</v>
      </c>
      <c r="AT170" s="35" t="s">
        <v>229</v>
      </c>
      <c r="AU170" s="20" t="s">
        <v>46</v>
      </c>
      <c r="AV170" s="6">
        <v>44185</v>
      </c>
      <c r="AW170" s="21" t="s">
        <v>2628</v>
      </c>
      <c r="AX170" s="7" t="s">
        <v>50</v>
      </c>
      <c r="AY170" s="35" t="s">
        <v>229</v>
      </c>
      <c r="AZ170" s="88">
        <v>30869</v>
      </c>
      <c r="BA170" s="21" t="s">
        <v>2629</v>
      </c>
      <c r="BB170" s="20" t="s">
        <v>178</v>
      </c>
      <c r="BC170" s="21" t="s">
        <v>179</v>
      </c>
      <c r="BD170" s="21" t="s">
        <v>2630</v>
      </c>
      <c r="BE170" s="20" t="s">
        <v>163</v>
      </c>
      <c r="BF170" s="20" t="s">
        <v>181</v>
      </c>
      <c r="BG170" s="20" t="s">
        <v>2631</v>
      </c>
      <c r="BH170" s="21" t="s">
        <v>292</v>
      </c>
      <c r="BI170" s="20" t="s">
        <v>1716</v>
      </c>
      <c r="BJ170" s="20" t="s">
        <v>969</v>
      </c>
      <c r="BK170" s="20" t="s">
        <v>229</v>
      </c>
      <c r="BL170" s="21" t="s">
        <v>46</v>
      </c>
      <c r="BM170" s="21">
        <v>44185</v>
      </c>
      <c r="BN170" s="136" t="s">
        <v>204</v>
      </c>
      <c r="BO170" s="20" t="s">
        <v>2625</v>
      </c>
      <c r="BP170" s="20"/>
      <c r="BQ170" s="21"/>
      <c r="BR170" s="21"/>
      <c r="BS170" s="20"/>
      <c r="BT170" s="21"/>
      <c r="BU170" s="21" t="s">
        <v>2627</v>
      </c>
      <c r="BV170" s="20"/>
      <c r="BW170" s="20"/>
      <c r="BX170" s="21"/>
      <c r="BY170" s="20"/>
      <c r="BZ170" s="20"/>
      <c r="CA170" s="20"/>
      <c r="CB170" s="20"/>
      <c r="CC170" s="20"/>
      <c r="CD170" s="20" t="s">
        <v>225</v>
      </c>
      <c r="CE170" s="20" t="s">
        <v>1715</v>
      </c>
      <c r="CF170" s="21" t="s">
        <v>292</v>
      </c>
      <c r="CG170" s="20" t="s">
        <v>1716</v>
      </c>
      <c r="CH170" s="20" t="s">
        <v>969</v>
      </c>
      <c r="CI170" s="20" t="s">
        <v>244</v>
      </c>
      <c r="CJ170" s="77" t="s">
        <v>46</v>
      </c>
      <c r="CK170" s="5">
        <v>44185</v>
      </c>
      <c r="CL170" s="77" t="str">
        <f t="shared" ca="1" si="2"/>
        <v>14 Tahun 0 Bulan 12 Hari</v>
      </c>
      <c r="CM17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Cinangka Wetan RT/RW 01/05 Desa/Kelurahan Sukamerang Kecamatan Kersamanah Kabupaten Garut Jawa Barat 44185</v>
      </c>
    </row>
    <row r="171" spans="1:91" ht="20.100000000000001" customHeight="1">
      <c r="A171" s="4">
        <f>SUBTOTAL(3,N$8:N171)</f>
        <v>164</v>
      </c>
      <c r="B171" s="5" t="s">
        <v>9</v>
      </c>
      <c r="C171" s="5">
        <v>2024</v>
      </c>
      <c r="D171" s="5"/>
      <c r="E171" s="5">
        <v>2</v>
      </c>
      <c r="F171" s="5" t="s">
        <v>26</v>
      </c>
      <c r="G171" s="5" t="s">
        <v>151</v>
      </c>
      <c r="H171" s="5" t="s">
        <v>151</v>
      </c>
      <c r="I171" s="5" t="s">
        <v>151</v>
      </c>
      <c r="J171" s="5">
        <v>24250033</v>
      </c>
      <c r="K171" s="6"/>
      <c r="L171" s="6"/>
      <c r="M171" s="6"/>
      <c r="N171" s="136" t="s">
        <v>2632</v>
      </c>
      <c r="O171" s="152"/>
      <c r="P171" s="136" t="s">
        <v>2633</v>
      </c>
      <c r="Q171" s="82" t="s">
        <v>2634</v>
      </c>
      <c r="R171" s="35" t="s">
        <v>155</v>
      </c>
      <c r="S171" s="127">
        <v>39854</v>
      </c>
      <c r="T171" s="10" t="s">
        <v>156</v>
      </c>
      <c r="U171" s="5">
        <v>1</v>
      </c>
      <c r="V171" s="5">
        <v>3</v>
      </c>
      <c r="W171" s="10" t="s">
        <v>157</v>
      </c>
      <c r="X171" s="20" t="s">
        <v>187</v>
      </c>
      <c r="Y171" s="20" t="s">
        <v>285</v>
      </c>
      <c r="Z171" s="20" t="s">
        <v>230</v>
      </c>
      <c r="AA171" s="20" t="s">
        <v>221</v>
      </c>
      <c r="AB171" s="20" t="s">
        <v>162</v>
      </c>
      <c r="AC171" s="20" t="s">
        <v>163</v>
      </c>
      <c r="AD171" s="7" t="s">
        <v>163</v>
      </c>
      <c r="AE171" s="21" t="s">
        <v>2635</v>
      </c>
      <c r="AF171" s="33" t="s">
        <v>2636</v>
      </c>
      <c r="AG171" s="21" t="s">
        <v>2636</v>
      </c>
      <c r="AH171" s="20" t="s">
        <v>50</v>
      </c>
      <c r="AI171" s="35" t="s">
        <v>155</v>
      </c>
      <c r="AJ171" s="88">
        <v>29604</v>
      </c>
      <c r="AK171" s="21" t="s">
        <v>2637</v>
      </c>
      <c r="AL171" s="20" t="s">
        <v>579</v>
      </c>
      <c r="AM171" s="7" t="s">
        <v>179</v>
      </c>
      <c r="AN171" s="21" t="s">
        <v>2638</v>
      </c>
      <c r="AO171" s="120" t="s">
        <v>476</v>
      </c>
      <c r="AP171" s="20" t="s">
        <v>2639</v>
      </c>
      <c r="AQ171" s="21" t="s">
        <v>2325</v>
      </c>
      <c r="AR171" s="20" t="s">
        <v>625</v>
      </c>
      <c r="AS171" s="20" t="s">
        <v>625</v>
      </c>
      <c r="AT171" s="35" t="s">
        <v>155</v>
      </c>
      <c r="AU171" s="20" t="s">
        <v>46</v>
      </c>
      <c r="AV171" s="6">
        <v>40378</v>
      </c>
      <c r="AW171" s="21" t="s">
        <v>2640</v>
      </c>
      <c r="AX171" s="7" t="s">
        <v>50</v>
      </c>
      <c r="AY171" s="35" t="s">
        <v>155</v>
      </c>
      <c r="AZ171" s="88">
        <v>31310</v>
      </c>
      <c r="BA171" s="21" t="s">
        <v>2641</v>
      </c>
      <c r="BB171" s="20" t="s">
        <v>178</v>
      </c>
      <c r="BC171" s="21" t="s">
        <v>221</v>
      </c>
      <c r="BD171" s="21" t="s">
        <v>2642</v>
      </c>
      <c r="BE171" s="20" t="s">
        <v>163</v>
      </c>
      <c r="BF171" s="20" t="s">
        <v>181</v>
      </c>
      <c r="BG171" s="20" t="s">
        <v>2643</v>
      </c>
      <c r="BH171" s="21" t="s">
        <v>2325</v>
      </c>
      <c r="BI171" s="20" t="s">
        <v>625</v>
      </c>
      <c r="BJ171" s="20" t="s">
        <v>625</v>
      </c>
      <c r="BK171" s="20" t="s">
        <v>155</v>
      </c>
      <c r="BL171" s="21" t="s">
        <v>46</v>
      </c>
      <c r="BM171" s="21">
        <v>40378</v>
      </c>
      <c r="BN171" s="136" t="s">
        <v>204</v>
      </c>
      <c r="BO171" s="20" t="s">
        <v>2636</v>
      </c>
      <c r="BP171" s="20" t="s">
        <v>155</v>
      </c>
      <c r="BQ171" s="21" t="s">
        <v>2644</v>
      </c>
      <c r="BR171" s="21" t="s">
        <v>2637</v>
      </c>
      <c r="BS171" s="20" t="s">
        <v>579</v>
      </c>
      <c r="BT171" s="21" t="s">
        <v>543</v>
      </c>
      <c r="BU171" s="21" t="s">
        <v>2638</v>
      </c>
      <c r="BV171" s="20" t="s">
        <v>476</v>
      </c>
      <c r="BW171" s="20" t="s">
        <v>2639</v>
      </c>
      <c r="BX171" s="21" t="s">
        <v>2325</v>
      </c>
      <c r="BY171" s="20" t="s">
        <v>625</v>
      </c>
      <c r="BZ171" s="20" t="s">
        <v>625</v>
      </c>
      <c r="CA171" s="20" t="s">
        <v>155</v>
      </c>
      <c r="CB171" s="20" t="s">
        <v>46</v>
      </c>
      <c r="CC171" s="20">
        <v>40378</v>
      </c>
      <c r="CD171" s="20" t="s">
        <v>225</v>
      </c>
      <c r="CE171" s="20" t="s">
        <v>2639</v>
      </c>
      <c r="CF171" s="21" t="s">
        <v>2325</v>
      </c>
      <c r="CG171" s="20" t="s">
        <v>625</v>
      </c>
      <c r="CH171" s="20" t="s">
        <v>625</v>
      </c>
      <c r="CI171" s="20" t="s">
        <v>182</v>
      </c>
      <c r="CJ171" s="77" t="s">
        <v>46</v>
      </c>
      <c r="CK171" s="5">
        <v>40378</v>
      </c>
      <c r="CL171" s="77" t="str">
        <f t="shared" ca="1" si="2"/>
        <v>16 Tahun 11 Bulan 13 Hari</v>
      </c>
      <c r="CM17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Legokkondang RT/RW 04/09 Desa/Kelurahan Pangalengan Kecamatan Pangalengan Kabupaten Bandung Jawa Barat 40378</v>
      </c>
    </row>
    <row r="172" spans="1:91" ht="20.100000000000001" customHeight="1">
      <c r="A172" s="4">
        <f>SUBTOTAL(3,N$8:N172)</f>
        <v>165</v>
      </c>
      <c r="B172" s="5" t="s">
        <v>9</v>
      </c>
      <c r="C172" s="5">
        <v>2024</v>
      </c>
      <c r="D172" s="5"/>
      <c r="E172" s="5">
        <v>2</v>
      </c>
      <c r="F172" s="5" t="s">
        <v>26</v>
      </c>
      <c r="G172" s="5" t="s">
        <v>151</v>
      </c>
      <c r="H172" s="5" t="s">
        <v>151</v>
      </c>
      <c r="I172" s="5" t="s">
        <v>151</v>
      </c>
      <c r="J172" s="5">
        <v>24250096</v>
      </c>
      <c r="K172" s="6"/>
      <c r="L172" s="6"/>
      <c r="M172" s="6"/>
      <c r="N172" s="136" t="s">
        <v>2645</v>
      </c>
      <c r="O172" s="152"/>
      <c r="P172" s="148" t="s">
        <v>2646</v>
      </c>
      <c r="Q172" s="82" t="s">
        <v>2647</v>
      </c>
      <c r="R172" s="35" t="s">
        <v>155</v>
      </c>
      <c r="S172" s="127">
        <v>40997</v>
      </c>
      <c r="T172" s="10" t="s">
        <v>156</v>
      </c>
      <c r="U172" s="5">
        <v>1</v>
      </c>
      <c r="V172" s="5">
        <v>2</v>
      </c>
      <c r="W172" s="10" t="s">
        <v>157</v>
      </c>
      <c r="X172" s="20" t="s">
        <v>187</v>
      </c>
      <c r="Y172" s="20" t="s">
        <v>159</v>
      </c>
      <c r="Z172" s="20" t="s">
        <v>230</v>
      </c>
      <c r="AA172" s="7" t="s">
        <v>161</v>
      </c>
      <c r="AB172" s="20" t="s">
        <v>162</v>
      </c>
      <c r="AC172" s="20" t="s">
        <v>163</v>
      </c>
      <c r="AD172" s="7" t="s">
        <v>163</v>
      </c>
      <c r="AE172" s="21" t="s">
        <v>2648</v>
      </c>
      <c r="AF172" s="33" t="s">
        <v>2649</v>
      </c>
      <c r="AG172" s="33" t="s">
        <v>2649</v>
      </c>
      <c r="AH172" s="20" t="s">
        <v>50</v>
      </c>
      <c r="AI172" s="35" t="s">
        <v>155</v>
      </c>
      <c r="AJ172" s="88">
        <v>32507</v>
      </c>
      <c r="AK172" s="21" t="s">
        <v>2650</v>
      </c>
      <c r="AL172" s="20" t="s">
        <v>846</v>
      </c>
      <c r="AM172" s="7" t="s">
        <v>179</v>
      </c>
      <c r="AN172" s="21" t="s">
        <v>2651</v>
      </c>
      <c r="AO172" s="120" t="s">
        <v>171</v>
      </c>
      <c r="AP172" s="20" t="s">
        <v>2652</v>
      </c>
      <c r="AQ172" s="21" t="s">
        <v>766</v>
      </c>
      <c r="AR172" s="20" t="s">
        <v>2653</v>
      </c>
      <c r="AS172" s="20" t="s">
        <v>2599</v>
      </c>
      <c r="AT172" s="79" t="s">
        <v>155</v>
      </c>
      <c r="AU172" s="20" t="s">
        <v>46</v>
      </c>
      <c r="AV172" s="6">
        <v>40225</v>
      </c>
      <c r="AW172" s="21" t="s">
        <v>2654</v>
      </c>
      <c r="AX172" s="7" t="s">
        <v>50</v>
      </c>
      <c r="AY172" s="35" t="s">
        <v>155</v>
      </c>
      <c r="AZ172" s="88">
        <v>31081</v>
      </c>
      <c r="BA172" s="21" t="s">
        <v>2655</v>
      </c>
      <c r="BB172" s="20" t="s">
        <v>178</v>
      </c>
      <c r="BC172" s="21" t="s">
        <v>179</v>
      </c>
      <c r="BD172" s="21" t="s">
        <v>2656</v>
      </c>
      <c r="BE172" s="20" t="s">
        <v>163</v>
      </c>
      <c r="BF172" s="20" t="s">
        <v>181</v>
      </c>
      <c r="BG172" s="20" t="s">
        <v>2657</v>
      </c>
      <c r="BH172" s="21" t="s">
        <v>766</v>
      </c>
      <c r="BI172" s="20" t="s">
        <v>2653</v>
      </c>
      <c r="BJ172" s="20" t="s">
        <v>2599</v>
      </c>
      <c r="BK172" s="20" t="s">
        <v>2658</v>
      </c>
      <c r="BL172" s="21" t="s">
        <v>46</v>
      </c>
      <c r="BM172" s="21">
        <v>40225</v>
      </c>
      <c r="BN172" s="136" t="s">
        <v>204</v>
      </c>
      <c r="BO172" s="20" t="s">
        <v>2659</v>
      </c>
      <c r="BP172" s="20"/>
      <c r="BQ172" s="21"/>
      <c r="BR172" s="21"/>
      <c r="BS172" s="20"/>
      <c r="BT172" s="21"/>
      <c r="BU172" s="21" t="s">
        <v>2651</v>
      </c>
      <c r="BV172" s="20"/>
      <c r="BW172" s="20"/>
      <c r="BX172" s="21"/>
      <c r="BY172" s="20"/>
      <c r="BZ172" s="20"/>
      <c r="CA172" s="20"/>
      <c r="CB172" s="20"/>
      <c r="CC172" s="20"/>
      <c r="CD172" s="20" t="s">
        <v>225</v>
      </c>
      <c r="CE172" s="20" t="s">
        <v>2660</v>
      </c>
      <c r="CF172" s="21" t="s">
        <v>766</v>
      </c>
      <c r="CG172" s="20" t="s">
        <v>2653</v>
      </c>
      <c r="CH172" s="20" t="s">
        <v>2599</v>
      </c>
      <c r="CI172" s="77" t="s">
        <v>182</v>
      </c>
      <c r="CJ172" s="77" t="s">
        <v>46</v>
      </c>
      <c r="CK172" s="5">
        <v>40225</v>
      </c>
      <c r="CL172" s="77" t="str">
        <f t="shared" ca="1" si="2"/>
        <v>13 Tahun 9 Bulan 25 Hari</v>
      </c>
      <c r="CM17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 Sadang RT/RW 01/09 Desa/Kelurahan Margahayu Tengah Kecamatan Margahayu Kabupaten Bandung Jawa Barat 40225</v>
      </c>
    </row>
    <row r="173" spans="1:91" ht="20.100000000000001" customHeight="1">
      <c r="A173" s="4">
        <f>SUBTOTAL(3,N$8:N173)</f>
        <v>166</v>
      </c>
      <c r="B173" s="5" t="s">
        <v>9</v>
      </c>
      <c r="C173" s="5">
        <v>2024</v>
      </c>
      <c r="D173" s="5"/>
      <c r="E173" s="5">
        <v>2</v>
      </c>
      <c r="F173" s="5" t="s">
        <v>26</v>
      </c>
      <c r="G173" s="5" t="s">
        <v>151</v>
      </c>
      <c r="H173" s="5" t="s">
        <v>151</v>
      </c>
      <c r="I173" s="5" t="s">
        <v>151</v>
      </c>
      <c r="J173" s="5">
        <v>24250077</v>
      </c>
      <c r="K173" s="6"/>
      <c r="L173" s="6"/>
      <c r="M173" s="6"/>
      <c r="N173" s="136" t="s">
        <v>2661</v>
      </c>
      <c r="O173" s="152"/>
      <c r="P173" s="136" t="s">
        <v>2662</v>
      </c>
      <c r="Q173" s="82" t="s">
        <v>2663</v>
      </c>
      <c r="R173" s="35" t="s">
        <v>155</v>
      </c>
      <c r="S173" s="127">
        <v>41051</v>
      </c>
      <c r="T173" s="10" t="s">
        <v>156</v>
      </c>
      <c r="U173" s="5">
        <v>2</v>
      </c>
      <c r="V173" s="5">
        <v>1</v>
      </c>
      <c r="W173" s="10" t="s">
        <v>157</v>
      </c>
      <c r="X173" s="20" t="s">
        <v>549</v>
      </c>
      <c r="Y173" s="20" t="s">
        <v>159</v>
      </c>
      <c r="Z173" s="20" t="s">
        <v>209</v>
      </c>
      <c r="AA173" s="7" t="s">
        <v>161</v>
      </c>
      <c r="AB173" s="20" t="s">
        <v>162</v>
      </c>
      <c r="AC173" s="20" t="s">
        <v>163</v>
      </c>
      <c r="AD173" s="7" t="s">
        <v>163</v>
      </c>
      <c r="AE173" s="21" t="s">
        <v>2664</v>
      </c>
      <c r="AF173" s="33" t="s">
        <v>2665</v>
      </c>
      <c r="AG173" s="21" t="s">
        <v>2665</v>
      </c>
      <c r="AH173" s="20" t="s">
        <v>50</v>
      </c>
      <c r="AI173" s="35" t="s">
        <v>2666</v>
      </c>
      <c r="AJ173" s="88">
        <v>26724</v>
      </c>
      <c r="AK173" s="21" t="s">
        <v>2667</v>
      </c>
      <c r="AL173" s="20" t="s">
        <v>324</v>
      </c>
      <c r="AM173" s="7" t="s">
        <v>179</v>
      </c>
      <c r="AN173" s="21" t="s">
        <v>2668</v>
      </c>
      <c r="AO173" s="120" t="s">
        <v>214</v>
      </c>
      <c r="AP173" s="20" t="s">
        <v>2669</v>
      </c>
      <c r="AQ173" s="21" t="s">
        <v>1930</v>
      </c>
      <c r="AR173" s="20" t="s">
        <v>2670</v>
      </c>
      <c r="AS173" s="20" t="s">
        <v>1150</v>
      </c>
      <c r="AT173" s="35" t="s">
        <v>155</v>
      </c>
      <c r="AU173" s="20" t="s">
        <v>46</v>
      </c>
      <c r="AV173" s="6">
        <v>40395</v>
      </c>
      <c r="AW173" s="21" t="s">
        <v>2671</v>
      </c>
      <c r="AX173" s="7" t="s">
        <v>50</v>
      </c>
      <c r="AY173" s="35" t="s">
        <v>155</v>
      </c>
      <c r="AZ173" s="88">
        <v>27991</v>
      </c>
      <c r="BA173" s="21" t="s">
        <v>2672</v>
      </c>
      <c r="BB173" s="20" t="s">
        <v>178</v>
      </c>
      <c r="BC173" s="21" t="s">
        <v>179</v>
      </c>
      <c r="BD173" s="21" t="s">
        <v>2673</v>
      </c>
      <c r="BE173" s="20" t="s">
        <v>163</v>
      </c>
      <c r="BF173" s="20" t="s">
        <v>181</v>
      </c>
      <c r="BG173" s="20" t="s">
        <v>2674</v>
      </c>
      <c r="BH173" s="21" t="s">
        <v>1930</v>
      </c>
      <c r="BI173" s="20" t="s">
        <v>2670</v>
      </c>
      <c r="BJ173" s="20" t="s">
        <v>1150</v>
      </c>
      <c r="BK173" s="20" t="s">
        <v>155</v>
      </c>
      <c r="BL173" s="21" t="s">
        <v>46</v>
      </c>
      <c r="BM173" s="21">
        <v>40395</v>
      </c>
      <c r="BN173" s="136" t="s">
        <v>204</v>
      </c>
      <c r="BO173" s="20" t="s">
        <v>2665</v>
      </c>
      <c r="BP173" s="20"/>
      <c r="BQ173" s="21"/>
      <c r="BR173" s="21"/>
      <c r="BS173" s="20"/>
      <c r="BT173" s="21"/>
      <c r="BU173" s="21" t="s">
        <v>2668</v>
      </c>
      <c r="BV173" s="20"/>
      <c r="BW173" s="20"/>
      <c r="BX173" s="21"/>
      <c r="BY173" s="20"/>
      <c r="BZ173" s="20"/>
      <c r="CA173" s="20"/>
      <c r="CB173" s="20"/>
      <c r="CC173" s="20"/>
      <c r="CD173" s="20" t="s">
        <v>225</v>
      </c>
      <c r="CE173" s="20" t="s">
        <v>2669</v>
      </c>
      <c r="CF173" s="21" t="s">
        <v>1930</v>
      </c>
      <c r="CG173" s="20" t="s">
        <v>2670</v>
      </c>
      <c r="CH173" s="20" t="s">
        <v>1150</v>
      </c>
      <c r="CI173" s="20" t="s">
        <v>182</v>
      </c>
      <c r="CJ173" s="77" t="s">
        <v>46</v>
      </c>
      <c r="CK173" s="5">
        <v>40395</v>
      </c>
      <c r="CL173" s="77" t="str">
        <f t="shared" ca="1" si="2"/>
        <v>13 Tahun 8 Bulan 1 Hari</v>
      </c>
      <c r="CM17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Dka RT/RW 02/15 Desa/Kelurahan Cikuya Kecamatan Cicalengka Kabupaten Bandung Jawa Barat 40395</v>
      </c>
    </row>
    <row r="174" spans="1:91" ht="20.100000000000001" customHeight="1">
      <c r="A174" s="4">
        <f>SUBTOTAL(3,N$8:N174)</f>
        <v>167</v>
      </c>
      <c r="B174" s="5" t="s">
        <v>9</v>
      </c>
      <c r="C174" s="5">
        <v>2024</v>
      </c>
      <c r="D174" s="5"/>
      <c r="E174" s="5">
        <v>2</v>
      </c>
      <c r="F174" s="5" t="s">
        <v>26</v>
      </c>
      <c r="G174" s="5" t="s">
        <v>151</v>
      </c>
      <c r="H174" s="5" t="s">
        <v>151</v>
      </c>
      <c r="I174" s="5" t="s">
        <v>151</v>
      </c>
      <c r="J174" s="5">
        <v>24250064</v>
      </c>
      <c r="K174" s="6"/>
      <c r="L174" s="6"/>
      <c r="M174" s="6"/>
      <c r="N174" s="136" t="s">
        <v>2675</v>
      </c>
      <c r="O174" s="152"/>
      <c r="P174" s="136" t="s">
        <v>2676</v>
      </c>
      <c r="Q174" s="82" t="s">
        <v>2677</v>
      </c>
      <c r="R174" s="35" t="s">
        <v>2678</v>
      </c>
      <c r="S174" s="127">
        <v>39748</v>
      </c>
      <c r="T174" s="10" t="s">
        <v>156</v>
      </c>
      <c r="U174" s="5">
        <v>2</v>
      </c>
      <c r="V174" s="5">
        <v>2</v>
      </c>
      <c r="W174" s="10" t="s">
        <v>157</v>
      </c>
      <c r="X174" s="20" t="s">
        <v>187</v>
      </c>
      <c r="Y174" s="20" t="s">
        <v>159</v>
      </c>
      <c r="Z174" s="20" t="s">
        <v>209</v>
      </c>
      <c r="AA174" s="20" t="s">
        <v>221</v>
      </c>
      <c r="AB174" s="20" t="s">
        <v>162</v>
      </c>
      <c r="AC174" s="20" t="s">
        <v>163</v>
      </c>
      <c r="AD174" s="7" t="s">
        <v>163</v>
      </c>
      <c r="AE174" s="21" t="s">
        <v>2679</v>
      </c>
      <c r="AF174" s="33" t="s">
        <v>2680</v>
      </c>
      <c r="AG174" s="20" t="s">
        <v>2680</v>
      </c>
      <c r="AH174" s="20" t="s">
        <v>50</v>
      </c>
      <c r="AI174" s="35" t="s">
        <v>2681</v>
      </c>
      <c r="AJ174" s="88">
        <v>27030</v>
      </c>
      <c r="AK174" s="21" t="s">
        <v>2682</v>
      </c>
      <c r="AL174" s="20" t="s">
        <v>212</v>
      </c>
      <c r="AM174" s="7" t="s">
        <v>179</v>
      </c>
      <c r="AN174" s="21" t="s">
        <v>2683</v>
      </c>
      <c r="AO174" s="120" t="s">
        <v>476</v>
      </c>
      <c r="AP174" s="20" t="s">
        <v>2684</v>
      </c>
      <c r="AQ174" s="21" t="s">
        <v>2685</v>
      </c>
      <c r="AR174" s="20" t="s">
        <v>2686</v>
      </c>
      <c r="AS174" s="20" t="s">
        <v>2687</v>
      </c>
      <c r="AT174" s="35" t="s">
        <v>248</v>
      </c>
      <c r="AU174" s="20" t="s">
        <v>279</v>
      </c>
      <c r="AV174" s="6">
        <v>17534</v>
      </c>
      <c r="AW174" s="21" t="s">
        <v>2688</v>
      </c>
      <c r="AX174" s="7" t="s">
        <v>50</v>
      </c>
      <c r="AY174" s="35" t="s">
        <v>2678</v>
      </c>
      <c r="AZ174" s="88">
        <v>29510</v>
      </c>
      <c r="BA174" s="21" t="s">
        <v>2689</v>
      </c>
      <c r="BB174" s="20" t="s">
        <v>2690</v>
      </c>
      <c r="BC174" s="21" t="s">
        <v>221</v>
      </c>
      <c r="BD174" s="21" t="s">
        <v>2691</v>
      </c>
      <c r="BE174" s="20" t="s">
        <v>415</v>
      </c>
      <c r="BF174" s="20" t="s">
        <v>181</v>
      </c>
      <c r="BG174" s="20" t="s">
        <v>2692</v>
      </c>
      <c r="BH174" s="21" t="s">
        <v>2693</v>
      </c>
      <c r="BI174" s="20" t="s">
        <v>2686</v>
      </c>
      <c r="BJ174" s="20" t="s">
        <v>2687</v>
      </c>
      <c r="BK174" s="20" t="s">
        <v>248</v>
      </c>
      <c r="BL174" s="21" t="s">
        <v>279</v>
      </c>
      <c r="BM174" s="21">
        <v>17534</v>
      </c>
      <c r="BN174" s="136" t="s">
        <v>2694</v>
      </c>
      <c r="BO174" s="20" t="s">
        <v>2695</v>
      </c>
      <c r="BP174" s="20"/>
      <c r="BQ174" s="21"/>
      <c r="BR174" s="21"/>
      <c r="BS174" s="20"/>
      <c r="BT174" s="21"/>
      <c r="BU174" s="21" t="s">
        <v>2696</v>
      </c>
      <c r="BV174" s="20"/>
      <c r="BW174" s="20"/>
      <c r="BX174" s="21"/>
      <c r="BY174" s="20"/>
      <c r="BZ174" s="20"/>
      <c r="CA174" s="20"/>
      <c r="CB174" s="20"/>
      <c r="CC174" s="20"/>
      <c r="CD174" s="20" t="s">
        <v>225</v>
      </c>
      <c r="CE174" s="20" t="s">
        <v>2684</v>
      </c>
      <c r="CF174" s="21" t="s">
        <v>2685</v>
      </c>
      <c r="CG174" s="20" t="s">
        <v>2686</v>
      </c>
      <c r="CH174" s="20" t="s">
        <v>2697</v>
      </c>
      <c r="CI174" s="20" t="s">
        <v>1076</v>
      </c>
      <c r="CJ174" s="77" t="s">
        <v>46</v>
      </c>
      <c r="CK174" s="5">
        <v>17534</v>
      </c>
      <c r="CL174" s="77" t="str">
        <f t="shared" ca="1" si="2"/>
        <v>17 Tahun 2 Bulan 27 Hari</v>
      </c>
      <c r="CM17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Perumahan Bumi Citra Lestari Jl. Rosela 2 RT/RW 09/11 Desa/Kelurahan Waluya Kecamatan Cikarang Utara Kabupaten Bekasi Jawa Barat 17534</v>
      </c>
    </row>
    <row r="175" spans="1:91" ht="20.100000000000001" customHeight="1">
      <c r="A175" s="4">
        <f>SUBTOTAL(3,N$8:N175)</f>
        <v>168</v>
      </c>
      <c r="B175" s="5" t="s">
        <v>9</v>
      </c>
      <c r="C175" s="5">
        <v>2024</v>
      </c>
      <c r="D175" s="5"/>
      <c r="E175" s="5">
        <v>2</v>
      </c>
      <c r="F175" s="5" t="s">
        <v>26</v>
      </c>
      <c r="G175" s="5" t="s">
        <v>2698</v>
      </c>
      <c r="H175" s="5"/>
      <c r="I175" s="5"/>
      <c r="J175" s="5">
        <v>24250026</v>
      </c>
      <c r="K175" s="6"/>
      <c r="L175" s="6"/>
      <c r="M175" s="6"/>
      <c r="N175" s="136" t="s">
        <v>2699</v>
      </c>
      <c r="O175" s="152"/>
      <c r="P175" s="136">
        <v>119673238</v>
      </c>
      <c r="Q175" s="82" t="s">
        <v>2700</v>
      </c>
      <c r="R175" s="35" t="s">
        <v>155</v>
      </c>
      <c r="S175" s="127">
        <v>40885</v>
      </c>
      <c r="T175" s="10" t="s">
        <v>156</v>
      </c>
      <c r="U175" s="5">
        <v>1</v>
      </c>
      <c r="V175" s="5">
        <v>3</v>
      </c>
      <c r="W175" s="10" t="s">
        <v>157</v>
      </c>
      <c r="X175" s="20" t="s">
        <v>187</v>
      </c>
      <c r="Y175" s="20" t="s">
        <v>159</v>
      </c>
      <c r="Z175" s="20" t="s">
        <v>209</v>
      </c>
      <c r="AA175" s="7" t="s">
        <v>161</v>
      </c>
      <c r="AB175" s="20" t="s">
        <v>162</v>
      </c>
      <c r="AC175" s="20" t="s">
        <v>163</v>
      </c>
      <c r="AD175" s="7" t="s">
        <v>163</v>
      </c>
      <c r="AE175" s="21" t="s">
        <v>2701</v>
      </c>
      <c r="AF175" s="33" t="s">
        <v>2702</v>
      </c>
      <c r="AG175" s="21" t="s">
        <v>2702</v>
      </c>
      <c r="AH175" s="20" t="s">
        <v>50</v>
      </c>
      <c r="AI175" s="35" t="s">
        <v>155</v>
      </c>
      <c r="AJ175" s="88">
        <v>27256</v>
      </c>
      <c r="AK175" s="21" t="s">
        <v>2703</v>
      </c>
      <c r="AL175" s="20" t="s">
        <v>324</v>
      </c>
      <c r="AM175" s="7" t="s">
        <v>179</v>
      </c>
      <c r="AN175" s="21" t="s">
        <v>2704</v>
      </c>
      <c r="AO175" s="120" t="s">
        <v>195</v>
      </c>
      <c r="AP175" s="20" t="s">
        <v>2705</v>
      </c>
      <c r="AQ175" s="21" t="s">
        <v>2706</v>
      </c>
      <c r="AR175" s="20" t="s">
        <v>2707</v>
      </c>
      <c r="AS175" s="20" t="s">
        <v>941</v>
      </c>
      <c r="AT175" s="35" t="s">
        <v>941</v>
      </c>
      <c r="AU175" s="20" t="s">
        <v>46</v>
      </c>
      <c r="AV175" s="6">
        <v>41117</v>
      </c>
      <c r="AW175" s="21" t="s">
        <v>2708</v>
      </c>
      <c r="AX175" s="7" t="s">
        <v>50</v>
      </c>
      <c r="AY175" s="35" t="s">
        <v>186</v>
      </c>
      <c r="AZ175" s="88">
        <v>33684</v>
      </c>
      <c r="BA175" s="21" t="s">
        <v>2709</v>
      </c>
      <c r="BB175" s="20" t="s">
        <v>178</v>
      </c>
      <c r="BC175" s="21" t="s">
        <v>221</v>
      </c>
      <c r="BD175" s="21">
        <v>85861156949</v>
      </c>
      <c r="BE175" s="20" t="s">
        <v>163</v>
      </c>
      <c r="BF175" s="20" t="s">
        <v>181</v>
      </c>
      <c r="BG175" s="20" t="s">
        <v>2710</v>
      </c>
      <c r="BH175" s="21" t="s">
        <v>2711</v>
      </c>
      <c r="BI175" s="20" t="s">
        <v>2707</v>
      </c>
      <c r="BJ175" s="20" t="s">
        <v>941</v>
      </c>
      <c r="BK175" s="20" t="s">
        <v>941</v>
      </c>
      <c r="BL175" s="21" t="s">
        <v>46</v>
      </c>
      <c r="BM175" s="21">
        <v>41117</v>
      </c>
      <c r="BN175" s="136" t="s">
        <v>204</v>
      </c>
      <c r="BO175" s="20" t="s">
        <v>2702</v>
      </c>
      <c r="BP175" s="20" t="s">
        <v>155</v>
      </c>
      <c r="BQ175" s="21" t="s">
        <v>2712</v>
      </c>
      <c r="BR175" s="21" t="s">
        <v>2703</v>
      </c>
      <c r="BS175" s="20" t="s">
        <v>420</v>
      </c>
      <c r="BT175" s="21" t="s">
        <v>543</v>
      </c>
      <c r="BU175" s="21">
        <v>82112113320</v>
      </c>
      <c r="BV175" s="20" t="s">
        <v>195</v>
      </c>
      <c r="BW175" s="20" t="s">
        <v>2710</v>
      </c>
      <c r="BX175" s="21" t="s">
        <v>2711</v>
      </c>
      <c r="BY175" s="20" t="s">
        <v>2707</v>
      </c>
      <c r="BZ175" s="20" t="s">
        <v>941</v>
      </c>
      <c r="CA175" s="20" t="s">
        <v>941</v>
      </c>
      <c r="CB175" s="20" t="s">
        <v>46</v>
      </c>
      <c r="CC175" s="20">
        <v>41117</v>
      </c>
      <c r="CD175" s="20" t="s">
        <v>544</v>
      </c>
      <c r="CE175" s="20" t="s">
        <v>2705</v>
      </c>
      <c r="CF175" s="21" t="s">
        <v>2706</v>
      </c>
      <c r="CG175" s="20" t="s">
        <v>2707</v>
      </c>
      <c r="CH175" s="20" t="s">
        <v>941</v>
      </c>
      <c r="CI175" s="20" t="s">
        <v>958</v>
      </c>
      <c r="CJ175" s="77" t="s">
        <v>46</v>
      </c>
      <c r="CK175" s="5">
        <v>41117</v>
      </c>
      <c r="CL175" s="77" t="str">
        <f t="shared" ca="1" si="2"/>
        <v>14 Tahun 1 Bulan 15 Hari</v>
      </c>
      <c r="CM17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Bukit Panorama Indah Blok F2 No. 6 RT/RW 49/12 Desa/Kelurahan Munjul Jaya Kecamatan Purwakarta Kabupaten Purwakarta Jawa Barat 41117</v>
      </c>
    </row>
    <row r="176" spans="1:91" ht="20.100000000000001" customHeight="1">
      <c r="A176" s="4">
        <f>SUBTOTAL(3,N$8:N176)</f>
        <v>169</v>
      </c>
      <c r="B176" s="5" t="s">
        <v>9</v>
      </c>
      <c r="C176" s="5">
        <v>2024</v>
      </c>
      <c r="D176" s="5"/>
      <c r="E176" s="5">
        <v>2</v>
      </c>
      <c r="F176" s="5" t="s">
        <v>26</v>
      </c>
      <c r="G176" s="5" t="s">
        <v>151</v>
      </c>
      <c r="H176" s="5" t="s">
        <v>151</v>
      </c>
      <c r="I176" s="5" t="s">
        <v>151</v>
      </c>
      <c r="J176" s="5">
        <v>24250043</v>
      </c>
      <c r="K176" s="6"/>
      <c r="L176" s="6"/>
      <c r="M176" s="6"/>
      <c r="N176" s="136" t="s">
        <v>2713</v>
      </c>
      <c r="O176" s="152"/>
      <c r="P176" s="136" t="s">
        <v>2714</v>
      </c>
      <c r="Q176" s="82" t="s">
        <v>2715</v>
      </c>
      <c r="R176" s="35" t="s">
        <v>371</v>
      </c>
      <c r="S176" s="127">
        <v>40769</v>
      </c>
      <c r="T176" s="10" t="s">
        <v>156</v>
      </c>
      <c r="U176" s="5">
        <v>1</v>
      </c>
      <c r="V176" s="5">
        <v>2</v>
      </c>
      <c r="W176" s="10" t="s">
        <v>157</v>
      </c>
      <c r="X176" s="20" t="s">
        <v>187</v>
      </c>
      <c r="Y176" s="20" t="s">
        <v>159</v>
      </c>
      <c r="Z176" s="20" t="s">
        <v>230</v>
      </c>
      <c r="AA176" s="7" t="s">
        <v>161</v>
      </c>
      <c r="AB176" s="20" t="s">
        <v>162</v>
      </c>
      <c r="AC176" s="20" t="s">
        <v>163</v>
      </c>
      <c r="AD176" s="7" t="s">
        <v>163</v>
      </c>
      <c r="AE176" s="21" t="s">
        <v>2716</v>
      </c>
      <c r="AF176" s="33" t="s">
        <v>2717</v>
      </c>
      <c r="AG176" s="21" t="s">
        <v>2717</v>
      </c>
      <c r="AH176" s="20" t="s">
        <v>50</v>
      </c>
      <c r="AI176" s="35" t="s">
        <v>186</v>
      </c>
      <c r="AJ176" s="88">
        <v>30192</v>
      </c>
      <c r="AK176" s="21" t="s">
        <v>2718</v>
      </c>
      <c r="AL176" s="20" t="s">
        <v>571</v>
      </c>
      <c r="AM176" s="7" t="s">
        <v>179</v>
      </c>
      <c r="AN176" s="21" t="s">
        <v>2719</v>
      </c>
      <c r="AO176" s="120" t="s">
        <v>214</v>
      </c>
      <c r="AP176" s="20" t="s">
        <v>2720</v>
      </c>
      <c r="AQ176" s="21" t="s">
        <v>2721</v>
      </c>
      <c r="AR176" s="20" t="s">
        <v>2722</v>
      </c>
      <c r="AS176" s="20" t="s">
        <v>2723</v>
      </c>
      <c r="AT176" s="35" t="s">
        <v>371</v>
      </c>
      <c r="AU176" s="20" t="s">
        <v>279</v>
      </c>
      <c r="AV176" s="6">
        <v>43351</v>
      </c>
      <c r="AW176" s="21" t="s">
        <v>2724</v>
      </c>
      <c r="AX176" s="7" t="s">
        <v>50</v>
      </c>
      <c r="AY176" s="35" t="s">
        <v>371</v>
      </c>
      <c r="AZ176" s="88">
        <v>32060</v>
      </c>
      <c r="BA176" s="21" t="s">
        <v>2725</v>
      </c>
      <c r="BB176" s="20" t="s">
        <v>178</v>
      </c>
      <c r="BC176" s="21" t="s">
        <v>221</v>
      </c>
      <c r="BD176" s="21" t="s">
        <v>2726</v>
      </c>
      <c r="BE176" s="20" t="s">
        <v>163</v>
      </c>
      <c r="BF176" s="20" t="s">
        <v>181</v>
      </c>
      <c r="BG176" s="20" t="s">
        <v>2727</v>
      </c>
      <c r="BH176" s="21" t="s">
        <v>2721</v>
      </c>
      <c r="BI176" s="20" t="s">
        <v>2722</v>
      </c>
      <c r="BJ176" s="20" t="s">
        <v>2723</v>
      </c>
      <c r="BK176" s="20" t="s">
        <v>371</v>
      </c>
      <c r="BL176" s="21" t="s">
        <v>46</v>
      </c>
      <c r="BM176" s="21">
        <v>43351</v>
      </c>
      <c r="BN176" s="136" t="s">
        <v>204</v>
      </c>
      <c r="BO176" s="20" t="s">
        <v>2717</v>
      </c>
      <c r="BP176" s="20" t="s">
        <v>186</v>
      </c>
      <c r="BQ176" s="21" t="s">
        <v>2728</v>
      </c>
      <c r="BR176" s="21" t="s">
        <v>2718</v>
      </c>
      <c r="BS176" s="20" t="s">
        <v>571</v>
      </c>
      <c r="BT176" s="21" t="s">
        <v>543</v>
      </c>
      <c r="BU176" s="21" t="s">
        <v>2719</v>
      </c>
      <c r="BV176" s="20" t="s">
        <v>214</v>
      </c>
      <c r="BW176" s="20" t="s">
        <v>2727</v>
      </c>
      <c r="BX176" s="21" t="s">
        <v>2721</v>
      </c>
      <c r="BY176" s="20" t="s">
        <v>2722</v>
      </c>
      <c r="BZ176" s="20" t="s">
        <v>2723</v>
      </c>
      <c r="CA176" s="20" t="s">
        <v>371</v>
      </c>
      <c r="CB176" s="20" t="s">
        <v>46</v>
      </c>
      <c r="CC176" s="20">
        <v>43351</v>
      </c>
      <c r="CD176" s="20" t="s">
        <v>2729</v>
      </c>
      <c r="CE176" s="20" t="s">
        <v>2720</v>
      </c>
      <c r="CF176" s="21" t="s">
        <v>2721</v>
      </c>
      <c r="CG176" s="20" t="s">
        <v>2722</v>
      </c>
      <c r="CH176" s="20" t="s">
        <v>2723</v>
      </c>
      <c r="CI176" s="20" t="s">
        <v>1309</v>
      </c>
      <c r="CJ176" s="77" t="s">
        <v>46</v>
      </c>
      <c r="CK176" s="5">
        <v>43351</v>
      </c>
      <c r="CL176" s="77" t="str">
        <f t="shared" ca="1" si="2"/>
        <v>14 Tahun 5 Bulan 9 Hari</v>
      </c>
      <c r="CM17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Kp.Cinyocok RT/RW 02/10 Desa/Kelurahan Pamuruyan Kecamatan Cibadak Kabupaten Sukabumi Jawa Barat 43351</v>
      </c>
    </row>
    <row r="177" spans="1:91" ht="20.100000000000001" customHeight="1">
      <c r="A177" s="4">
        <f>SUBTOTAL(3,N$8:N177)</f>
        <v>170</v>
      </c>
      <c r="B177" s="5" t="s">
        <v>9</v>
      </c>
      <c r="C177" s="5">
        <v>2024</v>
      </c>
      <c r="D177" s="5"/>
      <c r="E177" s="5">
        <v>2</v>
      </c>
      <c r="F177" s="5" t="s">
        <v>26</v>
      </c>
      <c r="G177" s="5" t="s">
        <v>151</v>
      </c>
      <c r="H177" s="5" t="s">
        <v>151</v>
      </c>
      <c r="I177" s="5" t="s">
        <v>151</v>
      </c>
      <c r="J177" s="5">
        <v>24250104</v>
      </c>
      <c r="K177" s="6"/>
      <c r="L177" s="6"/>
      <c r="M177" s="6"/>
      <c r="N177" s="136" t="s">
        <v>2730</v>
      </c>
      <c r="O177" s="152"/>
      <c r="P177" s="136" t="s">
        <v>2731</v>
      </c>
      <c r="Q177" s="82" t="s">
        <v>2732</v>
      </c>
      <c r="R177" s="35" t="s">
        <v>155</v>
      </c>
      <c r="S177" s="127">
        <v>40352</v>
      </c>
      <c r="T177" s="10" t="s">
        <v>156</v>
      </c>
      <c r="U177" s="5">
        <v>2</v>
      </c>
      <c r="V177" s="5">
        <v>1</v>
      </c>
      <c r="W177" s="10" t="s">
        <v>157</v>
      </c>
      <c r="X177" s="20" t="s">
        <v>549</v>
      </c>
      <c r="Y177" s="20" t="s">
        <v>285</v>
      </c>
      <c r="Z177" s="20" t="s">
        <v>890</v>
      </c>
      <c r="AA177" s="7" t="s">
        <v>161</v>
      </c>
      <c r="AB177" s="20" t="s">
        <v>162</v>
      </c>
      <c r="AC177" s="20" t="s">
        <v>163</v>
      </c>
      <c r="AD177" s="7" t="s">
        <v>163</v>
      </c>
      <c r="AE177" s="21" t="s">
        <v>2733</v>
      </c>
      <c r="AF177" s="33" t="s">
        <v>2734</v>
      </c>
      <c r="AG177" s="33" t="s">
        <v>2734</v>
      </c>
      <c r="AH177" s="20" t="s">
        <v>50</v>
      </c>
      <c r="AI177" s="35" t="s">
        <v>155</v>
      </c>
      <c r="AJ177" s="88">
        <v>26155</v>
      </c>
      <c r="AK177" s="21" t="s">
        <v>2735</v>
      </c>
      <c r="AL177" s="20" t="s">
        <v>168</v>
      </c>
      <c r="AM177" s="7" t="s">
        <v>194</v>
      </c>
      <c r="AN177" s="21" t="s">
        <v>2736</v>
      </c>
      <c r="AO177" s="120" t="s">
        <v>171</v>
      </c>
      <c r="AP177" s="20" t="s">
        <v>2737</v>
      </c>
      <c r="AQ177" s="21" t="s">
        <v>1593</v>
      </c>
      <c r="AR177" s="20" t="s">
        <v>2738</v>
      </c>
      <c r="AS177" s="20" t="s">
        <v>2739</v>
      </c>
      <c r="AT177" s="35" t="s">
        <v>2740</v>
      </c>
      <c r="AU177" s="20" t="s">
        <v>642</v>
      </c>
      <c r="AV177" s="6">
        <v>40231</v>
      </c>
      <c r="AW177" s="21" t="s">
        <v>2741</v>
      </c>
      <c r="AX177" s="7" t="s">
        <v>50</v>
      </c>
      <c r="AY177" s="35" t="s">
        <v>336</v>
      </c>
      <c r="AZ177" s="88">
        <v>26700</v>
      </c>
      <c r="BA177" s="21" t="s">
        <v>2742</v>
      </c>
      <c r="BB177" s="20" t="s">
        <v>178</v>
      </c>
      <c r="BC177" s="21" t="s">
        <v>179</v>
      </c>
      <c r="BD177" s="21" t="s">
        <v>2743</v>
      </c>
      <c r="BE177" s="20" t="s">
        <v>163</v>
      </c>
      <c r="BF177" s="20" t="s">
        <v>181</v>
      </c>
      <c r="BG177" s="20" t="s">
        <v>2744</v>
      </c>
      <c r="BH177" s="21" t="s">
        <v>1593</v>
      </c>
      <c r="BI177" s="20" t="s">
        <v>2738</v>
      </c>
      <c r="BJ177" s="20" t="s">
        <v>2739</v>
      </c>
      <c r="BK177" s="20" t="s">
        <v>2740</v>
      </c>
      <c r="BL177" s="21" t="s">
        <v>642</v>
      </c>
      <c r="BM177" s="21">
        <v>40231</v>
      </c>
      <c r="BN177" s="136" t="s">
        <v>204</v>
      </c>
      <c r="BO177" s="20" t="s">
        <v>2745</v>
      </c>
      <c r="BP177" s="20"/>
      <c r="BQ177" s="21"/>
      <c r="BR177" s="21"/>
      <c r="BS177" s="20"/>
      <c r="BT177" s="21"/>
      <c r="BU177" s="21" t="s">
        <v>2736</v>
      </c>
      <c r="BV177" s="20"/>
      <c r="BW177" s="20"/>
      <c r="BX177" s="21"/>
      <c r="BY177" s="20"/>
      <c r="BZ177" s="20"/>
      <c r="CA177" s="20"/>
      <c r="CB177" s="20"/>
      <c r="CC177" s="20"/>
      <c r="CD177" s="20" t="s">
        <v>822</v>
      </c>
      <c r="CE177" s="20" t="s">
        <v>2737</v>
      </c>
      <c r="CF177" s="21" t="s">
        <v>1593</v>
      </c>
      <c r="CG177" s="20" t="s">
        <v>2746</v>
      </c>
      <c r="CH177" s="20" t="s">
        <v>277</v>
      </c>
      <c r="CI177" s="20" t="s">
        <v>278</v>
      </c>
      <c r="CJ177" s="77" t="s">
        <v>46</v>
      </c>
      <c r="CK177" s="5">
        <v>40231</v>
      </c>
      <c r="CL177" s="77" t="str">
        <f t="shared" ca="1" si="2"/>
        <v>15 Tahun 7 Bulan 0 Hari</v>
      </c>
      <c r="CM17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Pagarsih Gg. Sukapakir Dalam Ii No. 170/87 RT/RW 05/11 Desa/Kelurahan Jamika Kecamatan Bojongloa Kaler Kota Bandung Jawa Barat 40231</v>
      </c>
    </row>
    <row r="178" spans="1:91" ht="20.100000000000001" customHeight="1">
      <c r="A178" s="4">
        <f>SUBTOTAL(3,N$8:N178)</f>
        <v>171</v>
      </c>
      <c r="B178" s="5" t="s">
        <v>9</v>
      </c>
      <c r="C178" s="5">
        <v>2024</v>
      </c>
      <c r="D178" s="5"/>
      <c r="E178" s="5">
        <v>2</v>
      </c>
      <c r="F178" s="5" t="s">
        <v>26</v>
      </c>
      <c r="G178" s="5" t="s">
        <v>151</v>
      </c>
      <c r="H178" s="5" t="s">
        <v>151</v>
      </c>
      <c r="I178" s="5" t="s">
        <v>151</v>
      </c>
      <c r="J178" s="5">
        <v>24250118</v>
      </c>
      <c r="K178" s="6"/>
      <c r="L178" s="6"/>
      <c r="M178" s="6"/>
      <c r="N178" s="136" t="s">
        <v>2747</v>
      </c>
      <c r="O178" s="152"/>
      <c r="P178" s="136" t="s">
        <v>2748</v>
      </c>
      <c r="Q178" s="82" t="s">
        <v>2749</v>
      </c>
      <c r="R178" s="35" t="s">
        <v>371</v>
      </c>
      <c r="S178" s="127">
        <v>39660</v>
      </c>
      <c r="T178" s="10" t="s">
        <v>156</v>
      </c>
      <c r="U178" s="5">
        <v>3</v>
      </c>
      <c r="V178" s="5">
        <v>2</v>
      </c>
      <c r="W178" s="10" t="s">
        <v>157</v>
      </c>
      <c r="X178" s="20" t="s">
        <v>268</v>
      </c>
      <c r="Y178" s="20" t="s">
        <v>159</v>
      </c>
      <c r="Z178" s="20" t="s">
        <v>230</v>
      </c>
      <c r="AA178" s="20" t="s">
        <v>221</v>
      </c>
      <c r="AB178" s="20" t="s">
        <v>162</v>
      </c>
      <c r="AC178" s="20" t="s">
        <v>163</v>
      </c>
      <c r="AD178" s="7" t="s">
        <v>163</v>
      </c>
      <c r="AE178" s="21" t="s">
        <v>2750</v>
      </c>
      <c r="AF178" s="33" t="s">
        <v>2751</v>
      </c>
      <c r="AG178" s="21" t="s">
        <v>2751</v>
      </c>
      <c r="AH178" s="20" t="s">
        <v>50</v>
      </c>
      <c r="AI178" s="35" t="s">
        <v>155</v>
      </c>
      <c r="AJ178" s="88">
        <v>22229</v>
      </c>
      <c r="AK178" s="21" t="s">
        <v>2752</v>
      </c>
      <c r="AL178" s="20" t="s">
        <v>2753</v>
      </c>
      <c r="AM178" s="7" t="s">
        <v>179</v>
      </c>
      <c r="AN178" s="21" t="s">
        <v>2754</v>
      </c>
      <c r="AO178" s="120" t="s">
        <v>357</v>
      </c>
      <c r="AP178" s="20" t="s">
        <v>2755</v>
      </c>
      <c r="AQ178" s="21" t="s">
        <v>2035</v>
      </c>
      <c r="AR178" s="20" t="s">
        <v>1137</v>
      </c>
      <c r="AS178" s="20" t="s">
        <v>1131</v>
      </c>
      <c r="AT178" s="35" t="s">
        <v>155</v>
      </c>
      <c r="AU178" s="20" t="s">
        <v>279</v>
      </c>
      <c r="AV178" s="6">
        <v>40293</v>
      </c>
      <c r="AW178" s="21" t="s">
        <v>2756</v>
      </c>
      <c r="AX178" s="7" t="s">
        <v>50</v>
      </c>
      <c r="AY178" s="35" t="s">
        <v>186</v>
      </c>
      <c r="AZ178" s="88">
        <v>24839</v>
      </c>
      <c r="BA178" s="21" t="s">
        <v>2757</v>
      </c>
      <c r="BB178" s="20" t="s">
        <v>178</v>
      </c>
      <c r="BC178" s="21" t="s">
        <v>179</v>
      </c>
      <c r="BD178" s="21" t="s">
        <v>2758</v>
      </c>
      <c r="BE178" s="20" t="s">
        <v>163</v>
      </c>
      <c r="BF178" s="20" t="s">
        <v>181</v>
      </c>
      <c r="BG178" s="20" t="s">
        <v>2759</v>
      </c>
      <c r="BH178" s="21" t="s">
        <v>2760</v>
      </c>
      <c r="BI178" s="20" t="s">
        <v>1130</v>
      </c>
      <c r="BJ178" s="20" t="s">
        <v>1131</v>
      </c>
      <c r="BK178" s="20" t="s">
        <v>155</v>
      </c>
      <c r="BL178" s="21" t="s">
        <v>279</v>
      </c>
      <c r="BM178" s="21">
        <v>40293</v>
      </c>
      <c r="BN178" s="136" t="s">
        <v>204</v>
      </c>
      <c r="BO178" s="20" t="s">
        <v>2751</v>
      </c>
      <c r="BP178" s="20"/>
      <c r="BQ178" s="21"/>
      <c r="BR178" s="21"/>
      <c r="BS178" s="20"/>
      <c r="BT178" s="21"/>
      <c r="BU178" s="21" t="s">
        <v>2754</v>
      </c>
      <c r="BV178" s="20"/>
      <c r="BW178" s="20"/>
      <c r="BX178" s="21"/>
      <c r="BY178" s="20"/>
      <c r="BZ178" s="20"/>
      <c r="CA178" s="20"/>
      <c r="CB178" s="20"/>
      <c r="CC178" s="20"/>
      <c r="CD178" s="20" t="s">
        <v>225</v>
      </c>
      <c r="CE178" s="20" t="s">
        <v>2755</v>
      </c>
      <c r="CF178" s="21" t="s">
        <v>2035</v>
      </c>
      <c r="CG178" s="20" t="s">
        <v>1137</v>
      </c>
      <c r="CH178" s="20" t="s">
        <v>1131</v>
      </c>
      <c r="CI178" s="20" t="s">
        <v>278</v>
      </c>
      <c r="CJ178" s="77" t="s">
        <v>46</v>
      </c>
      <c r="CK178" s="5">
        <v>40293</v>
      </c>
      <c r="CL178" s="77" t="str">
        <f t="shared" ca="1" si="2"/>
        <v>17 Tahun 5 Bulan 23 Hari</v>
      </c>
      <c r="CM17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Soekarno Hatta Kp. Lio Girang RT/RW 02/07 Desa/Kelurahan Cisaranten Endah Kecamatan Arcamanik Kota Bandung Jawa Barat 40293</v>
      </c>
    </row>
    <row r="179" spans="1:91" ht="20.100000000000001" customHeight="1">
      <c r="A179" s="4">
        <f>SUBTOTAL(3,N$8:N179)</f>
        <v>172</v>
      </c>
      <c r="B179" s="5" t="s">
        <v>9</v>
      </c>
      <c r="C179" s="5">
        <v>2024</v>
      </c>
      <c r="D179" s="5"/>
      <c r="E179" s="5">
        <v>2</v>
      </c>
      <c r="F179" s="5" t="s">
        <v>26</v>
      </c>
      <c r="G179" s="5" t="s">
        <v>151</v>
      </c>
      <c r="H179" s="5" t="s">
        <v>151</v>
      </c>
      <c r="I179" s="5" t="s">
        <v>151</v>
      </c>
      <c r="J179" s="5">
        <v>24250132</v>
      </c>
      <c r="K179" s="6"/>
      <c r="L179" s="6"/>
      <c r="M179" s="6"/>
      <c r="N179" s="136" t="s">
        <v>2761</v>
      </c>
      <c r="O179" s="152"/>
      <c r="P179" s="136" t="s">
        <v>2762</v>
      </c>
      <c r="Q179" s="82" t="s">
        <v>2763</v>
      </c>
      <c r="R179" s="35" t="s">
        <v>518</v>
      </c>
      <c r="S179" s="127">
        <v>41075</v>
      </c>
      <c r="T179" s="10" t="s">
        <v>156</v>
      </c>
      <c r="U179" s="5">
        <v>1</v>
      </c>
      <c r="V179" s="5">
        <v>1</v>
      </c>
      <c r="W179" s="10" t="s">
        <v>157</v>
      </c>
      <c r="X179" s="20" t="s">
        <v>187</v>
      </c>
      <c r="Y179" s="20" t="s">
        <v>285</v>
      </c>
      <c r="Z179" s="20" t="s">
        <v>230</v>
      </c>
      <c r="AA179" s="7" t="s">
        <v>161</v>
      </c>
      <c r="AB179" s="20" t="s">
        <v>162</v>
      </c>
      <c r="AC179" s="20" t="s">
        <v>163</v>
      </c>
      <c r="AD179" s="7" t="s">
        <v>163</v>
      </c>
      <c r="AE179" s="21" t="s">
        <v>2764</v>
      </c>
      <c r="AF179" s="33" t="s">
        <v>2765</v>
      </c>
      <c r="AG179" s="21" t="s">
        <v>2765</v>
      </c>
      <c r="AH179" s="20" t="s">
        <v>50</v>
      </c>
      <c r="AI179" s="35" t="s">
        <v>670</v>
      </c>
      <c r="AJ179" s="88">
        <v>32182</v>
      </c>
      <c r="AK179" s="21" t="s">
        <v>2766</v>
      </c>
      <c r="AL179" s="20" t="s">
        <v>212</v>
      </c>
      <c r="AM179" s="7" t="s">
        <v>221</v>
      </c>
      <c r="AN179" s="21" t="s">
        <v>2767</v>
      </c>
      <c r="AO179" s="120" t="s">
        <v>171</v>
      </c>
      <c r="AP179" s="20" t="s">
        <v>1761</v>
      </c>
      <c r="AQ179" s="21" t="s">
        <v>1176</v>
      </c>
      <c r="AR179" s="20" t="s">
        <v>2768</v>
      </c>
      <c r="AS179" s="20" t="s">
        <v>2769</v>
      </c>
      <c r="AT179" s="35" t="s">
        <v>518</v>
      </c>
      <c r="AU179" s="20" t="s">
        <v>46</v>
      </c>
      <c r="AV179" s="6">
        <v>41253</v>
      </c>
      <c r="AW179" s="21" t="s">
        <v>2770</v>
      </c>
      <c r="AX179" s="7" t="s">
        <v>50</v>
      </c>
      <c r="AY179" s="35" t="s">
        <v>518</v>
      </c>
      <c r="AZ179" s="88">
        <v>33066</v>
      </c>
      <c r="BA179" s="21" t="s">
        <v>2771</v>
      </c>
      <c r="BB179" s="20" t="s">
        <v>178</v>
      </c>
      <c r="BC179" s="21" t="s">
        <v>179</v>
      </c>
      <c r="BD179" s="21" t="s">
        <v>2772</v>
      </c>
      <c r="BE179" s="20" t="s">
        <v>163</v>
      </c>
      <c r="BF179" s="20" t="s">
        <v>181</v>
      </c>
      <c r="BG179" s="20" t="s">
        <v>2773</v>
      </c>
      <c r="BH179" s="21" t="s">
        <v>1176</v>
      </c>
      <c r="BI179" s="20" t="s">
        <v>2768</v>
      </c>
      <c r="BJ179" s="20" t="s">
        <v>2769</v>
      </c>
      <c r="BK179" s="20" t="s">
        <v>518</v>
      </c>
      <c r="BL179" s="21" t="s">
        <v>46</v>
      </c>
      <c r="BM179" s="21">
        <v>41253</v>
      </c>
      <c r="BN179" s="136" t="s">
        <v>204</v>
      </c>
      <c r="BO179" s="20" t="s">
        <v>2765</v>
      </c>
      <c r="BP179" s="20" t="s">
        <v>670</v>
      </c>
      <c r="BQ179" s="21" t="s">
        <v>2774</v>
      </c>
      <c r="BR179" s="21" t="s">
        <v>2766</v>
      </c>
      <c r="BS179" s="20" t="s">
        <v>212</v>
      </c>
      <c r="BT179" s="21" t="s">
        <v>398</v>
      </c>
      <c r="BU179" s="21" t="s">
        <v>2767</v>
      </c>
      <c r="BV179" s="20" t="s">
        <v>171</v>
      </c>
      <c r="BW179" s="20" t="s">
        <v>2773</v>
      </c>
      <c r="BX179" s="21" t="s">
        <v>1176</v>
      </c>
      <c r="BY179" s="20" t="s">
        <v>2768</v>
      </c>
      <c r="BZ179" s="20" t="s">
        <v>2769</v>
      </c>
      <c r="CA179" s="20" t="s">
        <v>518</v>
      </c>
      <c r="CB179" s="20" t="s">
        <v>46</v>
      </c>
      <c r="CC179" s="20">
        <v>41253</v>
      </c>
      <c r="CD179" s="20" t="s">
        <v>225</v>
      </c>
      <c r="CE179" s="20" t="s">
        <v>1761</v>
      </c>
      <c r="CF179" s="21" t="s">
        <v>1176</v>
      </c>
      <c r="CG179" s="20" t="s">
        <v>2768</v>
      </c>
      <c r="CH179" s="20" t="s">
        <v>2769</v>
      </c>
      <c r="CI179" s="20" t="s">
        <v>921</v>
      </c>
      <c r="CJ179" s="77" t="s">
        <v>46</v>
      </c>
      <c r="CK179" s="5">
        <v>41253</v>
      </c>
      <c r="CL179" s="77" t="str">
        <f t="shared" ca="1" si="2"/>
        <v>13 Tahun 7 Bulan 8 Hari</v>
      </c>
      <c r="CM17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Sariwangi RT/RW 06/02 Desa/Kelurahan Cicadas Kecamatan Binong Kabupaten Subang Jawa Barat 41253</v>
      </c>
    </row>
    <row r="180" spans="1:91" ht="20.100000000000001" customHeight="1">
      <c r="A180" s="4">
        <f>SUBTOTAL(3,N$8:N180)</f>
        <v>173</v>
      </c>
      <c r="B180" s="5" t="s">
        <v>9</v>
      </c>
      <c r="C180" s="5">
        <v>2024</v>
      </c>
      <c r="D180" s="5"/>
      <c r="E180" s="5">
        <v>2</v>
      </c>
      <c r="F180" s="5" t="s">
        <v>26</v>
      </c>
      <c r="G180" s="5" t="s">
        <v>2775</v>
      </c>
      <c r="H180" s="5"/>
      <c r="I180" s="5"/>
      <c r="J180" s="5">
        <v>24250181</v>
      </c>
      <c r="K180" s="6"/>
      <c r="L180" s="6"/>
      <c r="M180" s="6"/>
      <c r="N180" s="136" t="s">
        <v>2776</v>
      </c>
      <c r="O180" s="152"/>
      <c r="P180" s="136" t="s">
        <v>2777</v>
      </c>
      <c r="Q180" s="82" t="s">
        <v>2778</v>
      </c>
      <c r="R180" s="35" t="s">
        <v>155</v>
      </c>
      <c r="S180" s="127">
        <v>39973</v>
      </c>
      <c r="T180" s="10" t="s">
        <v>156</v>
      </c>
      <c r="U180" s="5">
        <v>2</v>
      </c>
      <c r="V180" s="5">
        <v>1</v>
      </c>
      <c r="W180" s="10" t="s">
        <v>157</v>
      </c>
      <c r="X180" s="20" t="s">
        <v>187</v>
      </c>
      <c r="Y180" s="20" t="s">
        <v>426</v>
      </c>
      <c r="Z180" s="20" t="s">
        <v>230</v>
      </c>
      <c r="AA180" s="20" t="s">
        <v>2779</v>
      </c>
      <c r="AB180" s="20" t="s">
        <v>162</v>
      </c>
      <c r="AC180" s="20" t="s">
        <v>163</v>
      </c>
      <c r="AD180" s="7" t="s">
        <v>163</v>
      </c>
      <c r="AE180" s="21" t="s">
        <v>2780</v>
      </c>
      <c r="AF180" s="21" t="s">
        <v>2781</v>
      </c>
      <c r="AG180" s="21" t="s">
        <v>2782</v>
      </c>
      <c r="AH180" s="7" t="s">
        <v>52</v>
      </c>
      <c r="AI180" s="79" t="s">
        <v>255</v>
      </c>
      <c r="AJ180" s="28" t="s">
        <v>255</v>
      </c>
      <c r="AK180" s="8" t="s">
        <v>255</v>
      </c>
      <c r="AL180" s="8" t="s">
        <v>255</v>
      </c>
      <c r="AM180" s="8" t="s">
        <v>255</v>
      </c>
      <c r="AN180" s="8" t="s">
        <v>255</v>
      </c>
      <c r="AO180" s="119" t="s">
        <v>255</v>
      </c>
      <c r="AP180" s="20" t="s">
        <v>368</v>
      </c>
      <c r="AQ180" s="21" t="s">
        <v>409</v>
      </c>
      <c r="AR180" s="20"/>
      <c r="AS180" s="20"/>
      <c r="AT180" s="35" t="s">
        <v>186</v>
      </c>
      <c r="AU180" s="20" t="s">
        <v>46</v>
      </c>
      <c r="AV180" s="6"/>
      <c r="AW180" s="21" t="s">
        <v>2781</v>
      </c>
      <c r="AX180" s="7" t="s">
        <v>50</v>
      </c>
      <c r="AY180" s="35" t="s">
        <v>155</v>
      </c>
      <c r="AZ180" s="88">
        <v>29152</v>
      </c>
      <c r="BA180" s="21" t="s">
        <v>2783</v>
      </c>
      <c r="BB180" s="20" t="s">
        <v>846</v>
      </c>
      <c r="BC180" s="21" t="s">
        <v>504</v>
      </c>
      <c r="BD180" s="21" t="s">
        <v>2784</v>
      </c>
      <c r="BE180" s="20" t="s">
        <v>195</v>
      </c>
      <c r="BF180" s="20" t="s">
        <v>181</v>
      </c>
      <c r="BG180" s="20" t="s">
        <v>2785</v>
      </c>
      <c r="BH180" s="21" t="s">
        <v>409</v>
      </c>
      <c r="BI180" s="20" t="s">
        <v>2786</v>
      </c>
      <c r="BJ180" s="20" t="s">
        <v>199</v>
      </c>
      <c r="BK180" s="20" t="s">
        <v>2787</v>
      </c>
      <c r="BL180" s="21" t="s">
        <v>46</v>
      </c>
      <c r="BM180" s="21"/>
      <c r="BN180" s="136"/>
      <c r="BO180" s="20"/>
      <c r="BP180" s="20"/>
      <c r="BQ180" s="21"/>
      <c r="BR180" s="21"/>
      <c r="BS180" s="20"/>
      <c r="BT180" s="21"/>
      <c r="BU180" s="21"/>
      <c r="BV180" s="20"/>
      <c r="BW180" s="20"/>
      <c r="BX180" s="21"/>
      <c r="BY180" s="20"/>
      <c r="BZ180" s="20"/>
      <c r="CA180" s="20"/>
      <c r="CB180" s="20"/>
      <c r="CC180" s="20"/>
      <c r="CD180" s="20"/>
      <c r="CE180" s="20" t="s">
        <v>2785</v>
      </c>
      <c r="CF180" s="21" t="s">
        <v>409</v>
      </c>
      <c r="CG180" s="20" t="s">
        <v>2786</v>
      </c>
      <c r="CH180" s="20" t="s">
        <v>199</v>
      </c>
      <c r="CI180" s="20" t="s">
        <v>205</v>
      </c>
      <c r="CJ180" s="77" t="s">
        <v>46</v>
      </c>
      <c r="CK180" s="5"/>
      <c r="CL180" s="77" t="str">
        <f t="shared" ca="1" si="2"/>
        <v>16 Tahun 7 Bulan 14 Hari</v>
      </c>
      <c r="CM18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Ling. Hegarmanah RT/RW 03/05 Desa/Kelurahan Situ Kecamatan Sumedang Utara Kabupaten Sumedang Jawa Barat </v>
      </c>
    </row>
    <row r="181" spans="1:91" ht="20.100000000000001" customHeight="1">
      <c r="A181" s="4">
        <f>SUBTOTAL(3,N$8:N181)</f>
        <v>174</v>
      </c>
      <c r="B181" s="5" t="s">
        <v>9</v>
      </c>
      <c r="C181" s="5">
        <v>2024</v>
      </c>
      <c r="D181" s="5"/>
      <c r="E181" s="5">
        <v>2</v>
      </c>
      <c r="F181" s="5" t="s">
        <v>26</v>
      </c>
      <c r="G181" s="5" t="s">
        <v>151</v>
      </c>
      <c r="H181" s="5" t="s">
        <v>151</v>
      </c>
      <c r="I181" s="5" t="s">
        <v>151</v>
      </c>
      <c r="J181" s="5">
        <v>24250048</v>
      </c>
      <c r="K181" s="6"/>
      <c r="L181" s="6"/>
      <c r="M181" s="6"/>
      <c r="N181" s="136" t="s">
        <v>2788</v>
      </c>
      <c r="O181" s="152"/>
      <c r="P181" s="136" t="s">
        <v>2789</v>
      </c>
      <c r="Q181" s="82" t="s">
        <v>2790</v>
      </c>
      <c r="R181" s="35" t="s">
        <v>602</v>
      </c>
      <c r="S181" s="127">
        <v>39706</v>
      </c>
      <c r="T181" s="10" t="s">
        <v>156</v>
      </c>
      <c r="U181" s="5">
        <v>1</v>
      </c>
      <c r="V181" s="5">
        <v>2</v>
      </c>
      <c r="W181" s="10" t="s">
        <v>157</v>
      </c>
      <c r="X181" s="20" t="s">
        <v>187</v>
      </c>
      <c r="Y181" s="20" t="s">
        <v>159</v>
      </c>
      <c r="Z181" s="20" t="s">
        <v>230</v>
      </c>
      <c r="AA181" s="20" t="s">
        <v>221</v>
      </c>
      <c r="AB181" s="20" t="s">
        <v>162</v>
      </c>
      <c r="AC181" s="20" t="s">
        <v>163</v>
      </c>
      <c r="AD181" s="7" t="s">
        <v>163</v>
      </c>
      <c r="AE181" s="21" t="s">
        <v>2791</v>
      </c>
      <c r="AF181" s="33" t="s">
        <v>2792</v>
      </c>
      <c r="AG181" s="21" t="s">
        <v>2792</v>
      </c>
      <c r="AH181" s="20" t="s">
        <v>50</v>
      </c>
      <c r="AI181" s="35" t="s">
        <v>155</v>
      </c>
      <c r="AJ181" s="88">
        <v>30668</v>
      </c>
      <c r="AK181" s="21" t="s">
        <v>2793</v>
      </c>
      <c r="AL181" s="20" t="s">
        <v>168</v>
      </c>
      <c r="AM181" s="7" t="s">
        <v>179</v>
      </c>
      <c r="AN181" s="21" t="s">
        <v>2794</v>
      </c>
      <c r="AO181" s="120" t="s">
        <v>214</v>
      </c>
      <c r="AP181" s="20" t="s">
        <v>2795</v>
      </c>
      <c r="AQ181" s="21" t="s">
        <v>2796</v>
      </c>
      <c r="AR181" s="20" t="s">
        <v>2797</v>
      </c>
      <c r="AS181" s="20" t="s">
        <v>609</v>
      </c>
      <c r="AT181" s="35" t="s">
        <v>610</v>
      </c>
      <c r="AU181" s="20" t="s">
        <v>46</v>
      </c>
      <c r="AV181" s="6">
        <v>40534</v>
      </c>
      <c r="AW181" s="21" t="s">
        <v>2798</v>
      </c>
      <c r="AX181" s="7" t="s">
        <v>50</v>
      </c>
      <c r="AY181" s="35" t="s">
        <v>155</v>
      </c>
      <c r="AZ181" s="88">
        <v>30230</v>
      </c>
      <c r="BA181" s="21" t="s">
        <v>2799</v>
      </c>
      <c r="BB181" s="20" t="s">
        <v>178</v>
      </c>
      <c r="BC181" s="21" t="s">
        <v>179</v>
      </c>
      <c r="BD181" s="21" t="s">
        <v>2800</v>
      </c>
      <c r="BE181" s="20" t="s">
        <v>163</v>
      </c>
      <c r="BF181" s="20" t="s">
        <v>181</v>
      </c>
      <c r="BG181" s="20" t="s">
        <v>2795</v>
      </c>
      <c r="BH181" s="21" t="s">
        <v>2801</v>
      </c>
      <c r="BI181" s="20" t="s">
        <v>2797</v>
      </c>
      <c r="BJ181" s="20" t="s">
        <v>609</v>
      </c>
      <c r="BK181" s="20" t="s">
        <v>602</v>
      </c>
      <c r="BL181" s="21" t="s">
        <v>46</v>
      </c>
      <c r="BM181" s="21">
        <v>40534</v>
      </c>
      <c r="BN181" s="136" t="s">
        <v>204</v>
      </c>
      <c r="BO181" s="20" t="s">
        <v>2792</v>
      </c>
      <c r="BP181" s="20"/>
      <c r="BQ181" s="21"/>
      <c r="BR181" s="21"/>
      <c r="BS181" s="20"/>
      <c r="BT181" s="21"/>
      <c r="BU181" s="21" t="s">
        <v>2802</v>
      </c>
      <c r="BV181" s="20"/>
      <c r="BW181" s="20"/>
      <c r="BX181" s="21"/>
      <c r="BY181" s="20"/>
      <c r="BZ181" s="20"/>
      <c r="CA181" s="20"/>
      <c r="CB181" s="20"/>
      <c r="CC181" s="20"/>
      <c r="CD181" s="20" t="s">
        <v>225</v>
      </c>
      <c r="CE181" s="20" t="s">
        <v>2795</v>
      </c>
      <c r="CF181" s="21" t="s">
        <v>2796</v>
      </c>
      <c r="CG181" s="20" t="s">
        <v>2797</v>
      </c>
      <c r="CH181" s="20" t="s">
        <v>609</v>
      </c>
      <c r="CI181" s="20" t="s">
        <v>610</v>
      </c>
      <c r="CJ181" s="77" t="s">
        <v>46</v>
      </c>
      <c r="CK181" s="5">
        <v>40534</v>
      </c>
      <c r="CL181" s="77" t="str">
        <f t="shared" ca="1" si="2"/>
        <v>17 Tahun 4 Bulan 8 Hari</v>
      </c>
      <c r="CM18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Gempol Asih RT/RW 03/35 Desa/Kelurahan Melong Kecamatan Cimahi Selatan Kota Cimahi Jawa Barat 40534</v>
      </c>
    </row>
    <row r="182" spans="1:91" ht="20.100000000000001" customHeight="1">
      <c r="A182" s="4">
        <f>SUBTOTAL(3,N$8:N182)</f>
        <v>175</v>
      </c>
      <c r="B182" s="5" t="s">
        <v>9</v>
      </c>
      <c r="C182" s="5">
        <v>2024</v>
      </c>
      <c r="D182" s="5"/>
      <c r="E182" s="5">
        <v>2</v>
      </c>
      <c r="F182" s="5" t="s">
        <v>26</v>
      </c>
      <c r="G182" s="5" t="s">
        <v>151</v>
      </c>
      <c r="H182" s="5" t="s">
        <v>151</v>
      </c>
      <c r="I182" s="5" t="s">
        <v>151</v>
      </c>
      <c r="J182" s="5">
        <v>24250025</v>
      </c>
      <c r="K182" s="6"/>
      <c r="L182" s="6"/>
      <c r="M182" s="6"/>
      <c r="N182" s="136" t="s">
        <v>2803</v>
      </c>
      <c r="O182" s="152"/>
      <c r="P182" s="136" t="s">
        <v>2804</v>
      </c>
      <c r="Q182" s="82" t="s">
        <v>2805</v>
      </c>
      <c r="R182" s="35" t="s">
        <v>155</v>
      </c>
      <c r="S182" s="127">
        <v>40763</v>
      </c>
      <c r="T182" s="10" t="s">
        <v>156</v>
      </c>
      <c r="U182" s="5">
        <v>3</v>
      </c>
      <c r="V182" s="5">
        <v>3</v>
      </c>
      <c r="W182" s="10" t="s">
        <v>157</v>
      </c>
      <c r="X182" s="20" t="s">
        <v>268</v>
      </c>
      <c r="Y182" s="20" t="s">
        <v>159</v>
      </c>
      <c r="Z182" s="20" t="s">
        <v>870</v>
      </c>
      <c r="AA182" s="7" t="s">
        <v>161</v>
      </c>
      <c r="AB182" s="7" t="s">
        <v>251</v>
      </c>
      <c r="AC182" s="20" t="s">
        <v>163</v>
      </c>
      <c r="AD182" s="7" t="s">
        <v>163</v>
      </c>
      <c r="AE182" s="21" t="s">
        <v>2806</v>
      </c>
      <c r="AF182" s="33" t="s">
        <v>2807</v>
      </c>
      <c r="AG182" s="21" t="s">
        <v>2808</v>
      </c>
      <c r="AH182" s="20" t="s">
        <v>51</v>
      </c>
      <c r="AI182" s="35" t="s">
        <v>155</v>
      </c>
      <c r="AJ182" s="88">
        <v>25535</v>
      </c>
      <c r="AK182" s="6" t="s">
        <v>255</v>
      </c>
      <c r="AL182" s="20" t="s">
        <v>255</v>
      </c>
      <c r="AM182" s="7" t="s">
        <v>161</v>
      </c>
      <c r="AN182" s="21" t="s">
        <v>255</v>
      </c>
      <c r="AO182" s="120" t="s">
        <v>163</v>
      </c>
      <c r="AP182" s="20" t="s">
        <v>2809</v>
      </c>
      <c r="AQ182" s="21" t="s">
        <v>1117</v>
      </c>
      <c r="AR182" s="20" t="s">
        <v>2810</v>
      </c>
      <c r="AS182" s="20" t="s">
        <v>1268</v>
      </c>
      <c r="AT182" s="35" t="s">
        <v>278</v>
      </c>
      <c r="AU182" s="20" t="s">
        <v>46</v>
      </c>
      <c r="AV182" s="6">
        <v>40265</v>
      </c>
      <c r="AW182" s="21" t="s">
        <v>2807</v>
      </c>
      <c r="AX182" s="7" t="s">
        <v>50</v>
      </c>
      <c r="AY182" s="35" t="s">
        <v>155</v>
      </c>
      <c r="AZ182" s="88">
        <v>32107</v>
      </c>
      <c r="BA182" s="21" t="s">
        <v>2811</v>
      </c>
      <c r="BB182" s="20" t="s">
        <v>178</v>
      </c>
      <c r="BC182" s="21" t="s">
        <v>161</v>
      </c>
      <c r="BD182" s="21" t="s">
        <v>2812</v>
      </c>
      <c r="BE182" s="20" t="s">
        <v>415</v>
      </c>
      <c r="BF182" s="20" t="s">
        <v>181</v>
      </c>
      <c r="BG182" s="20" t="s">
        <v>2809</v>
      </c>
      <c r="BH182" s="21" t="s">
        <v>1117</v>
      </c>
      <c r="BI182" s="20" t="s">
        <v>2810</v>
      </c>
      <c r="BJ182" s="20" t="s">
        <v>1268</v>
      </c>
      <c r="BK182" s="20" t="s">
        <v>278</v>
      </c>
      <c r="BL182" s="21" t="s">
        <v>46</v>
      </c>
      <c r="BM182" s="21">
        <v>40265</v>
      </c>
      <c r="BN182" s="136" t="s">
        <v>787</v>
      </c>
      <c r="BO182" s="20" t="s">
        <v>2813</v>
      </c>
      <c r="BP182" s="20"/>
      <c r="BQ182" s="21"/>
      <c r="BR182" s="21"/>
      <c r="BS182" s="20"/>
      <c r="BT182" s="21"/>
      <c r="BU182" s="21" t="s">
        <v>2812</v>
      </c>
      <c r="BV182" s="20"/>
      <c r="BW182" s="20" t="s">
        <v>368</v>
      </c>
      <c r="BX182" s="21"/>
      <c r="BY182" s="20" t="s">
        <v>368</v>
      </c>
      <c r="BZ182" s="20" t="s">
        <v>368</v>
      </c>
      <c r="CA182" s="20" t="s">
        <v>368</v>
      </c>
      <c r="CB182" s="20" t="s">
        <v>368</v>
      </c>
      <c r="CC182" s="20"/>
      <c r="CD182" s="20" t="s">
        <v>225</v>
      </c>
      <c r="CE182" s="20" t="s">
        <v>2809</v>
      </c>
      <c r="CF182" s="21" t="s">
        <v>1117</v>
      </c>
      <c r="CG182" s="20" t="s">
        <v>2810</v>
      </c>
      <c r="CH182" s="20" t="s">
        <v>1268</v>
      </c>
      <c r="CI182" s="20" t="s">
        <v>278</v>
      </c>
      <c r="CJ182" s="77" t="s">
        <v>46</v>
      </c>
      <c r="CK182" s="5">
        <v>40265</v>
      </c>
      <c r="CL182" s="77" t="str">
        <f t="shared" ca="1" si="2"/>
        <v>14 Tahun 5 Bulan 15 Hari</v>
      </c>
      <c r="CM18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 Cijagra Lll No 36/206B RT/RW 03/02 Desa/Kelurahan Cijagra Kecamatan Lengkong Kota Bandung Jawa Barat 40265</v>
      </c>
    </row>
    <row r="183" spans="1:91" ht="20.100000000000001" customHeight="1">
      <c r="A183" s="4">
        <f>SUBTOTAL(3,N$8:N183)</f>
        <v>176</v>
      </c>
      <c r="B183" s="5" t="s">
        <v>9</v>
      </c>
      <c r="C183" s="5">
        <v>2024</v>
      </c>
      <c r="D183" s="5"/>
      <c r="E183" s="5">
        <v>2</v>
      </c>
      <c r="F183" s="5" t="s">
        <v>26</v>
      </c>
      <c r="G183" s="5" t="s">
        <v>151</v>
      </c>
      <c r="H183" s="5" t="s">
        <v>151</v>
      </c>
      <c r="I183" s="5" t="s">
        <v>151</v>
      </c>
      <c r="J183" s="5">
        <v>24250169</v>
      </c>
      <c r="K183" s="6"/>
      <c r="L183" s="6"/>
      <c r="M183" s="6"/>
      <c r="N183" s="136" t="s">
        <v>2814</v>
      </c>
      <c r="O183" s="152"/>
      <c r="P183" s="136" t="s">
        <v>2815</v>
      </c>
      <c r="Q183" s="82" t="s">
        <v>2816</v>
      </c>
      <c r="R183" s="35" t="s">
        <v>155</v>
      </c>
      <c r="S183" s="127">
        <v>39873</v>
      </c>
      <c r="T183" s="10" t="s">
        <v>156</v>
      </c>
      <c r="U183" s="5">
        <v>1</v>
      </c>
      <c r="V183" s="5">
        <v>1</v>
      </c>
      <c r="W183" s="10" t="s">
        <v>157</v>
      </c>
      <c r="X183" s="20" t="s">
        <v>158</v>
      </c>
      <c r="Y183" s="20" t="s">
        <v>159</v>
      </c>
      <c r="Z183" s="20" t="s">
        <v>1124</v>
      </c>
      <c r="AA183" s="7" t="s">
        <v>161</v>
      </c>
      <c r="AB183" s="20" t="s">
        <v>162</v>
      </c>
      <c r="AC183" s="20" t="s">
        <v>163</v>
      </c>
      <c r="AD183" s="7" t="s">
        <v>163</v>
      </c>
      <c r="AE183" s="21" t="s">
        <v>2817</v>
      </c>
      <c r="AF183" s="33" t="s">
        <v>2818</v>
      </c>
      <c r="AG183" s="21" t="s">
        <v>2818</v>
      </c>
      <c r="AH183" s="20" t="s">
        <v>50</v>
      </c>
      <c r="AI183" s="35" t="s">
        <v>155</v>
      </c>
      <c r="AJ183" s="88">
        <v>29604</v>
      </c>
      <c r="AK183" s="21" t="s">
        <v>2819</v>
      </c>
      <c r="AL183" s="20" t="s">
        <v>168</v>
      </c>
      <c r="AM183" s="7" t="s">
        <v>179</v>
      </c>
      <c r="AN183" s="21" t="s">
        <v>2820</v>
      </c>
      <c r="AO183" s="120" t="s">
        <v>171</v>
      </c>
      <c r="AP183" s="20" t="s">
        <v>2821</v>
      </c>
      <c r="AQ183" s="21" t="s">
        <v>2822</v>
      </c>
      <c r="AR183" s="20" t="s">
        <v>2823</v>
      </c>
      <c r="AS183" s="20" t="s">
        <v>390</v>
      </c>
      <c r="AT183" s="35" t="s">
        <v>155</v>
      </c>
      <c r="AU183" s="20" t="s">
        <v>279</v>
      </c>
      <c r="AV183" s="6">
        <v>40914</v>
      </c>
      <c r="AW183" s="21" t="s">
        <v>2824</v>
      </c>
      <c r="AX183" s="7" t="s">
        <v>50</v>
      </c>
      <c r="AY183" s="35" t="s">
        <v>155</v>
      </c>
      <c r="AZ183" s="88">
        <v>30036</v>
      </c>
      <c r="BA183" s="21" t="s">
        <v>2825</v>
      </c>
      <c r="BB183" s="20" t="s">
        <v>178</v>
      </c>
      <c r="BC183" s="21" t="s">
        <v>179</v>
      </c>
      <c r="BD183" s="21" t="s">
        <v>2826</v>
      </c>
      <c r="BE183" s="20" t="s">
        <v>163</v>
      </c>
      <c r="BF183" s="20" t="s">
        <v>181</v>
      </c>
      <c r="BG183" s="20" t="s">
        <v>2827</v>
      </c>
      <c r="BH183" s="21" t="s">
        <v>2822</v>
      </c>
      <c r="BI183" s="20" t="s">
        <v>2828</v>
      </c>
      <c r="BJ183" s="20" t="s">
        <v>390</v>
      </c>
      <c r="BK183" s="20" t="s">
        <v>155</v>
      </c>
      <c r="BL183" s="21" t="s">
        <v>279</v>
      </c>
      <c r="BM183" s="21">
        <v>40914</v>
      </c>
      <c r="BN183" s="136" t="s">
        <v>204</v>
      </c>
      <c r="BO183" s="20" t="s">
        <v>2814</v>
      </c>
      <c r="BP183" s="20"/>
      <c r="BQ183" s="21"/>
      <c r="BR183" s="21"/>
      <c r="BS183" s="20"/>
      <c r="BT183" s="21"/>
      <c r="BU183" s="21" t="s">
        <v>2820</v>
      </c>
      <c r="BV183" s="20" t="s">
        <v>171</v>
      </c>
      <c r="BW183" s="20" t="s">
        <v>2827</v>
      </c>
      <c r="BX183" s="21" t="s">
        <v>2822</v>
      </c>
      <c r="BY183" s="20" t="s">
        <v>2828</v>
      </c>
      <c r="BZ183" s="20" t="s">
        <v>390</v>
      </c>
      <c r="CA183" s="20" t="s">
        <v>155</v>
      </c>
      <c r="CB183" s="20" t="s">
        <v>279</v>
      </c>
      <c r="CC183" s="20">
        <v>40914</v>
      </c>
      <c r="CD183" s="20" t="s">
        <v>544</v>
      </c>
      <c r="CE183" s="20" t="s">
        <v>2821</v>
      </c>
      <c r="CF183" s="21" t="s">
        <v>2822</v>
      </c>
      <c r="CG183" s="20" t="s">
        <v>2829</v>
      </c>
      <c r="CH183" s="20" t="s">
        <v>390</v>
      </c>
      <c r="CI183" s="20" t="s">
        <v>182</v>
      </c>
      <c r="CJ183" s="20" t="s">
        <v>46</v>
      </c>
      <c r="CK183" s="5">
        <v>40914</v>
      </c>
      <c r="CL183" s="77" t="str">
        <f t="shared" ca="1" si="2"/>
        <v>16 Tahun 10 Bulan 22 Hari</v>
      </c>
      <c r="CM18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Ciloa Soreang RT/RW 03-01 Desa/Kelurahan Karamat Mulya Kecamatan Soreang Kabupaten Bandung Jawa Barat 40914</v>
      </c>
    </row>
    <row r="184" spans="1:91" ht="20.100000000000001" customHeight="1">
      <c r="A184" s="4">
        <f>SUBTOTAL(3,N$8:N184)</f>
        <v>177</v>
      </c>
      <c r="B184" s="5" t="s">
        <v>9</v>
      </c>
      <c r="C184" s="5">
        <v>2024</v>
      </c>
      <c r="D184" s="5"/>
      <c r="E184" s="5">
        <v>2</v>
      </c>
      <c r="F184" s="5" t="s">
        <v>26</v>
      </c>
      <c r="G184" s="5" t="s">
        <v>151</v>
      </c>
      <c r="H184" s="5" t="s">
        <v>151</v>
      </c>
      <c r="I184" s="5" t="s">
        <v>151</v>
      </c>
      <c r="J184" s="5">
        <v>24250074</v>
      </c>
      <c r="K184" s="6"/>
      <c r="L184" s="6"/>
      <c r="M184" s="6"/>
      <c r="N184" s="136" t="s">
        <v>2830</v>
      </c>
      <c r="O184" s="152"/>
      <c r="P184" s="136" t="s">
        <v>2831</v>
      </c>
      <c r="Q184" s="82" t="s">
        <v>2832</v>
      </c>
      <c r="R184" s="35" t="s">
        <v>518</v>
      </c>
      <c r="S184" s="127">
        <v>41111</v>
      </c>
      <c r="T184" s="10" t="s">
        <v>156</v>
      </c>
      <c r="U184" s="5">
        <v>1</v>
      </c>
      <c r="V184" s="5">
        <v>2</v>
      </c>
      <c r="W184" s="10" t="s">
        <v>157</v>
      </c>
      <c r="X184" s="20" t="s">
        <v>187</v>
      </c>
      <c r="Y184" s="20" t="s">
        <v>159</v>
      </c>
      <c r="Z184" s="20" t="s">
        <v>212</v>
      </c>
      <c r="AA184" s="7" t="s">
        <v>161</v>
      </c>
      <c r="AB184" s="20" t="s">
        <v>162</v>
      </c>
      <c r="AC184" s="20" t="s">
        <v>163</v>
      </c>
      <c r="AD184" s="7" t="s">
        <v>163</v>
      </c>
      <c r="AE184" s="21" t="s">
        <v>2833</v>
      </c>
      <c r="AF184" s="33" t="s">
        <v>2834</v>
      </c>
      <c r="AG184" s="21" t="s">
        <v>2834</v>
      </c>
      <c r="AH184" s="20" t="s">
        <v>50</v>
      </c>
      <c r="AI184" s="35" t="s">
        <v>569</v>
      </c>
      <c r="AJ184" s="88">
        <v>31073</v>
      </c>
      <c r="AK184" s="21" t="s">
        <v>2835</v>
      </c>
      <c r="AL184" s="20" t="s">
        <v>212</v>
      </c>
      <c r="AM184" s="7" t="s">
        <v>179</v>
      </c>
      <c r="AN184" s="21" t="s">
        <v>2836</v>
      </c>
      <c r="AO184" s="120" t="s">
        <v>214</v>
      </c>
      <c r="AP184" s="20" t="s">
        <v>2837</v>
      </c>
      <c r="AQ184" s="21" t="s">
        <v>534</v>
      </c>
      <c r="AR184" s="20" t="s">
        <v>2838</v>
      </c>
      <c r="AS184" s="20" t="s">
        <v>2839</v>
      </c>
      <c r="AT184" s="79" t="s">
        <v>569</v>
      </c>
      <c r="AU184" s="20" t="s">
        <v>46</v>
      </c>
      <c r="AV184" s="6">
        <v>45452</v>
      </c>
      <c r="AW184" s="21" t="s">
        <v>2840</v>
      </c>
      <c r="AX184" s="20" t="s">
        <v>51</v>
      </c>
      <c r="AY184" s="35" t="s">
        <v>518</v>
      </c>
      <c r="AZ184" s="88">
        <v>34137</v>
      </c>
      <c r="BA184" s="21" t="s">
        <v>2841</v>
      </c>
      <c r="BB184" s="20" t="s">
        <v>178</v>
      </c>
      <c r="BC184" s="21" t="s">
        <v>221</v>
      </c>
      <c r="BD184" s="21" t="s">
        <v>2836</v>
      </c>
      <c r="BE184" s="20" t="s">
        <v>163</v>
      </c>
      <c r="BF184" s="20" t="s">
        <v>181</v>
      </c>
      <c r="BG184" s="20" t="s">
        <v>2837</v>
      </c>
      <c r="BH184" s="21" t="s">
        <v>275</v>
      </c>
      <c r="BI184" s="20" t="s">
        <v>2838</v>
      </c>
      <c r="BJ184" s="20" t="s">
        <v>2839</v>
      </c>
      <c r="BK184" s="20" t="s">
        <v>569</v>
      </c>
      <c r="BL184" s="21" t="s">
        <v>46</v>
      </c>
      <c r="BM184" s="21">
        <v>45452</v>
      </c>
      <c r="BN184" s="136" t="s">
        <v>2842</v>
      </c>
      <c r="BO184" s="20" t="s">
        <v>2843</v>
      </c>
      <c r="BP184" s="20" t="s">
        <v>569</v>
      </c>
      <c r="BQ184" s="21" t="s">
        <v>2844</v>
      </c>
      <c r="BR184" s="21" t="s">
        <v>2845</v>
      </c>
      <c r="BS184" s="20" t="s">
        <v>1382</v>
      </c>
      <c r="BT184" s="21" t="s">
        <v>543</v>
      </c>
      <c r="BU184" s="21" t="s">
        <v>2846</v>
      </c>
      <c r="BV184" s="20" t="s">
        <v>357</v>
      </c>
      <c r="BW184" s="20" t="s">
        <v>2847</v>
      </c>
      <c r="BX184" s="21" t="s">
        <v>2848</v>
      </c>
      <c r="BY184" s="20" t="s">
        <v>2838</v>
      </c>
      <c r="BZ184" s="20" t="s">
        <v>2839</v>
      </c>
      <c r="CA184" s="20" t="s">
        <v>569</v>
      </c>
      <c r="CB184" s="20" t="s">
        <v>46</v>
      </c>
      <c r="CC184" s="20">
        <v>45452</v>
      </c>
      <c r="CD184" s="20" t="s">
        <v>225</v>
      </c>
      <c r="CE184" s="20" t="s">
        <v>2837</v>
      </c>
      <c r="CF184" s="21" t="s">
        <v>534</v>
      </c>
      <c r="CG184" s="20" t="s">
        <v>2838</v>
      </c>
      <c r="CH184" s="20" t="s">
        <v>2839</v>
      </c>
      <c r="CI184" s="20" t="s">
        <v>582</v>
      </c>
      <c r="CJ184" s="77" t="s">
        <v>46</v>
      </c>
      <c r="CK184" s="5">
        <v>45452</v>
      </c>
      <c r="CL184" s="77" t="str">
        <f t="shared" ca="1" si="2"/>
        <v>13 Tahun 6 Bulan 2 Hari</v>
      </c>
      <c r="CM18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Dukuh Bitung RT/RW 01/08 Desa/Kelurahan Karangsambung Kecamatan Kadipaten Kabupaten Majalengka Jawa Barat 45452</v>
      </c>
    </row>
    <row r="185" spans="1:91" ht="20.100000000000001" customHeight="1">
      <c r="A185" s="4">
        <f>SUBTOTAL(3,N$8:N185)</f>
        <v>178</v>
      </c>
      <c r="B185" s="5" t="s">
        <v>9</v>
      </c>
      <c r="C185" s="5">
        <v>2024</v>
      </c>
      <c r="D185" s="5"/>
      <c r="E185" s="5">
        <v>2</v>
      </c>
      <c r="F185" s="5" t="s">
        <v>26</v>
      </c>
      <c r="G185" s="5" t="s">
        <v>151</v>
      </c>
      <c r="H185" s="5" t="s">
        <v>151</v>
      </c>
      <c r="I185" s="5" t="s">
        <v>151</v>
      </c>
      <c r="J185" s="5">
        <v>24250093</v>
      </c>
      <c r="K185" s="6"/>
      <c r="L185" s="6"/>
      <c r="M185" s="6"/>
      <c r="N185" s="136" t="s">
        <v>2849</v>
      </c>
      <c r="O185" s="152"/>
      <c r="P185" s="136" t="s">
        <v>2850</v>
      </c>
      <c r="Q185" s="82" t="s">
        <v>2851</v>
      </c>
      <c r="R185" s="35" t="s">
        <v>371</v>
      </c>
      <c r="S185" s="127">
        <v>39932</v>
      </c>
      <c r="T185" s="10" t="s">
        <v>156</v>
      </c>
      <c r="U185" s="5">
        <v>1</v>
      </c>
      <c r="V185" s="5">
        <v>2</v>
      </c>
      <c r="W185" s="10" t="s">
        <v>157</v>
      </c>
      <c r="X185" s="20" t="s">
        <v>187</v>
      </c>
      <c r="Y185" s="20" t="s">
        <v>1865</v>
      </c>
      <c r="Z185" s="20" t="s">
        <v>230</v>
      </c>
      <c r="AA185" s="20" t="s">
        <v>221</v>
      </c>
      <c r="AB185" s="20" t="s">
        <v>162</v>
      </c>
      <c r="AC185" s="20" t="s">
        <v>163</v>
      </c>
      <c r="AD185" s="7" t="s">
        <v>163</v>
      </c>
      <c r="AE185" s="21" t="s">
        <v>2852</v>
      </c>
      <c r="AF185" s="33" t="s">
        <v>2853</v>
      </c>
      <c r="AG185" s="21" t="s">
        <v>2853</v>
      </c>
      <c r="AH185" s="20" t="s">
        <v>50</v>
      </c>
      <c r="AI185" s="35" t="s">
        <v>371</v>
      </c>
      <c r="AJ185" s="88">
        <v>31678</v>
      </c>
      <c r="AK185" s="21" t="s">
        <v>2854</v>
      </c>
      <c r="AL185" s="20" t="s">
        <v>212</v>
      </c>
      <c r="AM185" s="7" t="s">
        <v>179</v>
      </c>
      <c r="AN185" s="21" t="s">
        <v>2855</v>
      </c>
      <c r="AO185" s="120" t="s">
        <v>171</v>
      </c>
      <c r="AP185" s="20" t="s">
        <v>2856</v>
      </c>
      <c r="AQ185" s="21" t="s">
        <v>2857</v>
      </c>
      <c r="AR185" s="20" t="s">
        <v>2858</v>
      </c>
      <c r="AS185" s="20" t="s">
        <v>2859</v>
      </c>
      <c r="AT185" s="35" t="s">
        <v>371</v>
      </c>
      <c r="AU185" s="20" t="s">
        <v>46</v>
      </c>
      <c r="AV185" s="6">
        <v>43171</v>
      </c>
      <c r="AW185" s="21" t="s">
        <v>2860</v>
      </c>
      <c r="AX185" s="7" t="s">
        <v>50</v>
      </c>
      <c r="AY185" s="35" t="s">
        <v>371</v>
      </c>
      <c r="AZ185" s="88">
        <v>32676</v>
      </c>
      <c r="BA185" s="21" t="s">
        <v>2861</v>
      </c>
      <c r="BB185" s="20" t="s">
        <v>178</v>
      </c>
      <c r="BC185" s="21" t="s">
        <v>179</v>
      </c>
      <c r="BD185" s="21" t="s">
        <v>2862</v>
      </c>
      <c r="BE185" s="20" t="s">
        <v>163</v>
      </c>
      <c r="BF185" s="20" t="s">
        <v>181</v>
      </c>
      <c r="BG185" s="20" t="s">
        <v>2863</v>
      </c>
      <c r="BH185" s="21" t="s">
        <v>2857</v>
      </c>
      <c r="BI185" s="20" t="s">
        <v>2858</v>
      </c>
      <c r="BJ185" s="20" t="s">
        <v>2859</v>
      </c>
      <c r="BK185" s="20" t="s">
        <v>371</v>
      </c>
      <c r="BL185" s="21" t="s">
        <v>46</v>
      </c>
      <c r="BM185" s="21">
        <v>43171</v>
      </c>
      <c r="BN185" s="136" t="s">
        <v>204</v>
      </c>
      <c r="BO185" s="20" t="s">
        <v>2853</v>
      </c>
      <c r="BP185" s="20"/>
      <c r="BQ185" s="21"/>
      <c r="BR185" s="21"/>
      <c r="BS185" s="20"/>
      <c r="BT185" s="21"/>
      <c r="BU185" s="21" t="s">
        <v>2855</v>
      </c>
      <c r="BV185" s="20"/>
      <c r="BW185" s="20" t="s">
        <v>368</v>
      </c>
      <c r="BX185" s="21"/>
      <c r="BY185" s="20" t="s">
        <v>368</v>
      </c>
      <c r="BZ185" s="20" t="s">
        <v>368</v>
      </c>
      <c r="CA185" s="20" t="s">
        <v>368</v>
      </c>
      <c r="CB185" s="20" t="s">
        <v>368</v>
      </c>
      <c r="CC185" s="20"/>
      <c r="CD185" s="20" t="s">
        <v>225</v>
      </c>
      <c r="CE185" s="20" t="s">
        <v>2856</v>
      </c>
      <c r="CF185" s="21" t="s">
        <v>2857</v>
      </c>
      <c r="CG185" s="20" t="s">
        <v>2858</v>
      </c>
      <c r="CH185" s="20" t="s">
        <v>2859</v>
      </c>
      <c r="CI185" s="20" t="s">
        <v>1309</v>
      </c>
      <c r="CJ185" s="77" t="s">
        <v>46</v>
      </c>
      <c r="CK185" s="5">
        <v>43171</v>
      </c>
      <c r="CL185" s="77" t="str">
        <f t="shared" ca="1" si="2"/>
        <v>16 Tahun 8 Bulan 25 Hari</v>
      </c>
      <c r="CM18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Cicadas RT/RW 27/06 Desa/Kelurahan Panumbangan Kecamatan Jampang Tengah Kabupaten Sukabumi Jawa Barat 43171</v>
      </c>
    </row>
    <row r="186" spans="1:91" ht="20.100000000000001" customHeight="1">
      <c r="A186" s="4">
        <f>SUBTOTAL(3,N$8:N186)</f>
        <v>179</v>
      </c>
      <c r="B186" s="5" t="s">
        <v>9</v>
      </c>
      <c r="C186" s="5">
        <v>2024</v>
      </c>
      <c r="D186" s="5"/>
      <c r="E186" s="5">
        <v>2</v>
      </c>
      <c r="F186" s="5" t="s">
        <v>26</v>
      </c>
      <c r="G186" s="5" t="s">
        <v>151</v>
      </c>
      <c r="H186" s="5" t="s">
        <v>151</v>
      </c>
      <c r="I186" s="5" t="s">
        <v>151</v>
      </c>
      <c r="J186" s="5">
        <v>24250063</v>
      </c>
      <c r="K186" s="6"/>
      <c r="L186" s="6"/>
      <c r="M186" s="6"/>
      <c r="N186" s="136" t="s">
        <v>2864</v>
      </c>
      <c r="O186" s="152"/>
      <c r="P186" s="136" t="s">
        <v>2865</v>
      </c>
      <c r="Q186" s="82" t="s">
        <v>2866</v>
      </c>
      <c r="R186" s="35" t="s">
        <v>155</v>
      </c>
      <c r="S186" s="127">
        <v>40996</v>
      </c>
      <c r="T186" s="10" t="s">
        <v>156</v>
      </c>
      <c r="U186" s="5">
        <v>1</v>
      </c>
      <c r="V186" s="5">
        <v>4</v>
      </c>
      <c r="W186" s="10" t="s">
        <v>157</v>
      </c>
      <c r="X186" s="20" t="s">
        <v>268</v>
      </c>
      <c r="Y186" s="20" t="s">
        <v>2867</v>
      </c>
      <c r="Z186" s="20" t="s">
        <v>230</v>
      </c>
      <c r="AA186" s="7" t="s">
        <v>161</v>
      </c>
      <c r="AB186" s="20" t="s">
        <v>162</v>
      </c>
      <c r="AC186" s="20" t="s">
        <v>163</v>
      </c>
      <c r="AD186" s="7" t="s">
        <v>163</v>
      </c>
      <c r="AE186" s="21" t="s">
        <v>2868</v>
      </c>
      <c r="AF186" s="33" t="s">
        <v>2869</v>
      </c>
      <c r="AG186" s="21" t="s">
        <v>2869</v>
      </c>
      <c r="AH186" s="20" t="s">
        <v>50</v>
      </c>
      <c r="AI186" s="35" t="s">
        <v>155</v>
      </c>
      <c r="AJ186" s="88">
        <v>30120</v>
      </c>
      <c r="AK186" s="21" t="s">
        <v>2870</v>
      </c>
      <c r="AL186" s="20" t="s">
        <v>212</v>
      </c>
      <c r="AM186" s="7" t="s">
        <v>179</v>
      </c>
      <c r="AN186" s="21" t="s">
        <v>2871</v>
      </c>
      <c r="AO186" s="120" t="s">
        <v>171</v>
      </c>
      <c r="AP186" s="20" t="s">
        <v>2872</v>
      </c>
      <c r="AQ186" s="21" t="s">
        <v>1205</v>
      </c>
      <c r="AR186" s="20" t="s">
        <v>2873</v>
      </c>
      <c r="AS186" s="20" t="s">
        <v>390</v>
      </c>
      <c r="AT186" s="35" t="s">
        <v>155</v>
      </c>
      <c r="AU186" s="20" t="s">
        <v>279</v>
      </c>
      <c r="AV186" s="6">
        <v>40914</v>
      </c>
      <c r="AW186" s="21" t="s">
        <v>2874</v>
      </c>
      <c r="AX186" s="7" t="s">
        <v>50</v>
      </c>
      <c r="AY186" s="35" t="s">
        <v>155</v>
      </c>
      <c r="AZ186" s="88">
        <v>30747</v>
      </c>
      <c r="BA186" s="21" t="s">
        <v>2875</v>
      </c>
      <c r="BB186" s="20" t="s">
        <v>178</v>
      </c>
      <c r="BC186" s="21" t="s">
        <v>203</v>
      </c>
      <c r="BD186" s="21" t="s">
        <v>2876</v>
      </c>
      <c r="BE186" s="20" t="s">
        <v>163</v>
      </c>
      <c r="BF186" s="20" t="s">
        <v>181</v>
      </c>
      <c r="BG186" s="20" t="s">
        <v>2877</v>
      </c>
      <c r="BH186" s="21" t="s">
        <v>2878</v>
      </c>
      <c r="BI186" s="20" t="s">
        <v>2873</v>
      </c>
      <c r="BJ186" s="20" t="s">
        <v>390</v>
      </c>
      <c r="BK186" s="20" t="s">
        <v>182</v>
      </c>
      <c r="BL186" s="21" t="s">
        <v>279</v>
      </c>
      <c r="BM186" s="21">
        <v>40914</v>
      </c>
      <c r="BN186" s="136"/>
      <c r="BO186" s="20" t="s">
        <v>2869</v>
      </c>
      <c r="BP186" s="20" t="s">
        <v>155</v>
      </c>
      <c r="BQ186" s="21" t="s">
        <v>2879</v>
      </c>
      <c r="BR186" s="21" t="s">
        <v>2870</v>
      </c>
      <c r="BS186" s="20" t="s">
        <v>212</v>
      </c>
      <c r="BT186" s="21" t="s">
        <v>543</v>
      </c>
      <c r="BU186" s="21" t="s">
        <v>2880</v>
      </c>
      <c r="BV186" s="20" t="s">
        <v>171</v>
      </c>
      <c r="BW186" s="20" t="s">
        <v>2881</v>
      </c>
      <c r="BX186" s="21" t="s">
        <v>2882</v>
      </c>
      <c r="BY186" s="20" t="s">
        <v>2883</v>
      </c>
      <c r="BZ186" s="20" t="s">
        <v>390</v>
      </c>
      <c r="CA186" s="20" t="s">
        <v>155</v>
      </c>
      <c r="CB186" s="20" t="s">
        <v>2884</v>
      </c>
      <c r="CC186" s="20">
        <v>40914</v>
      </c>
      <c r="CD186" s="20"/>
      <c r="CE186" s="20" t="s">
        <v>2872</v>
      </c>
      <c r="CF186" s="21" t="s">
        <v>1205</v>
      </c>
      <c r="CG186" s="20" t="s">
        <v>2883</v>
      </c>
      <c r="CH186" s="20" t="s">
        <v>390</v>
      </c>
      <c r="CI186" s="20" t="s">
        <v>182</v>
      </c>
      <c r="CJ186" s="77" t="s">
        <v>46</v>
      </c>
      <c r="CK186" s="5">
        <v>40914</v>
      </c>
      <c r="CL186" s="77" t="str">
        <f t="shared" ca="1" si="2"/>
        <v>13 Tahun 9 Bulan 26 Hari</v>
      </c>
      <c r="CM18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Raya Soreang No.172 RT/RW 01/01 Desa/Kelurahan Karamatmulya Kecamatan Soreang Kabupaten Bandung Jawa Barat 40914</v>
      </c>
    </row>
    <row r="187" spans="1:91" ht="20.100000000000001" customHeight="1">
      <c r="A187" s="4">
        <f>SUBTOTAL(3,N$8:N187)</f>
        <v>180</v>
      </c>
      <c r="B187" s="5" t="s">
        <v>9</v>
      </c>
      <c r="C187" s="5">
        <v>2024</v>
      </c>
      <c r="D187" s="5"/>
      <c r="E187" s="5">
        <v>2</v>
      </c>
      <c r="F187" s="5" t="s">
        <v>26</v>
      </c>
      <c r="G187" s="5" t="s">
        <v>151</v>
      </c>
      <c r="H187" s="5" t="s">
        <v>151</v>
      </c>
      <c r="I187" s="5" t="s">
        <v>151</v>
      </c>
      <c r="J187" s="5">
        <v>24250052</v>
      </c>
      <c r="K187" s="6"/>
      <c r="L187" s="6"/>
      <c r="M187" s="6"/>
      <c r="N187" s="136" t="s">
        <v>2885</v>
      </c>
      <c r="O187" s="152"/>
      <c r="P187" s="136" t="s">
        <v>2886</v>
      </c>
      <c r="Q187" s="82" t="s">
        <v>2887</v>
      </c>
      <c r="R187" s="35" t="s">
        <v>155</v>
      </c>
      <c r="S187" s="127">
        <v>40886</v>
      </c>
      <c r="T187" s="10" t="s">
        <v>156</v>
      </c>
      <c r="U187" s="5">
        <v>1</v>
      </c>
      <c r="V187" s="5">
        <v>3</v>
      </c>
      <c r="W187" s="10" t="s">
        <v>157</v>
      </c>
      <c r="X187" s="20" t="s">
        <v>187</v>
      </c>
      <c r="Y187" s="20" t="s">
        <v>159</v>
      </c>
      <c r="Z187" s="20" t="s">
        <v>230</v>
      </c>
      <c r="AA187" s="7" t="s">
        <v>161</v>
      </c>
      <c r="AB187" s="20" t="s">
        <v>162</v>
      </c>
      <c r="AC187" s="20" t="s">
        <v>163</v>
      </c>
      <c r="AD187" s="7" t="s">
        <v>163</v>
      </c>
      <c r="AE187" s="21" t="s">
        <v>2888</v>
      </c>
      <c r="AF187" s="33" t="s">
        <v>2889</v>
      </c>
      <c r="AG187" s="21" t="s">
        <v>2889</v>
      </c>
      <c r="AH187" s="20" t="s">
        <v>50</v>
      </c>
      <c r="AI187" s="35" t="s">
        <v>155</v>
      </c>
      <c r="AJ187" s="88">
        <v>32666</v>
      </c>
      <c r="AK187" s="21" t="s">
        <v>2890</v>
      </c>
      <c r="AL187" s="20" t="s">
        <v>324</v>
      </c>
      <c r="AM187" s="7" t="s">
        <v>179</v>
      </c>
      <c r="AN187" s="21" t="s">
        <v>2891</v>
      </c>
      <c r="AO187" s="120" t="s">
        <v>357</v>
      </c>
      <c r="AP187" s="20" t="s">
        <v>2892</v>
      </c>
      <c r="AQ187" s="21" t="s">
        <v>1356</v>
      </c>
      <c r="AR187" s="20" t="s">
        <v>947</v>
      </c>
      <c r="AS187" s="20" t="s">
        <v>2893</v>
      </c>
      <c r="AT187" s="35" t="s">
        <v>278</v>
      </c>
      <c r="AU187" s="20" t="s">
        <v>279</v>
      </c>
      <c r="AV187" s="6">
        <v>40221</v>
      </c>
      <c r="AW187" s="21" t="s">
        <v>2894</v>
      </c>
      <c r="AX187" s="7" t="s">
        <v>50</v>
      </c>
      <c r="AY187" s="35" t="s">
        <v>155</v>
      </c>
      <c r="AZ187" s="88">
        <v>33912</v>
      </c>
      <c r="BA187" s="21" t="s">
        <v>2895</v>
      </c>
      <c r="BB187" s="20" t="s">
        <v>178</v>
      </c>
      <c r="BC187" s="21" t="s">
        <v>221</v>
      </c>
      <c r="BD187" s="21" t="s">
        <v>2896</v>
      </c>
      <c r="BE187" s="20" t="s">
        <v>415</v>
      </c>
      <c r="BF187" s="20" t="s">
        <v>181</v>
      </c>
      <c r="BG187" s="20" t="s">
        <v>2897</v>
      </c>
      <c r="BH187" s="21" t="s">
        <v>1356</v>
      </c>
      <c r="BI187" s="20" t="s">
        <v>947</v>
      </c>
      <c r="BJ187" s="20" t="s">
        <v>2893</v>
      </c>
      <c r="BK187" s="20" t="s">
        <v>2898</v>
      </c>
      <c r="BL187" s="21" t="s">
        <v>279</v>
      </c>
      <c r="BM187" s="21">
        <v>40221</v>
      </c>
      <c r="BN187" s="136"/>
      <c r="BO187" s="20" t="s">
        <v>2899</v>
      </c>
      <c r="BP187" s="20" t="s">
        <v>155</v>
      </c>
      <c r="BQ187" s="21" t="s">
        <v>2900</v>
      </c>
      <c r="BR187" s="21" t="s">
        <v>2890</v>
      </c>
      <c r="BS187" s="20" t="s">
        <v>420</v>
      </c>
      <c r="BT187" s="21" t="s">
        <v>2901</v>
      </c>
      <c r="BU187" s="21" t="s">
        <v>2891</v>
      </c>
      <c r="BV187" s="20" t="s">
        <v>357</v>
      </c>
      <c r="BW187" s="20" t="s">
        <v>2902</v>
      </c>
      <c r="BX187" s="21" t="s">
        <v>1356</v>
      </c>
      <c r="BY187" s="20" t="s">
        <v>947</v>
      </c>
      <c r="BZ187" s="20" t="s">
        <v>2893</v>
      </c>
      <c r="CA187" s="20" t="s">
        <v>2898</v>
      </c>
      <c r="CB187" s="20" t="s">
        <v>279</v>
      </c>
      <c r="CC187" s="20">
        <v>40221</v>
      </c>
      <c r="CD187" s="20"/>
      <c r="CE187" s="20" t="s">
        <v>2892</v>
      </c>
      <c r="CF187" s="21" t="s">
        <v>1356</v>
      </c>
      <c r="CG187" s="20" t="s">
        <v>947</v>
      </c>
      <c r="CH187" s="20" t="s">
        <v>1480</v>
      </c>
      <c r="CI187" s="20" t="s">
        <v>278</v>
      </c>
      <c r="CJ187" s="77" t="s">
        <v>46</v>
      </c>
      <c r="CK187" s="5">
        <v>40221</v>
      </c>
      <c r="CL187" s="77" t="str">
        <f t="shared" ca="1" si="2"/>
        <v>14 Tahun 1 Bulan 14 Hari</v>
      </c>
      <c r="CM18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Gg. Kh. Ishak Wijaya RT/RW 05/05 Desa/Kelurahan Sukahaji Kecamatan Babakan Ciparay Kota Bandung Jawa Barat 40221</v>
      </c>
    </row>
    <row r="188" spans="1:91" ht="20.100000000000001" customHeight="1">
      <c r="A188" s="4">
        <f>SUBTOTAL(3,N$8:N188)</f>
        <v>181</v>
      </c>
      <c r="B188" s="5" t="s">
        <v>9</v>
      </c>
      <c r="C188" s="5">
        <v>2024</v>
      </c>
      <c r="D188" s="5"/>
      <c r="E188" s="5">
        <v>2</v>
      </c>
      <c r="F188" s="5" t="s">
        <v>26</v>
      </c>
      <c r="G188" s="5" t="s">
        <v>151</v>
      </c>
      <c r="H188" s="5" t="s">
        <v>151</v>
      </c>
      <c r="I188" s="5" t="s">
        <v>151</v>
      </c>
      <c r="J188" s="5">
        <v>24250009</v>
      </c>
      <c r="K188" s="6"/>
      <c r="L188" s="6"/>
      <c r="M188" s="6"/>
      <c r="N188" s="136" t="s">
        <v>2903</v>
      </c>
      <c r="O188" s="152"/>
      <c r="P188" s="136" t="s">
        <v>2904</v>
      </c>
      <c r="Q188" s="82" t="s">
        <v>2905</v>
      </c>
      <c r="R188" s="35" t="s">
        <v>186</v>
      </c>
      <c r="S188" s="127">
        <v>40927</v>
      </c>
      <c r="T188" s="10" t="s">
        <v>156</v>
      </c>
      <c r="U188" s="5">
        <v>1</v>
      </c>
      <c r="V188" s="5">
        <v>2</v>
      </c>
      <c r="W188" s="10" t="s">
        <v>157</v>
      </c>
      <c r="X188" s="20" t="s">
        <v>187</v>
      </c>
      <c r="Y188" s="20" t="s">
        <v>319</v>
      </c>
      <c r="Z188" s="20" t="s">
        <v>230</v>
      </c>
      <c r="AA188" s="7" t="s">
        <v>161</v>
      </c>
      <c r="AB188" s="20" t="s">
        <v>162</v>
      </c>
      <c r="AC188" s="20" t="s">
        <v>163</v>
      </c>
      <c r="AD188" s="7" t="s">
        <v>163</v>
      </c>
      <c r="AE188" s="21" t="s">
        <v>2906</v>
      </c>
      <c r="AF188" s="33" t="s">
        <v>2907</v>
      </c>
      <c r="AG188" s="21" t="s">
        <v>2907</v>
      </c>
      <c r="AH188" s="20" t="s">
        <v>50</v>
      </c>
      <c r="AI188" s="35" t="s">
        <v>186</v>
      </c>
      <c r="AJ188" s="88">
        <v>32009</v>
      </c>
      <c r="AK188" s="21" t="s">
        <v>2908</v>
      </c>
      <c r="AL188" s="20" t="s">
        <v>212</v>
      </c>
      <c r="AM188" s="7" t="s">
        <v>161</v>
      </c>
      <c r="AN188" s="21" t="s">
        <v>2909</v>
      </c>
      <c r="AO188" s="120" t="s">
        <v>171</v>
      </c>
      <c r="AP188" s="20" t="s">
        <v>2910</v>
      </c>
      <c r="AQ188" s="21" t="s">
        <v>2911</v>
      </c>
      <c r="AR188" s="20" t="s">
        <v>2912</v>
      </c>
      <c r="AS188" s="20" t="s">
        <v>877</v>
      </c>
      <c r="AT188" s="35" t="s">
        <v>186</v>
      </c>
      <c r="AU188" s="20" t="s">
        <v>46</v>
      </c>
      <c r="AV188" s="6"/>
      <c r="AW188" s="21" t="s">
        <v>2913</v>
      </c>
      <c r="AX188" s="7" t="s">
        <v>50</v>
      </c>
      <c r="AY188" s="35" t="s">
        <v>186</v>
      </c>
      <c r="AZ188" s="88">
        <v>32118</v>
      </c>
      <c r="BA188" s="21" t="s">
        <v>2914</v>
      </c>
      <c r="BB188" s="20" t="s">
        <v>178</v>
      </c>
      <c r="BC188" s="21" t="s">
        <v>179</v>
      </c>
      <c r="BD188" s="21" t="s">
        <v>2909</v>
      </c>
      <c r="BE188" s="20" t="s">
        <v>163</v>
      </c>
      <c r="BF188" s="20" t="s">
        <v>181</v>
      </c>
      <c r="BG188" s="20" t="s">
        <v>2915</v>
      </c>
      <c r="BH188" s="21" t="s">
        <v>2911</v>
      </c>
      <c r="BI188" s="20" t="s">
        <v>2912</v>
      </c>
      <c r="BJ188" s="20" t="s">
        <v>877</v>
      </c>
      <c r="BK188" s="20" t="s">
        <v>186</v>
      </c>
      <c r="BL188" s="21" t="s">
        <v>46</v>
      </c>
      <c r="BM188" s="21">
        <v>45366</v>
      </c>
      <c r="BN188" s="136"/>
      <c r="BO188" s="20" t="s">
        <v>2907</v>
      </c>
      <c r="BP188" s="20"/>
      <c r="BQ188" s="21"/>
      <c r="BR188" s="21"/>
      <c r="BS188" s="20"/>
      <c r="BT188" s="21"/>
      <c r="BU188" s="21" t="s">
        <v>2909</v>
      </c>
      <c r="BV188" s="20"/>
      <c r="BW188" s="20"/>
      <c r="BX188" s="21"/>
      <c r="BY188" s="20"/>
      <c r="BZ188" s="20"/>
      <c r="CA188" s="20"/>
      <c r="CB188" s="20"/>
      <c r="CC188" s="20"/>
      <c r="CD188" s="20"/>
      <c r="CE188" s="20" t="s">
        <v>2910</v>
      </c>
      <c r="CF188" s="21" t="s">
        <v>2911</v>
      </c>
      <c r="CG188" s="20" t="s">
        <v>2912</v>
      </c>
      <c r="CH188" s="20" t="s">
        <v>877</v>
      </c>
      <c r="CI188" s="20" t="s">
        <v>205</v>
      </c>
      <c r="CJ188" s="77" t="s">
        <v>46</v>
      </c>
      <c r="CK188" s="5"/>
      <c r="CL188" s="77" t="str">
        <f t="shared" ca="1" si="2"/>
        <v>14 Tahun 0 Bulan 4 Hari</v>
      </c>
      <c r="CM18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Cagak Genteng Km. 5 Tanjungsari RT/RW 08/03 Desa/Kelurahan Genteng Kecamatan Sukasari Kabupaten Sumedang Jawa Barat </v>
      </c>
    </row>
    <row r="189" spans="1:91" ht="20.100000000000001" customHeight="1">
      <c r="A189" s="4">
        <f>SUBTOTAL(3,N$8:N189)</f>
        <v>182</v>
      </c>
      <c r="B189" s="5" t="s">
        <v>9</v>
      </c>
      <c r="C189" s="5">
        <v>2024</v>
      </c>
      <c r="D189" s="5"/>
      <c r="E189" s="5">
        <v>2</v>
      </c>
      <c r="F189" s="5" t="s">
        <v>26</v>
      </c>
      <c r="G189" s="5" t="s">
        <v>151</v>
      </c>
      <c r="H189" s="5" t="s">
        <v>151</v>
      </c>
      <c r="I189" s="5" t="s">
        <v>151</v>
      </c>
      <c r="J189" s="5">
        <v>24250163</v>
      </c>
      <c r="K189" s="6"/>
      <c r="L189" s="6"/>
      <c r="M189" s="6"/>
      <c r="N189" s="136" t="s">
        <v>2916</v>
      </c>
      <c r="O189" s="152"/>
      <c r="P189" s="136" t="s">
        <v>2917</v>
      </c>
      <c r="Q189" s="82" t="s">
        <v>2918</v>
      </c>
      <c r="R189" s="35" t="s">
        <v>155</v>
      </c>
      <c r="S189" s="127">
        <v>39274</v>
      </c>
      <c r="T189" s="10" t="s">
        <v>156</v>
      </c>
      <c r="U189" s="5">
        <v>2</v>
      </c>
      <c r="V189" s="5">
        <v>1</v>
      </c>
      <c r="W189" s="10" t="s">
        <v>157</v>
      </c>
      <c r="X189" s="20" t="s">
        <v>187</v>
      </c>
      <c r="Y189" s="20" t="s">
        <v>159</v>
      </c>
      <c r="Z189" s="20" t="s">
        <v>551</v>
      </c>
      <c r="AA189" s="20" t="s">
        <v>2919</v>
      </c>
      <c r="AB189" s="20" t="s">
        <v>162</v>
      </c>
      <c r="AC189" s="20" t="s">
        <v>163</v>
      </c>
      <c r="AD189" s="7" t="s">
        <v>163</v>
      </c>
      <c r="AE189" s="21" t="s">
        <v>2920</v>
      </c>
      <c r="AF189" s="33" t="s">
        <v>2921</v>
      </c>
      <c r="AG189" s="21" t="s">
        <v>2921</v>
      </c>
      <c r="AH189" s="20" t="s">
        <v>50</v>
      </c>
      <c r="AI189" s="35" t="s">
        <v>371</v>
      </c>
      <c r="AJ189" s="88">
        <v>26455</v>
      </c>
      <c r="AK189" s="21" t="s">
        <v>2922</v>
      </c>
      <c r="AL189" s="20" t="s">
        <v>324</v>
      </c>
      <c r="AM189" s="7" t="s">
        <v>179</v>
      </c>
      <c r="AN189" s="21" t="s">
        <v>2923</v>
      </c>
      <c r="AO189" s="120" t="s">
        <v>415</v>
      </c>
      <c r="AP189" s="20" t="s">
        <v>2924</v>
      </c>
      <c r="AQ189" s="21" t="s">
        <v>2925</v>
      </c>
      <c r="AR189" s="20" t="s">
        <v>313</v>
      </c>
      <c r="AS189" s="20" t="s">
        <v>309</v>
      </c>
      <c r="AT189" s="35" t="s">
        <v>155</v>
      </c>
      <c r="AU189" s="20" t="s">
        <v>46</v>
      </c>
      <c r="AV189" s="6">
        <v>40394</v>
      </c>
      <c r="AW189" s="21" t="s">
        <v>2926</v>
      </c>
      <c r="AX189" s="7" t="s">
        <v>50</v>
      </c>
      <c r="AY189" s="35" t="s">
        <v>186</v>
      </c>
      <c r="AZ189" s="88">
        <v>29317</v>
      </c>
      <c r="BA189" s="21" t="s">
        <v>2927</v>
      </c>
      <c r="BB189" s="20" t="s">
        <v>178</v>
      </c>
      <c r="BC189" s="21" t="s">
        <v>179</v>
      </c>
      <c r="BD189" s="21" t="s">
        <v>2928</v>
      </c>
      <c r="BE189" s="20" t="s">
        <v>163</v>
      </c>
      <c r="BF189" s="20" t="s">
        <v>181</v>
      </c>
      <c r="BG189" s="20" t="s">
        <v>2924</v>
      </c>
      <c r="BH189" s="21" t="s">
        <v>2925</v>
      </c>
      <c r="BI189" s="20" t="s">
        <v>313</v>
      </c>
      <c r="BJ189" s="20" t="s">
        <v>309</v>
      </c>
      <c r="BK189" s="20" t="s">
        <v>155</v>
      </c>
      <c r="BL189" s="21" t="s">
        <v>46</v>
      </c>
      <c r="BM189" s="21">
        <v>40394</v>
      </c>
      <c r="BN189" s="136" t="s">
        <v>2929</v>
      </c>
      <c r="BO189" s="20" t="s">
        <v>2929</v>
      </c>
      <c r="BP189" s="20"/>
      <c r="BQ189" s="21"/>
      <c r="BR189" s="21"/>
      <c r="BS189" s="20"/>
      <c r="BT189" s="21"/>
      <c r="BU189" s="21" t="s">
        <v>2929</v>
      </c>
      <c r="BV189" s="20"/>
      <c r="BW189" s="20"/>
      <c r="BX189" s="21"/>
      <c r="BY189" s="20"/>
      <c r="BZ189" s="20"/>
      <c r="CA189" s="20"/>
      <c r="CB189" s="20"/>
      <c r="CC189" s="20"/>
      <c r="CD189" s="20" t="s">
        <v>225</v>
      </c>
      <c r="CE189" s="20" t="s">
        <v>2924</v>
      </c>
      <c r="CF189" s="21" t="s">
        <v>2925</v>
      </c>
      <c r="CG189" s="20" t="s">
        <v>313</v>
      </c>
      <c r="CH189" s="20" t="s">
        <v>309</v>
      </c>
      <c r="CI189" s="77" t="s">
        <v>182</v>
      </c>
      <c r="CJ189" s="77" t="s">
        <v>46</v>
      </c>
      <c r="CK189" s="5">
        <v>40394</v>
      </c>
      <c r="CL189" s="77" t="str">
        <f t="shared" ca="1" si="2"/>
        <v>18 Tahun 6 Bulan 12 Hari</v>
      </c>
      <c r="CM18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Perumahan Rancaekek Permai Blok C 10 No 30 RT/RW 01/18 Desa/Kelurahan Rancaekek Wetan Kecamatan Rancaekek Kabupaten Bandung Jawa Barat 40394</v>
      </c>
    </row>
    <row r="190" spans="1:91" ht="20.100000000000001" customHeight="1">
      <c r="A190" s="4">
        <f>SUBTOTAL(3,N$8:N190)</f>
        <v>183</v>
      </c>
      <c r="B190" s="5" t="s">
        <v>9</v>
      </c>
      <c r="C190" s="5">
        <v>2024</v>
      </c>
      <c r="D190" s="5"/>
      <c r="E190" s="5">
        <v>2</v>
      </c>
      <c r="F190" s="5" t="s">
        <v>26</v>
      </c>
      <c r="G190" s="5" t="s">
        <v>151</v>
      </c>
      <c r="H190" s="5" t="s">
        <v>151</v>
      </c>
      <c r="I190" s="5" t="s">
        <v>151</v>
      </c>
      <c r="J190" s="5">
        <v>24250102</v>
      </c>
      <c r="K190" s="6"/>
      <c r="L190" s="6"/>
      <c r="M190" s="6"/>
      <c r="N190" s="136" t="s">
        <v>2930</v>
      </c>
      <c r="O190" s="152"/>
      <c r="P190" s="136" t="s">
        <v>2931</v>
      </c>
      <c r="Q190" s="82" t="s">
        <v>2932</v>
      </c>
      <c r="R190" s="35" t="s">
        <v>155</v>
      </c>
      <c r="S190" s="127">
        <v>40764</v>
      </c>
      <c r="T190" s="10" t="s">
        <v>156</v>
      </c>
      <c r="U190" s="5">
        <v>1</v>
      </c>
      <c r="V190" s="5">
        <v>3</v>
      </c>
      <c r="W190" s="10" t="s">
        <v>157</v>
      </c>
      <c r="X190" s="20" t="s">
        <v>549</v>
      </c>
      <c r="Y190" s="20" t="s">
        <v>159</v>
      </c>
      <c r="Z190" s="20" t="s">
        <v>230</v>
      </c>
      <c r="AA190" s="7" t="s">
        <v>161</v>
      </c>
      <c r="AB190" s="20" t="s">
        <v>162</v>
      </c>
      <c r="AC190" s="20" t="s">
        <v>163</v>
      </c>
      <c r="AD190" s="7" t="s">
        <v>163</v>
      </c>
      <c r="AE190" s="21" t="s">
        <v>2933</v>
      </c>
      <c r="AF190" s="33" t="s">
        <v>2934</v>
      </c>
      <c r="AG190" s="21" t="s">
        <v>2934</v>
      </c>
      <c r="AH190" s="20" t="s">
        <v>50</v>
      </c>
      <c r="AI190" s="35" t="s">
        <v>155</v>
      </c>
      <c r="AJ190" s="88">
        <v>30921</v>
      </c>
      <c r="AK190" s="21" t="s">
        <v>2935</v>
      </c>
      <c r="AL190" s="20" t="s">
        <v>1328</v>
      </c>
      <c r="AM190" s="7" t="s">
        <v>194</v>
      </c>
      <c r="AN190" s="21" t="s">
        <v>2936</v>
      </c>
      <c r="AO190" s="120" t="s">
        <v>171</v>
      </c>
      <c r="AP190" s="20" t="s">
        <v>2937</v>
      </c>
      <c r="AQ190" s="21" t="s">
        <v>2938</v>
      </c>
      <c r="AR190" s="20" t="s">
        <v>2939</v>
      </c>
      <c r="AS190" s="20" t="s">
        <v>1131</v>
      </c>
      <c r="AT190" s="35" t="s">
        <v>278</v>
      </c>
      <c r="AU190" s="20" t="s">
        <v>46</v>
      </c>
      <c r="AV190" s="6">
        <v>40293</v>
      </c>
      <c r="AW190" s="21" t="s">
        <v>150</v>
      </c>
      <c r="AX190" s="7" t="s">
        <v>50</v>
      </c>
      <c r="AY190" s="35" t="s">
        <v>155</v>
      </c>
      <c r="AZ190" s="88">
        <v>30599</v>
      </c>
      <c r="BA190" s="21" t="s">
        <v>2940</v>
      </c>
      <c r="BB190" s="20" t="s">
        <v>178</v>
      </c>
      <c r="BC190" s="21" t="s">
        <v>203</v>
      </c>
      <c r="BD190" s="21" t="s">
        <v>2941</v>
      </c>
      <c r="BE190" s="20" t="s">
        <v>163</v>
      </c>
      <c r="BF190" s="20" t="s">
        <v>181</v>
      </c>
      <c r="BG190" s="20" t="s">
        <v>2942</v>
      </c>
      <c r="BH190" s="21" t="s">
        <v>2938</v>
      </c>
      <c r="BI190" s="20" t="s">
        <v>2943</v>
      </c>
      <c r="BJ190" s="20" t="s">
        <v>1131</v>
      </c>
      <c r="BK190" s="20" t="s">
        <v>2944</v>
      </c>
      <c r="BL190" s="21" t="s">
        <v>46</v>
      </c>
      <c r="BM190" s="21">
        <v>40293</v>
      </c>
      <c r="BN190" s="136"/>
      <c r="BO190" s="20" t="s">
        <v>2934</v>
      </c>
      <c r="BP190" s="20"/>
      <c r="BQ190" s="21"/>
      <c r="BR190" s="21"/>
      <c r="BS190" s="20"/>
      <c r="BT190" s="21"/>
      <c r="BU190" s="21" t="s">
        <v>2936</v>
      </c>
      <c r="BV190" s="20"/>
      <c r="BW190" s="20"/>
      <c r="BX190" s="21"/>
      <c r="BY190" s="20"/>
      <c r="BZ190" s="20"/>
      <c r="CA190" s="20"/>
      <c r="CB190" s="20"/>
      <c r="CC190" s="20"/>
      <c r="CD190" s="20"/>
      <c r="CE190" s="20" t="s">
        <v>2937</v>
      </c>
      <c r="CF190" s="21" t="s">
        <v>2938</v>
      </c>
      <c r="CG190" s="20" t="s">
        <v>2943</v>
      </c>
      <c r="CH190" s="20" t="s">
        <v>1131</v>
      </c>
      <c r="CI190" s="20" t="s">
        <v>278</v>
      </c>
      <c r="CJ190" s="77" t="s">
        <v>46</v>
      </c>
      <c r="CK190" s="5">
        <v>40293</v>
      </c>
      <c r="CL190" s="77" t="str">
        <f t="shared" ca="1" si="2"/>
        <v>14 Tahun 5 Bulan 14 Hari</v>
      </c>
      <c r="CM19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Permata Taman Sari Asri 1 No. 2 RT/RW 10/11 Desa/Kelurahan Cisaranten Kulon Kecamatan Arcamanik Kota Bandung Jawa Barat 40293</v>
      </c>
    </row>
    <row r="191" spans="1:91" ht="20.100000000000001" customHeight="1">
      <c r="A191" s="4">
        <f>SUBTOTAL(3,N$8:N191)</f>
        <v>184</v>
      </c>
      <c r="B191" s="5" t="s">
        <v>9</v>
      </c>
      <c r="C191" s="5">
        <v>2024</v>
      </c>
      <c r="D191" s="5"/>
      <c r="E191" s="5">
        <v>2</v>
      </c>
      <c r="F191" s="5" t="s">
        <v>26</v>
      </c>
      <c r="G191" s="5" t="s">
        <v>151</v>
      </c>
      <c r="H191" s="5" t="s">
        <v>151</v>
      </c>
      <c r="I191" s="5" t="s">
        <v>151</v>
      </c>
      <c r="J191" s="5">
        <v>24250006</v>
      </c>
      <c r="K191" s="6"/>
      <c r="L191" s="6"/>
      <c r="M191" s="6"/>
      <c r="N191" s="136" t="s">
        <v>2945</v>
      </c>
      <c r="O191" s="152"/>
      <c r="P191" s="136" t="s">
        <v>2946</v>
      </c>
      <c r="Q191" s="82" t="s">
        <v>2947</v>
      </c>
      <c r="R191" s="35" t="s">
        <v>248</v>
      </c>
      <c r="S191" s="127">
        <v>39735</v>
      </c>
      <c r="T191" s="10" t="s">
        <v>156</v>
      </c>
      <c r="U191" s="5">
        <v>1</v>
      </c>
      <c r="V191" s="5">
        <v>2</v>
      </c>
      <c r="W191" s="10" t="s">
        <v>157</v>
      </c>
      <c r="X191" s="20" t="s">
        <v>158</v>
      </c>
      <c r="Y191" s="20" t="s">
        <v>159</v>
      </c>
      <c r="Z191" s="20" t="s">
        <v>890</v>
      </c>
      <c r="AA191" s="20" t="s">
        <v>221</v>
      </c>
      <c r="AB191" s="20" t="s">
        <v>162</v>
      </c>
      <c r="AC191" s="20" t="s">
        <v>163</v>
      </c>
      <c r="AD191" s="7" t="s">
        <v>163</v>
      </c>
      <c r="AE191" s="21" t="s">
        <v>2948</v>
      </c>
      <c r="AF191" s="33" t="s">
        <v>2949</v>
      </c>
      <c r="AG191" s="21" t="s">
        <v>2949</v>
      </c>
      <c r="AH191" s="20" t="s">
        <v>50</v>
      </c>
      <c r="AI191" s="35" t="s">
        <v>2950</v>
      </c>
      <c r="AJ191" s="88">
        <v>28528</v>
      </c>
      <c r="AK191" s="21" t="s">
        <v>2951</v>
      </c>
      <c r="AL191" s="20" t="s">
        <v>2952</v>
      </c>
      <c r="AM191" s="7" t="s">
        <v>179</v>
      </c>
      <c r="AN191" s="21" t="s">
        <v>2953</v>
      </c>
      <c r="AO191" s="120" t="s">
        <v>171</v>
      </c>
      <c r="AP191" s="20" t="s">
        <v>2954</v>
      </c>
      <c r="AQ191" s="21" t="s">
        <v>2955</v>
      </c>
      <c r="AR191" s="20" t="s">
        <v>2686</v>
      </c>
      <c r="AS191" s="20" t="s">
        <v>2697</v>
      </c>
      <c r="AT191" s="35" t="s">
        <v>248</v>
      </c>
      <c r="AU191" s="20" t="s">
        <v>46</v>
      </c>
      <c r="AV191" s="6">
        <v>17534</v>
      </c>
      <c r="AW191" s="21" t="s">
        <v>2956</v>
      </c>
      <c r="AX191" s="7" t="s">
        <v>50</v>
      </c>
      <c r="AY191" s="35" t="s">
        <v>2957</v>
      </c>
      <c r="AZ191" s="88">
        <v>30235</v>
      </c>
      <c r="BA191" s="21" t="s">
        <v>2958</v>
      </c>
      <c r="BB191" s="20" t="s">
        <v>178</v>
      </c>
      <c r="BC191" s="21" t="s">
        <v>179</v>
      </c>
      <c r="BD191" s="21" t="s">
        <v>2959</v>
      </c>
      <c r="BE191" s="20" t="s">
        <v>163</v>
      </c>
      <c r="BF191" s="20" t="s">
        <v>181</v>
      </c>
      <c r="BG191" s="20" t="s">
        <v>2960</v>
      </c>
      <c r="BH191" s="21" t="s">
        <v>2961</v>
      </c>
      <c r="BI191" s="20" t="s">
        <v>2686</v>
      </c>
      <c r="BJ191" s="20" t="s">
        <v>2697</v>
      </c>
      <c r="BK191" s="20" t="s">
        <v>248</v>
      </c>
      <c r="BL191" s="21" t="s">
        <v>46</v>
      </c>
      <c r="BM191" s="21">
        <v>17534</v>
      </c>
      <c r="BN191" s="136" t="s">
        <v>204</v>
      </c>
      <c r="BO191" s="20" t="s">
        <v>2949</v>
      </c>
      <c r="BP191" s="20" t="s">
        <v>2950</v>
      </c>
      <c r="BQ191" s="21" t="s">
        <v>2962</v>
      </c>
      <c r="BR191" s="21" t="s">
        <v>2951</v>
      </c>
      <c r="BS191" s="20" t="s">
        <v>2952</v>
      </c>
      <c r="BT191" s="21" t="s">
        <v>543</v>
      </c>
      <c r="BU191" s="21" t="s">
        <v>2953</v>
      </c>
      <c r="BV191" s="20" t="s">
        <v>171</v>
      </c>
      <c r="BW191" s="20" t="s">
        <v>2963</v>
      </c>
      <c r="BX191" s="21" t="s">
        <v>2961</v>
      </c>
      <c r="BY191" s="20" t="s">
        <v>2686</v>
      </c>
      <c r="BZ191" s="20" t="s">
        <v>2697</v>
      </c>
      <c r="CA191" s="20" t="s">
        <v>248</v>
      </c>
      <c r="CB191" s="20" t="s">
        <v>46</v>
      </c>
      <c r="CC191" s="20">
        <v>17534</v>
      </c>
      <c r="CD191" s="20" t="s">
        <v>225</v>
      </c>
      <c r="CE191" s="20" t="s">
        <v>2954</v>
      </c>
      <c r="CF191" s="21" t="s">
        <v>2955</v>
      </c>
      <c r="CG191" s="20" t="s">
        <v>2686</v>
      </c>
      <c r="CH191" s="20" t="s">
        <v>2697</v>
      </c>
      <c r="CI191" s="20" t="s">
        <v>1076</v>
      </c>
      <c r="CJ191" s="77" t="s">
        <v>46</v>
      </c>
      <c r="CK191" s="5">
        <v>17534</v>
      </c>
      <c r="CL191" s="77" t="str">
        <f t="shared" ca="1" si="2"/>
        <v>17 Tahun 3 Bulan 9 Hari</v>
      </c>
      <c r="CM19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Bumi Citra Lestari Lemah Abang, Jl. Melati 5 Blok A29 No. 18 RT/RW 05/10 Desa/Kelurahan Waluya Kecamatan Cikarang Utara Kabupaten Bekasi Jawa Barat 17534</v>
      </c>
    </row>
    <row r="192" spans="1:91" ht="20.100000000000001" customHeight="1">
      <c r="A192" s="4">
        <f>SUBTOTAL(3,N$8:N192)</f>
        <v>185</v>
      </c>
      <c r="B192" s="5" t="s">
        <v>9</v>
      </c>
      <c r="C192" s="5">
        <v>2024</v>
      </c>
      <c r="D192" s="5"/>
      <c r="E192" s="5">
        <v>2</v>
      </c>
      <c r="F192" s="5" t="s">
        <v>26</v>
      </c>
      <c r="G192" s="5" t="s">
        <v>151</v>
      </c>
      <c r="H192" s="5" t="s">
        <v>151</v>
      </c>
      <c r="I192" s="5" t="s">
        <v>151</v>
      </c>
      <c r="J192" s="5">
        <v>24250060</v>
      </c>
      <c r="K192" s="6"/>
      <c r="L192" s="6"/>
      <c r="M192" s="6"/>
      <c r="N192" s="136" t="s">
        <v>2964</v>
      </c>
      <c r="O192" s="152"/>
      <c r="P192" s="136" t="s">
        <v>2965</v>
      </c>
      <c r="Q192" s="82" t="s">
        <v>2966</v>
      </c>
      <c r="R192" s="35" t="s">
        <v>602</v>
      </c>
      <c r="S192" s="127">
        <v>38616</v>
      </c>
      <c r="T192" s="10" t="s">
        <v>156</v>
      </c>
      <c r="U192" s="5">
        <v>2</v>
      </c>
      <c r="V192" s="5">
        <v>1</v>
      </c>
      <c r="W192" s="10" t="s">
        <v>157</v>
      </c>
      <c r="X192" s="20" t="s">
        <v>158</v>
      </c>
      <c r="Y192" s="20" t="s">
        <v>761</v>
      </c>
      <c r="Z192" s="20" t="s">
        <v>230</v>
      </c>
      <c r="AA192" s="20" t="s">
        <v>179</v>
      </c>
      <c r="AB192" s="20" t="s">
        <v>162</v>
      </c>
      <c r="AC192" s="20" t="s">
        <v>163</v>
      </c>
      <c r="AD192" s="7" t="s">
        <v>163</v>
      </c>
      <c r="AE192" s="21" t="s">
        <v>2967</v>
      </c>
      <c r="AF192" s="33" t="s">
        <v>2968</v>
      </c>
      <c r="AG192" s="21" t="s">
        <v>2968</v>
      </c>
      <c r="AH192" s="20" t="s">
        <v>50</v>
      </c>
      <c r="AI192" s="35" t="s">
        <v>155</v>
      </c>
      <c r="AJ192" s="88">
        <v>25775</v>
      </c>
      <c r="AK192" s="21" t="s">
        <v>2969</v>
      </c>
      <c r="AL192" s="20" t="s">
        <v>168</v>
      </c>
      <c r="AM192" s="7" t="s">
        <v>179</v>
      </c>
      <c r="AN192" s="21" t="s">
        <v>2970</v>
      </c>
      <c r="AO192" s="120" t="s">
        <v>195</v>
      </c>
      <c r="AP192" s="20" t="s">
        <v>2971</v>
      </c>
      <c r="AQ192" s="21" t="s">
        <v>2972</v>
      </c>
      <c r="AR192" s="20" t="s">
        <v>2973</v>
      </c>
      <c r="AS192" s="20" t="s">
        <v>2974</v>
      </c>
      <c r="AT192" s="35" t="s">
        <v>610</v>
      </c>
      <c r="AU192" s="20" t="s">
        <v>46</v>
      </c>
      <c r="AV192" s="6">
        <v>40513</v>
      </c>
      <c r="AW192" s="21" t="s">
        <v>2975</v>
      </c>
      <c r="AX192" s="7" t="s">
        <v>50</v>
      </c>
      <c r="AY192" s="35" t="s">
        <v>155</v>
      </c>
      <c r="AZ192" s="88">
        <v>27828</v>
      </c>
      <c r="BA192" s="21" t="s">
        <v>2976</v>
      </c>
      <c r="BB192" s="20" t="s">
        <v>178</v>
      </c>
      <c r="BC192" s="21" t="s">
        <v>161</v>
      </c>
      <c r="BD192" s="21" t="s">
        <v>2977</v>
      </c>
      <c r="BE192" s="20" t="s">
        <v>163</v>
      </c>
      <c r="BF192" s="20" t="s">
        <v>181</v>
      </c>
      <c r="BG192" s="20" t="s">
        <v>2978</v>
      </c>
      <c r="BH192" s="21" t="s">
        <v>2972</v>
      </c>
      <c r="BI192" s="20" t="s">
        <v>2973</v>
      </c>
      <c r="BJ192" s="20" t="s">
        <v>2974</v>
      </c>
      <c r="BK192" s="20" t="s">
        <v>602</v>
      </c>
      <c r="BL192" s="21" t="s">
        <v>46</v>
      </c>
      <c r="BM192" s="21">
        <v>40513</v>
      </c>
      <c r="BN192" s="136" t="s">
        <v>204</v>
      </c>
      <c r="BO192" s="20" t="s">
        <v>2968</v>
      </c>
      <c r="BP192" s="20" t="s">
        <v>155</v>
      </c>
      <c r="BQ192" s="21" t="s">
        <v>2979</v>
      </c>
      <c r="BR192" s="21" t="s">
        <v>2969</v>
      </c>
      <c r="BS192" s="20" t="s">
        <v>168</v>
      </c>
      <c r="BT192" s="21" t="s">
        <v>543</v>
      </c>
      <c r="BU192" s="21" t="s">
        <v>2970</v>
      </c>
      <c r="BV192" s="20" t="s">
        <v>195</v>
      </c>
      <c r="BW192" s="20" t="s">
        <v>2978</v>
      </c>
      <c r="BX192" s="21" t="s">
        <v>2972</v>
      </c>
      <c r="BY192" s="20" t="s">
        <v>2973</v>
      </c>
      <c r="BZ192" s="20" t="s">
        <v>2974</v>
      </c>
      <c r="CA192" s="20" t="s">
        <v>602</v>
      </c>
      <c r="CB192" s="20" t="s">
        <v>46</v>
      </c>
      <c r="CC192" s="20">
        <v>40513</v>
      </c>
      <c r="CD192" s="20" t="s">
        <v>822</v>
      </c>
      <c r="CE192" s="20" t="s">
        <v>2971</v>
      </c>
      <c r="CF192" s="21" t="s">
        <v>2972</v>
      </c>
      <c r="CG192" s="20" t="s">
        <v>2973</v>
      </c>
      <c r="CH192" s="20" t="s">
        <v>2974</v>
      </c>
      <c r="CI192" s="20" t="s">
        <v>610</v>
      </c>
      <c r="CJ192" s="77" t="s">
        <v>46</v>
      </c>
      <c r="CK192" s="5">
        <v>40513</v>
      </c>
      <c r="CL192" s="77" t="str">
        <f t="shared" ca="1" si="2"/>
        <v>20 Tahun 4 Bulan 2 Hari</v>
      </c>
      <c r="CM19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Amir Mahmud Gg. H. Mustopa No.142 RT/RW 04/14 Desa/Kelurahan Cibabat Kecamatan Cimahi Utara Kota Cimahi Jawa Barat 40513</v>
      </c>
    </row>
    <row r="193" spans="1:91" ht="20.100000000000001" customHeight="1">
      <c r="A193" s="4">
        <f>SUBTOTAL(3,N$8:N193)</f>
        <v>186</v>
      </c>
      <c r="B193" s="5" t="s">
        <v>9</v>
      </c>
      <c r="C193" s="5">
        <v>2024</v>
      </c>
      <c r="D193" s="5"/>
      <c r="E193" s="5">
        <v>2</v>
      </c>
      <c r="F193" s="5" t="s">
        <v>26</v>
      </c>
      <c r="G193" s="5" t="s">
        <v>151</v>
      </c>
      <c r="H193" s="5" t="s">
        <v>151</v>
      </c>
      <c r="I193" s="5" t="s">
        <v>151</v>
      </c>
      <c r="J193" s="5">
        <v>24250091</v>
      </c>
      <c r="K193" s="6"/>
      <c r="L193" s="6"/>
      <c r="M193" s="6"/>
      <c r="N193" s="136" t="s">
        <v>2980</v>
      </c>
      <c r="O193" s="152"/>
      <c r="P193" s="136" t="s">
        <v>2981</v>
      </c>
      <c r="Q193" s="82" t="s">
        <v>2982</v>
      </c>
      <c r="R193" s="35" t="s">
        <v>2983</v>
      </c>
      <c r="S193" s="127">
        <v>40831</v>
      </c>
      <c r="T193" s="10" t="s">
        <v>156</v>
      </c>
      <c r="U193" s="5">
        <v>1</v>
      </c>
      <c r="V193" s="5">
        <v>2</v>
      </c>
      <c r="W193" s="10" t="s">
        <v>157</v>
      </c>
      <c r="X193" s="20" t="s">
        <v>549</v>
      </c>
      <c r="Y193" s="20" t="s">
        <v>761</v>
      </c>
      <c r="Z193" s="20" t="s">
        <v>2984</v>
      </c>
      <c r="AA193" s="7" t="s">
        <v>161</v>
      </c>
      <c r="AB193" s="20" t="s">
        <v>162</v>
      </c>
      <c r="AC193" s="20" t="s">
        <v>2525</v>
      </c>
      <c r="AD193" s="7" t="s">
        <v>163</v>
      </c>
      <c r="AE193" s="21" t="s">
        <v>2985</v>
      </c>
      <c r="AF193" s="33" t="s">
        <v>2986</v>
      </c>
      <c r="AG193" s="33" t="s">
        <v>2986</v>
      </c>
      <c r="AH193" s="20" t="s">
        <v>50</v>
      </c>
      <c r="AI193" s="35" t="s">
        <v>2983</v>
      </c>
      <c r="AJ193" s="88">
        <v>30087</v>
      </c>
      <c r="AK193" s="21" t="s">
        <v>2987</v>
      </c>
      <c r="AL193" s="20" t="s">
        <v>1328</v>
      </c>
      <c r="AM193" s="7" t="s">
        <v>179</v>
      </c>
      <c r="AN193" s="21" t="s">
        <v>2988</v>
      </c>
      <c r="AO193" s="120" t="s">
        <v>171</v>
      </c>
      <c r="AP193" s="20" t="s">
        <v>2989</v>
      </c>
      <c r="AQ193" s="21" t="s">
        <v>967</v>
      </c>
      <c r="AR193" s="20" t="s">
        <v>2990</v>
      </c>
      <c r="AS193" s="20" t="s">
        <v>2991</v>
      </c>
      <c r="AT193" s="35" t="s">
        <v>2983</v>
      </c>
      <c r="AU193" s="20" t="s">
        <v>642</v>
      </c>
      <c r="AV193" s="6">
        <v>45151</v>
      </c>
      <c r="AW193" s="21" t="s">
        <v>2992</v>
      </c>
      <c r="AX193" s="20" t="s">
        <v>52</v>
      </c>
      <c r="AY193" s="35" t="s">
        <v>2983</v>
      </c>
      <c r="AZ193" s="88">
        <v>32097</v>
      </c>
      <c r="BA193" s="21" t="s">
        <v>2993</v>
      </c>
      <c r="BB193" s="20" t="s">
        <v>178</v>
      </c>
      <c r="BC193" s="21" t="s">
        <v>179</v>
      </c>
      <c r="BD193" s="21" t="s">
        <v>2994</v>
      </c>
      <c r="BE193" s="20" t="s">
        <v>163</v>
      </c>
      <c r="BF193" s="20" t="s">
        <v>181</v>
      </c>
      <c r="BG193" s="20" t="s">
        <v>2995</v>
      </c>
      <c r="BH193" s="21" t="s">
        <v>2996</v>
      </c>
      <c r="BI193" s="20" t="s">
        <v>2991</v>
      </c>
      <c r="BJ193" s="20" t="s">
        <v>2991</v>
      </c>
      <c r="BK193" s="20" t="s">
        <v>2997</v>
      </c>
      <c r="BL193" s="21" t="s">
        <v>46</v>
      </c>
      <c r="BM193" s="21">
        <v>45121</v>
      </c>
      <c r="BN193" s="136"/>
      <c r="BO193" s="20" t="s">
        <v>2998</v>
      </c>
      <c r="BP193" s="20" t="s">
        <v>2999</v>
      </c>
      <c r="BQ193" s="21" t="s">
        <v>3000</v>
      </c>
      <c r="BR193" s="21" t="s">
        <v>3001</v>
      </c>
      <c r="BS193" s="20" t="s">
        <v>2994</v>
      </c>
      <c r="BT193" s="21" t="s">
        <v>543</v>
      </c>
      <c r="BU193" s="21" t="s">
        <v>3002</v>
      </c>
      <c r="BV193" s="20" t="s">
        <v>163</v>
      </c>
      <c r="BW193" s="20" t="s">
        <v>3003</v>
      </c>
      <c r="BX193" s="21" t="s">
        <v>3004</v>
      </c>
      <c r="BY193" s="20" t="s">
        <v>3005</v>
      </c>
      <c r="BZ193" s="20"/>
      <c r="CA193" s="20"/>
      <c r="CB193" s="20" t="s">
        <v>3006</v>
      </c>
      <c r="CC193" s="20">
        <v>45151</v>
      </c>
      <c r="CD193" s="20"/>
      <c r="CE193" s="20" t="s">
        <v>2989</v>
      </c>
      <c r="CF193" s="21" t="s">
        <v>967</v>
      </c>
      <c r="CG193" s="20" t="s">
        <v>2990</v>
      </c>
      <c r="CH193" s="20" t="s">
        <v>2991</v>
      </c>
      <c r="CI193" s="20" t="s">
        <v>3007</v>
      </c>
      <c r="CJ193" s="77" t="s">
        <v>46</v>
      </c>
      <c r="CK193" s="5">
        <v>45151</v>
      </c>
      <c r="CL193" s="77" t="str">
        <f t="shared" ca="1" si="2"/>
        <v>14 Tahun 3 Bulan 8 Hari</v>
      </c>
      <c r="CM19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Raya Sunan Gunung Jati No. 140 RT/RW 02/02 Desa/Kelurahan Kesenden Kecamatan Kejaksan Kota Cirebon Jawa Barat 45151</v>
      </c>
    </row>
    <row r="194" spans="1:91" ht="20.100000000000001" customHeight="1">
      <c r="A194" s="4">
        <f>SUBTOTAL(3,N$8:N194)</f>
        <v>187</v>
      </c>
      <c r="B194" s="5" t="s">
        <v>9</v>
      </c>
      <c r="C194" s="5">
        <v>2022</v>
      </c>
      <c r="D194" s="5"/>
      <c r="E194" s="5">
        <v>3</v>
      </c>
      <c r="F194" s="5" t="s">
        <v>27</v>
      </c>
      <c r="G194" s="5" t="s">
        <v>151</v>
      </c>
      <c r="H194" s="5" t="s">
        <v>151</v>
      </c>
      <c r="I194" s="5" t="s">
        <v>151</v>
      </c>
      <c r="J194" s="5">
        <v>22230049</v>
      </c>
      <c r="K194" s="6"/>
      <c r="L194" s="6"/>
      <c r="M194" s="6"/>
      <c r="N194" s="79" t="s">
        <v>3008</v>
      </c>
      <c r="O194" s="153"/>
      <c r="P194" s="37" t="s">
        <v>3009</v>
      </c>
      <c r="Q194" s="81" t="s">
        <v>3010</v>
      </c>
      <c r="R194" s="37" t="s">
        <v>518</v>
      </c>
      <c r="S194" s="125">
        <v>40298</v>
      </c>
      <c r="T194" s="10" t="s">
        <v>156</v>
      </c>
      <c r="U194" s="10">
        <v>1</v>
      </c>
      <c r="V194" s="10">
        <v>3</v>
      </c>
      <c r="W194" s="10" t="s">
        <v>157</v>
      </c>
      <c r="X194" s="20" t="s">
        <v>187</v>
      </c>
      <c r="Y194" s="7" t="s">
        <v>368</v>
      </c>
      <c r="Z194" s="7" t="s">
        <v>368</v>
      </c>
      <c r="AA194" s="7" t="s">
        <v>161</v>
      </c>
      <c r="AB194" s="7" t="s">
        <v>162</v>
      </c>
      <c r="AC194" s="7" t="s">
        <v>163</v>
      </c>
      <c r="AD194" s="7" t="s">
        <v>163</v>
      </c>
      <c r="AE194" s="9" t="s">
        <v>3011</v>
      </c>
      <c r="AF194" s="9" t="s">
        <v>3012</v>
      </c>
      <c r="AG194" s="7" t="s">
        <v>3012</v>
      </c>
      <c r="AH194" s="7" t="s">
        <v>50</v>
      </c>
      <c r="AI194" s="79" t="s">
        <v>518</v>
      </c>
      <c r="AJ194" s="28">
        <v>30780</v>
      </c>
      <c r="AK194" s="9" t="s">
        <v>3013</v>
      </c>
      <c r="AL194" s="9" t="s">
        <v>168</v>
      </c>
      <c r="AM194" s="7" t="s">
        <v>179</v>
      </c>
      <c r="AN194" s="9" t="s">
        <v>3014</v>
      </c>
      <c r="AO194" s="118" t="s">
        <v>2350</v>
      </c>
      <c r="AP194" s="7" t="s">
        <v>3015</v>
      </c>
      <c r="AQ194" s="9" t="s">
        <v>3016</v>
      </c>
      <c r="AR194" s="9" t="s">
        <v>3017</v>
      </c>
      <c r="AS194" s="7" t="s">
        <v>3018</v>
      </c>
      <c r="AT194" s="79" t="s">
        <v>3019</v>
      </c>
      <c r="AU194" s="7" t="s">
        <v>642</v>
      </c>
      <c r="AV194" s="10">
        <v>41272</v>
      </c>
      <c r="AW194" s="7" t="s">
        <v>3020</v>
      </c>
      <c r="AX194" s="7" t="s">
        <v>50</v>
      </c>
      <c r="AY194" s="79" t="s">
        <v>186</v>
      </c>
      <c r="AZ194" s="28">
        <v>32823</v>
      </c>
      <c r="BA194" s="9" t="s">
        <v>3021</v>
      </c>
      <c r="BB194" s="20" t="s">
        <v>178</v>
      </c>
      <c r="BC194" s="21" t="s">
        <v>221</v>
      </c>
      <c r="BD194" s="9" t="s">
        <v>3022</v>
      </c>
      <c r="BE194" s="9" t="s">
        <v>1535</v>
      </c>
      <c r="BF194" s="20" t="s">
        <v>181</v>
      </c>
      <c r="BG194" s="7"/>
      <c r="BH194" s="9"/>
      <c r="BI194" s="9"/>
      <c r="BJ194" s="7"/>
      <c r="BK194" s="7"/>
      <c r="BL194" s="7"/>
      <c r="BM194" s="11"/>
      <c r="BN194" s="79"/>
      <c r="BO194" s="7"/>
      <c r="BP194" s="7"/>
      <c r="BQ194" s="9"/>
      <c r="BR194" s="9"/>
      <c r="BS194" s="9"/>
      <c r="BT194" s="7"/>
      <c r="BU194" s="9"/>
      <c r="BV194" s="9"/>
      <c r="BW194" s="7"/>
      <c r="BX194" s="9"/>
      <c r="BY194" s="9"/>
      <c r="BZ194" s="7"/>
      <c r="CA194" s="7"/>
      <c r="CB194" s="7"/>
      <c r="CC194" s="7"/>
      <c r="CD194" s="7"/>
      <c r="CE194" s="20" t="s">
        <v>3015</v>
      </c>
      <c r="CF194" s="21" t="s">
        <v>3016</v>
      </c>
      <c r="CG194" s="20" t="s">
        <v>3023</v>
      </c>
      <c r="CH194" s="20" t="s">
        <v>1285</v>
      </c>
      <c r="CI194" s="20" t="s">
        <v>921</v>
      </c>
      <c r="CJ194" s="77" t="s">
        <v>46</v>
      </c>
      <c r="CK194" s="5">
        <v>41272</v>
      </c>
      <c r="CL194" s="77" t="str">
        <f t="shared" ca="1" si="2"/>
        <v>15 Tahun 8 Bulan 24 Hari</v>
      </c>
      <c r="CM19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Dususn Wantilan RT/RW 09/03 Desa/Kelurahan Wantilan Kecamatan Cipeundeuy Kabupaten Subang Jawa Barat 41272</v>
      </c>
    </row>
    <row r="195" spans="1:91" ht="20.100000000000001" customHeight="1">
      <c r="A195" s="4">
        <f>SUBTOTAL(3,N$8:N195)</f>
        <v>188</v>
      </c>
      <c r="B195" s="5" t="s">
        <v>9</v>
      </c>
      <c r="C195" s="5">
        <v>2020</v>
      </c>
      <c r="D195" s="5"/>
      <c r="E195" s="5">
        <v>3</v>
      </c>
      <c r="F195" s="5" t="s">
        <v>27</v>
      </c>
      <c r="G195" s="5" t="s">
        <v>151</v>
      </c>
      <c r="H195" s="5" t="s">
        <v>151</v>
      </c>
      <c r="I195" s="5" t="s">
        <v>151</v>
      </c>
      <c r="J195" s="5">
        <v>20210069</v>
      </c>
      <c r="K195" s="6"/>
      <c r="L195" s="6"/>
      <c r="M195" s="6"/>
      <c r="N195" s="137" t="s">
        <v>3024</v>
      </c>
      <c r="O195" s="154"/>
      <c r="P195" s="37" t="s">
        <v>3025</v>
      </c>
      <c r="Q195" s="81" t="s">
        <v>3026</v>
      </c>
      <c r="R195" s="37" t="s">
        <v>336</v>
      </c>
      <c r="S195" s="125">
        <v>39221</v>
      </c>
      <c r="T195" s="10" t="s">
        <v>156</v>
      </c>
      <c r="U195" s="10">
        <v>2</v>
      </c>
      <c r="V195" s="10">
        <v>4</v>
      </c>
      <c r="W195" s="10" t="s">
        <v>157</v>
      </c>
      <c r="X195" s="20" t="s">
        <v>187</v>
      </c>
      <c r="Y195" s="7" t="s">
        <v>1471</v>
      </c>
      <c r="Z195" s="7" t="s">
        <v>3027</v>
      </c>
      <c r="AA195" s="7" t="s">
        <v>161</v>
      </c>
      <c r="AB195" s="7" t="s">
        <v>162</v>
      </c>
      <c r="AC195" s="7" t="s">
        <v>163</v>
      </c>
      <c r="AD195" s="7" t="s">
        <v>163</v>
      </c>
      <c r="AE195" s="9" t="s">
        <v>3028</v>
      </c>
      <c r="AF195" s="9" t="s">
        <v>3029</v>
      </c>
      <c r="AG195" s="7" t="s">
        <v>3029</v>
      </c>
      <c r="AH195" s="7" t="s">
        <v>50</v>
      </c>
      <c r="AI195" s="79" t="s">
        <v>336</v>
      </c>
      <c r="AJ195" s="28">
        <v>26161</v>
      </c>
      <c r="AK195" s="9" t="s">
        <v>3030</v>
      </c>
      <c r="AL195" s="20" t="s">
        <v>212</v>
      </c>
      <c r="AM195" s="7" t="s">
        <v>161</v>
      </c>
      <c r="AN195" s="9" t="s">
        <v>368</v>
      </c>
      <c r="AO195" s="118"/>
      <c r="AP195" s="7" t="s">
        <v>3031</v>
      </c>
      <c r="AQ195" s="9" t="s">
        <v>3032</v>
      </c>
      <c r="AR195" s="9" t="s">
        <v>3033</v>
      </c>
      <c r="AS195" s="7" t="s">
        <v>3034</v>
      </c>
      <c r="AT195" s="79" t="s">
        <v>336</v>
      </c>
      <c r="AU195" s="7" t="s">
        <v>46</v>
      </c>
      <c r="AV195" s="10">
        <v>46264</v>
      </c>
      <c r="AW195" s="7" t="s">
        <v>3035</v>
      </c>
      <c r="AX195" s="7" t="s">
        <v>50</v>
      </c>
      <c r="AY195" s="79" t="s">
        <v>336</v>
      </c>
      <c r="AZ195" s="28">
        <v>29448</v>
      </c>
      <c r="BA195" s="9" t="s">
        <v>3036</v>
      </c>
      <c r="BB195" s="20" t="s">
        <v>178</v>
      </c>
      <c r="BC195" s="21" t="s">
        <v>179</v>
      </c>
      <c r="BD195" s="9"/>
      <c r="BE195" s="9"/>
      <c r="BF195" s="20" t="s">
        <v>181</v>
      </c>
      <c r="BG195" s="7"/>
      <c r="BH195" s="9"/>
      <c r="BI195" s="9"/>
      <c r="BJ195" s="7"/>
      <c r="BK195" s="7"/>
      <c r="BL195" s="7"/>
      <c r="BM195" s="11"/>
      <c r="BN195" s="79"/>
      <c r="BO195" s="7"/>
      <c r="BP195" s="7"/>
      <c r="BQ195" s="9"/>
      <c r="BR195" s="9"/>
      <c r="BS195" s="9"/>
      <c r="BT195" s="7"/>
      <c r="BU195" s="9"/>
      <c r="BV195" s="9"/>
      <c r="BW195" s="7"/>
      <c r="BX195" s="9"/>
      <c r="BY195" s="9"/>
      <c r="BZ195" s="7"/>
      <c r="CA195" s="7"/>
      <c r="CB195" s="7"/>
      <c r="CC195" s="7"/>
      <c r="CD195" s="7"/>
      <c r="CE195" s="20" t="s">
        <v>3031</v>
      </c>
      <c r="CF195" s="21" t="s">
        <v>3032</v>
      </c>
      <c r="CG195" s="20" t="s">
        <v>3033</v>
      </c>
      <c r="CH195" s="20" t="s">
        <v>3034</v>
      </c>
      <c r="CI195" s="20" t="s">
        <v>459</v>
      </c>
      <c r="CJ195" s="77" t="s">
        <v>46</v>
      </c>
      <c r="CK195" s="5">
        <v>46264</v>
      </c>
      <c r="CL195" s="77" t="str">
        <f t="shared" ca="1" si="2"/>
        <v>18 Tahun 8 Bulan 4 Hari</v>
      </c>
      <c r="CM19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Panaekan RT/RW 12/04 Desa/Kelurahan Maparah Kecamatan Panjalu Kabupaten Ciamis Jawa Barat 46264</v>
      </c>
    </row>
    <row r="196" spans="1:91" ht="20.100000000000001" customHeight="1">
      <c r="A196" s="4">
        <f>SUBTOTAL(3,N$8:N196)</f>
        <v>189</v>
      </c>
      <c r="B196" s="5" t="s">
        <v>9</v>
      </c>
      <c r="C196" s="5">
        <v>2022</v>
      </c>
      <c r="D196" s="5"/>
      <c r="E196" s="5">
        <v>3</v>
      </c>
      <c r="F196" s="5" t="s">
        <v>27</v>
      </c>
      <c r="G196" s="5" t="s">
        <v>151</v>
      </c>
      <c r="H196" s="5" t="s">
        <v>151</v>
      </c>
      <c r="I196" s="5" t="s">
        <v>151</v>
      </c>
      <c r="J196" s="5">
        <v>22230182</v>
      </c>
      <c r="K196" s="6"/>
      <c r="L196" s="6"/>
      <c r="M196" s="6"/>
      <c r="N196" s="79" t="s">
        <v>3037</v>
      </c>
      <c r="O196" s="153"/>
      <c r="P196" s="37" t="s">
        <v>3038</v>
      </c>
      <c r="Q196" s="81" t="s">
        <v>3039</v>
      </c>
      <c r="R196" s="37" t="s">
        <v>371</v>
      </c>
      <c r="S196" s="125">
        <v>40168</v>
      </c>
      <c r="T196" s="10" t="s">
        <v>156</v>
      </c>
      <c r="U196" s="10"/>
      <c r="V196" s="10"/>
      <c r="W196" s="10" t="s">
        <v>157</v>
      </c>
      <c r="X196" s="20" t="s">
        <v>187</v>
      </c>
      <c r="Y196" s="7" t="s">
        <v>368</v>
      </c>
      <c r="Z196" s="7" t="s">
        <v>368</v>
      </c>
      <c r="AA196" s="7" t="s">
        <v>161</v>
      </c>
      <c r="AB196" s="7" t="s">
        <v>1882</v>
      </c>
      <c r="AC196" s="7" t="s">
        <v>163</v>
      </c>
      <c r="AD196" s="7" t="s">
        <v>163</v>
      </c>
      <c r="AE196" s="9" t="s">
        <v>3040</v>
      </c>
      <c r="AF196" s="9" t="s">
        <v>3041</v>
      </c>
      <c r="AG196" s="7" t="s">
        <v>3042</v>
      </c>
      <c r="AH196" s="7" t="s">
        <v>51</v>
      </c>
      <c r="AI196" s="79" t="s">
        <v>255</v>
      </c>
      <c r="AJ196" s="28" t="s">
        <v>255</v>
      </c>
      <c r="AK196" s="8" t="s">
        <v>255</v>
      </c>
      <c r="AL196" s="7" t="s">
        <v>255</v>
      </c>
      <c r="AM196" s="7" t="s">
        <v>255</v>
      </c>
      <c r="AN196" s="7" t="s">
        <v>255</v>
      </c>
      <c r="AO196" s="118" t="s">
        <v>255</v>
      </c>
      <c r="AP196" s="7" t="s">
        <v>3043</v>
      </c>
      <c r="AQ196" s="9" t="s">
        <v>2368</v>
      </c>
      <c r="AR196" s="9" t="s">
        <v>3044</v>
      </c>
      <c r="AS196" s="7" t="s">
        <v>3045</v>
      </c>
      <c r="AT196" s="79" t="s">
        <v>2093</v>
      </c>
      <c r="AU196" s="7" t="s">
        <v>642</v>
      </c>
      <c r="AV196" s="10">
        <v>45363</v>
      </c>
      <c r="AW196" s="7" t="s">
        <v>3041</v>
      </c>
      <c r="AX196" s="7" t="s">
        <v>50</v>
      </c>
      <c r="AY196" s="79" t="s">
        <v>3046</v>
      </c>
      <c r="AZ196" s="28">
        <v>29261</v>
      </c>
      <c r="BA196" s="9" t="s">
        <v>3047</v>
      </c>
      <c r="BB196" s="20" t="s">
        <v>178</v>
      </c>
      <c r="BC196" s="21" t="s">
        <v>161</v>
      </c>
      <c r="BD196" s="9" t="s">
        <v>3048</v>
      </c>
      <c r="BE196" s="9" t="s">
        <v>1031</v>
      </c>
      <c r="BF196" s="20" t="s">
        <v>181</v>
      </c>
      <c r="BG196" s="7"/>
      <c r="BH196" s="9"/>
      <c r="BI196" s="9"/>
      <c r="BJ196" s="7"/>
      <c r="BK196" s="7"/>
      <c r="BL196" s="7"/>
      <c r="BM196" s="11"/>
      <c r="BN196" s="79"/>
      <c r="BO196" s="7"/>
      <c r="BP196" s="7"/>
      <c r="BQ196" s="9"/>
      <c r="BR196" s="9"/>
      <c r="BS196" s="9"/>
      <c r="BT196" s="7"/>
      <c r="BU196" s="9"/>
      <c r="BV196" s="9"/>
      <c r="BW196" s="7"/>
      <c r="BX196" s="9"/>
      <c r="BY196" s="9"/>
      <c r="BZ196" s="7"/>
      <c r="CA196" s="7"/>
      <c r="CB196" s="7"/>
      <c r="CC196" s="7"/>
      <c r="CD196" s="7"/>
      <c r="CE196" s="20" t="s">
        <v>3043</v>
      </c>
      <c r="CF196" s="21" t="s">
        <v>2368</v>
      </c>
      <c r="CG196" s="20" t="s">
        <v>1317</v>
      </c>
      <c r="CH196" s="20" t="s">
        <v>1011</v>
      </c>
      <c r="CI196" s="20" t="s">
        <v>205</v>
      </c>
      <c r="CJ196" s="77" t="s">
        <v>46</v>
      </c>
      <c r="CK196" s="5">
        <v>45363</v>
      </c>
      <c r="CL196" s="77" t="str">
        <f t="shared" ca="1" si="2"/>
        <v>16 Tahun 1 Bulan 2 Hari</v>
      </c>
      <c r="CM19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Sayang RT/RW 03/07 Desa/Kelurahan Sayang Kecamatan Jatinangor Kabupaten Sumedang Jawa Barat 45363</v>
      </c>
    </row>
    <row r="197" spans="1:91" ht="20.100000000000001" customHeight="1">
      <c r="A197" s="4">
        <f>SUBTOTAL(3,N$8:N197)</f>
        <v>190</v>
      </c>
      <c r="B197" s="5" t="s">
        <v>9</v>
      </c>
      <c r="C197" s="5">
        <v>2022</v>
      </c>
      <c r="D197" s="5"/>
      <c r="E197" s="5">
        <v>3</v>
      </c>
      <c r="F197" s="5" t="s">
        <v>27</v>
      </c>
      <c r="G197" s="5" t="s">
        <v>151</v>
      </c>
      <c r="H197" s="5" t="s">
        <v>151</v>
      </c>
      <c r="I197" s="5" t="s">
        <v>151</v>
      </c>
      <c r="J197" s="5">
        <v>22230192</v>
      </c>
      <c r="K197" s="6"/>
      <c r="L197" s="6"/>
      <c r="M197" s="6"/>
      <c r="N197" s="79" t="s">
        <v>3049</v>
      </c>
      <c r="O197" s="153"/>
      <c r="P197" s="37" t="s">
        <v>3050</v>
      </c>
      <c r="Q197" s="81" t="s">
        <v>3051</v>
      </c>
      <c r="R197" s="37" t="s">
        <v>155</v>
      </c>
      <c r="S197" s="125">
        <v>38998</v>
      </c>
      <c r="T197" s="10" t="s">
        <v>156</v>
      </c>
      <c r="U197" s="10">
        <v>9</v>
      </c>
      <c r="V197" s="10">
        <v>12</v>
      </c>
      <c r="W197" s="10" t="s">
        <v>157</v>
      </c>
      <c r="X197" s="20" t="s">
        <v>187</v>
      </c>
      <c r="Y197" s="7" t="s">
        <v>368</v>
      </c>
      <c r="Z197" s="7" t="s">
        <v>368</v>
      </c>
      <c r="AA197" s="20" t="s">
        <v>221</v>
      </c>
      <c r="AB197" s="7" t="s">
        <v>162</v>
      </c>
      <c r="AC197" s="7" t="s">
        <v>163</v>
      </c>
      <c r="AD197" s="7" t="s">
        <v>163</v>
      </c>
      <c r="AE197" s="9" t="s">
        <v>3052</v>
      </c>
      <c r="AF197" s="9" t="s">
        <v>3053</v>
      </c>
      <c r="AG197" s="7" t="s">
        <v>3053</v>
      </c>
      <c r="AH197" s="7" t="s">
        <v>50</v>
      </c>
      <c r="AI197" s="79" t="s">
        <v>155</v>
      </c>
      <c r="AJ197" s="28">
        <v>25077</v>
      </c>
      <c r="AK197" s="9" t="s">
        <v>3054</v>
      </c>
      <c r="AL197" s="20" t="s">
        <v>212</v>
      </c>
      <c r="AM197" s="7" t="s">
        <v>221</v>
      </c>
      <c r="AN197" s="9" t="s">
        <v>368</v>
      </c>
      <c r="AO197" s="118"/>
      <c r="AP197" s="7" t="s">
        <v>3055</v>
      </c>
      <c r="AQ197" s="9" t="s">
        <v>3056</v>
      </c>
      <c r="AR197" s="9" t="s">
        <v>3057</v>
      </c>
      <c r="AS197" s="7" t="s">
        <v>3058</v>
      </c>
      <c r="AT197" s="79" t="s">
        <v>155</v>
      </c>
      <c r="AU197" s="7" t="s">
        <v>46</v>
      </c>
      <c r="AV197" s="10">
        <v>40216</v>
      </c>
      <c r="AW197" s="7" t="s">
        <v>3059</v>
      </c>
      <c r="AX197" s="7" t="s">
        <v>50</v>
      </c>
      <c r="AY197" s="79" t="s">
        <v>155</v>
      </c>
      <c r="AZ197" s="28">
        <v>26665</v>
      </c>
      <c r="BA197" s="9" t="s">
        <v>3060</v>
      </c>
      <c r="BB197" s="20" t="s">
        <v>178</v>
      </c>
      <c r="BC197" s="21" t="s">
        <v>161</v>
      </c>
      <c r="BD197" s="9"/>
      <c r="BE197" s="9" t="s">
        <v>1031</v>
      </c>
      <c r="BF197" s="20" t="s">
        <v>181</v>
      </c>
      <c r="BG197" s="7"/>
      <c r="BH197" s="9"/>
      <c r="BI197" s="9"/>
      <c r="BJ197" s="7"/>
      <c r="BK197" s="7"/>
      <c r="BL197" s="7"/>
      <c r="BM197" s="11"/>
      <c r="BN197" s="79"/>
      <c r="BO197" s="7"/>
      <c r="BP197" s="7"/>
      <c r="BQ197" s="9"/>
      <c r="BR197" s="9"/>
      <c r="BS197" s="9"/>
      <c r="BT197" s="7"/>
      <c r="BU197" s="9"/>
      <c r="BV197" s="9"/>
      <c r="BW197" s="7"/>
      <c r="BX197" s="9"/>
      <c r="BY197" s="9"/>
      <c r="BZ197" s="7"/>
      <c r="CA197" s="7"/>
      <c r="CB197" s="7"/>
      <c r="CC197" s="7"/>
      <c r="CD197" s="7"/>
      <c r="CE197" s="20" t="s">
        <v>3055</v>
      </c>
      <c r="CF197" s="21" t="s">
        <v>3056</v>
      </c>
      <c r="CG197" s="20" t="s">
        <v>3057</v>
      </c>
      <c r="CH197" s="20" t="s">
        <v>3058</v>
      </c>
      <c r="CI197" s="20" t="s">
        <v>182</v>
      </c>
      <c r="CJ197" s="20" t="s">
        <v>46</v>
      </c>
      <c r="CK197" s="5">
        <v>40216</v>
      </c>
      <c r="CL197" s="77" t="str">
        <f t="shared" ca="1" si="2"/>
        <v>19 Tahun 3 Bulan 15 Hari</v>
      </c>
      <c r="CM19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Cikuya RT/RW 03/14 Desa/Kelurahan Lagadar Kecamatan Margaasih Kabupaten Bandung Jawa Barat 40216</v>
      </c>
    </row>
    <row r="198" spans="1:91" ht="20.100000000000001" customHeight="1">
      <c r="A198" s="4">
        <f>SUBTOTAL(3,N$8:N198)</f>
        <v>191</v>
      </c>
      <c r="B198" s="5" t="s">
        <v>9</v>
      </c>
      <c r="C198" s="5">
        <v>2022</v>
      </c>
      <c r="D198" s="5"/>
      <c r="E198" s="5">
        <v>3</v>
      </c>
      <c r="F198" s="5" t="s">
        <v>27</v>
      </c>
      <c r="G198" s="5" t="s">
        <v>151</v>
      </c>
      <c r="H198" s="5" t="s">
        <v>151</v>
      </c>
      <c r="I198" s="5" t="s">
        <v>151</v>
      </c>
      <c r="J198" s="5">
        <v>22230056</v>
      </c>
      <c r="K198" s="6"/>
      <c r="L198" s="6"/>
      <c r="M198" s="6"/>
      <c r="N198" s="79" t="s">
        <v>3061</v>
      </c>
      <c r="O198" s="153"/>
      <c r="P198" s="37" t="s">
        <v>3062</v>
      </c>
      <c r="Q198" s="81" t="s">
        <v>3063</v>
      </c>
      <c r="R198" s="37" t="s">
        <v>2983</v>
      </c>
      <c r="S198" s="125">
        <v>40151</v>
      </c>
      <c r="T198" s="10" t="s">
        <v>156</v>
      </c>
      <c r="U198" s="10">
        <v>2</v>
      </c>
      <c r="V198" s="10">
        <v>3</v>
      </c>
      <c r="W198" s="10" t="s">
        <v>157</v>
      </c>
      <c r="X198" s="20" t="s">
        <v>187</v>
      </c>
      <c r="Y198" s="7" t="s">
        <v>368</v>
      </c>
      <c r="Z198" s="7" t="s">
        <v>368</v>
      </c>
      <c r="AA198" s="7" t="s">
        <v>161</v>
      </c>
      <c r="AB198" s="7" t="s">
        <v>162</v>
      </c>
      <c r="AC198" s="7" t="s">
        <v>163</v>
      </c>
      <c r="AD198" s="7" t="s">
        <v>163</v>
      </c>
      <c r="AE198" s="9" t="s">
        <v>3064</v>
      </c>
      <c r="AF198" s="9" t="s">
        <v>3065</v>
      </c>
      <c r="AG198" s="7" t="s">
        <v>3065</v>
      </c>
      <c r="AH198" s="7" t="s">
        <v>50</v>
      </c>
      <c r="AI198" s="79" t="s">
        <v>155</v>
      </c>
      <c r="AJ198" s="28">
        <v>30133</v>
      </c>
      <c r="AK198" s="9" t="s">
        <v>3066</v>
      </c>
      <c r="AL198" s="9" t="s">
        <v>168</v>
      </c>
      <c r="AM198" s="7" t="s">
        <v>179</v>
      </c>
      <c r="AN198" s="9" t="s">
        <v>3067</v>
      </c>
      <c r="AO198" s="118" t="s">
        <v>1984</v>
      </c>
      <c r="AP198" s="7" t="s">
        <v>3068</v>
      </c>
      <c r="AQ198" s="9" t="s">
        <v>2531</v>
      </c>
      <c r="AR198" s="9" t="s">
        <v>3069</v>
      </c>
      <c r="AS198" s="7" t="s">
        <v>3070</v>
      </c>
      <c r="AT198" s="79" t="s">
        <v>278</v>
      </c>
      <c r="AU198" s="7" t="s">
        <v>642</v>
      </c>
      <c r="AV198" s="10">
        <v>40265</v>
      </c>
      <c r="AW198" s="7" t="s">
        <v>3071</v>
      </c>
      <c r="AX198" s="7" t="s">
        <v>50</v>
      </c>
      <c r="AY198" s="79" t="s">
        <v>2983</v>
      </c>
      <c r="AZ198" s="28">
        <v>29638</v>
      </c>
      <c r="BA198" s="9" t="s">
        <v>3072</v>
      </c>
      <c r="BB198" s="20" t="s">
        <v>178</v>
      </c>
      <c r="BC198" s="21" t="s">
        <v>179</v>
      </c>
      <c r="BD198" s="9" t="s">
        <v>1031</v>
      </c>
      <c r="BE198" s="9" t="s">
        <v>1031</v>
      </c>
      <c r="BF198" s="20" t="s">
        <v>181</v>
      </c>
      <c r="BG198" s="7"/>
      <c r="BH198" s="9"/>
      <c r="BI198" s="9"/>
      <c r="BJ198" s="7"/>
      <c r="BK198" s="7"/>
      <c r="BL198" s="7"/>
      <c r="BM198" s="11"/>
      <c r="BN198" s="79"/>
      <c r="BO198" s="7"/>
      <c r="BP198" s="7"/>
      <c r="BQ198" s="9"/>
      <c r="BR198" s="9"/>
      <c r="BS198" s="9"/>
      <c r="BT198" s="7"/>
      <c r="BU198" s="9"/>
      <c r="BV198" s="9"/>
      <c r="BW198" s="7"/>
      <c r="BX198" s="9"/>
      <c r="BY198" s="9"/>
      <c r="BZ198" s="7"/>
      <c r="CA198" s="7"/>
      <c r="CB198" s="7"/>
      <c r="CC198" s="7"/>
      <c r="CD198" s="7"/>
      <c r="CE198" s="20" t="s">
        <v>3068</v>
      </c>
      <c r="CF198" s="21" t="s">
        <v>2531</v>
      </c>
      <c r="CG198" s="20" t="s">
        <v>2810</v>
      </c>
      <c r="CH198" s="20" t="s">
        <v>1268</v>
      </c>
      <c r="CI198" s="20" t="s">
        <v>278</v>
      </c>
      <c r="CJ198" s="77" t="s">
        <v>46</v>
      </c>
      <c r="CK198" s="5">
        <v>40265</v>
      </c>
      <c r="CL198" s="77" t="str">
        <f t="shared" ca="1" si="2"/>
        <v>16 Tahun 1 Bulan 19 Hari</v>
      </c>
      <c r="CM19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Cijagra I Gg. Iii No. 86/206B RT/RW 07/02 Desa/Kelurahan Cijagra Kecamatan Lengkong Kota Bandung Jawa Barat 40265</v>
      </c>
    </row>
    <row r="199" spans="1:91" ht="20.100000000000001" customHeight="1">
      <c r="A199" s="4">
        <f>SUBTOTAL(3,N$8:N199)</f>
        <v>192</v>
      </c>
      <c r="B199" s="5" t="s">
        <v>9</v>
      </c>
      <c r="C199" s="5">
        <v>2022</v>
      </c>
      <c r="D199" s="5"/>
      <c r="E199" s="5">
        <v>3</v>
      </c>
      <c r="F199" s="5" t="s">
        <v>27</v>
      </c>
      <c r="G199" s="5" t="s">
        <v>151</v>
      </c>
      <c r="H199" s="5" t="s">
        <v>151</v>
      </c>
      <c r="I199" s="5" t="s">
        <v>151</v>
      </c>
      <c r="J199" s="5">
        <v>22230151</v>
      </c>
      <c r="K199" s="6"/>
      <c r="L199" s="6"/>
      <c r="M199" s="6"/>
      <c r="N199" s="79" t="s">
        <v>3073</v>
      </c>
      <c r="O199" s="153"/>
      <c r="P199" s="37" t="s">
        <v>3074</v>
      </c>
      <c r="Q199" s="81" t="s">
        <v>3075</v>
      </c>
      <c r="R199" s="37" t="s">
        <v>186</v>
      </c>
      <c r="S199" s="125">
        <v>40476</v>
      </c>
      <c r="T199" s="10" t="s">
        <v>156</v>
      </c>
      <c r="U199" s="10">
        <v>1</v>
      </c>
      <c r="V199" s="10">
        <v>3</v>
      </c>
      <c r="W199" s="10" t="s">
        <v>157</v>
      </c>
      <c r="X199" s="20" t="s">
        <v>187</v>
      </c>
      <c r="Y199" s="7" t="s">
        <v>368</v>
      </c>
      <c r="Z199" s="7" t="s">
        <v>368</v>
      </c>
      <c r="AA199" s="7" t="s">
        <v>161</v>
      </c>
      <c r="AB199" s="7" t="s">
        <v>162</v>
      </c>
      <c r="AC199" s="7" t="s">
        <v>163</v>
      </c>
      <c r="AD199" s="7" t="s">
        <v>163</v>
      </c>
      <c r="AE199" s="9" t="s">
        <v>3076</v>
      </c>
      <c r="AF199" s="9" t="s">
        <v>3077</v>
      </c>
      <c r="AG199" s="7" t="s">
        <v>3077</v>
      </c>
      <c r="AH199" s="7" t="s">
        <v>50</v>
      </c>
      <c r="AI199" s="79" t="s">
        <v>186</v>
      </c>
      <c r="AJ199" s="28">
        <v>32426</v>
      </c>
      <c r="AK199" s="9" t="s">
        <v>3078</v>
      </c>
      <c r="AL199" s="9" t="s">
        <v>324</v>
      </c>
      <c r="AM199" s="7" t="s">
        <v>161</v>
      </c>
      <c r="AN199" s="9" t="s">
        <v>3079</v>
      </c>
      <c r="AO199" s="118" t="s">
        <v>1984</v>
      </c>
      <c r="AP199" s="7" t="s">
        <v>2062</v>
      </c>
      <c r="AQ199" s="9" t="s">
        <v>3080</v>
      </c>
      <c r="AR199" s="9" t="s">
        <v>3081</v>
      </c>
      <c r="AS199" s="7" t="s">
        <v>3082</v>
      </c>
      <c r="AT199" s="79" t="s">
        <v>2093</v>
      </c>
      <c r="AU199" s="7" t="s">
        <v>642</v>
      </c>
      <c r="AV199" s="10">
        <v>45312</v>
      </c>
      <c r="AW199" s="7" t="s">
        <v>3083</v>
      </c>
      <c r="AX199" s="7" t="s">
        <v>50</v>
      </c>
      <c r="AY199" s="79" t="s">
        <v>186</v>
      </c>
      <c r="AZ199" s="28">
        <v>32865</v>
      </c>
      <c r="BA199" s="9" t="s">
        <v>3084</v>
      </c>
      <c r="BB199" s="20" t="s">
        <v>178</v>
      </c>
      <c r="BC199" s="21" t="s">
        <v>161</v>
      </c>
      <c r="BD199" s="9" t="s">
        <v>3085</v>
      </c>
      <c r="BE199" s="9" t="s">
        <v>1031</v>
      </c>
      <c r="BF199" s="20" t="s">
        <v>181</v>
      </c>
      <c r="BG199" s="7"/>
      <c r="BH199" s="9"/>
      <c r="BI199" s="9"/>
      <c r="BJ199" s="7"/>
      <c r="BK199" s="7"/>
      <c r="BL199" s="7"/>
      <c r="BM199" s="11"/>
      <c r="BN199" s="79"/>
      <c r="BO199" s="7"/>
      <c r="BP199" s="7"/>
      <c r="BQ199" s="9"/>
      <c r="BR199" s="9"/>
      <c r="BS199" s="9"/>
      <c r="BT199" s="7"/>
      <c r="BU199" s="9"/>
      <c r="BV199" s="9"/>
      <c r="BW199" s="7"/>
      <c r="BX199" s="9"/>
      <c r="BY199" s="9"/>
      <c r="BZ199" s="7"/>
      <c r="CA199" s="7"/>
      <c r="CB199" s="7"/>
      <c r="CC199" s="7"/>
      <c r="CD199" s="7"/>
      <c r="CE199" s="20" t="s">
        <v>2062</v>
      </c>
      <c r="CF199" s="21" t="s">
        <v>3080</v>
      </c>
      <c r="CG199" s="20" t="s">
        <v>3086</v>
      </c>
      <c r="CH199" s="20" t="s">
        <v>851</v>
      </c>
      <c r="CI199" s="20" t="s">
        <v>205</v>
      </c>
      <c r="CJ199" s="77" t="s">
        <v>46</v>
      </c>
      <c r="CK199" s="5">
        <v>45312</v>
      </c>
      <c r="CL199" s="77" t="str">
        <f t="shared" ca="1" si="2"/>
        <v>15 Tahun 2 Bulan 29 Hari</v>
      </c>
      <c r="CM19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Lingk. Darangdan RT/RW 05/08 Desa/Kelurahan Kota Kulon Kecamatan Sumedang Selatan Kabupaten Sumedang Jawa Barat 45312</v>
      </c>
    </row>
    <row r="200" spans="1:91" ht="20.100000000000001" customHeight="1">
      <c r="A200" s="4">
        <f>SUBTOTAL(3,N$8:N200)</f>
        <v>193</v>
      </c>
      <c r="B200" s="5" t="s">
        <v>9</v>
      </c>
      <c r="C200" s="5">
        <v>2022</v>
      </c>
      <c r="D200" s="5"/>
      <c r="E200" s="5">
        <v>3</v>
      </c>
      <c r="F200" s="5" t="s">
        <v>27</v>
      </c>
      <c r="G200" s="5" t="s">
        <v>151</v>
      </c>
      <c r="H200" s="5" t="s">
        <v>151</v>
      </c>
      <c r="I200" s="5" t="s">
        <v>151</v>
      </c>
      <c r="J200" s="5">
        <v>22230024</v>
      </c>
      <c r="K200" s="6"/>
      <c r="L200" s="6"/>
      <c r="M200" s="6"/>
      <c r="N200" s="79" t="s">
        <v>3087</v>
      </c>
      <c r="O200" s="153"/>
      <c r="P200" s="37" t="s">
        <v>3088</v>
      </c>
      <c r="Q200" s="81" t="s">
        <v>3089</v>
      </c>
      <c r="R200" s="37" t="s">
        <v>3090</v>
      </c>
      <c r="S200" s="125">
        <v>39928</v>
      </c>
      <c r="T200" s="10" t="s">
        <v>156</v>
      </c>
      <c r="U200" s="10">
        <v>1</v>
      </c>
      <c r="V200" s="10">
        <v>2</v>
      </c>
      <c r="W200" s="10" t="s">
        <v>157</v>
      </c>
      <c r="X200" s="20" t="s">
        <v>187</v>
      </c>
      <c r="Y200" s="7" t="s">
        <v>426</v>
      </c>
      <c r="Z200" s="7" t="s">
        <v>2402</v>
      </c>
      <c r="AA200" s="7" t="s">
        <v>161</v>
      </c>
      <c r="AB200" s="7" t="s">
        <v>162</v>
      </c>
      <c r="AC200" s="7" t="s">
        <v>163</v>
      </c>
      <c r="AD200" s="7" t="s">
        <v>163</v>
      </c>
      <c r="AE200" s="9" t="s">
        <v>3091</v>
      </c>
      <c r="AF200" s="9" t="s">
        <v>3092</v>
      </c>
      <c r="AG200" s="7" t="s">
        <v>3092</v>
      </c>
      <c r="AH200" s="7" t="s">
        <v>50</v>
      </c>
      <c r="AI200" s="79" t="s">
        <v>155</v>
      </c>
      <c r="AJ200" s="28">
        <v>29128</v>
      </c>
      <c r="AK200" s="9" t="s">
        <v>3093</v>
      </c>
      <c r="AL200" s="9" t="s">
        <v>168</v>
      </c>
      <c r="AM200" s="7" t="s">
        <v>179</v>
      </c>
      <c r="AN200" s="9" t="s">
        <v>3094</v>
      </c>
      <c r="AO200" s="118" t="s">
        <v>2140</v>
      </c>
      <c r="AP200" s="7" t="s">
        <v>3095</v>
      </c>
      <c r="AQ200" s="9" t="s">
        <v>591</v>
      </c>
      <c r="AR200" s="9" t="s">
        <v>3096</v>
      </c>
      <c r="AS200" s="7" t="s">
        <v>3097</v>
      </c>
      <c r="AT200" s="79" t="s">
        <v>3098</v>
      </c>
      <c r="AU200" s="7" t="s">
        <v>44</v>
      </c>
      <c r="AV200" s="10">
        <v>15429</v>
      </c>
      <c r="AW200" s="7" t="s">
        <v>3099</v>
      </c>
      <c r="AX200" s="7" t="s">
        <v>50</v>
      </c>
      <c r="AY200" s="79" t="s">
        <v>3090</v>
      </c>
      <c r="AZ200" s="28">
        <v>31135</v>
      </c>
      <c r="BA200" s="9" t="s">
        <v>3100</v>
      </c>
      <c r="BB200" s="20" t="s">
        <v>178</v>
      </c>
      <c r="BC200" s="21" t="s">
        <v>179</v>
      </c>
      <c r="BD200" s="9" t="s">
        <v>3101</v>
      </c>
      <c r="BE200" s="9" t="s">
        <v>1031</v>
      </c>
      <c r="BF200" s="20" t="s">
        <v>181</v>
      </c>
      <c r="BG200" s="7"/>
      <c r="BH200" s="9"/>
      <c r="BI200" s="9"/>
      <c r="BJ200" s="7"/>
      <c r="BK200" s="7"/>
      <c r="BL200" s="7"/>
      <c r="BM200" s="11"/>
      <c r="BN200" s="79"/>
      <c r="BO200" s="7"/>
      <c r="BP200" s="7"/>
      <c r="BQ200" s="9"/>
      <c r="BR200" s="9"/>
      <c r="BS200" s="9"/>
      <c r="BT200" s="7"/>
      <c r="BU200" s="9"/>
      <c r="BV200" s="9"/>
      <c r="BW200" s="7"/>
      <c r="BX200" s="9"/>
      <c r="BY200" s="9"/>
      <c r="BZ200" s="7"/>
      <c r="CA200" s="7"/>
      <c r="CB200" s="7"/>
      <c r="CC200" s="7"/>
      <c r="CD200" s="7"/>
      <c r="CE200" s="20" t="s">
        <v>3095</v>
      </c>
      <c r="CF200" s="21" t="s">
        <v>591</v>
      </c>
      <c r="CG200" s="20" t="s">
        <v>3102</v>
      </c>
      <c r="CH200" s="20" t="s">
        <v>3103</v>
      </c>
      <c r="CI200" s="20" t="s">
        <v>3104</v>
      </c>
      <c r="CJ200" s="77" t="s">
        <v>44</v>
      </c>
      <c r="CK200" s="5">
        <v>15429</v>
      </c>
      <c r="CL200" s="77" t="str">
        <f t="shared" ref="CL200:CL263" ca="1" si="3">DATEDIF(S200,NOW(),"Y")&amp;" Tahun " &amp;DATEDIF(S200,NOW(),"YM")&amp;" Bulan " &amp;DATEDIF(S200,NOW(),"MD")&amp;" Hari"</f>
        <v>16 Tahun 8 Bulan 29 Hari</v>
      </c>
      <c r="CM20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Utan RT/RW 04/03 Desa/Kelurahan Pondok Pucung Kecamatan Pondok Aren Kota Tanggerang Selatan Banten 15429</v>
      </c>
    </row>
    <row r="201" spans="1:91" ht="20.100000000000001" customHeight="1">
      <c r="A201" s="4">
        <f>SUBTOTAL(3,N$8:N201)</f>
        <v>194</v>
      </c>
      <c r="B201" s="5" t="s">
        <v>9</v>
      </c>
      <c r="C201" s="5">
        <v>2022</v>
      </c>
      <c r="D201" s="5"/>
      <c r="E201" s="5">
        <v>3</v>
      </c>
      <c r="F201" s="5" t="s">
        <v>27</v>
      </c>
      <c r="G201" s="5" t="s">
        <v>151</v>
      </c>
      <c r="H201" s="5" t="s">
        <v>151</v>
      </c>
      <c r="I201" s="5" t="s">
        <v>151</v>
      </c>
      <c r="J201" s="5">
        <v>22230050</v>
      </c>
      <c r="K201" s="6"/>
      <c r="L201" s="6"/>
      <c r="M201" s="6"/>
      <c r="N201" s="137" t="s">
        <v>3105</v>
      </c>
      <c r="O201" s="154"/>
      <c r="P201" s="37" t="s">
        <v>3106</v>
      </c>
      <c r="Q201" s="81" t="s">
        <v>3107</v>
      </c>
      <c r="R201" s="37" t="s">
        <v>186</v>
      </c>
      <c r="S201" s="125">
        <v>40050</v>
      </c>
      <c r="T201" s="10" t="s">
        <v>156</v>
      </c>
      <c r="U201" s="10">
        <v>1</v>
      </c>
      <c r="V201" s="10">
        <v>1</v>
      </c>
      <c r="W201" s="10" t="s">
        <v>157</v>
      </c>
      <c r="X201" s="20" t="s">
        <v>187</v>
      </c>
      <c r="Y201" s="7" t="s">
        <v>368</v>
      </c>
      <c r="Z201" s="7" t="s">
        <v>368</v>
      </c>
      <c r="AA201" s="7" t="s">
        <v>161</v>
      </c>
      <c r="AB201" s="7" t="s">
        <v>162</v>
      </c>
      <c r="AC201" s="7" t="s">
        <v>163</v>
      </c>
      <c r="AD201" s="7" t="s">
        <v>163</v>
      </c>
      <c r="AE201" s="9" t="s">
        <v>3108</v>
      </c>
      <c r="AF201" s="9" t="s">
        <v>3109</v>
      </c>
      <c r="AG201" s="7" t="s">
        <v>3109</v>
      </c>
      <c r="AH201" s="7" t="s">
        <v>50</v>
      </c>
      <c r="AI201" s="79" t="s">
        <v>186</v>
      </c>
      <c r="AJ201" s="28">
        <v>30878</v>
      </c>
      <c r="AK201" s="9" t="s">
        <v>3110</v>
      </c>
      <c r="AL201" s="9" t="s">
        <v>1202</v>
      </c>
      <c r="AM201" s="7" t="s">
        <v>179</v>
      </c>
      <c r="AN201" s="9" t="s">
        <v>3111</v>
      </c>
      <c r="AO201" s="118" t="s">
        <v>3112</v>
      </c>
      <c r="AP201" s="7" t="s">
        <v>3113</v>
      </c>
      <c r="AQ201" s="9" t="s">
        <v>498</v>
      </c>
      <c r="AR201" s="9" t="s">
        <v>3114</v>
      </c>
      <c r="AS201" s="7" t="s">
        <v>3115</v>
      </c>
      <c r="AT201" s="79" t="s">
        <v>2093</v>
      </c>
      <c r="AU201" s="7" t="s">
        <v>642</v>
      </c>
      <c r="AV201" s="10">
        <v>45364</v>
      </c>
      <c r="AW201" s="7" t="s">
        <v>3116</v>
      </c>
      <c r="AX201" s="7" t="s">
        <v>50</v>
      </c>
      <c r="AY201" s="79" t="s">
        <v>186</v>
      </c>
      <c r="AZ201" s="28">
        <v>32877</v>
      </c>
      <c r="BA201" s="9" t="s">
        <v>3117</v>
      </c>
      <c r="BB201" s="9" t="s">
        <v>168</v>
      </c>
      <c r="BC201" s="21" t="s">
        <v>179</v>
      </c>
      <c r="BD201" s="9" t="s">
        <v>3118</v>
      </c>
      <c r="BE201" s="9" t="s">
        <v>3112</v>
      </c>
      <c r="BF201" s="20" t="s">
        <v>181</v>
      </c>
      <c r="BG201" s="7"/>
      <c r="BH201" s="9"/>
      <c r="BI201" s="9"/>
      <c r="BJ201" s="7"/>
      <c r="BK201" s="7"/>
      <c r="BL201" s="7"/>
      <c r="BM201" s="11"/>
      <c r="BN201" s="79"/>
      <c r="BO201" s="7"/>
      <c r="BP201" s="7"/>
      <c r="BQ201" s="9"/>
      <c r="BR201" s="9"/>
      <c r="BS201" s="9"/>
      <c r="BT201" s="7"/>
      <c r="BU201" s="9"/>
      <c r="BV201" s="9"/>
      <c r="BW201" s="7"/>
      <c r="BX201" s="9"/>
      <c r="BY201" s="9"/>
      <c r="BZ201" s="7"/>
      <c r="CA201" s="7"/>
      <c r="CB201" s="7"/>
      <c r="CC201" s="7"/>
      <c r="CD201" s="7"/>
      <c r="CE201" s="20" t="s">
        <v>3113</v>
      </c>
      <c r="CF201" s="21" t="s">
        <v>498</v>
      </c>
      <c r="CG201" s="20" t="s">
        <v>2394</v>
      </c>
      <c r="CH201" s="20" t="s">
        <v>2395</v>
      </c>
      <c r="CI201" s="20" t="s">
        <v>205</v>
      </c>
      <c r="CJ201" s="77" t="s">
        <v>46</v>
      </c>
      <c r="CK201" s="5">
        <v>45364</v>
      </c>
      <c r="CL201" s="77" t="str">
        <f t="shared" ca="1" si="3"/>
        <v>16 Tahun 4 Bulan 29 Hari</v>
      </c>
      <c r="CM20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Cimuncang RT/RW 02/01 Desa/Kelurahan Sawahdadap Kecamatan Cimanggung Kabupaten Sumedang Jawa Barat 45364</v>
      </c>
    </row>
    <row r="202" spans="1:91" ht="20.100000000000001" customHeight="1">
      <c r="A202" s="4">
        <f>SUBTOTAL(3,N$8:N202)</f>
        <v>195</v>
      </c>
      <c r="B202" s="5" t="s">
        <v>9</v>
      </c>
      <c r="C202" s="5">
        <v>2023</v>
      </c>
      <c r="D202" s="5"/>
      <c r="E202" s="5">
        <v>3</v>
      </c>
      <c r="F202" s="5" t="s">
        <v>27</v>
      </c>
      <c r="G202" s="5" t="s">
        <v>151</v>
      </c>
      <c r="H202" s="5" t="s">
        <v>151</v>
      </c>
      <c r="I202" s="5" t="s">
        <v>151</v>
      </c>
      <c r="J202" s="5">
        <v>23240156</v>
      </c>
      <c r="K202" s="6"/>
      <c r="L202" s="6"/>
      <c r="M202" s="6"/>
      <c r="N202" s="79" t="s">
        <v>3119</v>
      </c>
      <c r="O202" s="153"/>
      <c r="P202" s="37" t="s">
        <v>3120</v>
      </c>
      <c r="Q202" s="81" t="s">
        <v>3121</v>
      </c>
      <c r="R202" s="37" t="s">
        <v>2422</v>
      </c>
      <c r="S202" s="125">
        <v>39067</v>
      </c>
      <c r="T202" s="10" t="s">
        <v>156</v>
      </c>
      <c r="U202" s="10">
        <v>2</v>
      </c>
      <c r="V202" s="10">
        <v>3</v>
      </c>
      <c r="W202" s="10" t="s">
        <v>157</v>
      </c>
      <c r="X202" s="20" t="s">
        <v>187</v>
      </c>
      <c r="Y202" s="10" t="s">
        <v>368</v>
      </c>
      <c r="Z202" s="10" t="s">
        <v>368</v>
      </c>
      <c r="AA202" s="20" t="s">
        <v>221</v>
      </c>
      <c r="AB202" s="7" t="s">
        <v>162</v>
      </c>
      <c r="AC202" s="7" t="s">
        <v>163</v>
      </c>
      <c r="AD202" s="7" t="s">
        <v>163</v>
      </c>
      <c r="AE202" s="9" t="s">
        <v>3122</v>
      </c>
      <c r="AF202" s="9" t="s">
        <v>3123</v>
      </c>
      <c r="AG202" s="7" t="s">
        <v>3123</v>
      </c>
      <c r="AH202" s="7" t="s">
        <v>50</v>
      </c>
      <c r="AI202" s="79" t="s">
        <v>2422</v>
      </c>
      <c r="AJ202" s="28">
        <v>26096</v>
      </c>
      <c r="AK202" s="9" t="s">
        <v>3124</v>
      </c>
      <c r="AL202" s="9" t="s">
        <v>1202</v>
      </c>
      <c r="AM202" s="7" t="s">
        <v>179</v>
      </c>
      <c r="AN202" s="9" t="s">
        <v>3125</v>
      </c>
      <c r="AO202" s="118" t="s">
        <v>1476</v>
      </c>
      <c r="AP202" s="7" t="s">
        <v>3126</v>
      </c>
      <c r="AQ202" s="9" t="s">
        <v>3127</v>
      </c>
      <c r="AR202" s="9" t="s">
        <v>1316</v>
      </c>
      <c r="AS202" s="7" t="s">
        <v>3128</v>
      </c>
      <c r="AT202" s="79" t="s">
        <v>2422</v>
      </c>
      <c r="AU202" s="7" t="s">
        <v>46</v>
      </c>
      <c r="AV202" s="10">
        <v>46194</v>
      </c>
      <c r="AW202" s="7" t="s">
        <v>3129</v>
      </c>
      <c r="AX202" s="7" t="s">
        <v>50</v>
      </c>
      <c r="AY202" s="79" t="s">
        <v>2422</v>
      </c>
      <c r="AZ202" s="28">
        <v>30183</v>
      </c>
      <c r="BA202" s="9" t="s">
        <v>3130</v>
      </c>
      <c r="BB202" s="20" t="s">
        <v>178</v>
      </c>
      <c r="BC202" s="21" t="s">
        <v>179</v>
      </c>
      <c r="BD202" s="9" t="s">
        <v>3131</v>
      </c>
      <c r="BE202" s="8" t="s">
        <v>255</v>
      </c>
      <c r="BF202" s="20" t="s">
        <v>181</v>
      </c>
      <c r="BG202" s="7"/>
      <c r="BH202" s="9"/>
      <c r="BI202" s="9"/>
      <c r="BJ202" s="7"/>
      <c r="BK202" s="7"/>
      <c r="BL202" s="7"/>
      <c r="BM202" s="11"/>
      <c r="BN202" s="79"/>
      <c r="BO202" s="7"/>
      <c r="BP202" s="7"/>
      <c r="BQ202" s="9"/>
      <c r="BR202" s="9"/>
      <c r="BS202" s="9"/>
      <c r="BT202" s="7"/>
      <c r="BU202" s="9"/>
      <c r="BV202" s="9"/>
      <c r="BW202" s="7"/>
      <c r="BX202" s="9"/>
      <c r="BY202" s="9"/>
      <c r="BZ202" s="7"/>
      <c r="CA202" s="7"/>
      <c r="CB202" s="7"/>
      <c r="CC202" s="7"/>
      <c r="CD202" s="7"/>
      <c r="CE202" s="20" t="s">
        <v>3126</v>
      </c>
      <c r="CF202" s="21" t="s">
        <v>3127</v>
      </c>
      <c r="CG202" s="20" t="s">
        <v>1316</v>
      </c>
      <c r="CH202" s="20" t="s">
        <v>3128</v>
      </c>
      <c r="CI202" s="20" t="s">
        <v>3132</v>
      </c>
      <c r="CJ202" s="77" t="s">
        <v>46</v>
      </c>
      <c r="CK202" s="5">
        <v>46194</v>
      </c>
      <c r="CL202" s="77" t="str">
        <f t="shared" ca="1" si="3"/>
        <v>19 Tahun 1 Bulan 7 Hari</v>
      </c>
      <c r="CM20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Pasanggrahan  RT/RW 19/07 Desa/Kelurahan Neglasari Kecamatan Pancatengah Kabupaten Tasikmalaya Jawa Barat 46194</v>
      </c>
    </row>
    <row r="203" spans="1:91" ht="20.100000000000001" customHeight="1">
      <c r="A203" s="4">
        <f>SUBTOTAL(3,N$8:N203)</f>
        <v>196</v>
      </c>
      <c r="B203" s="5" t="s">
        <v>9</v>
      </c>
      <c r="C203" s="5">
        <v>2022</v>
      </c>
      <c r="D203" s="5"/>
      <c r="E203" s="5">
        <v>3</v>
      </c>
      <c r="F203" s="5" t="s">
        <v>27</v>
      </c>
      <c r="G203" s="5" t="s">
        <v>151</v>
      </c>
      <c r="H203" s="5" t="s">
        <v>151</v>
      </c>
      <c r="I203" s="5" t="s">
        <v>151</v>
      </c>
      <c r="J203" s="5">
        <v>22230072</v>
      </c>
      <c r="K203" s="6"/>
      <c r="L203" s="6"/>
      <c r="M203" s="6"/>
      <c r="N203" s="79" t="s">
        <v>3133</v>
      </c>
      <c r="O203" s="153"/>
      <c r="P203" s="37" t="s">
        <v>3134</v>
      </c>
      <c r="Q203" s="81" t="s">
        <v>3135</v>
      </c>
      <c r="R203" s="37" t="s">
        <v>371</v>
      </c>
      <c r="S203" s="125">
        <v>39863</v>
      </c>
      <c r="T203" s="10" t="s">
        <v>156</v>
      </c>
      <c r="U203" s="10">
        <v>1</v>
      </c>
      <c r="V203" s="10">
        <v>5</v>
      </c>
      <c r="W203" s="10" t="s">
        <v>157</v>
      </c>
      <c r="X203" s="20" t="s">
        <v>187</v>
      </c>
      <c r="Y203" s="7" t="s">
        <v>3136</v>
      </c>
      <c r="Z203" s="7" t="s">
        <v>3137</v>
      </c>
      <c r="AA203" s="7" t="s">
        <v>161</v>
      </c>
      <c r="AB203" s="7" t="s">
        <v>162</v>
      </c>
      <c r="AC203" s="7" t="s">
        <v>163</v>
      </c>
      <c r="AD203" s="7" t="s">
        <v>163</v>
      </c>
      <c r="AE203" s="9" t="s">
        <v>3138</v>
      </c>
      <c r="AF203" s="9" t="s">
        <v>3139</v>
      </c>
      <c r="AG203" s="7" t="s">
        <v>3139</v>
      </c>
      <c r="AH203" s="7" t="s">
        <v>50</v>
      </c>
      <c r="AI203" s="79" t="s">
        <v>371</v>
      </c>
      <c r="AJ203" s="28">
        <v>30675</v>
      </c>
      <c r="AK203" s="9" t="s">
        <v>3140</v>
      </c>
      <c r="AL203" s="20" t="s">
        <v>846</v>
      </c>
      <c r="AM203" s="7" t="s">
        <v>179</v>
      </c>
      <c r="AN203" s="9" t="s">
        <v>3141</v>
      </c>
      <c r="AO203" s="118" t="s">
        <v>1984</v>
      </c>
      <c r="AP203" s="7" t="s">
        <v>3142</v>
      </c>
      <c r="AQ203" s="9" t="s">
        <v>981</v>
      </c>
      <c r="AR203" s="9" t="s">
        <v>3143</v>
      </c>
      <c r="AS203" s="7" t="s">
        <v>3144</v>
      </c>
      <c r="AT203" s="79" t="s">
        <v>2093</v>
      </c>
      <c r="AU203" s="7" t="s">
        <v>642</v>
      </c>
      <c r="AV203" s="10">
        <v>45354</v>
      </c>
      <c r="AW203" s="7" t="s">
        <v>3145</v>
      </c>
      <c r="AX203" s="7" t="s">
        <v>50</v>
      </c>
      <c r="AY203" s="79" t="s">
        <v>186</v>
      </c>
      <c r="AZ203" s="28">
        <v>32892</v>
      </c>
      <c r="BA203" s="9" t="s">
        <v>3146</v>
      </c>
      <c r="BB203" s="20" t="s">
        <v>178</v>
      </c>
      <c r="BC203" s="21" t="s">
        <v>179</v>
      </c>
      <c r="BD203" s="9" t="s">
        <v>3147</v>
      </c>
      <c r="BE203" s="9" t="s">
        <v>1031</v>
      </c>
      <c r="BF203" s="20" t="s">
        <v>181</v>
      </c>
      <c r="BG203" s="7"/>
      <c r="BH203" s="9"/>
      <c r="BI203" s="9"/>
      <c r="BJ203" s="7"/>
      <c r="BK203" s="7"/>
      <c r="BL203" s="7"/>
      <c r="BM203" s="11"/>
      <c r="BN203" s="79"/>
      <c r="BO203" s="7"/>
      <c r="BP203" s="7"/>
      <c r="BQ203" s="9"/>
      <c r="BR203" s="9"/>
      <c r="BS203" s="9"/>
      <c r="BT203" s="7"/>
      <c r="BU203" s="9"/>
      <c r="BV203" s="9"/>
      <c r="BW203" s="7"/>
      <c r="BX203" s="9"/>
      <c r="BY203" s="9"/>
      <c r="BZ203" s="7"/>
      <c r="CA203" s="7"/>
      <c r="CB203" s="7"/>
      <c r="CC203" s="7"/>
      <c r="CD203" s="7"/>
      <c r="CE203" s="20" t="s">
        <v>3142</v>
      </c>
      <c r="CF203" s="21" t="s">
        <v>981</v>
      </c>
      <c r="CG203" s="20" t="s">
        <v>3143</v>
      </c>
      <c r="CH203" s="20" t="s">
        <v>3144</v>
      </c>
      <c r="CI203" s="20" t="s">
        <v>205</v>
      </c>
      <c r="CJ203" s="77" t="s">
        <v>46</v>
      </c>
      <c r="CK203" s="5">
        <v>45354</v>
      </c>
      <c r="CL203" s="77" t="str">
        <f t="shared" ca="1" si="3"/>
        <v>16 Tahun 11 Bulan 4 Hari</v>
      </c>
      <c r="CM20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Sudimampir RT/RW 03/03 Desa/Kelurahan Cipanas Kecamatan Tanjungkerta Kabupaten Sumedang Jawa Barat 45354</v>
      </c>
    </row>
    <row r="204" spans="1:91" ht="20.100000000000001" customHeight="1">
      <c r="A204" s="4">
        <f>SUBTOTAL(3,N$8:N204)</f>
        <v>197</v>
      </c>
      <c r="B204" s="5" t="s">
        <v>9</v>
      </c>
      <c r="C204" s="5">
        <v>2022</v>
      </c>
      <c r="D204" s="5"/>
      <c r="E204" s="5">
        <v>3</v>
      </c>
      <c r="F204" s="5" t="s">
        <v>27</v>
      </c>
      <c r="G204" s="5" t="s">
        <v>151</v>
      </c>
      <c r="H204" s="5" t="s">
        <v>151</v>
      </c>
      <c r="I204" s="5" t="s">
        <v>151</v>
      </c>
      <c r="J204" s="5">
        <v>22230152</v>
      </c>
      <c r="K204" s="6"/>
      <c r="L204" s="6"/>
      <c r="M204" s="6"/>
      <c r="N204" s="79" t="s">
        <v>3148</v>
      </c>
      <c r="O204" s="153"/>
      <c r="P204" s="37" t="s">
        <v>3149</v>
      </c>
      <c r="Q204" s="81" t="s">
        <v>3150</v>
      </c>
      <c r="R204" s="37" t="s">
        <v>186</v>
      </c>
      <c r="S204" s="125">
        <v>39844</v>
      </c>
      <c r="T204" s="10" t="s">
        <v>156</v>
      </c>
      <c r="U204" s="10">
        <v>3</v>
      </c>
      <c r="V204" s="10">
        <v>5</v>
      </c>
      <c r="W204" s="10" t="s">
        <v>157</v>
      </c>
      <c r="X204" s="20" t="s">
        <v>187</v>
      </c>
      <c r="Y204" s="7" t="s">
        <v>368</v>
      </c>
      <c r="Z204" s="7" t="s">
        <v>368</v>
      </c>
      <c r="AA204" s="7" t="s">
        <v>161</v>
      </c>
      <c r="AB204" s="7" t="s">
        <v>162</v>
      </c>
      <c r="AC204" s="7" t="s">
        <v>163</v>
      </c>
      <c r="AD204" s="7" t="s">
        <v>163</v>
      </c>
      <c r="AE204" s="9" t="s">
        <v>3151</v>
      </c>
      <c r="AF204" s="9" t="s">
        <v>3152</v>
      </c>
      <c r="AG204" s="7" t="s">
        <v>3152</v>
      </c>
      <c r="AH204" s="7" t="s">
        <v>50</v>
      </c>
      <c r="AI204" s="79" t="s">
        <v>518</v>
      </c>
      <c r="AJ204" s="28">
        <v>25041</v>
      </c>
      <c r="AK204" s="9" t="s">
        <v>3153</v>
      </c>
      <c r="AL204" s="9" t="s">
        <v>202</v>
      </c>
      <c r="AM204" s="7" t="s">
        <v>194</v>
      </c>
      <c r="AN204" s="9" t="s">
        <v>3154</v>
      </c>
      <c r="AO204" s="118" t="s">
        <v>1535</v>
      </c>
      <c r="AP204" s="7" t="s">
        <v>3155</v>
      </c>
      <c r="AQ204" s="9" t="s">
        <v>1025</v>
      </c>
      <c r="AR204" s="9" t="s">
        <v>3156</v>
      </c>
      <c r="AS204" s="7" t="s">
        <v>3157</v>
      </c>
      <c r="AT204" s="79" t="s">
        <v>2093</v>
      </c>
      <c r="AU204" s="7" t="s">
        <v>46</v>
      </c>
      <c r="AV204" s="10">
        <v>43211</v>
      </c>
      <c r="AW204" s="7" t="s">
        <v>3158</v>
      </c>
      <c r="AX204" s="7" t="s">
        <v>50</v>
      </c>
      <c r="AY204" s="79" t="s">
        <v>186</v>
      </c>
      <c r="AZ204" s="28">
        <v>26482</v>
      </c>
      <c r="BA204" s="9" t="s">
        <v>3159</v>
      </c>
      <c r="BB204" s="20" t="s">
        <v>178</v>
      </c>
      <c r="BC204" s="21" t="s">
        <v>203</v>
      </c>
      <c r="BD204" s="9" t="s">
        <v>3160</v>
      </c>
      <c r="BE204" s="9" t="s">
        <v>1031</v>
      </c>
      <c r="BF204" s="20" t="s">
        <v>181</v>
      </c>
      <c r="BG204" s="7"/>
      <c r="BH204" s="9"/>
      <c r="BI204" s="9"/>
      <c r="BJ204" s="7"/>
      <c r="BK204" s="7"/>
      <c r="BL204" s="7"/>
      <c r="BM204" s="11"/>
      <c r="BN204" s="79"/>
      <c r="BO204" s="7"/>
      <c r="BP204" s="7"/>
      <c r="BQ204" s="9"/>
      <c r="BR204" s="9"/>
      <c r="BS204" s="9"/>
      <c r="BT204" s="7"/>
      <c r="BU204" s="9"/>
      <c r="BV204" s="9"/>
      <c r="BW204" s="7"/>
      <c r="BX204" s="9"/>
      <c r="BY204" s="9"/>
      <c r="BZ204" s="7"/>
      <c r="CA204" s="7"/>
      <c r="CB204" s="7"/>
      <c r="CC204" s="7"/>
      <c r="CD204" s="7"/>
      <c r="CE204" s="20" t="s">
        <v>3155</v>
      </c>
      <c r="CF204" s="21" t="s">
        <v>1025</v>
      </c>
      <c r="CG204" s="20" t="s">
        <v>2494</v>
      </c>
      <c r="CH204" s="20" t="s">
        <v>851</v>
      </c>
      <c r="CI204" s="20" t="s">
        <v>205</v>
      </c>
      <c r="CJ204" s="77" t="s">
        <v>46</v>
      </c>
      <c r="CK204" s="5">
        <v>43211</v>
      </c>
      <c r="CL204" s="77" t="str">
        <f t="shared" ca="1" si="3"/>
        <v>16 Tahun 11 Bulan 23 Hari</v>
      </c>
      <c r="CM20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Lingkungan Kaum No. 11 RT/RW 01/10 Desa/Kelurahan Regol Wetan Kecamatan Sumedang Selatan Kabupaten Sumedang Jawa Barat 43211</v>
      </c>
    </row>
    <row r="205" spans="1:91" ht="20.100000000000001" customHeight="1">
      <c r="A205" s="4">
        <f>SUBTOTAL(3,N$8:N205)</f>
        <v>198</v>
      </c>
      <c r="B205" s="5" t="s">
        <v>9</v>
      </c>
      <c r="C205" s="5">
        <v>2022</v>
      </c>
      <c r="D205" s="5"/>
      <c r="E205" s="5">
        <v>3</v>
      </c>
      <c r="F205" s="5" t="s">
        <v>27</v>
      </c>
      <c r="G205" s="5" t="s">
        <v>151</v>
      </c>
      <c r="H205" s="5" t="s">
        <v>151</v>
      </c>
      <c r="I205" s="5" t="s">
        <v>151</v>
      </c>
      <c r="J205" s="5">
        <v>22230060</v>
      </c>
      <c r="K205" s="6"/>
      <c r="L205" s="6"/>
      <c r="M205" s="6"/>
      <c r="N205" s="79" t="s">
        <v>3161</v>
      </c>
      <c r="O205" s="153"/>
      <c r="P205" s="37" t="s">
        <v>3162</v>
      </c>
      <c r="Q205" s="81" t="s">
        <v>3163</v>
      </c>
      <c r="R205" s="37" t="s">
        <v>186</v>
      </c>
      <c r="S205" s="125">
        <v>40502</v>
      </c>
      <c r="T205" s="10" t="s">
        <v>156</v>
      </c>
      <c r="U205" s="10">
        <v>3</v>
      </c>
      <c r="V205" s="10">
        <v>2</v>
      </c>
      <c r="W205" s="10" t="s">
        <v>157</v>
      </c>
      <c r="X205" s="20" t="s">
        <v>187</v>
      </c>
      <c r="Y205" s="10" t="s">
        <v>368</v>
      </c>
      <c r="Z205" s="10" t="s">
        <v>368</v>
      </c>
      <c r="AA205" s="7" t="s">
        <v>161</v>
      </c>
      <c r="AB205" s="7" t="s">
        <v>162</v>
      </c>
      <c r="AC205" s="7" t="s">
        <v>163</v>
      </c>
      <c r="AD205" s="7" t="s">
        <v>163</v>
      </c>
      <c r="AE205" s="9" t="s">
        <v>3164</v>
      </c>
      <c r="AF205" s="9" t="s">
        <v>3165</v>
      </c>
      <c r="AG205" s="7" t="s">
        <v>3165</v>
      </c>
      <c r="AH205" s="7" t="s">
        <v>50</v>
      </c>
      <c r="AI205" s="79" t="s">
        <v>518</v>
      </c>
      <c r="AJ205" s="28">
        <v>27793</v>
      </c>
      <c r="AK205" s="9" t="s">
        <v>3166</v>
      </c>
      <c r="AL205" s="20" t="s">
        <v>212</v>
      </c>
      <c r="AM205" s="7" t="s">
        <v>179</v>
      </c>
      <c r="AN205" s="9" t="s">
        <v>3167</v>
      </c>
      <c r="AO205" s="118" t="s">
        <v>1535</v>
      </c>
      <c r="AP205" s="7" t="s">
        <v>3043</v>
      </c>
      <c r="AQ205" s="9" t="s">
        <v>1576</v>
      </c>
      <c r="AR205" s="9" t="s">
        <v>3044</v>
      </c>
      <c r="AS205" s="7" t="s">
        <v>3045</v>
      </c>
      <c r="AT205" s="79" t="s">
        <v>2093</v>
      </c>
      <c r="AU205" s="7" t="s">
        <v>642</v>
      </c>
      <c r="AV205" s="10">
        <v>45363</v>
      </c>
      <c r="AW205" s="7" t="s">
        <v>3168</v>
      </c>
      <c r="AX205" s="7" t="s">
        <v>50</v>
      </c>
      <c r="AY205" s="79" t="s">
        <v>367</v>
      </c>
      <c r="AZ205" s="28">
        <v>28126</v>
      </c>
      <c r="BA205" s="9" t="s">
        <v>3169</v>
      </c>
      <c r="BB205" s="20" t="s">
        <v>178</v>
      </c>
      <c r="BC205" s="21" t="s">
        <v>179</v>
      </c>
      <c r="BD205" s="9" t="s">
        <v>3170</v>
      </c>
      <c r="BE205" s="8" t="s">
        <v>255</v>
      </c>
      <c r="BF205" s="20" t="s">
        <v>181</v>
      </c>
      <c r="BG205" s="7"/>
      <c r="BH205" s="9"/>
      <c r="BI205" s="9"/>
      <c r="BJ205" s="7"/>
      <c r="BK205" s="7"/>
      <c r="BL205" s="7"/>
      <c r="BM205" s="11"/>
      <c r="BN205" s="79"/>
      <c r="BO205" s="7"/>
      <c r="BP205" s="7"/>
      <c r="BQ205" s="9"/>
      <c r="BR205" s="9"/>
      <c r="BS205" s="9"/>
      <c r="BT205" s="7"/>
      <c r="BU205" s="9"/>
      <c r="BV205" s="9"/>
      <c r="BW205" s="7"/>
      <c r="BX205" s="9"/>
      <c r="BY205" s="9"/>
      <c r="BZ205" s="7"/>
      <c r="CA205" s="7"/>
      <c r="CB205" s="7"/>
      <c r="CC205" s="7"/>
      <c r="CD205" s="7"/>
      <c r="CE205" s="20" t="s">
        <v>3043</v>
      </c>
      <c r="CF205" s="21" t="s">
        <v>1576</v>
      </c>
      <c r="CG205" s="20" t="s">
        <v>1317</v>
      </c>
      <c r="CH205" s="20" t="s">
        <v>1011</v>
      </c>
      <c r="CI205" s="20" t="s">
        <v>205</v>
      </c>
      <c r="CJ205" s="77" t="s">
        <v>46</v>
      </c>
      <c r="CK205" s="5">
        <v>45363</v>
      </c>
      <c r="CL205" s="77" t="str">
        <f t="shared" ca="1" si="3"/>
        <v>15 Tahun 2 Bulan 3 Hari</v>
      </c>
      <c r="CM20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Sayang RT/RW 04/07 Desa/Kelurahan Sayang Kecamatan Jatinangor Kabupaten Sumedang Jawa Barat 45363</v>
      </c>
    </row>
    <row r="206" spans="1:91" ht="20.100000000000001" customHeight="1">
      <c r="A206" s="4">
        <f>SUBTOTAL(3,N$8:N206)</f>
        <v>199</v>
      </c>
      <c r="B206" s="5" t="s">
        <v>9</v>
      </c>
      <c r="C206" s="5">
        <v>2022</v>
      </c>
      <c r="D206" s="5"/>
      <c r="E206" s="5">
        <v>3</v>
      </c>
      <c r="F206" s="5" t="s">
        <v>27</v>
      </c>
      <c r="G206" s="5" t="s">
        <v>151</v>
      </c>
      <c r="H206" s="5" t="s">
        <v>151</v>
      </c>
      <c r="I206" s="5" t="s">
        <v>151</v>
      </c>
      <c r="J206" s="5">
        <v>22230146</v>
      </c>
      <c r="K206" s="6"/>
      <c r="L206" s="6"/>
      <c r="M206" s="6"/>
      <c r="N206" s="79" t="s">
        <v>3171</v>
      </c>
      <c r="O206" s="153"/>
      <c r="P206" s="37" t="s">
        <v>3172</v>
      </c>
      <c r="Q206" s="81" t="s">
        <v>3173</v>
      </c>
      <c r="R206" s="37" t="s">
        <v>186</v>
      </c>
      <c r="S206" s="125">
        <v>39922</v>
      </c>
      <c r="T206" s="10" t="s">
        <v>156</v>
      </c>
      <c r="U206" s="10">
        <v>3</v>
      </c>
      <c r="V206" s="10">
        <v>4</v>
      </c>
      <c r="W206" s="10" t="s">
        <v>157</v>
      </c>
      <c r="X206" s="20" t="s">
        <v>187</v>
      </c>
      <c r="Y206" s="7" t="s">
        <v>368</v>
      </c>
      <c r="Z206" s="7" t="s">
        <v>368</v>
      </c>
      <c r="AA206" s="7" t="s">
        <v>161</v>
      </c>
      <c r="AB206" s="7" t="s">
        <v>162</v>
      </c>
      <c r="AC206" s="7" t="s">
        <v>163</v>
      </c>
      <c r="AD206" s="7" t="s">
        <v>163</v>
      </c>
      <c r="AE206" s="9" t="s">
        <v>3174</v>
      </c>
      <c r="AF206" s="9" t="s">
        <v>3175</v>
      </c>
      <c r="AG206" s="7" t="s">
        <v>3175</v>
      </c>
      <c r="AH206" s="7" t="s">
        <v>50</v>
      </c>
      <c r="AI206" s="79" t="s">
        <v>186</v>
      </c>
      <c r="AJ206" s="28">
        <v>23555</v>
      </c>
      <c r="AK206" s="9" t="s">
        <v>3176</v>
      </c>
      <c r="AL206" s="9" t="s">
        <v>1202</v>
      </c>
      <c r="AM206" s="7" t="s">
        <v>179</v>
      </c>
      <c r="AN206" s="9" t="s">
        <v>3177</v>
      </c>
      <c r="AO206" s="118" t="s">
        <v>2140</v>
      </c>
      <c r="AP206" s="7" t="s">
        <v>3178</v>
      </c>
      <c r="AQ206" s="9" t="s">
        <v>292</v>
      </c>
      <c r="AR206" s="9" t="s">
        <v>3179</v>
      </c>
      <c r="AS206" s="7" t="s">
        <v>3180</v>
      </c>
      <c r="AT206" s="79" t="s">
        <v>2093</v>
      </c>
      <c r="AU206" s="7" t="s">
        <v>642</v>
      </c>
      <c r="AV206" s="10">
        <v>45357</v>
      </c>
      <c r="AW206" s="7" t="s">
        <v>3181</v>
      </c>
      <c r="AX206" s="7" t="s">
        <v>50</v>
      </c>
      <c r="AY206" s="79" t="s">
        <v>186</v>
      </c>
      <c r="AZ206" s="28">
        <v>26588</v>
      </c>
      <c r="BA206" s="9" t="s">
        <v>3182</v>
      </c>
      <c r="BB206" s="20" t="s">
        <v>178</v>
      </c>
      <c r="BC206" s="21" t="s">
        <v>221</v>
      </c>
      <c r="BD206" s="9" t="s">
        <v>3177</v>
      </c>
      <c r="BE206" s="9" t="s">
        <v>1535</v>
      </c>
      <c r="BF206" s="20" t="s">
        <v>181</v>
      </c>
      <c r="BG206" s="7"/>
      <c r="BH206" s="9"/>
      <c r="BI206" s="9"/>
      <c r="BJ206" s="7"/>
      <c r="BK206" s="7"/>
      <c r="BL206" s="7"/>
      <c r="BM206" s="11"/>
      <c r="BN206" s="79"/>
      <c r="BO206" s="7"/>
      <c r="BP206" s="7"/>
      <c r="BQ206" s="9"/>
      <c r="BR206" s="9"/>
      <c r="BS206" s="9"/>
      <c r="BT206" s="7"/>
      <c r="BU206" s="9"/>
      <c r="BV206" s="9"/>
      <c r="BW206" s="7"/>
      <c r="BX206" s="9"/>
      <c r="BY206" s="9"/>
      <c r="BZ206" s="7"/>
      <c r="CA206" s="7"/>
      <c r="CB206" s="7"/>
      <c r="CC206" s="7"/>
      <c r="CD206" s="7"/>
      <c r="CE206" s="20" t="s">
        <v>3178</v>
      </c>
      <c r="CF206" s="21" t="s">
        <v>292</v>
      </c>
      <c r="CG206" s="20" t="s">
        <v>3183</v>
      </c>
      <c r="CH206" s="20" t="s">
        <v>3184</v>
      </c>
      <c r="CI206" s="20" t="s">
        <v>205</v>
      </c>
      <c r="CJ206" s="77" t="s">
        <v>46</v>
      </c>
      <c r="CK206" s="5">
        <v>45357</v>
      </c>
      <c r="CL206" s="77" t="str">
        <f t="shared" ca="1" si="3"/>
        <v>16 Tahun 9 Bulan 4 Hari</v>
      </c>
      <c r="CM20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Cibolang RT/RW 01/05 Desa/Kelurahan Kebonkelapa Kecamatan Cisarua Kabupaten Sumedang Jawa Barat 45357</v>
      </c>
    </row>
    <row r="207" spans="1:91" ht="20.100000000000001" customHeight="1">
      <c r="A207" s="4">
        <f>SUBTOTAL(3,N$8:N207)</f>
        <v>200</v>
      </c>
      <c r="B207" s="5" t="s">
        <v>9</v>
      </c>
      <c r="C207" s="5">
        <v>2022</v>
      </c>
      <c r="D207" s="5"/>
      <c r="E207" s="5">
        <v>3</v>
      </c>
      <c r="F207" s="5" t="s">
        <v>27</v>
      </c>
      <c r="G207" s="5" t="s">
        <v>151</v>
      </c>
      <c r="H207" s="5" t="s">
        <v>151</v>
      </c>
      <c r="I207" s="5" t="s">
        <v>151</v>
      </c>
      <c r="J207" s="5">
        <v>22230051</v>
      </c>
      <c r="K207" s="6"/>
      <c r="L207" s="6"/>
      <c r="M207" s="6"/>
      <c r="N207" s="79" t="s">
        <v>3185</v>
      </c>
      <c r="O207" s="153"/>
      <c r="P207" s="37" t="s">
        <v>3186</v>
      </c>
      <c r="Q207" s="81" t="s">
        <v>3187</v>
      </c>
      <c r="R207" s="37" t="s">
        <v>155</v>
      </c>
      <c r="S207" s="125">
        <v>40143</v>
      </c>
      <c r="T207" s="10" t="s">
        <v>156</v>
      </c>
      <c r="U207" s="10">
        <v>1</v>
      </c>
      <c r="V207" s="10">
        <v>2</v>
      </c>
      <c r="W207" s="10" t="s">
        <v>157</v>
      </c>
      <c r="X207" s="20" t="s">
        <v>187</v>
      </c>
      <c r="Y207" s="7" t="s">
        <v>368</v>
      </c>
      <c r="Z207" s="7" t="s">
        <v>368</v>
      </c>
      <c r="AA207" s="7" t="s">
        <v>161</v>
      </c>
      <c r="AB207" s="7" t="s">
        <v>162</v>
      </c>
      <c r="AC207" s="7" t="s">
        <v>163</v>
      </c>
      <c r="AD207" s="7" t="s">
        <v>163</v>
      </c>
      <c r="AE207" s="9" t="s">
        <v>3188</v>
      </c>
      <c r="AF207" s="9" t="s">
        <v>3189</v>
      </c>
      <c r="AG207" s="7" t="s">
        <v>3189</v>
      </c>
      <c r="AH207" s="7" t="s">
        <v>50</v>
      </c>
      <c r="AI207" s="79" t="s">
        <v>155</v>
      </c>
      <c r="AJ207" s="28">
        <v>33349</v>
      </c>
      <c r="AK207" s="9" t="s">
        <v>3190</v>
      </c>
      <c r="AL207" s="20" t="s">
        <v>212</v>
      </c>
      <c r="AM207" s="7" t="s">
        <v>179</v>
      </c>
      <c r="AN207" s="9" t="s">
        <v>3191</v>
      </c>
      <c r="AO207" s="118" t="s">
        <v>1984</v>
      </c>
      <c r="AP207" s="7" t="s">
        <v>3192</v>
      </c>
      <c r="AQ207" s="91" t="s">
        <v>3193</v>
      </c>
      <c r="AR207" s="9" t="s">
        <v>3194</v>
      </c>
      <c r="AS207" s="7" t="s">
        <v>3195</v>
      </c>
      <c r="AT207" s="79" t="s">
        <v>648</v>
      </c>
      <c r="AU207" s="7" t="s">
        <v>642</v>
      </c>
      <c r="AV207" s="10">
        <v>44152</v>
      </c>
      <c r="AW207" s="7" t="s">
        <v>3196</v>
      </c>
      <c r="AX207" s="7" t="s">
        <v>50</v>
      </c>
      <c r="AY207" s="79" t="s">
        <v>155</v>
      </c>
      <c r="AZ207" s="28">
        <v>33518</v>
      </c>
      <c r="BA207" s="9" t="s">
        <v>3197</v>
      </c>
      <c r="BB207" s="20" t="s">
        <v>178</v>
      </c>
      <c r="BC207" s="21" t="s">
        <v>179</v>
      </c>
      <c r="BD207" s="9" t="s">
        <v>3198</v>
      </c>
      <c r="BE207" s="9" t="s">
        <v>260</v>
      </c>
      <c r="BF207" s="20" t="s">
        <v>181</v>
      </c>
      <c r="BG207" s="7"/>
      <c r="BH207" s="9"/>
      <c r="BI207" s="9"/>
      <c r="BJ207" s="7"/>
      <c r="BK207" s="7"/>
      <c r="BL207" s="7"/>
      <c r="BM207" s="11"/>
      <c r="BN207" s="79"/>
      <c r="BO207" s="7"/>
      <c r="BP207" s="7"/>
      <c r="BQ207" s="9"/>
      <c r="BR207" s="9"/>
      <c r="BS207" s="9"/>
      <c r="BT207" s="7"/>
      <c r="BU207" s="9"/>
      <c r="BV207" s="9"/>
      <c r="BW207" s="7"/>
      <c r="BX207" s="9"/>
      <c r="BY207" s="9"/>
      <c r="BZ207" s="7"/>
      <c r="CA207" s="7"/>
      <c r="CB207" s="7"/>
      <c r="CC207" s="7"/>
      <c r="CD207" s="7"/>
      <c r="CE207" s="20" t="s">
        <v>3192</v>
      </c>
      <c r="CF207" s="21" t="s">
        <v>3193</v>
      </c>
      <c r="CG207" s="20" t="s">
        <v>2653</v>
      </c>
      <c r="CH207" s="20" t="s">
        <v>3199</v>
      </c>
      <c r="CI207" s="20" t="s">
        <v>182</v>
      </c>
      <c r="CJ207" s="77" t="s">
        <v>46</v>
      </c>
      <c r="CK207" s="5">
        <v>44152</v>
      </c>
      <c r="CL207" s="77" t="str">
        <f t="shared" ca="1" si="3"/>
        <v>16 Tahun 1 Bulan 28 Hari</v>
      </c>
      <c r="CM20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Tasikmalaya RT/RW 06/13 Desa/Kelurahan Margahayu Tengah Kecamatan Margahayu  Kabupaten Bandung Jawa Barat 44152</v>
      </c>
    </row>
    <row r="208" spans="1:91" ht="20.100000000000001" customHeight="1">
      <c r="A208" s="4">
        <f>SUBTOTAL(3,N$8:N208)</f>
        <v>201</v>
      </c>
      <c r="B208" s="5" t="s">
        <v>9</v>
      </c>
      <c r="C208" s="5">
        <v>2023</v>
      </c>
      <c r="D208" s="5"/>
      <c r="E208" s="5">
        <v>3</v>
      </c>
      <c r="F208" s="5" t="s">
        <v>27</v>
      </c>
      <c r="G208" s="5" t="s">
        <v>151</v>
      </c>
      <c r="H208" s="5" t="s">
        <v>151</v>
      </c>
      <c r="I208" s="5" t="s">
        <v>151</v>
      </c>
      <c r="J208" s="5">
        <v>23240166</v>
      </c>
      <c r="K208" s="6"/>
      <c r="L208" s="6"/>
      <c r="M208" s="6"/>
      <c r="N208" s="79" t="s">
        <v>3200</v>
      </c>
      <c r="O208" s="153"/>
      <c r="P208" s="37" t="s">
        <v>3201</v>
      </c>
      <c r="Q208" s="81" t="s">
        <v>3202</v>
      </c>
      <c r="R208" s="37" t="s">
        <v>186</v>
      </c>
      <c r="S208" s="125">
        <v>40412</v>
      </c>
      <c r="T208" s="10" t="s">
        <v>156</v>
      </c>
      <c r="U208" s="10">
        <v>1</v>
      </c>
      <c r="V208" s="10">
        <v>3</v>
      </c>
      <c r="W208" s="10" t="s">
        <v>157</v>
      </c>
      <c r="X208" s="20" t="s">
        <v>187</v>
      </c>
      <c r="Y208" s="7" t="s">
        <v>368</v>
      </c>
      <c r="Z208" s="7" t="s">
        <v>368</v>
      </c>
      <c r="AA208" s="7" t="s">
        <v>161</v>
      </c>
      <c r="AB208" s="7" t="s">
        <v>162</v>
      </c>
      <c r="AC208" s="7" t="s">
        <v>163</v>
      </c>
      <c r="AD208" s="7" t="s">
        <v>163</v>
      </c>
      <c r="AE208" s="9" t="s">
        <v>3203</v>
      </c>
      <c r="AF208" s="9" t="s">
        <v>3204</v>
      </c>
      <c r="AG208" s="7" t="s">
        <v>3204</v>
      </c>
      <c r="AH208" s="7" t="s">
        <v>50</v>
      </c>
      <c r="AI208" s="79" t="s">
        <v>3205</v>
      </c>
      <c r="AJ208" s="28">
        <v>30321</v>
      </c>
      <c r="AK208" s="9" t="s">
        <v>3206</v>
      </c>
      <c r="AL208" s="20" t="s">
        <v>212</v>
      </c>
      <c r="AM208" s="7" t="s">
        <v>221</v>
      </c>
      <c r="AN208" s="9" t="s">
        <v>3207</v>
      </c>
      <c r="AO208" s="118" t="s">
        <v>1476</v>
      </c>
      <c r="AP208" s="7" t="s">
        <v>3208</v>
      </c>
      <c r="AQ208" s="9" t="s">
        <v>639</v>
      </c>
      <c r="AR208" s="9" t="s">
        <v>3209</v>
      </c>
      <c r="AS208" s="7" t="s">
        <v>199</v>
      </c>
      <c r="AT208" s="79" t="s">
        <v>186</v>
      </c>
      <c r="AU208" s="7" t="s">
        <v>46</v>
      </c>
      <c r="AV208" s="10">
        <v>45352</v>
      </c>
      <c r="AW208" s="7" t="s">
        <v>3210</v>
      </c>
      <c r="AX208" s="7" t="s">
        <v>50</v>
      </c>
      <c r="AY208" s="79" t="s">
        <v>3211</v>
      </c>
      <c r="AZ208" s="28">
        <v>32861</v>
      </c>
      <c r="BA208" s="9" t="s">
        <v>3212</v>
      </c>
      <c r="BB208" s="20" t="s">
        <v>178</v>
      </c>
      <c r="BC208" s="21" t="s">
        <v>221</v>
      </c>
      <c r="BD208" s="9" t="s">
        <v>3213</v>
      </c>
      <c r="BE208" s="9" t="s">
        <v>1031</v>
      </c>
      <c r="BF208" s="20" t="s">
        <v>181</v>
      </c>
      <c r="BG208" s="7"/>
      <c r="BH208" s="9"/>
      <c r="BI208" s="9"/>
      <c r="BJ208" s="7"/>
      <c r="BK208" s="7"/>
      <c r="BL208" s="7"/>
      <c r="BM208" s="11"/>
      <c r="BN208" s="79"/>
      <c r="BO208" s="7"/>
      <c r="BP208" s="7"/>
      <c r="BQ208" s="9"/>
      <c r="BR208" s="9"/>
      <c r="BS208" s="9"/>
      <c r="BT208" s="7"/>
      <c r="BU208" s="9"/>
      <c r="BV208" s="9"/>
      <c r="BW208" s="7"/>
      <c r="BX208" s="9"/>
      <c r="BY208" s="9"/>
      <c r="BZ208" s="7"/>
      <c r="CA208" s="7"/>
      <c r="CB208" s="7"/>
      <c r="CC208" s="7"/>
      <c r="CD208" s="7"/>
      <c r="CE208" s="20" t="s">
        <v>3208</v>
      </c>
      <c r="CF208" s="21" t="s">
        <v>639</v>
      </c>
      <c r="CG208" s="20" t="s">
        <v>3209</v>
      </c>
      <c r="CH208" s="20" t="s">
        <v>199</v>
      </c>
      <c r="CI208" s="20" t="s">
        <v>205</v>
      </c>
      <c r="CJ208" s="77" t="s">
        <v>46</v>
      </c>
      <c r="CK208" s="5">
        <v>45352</v>
      </c>
      <c r="CL208" s="77" t="str">
        <f t="shared" ca="1" si="3"/>
        <v>15 Tahun 5 Bulan 1 Hari</v>
      </c>
      <c r="CM20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Pasir Malang RT/RW 01/04 Desa/Kelurahan Jatimulya Kecamatan Sumedang Utara Kabupaten Sumedang Jawa Barat 45352</v>
      </c>
    </row>
    <row r="209" spans="1:91" ht="20.100000000000001" customHeight="1">
      <c r="A209" s="4">
        <f>SUBTOTAL(3,N$8:N209)</f>
        <v>202</v>
      </c>
      <c r="B209" s="5" t="s">
        <v>9</v>
      </c>
      <c r="C209" s="5">
        <v>2022</v>
      </c>
      <c r="D209" s="5"/>
      <c r="E209" s="5">
        <v>3</v>
      </c>
      <c r="F209" s="5" t="s">
        <v>27</v>
      </c>
      <c r="G209" s="5" t="s">
        <v>151</v>
      </c>
      <c r="H209" s="5" t="s">
        <v>151</v>
      </c>
      <c r="I209" s="5" t="s">
        <v>151</v>
      </c>
      <c r="J209" s="5">
        <v>22230046</v>
      </c>
      <c r="K209" s="6"/>
      <c r="L209" s="6"/>
      <c r="M209" s="6"/>
      <c r="N209" s="79" t="s">
        <v>3214</v>
      </c>
      <c r="O209" s="153"/>
      <c r="P209" s="37" t="s">
        <v>3215</v>
      </c>
      <c r="Q209" s="81" t="s">
        <v>3216</v>
      </c>
      <c r="R209" s="37" t="s">
        <v>155</v>
      </c>
      <c r="S209" s="125">
        <v>40073</v>
      </c>
      <c r="T209" s="10" t="s">
        <v>156</v>
      </c>
      <c r="U209" s="10">
        <v>1</v>
      </c>
      <c r="V209" s="10">
        <v>2</v>
      </c>
      <c r="W209" s="10" t="s">
        <v>157</v>
      </c>
      <c r="X209" s="20" t="s">
        <v>187</v>
      </c>
      <c r="Y209" s="7" t="s">
        <v>368</v>
      </c>
      <c r="Z209" s="7" t="s">
        <v>368</v>
      </c>
      <c r="AA209" s="7" t="s">
        <v>161</v>
      </c>
      <c r="AB209" s="7" t="s">
        <v>162</v>
      </c>
      <c r="AC209" s="7" t="s">
        <v>163</v>
      </c>
      <c r="AD209" s="7" t="s">
        <v>163</v>
      </c>
      <c r="AE209" s="9" t="s">
        <v>3217</v>
      </c>
      <c r="AF209" s="9" t="s">
        <v>3218</v>
      </c>
      <c r="AG209" s="7" t="s">
        <v>3218</v>
      </c>
      <c r="AH209" s="7" t="s">
        <v>50</v>
      </c>
      <c r="AI209" s="79" t="s">
        <v>155</v>
      </c>
      <c r="AJ209" s="28">
        <v>29736</v>
      </c>
      <c r="AK209" s="9" t="s">
        <v>3219</v>
      </c>
      <c r="AL209" s="20" t="s">
        <v>212</v>
      </c>
      <c r="AM209" s="7" t="s">
        <v>179</v>
      </c>
      <c r="AN209" s="9" t="s">
        <v>3220</v>
      </c>
      <c r="AO209" s="118" t="s">
        <v>2350</v>
      </c>
      <c r="AP209" s="7" t="s">
        <v>3221</v>
      </c>
      <c r="AQ209" s="9" t="s">
        <v>1099</v>
      </c>
      <c r="AR209" s="9" t="s">
        <v>3222</v>
      </c>
      <c r="AS209" s="7" t="s">
        <v>3223</v>
      </c>
      <c r="AT209" s="79" t="s">
        <v>648</v>
      </c>
      <c r="AU209" s="7" t="s">
        <v>642</v>
      </c>
      <c r="AV209" s="10">
        <v>40395</v>
      </c>
      <c r="AW209" s="7" t="s">
        <v>3224</v>
      </c>
      <c r="AX209" s="7" t="s">
        <v>50</v>
      </c>
      <c r="AY209" s="79" t="s">
        <v>155</v>
      </c>
      <c r="AZ209" s="28">
        <v>31280</v>
      </c>
      <c r="BA209" s="9" t="s">
        <v>3225</v>
      </c>
      <c r="BB209" s="9" t="s">
        <v>212</v>
      </c>
      <c r="BC209" s="21" t="s">
        <v>179</v>
      </c>
      <c r="BD209" s="9" t="s">
        <v>3226</v>
      </c>
      <c r="BE209" s="9" t="s">
        <v>1535</v>
      </c>
      <c r="BF209" s="20" t="s">
        <v>181</v>
      </c>
      <c r="BG209" s="7"/>
      <c r="BH209" s="9"/>
      <c r="BI209" s="9"/>
      <c r="BJ209" s="7"/>
      <c r="BK209" s="7"/>
      <c r="BL209" s="7"/>
      <c r="BM209" s="11"/>
      <c r="BN209" s="79"/>
      <c r="BO209" s="7"/>
      <c r="BP209" s="7"/>
      <c r="BQ209" s="9"/>
      <c r="BR209" s="9"/>
      <c r="BS209" s="9"/>
      <c r="BT209" s="7"/>
      <c r="BU209" s="9"/>
      <c r="BV209" s="9"/>
      <c r="BW209" s="7"/>
      <c r="BX209" s="9"/>
      <c r="BY209" s="9"/>
      <c r="BZ209" s="7"/>
      <c r="CA209" s="7"/>
      <c r="CB209" s="7"/>
      <c r="CC209" s="7"/>
      <c r="CD209" s="7"/>
      <c r="CE209" s="20" t="s">
        <v>3221</v>
      </c>
      <c r="CF209" s="21" t="s">
        <v>1099</v>
      </c>
      <c r="CG209" s="20" t="s">
        <v>3227</v>
      </c>
      <c r="CH209" s="20" t="s">
        <v>1150</v>
      </c>
      <c r="CI209" s="20" t="s">
        <v>182</v>
      </c>
      <c r="CJ209" s="77" t="s">
        <v>46</v>
      </c>
      <c r="CK209" s="5">
        <v>40395</v>
      </c>
      <c r="CL209" s="77" t="str">
        <f t="shared" ca="1" si="3"/>
        <v>16 Tahun 4 Bulan 6 Hari</v>
      </c>
      <c r="CM20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Kebon Kalapa RT/RW 04/04 Desa/Kelurahan Panenjoan Kecamatan Cicalengka Kabupaten Bandung Jawa Barat 40395</v>
      </c>
    </row>
    <row r="210" spans="1:91" ht="20.100000000000001" customHeight="1">
      <c r="A210" s="4">
        <f>SUBTOTAL(3,N$8:N210)</f>
        <v>203</v>
      </c>
      <c r="B210" s="5" t="s">
        <v>9</v>
      </c>
      <c r="C210" s="5">
        <v>2022</v>
      </c>
      <c r="D210" s="5"/>
      <c r="E210" s="5">
        <v>3</v>
      </c>
      <c r="F210" s="5" t="s">
        <v>27</v>
      </c>
      <c r="G210" s="5" t="s">
        <v>151</v>
      </c>
      <c r="H210" s="5" t="s">
        <v>151</v>
      </c>
      <c r="I210" s="5" t="s">
        <v>151</v>
      </c>
      <c r="J210" s="5">
        <v>22230173</v>
      </c>
      <c r="K210" s="6"/>
      <c r="L210" s="6"/>
      <c r="M210" s="6"/>
      <c r="N210" s="79" t="s">
        <v>3228</v>
      </c>
      <c r="O210" s="153"/>
      <c r="P210" s="37" t="s">
        <v>3229</v>
      </c>
      <c r="Q210" s="81" t="s">
        <v>3230</v>
      </c>
      <c r="R210" s="37" t="s">
        <v>155</v>
      </c>
      <c r="S210" s="125">
        <v>39845</v>
      </c>
      <c r="T210" s="10" t="s">
        <v>156</v>
      </c>
      <c r="U210" s="10">
        <v>1</v>
      </c>
      <c r="V210" s="10">
        <v>4</v>
      </c>
      <c r="W210" s="10" t="s">
        <v>157</v>
      </c>
      <c r="X210" s="20" t="s">
        <v>187</v>
      </c>
      <c r="Y210" s="7" t="s">
        <v>368</v>
      </c>
      <c r="Z210" s="7" t="s">
        <v>368</v>
      </c>
      <c r="AA210" s="7" t="s">
        <v>161</v>
      </c>
      <c r="AB210" s="7" t="s">
        <v>162</v>
      </c>
      <c r="AC210" s="7" t="s">
        <v>163</v>
      </c>
      <c r="AD210" s="7" t="s">
        <v>163</v>
      </c>
      <c r="AE210" s="9" t="s">
        <v>3231</v>
      </c>
      <c r="AF210" s="9" t="s">
        <v>3232</v>
      </c>
      <c r="AG210" s="7" t="s">
        <v>3232</v>
      </c>
      <c r="AH210" s="7" t="s">
        <v>50</v>
      </c>
      <c r="AI210" s="79" t="s">
        <v>155</v>
      </c>
      <c r="AJ210" s="28">
        <v>29544</v>
      </c>
      <c r="AK210" s="9" t="s">
        <v>3233</v>
      </c>
      <c r="AL210" s="9" t="s">
        <v>168</v>
      </c>
      <c r="AM210" s="7" t="s">
        <v>179</v>
      </c>
      <c r="AN210" s="9" t="s">
        <v>368</v>
      </c>
      <c r="AO210" s="118"/>
      <c r="AP210" s="7" t="s">
        <v>3234</v>
      </c>
      <c r="AQ210" s="9" t="s">
        <v>2220</v>
      </c>
      <c r="AR210" s="9" t="s">
        <v>3235</v>
      </c>
      <c r="AS210" s="7" t="s">
        <v>342</v>
      </c>
      <c r="AT210" s="79" t="s">
        <v>278</v>
      </c>
      <c r="AU210" s="7" t="s">
        <v>642</v>
      </c>
      <c r="AV210" s="10">
        <v>40164</v>
      </c>
      <c r="AW210" s="7" t="s">
        <v>3236</v>
      </c>
      <c r="AX210" s="7" t="s">
        <v>50</v>
      </c>
      <c r="AY210" s="79" t="s">
        <v>155</v>
      </c>
      <c r="AZ210" s="28">
        <v>33073</v>
      </c>
      <c r="BA210" s="9" t="s">
        <v>3237</v>
      </c>
      <c r="BB210" s="20" t="s">
        <v>178</v>
      </c>
      <c r="BC210" s="21" t="s">
        <v>179</v>
      </c>
      <c r="BD210" s="9"/>
      <c r="BE210" s="9" t="s">
        <v>1031</v>
      </c>
      <c r="BF210" s="20" t="s">
        <v>181</v>
      </c>
      <c r="BG210" s="7"/>
      <c r="BH210" s="9"/>
      <c r="BI210" s="9"/>
      <c r="BJ210" s="7"/>
      <c r="BK210" s="7"/>
      <c r="BL210" s="7"/>
      <c r="BM210" s="11"/>
      <c r="BN210" s="79"/>
      <c r="BO210" s="7"/>
      <c r="BP210" s="7"/>
      <c r="BQ210" s="9"/>
      <c r="BR210" s="9"/>
      <c r="BS210" s="9"/>
      <c r="BT210" s="7"/>
      <c r="BU210" s="9"/>
      <c r="BV210" s="9"/>
      <c r="BW210" s="7"/>
      <c r="BX210" s="9"/>
      <c r="BY210" s="9"/>
      <c r="BZ210" s="7"/>
      <c r="CA210" s="7"/>
      <c r="CB210" s="7"/>
      <c r="CC210" s="7"/>
      <c r="CD210" s="7"/>
      <c r="CE210" s="20" t="s">
        <v>3234</v>
      </c>
      <c r="CF210" s="21" t="s">
        <v>2220</v>
      </c>
      <c r="CG210" s="20" t="s">
        <v>3235</v>
      </c>
      <c r="CH210" s="20" t="s">
        <v>342</v>
      </c>
      <c r="CI210" s="20" t="s">
        <v>278</v>
      </c>
      <c r="CJ210" s="77" t="s">
        <v>46</v>
      </c>
      <c r="CK210" s="5">
        <v>40164</v>
      </c>
      <c r="CL210" s="77" t="str">
        <f t="shared" ca="1" si="3"/>
        <v>16 Tahun 11 Bulan 22 Hari</v>
      </c>
      <c r="CM21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Cibogo Gg. H. Mustofa RT/RW 06/03 Desa/Kelurahan Sukawarna Kecamatan Sukajadi Kota Bandung Jawa Barat 40164</v>
      </c>
    </row>
    <row r="211" spans="1:91" ht="20.100000000000001" customHeight="1">
      <c r="A211" s="4">
        <f>SUBTOTAL(3,N$8:N211)</f>
        <v>204</v>
      </c>
      <c r="B211" s="5" t="s">
        <v>9</v>
      </c>
      <c r="C211" s="5">
        <v>2023</v>
      </c>
      <c r="D211" s="5"/>
      <c r="E211" s="5">
        <v>3</v>
      </c>
      <c r="F211" s="5" t="s">
        <v>27</v>
      </c>
      <c r="G211" s="5" t="s">
        <v>151</v>
      </c>
      <c r="H211" s="5" t="s">
        <v>151</v>
      </c>
      <c r="I211" s="5" t="s">
        <v>151</v>
      </c>
      <c r="J211" s="5">
        <v>23240065</v>
      </c>
      <c r="K211" s="6"/>
      <c r="L211" s="6"/>
      <c r="M211" s="6"/>
      <c r="N211" s="79" t="s">
        <v>3238</v>
      </c>
      <c r="O211" s="153"/>
      <c r="P211" s="37" t="s">
        <v>3239</v>
      </c>
      <c r="Q211" s="81" t="s">
        <v>3240</v>
      </c>
      <c r="R211" s="37" t="s">
        <v>155</v>
      </c>
      <c r="S211" s="125">
        <v>40558</v>
      </c>
      <c r="T211" s="10" t="s">
        <v>156</v>
      </c>
      <c r="U211" s="10">
        <v>1</v>
      </c>
      <c r="V211" s="10">
        <v>6</v>
      </c>
      <c r="W211" s="10" t="s">
        <v>157</v>
      </c>
      <c r="X211" s="20" t="s">
        <v>187</v>
      </c>
      <c r="Y211" s="7" t="s">
        <v>368</v>
      </c>
      <c r="Z211" s="7" t="s">
        <v>368</v>
      </c>
      <c r="AA211" s="7" t="s">
        <v>161</v>
      </c>
      <c r="AB211" s="7" t="s">
        <v>162</v>
      </c>
      <c r="AC211" s="7" t="s">
        <v>163</v>
      </c>
      <c r="AD211" s="7" t="s">
        <v>163</v>
      </c>
      <c r="AE211" s="9" t="s">
        <v>3241</v>
      </c>
      <c r="AF211" s="9" t="s">
        <v>3242</v>
      </c>
      <c r="AG211" s="7" t="s">
        <v>3242</v>
      </c>
      <c r="AH211" s="7" t="s">
        <v>50</v>
      </c>
      <c r="AI211" s="79" t="s">
        <v>155</v>
      </c>
      <c r="AJ211" s="28">
        <v>31506</v>
      </c>
      <c r="AK211" s="9" t="s">
        <v>3243</v>
      </c>
      <c r="AL211" s="9" t="s">
        <v>168</v>
      </c>
      <c r="AM211" s="7" t="s">
        <v>179</v>
      </c>
      <c r="AN211" s="9" t="s">
        <v>3244</v>
      </c>
      <c r="AO211" s="118" t="s">
        <v>1046</v>
      </c>
      <c r="AP211" s="7" t="s">
        <v>3245</v>
      </c>
      <c r="AQ211" s="9" t="s">
        <v>2035</v>
      </c>
      <c r="AR211" s="9" t="s">
        <v>3246</v>
      </c>
      <c r="AS211" s="7" t="s">
        <v>1258</v>
      </c>
      <c r="AT211" s="79" t="s">
        <v>155</v>
      </c>
      <c r="AU211" s="7" t="s">
        <v>46</v>
      </c>
      <c r="AV211" s="10">
        <v>40621</v>
      </c>
      <c r="AW211" s="7" t="s">
        <v>3247</v>
      </c>
      <c r="AX211" s="7" t="s">
        <v>50</v>
      </c>
      <c r="AY211" s="79" t="s">
        <v>155</v>
      </c>
      <c r="AZ211" s="28">
        <v>31980</v>
      </c>
      <c r="BA211" s="9" t="s">
        <v>3248</v>
      </c>
      <c r="BB211" s="20" t="s">
        <v>178</v>
      </c>
      <c r="BC211" s="21" t="s">
        <v>179</v>
      </c>
      <c r="BD211" s="9" t="s">
        <v>3244</v>
      </c>
      <c r="BE211" s="9" t="s">
        <v>1031</v>
      </c>
      <c r="BF211" s="20" t="s">
        <v>181</v>
      </c>
      <c r="BG211" s="7"/>
      <c r="BH211" s="9"/>
      <c r="BI211" s="9"/>
      <c r="BJ211" s="7"/>
      <c r="BK211" s="7"/>
      <c r="BL211" s="7"/>
      <c r="BM211" s="11"/>
      <c r="BN211" s="79"/>
      <c r="BO211" s="7"/>
      <c r="BP211" s="7"/>
      <c r="BQ211" s="9"/>
      <c r="BR211" s="9"/>
      <c r="BS211" s="9"/>
      <c r="BT211" s="7"/>
      <c r="BU211" s="9"/>
      <c r="BV211" s="9"/>
      <c r="BW211" s="7"/>
      <c r="BX211" s="9"/>
      <c r="BY211" s="9"/>
      <c r="BZ211" s="7"/>
      <c r="CA211" s="7"/>
      <c r="CB211" s="7"/>
      <c r="CC211" s="7"/>
      <c r="CD211" s="7"/>
      <c r="CE211" s="20" t="s">
        <v>3245</v>
      </c>
      <c r="CF211" s="21" t="s">
        <v>2035</v>
      </c>
      <c r="CG211" s="20" t="s">
        <v>3246</v>
      </c>
      <c r="CH211" s="20" t="s">
        <v>1258</v>
      </c>
      <c r="CI211" s="20" t="s">
        <v>182</v>
      </c>
      <c r="CJ211" s="77" t="s">
        <v>46</v>
      </c>
      <c r="CK211" s="5">
        <v>40621</v>
      </c>
      <c r="CL211" s="77" t="str">
        <f t="shared" ca="1" si="3"/>
        <v>15 Tahun 0 Bulan 8 Hari</v>
      </c>
      <c r="CM21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Cikalang Kaler RT/RW 02/07 Desa/Kelurahan Cileunyi Kulon Kecamatan Cileunyi Kabupaten Bandung Jawa Barat 40621</v>
      </c>
    </row>
    <row r="212" spans="1:91" ht="20.100000000000001" customHeight="1">
      <c r="A212" s="4">
        <f>SUBTOTAL(3,N$8:N212)</f>
        <v>205</v>
      </c>
      <c r="B212" s="5" t="s">
        <v>9</v>
      </c>
      <c r="C212" s="5">
        <v>2022</v>
      </c>
      <c r="D212" s="5"/>
      <c r="E212" s="5">
        <v>3</v>
      </c>
      <c r="F212" s="5" t="s">
        <v>27</v>
      </c>
      <c r="G212" s="5" t="s">
        <v>151</v>
      </c>
      <c r="H212" s="5" t="s">
        <v>151</v>
      </c>
      <c r="I212" s="5" t="s">
        <v>151</v>
      </c>
      <c r="J212" s="5">
        <v>22230074</v>
      </c>
      <c r="K212" s="6"/>
      <c r="L212" s="6"/>
      <c r="M212" s="6"/>
      <c r="N212" s="79" t="s">
        <v>3249</v>
      </c>
      <c r="O212" s="153"/>
      <c r="P212" s="37" t="s">
        <v>3250</v>
      </c>
      <c r="Q212" s="81" t="s">
        <v>3251</v>
      </c>
      <c r="R212" s="37" t="s">
        <v>155</v>
      </c>
      <c r="S212" s="125">
        <v>40387</v>
      </c>
      <c r="T212" s="10" t="s">
        <v>156</v>
      </c>
      <c r="U212" s="10">
        <v>1</v>
      </c>
      <c r="V212" s="10">
        <v>3</v>
      </c>
      <c r="W212" s="10" t="s">
        <v>157</v>
      </c>
      <c r="X212" s="20" t="s">
        <v>187</v>
      </c>
      <c r="Y212" s="7" t="s">
        <v>1865</v>
      </c>
      <c r="Z212" s="7" t="s">
        <v>250</v>
      </c>
      <c r="AA212" s="7" t="s">
        <v>161</v>
      </c>
      <c r="AB212" s="7" t="s">
        <v>162</v>
      </c>
      <c r="AC212" s="7" t="s">
        <v>163</v>
      </c>
      <c r="AD212" s="7" t="s">
        <v>163</v>
      </c>
      <c r="AE212" s="9" t="s">
        <v>3252</v>
      </c>
      <c r="AF212" s="9" t="s">
        <v>3253</v>
      </c>
      <c r="AG212" s="7" t="s">
        <v>3253</v>
      </c>
      <c r="AH212" s="7" t="s">
        <v>50</v>
      </c>
      <c r="AI212" s="79" t="s">
        <v>502</v>
      </c>
      <c r="AJ212" s="28">
        <v>31778</v>
      </c>
      <c r="AK212" s="9" t="s">
        <v>3254</v>
      </c>
      <c r="AL212" s="20" t="s">
        <v>212</v>
      </c>
      <c r="AM212" s="7" t="s">
        <v>179</v>
      </c>
      <c r="AN212" s="9" t="s">
        <v>3255</v>
      </c>
      <c r="AO212" s="118" t="s">
        <v>2350</v>
      </c>
      <c r="AP212" s="7" t="s">
        <v>3256</v>
      </c>
      <c r="AQ212" s="9" t="s">
        <v>1839</v>
      </c>
      <c r="AR212" s="9" t="s">
        <v>3257</v>
      </c>
      <c r="AS212" s="7" t="s">
        <v>3258</v>
      </c>
      <c r="AT212" s="79" t="s">
        <v>648</v>
      </c>
      <c r="AU212" s="7" t="s">
        <v>642</v>
      </c>
      <c r="AV212" s="10">
        <v>40238</v>
      </c>
      <c r="AW212" s="7" t="s">
        <v>3259</v>
      </c>
      <c r="AX212" s="7" t="s">
        <v>50</v>
      </c>
      <c r="AY212" s="79" t="s">
        <v>155</v>
      </c>
      <c r="AZ212" s="28">
        <v>32337</v>
      </c>
      <c r="BA212" s="9" t="s">
        <v>3260</v>
      </c>
      <c r="BB212" s="20" t="s">
        <v>178</v>
      </c>
      <c r="BC212" s="21" t="s">
        <v>179</v>
      </c>
      <c r="BD212" s="9" t="s">
        <v>3261</v>
      </c>
      <c r="BE212" s="9" t="s">
        <v>1031</v>
      </c>
      <c r="BF212" s="20" t="s">
        <v>181</v>
      </c>
      <c r="BG212" s="7"/>
      <c r="BH212" s="9"/>
      <c r="BI212" s="9"/>
      <c r="BJ212" s="7"/>
      <c r="BK212" s="7"/>
      <c r="BL212" s="7"/>
      <c r="BM212" s="11"/>
      <c r="BN212" s="79"/>
      <c r="BO212" s="7"/>
      <c r="BP212" s="7"/>
      <c r="BQ212" s="9"/>
      <c r="BR212" s="9"/>
      <c r="BS212" s="9"/>
      <c r="BT212" s="7"/>
      <c r="BU212" s="9"/>
      <c r="BV212" s="9"/>
      <c r="BW212" s="7"/>
      <c r="BX212" s="9"/>
      <c r="BY212" s="9"/>
      <c r="BZ212" s="7"/>
      <c r="CA212" s="7"/>
      <c r="CB212" s="7"/>
      <c r="CC212" s="7"/>
      <c r="CD212" s="7"/>
      <c r="CE212" s="20" t="s">
        <v>3256</v>
      </c>
      <c r="CF212" s="21" t="s">
        <v>1839</v>
      </c>
      <c r="CG212" s="20" t="s">
        <v>3256</v>
      </c>
      <c r="CH212" s="20" t="s">
        <v>218</v>
      </c>
      <c r="CI212" s="20" t="s">
        <v>182</v>
      </c>
      <c r="CJ212" s="20" t="s">
        <v>46</v>
      </c>
      <c r="CK212" s="5">
        <v>40238</v>
      </c>
      <c r="CL212" s="77" t="str">
        <f t="shared" ca="1" si="3"/>
        <v>15 Tahun 5 Bulan 26 Hari</v>
      </c>
      <c r="CM21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Ciluncut RT/RW 05/02 Desa/Kelurahan Ciluncut Kecamatan Cangkuang Kabupaten Bandung Jawa Barat 40238</v>
      </c>
    </row>
    <row r="213" spans="1:91" ht="20.100000000000001" customHeight="1">
      <c r="A213" s="4">
        <f>SUBTOTAL(3,N$8:N213)</f>
        <v>206</v>
      </c>
      <c r="B213" s="5" t="s">
        <v>9</v>
      </c>
      <c r="C213" s="5">
        <v>2022</v>
      </c>
      <c r="D213" s="5"/>
      <c r="E213" s="5">
        <v>3</v>
      </c>
      <c r="F213" s="5" t="s">
        <v>27</v>
      </c>
      <c r="G213" s="5" t="s">
        <v>151</v>
      </c>
      <c r="H213" s="5" t="s">
        <v>151</v>
      </c>
      <c r="I213" s="5" t="s">
        <v>151</v>
      </c>
      <c r="J213" s="5">
        <v>22230099</v>
      </c>
      <c r="K213" s="6"/>
      <c r="L213" s="6"/>
      <c r="M213" s="6"/>
      <c r="N213" s="79" t="s">
        <v>3262</v>
      </c>
      <c r="O213" s="153"/>
      <c r="P213" s="37" t="s">
        <v>3263</v>
      </c>
      <c r="Q213" s="81" t="s">
        <v>3264</v>
      </c>
      <c r="R213" s="37" t="s">
        <v>155</v>
      </c>
      <c r="S213" s="125">
        <v>40418</v>
      </c>
      <c r="T213" s="10" t="s">
        <v>156</v>
      </c>
      <c r="U213" s="10">
        <v>1</v>
      </c>
      <c r="V213" s="10">
        <v>3</v>
      </c>
      <c r="W213" s="10" t="s">
        <v>157</v>
      </c>
      <c r="X213" s="20" t="s">
        <v>187</v>
      </c>
      <c r="Y213" s="7" t="s">
        <v>3265</v>
      </c>
      <c r="Z213" s="7" t="s">
        <v>3266</v>
      </c>
      <c r="AA213" s="7" t="s">
        <v>161</v>
      </c>
      <c r="AB213" s="7" t="s">
        <v>162</v>
      </c>
      <c r="AC213" s="7" t="s">
        <v>163</v>
      </c>
      <c r="AD213" s="7" t="s">
        <v>163</v>
      </c>
      <c r="AE213" s="9" t="s">
        <v>3267</v>
      </c>
      <c r="AF213" s="9" t="s">
        <v>3268</v>
      </c>
      <c r="AG213" s="7" t="s">
        <v>3269</v>
      </c>
      <c r="AH213" s="7" t="s">
        <v>51</v>
      </c>
      <c r="AI213" s="79" t="s">
        <v>255</v>
      </c>
      <c r="AJ213" s="28" t="s">
        <v>255</v>
      </c>
      <c r="AK213" s="8" t="s">
        <v>255</v>
      </c>
      <c r="AL213" s="9" t="s">
        <v>255</v>
      </c>
      <c r="AM213" s="7" t="s">
        <v>255</v>
      </c>
      <c r="AN213" s="9" t="s">
        <v>255</v>
      </c>
      <c r="AO213" s="118" t="s">
        <v>255</v>
      </c>
      <c r="AP213" s="7" t="s">
        <v>3270</v>
      </c>
      <c r="AQ213" s="9" t="s">
        <v>1537</v>
      </c>
      <c r="AR213" s="9" t="s">
        <v>3271</v>
      </c>
      <c r="AS213" s="7" t="s">
        <v>3272</v>
      </c>
      <c r="AT213" s="79" t="s">
        <v>648</v>
      </c>
      <c r="AU213" s="7" t="s">
        <v>642</v>
      </c>
      <c r="AV213" s="10" t="s">
        <v>255</v>
      </c>
      <c r="AW213" s="7" t="s">
        <v>3268</v>
      </c>
      <c r="AX213" s="7" t="s">
        <v>50</v>
      </c>
      <c r="AY213" s="79" t="s">
        <v>155</v>
      </c>
      <c r="AZ213" s="28">
        <v>31906</v>
      </c>
      <c r="BA213" s="9" t="s">
        <v>3273</v>
      </c>
      <c r="BB213" s="20" t="s">
        <v>178</v>
      </c>
      <c r="BC213" s="21" t="s">
        <v>179</v>
      </c>
      <c r="BD213" s="9" t="s">
        <v>3274</v>
      </c>
      <c r="BE213" s="9" t="s">
        <v>1031</v>
      </c>
      <c r="BF213" s="20" t="s">
        <v>181</v>
      </c>
      <c r="BG213" s="7"/>
      <c r="BH213" s="9"/>
      <c r="BI213" s="9"/>
      <c r="BJ213" s="7"/>
      <c r="BK213" s="7"/>
      <c r="BL213" s="7"/>
      <c r="BM213" s="11"/>
      <c r="BN213" s="79"/>
      <c r="BO213" s="7"/>
      <c r="BP213" s="7"/>
      <c r="BQ213" s="9"/>
      <c r="BR213" s="9"/>
      <c r="BS213" s="9"/>
      <c r="BT213" s="7"/>
      <c r="BU213" s="9"/>
      <c r="BV213" s="9"/>
      <c r="BW213" s="7"/>
      <c r="BX213" s="9"/>
      <c r="BY213" s="9"/>
      <c r="BZ213" s="7"/>
      <c r="CA213" s="7"/>
      <c r="CB213" s="7"/>
      <c r="CC213" s="7"/>
      <c r="CD213" s="7"/>
      <c r="CE213" s="20" t="s">
        <v>3270</v>
      </c>
      <c r="CF213" s="21" t="s">
        <v>1537</v>
      </c>
      <c r="CG213" s="20" t="s">
        <v>3270</v>
      </c>
      <c r="CH213" s="20" t="s">
        <v>1624</v>
      </c>
      <c r="CI213" s="20" t="s">
        <v>182</v>
      </c>
      <c r="CJ213" s="77" t="s">
        <v>46</v>
      </c>
      <c r="CK213" s="5"/>
      <c r="CL213" s="77" t="str">
        <f t="shared" ca="1" si="3"/>
        <v>15 Tahun 4 Bulan 26 Hari</v>
      </c>
      <c r="CM21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Ciheulang RT/RW 09/10 Desa/Kelurahan Ciheulang Kecamatan Ciparay Kabupaten Bandung Jawa Barat </v>
      </c>
    </row>
    <row r="214" spans="1:91" ht="20.100000000000001" customHeight="1">
      <c r="A214" s="4">
        <f>SUBTOTAL(3,N$8:N214)</f>
        <v>207</v>
      </c>
      <c r="B214" s="5" t="s">
        <v>9</v>
      </c>
      <c r="C214" s="5">
        <v>2025</v>
      </c>
      <c r="D214" s="5"/>
      <c r="E214" s="5">
        <v>3</v>
      </c>
      <c r="F214" s="5" t="s">
        <v>27</v>
      </c>
      <c r="G214" s="5" t="s">
        <v>151</v>
      </c>
      <c r="H214" s="5" t="s">
        <v>151</v>
      </c>
      <c r="I214" s="6" t="s">
        <v>151</v>
      </c>
      <c r="J214" s="5">
        <v>25260057</v>
      </c>
      <c r="K214" s="6" t="s">
        <v>151</v>
      </c>
      <c r="L214" s="6"/>
      <c r="M214" s="6"/>
      <c r="N214" s="35" t="s">
        <v>3275</v>
      </c>
      <c r="O214" s="152"/>
      <c r="P214" s="146" t="s">
        <v>3276</v>
      </c>
      <c r="Q214" s="82" t="s">
        <v>3277</v>
      </c>
      <c r="R214" s="141" t="s">
        <v>155</v>
      </c>
      <c r="S214" s="88">
        <v>38786</v>
      </c>
      <c r="T214" s="10" t="s">
        <v>156</v>
      </c>
      <c r="U214" s="5">
        <v>1</v>
      </c>
      <c r="V214" s="5">
        <v>2</v>
      </c>
      <c r="W214" s="10" t="s">
        <v>157</v>
      </c>
      <c r="X214" s="20" t="s">
        <v>187</v>
      </c>
      <c r="Y214" s="20" t="s">
        <v>3278</v>
      </c>
      <c r="Z214" s="20" t="s">
        <v>3279</v>
      </c>
      <c r="AA214" s="20" t="s">
        <v>179</v>
      </c>
      <c r="AB214" s="20" t="s">
        <v>162</v>
      </c>
      <c r="AC214" s="20" t="s">
        <v>163</v>
      </c>
      <c r="AD214" s="7" t="s">
        <v>163</v>
      </c>
      <c r="AE214" s="21" t="s">
        <v>3280</v>
      </c>
      <c r="AF214" s="20" t="s">
        <v>3281</v>
      </c>
      <c r="AG214" s="20" t="s">
        <v>3281</v>
      </c>
      <c r="AH214" s="20" t="s">
        <v>50</v>
      </c>
      <c r="AI214" s="141" t="s">
        <v>155</v>
      </c>
      <c r="AJ214" s="88">
        <v>28135</v>
      </c>
      <c r="AK214" s="21" t="s">
        <v>3282</v>
      </c>
      <c r="AL214" s="20" t="s">
        <v>3283</v>
      </c>
      <c r="AM214" s="20" t="s">
        <v>504</v>
      </c>
      <c r="AN214" s="21">
        <v>81809497536</v>
      </c>
      <c r="AO214" s="120" t="s">
        <v>214</v>
      </c>
      <c r="AP214" s="20" t="s">
        <v>3284</v>
      </c>
      <c r="AQ214" s="21" t="s">
        <v>3285</v>
      </c>
      <c r="AR214" s="20" t="s">
        <v>442</v>
      </c>
      <c r="AS214" s="35" t="s">
        <v>443</v>
      </c>
      <c r="AT214" s="35" t="s">
        <v>155</v>
      </c>
      <c r="AU214" s="5" t="s">
        <v>46</v>
      </c>
      <c r="AV214" s="5">
        <v>40235</v>
      </c>
      <c r="AW214" s="20" t="s">
        <v>3286</v>
      </c>
      <c r="AX214" s="20" t="s">
        <v>50</v>
      </c>
      <c r="AY214" s="141" t="s">
        <v>155</v>
      </c>
      <c r="AZ214" s="88">
        <v>29962</v>
      </c>
      <c r="BA214" s="21" t="s">
        <v>3287</v>
      </c>
      <c r="BB214" s="20" t="s">
        <v>178</v>
      </c>
      <c r="BC214" s="21" t="s">
        <v>179</v>
      </c>
      <c r="BD214" s="21">
        <v>89699708145</v>
      </c>
      <c r="BE214" s="20" t="s">
        <v>163</v>
      </c>
      <c r="BF214" s="20" t="s">
        <v>181</v>
      </c>
      <c r="BG214" s="20"/>
      <c r="BH214" s="21"/>
      <c r="BI214" s="20"/>
      <c r="BJ214" s="20"/>
      <c r="BK214" s="20"/>
      <c r="BL214" s="20"/>
      <c r="BM214" s="20"/>
      <c r="BN214" s="79" t="s">
        <v>204</v>
      </c>
      <c r="BO214" s="20"/>
      <c r="BP214" s="20"/>
      <c r="BQ214" s="21"/>
      <c r="BR214" s="21"/>
      <c r="BS214" s="20"/>
      <c r="BT214" s="20"/>
      <c r="BU214" s="21"/>
      <c r="BV214" s="20"/>
      <c r="BW214" s="20"/>
      <c r="BX214" s="21"/>
      <c r="BY214" s="20"/>
      <c r="BZ214" s="20"/>
      <c r="CA214" s="20"/>
      <c r="CB214" s="20"/>
      <c r="CC214" s="20"/>
      <c r="CD214" s="20">
        <v>2</v>
      </c>
      <c r="CE214" s="20" t="s">
        <v>3284</v>
      </c>
      <c r="CF214" s="21" t="s">
        <v>3285</v>
      </c>
      <c r="CG214" s="20" t="s">
        <v>442</v>
      </c>
      <c r="CH214" s="20" t="s">
        <v>443</v>
      </c>
      <c r="CI214" s="20" t="s">
        <v>278</v>
      </c>
      <c r="CJ214" s="77" t="s">
        <v>46</v>
      </c>
      <c r="CK214" s="5">
        <v>40235</v>
      </c>
      <c r="CL214" s="77" t="str">
        <f t="shared" ca="1" si="3"/>
        <v>19 Tahun 10 Bulan 13 Hari</v>
      </c>
      <c r="CM21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Karasak Cibintinu RT/RW 005/005 Desa/Kelurahan Kebon Lega Kecamatan Bojongloa Kidul Kota Bandung Jawa Barat 40235</v>
      </c>
    </row>
    <row r="215" spans="1:91" ht="20.100000000000001" customHeight="1">
      <c r="A215" s="4">
        <f>SUBTOTAL(3,N$8:N215)</f>
        <v>208</v>
      </c>
      <c r="B215" s="5" t="s">
        <v>9</v>
      </c>
      <c r="C215" s="5">
        <v>2023</v>
      </c>
      <c r="D215" s="5"/>
      <c r="E215" s="5">
        <v>3</v>
      </c>
      <c r="F215" s="5" t="s">
        <v>27</v>
      </c>
      <c r="G215" s="5" t="s">
        <v>151</v>
      </c>
      <c r="H215" s="5" t="s">
        <v>151</v>
      </c>
      <c r="I215" s="5" t="s">
        <v>151</v>
      </c>
      <c r="J215" s="5">
        <v>23240066</v>
      </c>
      <c r="K215" s="6"/>
      <c r="L215" s="6"/>
      <c r="M215" s="6"/>
      <c r="N215" s="79" t="s">
        <v>3288</v>
      </c>
      <c r="O215" s="153"/>
      <c r="P215" s="37" t="s">
        <v>3289</v>
      </c>
      <c r="Q215" s="81" t="s">
        <v>3290</v>
      </c>
      <c r="R215" s="37" t="s">
        <v>155</v>
      </c>
      <c r="S215" s="125">
        <v>39139</v>
      </c>
      <c r="T215" s="10" t="s">
        <v>156</v>
      </c>
      <c r="U215" s="10">
        <v>1</v>
      </c>
      <c r="V215" s="10">
        <v>4</v>
      </c>
      <c r="W215" s="10" t="s">
        <v>157</v>
      </c>
      <c r="X215" s="20" t="s">
        <v>187</v>
      </c>
      <c r="Y215" s="7" t="s">
        <v>2867</v>
      </c>
      <c r="Z215" s="7" t="s">
        <v>368</v>
      </c>
      <c r="AA215" s="20" t="s">
        <v>221</v>
      </c>
      <c r="AB215" s="7" t="s">
        <v>162</v>
      </c>
      <c r="AC215" s="7" t="s">
        <v>163</v>
      </c>
      <c r="AD215" s="7" t="s">
        <v>163</v>
      </c>
      <c r="AE215" s="9" t="s">
        <v>3291</v>
      </c>
      <c r="AF215" s="9" t="s">
        <v>3292</v>
      </c>
      <c r="AG215" s="7" t="s">
        <v>3292</v>
      </c>
      <c r="AH215" s="7" t="s">
        <v>50</v>
      </c>
      <c r="AI215" s="79" t="s">
        <v>155</v>
      </c>
      <c r="AJ215" s="28">
        <v>29627</v>
      </c>
      <c r="AK215" s="9" t="s">
        <v>3293</v>
      </c>
      <c r="AL215" s="9" t="s">
        <v>168</v>
      </c>
      <c r="AM215" s="7" t="s">
        <v>179</v>
      </c>
      <c r="AN215" s="8" t="s">
        <v>255</v>
      </c>
      <c r="AO215" s="119" t="s">
        <v>255</v>
      </c>
      <c r="AP215" s="7" t="s">
        <v>3294</v>
      </c>
      <c r="AQ215" s="9" t="s">
        <v>1056</v>
      </c>
      <c r="AR215" s="9" t="s">
        <v>2598</v>
      </c>
      <c r="AS215" s="7" t="s">
        <v>2599</v>
      </c>
      <c r="AT215" s="79" t="s">
        <v>155</v>
      </c>
      <c r="AU215" s="7" t="s">
        <v>46</v>
      </c>
      <c r="AV215" s="10">
        <v>40228</v>
      </c>
      <c r="AW215" s="7" t="s">
        <v>3295</v>
      </c>
      <c r="AX215" s="7" t="s">
        <v>50</v>
      </c>
      <c r="AY215" s="79" t="s">
        <v>155</v>
      </c>
      <c r="AZ215" s="28">
        <v>30773</v>
      </c>
      <c r="BA215" s="9" t="s">
        <v>3296</v>
      </c>
      <c r="BB215" s="20" t="s">
        <v>178</v>
      </c>
      <c r="BC215" s="7" t="s">
        <v>169</v>
      </c>
      <c r="BD215" s="8" t="s">
        <v>255</v>
      </c>
      <c r="BE215" s="8" t="s">
        <v>255</v>
      </c>
      <c r="BF215" s="20" t="s">
        <v>181</v>
      </c>
      <c r="BG215" s="7"/>
      <c r="BH215" s="9"/>
      <c r="BI215" s="9"/>
      <c r="BJ215" s="7"/>
      <c r="BK215" s="7"/>
      <c r="BL215" s="7"/>
      <c r="BM215" s="11"/>
      <c r="BN215" s="79"/>
      <c r="BO215" s="7"/>
      <c r="BP215" s="7"/>
      <c r="BQ215" s="9"/>
      <c r="BR215" s="9"/>
      <c r="BS215" s="9"/>
      <c r="BT215" s="7"/>
      <c r="BU215" s="9"/>
      <c r="BV215" s="9"/>
      <c r="BW215" s="7"/>
      <c r="BX215" s="9"/>
      <c r="BY215" s="9"/>
      <c r="BZ215" s="7"/>
      <c r="CA215" s="7"/>
      <c r="CB215" s="7"/>
      <c r="CC215" s="7"/>
      <c r="CD215" s="7"/>
      <c r="CE215" s="21" t="s">
        <v>3294</v>
      </c>
      <c r="CF215" s="21" t="s">
        <v>1056</v>
      </c>
      <c r="CG215" s="20" t="s">
        <v>2598</v>
      </c>
      <c r="CH215" s="20" t="s">
        <v>2599</v>
      </c>
      <c r="CI215" s="20" t="s">
        <v>182</v>
      </c>
      <c r="CJ215" s="77" t="s">
        <v>46</v>
      </c>
      <c r="CK215" s="5">
        <v>40228</v>
      </c>
      <c r="CL215" s="77" t="str">
        <f t="shared" ca="1" si="3"/>
        <v>18 Tahun 10 Bulan 28 Hari</v>
      </c>
      <c r="CM21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Permata Kopo Blok E No. 84 RT/RW 01/14 Desa/Kelurahan Sayati Kecamatan Margahayu Kabupaten Bandung Jawa Barat 40228</v>
      </c>
    </row>
    <row r="216" spans="1:91" ht="20.100000000000001" customHeight="1">
      <c r="A216" s="4">
        <f>SUBTOTAL(3,N$8:N216)</f>
        <v>209</v>
      </c>
      <c r="B216" s="5" t="s">
        <v>9</v>
      </c>
      <c r="C216" s="5">
        <v>2022</v>
      </c>
      <c r="D216" s="5"/>
      <c r="E216" s="5">
        <v>3</v>
      </c>
      <c r="F216" s="5" t="s">
        <v>27</v>
      </c>
      <c r="G216" s="5" t="s">
        <v>151</v>
      </c>
      <c r="H216" s="5" t="s">
        <v>151</v>
      </c>
      <c r="I216" s="5" t="s">
        <v>151</v>
      </c>
      <c r="J216" s="5">
        <v>22230122</v>
      </c>
      <c r="K216" s="6"/>
      <c r="L216" s="6"/>
      <c r="M216" s="6"/>
      <c r="N216" s="79" t="s">
        <v>3297</v>
      </c>
      <c r="O216" s="153"/>
      <c r="P216" s="37" t="s">
        <v>3298</v>
      </c>
      <c r="Q216" s="81" t="s">
        <v>3299</v>
      </c>
      <c r="R216" s="37" t="s">
        <v>155</v>
      </c>
      <c r="S216" s="125">
        <v>40149</v>
      </c>
      <c r="T216" s="10" t="s">
        <v>156</v>
      </c>
      <c r="U216" s="10">
        <v>3</v>
      </c>
      <c r="V216" s="10">
        <v>3</v>
      </c>
      <c r="W216" s="10" t="s">
        <v>157</v>
      </c>
      <c r="X216" s="20" t="s">
        <v>187</v>
      </c>
      <c r="Y216" s="7" t="s">
        <v>3300</v>
      </c>
      <c r="Z216" s="7" t="s">
        <v>738</v>
      </c>
      <c r="AA216" s="7" t="s">
        <v>161</v>
      </c>
      <c r="AB216" s="7" t="s">
        <v>162</v>
      </c>
      <c r="AC216" s="7" t="s">
        <v>163</v>
      </c>
      <c r="AD216" s="7" t="s">
        <v>163</v>
      </c>
      <c r="AE216" s="9" t="s">
        <v>3301</v>
      </c>
      <c r="AF216" s="9" t="s">
        <v>3302</v>
      </c>
      <c r="AG216" s="7" t="s">
        <v>3302</v>
      </c>
      <c r="AH216" s="7" t="s">
        <v>50</v>
      </c>
      <c r="AI216" s="79" t="s">
        <v>155</v>
      </c>
      <c r="AJ216" s="28">
        <v>27023</v>
      </c>
      <c r="AK216" s="9" t="s">
        <v>3303</v>
      </c>
      <c r="AL216" s="20" t="s">
        <v>212</v>
      </c>
      <c r="AM216" s="7" t="s">
        <v>179</v>
      </c>
      <c r="AN216" s="9" t="s">
        <v>3304</v>
      </c>
      <c r="AO216" s="118"/>
      <c r="AP216" s="7" t="s">
        <v>3305</v>
      </c>
      <c r="AQ216" s="9" t="s">
        <v>3306</v>
      </c>
      <c r="AR216" s="9" t="s">
        <v>3307</v>
      </c>
      <c r="AS216" s="7" t="s">
        <v>2739</v>
      </c>
      <c r="AT216" s="79" t="s">
        <v>2740</v>
      </c>
      <c r="AU216" s="7" t="s">
        <v>642</v>
      </c>
      <c r="AV216" s="10">
        <v>40232</v>
      </c>
      <c r="AW216" s="7" t="s">
        <v>3308</v>
      </c>
      <c r="AX216" s="7" t="s">
        <v>50</v>
      </c>
      <c r="AY216" s="79" t="s">
        <v>155</v>
      </c>
      <c r="AZ216" s="28">
        <v>27256</v>
      </c>
      <c r="BA216" s="9" t="s">
        <v>3309</v>
      </c>
      <c r="BB216" s="20" t="s">
        <v>178</v>
      </c>
      <c r="BC216" s="21" t="s">
        <v>179</v>
      </c>
      <c r="BD216" s="9"/>
      <c r="BE216" s="9" t="s">
        <v>3310</v>
      </c>
      <c r="BF216" s="20" t="s">
        <v>181</v>
      </c>
      <c r="BG216" s="7"/>
      <c r="BH216" s="9"/>
      <c r="BI216" s="9"/>
      <c r="BJ216" s="7"/>
      <c r="BK216" s="7"/>
      <c r="BL216" s="7"/>
      <c r="BM216" s="11"/>
      <c r="BN216" s="79"/>
      <c r="BO216" s="7"/>
      <c r="BP216" s="7"/>
      <c r="BQ216" s="9"/>
      <c r="BR216" s="9"/>
      <c r="BS216" s="9"/>
      <c r="BT216" s="7"/>
      <c r="BU216" s="9"/>
      <c r="BV216" s="9"/>
      <c r="BW216" s="7"/>
      <c r="BX216" s="9"/>
      <c r="BY216" s="9"/>
      <c r="BZ216" s="7"/>
      <c r="CA216" s="7"/>
      <c r="CB216" s="7"/>
      <c r="CC216" s="7"/>
      <c r="CD216" s="7"/>
      <c r="CE216" s="20" t="s">
        <v>442</v>
      </c>
      <c r="CF216" s="21" t="s">
        <v>3306</v>
      </c>
      <c r="CG216" s="20" t="s">
        <v>3311</v>
      </c>
      <c r="CH216" s="20" t="s">
        <v>277</v>
      </c>
      <c r="CI216" s="20" t="s">
        <v>278</v>
      </c>
      <c r="CJ216" s="77" t="s">
        <v>46</v>
      </c>
      <c r="CK216" s="5">
        <v>40232</v>
      </c>
      <c r="CL216" s="77" t="str">
        <f t="shared" ca="1" si="3"/>
        <v>16 Tahun 1 Bulan 21 Hari</v>
      </c>
      <c r="CM21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Kebon Lega RT/RW 10/01 Desa/Kelurahan Babakan Asih Kecamatan Bojongloa Kaler Kota Bandung Jawa Barat 40232</v>
      </c>
    </row>
    <row r="217" spans="1:91" ht="20.100000000000001" customHeight="1">
      <c r="A217" s="4">
        <f>SUBTOTAL(3,N$8:N217)</f>
        <v>210</v>
      </c>
      <c r="B217" s="5" t="s">
        <v>9</v>
      </c>
      <c r="C217" s="5">
        <v>2023</v>
      </c>
      <c r="D217" s="5"/>
      <c r="E217" s="5">
        <v>3</v>
      </c>
      <c r="F217" s="5" t="s">
        <v>27</v>
      </c>
      <c r="G217" s="5" t="s">
        <v>151</v>
      </c>
      <c r="H217" s="5" t="s">
        <v>151</v>
      </c>
      <c r="I217" s="5" t="s">
        <v>151</v>
      </c>
      <c r="J217" s="5">
        <v>23240051</v>
      </c>
      <c r="K217" s="6"/>
      <c r="L217" s="6"/>
      <c r="M217" s="6"/>
      <c r="N217" s="79" t="s">
        <v>3312</v>
      </c>
      <c r="O217" s="153"/>
      <c r="P217" s="37" t="s">
        <v>3313</v>
      </c>
      <c r="Q217" s="81" t="s">
        <v>3314</v>
      </c>
      <c r="R217" s="37" t="s">
        <v>3315</v>
      </c>
      <c r="S217" s="125">
        <v>37839</v>
      </c>
      <c r="T217" s="10" t="s">
        <v>156</v>
      </c>
      <c r="U217" s="10">
        <v>1</v>
      </c>
      <c r="V217" s="10">
        <v>3</v>
      </c>
      <c r="W217" s="10" t="s">
        <v>157</v>
      </c>
      <c r="X217" s="20" t="s">
        <v>187</v>
      </c>
      <c r="Y217" s="7" t="s">
        <v>1035</v>
      </c>
      <c r="Z217" s="7" t="s">
        <v>368</v>
      </c>
      <c r="AA217" s="20" t="s">
        <v>221</v>
      </c>
      <c r="AB217" s="7" t="s">
        <v>162</v>
      </c>
      <c r="AC217" s="7" t="s">
        <v>163</v>
      </c>
      <c r="AD217" s="7" t="s">
        <v>163</v>
      </c>
      <c r="AE217" s="9" t="s">
        <v>3316</v>
      </c>
      <c r="AF217" s="9" t="s">
        <v>3317</v>
      </c>
      <c r="AG217" s="7" t="s">
        <v>3317</v>
      </c>
      <c r="AH217" s="7" t="s">
        <v>50</v>
      </c>
      <c r="AI217" s="79" t="s">
        <v>186</v>
      </c>
      <c r="AJ217" s="28">
        <v>24627</v>
      </c>
      <c r="AK217" s="9" t="s">
        <v>3318</v>
      </c>
      <c r="AL217" s="9" t="s">
        <v>3319</v>
      </c>
      <c r="AM217" s="7" t="s">
        <v>161</v>
      </c>
      <c r="AN217" s="9" t="s">
        <v>3320</v>
      </c>
      <c r="AO217" s="118" t="s">
        <v>1046</v>
      </c>
      <c r="AP217" s="7" t="s">
        <v>3321</v>
      </c>
      <c r="AQ217" s="9" t="s">
        <v>1374</v>
      </c>
      <c r="AR217" s="9" t="s">
        <v>3322</v>
      </c>
      <c r="AS217" s="7" t="s">
        <v>1240</v>
      </c>
      <c r="AT217" s="79" t="s">
        <v>186</v>
      </c>
      <c r="AU217" s="7" t="s">
        <v>642</v>
      </c>
      <c r="AV217" s="10">
        <v>45376</v>
      </c>
      <c r="AW217" s="7" t="s">
        <v>3323</v>
      </c>
      <c r="AX217" s="7" t="s">
        <v>50</v>
      </c>
      <c r="AY217" s="79" t="s">
        <v>186</v>
      </c>
      <c r="AZ217" s="28">
        <v>30857</v>
      </c>
      <c r="BA217" s="9" t="s">
        <v>3324</v>
      </c>
      <c r="BB217" s="20" t="s">
        <v>178</v>
      </c>
      <c r="BC217" s="21" t="s">
        <v>161</v>
      </c>
      <c r="BD217" s="9" t="s">
        <v>3325</v>
      </c>
      <c r="BE217" s="9" t="s">
        <v>1591</v>
      </c>
      <c r="BF217" s="20" t="s">
        <v>181</v>
      </c>
      <c r="BG217" s="7"/>
      <c r="BH217" s="9"/>
      <c r="BI217" s="9"/>
      <c r="BJ217" s="7"/>
      <c r="BK217" s="7"/>
      <c r="BL217" s="7"/>
      <c r="BM217" s="11"/>
      <c r="BN217" s="79"/>
      <c r="BO217" s="7"/>
      <c r="BP217" s="7"/>
      <c r="BQ217" s="9"/>
      <c r="BR217" s="9"/>
      <c r="BS217" s="9"/>
      <c r="BT217" s="7"/>
      <c r="BU217" s="9"/>
      <c r="BV217" s="9"/>
      <c r="BW217" s="7"/>
      <c r="BX217" s="9"/>
      <c r="BY217" s="9"/>
      <c r="BZ217" s="7"/>
      <c r="CA217" s="7"/>
      <c r="CB217" s="7"/>
      <c r="CC217" s="7"/>
      <c r="CD217" s="7"/>
      <c r="CE217" s="35" t="s">
        <v>443</v>
      </c>
      <c r="CF217" s="21" t="s">
        <v>1374</v>
      </c>
      <c r="CG217" s="20" t="s">
        <v>3322</v>
      </c>
      <c r="CH217" s="20" t="s">
        <v>1240</v>
      </c>
      <c r="CI217" s="20" t="s">
        <v>205</v>
      </c>
      <c r="CJ217" s="77" t="s">
        <v>46</v>
      </c>
      <c r="CK217" s="5">
        <v>45376</v>
      </c>
      <c r="CL217" s="77" t="str">
        <f t="shared" ca="1" si="3"/>
        <v>22 Tahun 5 Bulan 17 Hari</v>
      </c>
      <c r="CM21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Bojongloa Kidul RT/RW 03/04 Desa/Kelurahan Banjarsari Kecamatan Jatinunggal Kabupaten Sumedang Jawa Barat 45376</v>
      </c>
    </row>
    <row r="218" spans="1:91" ht="20.100000000000001" customHeight="1">
      <c r="A218" s="4">
        <f>SUBTOTAL(3,N$8:N218)</f>
        <v>211</v>
      </c>
      <c r="B218" s="5" t="s">
        <v>9</v>
      </c>
      <c r="C218" s="5">
        <v>2022</v>
      </c>
      <c r="D218" s="5"/>
      <c r="E218" s="5">
        <v>3</v>
      </c>
      <c r="F218" s="5" t="s">
        <v>27</v>
      </c>
      <c r="G218" s="5" t="s">
        <v>151</v>
      </c>
      <c r="H218" s="5" t="s">
        <v>151</v>
      </c>
      <c r="I218" s="5" t="s">
        <v>151</v>
      </c>
      <c r="J218" s="5">
        <v>22230130</v>
      </c>
      <c r="K218" s="6"/>
      <c r="L218" s="6"/>
      <c r="M218" s="6"/>
      <c r="N218" s="79" t="s">
        <v>3326</v>
      </c>
      <c r="O218" s="153"/>
      <c r="P218" s="37" t="s">
        <v>3327</v>
      </c>
      <c r="Q218" s="81" t="s">
        <v>3328</v>
      </c>
      <c r="R218" s="37" t="s">
        <v>155</v>
      </c>
      <c r="S218" s="125">
        <v>38751</v>
      </c>
      <c r="T218" s="10" t="s">
        <v>156</v>
      </c>
      <c r="U218" s="10">
        <v>4</v>
      </c>
      <c r="V218" s="10">
        <v>5</v>
      </c>
      <c r="W218" s="10" t="s">
        <v>157</v>
      </c>
      <c r="X218" s="20" t="s">
        <v>187</v>
      </c>
      <c r="Y218" s="7" t="s">
        <v>550</v>
      </c>
      <c r="Z218" s="7" t="s">
        <v>3329</v>
      </c>
      <c r="AA218" s="20" t="s">
        <v>221</v>
      </c>
      <c r="AB218" s="7" t="s">
        <v>162</v>
      </c>
      <c r="AC218" s="7" t="s">
        <v>163</v>
      </c>
      <c r="AD218" s="7" t="s">
        <v>163</v>
      </c>
      <c r="AE218" s="9" t="s">
        <v>3330</v>
      </c>
      <c r="AF218" s="9" t="s">
        <v>3331</v>
      </c>
      <c r="AG218" s="7" t="s">
        <v>3331</v>
      </c>
      <c r="AH218" s="7" t="s">
        <v>50</v>
      </c>
      <c r="AI218" s="79" t="s">
        <v>155</v>
      </c>
      <c r="AJ218" s="28">
        <v>19360</v>
      </c>
      <c r="AK218" s="9" t="s">
        <v>3332</v>
      </c>
      <c r="AL218" s="9" t="s">
        <v>324</v>
      </c>
      <c r="AM218" s="7" t="s">
        <v>161</v>
      </c>
      <c r="AN218" s="9" t="s">
        <v>3333</v>
      </c>
      <c r="AO218" s="118" t="s">
        <v>1535</v>
      </c>
      <c r="AP218" s="7" t="s">
        <v>1523</v>
      </c>
      <c r="AQ218" s="9" t="s">
        <v>292</v>
      </c>
      <c r="AR218" s="9" t="s">
        <v>3334</v>
      </c>
      <c r="AS218" s="7" t="s">
        <v>3335</v>
      </c>
      <c r="AT218" s="79" t="s">
        <v>3336</v>
      </c>
      <c r="AU218" s="7" t="s">
        <v>642</v>
      </c>
      <c r="AV218" s="10">
        <v>40391</v>
      </c>
      <c r="AW218" s="7" t="s">
        <v>3337</v>
      </c>
      <c r="AX218" s="7" t="s">
        <v>50</v>
      </c>
      <c r="AY218" s="79" t="s">
        <v>155</v>
      </c>
      <c r="AZ218" s="28">
        <v>28856</v>
      </c>
      <c r="BA218" s="9" t="s">
        <v>3338</v>
      </c>
      <c r="BB218" s="20" t="s">
        <v>178</v>
      </c>
      <c r="BC218" s="21" t="s">
        <v>161</v>
      </c>
      <c r="BD218" s="9" t="s">
        <v>1031</v>
      </c>
      <c r="BE218" s="9" t="s">
        <v>1031</v>
      </c>
      <c r="BF218" s="20" t="s">
        <v>181</v>
      </c>
      <c r="BG218" s="7"/>
      <c r="BH218" s="9"/>
      <c r="BI218" s="9"/>
      <c r="BJ218" s="7"/>
      <c r="BK218" s="7"/>
      <c r="BL218" s="7"/>
      <c r="BM218" s="11"/>
      <c r="BN218" s="79"/>
      <c r="BO218" s="7"/>
      <c r="BP218" s="7"/>
      <c r="BQ218" s="9"/>
      <c r="BR218" s="9"/>
      <c r="BS218" s="9"/>
      <c r="BT218" s="7"/>
      <c r="BU218" s="9"/>
      <c r="BV218" s="9"/>
      <c r="BW218" s="7"/>
      <c r="BX218" s="9"/>
      <c r="BY218" s="9"/>
      <c r="BZ218" s="7"/>
      <c r="CA218" s="7"/>
      <c r="CB218" s="7"/>
      <c r="CC218" s="7"/>
      <c r="CD218" s="7"/>
      <c r="CE218" s="5" t="s">
        <v>46</v>
      </c>
      <c r="CF218" s="21" t="s">
        <v>292</v>
      </c>
      <c r="CG218" s="20" t="s">
        <v>862</v>
      </c>
      <c r="CH218" s="20" t="s">
        <v>1524</v>
      </c>
      <c r="CI218" s="20" t="s">
        <v>1287</v>
      </c>
      <c r="CJ218" s="77" t="s">
        <v>46</v>
      </c>
      <c r="CK218" s="5">
        <v>40391</v>
      </c>
      <c r="CL218" s="77" t="str">
        <f t="shared" ca="1" si="3"/>
        <v>19 Tahun 11 Bulan 20 Hari</v>
      </c>
      <c r="CM21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Jawa Barat RT/RW 01/05 Desa/Kelurahan Sukajaya Kecamatan Lembang Bandung Barat Jawa Barat 40391</v>
      </c>
    </row>
    <row r="219" spans="1:91" ht="20.100000000000001" customHeight="1">
      <c r="A219" s="4">
        <f>SUBTOTAL(3,N$8:N219)</f>
        <v>212</v>
      </c>
      <c r="B219" s="5" t="s">
        <v>9</v>
      </c>
      <c r="C219" s="5">
        <v>2022</v>
      </c>
      <c r="D219" s="5"/>
      <c r="E219" s="5">
        <v>3</v>
      </c>
      <c r="F219" s="5" t="s">
        <v>28</v>
      </c>
      <c r="G219" s="5" t="s">
        <v>151</v>
      </c>
      <c r="H219" s="5" t="s">
        <v>151</v>
      </c>
      <c r="I219" s="5" t="s">
        <v>151</v>
      </c>
      <c r="J219" s="5">
        <v>22230002</v>
      </c>
      <c r="K219" s="6"/>
      <c r="L219" s="6"/>
      <c r="M219" s="6"/>
      <c r="N219" s="79" t="s">
        <v>3339</v>
      </c>
      <c r="O219" s="153"/>
      <c r="P219" s="37" t="s">
        <v>3340</v>
      </c>
      <c r="Q219" s="81" t="s">
        <v>3341</v>
      </c>
      <c r="R219" s="37" t="s">
        <v>367</v>
      </c>
      <c r="S219" s="125">
        <v>40280</v>
      </c>
      <c r="T219" s="10" t="s">
        <v>156</v>
      </c>
      <c r="U219" s="10">
        <v>1</v>
      </c>
      <c r="V219" s="10">
        <v>3</v>
      </c>
      <c r="W219" s="10" t="s">
        <v>157</v>
      </c>
      <c r="X219" s="20" t="s">
        <v>187</v>
      </c>
      <c r="Y219" s="7" t="s">
        <v>368</v>
      </c>
      <c r="Z219" s="7" t="s">
        <v>368</v>
      </c>
      <c r="AA219" s="7" t="s">
        <v>161</v>
      </c>
      <c r="AB219" s="7" t="s">
        <v>162</v>
      </c>
      <c r="AC219" s="7" t="s">
        <v>163</v>
      </c>
      <c r="AD219" s="7" t="s">
        <v>163</v>
      </c>
      <c r="AE219" s="9" t="s">
        <v>3342</v>
      </c>
      <c r="AF219" s="9" t="s">
        <v>3343</v>
      </c>
      <c r="AG219" s="7" t="s">
        <v>3343</v>
      </c>
      <c r="AH219" s="7" t="s">
        <v>50</v>
      </c>
      <c r="AI219" s="79" t="s">
        <v>186</v>
      </c>
      <c r="AJ219" s="28">
        <v>30982</v>
      </c>
      <c r="AK219" s="9" t="s">
        <v>3344</v>
      </c>
      <c r="AL219" s="9" t="s">
        <v>571</v>
      </c>
      <c r="AM219" s="7" t="s">
        <v>179</v>
      </c>
      <c r="AN219" s="9" t="s">
        <v>3345</v>
      </c>
      <c r="AO219" s="118" t="s">
        <v>2350</v>
      </c>
      <c r="AP219" s="7" t="s">
        <v>3346</v>
      </c>
      <c r="AQ219" s="9" t="s">
        <v>2972</v>
      </c>
      <c r="AR219" s="9" t="s">
        <v>3347</v>
      </c>
      <c r="AS219" s="7" t="s">
        <v>3348</v>
      </c>
      <c r="AT219" s="79" t="s">
        <v>3349</v>
      </c>
      <c r="AU219" s="7" t="s">
        <v>46</v>
      </c>
      <c r="AV219" s="10">
        <v>16964</v>
      </c>
      <c r="AW219" s="7" t="s">
        <v>3350</v>
      </c>
      <c r="AX219" s="7" t="s">
        <v>50</v>
      </c>
      <c r="AY219" s="79" t="s">
        <v>367</v>
      </c>
      <c r="AZ219" s="28">
        <v>32390</v>
      </c>
      <c r="BA219" s="9" t="s">
        <v>3351</v>
      </c>
      <c r="BB219" s="20" t="s">
        <v>178</v>
      </c>
      <c r="BC219" s="21" t="s">
        <v>221</v>
      </c>
      <c r="BD219" s="9" t="s">
        <v>3352</v>
      </c>
      <c r="BE219" s="9"/>
      <c r="BF219" s="20" t="s">
        <v>181</v>
      </c>
      <c r="BG219" s="7"/>
      <c r="BH219" s="9"/>
      <c r="BI219" s="9"/>
      <c r="BJ219" s="7"/>
      <c r="BK219" s="7"/>
      <c r="BL219" s="7"/>
      <c r="BM219" s="11"/>
      <c r="BN219" s="79"/>
      <c r="BO219" s="7"/>
      <c r="BP219" s="7"/>
      <c r="BQ219" s="9"/>
      <c r="BR219" s="9"/>
      <c r="BS219" s="9"/>
      <c r="BT219" s="7"/>
      <c r="BU219" s="9"/>
      <c r="BV219" s="9"/>
      <c r="BW219" s="7"/>
      <c r="BX219" s="9"/>
      <c r="BY219" s="9"/>
      <c r="BZ219" s="7"/>
      <c r="CA219" s="7"/>
      <c r="CB219" s="7"/>
      <c r="CC219" s="7"/>
      <c r="CD219" s="7"/>
      <c r="CE219" s="35" t="s">
        <v>3346</v>
      </c>
      <c r="CF219" s="21" t="s">
        <v>2972</v>
      </c>
      <c r="CG219" s="20" t="s">
        <v>2768</v>
      </c>
      <c r="CH219" s="20" t="s">
        <v>3353</v>
      </c>
      <c r="CI219" s="20" t="s">
        <v>852</v>
      </c>
      <c r="CJ219" s="77" t="s">
        <v>46</v>
      </c>
      <c r="CK219" s="5">
        <v>16964</v>
      </c>
      <c r="CL219" s="77" t="str">
        <f t="shared" ca="1" si="3"/>
        <v>15 Tahun 9 Bulan 11 Hari</v>
      </c>
      <c r="CM21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Cicadas Mas Permai Blok D2 No. 05 RT/RW 04/14 Desa/Kelurahan Cicadas Kecamatan Gunung Putri Kabupaten Bogor Jawa Barat 16964</v>
      </c>
    </row>
    <row r="220" spans="1:91" ht="20.100000000000001" customHeight="1">
      <c r="A220" s="4">
        <f>SUBTOTAL(3,N$8:N220)</f>
        <v>213</v>
      </c>
      <c r="B220" s="5" t="s">
        <v>9</v>
      </c>
      <c r="C220" s="5">
        <v>2023</v>
      </c>
      <c r="D220" s="5"/>
      <c r="E220" s="5">
        <v>3</v>
      </c>
      <c r="F220" s="5" t="s">
        <v>28</v>
      </c>
      <c r="G220" s="5" t="s">
        <v>151</v>
      </c>
      <c r="H220" s="5" t="s">
        <v>151</v>
      </c>
      <c r="I220" s="5" t="s">
        <v>151</v>
      </c>
      <c r="J220" s="5">
        <v>23240048</v>
      </c>
      <c r="K220" s="6"/>
      <c r="L220" s="6"/>
      <c r="M220" s="6"/>
      <c r="N220" s="79" t="s">
        <v>3354</v>
      </c>
      <c r="O220" s="153"/>
      <c r="P220" s="37" t="s">
        <v>3355</v>
      </c>
      <c r="Q220" s="81" t="s">
        <v>3356</v>
      </c>
      <c r="R220" s="37" t="s">
        <v>941</v>
      </c>
      <c r="S220" s="125">
        <v>39518</v>
      </c>
      <c r="T220" s="10" t="s">
        <v>156</v>
      </c>
      <c r="U220" s="10">
        <v>3</v>
      </c>
      <c r="V220" s="10">
        <v>3</v>
      </c>
      <c r="W220" s="10" t="s">
        <v>157</v>
      </c>
      <c r="X220" s="7" t="s">
        <v>268</v>
      </c>
      <c r="Y220" s="7" t="s">
        <v>776</v>
      </c>
      <c r="Z220" s="7" t="s">
        <v>3357</v>
      </c>
      <c r="AA220" s="20" t="s">
        <v>221</v>
      </c>
      <c r="AB220" s="7" t="s">
        <v>162</v>
      </c>
      <c r="AC220" s="7" t="s">
        <v>163</v>
      </c>
      <c r="AD220" s="7" t="s">
        <v>163</v>
      </c>
      <c r="AE220" s="9" t="s">
        <v>3358</v>
      </c>
      <c r="AF220" s="7" t="s">
        <v>3359</v>
      </c>
      <c r="AG220" s="7" t="s">
        <v>3360</v>
      </c>
      <c r="AH220" s="7" t="s">
        <v>51</v>
      </c>
      <c r="AI220" s="79" t="s">
        <v>255</v>
      </c>
      <c r="AJ220" s="28" t="s">
        <v>255</v>
      </c>
      <c r="AK220" s="9" t="s">
        <v>3361</v>
      </c>
      <c r="AL220" s="20" t="s">
        <v>212</v>
      </c>
      <c r="AM220" s="7" t="s">
        <v>221</v>
      </c>
      <c r="AN220" s="9" t="s">
        <v>3362</v>
      </c>
      <c r="AO220" s="118" t="s">
        <v>1040</v>
      </c>
      <c r="AP220" s="7" t="s">
        <v>3363</v>
      </c>
      <c r="AQ220" s="9" t="s">
        <v>3364</v>
      </c>
      <c r="AR220" s="9" t="s">
        <v>3365</v>
      </c>
      <c r="AS220" s="7" t="s">
        <v>941</v>
      </c>
      <c r="AT220" s="79" t="s">
        <v>941</v>
      </c>
      <c r="AU220" s="7" t="s">
        <v>46</v>
      </c>
      <c r="AV220" s="10">
        <v>41117</v>
      </c>
      <c r="AW220" s="7" t="s">
        <v>3359</v>
      </c>
      <c r="AX220" s="7" t="s">
        <v>50</v>
      </c>
      <c r="AY220" s="79"/>
      <c r="AZ220" s="28"/>
      <c r="BA220" s="9" t="s">
        <v>3366</v>
      </c>
      <c r="BB220" s="20" t="s">
        <v>178</v>
      </c>
      <c r="BC220" s="21" t="s">
        <v>221</v>
      </c>
      <c r="BD220" s="9" t="s">
        <v>3362</v>
      </c>
      <c r="BE220" s="8" t="s">
        <v>255</v>
      </c>
      <c r="BF220" s="20" t="s">
        <v>181</v>
      </c>
      <c r="BG220" s="7" t="s">
        <v>3363</v>
      </c>
      <c r="BH220" s="9" t="s">
        <v>3364</v>
      </c>
      <c r="BI220" s="9" t="s">
        <v>3365</v>
      </c>
      <c r="BJ220" s="7" t="s">
        <v>941</v>
      </c>
      <c r="BK220" s="7" t="s">
        <v>941</v>
      </c>
      <c r="BL220" s="7" t="s">
        <v>46</v>
      </c>
      <c r="BM220" s="11">
        <v>41117</v>
      </c>
      <c r="BN220" s="79"/>
      <c r="BO220" s="7"/>
      <c r="BP220" s="7"/>
      <c r="BQ220" s="9"/>
      <c r="BR220" s="9"/>
      <c r="BS220" s="9"/>
      <c r="BT220" s="7"/>
      <c r="BU220" s="9"/>
      <c r="BV220" s="9"/>
      <c r="BW220" s="7"/>
      <c r="BX220" s="9"/>
      <c r="BY220" s="9"/>
      <c r="BZ220" s="7"/>
      <c r="CA220" s="7"/>
      <c r="CB220" s="7"/>
      <c r="CC220" s="7"/>
      <c r="CD220" s="7"/>
      <c r="CE220" s="20" t="s">
        <v>3363</v>
      </c>
      <c r="CF220" s="21" t="s">
        <v>3364</v>
      </c>
      <c r="CG220" s="20" t="s">
        <v>3365</v>
      </c>
      <c r="CH220" s="20" t="s">
        <v>941</v>
      </c>
      <c r="CI220" s="20" t="s">
        <v>958</v>
      </c>
      <c r="CJ220" s="77" t="s">
        <v>46</v>
      </c>
      <c r="CK220" s="5">
        <v>41117</v>
      </c>
      <c r="CL220" s="77" t="str">
        <f t="shared" ca="1" si="3"/>
        <v>17 Tahun 10 Bulan 12 Hari</v>
      </c>
      <c r="CM22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Margajaya RT/RW 13/11 Desa/Kelurahan Munjuljaya Kecamatan Purwakarta Kabupaten Purwakarta Jawa Barat 41117</v>
      </c>
    </row>
    <row r="221" spans="1:91" ht="20.100000000000001" customHeight="1">
      <c r="A221" s="4">
        <f>SUBTOTAL(3,N$8:N221)</f>
        <v>214</v>
      </c>
      <c r="B221" s="5" t="s">
        <v>9</v>
      </c>
      <c r="C221" s="5">
        <v>2022</v>
      </c>
      <c r="D221" s="5"/>
      <c r="E221" s="5">
        <v>3</v>
      </c>
      <c r="F221" s="5" t="s">
        <v>28</v>
      </c>
      <c r="G221" s="5" t="s">
        <v>151</v>
      </c>
      <c r="H221" s="5" t="s">
        <v>151</v>
      </c>
      <c r="I221" s="5" t="s">
        <v>151</v>
      </c>
      <c r="J221" s="5">
        <v>22230103</v>
      </c>
      <c r="K221" s="6"/>
      <c r="L221" s="6"/>
      <c r="M221" s="6"/>
      <c r="N221" s="79" t="s">
        <v>3367</v>
      </c>
      <c r="O221" s="153"/>
      <c r="P221" s="37" t="s">
        <v>3368</v>
      </c>
      <c r="Q221" s="81" t="s">
        <v>3369</v>
      </c>
      <c r="R221" s="37" t="s">
        <v>155</v>
      </c>
      <c r="S221" s="125">
        <v>39987</v>
      </c>
      <c r="T221" s="10" t="s">
        <v>156</v>
      </c>
      <c r="U221" s="10">
        <v>1</v>
      </c>
      <c r="V221" s="10" t="s">
        <v>3370</v>
      </c>
      <c r="W221" s="10" t="s">
        <v>157</v>
      </c>
      <c r="X221" s="20" t="s">
        <v>187</v>
      </c>
      <c r="Y221" s="7" t="s">
        <v>426</v>
      </c>
      <c r="Z221" s="7" t="s">
        <v>250</v>
      </c>
      <c r="AA221" s="7" t="s">
        <v>161</v>
      </c>
      <c r="AB221" s="7" t="s">
        <v>162</v>
      </c>
      <c r="AC221" s="7" t="s">
        <v>163</v>
      </c>
      <c r="AD221" s="7" t="s">
        <v>163</v>
      </c>
      <c r="AE221" s="9" t="s">
        <v>3371</v>
      </c>
      <c r="AF221" s="9" t="s">
        <v>3372</v>
      </c>
      <c r="AG221" s="7" t="s">
        <v>3372</v>
      </c>
      <c r="AH221" s="7" t="s">
        <v>50</v>
      </c>
      <c r="AI221" s="79" t="s">
        <v>155</v>
      </c>
      <c r="AJ221" s="28">
        <v>31606</v>
      </c>
      <c r="AK221" s="9" t="s">
        <v>3373</v>
      </c>
      <c r="AL221" s="9" t="s">
        <v>168</v>
      </c>
      <c r="AM221" s="7" t="s">
        <v>179</v>
      </c>
      <c r="AN221" s="9" t="s">
        <v>3374</v>
      </c>
      <c r="AO221" s="118" t="s">
        <v>2140</v>
      </c>
      <c r="AP221" s="7" t="s">
        <v>1523</v>
      </c>
      <c r="AQ221" s="9" t="s">
        <v>330</v>
      </c>
      <c r="AR221" s="9" t="s">
        <v>3334</v>
      </c>
      <c r="AS221" s="7" t="s">
        <v>3335</v>
      </c>
      <c r="AT221" s="79" t="s">
        <v>3336</v>
      </c>
      <c r="AU221" s="7" t="s">
        <v>46</v>
      </c>
      <c r="AV221" s="10">
        <v>40391</v>
      </c>
      <c r="AW221" s="7" t="s">
        <v>3375</v>
      </c>
      <c r="AX221" s="7" t="s">
        <v>50</v>
      </c>
      <c r="AY221" s="79" t="s">
        <v>155</v>
      </c>
      <c r="AZ221" s="28">
        <v>31491</v>
      </c>
      <c r="BA221" s="9" t="s">
        <v>3376</v>
      </c>
      <c r="BB221" s="20" t="s">
        <v>178</v>
      </c>
      <c r="BC221" s="21" t="s">
        <v>179</v>
      </c>
      <c r="BD221" s="9" t="s">
        <v>3377</v>
      </c>
      <c r="BE221" s="9" t="s">
        <v>1031</v>
      </c>
      <c r="BF221" s="20" t="s">
        <v>181</v>
      </c>
      <c r="BG221" s="7"/>
      <c r="BH221" s="9"/>
      <c r="BI221" s="9"/>
      <c r="BJ221" s="7"/>
      <c r="BK221" s="7"/>
      <c r="BL221" s="7"/>
      <c r="BM221" s="11"/>
      <c r="BN221" s="79"/>
      <c r="BO221" s="7"/>
      <c r="BP221" s="7"/>
      <c r="BQ221" s="9"/>
      <c r="BR221" s="9"/>
      <c r="BS221" s="9"/>
      <c r="BT221" s="7"/>
      <c r="BU221" s="9"/>
      <c r="BV221" s="9"/>
      <c r="BW221" s="7"/>
      <c r="BX221" s="9"/>
      <c r="BY221" s="9"/>
      <c r="BZ221" s="7"/>
      <c r="CA221" s="7"/>
      <c r="CB221" s="7"/>
      <c r="CC221" s="7"/>
      <c r="CD221" s="7"/>
      <c r="CE221" s="20" t="s">
        <v>1523</v>
      </c>
      <c r="CF221" s="21" t="s">
        <v>330</v>
      </c>
      <c r="CG221" s="20" t="s">
        <v>862</v>
      </c>
      <c r="CH221" s="20" t="s">
        <v>1524</v>
      </c>
      <c r="CI221" s="20" t="s">
        <v>1287</v>
      </c>
      <c r="CJ221" s="77" t="s">
        <v>46</v>
      </c>
      <c r="CK221" s="5">
        <v>40391</v>
      </c>
      <c r="CL221" s="77" t="str">
        <f t="shared" ca="1" si="3"/>
        <v>16 Tahun 7 Bulan 0 Hari</v>
      </c>
      <c r="CM22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Pamecelan RT/RW 03/06 Desa/Kelurahan Sukajaya Kecamatan Lembang Bandung Barat Jawa Barat 40391</v>
      </c>
    </row>
    <row r="222" spans="1:91" ht="20.100000000000001" customHeight="1">
      <c r="A222" s="4">
        <f>SUBTOTAL(3,N$8:N222)</f>
        <v>215</v>
      </c>
      <c r="B222" s="5" t="s">
        <v>9</v>
      </c>
      <c r="C222" s="5">
        <v>2022</v>
      </c>
      <c r="D222" s="5"/>
      <c r="E222" s="5">
        <v>3</v>
      </c>
      <c r="F222" s="5" t="s">
        <v>28</v>
      </c>
      <c r="G222" s="5" t="s">
        <v>151</v>
      </c>
      <c r="H222" s="5" t="s">
        <v>151</v>
      </c>
      <c r="I222" s="5" t="s">
        <v>151</v>
      </c>
      <c r="J222" s="5">
        <v>22230113</v>
      </c>
      <c r="K222" s="6"/>
      <c r="L222" s="6"/>
      <c r="M222" s="6"/>
      <c r="N222" s="79" t="s">
        <v>3378</v>
      </c>
      <c r="O222" s="153"/>
      <c r="P222" s="37" t="s">
        <v>3379</v>
      </c>
      <c r="Q222" s="81" t="s">
        <v>3380</v>
      </c>
      <c r="R222" s="37" t="s">
        <v>1109</v>
      </c>
      <c r="S222" s="125">
        <v>40054</v>
      </c>
      <c r="T222" s="10" t="s">
        <v>156</v>
      </c>
      <c r="U222" s="10">
        <v>1</v>
      </c>
      <c r="V222" s="10">
        <v>3</v>
      </c>
      <c r="W222" s="10" t="s">
        <v>157</v>
      </c>
      <c r="X222" s="20" t="s">
        <v>187</v>
      </c>
      <c r="Y222" s="7" t="s">
        <v>426</v>
      </c>
      <c r="Z222" s="7" t="s">
        <v>738</v>
      </c>
      <c r="AA222" s="7" t="s">
        <v>161</v>
      </c>
      <c r="AB222" s="7" t="s">
        <v>162</v>
      </c>
      <c r="AC222" s="7" t="s">
        <v>163</v>
      </c>
      <c r="AD222" s="7" t="s">
        <v>163</v>
      </c>
      <c r="AE222" s="9" t="s">
        <v>3381</v>
      </c>
      <c r="AF222" s="9" t="s">
        <v>3382</v>
      </c>
      <c r="AG222" s="7" t="s">
        <v>3382</v>
      </c>
      <c r="AH222" s="7" t="s">
        <v>50</v>
      </c>
      <c r="AI222" s="79" t="s">
        <v>3383</v>
      </c>
      <c r="AJ222" s="28">
        <v>31543</v>
      </c>
      <c r="AK222" s="9" t="s">
        <v>3384</v>
      </c>
      <c r="AL222" s="20" t="s">
        <v>212</v>
      </c>
      <c r="AM222" s="7" t="s">
        <v>179</v>
      </c>
      <c r="AN222" s="9" t="s">
        <v>3385</v>
      </c>
      <c r="AO222" s="118" t="s">
        <v>2350</v>
      </c>
      <c r="AP222" s="7" t="s">
        <v>3386</v>
      </c>
      <c r="AQ222" s="9" t="s">
        <v>1930</v>
      </c>
      <c r="AR222" s="9" t="s">
        <v>3387</v>
      </c>
      <c r="AS222" s="7" t="s">
        <v>3388</v>
      </c>
      <c r="AT222" s="79" t="s">
        <v>278</v>
      </c>
      <c r="AU222" s="7" t="s">
        <v>642</v>
      </c>
      <c r="AV222" s="10">
        <v>40286</v>
      </c>
      <c r="AW222" s="7" t="s">
        <v>3389</v>
      </c>
      <c r="AX222" s="7" t="s">
        <v>50</v>
      </c>
      <c r="AY222" s="79" t="s">
        <v>3390</v>
      </c>
      <c r="AZ222" s="28">
        <v>32862</v>
      </c>
      <c r="BA222" s="9" t="s">
        <v>3391</v>
      </c>
      <c r="BB222" s="20" t="s">
        <v>178</v>
      </c>
      <c r="BC222" s="21" t="s">
        <v>221</v>
      </c>
      <c r="BD222" s="9" t="s">
        <v>3392</v>
      </c>
      <c r="BE222" s="9" t="s">
        <v>1031</v>
      </c>
      <c r="BF222" s="20" t="s">
        <v>181</v>
      </c>
      <c r="BG222" s="7"/>
      <c r="BH222" s="9"/>
      <c r="BI222" s="9"/>
      <c r="BJ222" s="7"/>
      <c r="BK222" s="7"/>
      <c r="BL222" s="7"/>
      <c r="BM222" s="11"/>
      <c r="BN222" s="79"/>
      <c r="BO222" s="7"/>
      <c r="BP222" s="7"/>
      <c r="BQ222" s="9"/>
      <c r="BR222" s="9"/>
      <c r="BS222" s="9"/>
      <c r="BT222" s="7"/>
      <c r="BU222" s="9"/>
      <c r="BV222" s="9"/>
      <c r="BW222" s="7"/>
      <c r="BX222" s="9"/>
      <c r="BY222" s="9"/>
      <c r="BZ222" s="7"/>
      <c r="CA222" s="7"/>
      <c r="CB222" s="7"/>
      <c r="CC222" s="7"/>
      <c r="CD222" s="7"/>
      <c r="CE222" s="20" t="s">
        <v>3386</v>
      </c>
      <c r="CF222" s="21" t="s">
        <v>1930</v>
      </c>
      <c r="CG222" s="20" t="s">
        <v>3387</v>
      </c>
      <c r="CH222" s="20" t="s">
        <v>3388</v>
      </c>
      <c r="CI222" s="20" t="s">
        <v>278</v>
      </c>
      <c r="CJ222" s="77" t="s">
        <v>46</v>
      </c>
      <c r="CK222" s="5">
        <v>40286</v>
      </c>
      <c r="CL222" s="77" t="str">
        <f t="shared" ca="1" si="3"/>
        <v>16 Tahun 4 Bulan 25 Hari</v>
      </c>
      <c r="CM22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Ciwastra RT/RW 02/15 Desa/Kelurahan Margasari Kecamatan Buah Batu Kota Bandung Jawa Barat 40286</v>
      </c>
    </row>
    <row r="223" spans="1:91" ht="20.100000000000001" customHeight="1">
      <c r="A223" s="4">
        <f>SUBTOTAL(3,N$8:N223)</f>
        <v>216</v>
      </c>
      <c r="B223" s="5" t="s">
        <v>9</v>
      </c>
      <c r="C223" s="5">
        <v>2023</v>
      </c>
      <c r="D223" s="5"/>
      <c r="E223" s="5">
        <v>3</v>
      </c>
      <c r="F223" s="5" t="s">
        <v>28</v>
      </c>
      <c r="G223" s="5" t="s">
        <v>151</v>
      </c>
      <c r="H223" s="5" t="s">
        <v>151</v>
      </c>
      <c r="I223" s="5" t="s">
        <v>151</v>
      </c>
      <c r="J223" s="5">
        <v>23240061</v>
      </c>
      <c r="K223" s="6"/>
      <c r="L223" s="6"/>
      <c r="M223" s="6"/>
      <c r="N223" s="79" t="s">
        <v>3393</v>
      </c>
      <c r="O223" s="153"/>
      <c r="P223" s="37" t="s">
        <v>3394</v>
      </c>
      <c r="Q223" s="81" t="s">
        <v>3395</v>
      </c>
      <c r="R223" s="37" t="s">
        <v>1287</v>
      </c>
      <c r="S223" s="125">
        <v>40311</v>
      </c>
      <c r="T223" s="10" t="s">
        <v>156</v>
      </c>
      <c r="U223" s="10">
        <v>3</v>
      </c>
      <c r="V223" s="10" t="s">
        <v>3396</v>
      </c>
      <c r="W223" s="10" t="s">
        <v>157</v>
      </c>
      <c r="X223" s="20" t="s">
        <v>187</v>
      </c>
      <c r="Y223" s="7" t="s">
        <v>776</v>
      </c>
      <c r="Z223" s="7" t="s">
        <v>250</v>
      </c>
      <c r="AA223" s="7" t="s">
        <v>161</v>
      </c>
      <c r="AB223" s="7" t="s">
        <v>162</v>
      </c>
      <c r="AC223" s="7" t="s">
        <v>163</v>
      </c>
      <c r="AD223" s="7" t="s">
        <v>163</v>
      </c>
      <c r="AE223" s="9" t="s">
        <v>3397</v>
      </c>
      <c r="AF223" s="9" t="s">
        <v>3398</v>
      </c>
      <c r="AG223" s="7" t="s">
        <v>3398</v>
      </c>
      <c r="AH223" s="7" t="s">
        <v>50</v>
      </c>
      <c r="AI223" s="79" t="s">
        <v>229</v>
      </c>
      <c r="AJ223" s="28">
        <v>27427</v>
      </c>
      <c r="AK223" s="9" t="s">
        <v>3399</v>
      </c>
      <c r="AL223" s="9" t="s">
        <v>1202</v>
      </c>
      <c r="AM223" s="7" t="s">
        <v>161</v>
      </c>
      <c r="AN223" s="9" t="s">
        <v>3400</v>
      </c>
      <c r="AO223" s="118" t="s">
        <v>1040</v>
      </c>
      <c r="AP223" s="7" t="s">
        <v>3401</v>
      </c>
      <c r="AQ223" s="9" t="s">
        <v>729</v>
      </c>
      <c r="AR223" s="9" t="s">
        <v>1285</v>
      </c>
      <c r="AS223" s="7" t="s">
        <v>1285</v>
      </c>
      <c r="AT223" s="79" t="s">
        <v>1287</v>
      </c>
      <c r="AU223" s="7" t="s">
        <v>46</v>
      </c>
      <c r="AV223" s="10">
        <v>40558</v>
      </c>
      <c r="AW223" s="7" t="s">
        <v>3402</v>
      </c>
      <c r="AX223" s="7" t="s">
        <v>50</v>
      </c>
      <c r="AY223" s="79" t="s">
        <v>155</v>
      </c>
      <c r="AZ223" s="28">
        <v>28756</v>
      </c>
      <c r="BA223" s="9" t="s">
        <v>3403</v>
      </c>
      <c r="BB223" s="20" t="s">
        <v>178</v>
      </c>
      <c r="BC223" s="21" t="s">
        <v>221</v>
      </c>
      <c r="BD223" s="9" t="s">
        <v>3404</v>
      </c>
      <c r="BE223" s="9"/>
      <c r="BF223" s="20" t="s">
        <v>181</v>
      </c>
      <c r="BG223" s="7"/>
      <c r="BH223" s="9"/>
      <c r="BI223" s="9"/>
      <c r="BJ223" s="7"/>
      <c r="BK223" s="7"/>
      <c r="BL223" s="7"/>
      <c r="BM223" s="11"/>
      <c r="BN223" s="79"/>
      <c r="BO223" s="7"/>
      <c r="BP223" s="7"/>
      <c r="BQ223" s="9"/>
      <c r="BR223" s="9"/>
      <c r="BS223" s="9"/>
      <c r="BT223" s="7"/>
      <c r="BU223" s="9"/>
      <c r="BV223" s="9"/>
      <c r="BW223" s="7"/>
      <c r="BX223" s="9"/>
      <c r="BY223" s="9"/>
      <c r="BZ223" s="7"/>
      <c r="CA223" s="7"/>
      <c r="CB223" s="7"/>
      <c r="CC223" s="7"/>
      <c r="CD223" s="7"/>
      <c r="CE223" s="20" t="s">
        <v>3401</v>
      </c>
      <c r="CF223" s="21" t="s">
        <v>729</v>
      </c>
      <c r="CG223" s="20" t="s">
        <v>1285</v>
      </c>
      <c r="CH223" s="20" t="s">
        <v>1285</v>
      </c>
      <c r="CI223" s="20" t="s">
        <v>1287</v>
      </c>
      <c r="CJ223" s="77" t="s">
        <v>46</v>
      </c>
      <c r="CK223" s="5">
        <v>40558</v>
      </c>
      <c r="CL223" s="77" t="str">
        <f t="shared" ca="1" si="3"/>
        <v>15 Tahun 8 Bulan 10 Hari</v>
      </c>
      <c r="CM22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Cipeundeuy RT/RW 01/03 Desa/Kelurahan Cipeundeuy Kecamatan Cipeundeuy Bandung Barat Jawa Barat 40558</v>
      </c>
    </row>
    <row r="224" spans="1:91" ht="20.100000000000001" customHeight="1">
      <c r="A224" s="4">
        <f>SUBTOTAL(3,N$8:N224)</f>
        <v>217</v>
      </c>
      <c r="B224" s="5" t="s">
        <v>9</v>
      </c>
      <c r="C224" s="5">
        <v>2022</v>
      </c>
      <c r="D224" s="5"/>
      <c r="E224" s="5">
        <v>3</v>
      </c>
      <c r="F224" s="5" t="s">
        <v>28</v>
      </c>
      <c r="G224" s="5" t="s">
        <v>151</v>
      </c>
      <c r="H224" s="5" t="s">
        <v>151</v>
      </c>
      <c r="I224" s="5" t="s">
        <v>151</v>
      </c>
      <c r="J224" s="5">
        <v>22230090</v>
      </c>
      <c r="K224" s="6"/>
      <c r="L224" s="6"/>
      <c r="M224" s="6"/>
      <c r="N224" s="79" t="s">
        <v>3405</v>
      </c>
      <c r="O224" s="153"/>
      <c r="P224" s="37" t="s">
        <v>3406</v>
      </c>
      <c r="Q224" s="81" t="s">
        <v>3407</v>
      </c>
      <c r="R224" s="37" t="s">
        <v>155</v>
      </c>
      <c r="S224" s="125">
        <v>40374</v>
      </c>
      <c r="T224" s="10" t="s">
        <v>156</v>
      </c>
      <c r="U224" s="10">
        <v>1</v>
      </c>
      <c r="V224" s="10">
        <v>3</v>
      </c>
      <c r="W224" s="10" t="s">
        <v>157</v>
      </c>
      <c r="X224" s="20" t="s">
        <v>187</v>
      </c>
      <c r="Y224" s="7" t="s">
        <v>159</v>
      </c>
      <c r="Z224" s="7" t="s">
        <v>1141</v>
      </c>
      <c r="AA224" s="7" t="s">
        <v>161</v>
      </c>
      <c r="AB224" s="7" t="s">
        <v>162</v>
      </c>
      <c r="AC224" s="7" t="s">
        <v>163</v>
      </c>
      <c r="AD224" s="7" t="s">
        <v>163</v>
      </c>
      <c r="AE224" s="9" t="s">
        <v>3408</v>
      </c>
      <c r="AF224" s="9" t="s">
        <v>3409</v>
      </c>
      <c r="AG224" s="7" t="s">
        <v>3409</v>
      </c>
      <c r="AH224" s="7" t="s">
        <v>50</v>
      </c>
      <c r="AI224" s="79" t="s">
        <v>155</v>
      </c>
      <c r="AJ224" s="28">
        <v>31291</v>
      </c>
      <c r="AK224" s="9" t="s">
        <v>3410</v>
      </c>
      <c r="AL224" s="9" t="s">
        <v>324</v>
      </c>
      <c r="AM224" s="7" t="s">
        <v>221</v>
      </c>
      <c r="AN224" s="9" t="s">
        <v>3411</v>
      </c>
      <c r="AO224" s="118" t="s">
        <v>1535</v>
      </c>
      <c r="AP224" s="7" t="s">
        <v>1887</v>
      </c>
      <c r="AQ224" s="9" t="s">
        <v>1494</v>
      </c>
      <c r="AR224" s="9" t="s">
        <v>3412</v>
      </c>
      <c r="AS224" s="7" t="s">
        <v>3413</v>
      </c>
      <c r="AT224" s="79" t="s">
        <v>648</v>
      </c>
      <c r="AU224" s="7" t="s">
        <v>642</v>
      </c>
      <c r="AV224" s="10">
        <v>40923</v>
      </c>
      <c r="AW224" s="7" t="s">
        <v>3414</v>
      </c>
      <c r="AX224" s="7" t="s">
        <v>50</v>
      </c>
      <c r="AY224" s="79" t="s">
        <v>155</v>
      </c>
      <c r="AZ224" s="28">
        <v>32414</v>
      </c>
      <c r="BA224" s="9" t="s">
        <v>3415</v>
      </c>
      <c r="BB224" s="20" t="s">
        <v>178</v>
      </c>
      <c r="BC224" s="21" t="s">
        <v>161</v>
      </c>
      <c r="BD224" s="9" t="s">
        <v>3416</v>
      </c>
      <c r="BE224" s="8" t="s">
        <v>255</v>
      </c>
      <c r="BF224" s="20" t="s">
        <v>181</v>
      </c>
      <c r="BG224" s="7"/>
      <c r="BH224" s="9"/>
      <c r="BI224" s="9"/>
      <c r="BJ224" s="7"/>
      <c r="BK224" s="7"/>
      <c r="BL224" s="7"/>
      <c r="BM224" s="11"/>
      <c r="BN224" s="79"/>
      <c r="BO224" s="7"/>
      <c r="BP224" s="7"/>
      <c r="BQ224" s="9"/>
      <c r="BR224" s="9"/>
      <c r="BS224" s="9"/>
      <c r="BT224" s="7"/>
      <c r="BU224" s="9"/>
      <c r="BV224" s="9"/>
      <c r="BW224" s="7"/>
      <c r="BX224" s="9"/>
      <c r="BY224" s="9"/>
      <c r="BZ224" s="7"/>
      <c r="CA224" s="7"/>
      <c r="CB224" s="7"/>
      <c r="CC224" s="7"/>
      <c r="CD224" s="7"/>
      <c r="CE224" s="20" t="s">
        <v>1887</v>
      </c>
      <c r="CF224" s="21" t="s">
        <v>1494</v>
      </c>
      <c r="CG224" s="20" t="s">
        <v>803</v>
      </c>
      <c r="CH224" s="20" t="s">
        <v>390</v>
      </c>
      <c r="CI224" s="20" t="s">
        <v>182</v>
      </c>
      <c r="CJ224" s="77" t="s">
        <v>46</v>
      </c>
      <c r="CK224" s="5">
        <v>40923</v>
      </c>
      <c r="CL224" s="77" t="str">
        <f t="shared" ca="1" si="3"/>
        <v>15 Tahun 6 Bulan 8 Hari</v>
      </c>
      <c r="CM22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Tengah RT/RW 02/13 Desa/Kelurahan Parungserab Kecamatan Soreang Kabupaten Bandung Jawa Barat 40923</v>
      </c>
    </row>
    <row r="225" spans="1:91" ht="20.100000000000001" customHeight="1">
      <c r="A225" s="4">
        <f>SUBTOTAL(3,N$8:N225)</f>
        <v>218</v>
      </c>
      <c r="B225" s="5" t="s">
        <v>9</v>
      </c>
      <c r="C225" s="5">
        <v>2024</v>
      </c>
      <c r="D225" s="5"/>
      <c r="E225" s="5">
        <v>3</v>
      </c>
      <c r="F225" s="5" t="s">
        <v>28</v>
      </c>
      <c r="G225" s="5" t="s">
        <v>151</v>
      </c>
      <c r="H225" s="5" t="s">
        <v>151</v>
      </c>
      <c r="I225" s="5" t="s">
        <v>151</v>
      </c>
      <c r="J225" s="5">
        <v>24250075</v>
      </c>
      <c r="K225" s="6"/>
      <c r="L225" s="6"/>
      <c r="M225" s="6"/>
      <c r="N225" s="136" t="s">
        <v>3417</v>
      </c>
      <c r="O225" s="152"/>
      <c r="P225" s="136" t="s">
        <v>3418</v>
      </c>
      <c r="Q225" s="82" t="s">
        <v>3419</v>
      </c>
      <c r="R225" s="35" t="s">
        <v>155</v>
      </c>
      <c r="S225" s="127">
        <v>39676</v>
      </c>
      <c r="T225" s="10" t="s">
        <v>156</v>
      </c>
      <c r="U225" s="5">
        <v>2</v>
      </c>
      <c r="V225" s="5">
        <v>1</v>
      </c>
      <c r="W225" s="10" t="s">
        <v>157</v>
      </c>
      <c r="X225" s="20" t="s">
        <v>187</v>
      </c>
      <c r="Y225" s="20" t="s">
        <v>3420</v>
      </c>
      <c r="Z225" s="20" t="s">
        <v>870</v>
      </c>
      <c r="AA225" s="20" t="s">
        <v>221</v>
      </c>
      <c r="AB225" s="20" t="s">
        <v>162</v>
      </c>
      <c r="AC225" s="7" t="s">
        <v>163</v>
      </c>
      <c r="AD225" s="7" t="s">
        <v>163</v>
      </c>
      <c r="AE225" s="21" t="s">
        <v>3280</v>
      </c>
      <c r="AF225" s="33" t="s">
        <v>3421</v>
      </c>
      <c r="AG225" s="21" t="s">
        <v>3421</v>
      </c>
      <c r="AH225" s="20" t="s">
        <v>50</v>
      </c>
      <c r="AI225" s="35" t="s">
        <v>155</v>
      </c>
      <c r="AJ225" s="88">
        <v>28136</v>
      </c>
      <c r="AK225" s="21" t="s">
        <v>3282</v>
      </c>
      <c r="AL225" s="20" t="s">
        <v>212</v>
      </c>
      <c r="AM225" s="21" t="s">
        <v>504</v>
      </c>
      <c r="AN225" s="21" t="s">
        <v>3422</v>
      </c>
      <c r="AO225" s="120" t="s">
        <v>214</v>
      </c>
      <c r="AP225" s="20" t="s">
        <v>3423</v>
      </c>
      <c r="AQ225" s="21" t="s">
        <v>1356</v>
      </c>
      <c r="AR225" s="20" t="s">
        <v>439</v>
      </c>
      <c r="AS225" s="20" t="s">
        <v>443</v>
      </c>
      <c r="AT225" s="35" t="s">
        <v>155</v>
      </c>
      <c r="AU225" s="20" t="s">
        <v>46</v>
      </c>
      <c r="AV225" s="6">
        <v>40235</v>
      </c>
      <c r="AW225" s="21" t="s">
        <v>3424</v>
      </c>
      <c r="AX225" s="7" t="s">
        <v>50</v>
      </c>
      <c r="AY225" s="35" t="s">
        <v>155</v>
      </c>
      <c r="AZ225" s="88">
        <v>29962</v>
      </c>
      <c r="BA225" s="21" t="s">
        <v>3287</v>
      </c>
      <c r="BB225" s="20" t="s">
        <v>178</v>
      </c>
      <c r="BC225" s="21" t="s">
        <v>179</v>
      </c>
      <c r="BD225" s="21" t="s">
        <v>3425</v>
      </c>
      <c r="BE225" s="20" t="s">
        <v>163</v>
      </c>
      <c r="BF225" s="20" t="s">
        <v>181</v>
      </c>
      <c r="BG225" s="20" t="s">
        <v>3426</v>
      </c>
      <c r="BH225" s="21" t="s">
        <v>1356</v>
      </c>
      <c r="BI225" s="20" t="s">
        <v>439</v>
      </c>
      <c r="BJ225" s="20" t="s">
        <v>443</v>
      </c>
      <c r="BK225" s="20" t="s">
        <v>155</v>
      </c>
      <c r="BL225" s="21" t="s">
        <v>2884</v>
      </c>
      <c r="BM225" s="21">
        <v>40235</v>
      </c>
      <c r="BN225" s="136" t="s">
        <v>204</v>
      </c>
      <c r="BO225" s="20" t="s">
        <v>3427</v>
      </c>
      <c r="BP225" s="20" t="s">
        <v>155</v>
      </c>
      <c r="BQ225" s="21" t="s">
        <v>3428</v>
      </c>
      <c r="BR225" s="21" t="s">
        <v>3282</v>
      </c>
      <c r="BS225" s="20" t="s">
        <v>212</v>
      </c>
      <c r="BT225" s="21"/>
      <c r="BU225" s="21" t="s">
        <v>3422</v>
      </c>
      <c r="BV225" s="20" t="s">
        <v>214</v>
      </c>
      <c r="BW225" s="20" t="s">
        <v>3426</v>
      </c>
      <c r="BX225" s="21" t="s">
        <v>1356</v>
      </c>
      <c r="BY225" s="20" t="s">
        <v>439</v>
      </c>
      <c r="BZ225" s="20" t="s">
        <v>443</v>
      </c>
      <c r="CA225" s="20" t="s">
        <v>155</v>
      </c>
      <c r="CB225" s="20" t="s">
        <v>2884</v>
      </c>
      <c r="CC225" s="20">
        <v>40235</v>
      </c>
      <c r="CD225" s="20" t="s">
        <v>225</v>
      </c>
      <c r="CE225" s="20" t="s">
        <v>3423</v>
      </c>
      <c r="CF225" s="21" t="s">
        <v>1356</v>
      </c>
      <c r="CG225" s="20" t="s">
        <v>439</v>
      </c>
      <c r="CH225" s="20" t="s">
        <v>443</v>
      </c>
      <c r="CI225" s="20" t="s">
        <v>278</v>
      </c>
      <c r="CJ225" s="77" t="s">
        <v>46</v>
      </c>
      <c r="CK225" s="5">
        <v>40235</v>
      </c>
      <c r="CL225" s="77" t="str">
        <f t="shared" ca="1" si="3"/>
        <v>17 Tahun 5 Bulan 7 Hari</v>
      </c>
      <c r="CM22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Karasak Cibintinu No. 24 RT/RW 05/05 Desa/Kelurahan Kebonlega Kecamatan Bojongloa Kidul Kota Bandung Jawa Barat 40235</v>
      </c>
    </row>
    <row r="226" spans="1:91" ht="20.100000000000001" customHeight="1">
      <c r="A226" s="4">
        <f>SUBTOTAL(3,N$8:N226)</f>
        <v>219</v>
      </c>
      <c r="B226" s="5" t="s">
        <v>9</v>
      </c>
      <c r="C226" s="5">
        <v>2022</v>
      </c>
      <c r="D226" s="5"/>
      <c r="E226" s="5">
        <v>3</v>
      </c>
      <c r="F226" s="5" t="s">
        <v>28</v>
      </c>
      <c r="G226" s="5" t="s">
        <v>151</v>
      </c>
      <c r="H226" s="5" t="s">
        <v>151</v>
      </c>
      <c r="I226" s="5" t="s">
        <v>151</v>
      </c>
      <c r="J226" s="5">
        <v>22230087</v>
      </c>
      <c r="K226" s="6"/>
      <c r="L226" s="6"/>
      <c r="M226" s="6"/>
      <c r="N226" s="79" t="s">
        <v>3429</v>
      </c>
      <c r="O226" s="153"/>
      <c r="P226" s="37" t="s">
        <v>3430</v>
      </c>
      <c r="Q226" s="81" t="s">
        <v>3431</v>
      </c>
      <c r="R226" s="37" t="s">
        <v>518</v>
      </c>
      <c r="S226" s="125">
        <v>40083</v>
      </c>
      <c r="T226" s="10" t="s">
        <v>156</v>
      </c>
      <c r="U226" s="10">
        <v>1</v>
      </c>
      <c r="V226" s="10" t="s">
        <v>3432</v>
      </c>
      <c r="W226" s="10" t="s">
        <v>157</v>
      </c>
      <c r="X226" s="20" t="s">
        <v>187</v>
      </c>
      <c r="Y226" s="7" t="s">
        <v>3433</v>
      </c>
      <c r="Z226" s="7" t="s">
        <v>3434</v>
      </c>
      <c r="AA226" s="7" t="s">
        <v>161</v>
      </c>
      <c r="AB226" s="7" t="s">
        <v>162</v>
      </c>
      <c r="AC226" s="7" t="s">
        <v>163</v>
      </c>
      <c r="AD226" s="7" t="s">
        <v>163</v>
      </c>
      <c r="AE226" s="9" t="s">
        <v>3435</v>
      </c>
      <c r="AF226" s="9" t="s">
        <v>3436</v>
      </c>
      <c r="AG226" s="7" t="s">
        <v>3436</v>
      </c>
      <c r="AH226" s="7" t="s">
        <v>50</v>
      </c>
      <c r="AI226" s="79" t="s">
        <v>518</v>
      </c>
      <c r="AJ226" s="28">
        <v>30293</v>
      </c>
      <c r="AK226" s="9" t="s">
        <v>3437</v>
      </c>
      <c r="AL226" s="9" t="s">
        <v>3438</v>
      </c>
      <c r="AM226" s="7" t="s">
        <v>194</v>
      </c>
      <c r="AN226" s="9" t="s">
        <v>3439</v>
      </c>
      <c r="AO226" s="118" t="s">
        <v>2350</v>
      </c>
      <c r="AP226" s="7" t="s">
        <v>3440</v>
      </c>
      <c r="AQ226" s="9" t="s">
        <v>967</v>
      </c>
      <c r="AR226" s="9" t="s">
        <v>3441</v>
      </c>
      <c r="AS226" s="7" t="s">
        <v>3442</v>
      </c>
      <c r="AT226" s="79" t="s">
        <v>3019</v>
      </c>
      <c r="AU226" s="7" t="s">
        <v>279</v>
      </c>
      <c r="AV226" s="10">
        <v>41281</v>
      </c>
      <c r="AW226" s="7" t="s">
        <v>3443</v>
      </c>
      <c r="AX226" s="7" t="s">
        <v>50</v>
      </c>
      <c r="AY226" s="79" t="s">
        <v>518</v>
      </c>
      <c r="AZ226" s="28">
        <v>31780</v>
      </c>
      <c r="BA226" s="9" t="s">
        <v>3444</v>
      </c>
      <c r="BB226" s="20" t="s">
        <v>178</v>
      </c>
      <c r="BC226" s="21" t="s">
        <v>179</v>
      </c>
      <c r="BD226" s="9" t="s">
        <v>3445</v>
      </c>
      <c r="BE226" s="8" t="s">
        <v>255</v>
      </c>
      <c r="BF226" s="20" t="s">
        <v>181</v>
      </c>
      <c r="BG226" s="7"/>
      <c r="BH226" s="9"/>
      <c r="BI226" s="9"/>
      <c r="BJ226" s="7"/>
      <c r="BK226" s="7"/>
      <c r="BL226" s="7"/>
      <c r="BM226" s="11"/>
      <c r="BN226" s="79"/>
      <c r="BO226" s="7"/>
      <c r="BP226" s="7"/>
      <c r="BQ226" s="9"/>
      <c r="BR226" s="9"/>
      <c r="BS226" s="9"/>
      <c r="BT226" s="7"/>
      <c r="BU226" s="9"/>
      <c r="BV226" s="9"/>
      <c r="BW226" s="7"/>
      <c r="BX226" s="9"/>
      <c r="BY226" s="9"/>
      <c r="BZ226" s="7"/>
      <c r="CA226" s="7"/>
      <c r="CB226" s="7"/>
      <c r="CC226" s="7"/>
      <c r="CD226" s="7"/>
      <c r="CE226" s="20" t="s">
        <v>3440</v>
      </c>
      <c r="CF226" s="21" t="s">
        <v>967</v>
      </c>
      <c r="CG226" s="20" t="s">
        <v>3446</v>
      </c>
      <c r="CH226" s="20" t="s">
        <v>3442</v>
      </c>
      <c r="CI226" s="20" t="s">
        <v>921</v>
      </c>
      <c r="CJ226" s="77" t="s">
        <v>46</v>
      </c>
      <c r="CK226" s="5">
        <v>41281</v>
      </c>
      <c r="CL226" s="77" t="str">
        <f t="shared" ca="1" si="3"/>
        <v>16 Tahun 3 Bulan 27 Hari</v>
      </c>
      <c r="CM22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Karihkil RT/RW 02/02 Desa/Kelurahan Kasomalang Kulon Kecamatan Kasomalang Kabupaten Subang Jawa Barat 41281</v>
      </c>
    </row>
    <row r="227" spans="1:91" ht="20.100000000000001" customHeight="1">
      <c r="A227" s="4">
        <f>SUBTOTAL(3,N$8:N227)</f>
        <v>220</v>
      </c>
      <c r="B227" s="5" t="s">
        <v>9</v>
      </c>
      <c r="C227" s="5">
        <v>2022</v>
      </c>
      <c r="D227" s="5"/>
      <c r="E227" s="5">
        <v>3</v>
      </c>
      <c r="F227" s="5" t="s">
        <v>28</v>
      </c>
      <c r="G227" s="5" t="s">
        <v>151</v>
      </c>
      <c r="H227" s="5" t="s">
        <v>151</v>
      </c>
      <c r="I227" s="5" t="s">
        <v>151</v>
      </c>
      <c r="J227" s="5">
        <v>22230187</v>
      </c>
      <c r="K227" s="6"/>
      <c r="L227" s="6"/>
      <c r="M227" s="6"/>
      <c r="N227" s="79" t="s">
        <v>3447</v>
      </c>
      <c r="O227" s="153"/>
      <c r="P227" s="37" t="s">
        <v>3448</v>
      </c>
      <c r="Q227" s="81" t="s">
        <v>3449</v>
      </c>
      <c r="R227" s="37" t="s">
        <v>1109</v>
      </c>
      <c r="S227" s="125">
        <v>40322</v>
      </c>
      <c r="T227" s="10" t="s">
        <v>156</v>
      </c>
      <c r="U227" s="10">
        <v>1</v>
      </c>
      <c r="V227" s="10">
        <v>2</v>
      </c>
      <c r="W227" s="10" t="s">
        <v>157</v>
      </c>
      <c r="X227" s="20" t="s">
        <v>187</v>
      </c>
      <c r="Y227" s="7" t="s">
        <v>3450</v>
      </c>
      <c r="Z227" s="7" t="s">
        <v>250</v>
      </c>
      <c r="AA227" s="7" t="s">
        <v>161</v>
      </c>
      <c r="AB227" s="7" t="s">
        <v>162</v>
      </c>
      <c r="AC227" s="7" t="s">
        <v>163</v>
      </c>
      <c r="AD227" s="7" t="s">
        <v>163</v>
      </c>
      <c r="AE227" s="9" t="s">
        <v>3451</v>
      </c>
      <c r="AF227" s="9" t="s">
        <v>3452</v>
      </c>
      <c r="AG227" s="7" t="s">
        <v>3452</v>
      </c>
      <c r="AH227" s="7" t="s">
        <v>50</v>
      </c>
      <c r="AI227" s="79" t="s">
        <v>1784</v>
      </c>
      <c r="AJ227" s="28">
        <v>29612</v>
      </c>
      <c r="AK227" s="9" t="s">
        <v>3453</v>
      </c>
      <c r="AL227" s="9" t="s">
        <v>1328</v>
      </c>
      <c r="AM227" s="7" t="s">
        <v>194</v>
      </c>
      <c r="AN227" s="9" t="s">
        <v>3454</v>
      </c>
      <c r="AO227" s="118" t="s">
        <v>2350</v>
      </c>
      <c r="AP227" s="7" t="s">
        <v>1701</v>
      </c>
      <c r="AQ227" s="9" t="s">
        <v>438</v>
      </c>
      <c r="AR227" s="9" t="s">
        <v>3455</v>
      </c>
      <c r="AS227" s="7" t="s">
        <v>3456</v>
      </c>
      <c r="AT227" s="79" t="s">
        <v>3457</v>
      </c>
      <c r="AU227" s="20" t="s">
        <v>3458</v>
      </c>
      <c r="AV227" s="10">
        <v>11560</v>
      </c>
      <c r="AW227" s="7" t="s">
        <v>3459</v>
      </c>
      <c r="AX227" s="7" t="s">
        <v>50</v>
      </c>
      <c r="AY227" s="79" t="s">
        <v>1109</v>
      </c>
      <c r="AZ227" s="28">
        <v>30960</v>
      </c>
      <c r="BA227" s="9" t="s">
        <v>3460</v>
      </c>
      <c r="BB227" s="20" t="s">
        <v>178</v>
      </c>
      <c r="BC227" s="7" t="s">
        <v>169</v>
      </c>
      <c r="BD227" s="9" t="s">
        <v>3461</v>
      </c>
      <c r="BE227" s="9" t="s">
        <v>1031</v>
      </c>
      <c r="BF227" s="20" t="s">
        <v>181</v>
      </c>
      <c r="BG227" s="7"/>
      <c r="BH227" s="9"/>
      <c r="BI227" s="9"/>
      <c r="BJ227" s="7"/>
      <c r="BK227" s="7"/>
      <c r="BL227" s="7"/>
      <c r="BM227" s="11"/>
      <c r="BN227" s="79"/>
      <c r="BO227" s="7"/>
      <c r="BP227" s="7"/>
      <c r="BQ227" s="9"/>
      <c r="BR227" s="9"/>
      <c r="BS227" s="9"/>
      <c r="BT227" s="7"/>
      <c r="BU227" s="9"/>
      <c r="BV227" s="9"/>
      <c r="BW227" s="7"/>
      <c r="BX227" s="9"/>
      <c r="BY227" s="9"/>
      <c r="BZ227" s="7"/>
      <c r="CA227" s="7"/>
      <c r="CB227" s="7"/>
      <c r="CC227" s="7"/>
      <c r="CD227" s="7"/>
      <c r="CE227" s="20" t="s">
        <v>1701</v>
      </c>
      <c r="CF227" s="21" t="s">
        <v>438</v>
      </c>
      <c r="CG227" s="20" t="s">
        <v>3455</v>
      </c>
      <c r="CH227" s="20" t="s">
        <v>3456</v>
      </c>
      <c r="CI227" s="20" t="s">
        <v>3462</v>
      </c>
      <c r="CJ227" s="77" t="s">
        <v>3458</v>
      </c>
      <c r="CK227" s="5">
        <v>11560</v>
      </c>
      <c r="CL227" s="77" t="str">
        <f t="shared" ca="1" si="3"/>
        <v>15 Tahun 7 Bulan 30 Hari</v>
      </c>
      <c r="CM22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Baru RT/RW 08/05 Desa/Kelurahan Sukabumi Selatan Kecamatan Kebun Jeruk Jakarta Barat DKI Jakarta 11560</v>
      </c>
    </row>
    <row r="228" spans="1:91" ht="20.100000000000001" customHeight="1">
      <c r="A228" s="4">
        <f>SUBTOTAL(3,N$8:N228)</f>
        <v>221</v>
      </c>
      <c r="B228" s="5" t="s">
        <v>9</v>
      </c>
      <c r="C228" s="5">
        <v>2022</v>
      </c>
      <c r="D228" s="5"/>
      <c r="E228" s="5">
        <v>3</v>
      </c>
      <c r="F228" s="5" t="s">
        <v>28</v>
      </c>
      <c r="G228" s="5" t="s">
        <v>151</v>
      </c>
      <c r="H228" s="5" t="s">
        <v>151</v>
      </c>
      <c r="I228" s="5" t="s">
        <v>151</v>
      </c>
      <c r="J228" s="5">
        <v>22230008</v>
      </c>
      <c r="K228" s="6"/>
      <c r="L228" s="6"/>
      <c r="M228" s="6"/>
      <c r="N228" s="79" t="s">
        <v>3463</v>
      </c>
      <c r="O228" s="153"/>
      <c r="P228" s="37" t="s">
        <v>3464</v>
      </c>
      <c r="Q228" s="81" t="s">
        <v>3465</v>
      </c>
      <c r="R228" s="37" t="s">
        <v>155</v>
      </c>
      <c r="S228" s="125">
        <v>40317</v>
      </c>
      <c r="T228" s="10" t="s">
        <v>156</v>
      </c>
      <c r="U228" s="10">
        <v>2</v>
      </c>
      <c r="V228" s="10" t="s">
        <v>3370</v>
      </c>
      <c r="W228" s="10" t="s">
        <v>157</v>
      </c>
      <c r="X228" s="20" t="s">
        <v>187</v>
      </c>
      <c r="Y228" s="7" t="s">
        <v>3466</v>
      </c>
      <c r="Z228" s="7" t="s">
        <v>3467</v>
      </c>
      <c r="AA228" s="7" t="s">
        <v>161</v>
      </c>
      <c r="AB228" s="7" t="s">
        <v>162</v>
      </c>
      <c r="AC228" s="7" t="s">
        <v>163</v>
      </c>
      <c r="AD228" s="7" t="s">
        <v>163</v>
      </c>
      <c r="AE228" s="9" t="s">
        <v>3468</v>
      </c>
      <c r="AF228" s="9" t="s">
        <v>3469</v>
      </c>
      <c r="AG228" s="7" t="s">
        <v>3469</v>
      </c>
      <c r="AH228" s="7" t="s">
        <v>50</v>
      </c>
      <c r="AI228" s="79" t="s">
        <v>229</v>
      </c>
      <c r="AJ228" s="28">
        <v>30982</v>
      </c>
      <c r="AK228" s="9" t="s">
        <v>3470</v>
      </c>
      <c r="AL228" s="9" t="s">
        <v>406</v>
      </c>
      <c r="AM228" s="7" t="s">
        <v>221</v>
      </c>
      <c r="AN228" s="9" t="s">
        <v>3471</v>
      </c>
      <c r="AO228" s="118" t="s">
        <v>2140</v>
      </c>
      <c r="AP228" s="7" t="s">
        <v>3472</v>
      </c>
      <c r="AQ228" s="9" t="s">
        <v>1446</v>
      </c>
      <c r="AR228" s="9" t="s">
        <v>3473</v>
      </c>
      <c r="AS228" s="7" t="s">
        <v>3474</v>
      </c>
      <c r="AT228" s="79" t="s">
        <v>2740</v>
      </c>
      <c r="AU228" s="7" t="s">
        <v>642</v>
      </c>
      <c r="AV228" s="10">
        <v>40212</v>
      </c>
      <c r="AW228" s="7" t="s">
        <v>3475</v>
      </c>
      <c r="AX228" s="7" t="s">
        <v>50</v>
      </c>
      <c r="AY228" s="79" t="s">
        <v>155</v>
      </c>
      <c r="AZ228" s="28">
        <v>33897</v>
      </c>
      <c r="BA228" s="9" t="s">
        <v>3476</v>
      </c>
      <c r="BB228" s="20" t="s">
        <v>178</v>
      </c>
      <c r="BC228" s="21" t="s">
        <v>179</v>
      </c>
      <c r="BD228" s="9" t="s">
        <v>3477</v>
      </c>
      <c r="BE228" s="9" t="s">
        <v>1031</v>
      </c>
      <c r="BF228" s="20" t="s">
        <v>181</v>
      </c>
      <c r="BG228" s="7"/>
      <c r="BH228" s="9"/>
      <c r="BI228" s="9"/>
      <c r="BJ228" s="7"/>
      <c r="BK228" s="7"/>
      <c r="BL228" s="7"/>
      <c r="BM228" s="11"/>
      <c r="BN228" s="79"/>
      <c r="BO228" s="7"/>
      <c r="BP228" s="7"/>
      <c r="BQ228" s="9"/>
      <c r="BR228" s="9"/>
      <c r="BS228" s="9"/>
      <c r="BT228" s="7"/>
      <c r="BU228" s="9"/>
      <c r="BV228" s="9"/>
      <c r="BW228" s="7"/>
      <c r="BX228" s="9"/>
      <c r="BY228" s="9"/>
      <c r="BZ228" s="7"/>
      <c r="CA228" s="7"/>
      <c r="CB228" s="7"/>
      <c r="CC228" s="7"/>
      <c r="CD228" s="7"/>
      <c r="CE228" s="20" t="s">
        <v>3472</v>
      </c>
      <c r="CF228" s="21" t="s">
        <v>1446</v>
      </c>
      <c r="CG228" s="20" t="s">
        <v>3478</v>
      </c>
      <c r="CH228" s="20" t="s">
        <v>1749</v>
      </c>
      <c r="CI228" s="77" t="s">
        <v>278</v>
      </c>
      <c r="CJ228" s="77" t="s">
        <v>46</v>
      </c>
      <c r="CK228" s="5">
        <v>40212</v>
      </c>
      <c r="CL228" s="77" t="str">
        <f t="shared" ca="1" si="3"/>
        <v>15 Tahun 8 Bulan 4 Hari</v>
      </c>
      <c r="CM22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H. Anwar No. 18 RT/RW 04/06 Desa/Kelurahan Cibuntu Kecamatan Bandung Kulon Kota Bandung Jawa Barat 40212</v>
      </c>
    </row>
    <row r="229" spans="1:91" ht="20.100000000000001" customHeight="1">
      <c r="A229" s="4">
        <f>SUBTOTAL(3,N$8:N229)</f>
        <v>222</v>
      </c>
      <c r="B229" s="5" t="s">
        <v>9</v>
      </c>
      <c r="C229" s="5">
        <v>2022</v>
      </c>
      <c r="D229" s="5"/>
      <c r="E229" s="5">
        <v>3</v>
      </c>
      <c r="F229" s="5" t="s">
        <v>28</v>
      </c>
      <c r="G229" s="5" t="s">
        <v>151</v>
      </c>
      <c r="H229" s="5" t="s">
        <v>151</v>
      </c>
      <c r="I229" s="5" t="s">
        <v>151</v>
      </c>
      <c r="J229" s="5">
        <v>22230044</v>
      </c>
      <c r="K229" s="6"/>
      <c r="L229" s="6"/>
      <c r="M229" s="6"/>
      <c r="N229" s="79" t="s">
        <v>3479</v>
      </c>
      <c r="O229" s="153"/>
      <c r="P229" s="37" t="s">
        <v>3480</v>
      </c>
      <c r="Q229" s="81" t="s">
        <v>3481</v>
      </c>
      <c r="R229" s="37" t="s">
        <v>155</v>
      </c>
      <c r="S229" s="125">
        <v>40128</v>
      </c>
      <c r="T229" s="10" t="s">
        <v>156</v>
      </c>
      <c r="U229" s="10">
        <v>1</v>
      </c>
      <c r="V229" s="10" t="s">
        <v>3482</v>
      </c>
      <c r="W229" s="10" t="s">
        <v>157</v>
      </c>
      <c r="X229" s="20" t="s">
        <v>187</v>
      </c>
      <c r="Y229" s="7" t="s">
        <v>426</v>
      </c>
      <c r="Z229" s="7" t="s">
        <v>1199</v>
      </c>
      <c r="AA229" s="7" t="s">
        <v>161</v>
      </c>
      <c r="AB229" s="7" t="s">
        <v>162</v>
      </c>
      <c r="AC229" s="7" t="s">
        <v>163</v>
      </c>
      <c r="AD229" s="7" t="s">
        <v>163</v>
      </c>
      <c r="AE229" s="9" t="s">
        <v>3483</v>
      </c>
      <c r="AF229" s="9" t="s">
        <v>3484</v>
      </c>
      <c r="AG229" s="7" t="s">
        <v>3484</v>
      </c>
      <c r="AH229" s="7" t="s">
        <v>50</v>
      </c>
      <c r="AI229" s="79" t="s">
        <v>155</v>
      </c>
      <c r="AJ229" s="28">
        <v>26079</v>
      </c>
      <c r="AK229" s="9" t="s">
        <v>3485</v>
      </c>
      <c r="AL229" s="9" t="s">
        <v>324</v>
      </c>
      <c r="AM229" s="7" t="s">
        <v>221</v>
      </c>
      <c r="AN229" s="9" t="s">
        <v>3486</v>
      </c>
      <c r="AO229" s="118" t="s">
        <v>1535</v>
      </c>
      <c r="AP229" s="7" t="s">
        <v>3487</v>
      </c>
      <c r="AQ229" s="9" t="s">
        <v>340</v>
      </c>
      <c r="AR229" s="9" t="s">
        <v>3488</v>
      </c>
      <c r="AS229" s="7" t="s">
        <v>3488</v>
      </c>
      <c r="AT229" s="79" t="s">
        <v>648</v>
      </c>
      <c r="AU229" s="7" t="s">
        <v>642</v>
      </c>
      <c r="AV229" s="10">
        <v>40375</v>
      </c>
      <c r="AW229" s="7" t="s">
        <v>3489</v>
      </c>
      <c r="AX229" s="7" t="s">
        <v>50</v>
      </c>
      <c r="AY229" s="79" t="s">
        <v>155</v>
      </c>
      <c r="AZ229" s="28">
        <v>31876</v>
      </c>
      <c r="BA229" s="9" t="s">
        <v>3490</v>
      </c>
      <c r="BB229" s="20" t="s">
        <v>178</v>
      </c>
      <c r="BC229" s="21" t="s">
        <v>179</v>
      </c>
      <c r="BD229" s="9" t="s">
        <v>3491</v>
      </c>
      <c r="BE229" s="9" t="s">
        <v>1031</v>
      </c>
      <c r="BF229" s="20" t="s">
        <v>181</v>
      </c>
      <c r="BG229" s="7"/>
      <c r="BH229" s="9"/>
      <c r="BI229" s="9"/>
      <c r="BJ229" s="7"/>
      <c r="BK229" s="7"/>
      <c r="BL229" s="7"/>
      <c r="BM229" s="11"/>
      <c r="BN229" s="79"/>
      <c r="BO229" s="7"/>
      <c r="BP229" s="7"/>
      <c r="BQ229" s="9"/>
      <c r="BR229" s="9"/>
      <c r="BS229" s="9"/>
      <c r="BT229" s="7"/>
      <c r="BU229" s="9"/>
      <c r="BV229" s="9"/>
      <c r="BW229" s="7"/>
      <c r="BX229" s="9"/>
      <c r="BY229" s="9"/>
      <c r="BZ229" s="7"/>
      <c r="CA229" s="7"/>
      <c r="CB229" s="7"/>
      <c r="CC229" s="7"/>
      <c r="CD229" s="7"/>
      <c r="CE229" s="20" t="s">
        <v>3487</v>
      </c>
      <c r="CF229" s="21" t="s">
        <v>340</v>
      </c>
      <c r="CG229" s="20" t="s">
        <v>175</v>
      </c>
      <c r="CH229" s="20" t="s">
        <v>175</v>
      </c>
      <c r="CI229" s="20" t="s">
        <v>182</v>
      </c>
      <c r="CJ229" s="20" t="s">
        <v>46</v>
      </c>
      <c r="CK229" s="5">
        <v>40375</v>
      </c>
      <c r="CL229" s="77" t="str">
        <f t="shared" ca="1" si="3"/>
        <v>16 Tahun 2 Bulan 12 Hari</v>
      </c>
      <c r="CM22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Adipati Ukur N. 113 RT/RW 01/13 Desa/Kelurahan Baleendah Kecamatan Baleendah Kabupaten Bandung Jawa Barat 40375</v>
      </c>
    </row>
    <row r="230" spans="1:91" ht="20.100000000000001" customHeight="1">
      <c r="A230" s="4">
        <f>SUBTOTAL(3,N$8:N230)</f>
        <v>223</v>
      </c>
      <c r="B230" s="5" t="s">
        <v>9</v>
      </c>
      <c r="C230" s="5">
        <v>2022</v>
      </c>
      <c r="D230" s="5"/>
      <c r="E230" s="5">
        <v>3</v>
      </c>
      <c r="F230" s="5" t="s">
        <v>28</v>
      </c>
      <c r="G230" s="5" t="s">
        <v>151</v>
      </c>
      <c r="H230" s="5" t="s">
        <v>151</v>
      </c>
      <c r="I230" s="5" t="s">
        <v>151</v>
      </c>
      <c r="J230" s="5">
        <v>22230150</v>
      </c>
      <c r="K230" s="6"/>
      <c r="L230" s="6"/>
      <c r="M230" s="6"/>
      <c r="N230" s="79" t="s">
        <v>3492</v>
      </c>
      <c r="O230" s="153"/>
      <c r="P230" s="37" t="s">
        <v>3493</v>
      </c>
      <c r="Q230" s="81" t="s">
        <v>3494</v>
      </c>
      <c r="R230" s="37" t="s">
        <v>186</v>
      </c>
      <c r="S230" s="125">
        <v>40292</v>
      </c>
      <c r="T230" s="10" t="s">
        <v>156</v>
      </c>
      <c r="U230" s="10">
        <v>2</v>
      </c>
      <c r="V230" s="10" t="s">
        <v>3370</v>
      </c>
      <c r="W230" s="10" t="s">
        <v>157</v>
      </c>
      <c r="X230" s="20" t="s">
        <v>187</v>
      </c>
      <c r="Y230" s="7" t="s">
        <v>426</v>
      </c>
      <c r="Z230" s="7" t="s">
        <v>1832</v>
      </c>
      <c r="AA230" s="7" t="s">
        <v>161</v>
      </c>
      <c r="AB230" s="7" t="s">
        <v>162</v>
      </c>
      <c r="AC230" s="7" t="s">
        <v>163</v>
      </c>
      <c r="AD230" s="7" t="s">
        <v>163</v>
      </c>
      <c r="AE230" s="9" t="s">
        <v>3495</v>
      </c>
      <c r="AF230" s="9" t="s">
        <v>3496</v>
      </c>
      <c r="AG230" s="7" t="s">
        <v>3496</v>
      </c>
      <c r="AH230" s="7" t="s">
        <v>50</v>
      </c>
      <c r="AI230" s="79" t="s">
        <v>186</v>
      </c>
      <c r="AJ230" s="28">
        <v>30324</v>
      </c>
      <c r="AK230" s="9" t="s">
        <v>3497</v>
      </c>
      <c r="AL230" s="9" t="s">
        <v>1202</v>
      </c>
      <c r="AM230" s="7" t="s">
        <v>194</v>
      </c>
      <c r="AN230" s="9" t="s">
        <v>3498</v>
      </c>
      <c r="AO230" s="118" t="s">
        <v>1535</v>
      </c>
      <c r="AP230" s="7" t="s">
        <v>3499</v>
      </c>
      <c r="AQ230" s="9" t="s">
        <v>409</v>
      </c>
      <c r="AR230" s="9" t="s">
        <v>3500</v>
      </c>
      <c r="AS230" s="7" t="s">
        <v>2353</v>
      </c>
      <c r="AT230" s="79" t="s">
        <v>2093</v>
      </c>
      <c r="AU230" s="7" t="s">
        <v>642</v>
      </c>
      <c r="AV230" s="10">
        <v>45323</v>
      </c>
      <c r="AW230" s="7" t="s">
        <v>3501</v>
      </c>
      <c r="AX230" s="7" t="s">
        <v>50</v>
      </c>
      <c r="AY230" s="79" t="s">
        <v>569</v>
      </c>
      <c r="AZ230" s="28">
        <v>29811</v>
      </c>
      <c r="BA230" s="9" t="s">
        <v>3502</v>
      </c>
      <c r="BB230" s="9" t="s">
        <v>193</v>
      </c>
      <c r="BC230" s="21" t="s">
        <v>203</v>
      </c>
      <c r="BD230" s="9" t="s">
        <v>3503</v>
      </c>
      <c r="BE230" s="9" t="s">
        <v>1031</v>
      </c>
      <c r="BF230" s="20" t="s">
        <v>181</v>
      </c>
      <c r="BG230" s="7"/>
      <c r="BH230" s="9"/>
      <c r="BI230" s="9"/>
      <c r="BJ230" s="7"/>
      <c r="BK230" s="7"/>
      <c r="BL230" s="7"/>
      <c r="BM230" s="11"/>
      <c r="BN230" s="79"/>
      <c r="BO230" s="7"/>
      <c r="BP230" s="7"/>
      <c r="BQ230" s="9"/>
      <c r="BR230" s="9"/>
      <c r="BS230" s="9"/>
      <c r="BT230" s="7"/>
      <c r="BU230" s="9"/>
      <c r="BV230" s="9"/>
      <c r="BW230" s="7"/>
      <c r="BX230" s="9"/>
      <c r="BY230" s="9"/>
      <c r="BZ230" s="7"/>
      <c r="CA230" s="7"/>
      <c r="CB230" s="7"/>
      <c r="CC230" s="7"/>
      <c r="CD230" s="7"/>
      <c r="CE230" s="20" t="s">
        <v>3499</v>
      </c>
      <c r="CF230" s="21" t="s">
        <v>409</v>
      </c>
      <c r="CG230" s="20" t="s">
        <v>3504</v>
      </c>
      <c r="CH230" s="20" t="s">
        <v>199</v>
      </c>
      <c r="CI230" s="20" t="s">
        <v>205</v>
      </c>
      <c r="CJ230" s="77" t="s">
        <v>46</v>
      </c>
      <c r="CK230" s="5">
        <v>45323</v>
      </c>
      <c r="CL230" s="77" t="str">
        <f t="shared" ca="1" si="3"/>
        <v>15 Tahun 8 Bulan 30 Hari</v>
      </c>
      <c r="CM23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Lingk. Pasar Inpres RT/RW 03/05 Desa/Kelurahan Kotakaler Kecamatan Sumedang Utara Kabupaten Sumedang Jawa Barat 45323</v>
      </c>
    </row>
    <row r="231" spans="1:91" ht="20.100000000000001" customHeight="1">
      <c r="A231" s="4">
        <f>SUBTOTAL(3,N$8:N231)</f>
        <v>224</v>
      </c>
      <c r="B231" s="5" t="s">
        <v>9</v>
      </c>
      <c r="C231" s="5">
        <v>2022</v>
      </c>
      <c r="D231" s="5"/>
      <c r="E231" s="5">
        <v>3</v>
      </c>
      <c r="F231" s="5" t="s">
        <v>28</v>
      </c>
      <c r="G231" s="5" t="s">
        <v>151</v>
      </c>
      <c r="H231" s="5" t="s">
        <v>151</v>
      </c>
      <c r="I231" s="5" t="s">
        <v>151</v>
      </c>
      <c r="J231" s="5">
        <v>22230036</v>
      </c>
      <c r="K231" s="6"/>
      <c r="L231" s="6"/>
      <c r="M231" s="6"/>
      <c r="N231" s="79" t="s">
        <v>3505</v>
      </c>
      <c r="O231" s="153"/>
      <c r="P231" s="37" t="s">
        <v>3506</v>
      </c>
      <c r="Q231" s="81" t="s">
        <v>3507</v>
      </c>
      <c r="R231" s="37" t="s">
        <v>186</v>
      </c>
      <c r="S231" s="125">
        <v>39908</v>
      </c>
      <c r="T231" s="10" t="s">
        <v>156</v>
      </c>
      <c r="U231" s="10">
        <v>1</v>
      </c>
      <c r="V231" s="10" t="s">
        <v>3432</v>
      </c>
      <c r="W231" s="10" t="s">
        <v>157</v>
      </c>
      <c r="X231" s="20" t="s">
        <v>187</v>
      </c>
      <c r="Y231" s="7" t="s">
        <v>426</v>
      </c>
      <c r="Z231" s="7" t="s">
        <v>250</v>
      </c>
      <c r="AA231" s="7" t="s">
        <v>161</v>
      </c>
      <c r="AB231" s="7" t="s">
        <v>162</v>
      </c>
      <c r="AC231" s="7" t="s">
        <v>163</v>
      </c>
      <c r="AD231" s="7" t="s">
        <v>163</v>
      </c>
      <c r="AE231" s="9" t="s">
        <v>3508</v>
      </c>
      <c r="AF231" s="7" t="s">
        <v>3509</v>
      </c>
      <c r="AG231" s="7" t="s">
        <v>3509</v>
      </c>
      <c r="AH231" s="7" t="s">
        <v>50</v>
      </c>
      <c r="AI231" s="79"/>
      <c r="AJ231" s="28">
        <v>30622</v>
      </c>
      <c r="AK231" s="9" t="s">
        <v>3510</v>
      </c>
      <c r="AL231" s="20" t="s">
        <v>212</v>
      </c>
      <c r="AM231" s="7" t="s">
        <v>221</v>
      </c>
      <c r="AN231" s="9" t="s">
        <v>3511</v>
      </c>
      <c r="AO231" s="118" t="s">
        <v>260</v>
      </c>
      <c r="AP231" s="7" t="s">
        <v>3512</v>
      </c>
      <c r="AQ231" s="9" t="s">
        <v>292</v>
      </c>
      <c r="AR231" s="9" t="s">
        <v>3513</v>
      </c>
      <c r="AS231" s="7" t="s">
        <v>3514</v>
      </c>
      <c r="AT231" s="79" t="s">
        <v>2093</v>
      </c>
      <c r="AU231" s="7" t="s">
        <v>642</v>
      </c>
      <c r="AV231" s="10">
        <v>45362</v>
      </c>
      <c r="AW231" s="7" t="s">
        <v>3515</v>
      </c>
      <c r="AX231" s="7" t="s">
        <v>50</v>
      </c>
      <c r="AY231" s="79"/>
      <c r="AZ231" s="28">
        <v>30076</v>
      </c>
      <c r="BA231" s="9" t="s">
        <v>3516</v>
      </c>
      <c r="BB231" s="9" t="s">
        <v>212</v>
      </c>
      <c r="BC231" s="21" t="s">
        <v>179</v>
      </c>
      <c r="BD231" s="9" t="s">
        <v>3517</v>
      </c>
      <c r="BE231" s="9" t="s">
        <v>3518</v>
      </c>
      <c r="BF231" s="20" t="s">
        <v>181</v>
      </c>
      <c r="BG231" s="7"/>
      <c r="BH231" s="9"/>
      <c r="BI231" s="9"/>
      <c r="BJ231" s="7"/>
      <c r="BK231" s="7"/>
      <c r="BL231" s="7"/>
      <c r="BM231" s="11"/>
      <c r="BN231" s="79"/>
      <c r="BO231" s="7"/>
      <c r="BP231" s="7"/>
      <c r="BQ231" s="9"/>
      <c r="BR231" s="9"/>
      <c r="BS231" s="9"/>
      <c r="BT231" s="7"/>
      <c r="BU231" s="9"/>
      <c r="BV231" s="9"/>
      <c r="BW231" s="7"/>
      <c r="BX231" s="9"/>
      <c r="BY231" s="9"/>
      <c r="BZ231" s="7"/>
      <c r="CA231" s="7"/>
      <c r="CB231" s="7"/>
      <c r="CC231" s="7"/>
      <c r="CD231" s="7"/>
      <c r="CE231" s="20" t="s">
        <v>3512</v>
      </c>
      <c r="CF231" s="21" t="s">
        <v>292</v>
      </c>
      <c r="CG231" s="20" t="s">
        <v>3519</v>
      </c>
      <c r="CH231" s="20" t="s">
        <v>1027</v>
      </c>
      <c r="CI231" s="20" t="s">
        <v>205</v>
      </c>
      <c r="CJ231" s="77" t="s">
        <v>46</v>
      </c>
      <c r="CK231" s="5">
        <v>45362</v>
      </c>
      <c r="CL231" s="77" t="str">
        <f t="shared" ca="1" si="3"/>
        <v>16 Tahun 9 Bulan 18 Hari</v>
      </c>
      <c r="CM23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Kaum Kidul RT/RW 01/05 Desa/Kelurahan Jatisari Kecamatan Tanjungsari Kabupaten Sumedang Jawa Barat 45362</v>
      </c>
    </row>
    <row r="232" spans="1:91" ht="20.100000000000001" customHeight="1">
      <c r="A232" s="4">
        <f>SUBTOTAL(3,N$8:N232)</f>
        <v>225</v>
      </c>
      <c r="B232" s="5" t="s">
        <v>9</v>
      </c>
      <c r="C232" s="5">
        <v>2022</v>
      </c>
      <c r="D232" s="5"/>
      <c r="E232" s="5">
        <v>3</v>
      </c>
      <c r="F232" s="5" t="s">
        <v>28</v>
      </c>
      <c r="G232" s="5" t="s">
        <v>151</v>
      </c>
      <c r="H232" s="5" t="s">
        <v>151</v>
      </c>
      <c r="I232" s="5" t="s">
        <v>151</v>
      </c>
      <c r="J232" s="5">
        <v>22230178</v>
      </c>
      <c r="K232" s="6"/>
      <c r="L232" s="6"/>
      <c r="M232" s="6"/>
      <c r="N232" s="79" t="s">
        <v>3520</v>
      </c>
      <c r="O232" s="153"/>
      <c r="P232" s="37" t="s">
        <v>3521</v>
      </c>
      <c r="Q232" s="81" t="s">
        <v>3522</v>
      </c>
      <c r="R232" s="37" t="s">
        <v>155</v>
      </c>
      <c r="S232" s="125">
        <v>40275</v>
      </c>
      <c r="T232" s="10" t="s">
        <v>156</v>
      </c>
      <c r="U232" s="10">
        <v>3</v>
      </c>
      <c r="V232" s="10" t="s">
        <v>3482</v>
      </c>
      <c r="W232" s="10" t="s">
        <v>157</v>
      </c>
      <c r="X232" s="20" t="s">
        <v>187</v>
      </c>
      <c r="Y232" s="7" t="s">
        <v>2867</v>
      </c>
      <c r="Z232" s="7" t="s">
        <v>250</v>
      </c>
      <c r="AA232" s="7" t="s">
        <v>161</v>
      </c>
      <c r="AB232" s="7" t="s">
        <v>162</v>
      </c>
      <c r="AC232" s="7" t="s">
        <v>163</v>
      </c>
      <c r="AD232" s="7" t="s">
        <v>163</v>
      </c>
      <c r="AE232" s="9" t="s">
        <v>3523</v>
      </c>
      <c r="AF232" s="9" t="s">
        <v>3524</v>
      </c>
      <c r="AG232" s="7" t="s">
        <v>3524</v>
      </c>
      <c r="AH232" s="7" t="s">
        <v>50</v>
      </c>
      <c r="AI232" s="79" t="s">
        <v>155</v>
      </c>
      <c r="AJ232" s="28">
        <v>29073</v>
      </c>
      <c r="AK232" s="9" t="s">
        <v>3525</v>
      </c>
      <c r="AL232" s="20" t="s">
        <v>212</v>
      </c>
      <c r="AM232" s="7" t="s">
        <v>161</v>
      </c>
      <c r="AN232" s="9" t="s">
        <v>3526</v>
      </c>
      <c r="AO232" s="118" t="s">
        <v>1535</v>
      </c>
      <c r="AP232" s="7" t="s">
        <v>3527</v>
      </c>
      <c r="AQ232" s="9" t="s">
        <v>3528</v>
      </c>
      <c r="AR232" s="9" t="s">
        <v>3412</v>
      </c>
      <c r="AS232" s="7" t="s">
        <v>3413</v>
      </c>
      <c r="AT232" s="79" t="s">
        <v>648</v>
      </c>
      <c r="AU232" s="7" t="s">
        <v>642</v>
      </c>
      <c r="AV232" s="10">
        <v>40923</v>
      </c>
      <c r="AW232" s="7" t="s">
        <v>3529</v>
      </c>
      <c r="AX232" s="7" t="s">
        <v>50</v>
      </c>
      <c r="AY232" s="79" t="s">
        <v>155</v>
      </c>
      <c r="AZ232" s="28">
        <v>30465</v>
      </c>
      <c r="BA232" s="9" t="s">
        <v>3530</v>
      </c>
      <c r="BB232" s="20" t="s">
        <v>178</v>
      </c>
      <c r="BC232" s="21" t="s">
        <v>221</v>
      </c>
      <c r="BD232" s="9"/>
      <c r="BE232" s="9" t="s">
        <v>1031</v>
      </c>
      <c r="BF232" s="20" t="s">
        <v>181</v>
      </c>
      <c r="BG232" s="7"/>
      <c r="BH232" s="9"/>
      <c r="BI232" s="9"/>
      <c r="BJ232" s="7"/>
      <c r="BK232" s="7"/>
      <c r="BL232" s="7"/>
      <c r="BM232" s="11"/>
      <c r="BN232" s="79"/>
      <c r="BO232" s="7"/>
      <c r="BP232" s="7"/>
      <c r="BQ232" s="9"/>
      <c r="BR232" s="9"/>
      <c r="BS232" s="9"/>
      <c r="BT232" s="7"/>
      <c r="BU232" s="9"/>
      <c r="BV232" s="9"/>
      <c r="BW232" s="7"/>
      <c r="BX232" s="9"/>
      <c r="BY232" s="9"/>
      <c r="BZ232" s="7"/>
      <c r="CA232" s="7"/>
      <c r="CB232" s="7"/>
      <c r="CC232" s="7"/>
      <c r="CD232" s="7"/>
      <c r="CE232" s="20" t="s">
        <v>3527</v>
      </c>
      <c r="CF232" s="21" t="s">
        <v>3528</v>
      </c>
      <c r="CG232" s="20" t="s">
        <v>803</v>
      </c>
      <c r="CH232" s="20" t="s">
        <v>390</v>
      </c>
      <c r="CI232" s="20" t="s">
        <v>182</v>
      </c>
      <c r="CJ232" s="77" t="s">
        <v>46</v>
      </c>
      <c r="CK232" s="5">
        <v>40923</v>
      </c>
      <c r="CL232" s="77" t="str">
        <f t="shared" ca="1" si="3"/>
        <v>15 Tahun 9 Bulan 16 Hari</v>
      </c>
      <c r="CM23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Sangkanbetah RT/RW 02/14 Desa/Kelurahan Parungserab Kecamatan Soreang Kabupaten Bandung Jawa Barat 40923</v>
      </c>
    </row>
    <row r="233" spans="1:91" ht="20.100000000000001" customHeight="1">
      <c r="A233" s="4">
        <f>SUBTOTAL(3,N$8:N233)</f>
        <v>226</v>
      </c>
      <c r="B233" s="5" t="s">
        <v>9</v>
      </c>
      <c r="C233" s="5">
        <v>2020</v>
      </c>
      <c r="D233" s="5"/>
      <c r="E233" s="5">
        <v>3</v>
      </c>
      <c r="F233" s="5" t="s">
        <v>28</v>
      </c>
      <c r="G233" s="5" t="s">
        <v>151</v>
      </c>
      <c r="H233" s="5" t="s">
        <v>151</v>
      </c>
      <c r="I233" s="5" t="s">
        <v>151</v>
      </c>
      <c r="J233" s="5">
        <v>20210076</v>
      </c>
      <c r="K233" s="6"/>
      <c r="L233" s="6"/>
      <c r="M233" s="6"/>
      <c r="N233" s="79" t="s">
        <v>3532</v>
      </c>
      <c r="O233" s="153"/>
      <c r="P233" s="37" t="s">
        <v>3533</v>
      </c>
      <c r="Q233" s="81" t="s">
        <v>3534</v>
      </c>
      <c r="R233" s="37" t="s">
        <v>2123</v>
      </c>
      <c r="S233" s="125">
        <v>39522</v>
      </c>
      <c r="T233" s="10" t="s">
        <v>156</v>
      </c>
      <c r="U233" s="10">
        <v>2</v>
      </c>
      <c r="V233" s="10">
        <v>2</v>
      </c>
      <c r="W233" s="10" t="s">
        <v>157</v>
      </c>
      <c r="X233" s="20" t="s">
        <v>187</v>
      </c>
      <c r="Y233" s="7" t="s">
        <v>426</v>
      </c>
      <c r="Z233" s="7" t="s">
        <v>2402</v>
      </c>
      <c r="AA233" s="7" t="s">
        <v>161</v>
      </c>
      <c r="AB233" s="7" t="s">
        <v>162</v>
      </c>
      <c r="AC233" s="7" t="s">
        <v>163</v>
      </c>
      <c r="AD233" s="7" t="s">
        <v>163</v>
      </c>
      <c r="AE233" s="9" t="s">
        <v>3535</v>
      </c>
      <c r="AF233" s="9" t="s">
        <v>3536</v>
      </c>
      <c r="AG233" s="7" t="s">
        <v>3536</v>
      </c>
      <c r="AH233" s="7" t="s">
        <v>50</v>
      </c>
      <c r="AI233" s="79" t="s">
        <v>155</v>
      </c>
      <c r="AJ233" s="28">
        <v>27907</v>
      </c>
      <c r="AK233" s="9" t="s">
        <v>3537</v>
      </c>
      <c r="AL233" s="9" t="s">
        <v>168</v>
      </c>
      <c r="AM233" s="7" t="s">
        <v>179</v>
      </c>
      <c r="AN233" s="9" t="s">
        <v>368</v>
      </c>
      <c r="AO233" s="118"/>
      <c r="AP233" s="7" t="s">
        <v>3538</v>
      </c>
      <c r="AQ233" s="9" t="s">
        <v>375</v>
      </c>
      <c r="AR233" s="9" t="s">
        <v>3539</v>
      </c>
      <c r="AS233" s="7" t="s">
        <v>1399</v>
      </c>
      <c r="AT233" s="79" t="s">
        <v>278</v>
      </c>
      <c r="AU233" s="7" t="s">
        <v>46</v>
      </c>
      <c r="AV233" s="10">
        <v>40282</v>
      </c>
      <c r="AW233" s="7" t="s">
        <v>3540</v>
      </c>
      <c r="AX233" s="7" t="s">
        <v>50</v>
      </c>
      <c r="AY233" s="79" t="s">
        <v>826</v>
      </c>
      <c r="AZ233" s="28">
        <v>28511</v>
      </c>
      <c r="BA233" s="9" t="s">
        <v>3541</v>
      </c>
      <c r="BB233" s="20" t="s">
        <v>178</v>
      </c>
      <c r="BC233" s="21" t="s">
        <v>179</v>
      </c>
      <c r="BD233" s="9"/>
      <c r="BE233" s="9"/>
      <c r="BF233" s="20" t="s">
        <v>181</v>
      </c>
      <c r="BG233" s="7"/>
      <c r="BH233" s="9"/>
      <c r="BI233" s="9"/>
      <c r="BJ233" s="7"/>
      <c r="BK233" s="7"/>
      <c r="BL233" s="7"/>
      <c r="BM233" s="11"/>
      <c r="BN233" s="79"/>
      <c r="BO233" s="7"/>
      <c r="BP233" s="7"/>
      <c r="BQ233" s="9"/>
      <c r="BR233" s="9"/>
      <c r="BS233" s="9"/>
      <c r="BT233" s="7"/>
      <c r="BU233" s="9"/>
      <c r="BV233" s="9"/>
      <c r="BW233" s="7"/>
      <c r="BX233" s="9"/>
      <c r="BY233" s="9"/>
      <c r="BZ233" s="7"/>
      <c r="CA233" s="7"/>
      <c r="CB233" s="7"/>
      <c r="CC233" s="7"/>
      <c r="CD233" s="7"/>
      <c r="CE233" s="20" t="s">
        <v>3538</v>
      </c>
      <c r="CF233" s="21" t="s">
        <v>375</v>
      </c>
      <c r="CG233" s="20" t="s">
        <v>3539</v>
      </c>
      <c r="CH233" s="20" t="s">
        <v>1399</v>
      </c>
      <c r="CI233" s="20" t="s">
        <v>278</v>
      </c>
      <c r="CJ233" s="77" t="s">
        <v>46</v>
      </c>
      <c r="CK233" s="5">
        <v>40282</v>
      </c>
      <c r="CL233" s="77" t="str">
        <f t="shared" ca="1" si="3"/>
        <v>17 Tahun 10 Bulan 8 Hari</v>
      </c>
      <c r="CM23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Gg. Karamat Ii RT/RW 04/01 Desa/Kelurahan Cicaheum Kecamatan Kiaracondong Kota Bandung Jawa Barat 40282</v>
      </c>
    </row>
    <row r="234" spans="1:91" ht="20.100000000000001" customHeight="1">
      <c r="A234" s="4">
        <f>SUBTOTAL(3,N$8:N234)</f>
        <v>227</v>
      </c>
      <c r="B234" s="5" t="s">
        <v>9</v>
      </c>
      <c r="C234" s="5">
        <v>2023</v>
      </c>
      <c r="D234" s="5"/>
      <c r="E234" s="5">
        <v>3</v>
      </c>
      <c r="F234" s="5" t="s">
        <v>28</v>
      </c>
      <c r="G234" s="5" t="s">
        <v>151</v>
      </c>
      <c r="H234" s="5" t="s">
        <v>151</v>
      </c>
      <c r="I234" s="5" t="s">
        <v>151</v>
      </c>
      <c r="J234" s="5">
        <v>23240137</v>
      </c>
      <c r="K234" s="6"/>
      <c r="L234" s="6"/>
      <c r="M234" s="6"/>
      <c r="N234" s="79" t="s">
        <v>3542</v>
      </c>
      <c r="O234" s="153"/>
      <c r="P234" s="37" t="s">
        <v>3543</v>
      </c>
      <c r="Q234" s="81" t="s">
        <v>3544</v>
      </c>
      <c r="R234" s="37" t="s">
        <v>155</v>
      </c>
      <c r="S234" s="125">
        <v>39623</v>
      </c>
      <c r="T234" s="10" t="s">
        <v>156</v>
      </c>
      <c r="U234" s="10">
        <v>1</v>
      </c>
      <c r="V234" s="10">
        <v>2</v>
      </c>
      <c r="W234" s="10" t="s">
        <v>157</v>
      </c>
      <c r="X234" s="20" t="s">
        <v>187</v>
      </c>
      <c r="Y234" s="10" t="s">
        <v>368</v>
      </c>
      <c r="Z234" s="10" t="s">
        <v>368</v>
      </c>
      <c r="AA234" s="20" t="s">
        <v>221</v>
      </c>
      <c r="AB234" s="7" t="s">
        <v>162</v>
      </c>
      <c r="AC234" s="7" t="s">
        <v>163</v>
      </c>
      <c r="AD234" s="7" t="s">
        <v>163</v>
      </c>
      <c r="AE234" s="9" t="s">
        <v>3545</v>
      </c>
      <c r="AF234" s="9" t="s">
        <v>3546</v>
      </c>
      <c r="AG234" s="7" t="s">
        <v>3546</v>
      </c>
      <c r="AH234" s="7" t="s">
        <v>50</v>
      </c>
      <c r="AI234" s="79" t="s">
        <v>155</v>
      </c>
      <c r="AJ234" s="28">
        <v>29343</v>
      </c>
      <c r="AK234" s="9" t="s">
        <v>3547</v>
      </c>
      <c r="AL234" s="20" t="s">
        <v>212</v>
      </c>
      <c r="AM234" s="7" t="s">
        <v>194</v>
      </c>
      <c r="AN234" s="9" t="s">
        <v>3548</v>
      </c>
      <c r="AO234" s="118" t="s">
        <v>1046</v>
      </c>
      <c r="AP234" s="7" t="s">
        <v>3549</v>
      </c>
      <c r="AQ234" s="9" t="s">
        <v>1576</v>
      </c>
      <c r="AR234" s="9" t="s">
        <v>3519</v>
      </c>
      <c r="AS234" s="7" t="s">
        <v>1027</v>
      </c>
      <c r="AT234" s="79" t="s">
        <v>186</v>
      </c>
      <c r="AU234" s="7" t="s">
        <v>46</v>
      </c>
      <c r="AV234" s="10">
        <v>45362</v>
      </c>
      <c r="AW234" s="7" t="s">
        <v>3550</v>
      </c>
      <c r="AX234" s="7" t="s">
        <v>50</v>
      </c>
      <c r="AY234" s="79" t="s">
        <v>155</v>
      </c>
      <c r="AZ234" s="28">
        <v>32831</v>
      </c>
      <c r="BA234" s="9" t="s">
        <v>3551</v>
      </c>
      <c r="BB234" s="20" t="s">
        <v>178</v>
      </c>
      <c r="BC234" s="21" t="s">
        <v>203</v>
      </c>
      <c r="BD234" s="9" t="s">
        <v>3552</v>
      </c>
      <c r="BE234" s="8" t="s">
        <v>255</v>
      </c>
      <c r="BF234" s="20" t="s">
        <v>181</v>
      </c>
      <c r="BG234" s="7"/>
      <c r="BH234" s="9"/>
      <c r="BI234" s="9"/>
      <c r="BJ234" s="7"/>
      <c r="BK234" s="7"/>
      <c r="BL234" s="7"/>
      <c r="BM234" s="11"/>
      <c r="BN234" s="79"/>
      <c r="BO234" s="7"/>
      <c r="BP234" s="7"/>
      <c r="BQ234" s="9"/>
      <c r="BR234" s="9"/>
      <c r="BS234" s="9"/>
      <c r="BT234" s="7"/>
      <c r="BU234" s="9"/>
      <c r="BV234" s="9"/>
      <c r="BW234" s="7"/>
      <c r="BX234" s="9"/>
      <c r="BY234" s="9"/>
      <c r="BZ234" s="7"/>
      <c r="CA234" s="7"/>
      <c r="CB234" s="7"/>
      <c r="CC234" s="7"/>
      <c r="CD234" s="7"/>
      <c r="CE234" s="20" t="s">
        <v>3549</v>
      </c>
      <c r="CF234" s="21" t="s">
        <v>1576</v>
      </c>
      <c r="CG234" s="20" t="s">
        <v>3519</v>
      </c>
      <c r="CH234" s="20" t="s">
        <v>1027</v>
      </c>
      <c r="CI234" s="20" t="s">
        <v>205</v>
      </c>
      <c r="CJ234" s="77" t="s">
        <v>46</v>
      </c>
      <c r="CK234" s="5">
        <v>45362</v>
      </c>
      <c r="CL234" s="77" t="str">
        <f t="shared" ca="1" si="3"/>
        <v>17 Tahun 6 Bulan 30 Hari</v>
      </c>
      <c r="CM23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Babakanjati RT/RW 04/07 Desa/Kelurahan Jatisari Kecamatan Tanjungsari Kabupaten Sumedang Jawa Barat 45362</v>
      </c>
    </row>
    <row r="235" spans="1:91" ht="20.100000000000001" customHeight="1">
      <c r="A235" s="4">
        <f>SUBTOTAL(3,N$8:N235)</f>
        <v>228</v>
      </c>
      <c r="B235" s="5" t="s">
        <v>9</v>
      </c>
      <c r="C235" s="5">
        <v>2022</v>
      </c>
      <c r="D235" s="5"/>
      <c r="E235" s="5">
        <v>3</v>
      </c>
      <c r="F235" s="5" t="s">
        <v>28</v>
      </c>
      <c r="G235" s="5" t="s">
        <v>151</v>
      </c>
      <c r="H235" s="5" t="s">
        <v>151</v>
      </c>
      <c r="I235" s="5" t="s">
        <v>151</v>
      </c>
      <c r="J235" s="5">
        <v>22230093</v>
      </c>
      <c r="K235" s="6"/>
      <c r="L235" s="6"/>
      <c r="M235" s="6"/>
      <c r="N235" s="79" t="s">
        <v>3553</v>
      </c>
      <c r="O235" s="153"/>
      <c r="P235" s="37" t="s">
        <v>3554</v>
      </c>
      <c r="Q235" s="81" t="s">
        <v>3555</v>
      </c>
      <c r="R235" s="37" t="s">
        <v>248</v>
      </c>
      <c r="S235" s="125">
        <v>40014</v>
      </c>
      <c r="T235" s="10" t="s">
        <v>156</v>
      </c>
      <c r="U235" s="10">
        <v>2</v>
      </c>
      <c r="V235" s="10" t="s">
        <v>3482</v>
      </c>
      <c r="W235" s="10" t="s">
        <v>157</v>
      </c>
      <c r="X235" s="20" t="s">
        <v>187</v>
      </c>
      <c r="Y235" s="7" t="s">
        <v>426</v>
      </c>
      <c r="Z235" s="7" t="s">
        <v>250</v>
      </c>
      <c r="AA235" s="7" t="s">
        <v>161</v>
      </c>
      <c r="AB235" s="7" t="s">
        <v>162</v>
      </c>
      <c r="AC235" s="7" t="s">
        <v>163</v>
      </c>
      <c r="AD235" s="7" t="s">
        <v>163</v>
      </c>
      <c r="AE235" s="9" t="s">
        <v>3556</v>
      </c>
      <c r="AF235" s="9" t="s">
        <v>3557</v>
      </c>
      <c r="AG235" s="7" t="s">
        <v>3557</v>
      </c>
      <c r="AH235" s="7" t="s">
        <v>50</v>
      </c>
      <c r="AI235" s="79" t="s">
        <v>186</v>
      </c>
      <c r="AJ235" s="28">
        <v>28726</v>
      </c>
      <c r="AK235" s="9" t="s">
        <v>3558</v>
      </c>
      <c r="AL235" s="20" t="s">
        <v>212</v>
      </c>
      <c r="AM235" s="7" t="s">
        <v>194</v>
      </c>
      <c r="AN235" s="9" t="s">
        <v>3559</v>
      </c>
      <c r="AO235" s="118" t="s">
        <v>3560</v>
      </c>
      <c r="AP235" s="7" t="s">
        <v>3561</v>
      </c>
      <c r="AQ235" s="9" t="s">
        <v>1593</v>
      </c>
      <c r="AR235" s="9" t="s">
        <v>1206</v>
      </c>
      <c r="AS235" s="7" t="s">
        <v>1207</v>
      </c>
      <c r="AT235" s="79" t="s">
        <v>3562</v>
      </c>
      <c r="AU235" s="7" t="s">
        <v>642</v>
      </c>
      <c r="AV235" s="10">
        <v>17530</v>
      </c>
      <c r="AW235" s="7" t="s">
        <v>3563</v>
      </c>
      <c r="AX235" s="7" t="s">
        <v>50</v>
      </c>
      <c r="AY235" s="79" t="s">
        <v>186</v>
      </c>
      <c r="AZ235" s="28">
        <v>30592</v>
      </c>
      <c r="BA235" s="9" t="s">
        <v>3564</v>
      </c>
      <c r="BB235" s="9" t="s">
        <v>212</v>
      </c>
      <c r="BC235" s="21" t="s">
        <v>179</v>
      </c>
      <c r="BD235" s="9" t="s">
        <v>3565</v>
      </c>
      <c r="BE235" s="9" t="s">
        <v>3560</v>
      </c>
      <c r="BF235" s="20" t="s">
        <v>181</v>
      </c>
      <c r="BG235" s="7"/>
      <c r="BH235" s="9"/>
      <c r="BI235" s="9"/>
      <c r="BJ235" s="7"/>
      <c r="BK235" s="7"/>
      <c r="BL235" s="7"/>
      <c r="BM235" s="11"/>
      <c r="BN235" s="79"/>
      <c r="BO235" s="7"/>
      <c r="BP235" s="7"/>
      <c r="BQ235" s="9"/>
      <c r="BR235" s="9"/>
      <c r="BS235" s="9"/>
      <c r="BT235" s="7"/>
      <c r="BU235" s="9"/>
      <c r="BV235" s="9"/>
      <c r="BW235" s="7"/>
      <c r="BX235" s="9"/>
      <c r="BY235" s="9"/>
      <c r="BZ235" s="7"/>
      <c r="CA235" s="7"/>
      <c r="CB235" s="7"/>
      <c r="CC235" s="7"/>
      <c r="CD235" s="7"/>
      <c r="CE235" s="20" t="s">
        <v>3561</v>
      </c>
      <c r="CF235" s="21" t="s">
        <v>1593</v>
      </c>
      <c r="CG235" s="20" t="s">
        <v>1206</v>
      </c>
      <c r="CH235" s="20" t="s">
        <v>1207</v>
      </c>
      <c r="CI235" s="20" t="s">
        <v>1076</v>
      </c>
      <c r="CJ235" s="77" t="s">
        <v>46</v>
      </c>
      <c r="CK235" s="5">
        <v>17530</v>
      </c>
      <c r="CL235" s="77" t="str">
        <f t="shared" ca="1" si="3"/>
        <v>16 Tahun 6 Bulan 3 Hari</v>
      </c>
      <c r="CM23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Graha Ciantra Indah B9 No. 9 RT/RW 05/11 Desa/Kelurahan Ciantra Kecamatan Cikarang Selatan Kabupaten Bekasi Jawa Barat 17530</v>
      </c>
    </row>
    <row r="236" spans="1:91" ht="20.100000000000001" customHeight="1">
      <c r="A236" s="4">
        <f>SUBTOTAL(3,N$8:N236)</f>
        <v>229</v>
      </c>
      <c r="B236" s="5" t="s">
        <v>9</v>
      </c>
      <c r="C236" s="5">
        <v>2022</v>
      </c>
      <c r="D236" s="5"/>
      <c r="E236" s="5">
        <v>3</v>
      </c>
      <c r="F236" s="5" t="s">
        <v>28</v>
      </c>
      <c r="G236" s="5" t="s">
        <v>151</v>
      </c>
      <c r="H236" s="5" t="s">
        <v>151</v>
      </c>
      <c r="I236" s="5" t="s">
        <v>151</v>
      </c>
      <c r="J236" s="5">
        <v>22230186</v>
      </c>
      <c r="K236" s="6"/>
      <c r="L236" s="6"/>
      <c r="M236" s="6"/>
      <c r="N236" s="79" t="s">
        <v>564</v>
      </c>
      <c r="O236" s="153"/>
      <c r="P236" s="37" t="s">
        <v>3566</v>
      </c>
      <c r="Q236" s="81" t="s">
        <v>3567</v>
      </c>
      <c r="R236" s="37" t="s">
        <v>186</v>
      </c>
      <c r="S236" s="125">
        <v>40182</v>
      </c>
      <c r="T236" s="10" t="s">
        <v>156</v>
      </c>
      <c r="U236" s="10">
        <v>1</v>
      </c>
      <c r="V236" s="10" t="s">
        <v>3396</v>
      </c>
      <c r="W236" s="10" t="s">
        <v>157</v>
      </c>
      <c r="X236" s="20" t="s">
        <v>187</v>
      </c>
      <c r="Y236" s="7" t="s">
        <v>3568</v>
      </c>
      <c r="Z236" s="7" t="s">
        <v>1832</v>
      </c>
      <c r="AA236" s="7"/>
      <c r="AB236" s="7" t="s">
        <v>162</v>
      </c>
      <c r="AC236" s="7" t="s">
        <v>163</v>
      </c>
      <c r="AD236" s="7" t="s">
        <v>163</v>
      </c>
      <c r="AE236" s="9" t="s">
        <v>3569</v>
      </c>
      <c r="AF236" s="9" t="s">
        <v>3570</v>
      </c>
      <c r="AG236" s="7" t="s">
        <v>3570</v>
      </c>
      <c r="AH236" s="7" t="s">
        <v>50</v>
      </c>
      <c r="AI236" s="79" t="s">
        <v>186</v>
      </c>
      <c r="AJ236" s="28">
        <v>28357</v>
      </c>
      <c r="AK236" s="9" t="s">
        <v>3571</v>
      </c>
      <c r="AL236" s="20" t="s">
        <v>212</v>
      </c>
      <c r="AM236" s="7" t="s">
        <v>179</v>
      </c>
      <c r="AN236" s="9" t="s">
        <v>3572</v>
      </c>
      <c r="AO236" s="118"/>
      <c r="AP236" s="7" t="s">
        <v>3573</v>
      </c>
      <c r="AQ236" s="9" t="s">
        <v>3574</v>
      </c>
      <c r="AR236" s="9" t="s">
        <v>3209</v>
      </c>
      <c r="AS236" s="7" t="s">
        <v>2353</v>
      </c>
      <c r="AT236" s="79" t="s">
        <v>186</v>
      </c>
      <c r="AU236" s="7" t="s">
        <v>642</v>
      </c>
      <c r="AV236" s="10">
        <v>45352</v>
      </c>
      <c r="AW236" s="7" t="s">
        <v>3575</v>
      </c>
      <c r="AX236" s="7" t="s">
        <v>50</v>
      </c>
      <c r="AY236" s="79" t="s">
        <v>186</v>
      </c>
      <c r="AZ236" s="28">
        <v>28302</v>
      </c>
      <c r="BA236" s="9" t="s">
        <v>3576</v>
      </c>
      <c r="BB236" s="20" t="s">
        <v>178</v>
      </c>
      <c r="BC236" s="21" t="s">
        <v>179</v>
      </c>
      <c r="BD236" s="9"/>
      <c r="BE236" s="9" t="s">
        <v>1031</v>
      </c>
      <c r="BF236" s="20" t="s">
        <v>181</v>
      </c>
      <c r="BG236" s="7"/>
      <c r="BH236" s="9"/>
      <c r="BI236" s="9"/>
      <c r="BJ236" s="7"/>
      <c r="BK236" s="7"/>
      <c r="BL236" s="7"/>
      <c r="BM236" s="11"/>
      <c r="BN236" s="79"/>
      <c r="BO236" s="7"/>
      <c r="BP236" s="7"/>
      <c r="BQ236" s="9"/>
      <c r="BR236" s="9"/>
      <c r="BS236" s="9"/>
      <c r="BT236" s="7"/>
      <c r="BU236" s="9"/>
      <c r="BV236" s="9"/>
      <c r="BW236" s="7"/>
      <c r="BX236" s="9"/>
      <c r="BY236" s="9"/>
      <c r="BZ236" s="7"/>
      <c r="CA236" s="7"/>
      <c r="CB236" s="7"/>
      <c r="CC236" s="7"/>
      <c r="CD236" s="7"/>
      <c r="CE236" s="20" t="s">
        <v>3573</v>
      </c>
      <c r="CF236" s="21" t="s">
        <v>3574</v>
      </c>
      <c r="CG236" s="20" t="s">
        <v>3209</v>
      </c>
      <c r="CH236" s="20" t="s">
        <v>199</v>
      </c>
      <c r="CI236" s="20" t="s">
        <v>205</v>
      </c>
      <c r="CJ236" s="77" t="s">
        <v>46</v>
      </c>
      <c r="CK236" s="5">
        <v>45352</v>
      </c>
      <c r="CL236" s="77" t="str">
        <f t="shared" ca="1" si="3"/>
        <v>16 Tahun 0 Bulan 19 Hari</v>
      </c>
      <c r="CM23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Cibiru RT/RW 05/07 Desa/Kelurahan Jatimulya Kecamatan Sumedang Utara Kabupaten Sumedang Jawa Barat 45352</v>
      </c>
    </row>
    <row r="237" spans="1:91" ht="20.100000000000001" customHeight="1">
      <c r="A237" s="4">
        <f>SUBTOTAL(3,N$8:N237)</f>
        <v>230</v>
      </c>
      <c r="B237" s="5" t="s">
        <v>9</v>
      </c>
      <c r="C237" s="5">
        <v>2022</v>
      </c>
      <c r="D237" s="5"/>
      <c r="E237" s="5">
        <v>3</v>
      </c>
      <c r="F237" s="5" t="s">
        <v>28</v>
      </c>
      <c r="G237" s="5" t="s">
        <v>151</v>
      </c>
      <c r="H237" s="5" t="s">
        <v>151</v>
      </c>
      <c r="I237" s="5" t="s">
        <v>151</v>
      </c>
      <c r="J237" s="5">
        <v>22230007</v>
      </c>
      <c r="K237" s="6"/>
      <c r="L237" s="6"/>
      <c r="M237" s="6"/>
      <c r="N237" s="79" t="s">
        <v>3577</v>
      </c>
      <c r="O237" s="153"/>
      <c r="P237" s="37" t="s">
        <v>3578</v>
      </c>
      <c r="Q237" s="81" t="s">
        <v>3579</v>
      </c>
      <c r="R237" s="37" t="s">
        <v>155</v>
      </c>
      <c r="S237" s="125">
        <v>40200</v>
      </c>
      <c r="T237" s="10" t="s">
        <v>156</v>
      </c>
      <c r="U237" s="10">
        <v>1</v>
      </c>
      <c r="V237" s="10" t="s">
        <v>3370</v>
      </c>
      <c r="W237" s="10" t="s">
        <v>157</v>
      </c>
      <c r="X237" s="20" t="s">
        <v>187</v>
      </c>
      <c r="Y237" s="7" t="s">
        <v>3580</v>
      </c>
      <c r="Z237" s="7" t="s">
        <v>3027</v>
      </c>
      <c r="AA237" s="7" t="s">
        <v>161</v>
      </c>
      <c r="AB237" s="7" t="s">
        <v>162</v>
      </c>
      <c r="AC237" s="7" t="s">
        <v>163</v>
      </c>
      <c r="AD237" s="7" t="s">
        <v>163</v>
      </c>
      <c r="AE237" s="9" t="s">
        <v>3581</v>
      </c>
      <c r="AF237" s="9" t="s">
        <v>3582</v>
      </c>
      <c r="AG237" s="7" t="s">
        <v>3582</v>
      </c>
      <c r="AH237" s="7" t="s">
        <v>50</v>
      </c>
      <c r="AI237" s="79" t="s">
        <v>155</v>
      </c>
      <c r="AJ237" s="28">
        <v>29245</v>
      </c>
      <c r="AK237" s="9" t="s">
        <v>3583</v>
      </c>
      <c r="AL237" s="9" t="s">
        <v>168</v>
      </c>
      <c r="AM237" s="7" t="s">
        <v>179</v>
      </c>
      <c r="AN237" s="9" t="s">
        <v>3584</v>
      </c>
      <c r="AO237" s="118" t="s">
        <v>3585</v>
      </c>
      <c r="AP237" s="7" t="s">
        <v>3586</v>
      </c>
      <c r="AQ237" s="9" t="s">
        <v>766</v>
      </c>
      <c r="AR237" s="9" t="s">
        <v>3587</v>
      </c>
      <c r="AS237" s="7" t="s">
        <v>3588</v>
      </c>
      <c r="AT237" s="79" t="s">
        <v>648</v>
      </c>
      <c r="AU237" s="7" t="s">
        <v>642</v>
      </c>
      <c r="AV237" s="10">
        <v>40378</v>
      </c>
      <c r="AW237" s="7" t="s">
        <v>3589</v>
      </c>
      <c r="AX237" s="7" t="s">
        <v>50</v>
      </c>
      <c r="AY237" s="79" t="s">
        <v>155</v>
      </c>
      <c r="AZ237" s="28">
        <v>30921</v>
      </c>
      <c r="BA237" s="9" t="s">
        <v>3590</v>
      </c>
      <c r="BB237" s="20" t="s">
        <v>202</v>
      </c>
      <c r="BC237" s="21" t="s">
        <v>203</v>
      </c>
      <c r="BD237" s="9" t="s">
        <v>3591</v>
      </c>
      <c r="BE237" s="9" t="s">
        <v>3592</v>
      </c>
      <c r="BF237" s="20" t="s">
        <v>181</v>
      </c>
      <c r="BG237" s="7"/>
      <c r="BH237" s="9"/>
      <c r="BI237" s="9"/>
      <c r="BJ237" s="7"/>
      <c r="BK237" s="7"/>
      <c r="BL237" s="7"/>
      <c r="BM237" s="11"/>
      <c r="BN237" s="79"/>
      <c r="BO237" s="7"/>
      <c r="BP237" s="7"/>
      <c r="BQ237" s="9"/>
      <c r="BR237" s="9"/>
      <c r="BS237" s="9"/>
      <c r="BT237" s="7"/>
      <c r="BU237" s="9"/>
      <c r="BV237" s="9"/>
      <c r="BW237" s="7"/>
      <c r="BX237" s="9"/>
      <c r="BY237" s="9"/>
      <c r="BZ237" s="7"/>
      <c r="CA237" s="7"/>
      <c r="CB237" s="7"/>
      <c r="CC237" s="7"/>
      <c r="CD237" s="7"/>
      <c r="CE237" s="20" t="s">
        <v>3586</v>
      </c>
      <c r="CF237" s="21" t="s">
        <v>766</v>
      </c>
      <c r="CG237" s="20" t="s">
        <v>624</v>
      </c>
      <c r="CH237" s="20" t="s">
        <v>625</v>
      </c>
      <c r="CI237" s="20" t="s">
        <v>182</v>
      </c>
      <c r="CJ237" s="77" t="s">
        <v>46</v>
      </c>
      <c r="CK237" s="5">
        <v>40378</v>
      </c>
      <c r="CL237" s="77" t="str">
        <f t="shared" ca="1" si="3"/>
        <v>16 Tahun 0 Bulan 1 Hari</v>
      </c>
      <c r="CM23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Rancamanyar RT/RW 01/09 Desa/Kelurahan Margamukti Kecamatan Pangalengan Kabupaten Bandung Jawa Barat 40378</v>
      </c>
    </row>
    <row r="238" spans="1:91" ht="20.100000000000001" customHeight="1">
      <c r="A238" s="4">
        <f>SUBTOTAL(3,N$8:N238)</f>
        <v>231</v>
      </c>
      <c r="B238" s="5" t="s">
        <v>9</v>
      </c>
      <c r="C238" s="5">
        <v>2022</v>
      </c>
      <c r="D238" s="5"/>
      <c r="E238" s="5">
        <v>3</v>
      </c>
      <c r="F238" s="5" t="s">
        <v>28</v>
      </c>
      <c r="G238" s="5" t="s">
        <v>151</v>
      </c>
      <c r="H238" s="5" t="s">
        <v>151</v>
      </c>
      <c r="I238" s="5" t="s">
        <v>151</v>
      </c>
      <c r="J238" s="5">
        <v>22230038</v>
      </c>
      <c r="K238" s="6"/>
      <c r="L238" s="6"/>
      <c r="M238" s="6"/>
      <c r="N238" s="79" t="s">
        <v>3593</v>
      </c>
      <c r="O238" s="153"/>
      <c r="P238" s="37" t="s">
        <v>3594</v>
      </c>
      <c r="Q238" s="81" t="s">
        <v>3595</v>
      </c>
      <c r="R238" s="37" t="s">
        <v>186</v>
      </c>
      <c r="S238" s="125">
        <v>40162</v>
      </c>
      <c r="T238" s="10" t="s">
        <v>156</v>
      </c>
      <c r="U238" s="10">
        <v>1</v>
      </c>
      <c r="V238" s="10">
        <v>2</v>
      </c>
      <c r="W238" s="10" t="s">
        <v>157</v>
      </c>
      <c r="X238" s="20" t="s">
        <v>187</v>
      </c>
      <c r="Y238" s="7" t="s">
        <v>159</v>
      </c>
      <c r="Z238" s="7" t="s">
        <v>250</v>
      </c>
      <c r="AA238" s="7"/>
      <c r="AB238" s="7" t="s">
        <v>162</v>
      </c>
      <c r="AC238" s="7" t="s">
        <v>163</v>
      </c>
      <c r="AD238" s="7" t="s">
        <v>163</v>
      </c>
      <c r="AE238" s="23"/>
      <c r="AF238" s="9" t="s">
        <v>3596</v>
      </c>
      <c r="AG238" s="7" t="s">
        <v>3596</v>
      </c>
      <c r="AH238" s="7" t="s">
        <v>50</v>
      </c>
      <c r="AI238" s="79" t="s">
        <v>186</v>
      </c>
      <c r="AJ238" s="28">
        <v>26894</v>
      </c>
      <c r="AK238" s="9" t="s">
        <v>3597</v>
      </c>
      <c r="AL238" s="9" t="s">
        <v>3319</v>
      </c>
      <c r="AM238" s="7" t="s">
        <v>221</v>
      </c>
      <c r="AN238" s="9" t="s">
        <v>368</v>
      </c>
      <c r="AO238" s="118" t="s">
        <v>260</v>
      </c>
      <c r="AP238" s="7" t="s">
        <v>3598</v>
      </c>
      <c r="AQ238" s="9" t="s">
        <v>2035</v>
      </c>
      <c r="AR238" s="9" t="s">
        <v>3599</v>
      </c>
      <c r="AS238" s="7" t="s">
        <v>3082</v>
      </c>
      <c r="AT238" s="79" t="s">
        <v>2093</v>
      </c>
      <c r="AU238" s="7" t="s">
        <v>642</v>
      </c>
      <c r="AV238" s="10">
        <v>45351</v>
      </c>
      <c r="AW238" s="7" t="s">
        <v>3600</v>
      </c>
      <c r="AX238" s="7" t="s">
        <v>50</v>
      </c>
      <c r="AY238" s="79" t="s">
        <v>186</v>
      </c>
      <c r="AZ238" s="28">
        <v>33140</v>
      </c>
      <c r="BA238" s="9" t="s">
        <v>3601</v>
      </c>
      <c r="BB238" s="20" t="s">
        <v>178</v>
      </c>
      <c r="BC238" s="21" t="s">
        <v>179</v>
      </c>
      <c r="BD238" s="9" t="s">
        <v>3602</v>
      </c>
      <c r="BE238" s="9" t="s">
        <v>260</v>
      </c>
      <c r="BF238" s="20" t="s">
        <v>181</v>
      </c>
      <c r="BG238" s="7"/>
      <c r="BH238" s="9"/>
      <c r="BI238" s="9"/>
      <c r="BJ238" s="7"/>
      <c r="BK238" s="7"/>
      <c r="BL238" s="7"/>
      <c r="BM238" s="11"/>
      <c r="BN238" s="79"/>
      <c r="BO238" s="7"/>
      <c r="BP238" s="7"/>
      <c r="BQ238" s="9"/>
      <c r="BR238" s="9"/>
      <c r="BS238" s="9"/>
      <c r="BT238" s="7"/>
      <c r="BU238" s="9"/>
      <c r="BV238" s="9"/>
      <c r="BW238" s="7"/>
      <c r="BX238" s="9"/>
      <c r="BY238" s="9"/>
      <c r="BZ238" s="7"/>
      <c r="CA238" s="7"/>
      <c r="CB238" s="7"/>
      <c r="CC238" s="7"/>
      <c r="CD238" s="7"/>
      <c r="CE238" s="20" t="s">
        <v>3598</v>
      </c>
      <c r="CF238" s="21" t="s">
        <v>2035</v>
      </c>
      <c r="CG238" s="20" t="s">
        <v>3603</v>
      </c>
      <c r="CH238" s="20" t="s">
        <v>851</v>
      </c>
      <c r="CI238" s="20" t="s">
        <v>205</v>
      </c>
      <c r="CJ238" s="77" t="s">
        <v>46</v>
      </c>
      <c r="CK238" s="5">
        <v>45351</v>
      </c>
      <c r="CL238" s="77" t="str">
        <f t="shared" ca="1" si="3"/>
        <v>16 Tahun 1 Bulan 8 Hari</v>
      </c>
      <c r="CM23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Sagaramanik RT/RW 02/07 Desa/Kelurahan Cipancar Kecamatan Sumedang Selatan Kabupaten Sumedang Jawa Barat 45351</v>
      </c>
    </row>
    <row r="239" spans="1:91" ht="20.100000000000001" customHeight="1">
      <c r="A239" s="4">
        <f>SUBTOTAL(3,N$8:N239)</f>
        <v>232</v>
      </c>
      <c r="B239" s="5" t="s">
        <v>9</v>
      </c>
      <c r="C239" s="5">
        <v>2022</v>
      </c>
      <c r="D239" s="5"/>
      <c r="E239" s="5">
        <v>3</v>
      </c>
      <c r="F239" s="5" t="s">
        <v>28</v>
      </c>
      <c r="G239" s="5" t="s">
        <v>151</v>
      </c>
      <c r="H239" s="5" t="s">
        <v>151</v>
      </c>
      <c r="I239" s="5" t="s">
        <v>151</v>
      </c>
      <c r="J239" s="5">
        <v>22230129</v>
      </c>
      <c r="K239" s="6"/>
      <c r="L239" s="6"/>
      <c r="M239" s="6"/>
      <c r="N239" s="79" t="s">
        <v>3604</v>
      </c>
      <c r="O239" s="153"/>
      <c r="P239" s="37" t="s">
        <v>3605</v>
      </c>
      <c r="Q239" s="81" t="s">
        <v>3606</v>
      </c>
      <c r="R239" s="37" t="s">
        <v>155</v>
      </c>
      <c r="S239" s="125">
        <v>39930</v>
      </c>
      <c r="T239" s="10" t="s">
        <v>156</v>
      </c>
      <c r="U239" s="10">
        <v>2</v>
      </c>
      <c r="V239" s="10" t="s">
        <v>3396</v>
      </c>
      <c r="W239" s="10" t="s">
        <v>157</v>
      </c>
      <c r="X239" s="20" t="s">
        <v>187</v>
      </c>
      <c r="Y239" s="7" t="s">
        <v>3568</v>
      </c>
      <c r="Z239" s="7" t="s">
        <v>250</v>
      </c>
      <c r="AA239" s="7" t="s">
        <v>161</v>
      </c>
      <c r="AB239" s="7" t="s">
        <v>162</v>
      </c>
      <c r="AC239" s="7" t="s">
        <v>163</v>
      </c>
      <c r="AD239" s="7" t="s">
        <v>163</v>
      </c>
      <c r="AE239" s="9" t="s">
        <v>3607</v>
      </c>
      <c r="AF239" s="9" t="s">
        <v>3608</v>
      </c>
      <c r="AG239" s="7" t="s">
        <v>3608</v>
      </c>
      <c r="AH239" s="7" t="s">
        <v>50</v>
      </c>
      <c r="AI239" s="79" t="s">
        <v>155</v>
      </c>
      <c r="AJ239" s="28">
        <v>31229</v>
      </c>
      <c r="AK239" s="9" t="s">
        <v>3609</v>
      </c>
      <c r="AL239" s="9" t="s">
        <v>324</v>
      </c>
      <c r="AM239" s="7" t="s">
        <v>221</v>
      </c>
      <c r="AN239" s="9" t="s">
        <v>368</v>
      </c>
      <c r="AO239" s="118"/>
      <c r="AP239" s="7" t="s">
        <v>1523</v>
      </c>
      <c r="AQ239" s="9" t="s">
        <v>292</v>
      </c>
      <c r="AR239" s="9" t="s">
        <v>3334</v>
      </c>
      <c r="AS239" s="7" t="s">
        <v>3335</v>
      </c>
      <c r="AT239" s="79" t="s">
        <v>3336</v>
      </c>
      <c r="AU239" s="7" t="s">
        <v>642</v>
      </c>
      <c r="AV239" s="10">
        <v>40391</v>
      </c>
      <c r="AW239" s="7" t="s">
        <v>3610</v>
      </c>
      <c r="AX239" s="7" t="s">
        <v>50</v>
      </c>
      <c r="AY239" s="79" t="s">
        <v>155</v>
      </c>
      <c r="AZ239" s="28">
        <v>33382</v>
      </c>
      <c r="BA239" s="9" t="s">
        <v>3611</v>
      </c>
      <c r="BB239" s="20" t="s">
        <v>178</v>
      </c>
      <c r="BC239" s="21" t="s">
        <v>161</v>
      </c>
      <c r="BD239" s="9"/>
      <c r="BE239" s="9" t="s">
        <v>1031</v>
      </c>
      <c r="BF239" s="20" t="s">
        <v>181</v>
      </c>
      <c r="BG239" s="7"/>
      <c r="BH239" s="9"/>
      <c r="BI239" s="9"/>
      <c r="BJ239" s="7"/>
      <c r="BK239" s="7"/>
      <c r="BL239" s="7"/>
      <c r="BM239" s="11"/>
      <c r="BN239" s="79"/>
      <c r="BO239" s="7"/>
      <c r="BP239" s="7"/>
      <c r="BQ239" s="9"/>
      <c r="BR239" s="9"/>
      <c r="BS239" s="9"/>
      <c r="BT239" s="7"/>
      <c r="BU239" s="9"/>
      <c r="BV239" s="9"/>
      <c r="BW239" s="7"/>
      <c r="BX239" s="9"/>
      <c r="BY239" s="9"/>
      <c r="BZ239" s="7"/>
      <c r="CA239" s="7"/>
      <c r="CB239" s="7"/>
      <c r="CC239" s="7"/>
      <c r="CD239" s="7"/>
      <c r="CE239" s="20" t="s">
        <v>1523</v>
      </c>
      <c r="CF239" s="21" t="s">
        <v>292</v>
      </c>
      <c r="CG239" s="20" t="s">
        <v>862</v>
      </c>
      <c r="CH239" s="20" t="s">
        <v>1524</v>
      </c>
      <c r="CI239" s="20" t="s">
        <v>1287</v>
      </c>
      <c r="CJ239" s="77" t="s">
        <v>46</v>
      </c>
      <c r="CK239" s="5">
        <v>40391</v>
      </c>
      <c r="CL239" s="77" t="str">
        <f t="shared" ca="1" si="3"/>
        <v>16 Tahun 8 Bulan 27 Hari</v>
      </c>
      <c r="CM23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Pamecelan RT/RW 01/05 Desa/Kelurahan Sukajaya Kecamatan Lembang Bandung Barat Jawa Barat 40391</v>
      </c>
    </row>
    <row r="240" spans="1:91" ht="20.100000000000001" customHeight="1">
      <c r="A240" s="4">
        <f>SUBTOTAL(3,N$8:N240)</f>
        <v>233</v>
      </c>
      <c r="B240" s="5" t="s">
        <v>9</v>
      </c>
      <c r="C240" s="5">
        <v>2022</v>
      </c>
      <c r="D240" s="5"/>
      <c r="E240" s="5">
        <v>3</v>
      </c>
      <c r="F240" s="5" t="s">
        <v>28</v>
      </c>
      <c r="G240" s="5" t="s">
        <v>151</v>
      </c>
      <c r="H240" s="5" t="s">
        <v>151</v>
      </c>
      <c r="I240" s="5" t="s">
        <v>151</v>
      </c>
      <c r="J240" s="5">
        <v>22230054</v>
      </c>
      <c r="K240" s="6"/>
      <c r="L240" s="6"/>
      <c r="M240" s="6"/>
      <c r="N240" s="79" t="s">
        <v>3612</v>
      </c>
      <c r="O240" s="153"/>
      <c r="P240" s="37" t="s">
        <v>3613</v>
      </c>
      <c r="Q240" s="81" t="s">
        <v>3614</v>
      </c>
      <c r="R240" s="37" t="s">
        <v>229</v>
      </c>
      <c r="S240" s="125">
        <v>38440</v>
      </c>
      <c r="T240" s="10" t="s">
        <v>156</v>
      </c>
      <c r="U240" s="10">
        <v>2</v>
      </c>
      <c r="V240" s="10" t="s">
        <v>3370</v>
      </c>
      <c r="W240" s="10" t="s">
        <v>157</v>
      </c>
      <c r="X240" s="20" t="s">
        <v>187</v>
      </c>
      <c r="Y240" s="7" t="s">
        <v>3615</v>
      </c>
      <c r="Z240" s="7" t="s">
        <v>3616</v>
      </c>
      <c r="AA240" s="7" t="s">
        <v>161</v>
      </c>
      <c r="AB240" s="7" t="s">
        <v>162</v>
      </c>
      <c r="AC240" s="7" t="s">
        <v>163</v>
      </c>
      <c r="AD240" s="7" t="s">
        <v>163</v>
      </c>
      <c r="AE240" s="9" t="s">
        <v>3617</v>
      </c>
      <c r="AF240" s="9" t="s">
        <v>1909</v>
      </c>
      <c r="AG240" s="7" t="s">
        <v>1909</v>
      </c>
      <c r="AH240" s="7" t="s">
        <v>50</v>
      </c>
      <c r="AI240" s="79" t="s">
        <v>229</v>
      </c>
      <c r="AJ240" s="28">
        <v>27037</v>
      </c>
      <c r="AK240" s="9" t="s">
        <v>3618</v>
      </c>
      <c r="AL240" s="9" t="s">
        <v>3619</v>
      </c>
      <c r="AM240" s="7" t="s">
        <v>179</v>
      </c>
      <c r="AN240" s="9" t="s">
        <v>368</v>
      </c>
      <c r="AO240" s="118"/>
      <c r="AP240" s="7" t="s">
        <v>3620</v>
      </c>
      <c r="AQ240" s="9" t="s">
        <v>639</v>
      </c>
      <c r="AR240" s="9" t="s">
        <v>3621</v>
      </c>
      <c r="AS240" s="7" t="s">
        <v>3622</v>
      </c>
      <c r="AT240" s="79" t="s">
        <v>229</v>
      </c>
      <c r="AU240" s="7" t="s">
        <v>46</v>
      </c>
      <c r="AV240" s="10">
        <v>44183</v>
      </c>
      <c r="AW240" s="7" t="s">
        <v>3623</v>
      </c>
      <c r="AX240" s="7" t="s">
        <v>50</v>
      </c>
      <c r="AY240" s="79" t="s">
        <v>229</v>
      </c>
      <c r="AZ240" s="28">
        <v>29779</v>
      </c>
      <c r="BA240" s="9" t="s">
        <v>3624</v>
      </c>
      <c r="BB240" s="20" t="s">
        <v>178</v>
      </c>
      <c r="BC240" s="21" t="s">
        <v>161</v>
      </c>
      <c r="BD240" s="9"/>
      <c r="BE240" s="9"/>
      <c r="BF240" s="20" t="s">
        <v>181</v>
      </c>
      <c r="BG240" s="7"/>
      <c r="BH240" s="9"/>
      <c r="BI240" s="9"/>
      <c r="BJ240" s="7"/>
      <c r="BK240" s="7"/>
      <c r="BL240" s="7"/>
      <c r="BM240" s="11"/>
      <c r="BN240" s="79"/>
      <c r="BO240" s="7"/>
      <c r="BP240" s="7"/>
      <c r="BQ240" s="9"/>
      <c r="BR240" s="9"/>
      <c r="BS240" s="9"/>
      <c r="BT240" s="7"/>
      <c r="BU240" s="9"/>
      <c r="BV240" s="9"/>
      <c r="BW240" s="7"/>
      <c r="BX240" s="9"/>
      <c r="BY240" s="9"/>
      <c r="BZ240" s="7"/>
      <c r="CA240" s="7"/>
      <c r="CB240" s="7"/>
      <c r="CC240" s="7"/>
      <c r="CD240" s="7"/>
      <c r="CE240" s="20" t="s">
        <v>3620</v>
      </c>
      <c r="CF240" s="21" t="s">
        <v>639</v>
      </c>
      <c r="CG240" s="20" t="s">
        <v>3621</v>
      </c>
      <c r="CH240" s="20" t="s">
        <v>3622</v>
      </c>
      <c r="CI240" s="20" t="s">
        <v>244</v>
      </c>
      <c r="CJ240" s="77" t="s">
        <v>46</v>
      </c>
      <c r="CK240" s="5">
        <v>44183</v>
      </c>
      <c r="CL240" s="77" t="str">
        <f t="shared" ca="1" si="3"/>
        <v>20 Tahun 9 Bulan 25 Hari</v>
      </c>
      <c r="CM24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Pangkalan RT/RW 01/04 Desa/Kelurahan Sindangratu Kecamatan Wanaraja Kabupaten Garut Jawa Barat 44183</v>
      </c>
    </row>
    <row r="241" spans="1:91" ht="20.100000000000001" customHeight="1">
      <c r="A241" s="4">
        <f>SUBTOTAL(3,N$8:N241)</f>
        <v>234</v>
      </c>
      <c r="B241" s="5" t="s">
        <v>9</v>
      </c>
      <c r="C241" s="5">
        <v>2022</v>
      </c>
      <c r="D241" s="5"/>
      <c r="E241" s="5">
        <v>3</v>
      </c>
      <c r="F241" s="5" t="s">
        <v>28</v>
      </c>
      <c r="G241" s="5" t="s">
        <v>151</v>
      </c>
      <c r="H241" s="5" t="s">
        <v>151</v>
      </c>
      <c r="I241" s="5" t="s">
        <v>151</v>
      </c>
      <c r="J241" s="5">
        <v>22230019</v>
      </c>
      <c r="K241" s="6"/>
      <c r="L241" s="6"/>
      <c r="M241" s="6"/>
      <c r="N241" s="79" t="s">
        <v>3625</v>
      </c>
      <c r="O241" s="153"/>
      <c r="P241" s="37" t="s">
        <v>3626</v>
      </c>
      <c r="Q241" s="81" t="s">
        <v>3627</v>
      </c>
      <c r="R241" s="37" t="s">
        <v>186</v>
      </c>
      <c r="S241" s="125">
        <v>40075</v>
      </c>
      <c r="T241" s="10" t="s">
        <v>156</v>
      </c>
      <c r="U241" s="10">
        <v>1</v>
      </c>
      <c r="V241" s="10">
        <v>2</v>
      </c>
      <c r="W241" s="10" t="s">
        <v>157</v>
      </c>
      <c r="X241" s="20" t="s">
        <v>187</v>
      </c>
      <c r="Y241" s="7" t="s">
        <v>426</v>
      </c>
      <c r="Z241" s="7" t="s">
        <v>3628</v>
      </c>
      <c r="AA241" s="7" t="s">
        <v>161</v>
      </c>
      <c r="AB241" s="7" t="s">
        <v>162</v>
      </c>
      <c r="AC241" s="7" t="s">
        <v>163</v>
      </c>
      <c r="AD241" s="7" t="s">
        <v>163</v>
      </c>
      <c r="AE241" s="9" t="s">
        <v>3629</v>
      </c>
      <c r="AF241" s="9" t="s">
        <v>3630</v>
      </c>
      <c r="AG241" s="7" t="s">
        <v>3630</v>
      </c>
      <c r="AH241" s="7" t="s">
        <v>50</v>
      </c>
      <c r="AI241" s="79" t="s">
        <v>155</v>
      </c>
      <c r="AJ241" s="28">
        <v>30017</v>
      </c>
      <c r="AK241" s="9" t="s">
        <v>3631</v>
      </c>
      <c r="AL241" s="9" t="s">
        <v>2952</v>
      </c>
      <c r="AM241" s="7" t="s">
        <v>179</v>
      </c>
      <c r="AN241" s="9" t="s">
        <v>3632</v>
      </c>
      <c r="AO241" s="118" t="s">
        <v>1535</v>
      </c>
      <c r="AP241" s="7" t="s">
        <v>3633</v>
      </c>
      <c r="AQ241" s="9" t="s">
        <v>292</v>
      </c>
      <c r="AR241" s="9" t="s">
        <v>3634</v>
      </c>
      <c r="AS241" s="7" t="s">
        <v>3514</v>
      </c>
      <c r="AT241" s="79" t="s">
        <v>2093</v>
      </c>
      <c r="AU241" s="7" t="s">
        <v>642</v>
      </c>
      <c r="AV241" s="10">
        <v>45362</v>
      </c>
      <c r="AW241" s="7" t="s">
        <v>3635</v>
      </c>
      <c r="AX241" s="7" t="s">
        <v>50</v>
      </c>
      <c r="AY241" s="79" t="s">
        <v>186</v>
      </c>
      <c r="AZ241" s="28">
        <v>32725</v>
      </c>
      <c r="BA241" s="9" t="s">
        <v>3636</v>
      </c>
      <c r="BB241" s="20" t="s">
        <v>178</v>
      </c>
      <c r="BC241" s="21" t="s">
        <v>179</v>
      </c>
      <c r="BD241" s="9" t="s">
        <v>3637</v>
      </c>
      <c r="BE241" s="9" t="s">
        <v>1031</v>
      </c>
      <c r="BF241" s="20" t="s">
        <v>181</v>
      </c>
      <c r="BG241" s="7"/>
      <c r="BH241" s="9"/>
      <c r="BI241" s="9"/>
      <c r="BJ241" s="7"/>
      <c r="BK241" s="7"/>
      <c r="BL241" s="7"/>
      <c r="BM241" s="11"/>
      <c r="BN241" s="79"/>
      <c r="BO241" s="7"/>
      <c r="BP241" s="7"/>
      <c r="BQ241" s="9"/>
      <c r="BR241" s="9"/>
      <c r="BS241" s="9"/>
      <c r="BT241" s="7"/>
      <c r="BU241" s="9"/>
      <c r="BV241" s="9"/>
      <c r="BW241" s="7"/>
      <c r="BX241" s="9"/>
      <c r="BY241" s="9"/>
      <c r="BZ241" s="7"/>
      <c r="CA241" s="7"/>
      <c r="CB241" s="7"/>
      <c r="CC241" s="7"/>
      <c r="CD241" s="7"/>
      <c r="CE241" s="20" t="s">
        <v>3633</v>
      </c>
      <c r="CF241" s="21" t="s">
        <v>292</v>
      </c>
      <c r="CG241" s="20" t="s">
        <v>3638</v>
      </c>
      <c r="CH241" s="20" t="s">
        <v>1027</v>
      </c>
      <c r="CI241" s="20" t="s">
        <v>205</v>
      </c>
      <c r="CJ241" s="77" t="s">
        <v>46</v>
      </c>
      <c r="CK241" s="5">
        <v>45362</v>
      </c>
      <c r="CL241" s="77" t="str">
        <f t="shared" ca="1" si="3"/>
        <v>16 Tahun 4 Bulan 4 Hari</v>
      </c>
      <c r="CM24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Kebon Hui RT/RW 01/05 Desa/Kelurahan Margajaya Kecamatan Tanjungsari Kabupaten Sumedang Jawa Barat 45362</v>
      </c>
    </row>
    <row r="242" spans="1:91" ht="20.100000000000001" customHeight="1">
      <c r="A242" s="4">
        <f>SUBTOTAL(3,N$8:N242)</f>
        <v>235</v>
      </c>
      <c r="B242" s="5" t="s">
        <v>9</v>
      </c>
      <c r="C242" s="5">
        <v>2022</v>
      </c>
      <c r="D242" s="5"/>
      <c r="E242" s="5">
        <v>3</v>
      </c>
      <c r="F242" s="5" t="s">
        <v>28</v>
      </c>
      <c r="G242" s="5" t="s">
        <v>151</v>
      </c>
      <c r="H242" s="5" t="s">
        <v>151</v>
      </c>
      <c r="I242" s="5" t="s">
        <v>151</v>
      </c>
      <c r="J242" s="5">
        <v>22230198</v>
      </c>
      <c r="K242" s="6"/>
      <c r="L242" s="6"/>
      <c r="M242" s="6"/>
      <c r="N242" s="79" t="s">
        <v>3639</v>
      </c>
      <c r="O242" s="153"/>
      <c r="P242" s="37" t="s">
        <v>3640</v>
      </c>
      <c r="Q242" s="81" t="s">
        <v>3641</v>
      </c>
      <c r="R242" s="37" t="s">
        <v>155</v>
      </c>
      <c r="S242" s="125">
        <v>39608</v>
      </c>
      <c r="T242" s="10" t="s">
        <v>156</v>
      </c>
      <c r="U242" s="10">
        <v>2</v>
      </c>
      <c r="V242" s="10">
        <v>2</v>
      </c>
      <c r="W242" s="10" t="s">
        <v>157</v>
      </c>
      <c r="X242" s="20" t="s">
        <v>187</v>
      </c>
      <c r="Y242" s="7" t="s">
        <v>368</v>
      </c>
      <c r="Z242" s="7" t="s">
        <v>368</v>
      </c>
      <c r="AA242" s="7" t="s">
        <v>161</v>
      </c>
      <c r="AB242" s="7" t="s">
        <v>162</v>
      </c>
      <c r="AC242" s="7" t="s">
        <v>163</v>
      </c>
      <c r="AD242" s="7" t="s">
        <v>163</v>
      </c>
      <c r="AE242" s="9" t="s">
        <v>3642</v>
      </c>
      <c r="AF242" s="9" t="s">
        <v>3643</v>
      </c>
      <c r="AG242" s="7" t="s">
        <v>3644</v>
      </c>
      <c r="AH242" s="7" t="s">
        <v>52</v>
      </c>
      <c r="AI242" s="79" t="s">
        <v>255</v>
      </c>
      <c r="AJ242" s="28" t="s">
        <v>255</v>
      </c>
      <c r="AK242" s="8" t="s">
        <v>255</v>
      </c>
      <c r="AL242" s="8" t="s">
        <v>255</v>
      </c>
      <c r="AM242" s="8" t="s">
        <v>255</v>
      </c>
      <c r="AN242" s="8" t="s">
        <v>255</v>
      </c>
      <c r="AO242" s="119" t="s">
        <v>255</v>
      </c>
      <c r="AP242" s="7" t="s">
        <v>368</v>
      </c>
      <c r="AQ242" s="9" t="s">
        <v>766</v>
      </c>
      <c r="AR242" s="9"/>
      <c r="AS242" s="7"/>
      <c r="AT242" s="79" t="s">
        <v>155</v>
      </c>
      <c r="AU242" s="7" t="s">
        <v>46</v>
      </c>
      <c r="AV242" s="10"/>
      <c r="AW242" s="7" t="s">
        <v>3643</v>
      </c>
      <c r="AX242" s="7" t="s">
        <v>50</v>
      </c>
      <c r="AY242" s="79" t="s">
        <v>155</v>
      </c>
      <c r="AZ242" s="28">
        <v>28255</v>
      </c>
      <c r="BA242" s="9" t="s">
        <v>3645</v>
      </c>
      <c r="BB242" s="20" t="s">
        <v>178</v>
      </c>
      <c r="BC242" s="21" t="s">
        <v>179</v>
      </c>
      <c r="BD242" s="9"/>
      <c r="BE242" s="9"/>
      <c r="BF242" s="20" t="s">
        <v>181</v>
      </c>
      <c r="BG242" s="7" t="s">
        <v>3646</v>
      </c>
      <c r="BH242" s="9" t="s">
        <v>766</v>
      </c>
      <c r="BI242" s="9" t="s">
        <v>2653</v>
      </c>
      <c r="BJ242" s="7" t="s">
        <v>2599</v>
      </c>
      <c r="BK242" s="7" t="s">
        <v>648</v>
      </c>
      <c r="BL242" s="7" t="s">
        <v>46</v>
      </c>
      <c r="BM242" s="11">
        <v>40225</v>
      </c>
      <c r="BN242" s="79"/>
      <c r="BO242" s="7"/>
      <c r="BP242" s="7"/>
      <c r="BQ242" s="9"/>
      <c r="BR242" s="9"/>
      <c r="BS242" s="9"/>
      <c r="BT242" s="7"/>
      <c r="BU242" s="9"/>
      <c r="BV242" s="9"/>
      <c r="BW242" s="7"/>
      <c r="BX242" s="9"/>
      <c r="BY242" s="9"/>
      <c r="BZ242" s="7"/>
      <c r="CA242" s="7"/>
      <c r="CB242" s="7"/>
      <c r="CC242" s="7"/>
      <c r="CD242" s="7"/>
      <c r="CE242" s="20" t="s">
        <v>3646</v>
      </c>
      <c r="CF242" s="21" t="s">
        <v>766</v>
      </c>
      <c r="CG242" s="20" t="s">
        <v>2653</v>
      </c>
      <c r="CH242" s="20" t="s">
        <v>2599</v>
      </c>
      <c r="CI242" s="20" t="s">
        <v>182</v>
      </c>
      <c r="CJ242" s="77" t="s">
        <v>46</v>
      </c>
      <c r="CK242" s="5">
        <v>40225</v>
      </c>
      <c r="CL242" s="77" t="str">
        <f t="shared" ca="1" si="3"/>
        <v>17 Tahun 7 Bulan 14 Hari</v>
      </c>
      <c r="CM24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Sadang No. 122 RT/RW 01/09 Desa/Kelurahan Margahayu Tengah Kecamatan Margahayu Kabupaten Bandung Jawa Barat 40225</v>
      </c>
    </row>
    <row r="243" spans="1:91" ht="20.100000000000001" customHeight="1">
      <c r="A243" s="4">
        <f>SUBTOTAL(3,N$8:N243)</f>
        <v>236</v>
      </c>
      <c r="B243" s="5" t="s">
        <v>9</v>
      </c>
      <c r="C243" s="5">
        <v>2022</v>
      </c>
      <c r="D243" s="5"/>
      <c r="E243" s="5">
        <v>3</v>
      </c>
      <c r="F243" s="5" t="s">
        <v>28</v>
      </c>
      <c r="G243" s="5" t="s">
        <v>151</v>
      </c>
      <c r="H243" s="5" t="s">
        <v>151</v>
      </c>
      <c r="I243" s="5" t="s">
        <v>151</v>
      </c>
      <c r="J243" s="5">
        <v>22230119</v>
      </c>
      <c r="K243" s="6"/>
      <c r="L243" s="6"/>
      <c r="M243" s="6"/>
      <c r="N243" s="79" t="s">
        <v>3647</v>
      </c>
      <c r="O243" s="153"/>
      <c r="P243" s="37" t="s">
        <v>3648</v>
      </c>
      <c r="Q243" s="81" t="s">
        <v>3649</v>
      </c>
      <c r="R243" s="37" t="s">
        <v>155</v>
      </c>
      <c r="S243" s="125">
        <v>40265</v>
      </c>
      <c r="T243" s="10" t="s">
        <v>156</v>
      </c>
      <c r="U243" s="10">
        <v>5</v>
      </c>
      <c r="V243" s="10" t="s">
        <v>3650</v>
      </c>
      <c r="W243" s="10" t="s">
        <v>157</v>
      </c>
      <c r="X243" s="20" t="s">
        <v>187</v>
      </c>
      <c r="Y243" s="7" t="s">
        <v>3615</v>
      </c>
      <c r="Z243" s="7" t="s">
        <v>250</v>
      </c>
      <c r="AA243" s="7" t="s">
        <v>161</v>
      </c>
      <c r="AB243" s="7" t="s">
        <v>162</v>
      </c>
      <c r="AC243" s="7" t="s">
        <v>163</v>
      </c>
      <c r="AD243" s="7" t="s">
        <v>163</v>
      </c>
      <c r="AE243" s="9" t="s">
        <v>3651</v>
      </c>
      <c r="AF243" s="9" t="s">
        <v>3652</v>
      </c>
      <c r="AG243" s="7" t="s">
        <v>3652</v>
      </c>
      <c r="AH243" s="7" t="s">
        <v>50</v>
      </c>
      <c r="AI243" s="79" t="s">
        <v>155</v>
      </c>
      <c r="AJ243" s="28">
        <v>29222</v>
      </c>
      <c r="AK243" s="9" t="s">
        <v>3653</v>
      </c>
      <c r="AL243" s="9" t="s">
        <v>1202</v>
      </c>
      <c r="AM243" s="7" t="s">
        <v>194</v>
      </c>
      <c r="AN243" s="9" t="s">
        <v>3654</v>
      </c>
      <c r="AO243" s="118" t="s">
        <v>3560</v>
      </c>
      <c r="AP243" s="7" t="s">
        <v>3655</v>
      </c>
      <c r="AQ243" s="9" t="s">
        <v>1176</v>
      </c>
      <c r="AR243" s="9" t="s">
        <v>3656</v>
      </c>
      <c r="AS243" s="7" t="s">
        <v>3657</v>
      </c>
      <c r="AT243" s="79" t="s">
        <v>3019</v>
      </c>
      <c r="AU243" s="7" t="s">
        <v>642</v>
      </c>
      <c r="AV243" s="10">
        <v>41284</v>
      </c>
      <c r="AW243" s="7" t="s">
        <v>3658</v>
      </c>
      <c r="AX243" s="7" t="s">
        <v>50</v>
      </c>
      <c r="AY243" s="79" t="s">
        <v>186</v>
      </c>
      <c r="AZ243" s="28">
        <v>29215</v>
      </c>
      <c r="BA243" s="9" t="s">
        <v>3659</v>
      </c>
      <c r="BB243" s="20" t="s">
        <v>178</v>
      </c>
      <c r="BC243" s="21" t="s">
        <v>203</v>
      </c>
      <c r="BD243" s="9" t="s">
        <v>3660</v>
      </c>
      <c r="BE243" s="9" t="s">
        <v>1031</v>
      </c>
      <c r="BF243" s="20" t="s">
        <v>181</v>
      </c>
      <c r="BG243" s="7"/>
      <c r="BH243" s="9"/>
      <c r="BI243" s="9"/>
      <c r="BJ243" s="7"/>
      <c r="BK243" s="7"/>
      <c r="BL243" s="7"/>
      <c r="BM243" s="11"/>
      <c r="BN243" s="79"/>
      <c r="BO243" s="7"/>
      <c r="BP243" s="7"/>
      <c r="BQ243" s="9"/>
      <c r="BR243" s="9"/>
      <c r="BS243" s="9"/>
      <c r="BT243" s="7"/>
      <c r="BU243" s="9"/>
      <c r="BV243" s="9"/>
      <c r="BW243" s="7"/>
      <c r="BX243" s="9"/>
      <c r="BY243" s="9"/>
      <c r="BZ243" s="7"/>
      <c r="CA243" s="7"/>
      <c r="CB243" s="7"/>
      <c r="CC243" s="7"/>
      <c r="CD243" s="7"/>
      <c r="CE243" s="20" t="s">
        <v>3655</v>
      </c>
      <c r="CF243" s="21" t="s">
        <v>1176</v>
      </c>
      <c r="CG243" s="20" t="s">
        <v>3661</v>
      </c>
      <c r="CH243" s="20" t="s">
        <v>1973</v>
      </c>
      <c r="CI243" s="20" t="s">
        <v>921</v>
      </c>
      <c r="CJ243" s="77" t="s">
        <v>46</v>
      </c>
      <c r="CK243" s="5">
        <v>41284</v>
      </c>
      <c r="CL243" s="77" t="str">
        <f t="shared" ca="1" si="3"/>
        <v>15 Tahun 9 Bulan 26 Hari</v>
      </c>
      <c r="CM24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Nangkod RT/RW 06/02 Desa/Kelurahan Kawungluwuk Kecamatan Tanjungsiang Kabupaten Subang Jawa Barat 41284</v>
      </c>
    </row>
    <row r="244" spans="1:91" ht="20.100000000000001" customHeight="1">
      <c r="A244" s="4">
        <f>SUBTOTAL(3,N$8:N244)</f>
        <v>237</v>
      </c>
      <c r="B244" s="5" t="s">
        <v>9</v>
      </c>
      <c r="C244" s="5">
        <v>2022</v>
      </c>
      <c r="D244" s="5"/>
      <c r="E244" s="5">
        <v>3</v>
      </c>
      <c r="F244" s="5" t="s">
        <v>28</v>
      </c>
      <c r="G244" s="5" t="s">
        <v>151</v>
      </c>
      <c r="H244" s="5" t="s">
        <v>151</v>
      </c>
      <c r="I244" s="5" t="s">
        <v>151</v>
      </c>
      <c r="J244" s="5">
        <v>22230039</v>
      </c>
      <c r="K244" s="6"/>
      <c r="L244" s="6"/>
      <c r="M244" s="6"/>
      <c r="N244" s="79" t="s">
        <v>3662</v>
      </c>
      <c r="O244" s="153"/>
      <c r="P244" s="37" t="s">
        <v>3663</v>
      </c>
      <c r="Q244" s="81" t="s">
        <v>3664</v>
      </c>
      <c r="R244" s="37" t="s">
        <v>155</v>
      </c>
      <c r="S244" s="125">
        <v>39927</v>
      </c>
      <c r="T244" s="10" t="s">
        <v>156</v>
      </c>
      <c r="U244" s="10">
        <v>3</v>
      </c>
      <c r="V244" s="10" t="s">
        <v>3650</v>
      </c>
      <c r="W244" s="10" t="s">
        <v>157</v>
      </c>
      <c r="X244" s="20" t="s">
        <v>187</v>
      </c>
      <c r="Y244" s="7" t="s">
        <v>368</v>
      </c>
      <c r="Z244" s="7" t="s">
        <v>250</v>
      </c>
      <c r="AA244" s="7" t="s">
        <v>161</v>
      </c>
      <c r="AB244" s="7" t="s">
        <v>162</v>
      </c>
      <c r="AC244" s="7" t="s">
        <v>163</v>
      </c>
      <c r="AD244" s="7" t="s">
        <v>163</v>
      </c>
      <c r="AE244" s="9" t="s">
        <v>3665</v>
      </c>
      <c r="AF244" s="9" t="s">
        <v>3666</v>
      </c>
      <c r="AG244" s="7" t="s">
        <v>3666</v>
      </c>
      <c r="AH244" s="7" t="s">
        <v>50</v>
      </c>
      <c r="AI244" s="79" t="s">
        <v>155</v>
      </c>
      <c r="AJ244" s="28">
        <v>29138</v>
      </c>
      <c r="AK244" s="9" t="s">
        <v>3667</v>
      </c>
      <c r="AL244" s="9" t="s">
        <v>193</v>
      </c>
      <c r="AM244" s="7" t="s">
        <v>179</v>
      </c>
      <c r="AN244" s="9" t="s">
        <v>3668</v>
      </c>
      <c r="AO244" s="118" t="s">
        <v>260</v>
      </c>
      <c r="AP244" s="7" t="s">
        <v>3669</v>
      </c>
      <c r="AQ244" s="9" t="s">
        <v>452</v>
      </c>
      <c r="AR244" s="9" t="s">
        <v>3670</v>
      </c>
      <c r="AS244" s="7" t="s">
        <v>1131</v>
      </c>
      <c r="AT244" s="79" t="s">
        <v>648</v>
      </c>
      <c r="AU244" s="7" t="s">
        <v>642</v>
      </c>
      <c r="AV244" s="10">
        <v>40294</v>
      </c>
      <c r="AW244" s="7" t="s">
        <v>3671</v>
      </c>
      <c r="AX244" s="7" t="s">
        <v>50</v>
      </c>
      <c r="AY244" s="79" t="s">
        <v>155</v>
      </c>
      <c r="AZ244" s="28">
        <v>30577</v>
      </c>
      <c r="BA244" s="9" t="s">
        <v>3672</v>
      </c>
      <c r="BB244" s="20" t="s">
        <v>178</v>
      </c>
      <c r="BC244" s="21" t="s">
        <v>179</v>
      </c>
      <c r="BD244" s="9" t="s">
        <v>3673</v>
      </c>
      <c r="BE244" s="9" t="s">
        <v>3112</v>
      </c>
      <c r="BF244" s="20" t="s">
        <v>181</v>
      </c>
      <c r="BG244" s="7"/>
      <c r="BH244" s="9"/>
      <c r="BI244" s="9"/>
      <c r="BJ244" s="7"/>
      <c r="BK244" s="7"/>
      <c r="BL244" s="7"/>
      <c r="BM244" s="11"/>
      <c r="BN244" s="79"/>
      <c r="BO244" s="7"/>
      <c r="BP244" s="7"/>
      <c r="BQ244" s="9"/>
      <c r="BR244" s="9"/>
      <c r="BS244" s="9"/>
      <c r="BT244" s="7"/>
      <c r="BU244" s="9"/>
      <c r="BV244" s="9"/>
      <c r="BW244" s="7"/>
      <c r="BX244" s="9"/>
      <c r="BY244" s="9"/>
      <c r="BZ244" s="7"/>
      <c r="CA244" s="7"/>
      <c r="CB244" s="7"/>
      <c r="CC244" s="7"/>
      <c r="CD244" s="7"/>
      <c r="CE244" s="20" t="s">
        <v>3669</v>
      </c>
      <c r="CF244" s="21" t="s">
        <v>452</v>
      </c>
      <c r="CG244" s="20" t="s">
        <v>3674</v>
      </c>
      <c r="CH244" s="20" t="s">
        <v>1131</v>
      </c>
      <c r="CI244" s="20" t="s">
        <v>278</v>
      </c>
      <c r="CJ244" s="77" t="s">
        <v>46</v>
      </c>
      <c r="CK244" s="5">
        <v>40294</v>
      </c>
      <c r="CL244" s="77" t="str">
        <f t="shared" ca="1" si="3"/>
        <v>16 Tahun 8 Bulan 30 Hari</v>
      </c>
      <c r="CM24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A. H. Nasution Blk. No. 88 RT/RW 04/02 Desa/Kelurahan Cisaranten Bina Harapan Kecamatan Arcamanik Kota Bandung Jawa Barat 40294</v>
      </c>
    </row>
    <row r="245" spans="1:91" ht="20.100000000000001" customHeight="1">
      <c r="A245" s="4">
        <f>SUBTOTAL(3,N$8:N245)</f>
        <v>238</v>
      </c>
      <c r="B245" s="5" t="s">
        <v>9</v>
      </c>
      <c r="C245" s="5">
        <v>2022</v>
      </c>
      <c r="D245" s="5"/>
      <c r="E245" s="5">
        <v>3</v>
      </c>
      <c r="F245" s="5" t="s">
        <v>28</v>
      </c>
      <c r="G245" s="5" t="s">
        <v>151</v>
      </c>
      <c r="H245" s="5" t="s">
        <v>151</v>
      </c>
      <c r="I245" s="5" t="s">
        <v>151</v>
      </c>
      <c r="J245" s="5">
        <v>22230001</v>
      </c>
      <c r="K245" s="6"/>
      <c r="L245" s="6"/>
      <c r="M245" s="6"/>
      <c r="N245" s="79" t="s">
        <v>3675</v>
      </c>
      <c r="O245" s="153"/>
      <c r="P245" s="37" t="s">
        <v>3676</v>
      </c>
      <c r="Q245" s="81" t="s">
        <v>3677</v>
      </c>
      <c r="R245" s="37" t="s">
        <v>602</v>
      </c>
      <c r="S245" s="125">
        <v>40193</v>
      </c>
      <c r="T245" s="10" t="s">
        <v>156</v>
      </c>
      <c r="U245" s="10">
        <v>3</v>
      </c>
      <c r="V245" s="10" t="s">
        <v>3678</v>
      </c>
      <c r="W245" s="10" t="s">
        <v>157</v>
      </c>
      <c r="X245" s="20" t="s">
        <v>187</v>
      </c>
      <c r="Y245" s="7" t="s">
        <v>3615</v>
      </c>
      <c r="Z245" s="7" t="s">
        <v>250</v>
      </c>
      <c r="AA245" s="7" t="s">
        <v>161</v>
      </c>
      <c r="AB245" s="7" t="s">
        <v>162</v>
      </c>
      <c r="AC245" s="7" t="s">
        <v>163</v>
      </c>
      <c r="AD245" s="7" t="s">
        <v>163</v>
      </c>
      <c r="AE245" s="9" t="s">
        <v>3679</v>
      </c>
      <c r="AF245" s="9" t="s">
        <v>3680</v>
      </c>
      <c r="AG245" s="7" t="s">
        <v>3680</v>
      </c>
      <c r="AH245" s="7" t="s">
        <v>50</v>
      </c>
      <c r="AI245" s="79" t="s">
        <v>155</v>
      </c>
      <c r="AJ245" s="28">
        <v>31252</v>
      </c>
      <c r="AK245" s="9" t="s">
        <v>3681</v>
      </c>
      <c r="AL245" s="9" t="s">
        <v>1145</v>
      </c>
      <c r="AM245" s="7" t="s">
        <v>179</v>
      </c>
      <c r="AN245" s="9" t="s">
        <v>3682</v>
      </c>
      <c r="AO245" s="118" t="s">
        <v>2350</v>
      </c>
      <c r="AP245" s="7" t="s">
        <v>3683</v>
      </c>
      <c r="AQ245" s="9" t="s">
        <v>1205</v>
      </c>
      <c r="AR245" s="9" t="s">
        <v>3684</v>
      </c>
      <c r="AS245" s="7" t="s">
        <v>3685</v>
      </c>
      <c r="AT245" s="79" t="s">
        <v>648</v>
      </c>
      <c r="AU245" s="7" t="s">
        <v>642</v>
      </c>
      <c r="AV245" s="10">
        <v>40376</v>
      </c>
      <c r="AW245" s="7" t="s">
        <v>3686</v>
      </c>
      <c r="AX245" s="7" t="s">
        <v>50</v>
      </c>
      <c r="AY245" s="79" t="s">
        <v>155</v>
      </c>
      <c r="AZ245" s="28">
        <v>33420</v>
      </c>
      <c r="BA245" s="9" t="s">
        <v>3687</v>
      </c>
      <c r="BB245" s="20" t="s">
        <v>178</v>
      </c>
      <c r="BC245" s="21" t="s">
        <v>221</v>
      </c>
      <c r="BD245" s="9" t="s">
        <v>3688</v>
      </c>
      <c r="BE245" s="9" t="s">
        <v>1031</v>
      </c>
      <c r="BF245" s="20" t="s">
        <v>181</v>
      </c>
      <c r="BG245" s="7"/>
      <c r="BH245" s="9"/>
      <c r="BI245" s="9"/>
      <c r="BJ245" s="7"/>
      <c r="BK245" s="7"/>
      <c r="BL245" s="7"/>
      <c r="BM245" s="11"/>
      <c r="BN245" s="79"/>
      <c r="BO245" s="7"/>
      <c r="BP245" s="7"/>
      <c r="BQ245" s="9"/>
      <c r="BR245" s="9"/>
      <c r="BS245" s="9"/>
      <c r="BT245" s="7"/>
      <c r="BU245" s="9"/>
      <c r="BV245" s="9"/>
      <c r="BW245" s="7"/>
      <c r="BX245" s="9"/>
      <c r="BY245" s="9"/>
      <c r="BZ245" s="7"/>
      <c r="CA245" s="7"/>
      <c r="CB245" s="7"/>
      <c r="CC245" s="7"/>
      <c r="CD245" s="7"/>
      <c r="CE245" s="20" t="s">
        <v>3683</v>
      </c>
      <c r="CF245" s="21" t="s">
        <v>1205</v>
      </c>
      <c r="CG245" s="20" t="s">
        <v>327</v>
      </c>
      <c r="CH245" s="20" t="s">
        <v>3689</v>
      </c>
      <c r="CI245" s="20" t="s">
        <v>182</v>
      </c>
      <c r="CJ245" s="77" t="s">
        <v>46</v>
      </c>
      <c r="CK245" s="5">
        <v>40376</v>
      </c>
      <c r="CL245" s="77" t="str">
        <f t="shared" ca="1" si="3"/>
        <v>16 Tahun 0 Bulan 8 Hari</v>
      </c>
      <c r="CM24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Leuwidulang RT/RW 01/01 Desa/Kelurahan Rancamulya Kecamatan Pameungpeuk Kabupaten Bandung Jawa Barat 40376</v>
      </c>
    </row>
    <row r="246" spans="1:91" ht="20.100000000000001" customHeight="1">
      <c r="A246" s="4">
        <f>SUBTOTAL(3,N$8:N246)</f>
        <v>239</v>
      </c>
      <c r="B246" s="5" t="s">
        <v>9</v>
      </c>
      <c r="C246" s="5">
        <v>2022</v>
      </c>
      <c r="D246" s="5"/>
      <c r="E246" s="5">
        <v>3</v>
      </c>
      <c r="F246" s="5" t="s">
        <v>28</v>
      </c>
      <c r="G246" s="5" t="s">
        <v>151</v>
      </c>
      <c r="H246" s="5" t="s">
        <v>151</v>
      </c>
      <c r="I246" s="5" t="s">
        <v>151</v>
      </c>
      <c r="J246" s="5">
        <v>22230042</v>
      </c>
      <c r="K246" s="6"/>
      <c r="L246" s="6"/>
      <c r="M246" s="6"/>
      <c r="N246" s="79" t="s">
        <v>3690</v>
      </c>
      <c r="O246" s="153"/>
      <c r="P246" s="37" t="s">
        <v>3691</v>
      </c>
      <c r="Q246" s="81" t="s">
        <v>3692</v>
      </c>
      <c r="R246" s="37" t="s">
        <v>186</v>
      </c>
      <c r="S246" s="125">
        <v>40020</v>
      </c>
      <c r="T246" s="10" t="s">
        <v>156</v>
      </c>
      <c r="U246" s="10">
        <v>1</v>
      </c>
      <c r="V246" s="10" t="s">
        <v>3370</v>
      </c>
      <c r="W246" s="10" t="s">
        <v>157</v>
      </c>
      <c r="X246" s="20" t="s">
        <v>187</v>
      </c>
      <c r="Y246" s="7" t="s">
        <v>3693</v>
      </c>
      <c r="Z246" s="7" t="s">
        <v>3694</v>
      </c>
      <c r="AA246" s="7" t="s">
        <v>161</v>
      </c>
      <c r="AB246" s="7" t="s">
        <v>162</v>
      </c>
      <c r="AC246" s="7" t="s">
        <v>163</v>
      </c>
      <c r="AD246" s="7" t="s">
        <v>163</v>
      </c>
      <c r="AE246" s="9" t="s">
        <v>3695</v>
      </c>
      <c r="AF246" s="9" t="s">
        <v>3696</v>
      </c>
      <c r="AG246" s="7" t="s">
        <v>3696</v>
      </c>
      <c r="AH246" s="7" t="s">
        <v>50</v>
      </c>
      <c r="AI246" s="79" t="s">
        <v>186</v>
      </c>
      <c r="AJ246" s="28">
        <v>28532</v>
      </c>
      <c r="AK246" s="9" t="s">
        <v>3697</v>
      </c>
      <c r="AL246" s="20" t="s">
        <v>212</v>
      </c>
      <c r="AM246" s="7" t="s">
        <v>221</v>
      </c>
      <c r="AN246" s="9" t="s">
        <v>3698</v>
      </c>
      <c r="AO246" s="118" t="s">
        <v>2140</v>
      </c>
      <c r="AP246" s="7" t="s">
        <v>3699</v>
      </c>
      <c r="AQ246" s="9" t="s">
        <v>1494</v>
      </c>
      <c r="AR246" s="9" t="s">
        <v>3700</v>
      </c>
      <c r="AS246" s="7" t="s">
        <v>3045</v>
      </c>
      <c r="AT246" s="79" t="s">
        <v>2093</v>
      </c>
      <c r="AU246" s="7" t="s">
        <v>642</v>
      </c>
      <c r="AV246" s="10">
        <v>45363</v>
      </c>
      <c r="AW246" s="7" t="s">
        <v>3701</v>
      </c>
      <c r="AX246" s="7" t="s">
        <v>50</v>
      </c>
      <c r="AY246" s="79" t="s">
        <v>2422</v>
      </c>
      <c r="AZ246" s="28">
        <v>31834</v>
      </c>
      <c r="BA246" s="9" t="s">
        <v>3702</v>
      </c>
      <c r="BB246" s="20" t="s">
        <v>178</v>
      </c>
      <c r="BC246" s="21" t="s">
        <v>161</v>
      </c>
      <c r="BD246" s="9" t="s">
        <v>3703</v>
      </c>
      <c r="BE246" s="9" t="s">
        <v>1031</v>
      </c>
      <c r="BF246" s="20" t="s">
        <v>181</v>
      </c>
      <c r="BG246" s="7"/>
      <c r="BH246" s="9"/>
      <c r="BI246" s="9"/>
      <c r="BJ246" s="7"/>
      <c r="BK246" s="7"/>
      <c r="BL246" s="7"/>
      <c r="BM246" s="11"/>
      <c r="BN246" s="79"/>
      <c r="BO246" s="7"/>
      <c r="BP246" s="7"/>
      <c r="BQ246" s="9"/>
      <c r="BR246" s="9"/>
      <c r="BS246" s="9"/>
      <c r="BT246" s="7"/>
      <c r="BU246" s="9"/>
      <c r="BV246" s="9"/>
      <c r="BW246" s="7"/>
      <c r="BX246" s="9"/>
      <c r="BY246" s="9"/>
      <c r="BZ246" s="7"/>
      <c r="CA246" s="7"/>
      <c r="CB246" s="7"/>
      <c r="CC246" s="7"/>
      <c r="CD246" s="7"/>
      <c r="CE246" s="20" t="s">
        <v>3699</v>
      </c>
      <c r="CF246" s="21" t="s">
        <v>1494</v>
      </c>
      <c r="CG246" s="20" t="s">
        <v>1010</v>
      </c>
      <c r="CH246" s="20" t="s">
        <v>1011</v>
      </c>
      <c r="CI246" s="20" t="s">
        <v>205</v>
      </c>
      <c r="CJ246" s="77" t="s">
        <v>46</v>
      </c>
      <c r="CK246" s="5">
        <v>45363</v>
      </c>
      <c r="CL246" s="77" t="str">
        <f t="shared" ca="1" si="3"/>
        <v>16 Tahun 5 Bulan 28 Hari</v>
      </c>
      <c r="CM24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Sirnagalih RT/RW 02/13 Desa/Kelurahan Mekargalih Kecamatan Jatinangor Kabupaten Sumedang Jawa Barat 45363</v>
      </c>
    </row>
    <row r="247" spans="1:91" ht="20.100000000000001" customHeight="1">
      <c r="A247" s="4">
        <f>SUBTOTAL(3,N$8:N247)</f>
        <v>240</v>
      </c>
      <c r="B247" s="5" t="s">
        <v>9</v>
      </c>
      <c r="C247" s="5">
        <v>2024</v>
      </c>
      <c r="D247" s="5"/>
      <c r="E247" s="5">
        <v>3</v>
      </c>
      <c r="F247" s="5" t="s">
        <v>28</v>
      </c>
      <c r="G247" s="5" t="s">
        <v>151</v>
      </c>
      <c r="H247" s="5" t="s">
        <v>151</v>
      </c>
      <c r="I247" s="5" t="s">
        <v>151</v>
      </c>
      <c r="J247" s="5">
        <v>24250119</v>
      </c>
      <c r="K247" s="6"/>
      <c r="L247" s="6"/>
      <c r="M247" s="6"/>
      <c r="N247" s="136" t="s">
        <v>3704</v>
      </c>
      <c r="O247" s="152"/>
      <c r="P247" s="136" t="s">
        <v>3705</v>
      </c>
      <c r="Q247" s="82" t="s">
        <v>3706</v>
      </c>
      <c r="R247" s="35" t="s">
        <v>155</v>
      </c>
      <c r="S247" s="127">
        <v>38941</v>
      </c>
      <c r="T247" s="10" t="s">
        <v>156</v>
      </c>
      <c r="U247" s="5">
        <v>2</v>
      </c>
      <c r="V247" s="5">
        <v>2</v>
      </c>
      <c r="W247" s="10" t="s">
        <v>157</v>
      </c>
      <c r="X247" s="20" t="s">
        <v>187</v>
      </c>
      <c r="Y247" s="20" t="s">
        <v>159</v>
      </c>
      <c r="Z247" s="20" t="s">
        <v>3707</v>
      </c>
      <c r="AA247" s="20" t="s">
        <v>221</v>
      </c>
      <c r="AB247" s="7" t="s">
        <v>1882</v>
      </c>
      <c r="AC247" s="7" t="s">
        <v>163</v>
      </c>
      <c r="AD247" s="7" t="s">
        <v>163</v>
      </c>
      <c r="AE247" s="21" t="s">
        <v>3708</v>
      </c>
      <c r="AF247" s="33" t="s">
        <v>3709</v>
      </c>
      <c r="AG247" s="21" t="s">
        <v>3710</v>
      </c>
      <c r="AH247" s="20" t="s">
        <v>51</v>
      </c>
      <c r="AI247" s="35" t="s">
        <v>255</v>
      </c>
      <c r="AJ247" s="88" t="s">
        <v>255</v>
      </c>
      <c r="AK247" s="6" t="s">
        <v>255</v>
      </c>
      <c r="AL247" s="20" t="s">
        <v>255</v>
      </c>
      <c r="AM247" s="20" t="s">
        <v>255</v>
      </c>
      <c r="AN247" s="20" t="s">
        <v>255</v>
      </c>
      <c r="AO247" s="120" t="s">
        <v>255</v>
      </c>
      <c r="AP247" s="20" t="s">
        <v>3711</v>
      </c>
      <c r="AQ247" s="20" t="s">
        <v>3712</v>
      </c>
      <c r="AR247" s="20" t="s">
        <v>902</v>
      </c>
      <c r="AS247" s="20" t="s">
        <v>898</v>
      </c>
      <c r="AT247" s="35" t="s">
        <v>155</v>
      </c>
      <c r="AU247" s="7" t="s">
        <v>46</v>
      </c>
      <c r="AV247" s="20" t="s">
        <v>255</v>
      </c>
      <c r="AW247" s="21" t="s">
        <v>3709</v>
      </c>
      <c r="AX247" s="7" t="s">
        <v>50</v>
      </c>
      <c r="AY247" s="35" t="s">
        <v>155</v>
      </c>
      <c r="AZ247" s="88">
        <v>28012</v>
      </c>
      <c r="BA247" s="21" t="s">
        <v>3713</v>
      </c>
      <c r="BB247" s="20" t="s">
        <v>178</v>
      </c>
      <c r="BC247" s="21" t="s">
        <v>179</v>
      </c>
      <c r="BD247" s="21" t="s">
        <v>3714</v>
      </c>
      <c r="BE247" s="20" t="s">
        <v>415</v>
      </c>
      <c r="BF247" s="20" t="s">
        <v>181</v>
      </c>
      <c r="BG247" s="20" t="s">
        <v>3711</v>
      </c>
      <c r="BH247" s="21" t="s">
        <v>3712</v>
      </c>
      <c r="BI247" s="20" t="s">
        <v>902</v>
      </c>
      <c r="BJ247" s="20" t="s">
        <v>898</v>
      </c>
      <c r="BK247" s="20" t="s">
        <v>155</v>
      </c>
      <c r="BL247" s="21" t="s">
        <v>46</v>
      </c>
      <c r="BM247" s="21">
        <v>40397</v>
      </c>
      <c r="BN247" s="136"/>
      <c r="BO247" s="20" t="s">
        <v>3709</v>
      </c>
      <c r="BP247" s="20"/>
      <c r="BQ247" s="21"/>
      <c r="BR247" s="21"/>
      <c r="BS247" s="20"/>
      <c r="BT247" s="21"/>
      <c r="BU247" s="21"/>
      <c r="BV247" s="20"/>
      <c r="BW247" s="20"/>
      <c r="BX247" s="21"/>
      <c r="BY247" s="20"/>
      <c r="BZ247" s="20"/>
      <c r="CA247" s="20"/>
      <c r="CB247" s="20"/>
      <c r="CC247" s="20"/>
      <c r="CD247" s="20"/>
      <c r="CE247" s="20" t="s">
        <v>3711</v>
      </c>
      <c r="CF247" s="21" t="s">
        <v>3712</v>
      </c>
      <c r="CG247" s="20" t="s">
        <v>902</v>
      </c>
      <c r="CH247" s="20" t="s">
        <v>898</v>
      </c>
      <c r="CI247" s="20" t="s">
        <v>182</v>
      </c>
      <c r="CJ247" s="77" t="s">
        <v>46</v>
      </c>
      <c r="CK247" s="5"/>
      <c r="CL247" s="77" t="str">
        <f t="shared" ca="1" si="3"/>
        <v>19 Tahun 5 Bulan 11 Hari</v>
      </c>
      <c r="CM24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Margaluyu  RT/RW 05/01 Desa/Kelurahan Ganjar Sabar Kecamatan Nagreg Kabupaten Bandung Jawa Barat </v>
      </c>
    </row>
    <row r="248" spans="1:91" ht="20.100000000000001" customHeight="1">
      <c r="A248" s="4">
        <f>SUBTOTAL(3,N$8:N248)</f>
        <v>241</v>
      </c>
      <c r="B248" s="5" t="s">
        <v>9</v>
      </c>
      <c r="C248" s="5">
        <v>2022</v>
      </c>
      <c r="D248" s="5"/>
      <c r="E248" s="5">
        <v>3</v>
      </c>
      <c r="F248" s="5" t="s">
        <v>28</v>
      </c>
      <c r="G248" s="5" t="s">
        <v>151</v>
      </c>
      <c r="H248" s="5" t="s">
        <v>151</v>
      </c>
      <c r="I248" s="5" t="s">
        <v>151</v>
      </c>
      <c r="J248" s="5">
        <v>22230043</v>
      </c>
      <c r="K248" s="6"/>
      <c r="L248" s="6"/>
      <c r="M248" s="6"/>
      <c r="N248" s="79" t="s">
        <v>3715</v>
      </c>
      <c r="O248" s="153"/>
      <c r="P248" s="37" t="s">
        <v>3716</v>
      </c>
      <c r="Q248" s="81" t="s">
        <v>3717</v>
      </c>
      <c r="R248" s="37" t="s">
        <v>155</v>
      </c>
      <c r="S248" s="125">
        <v>40106</v>
      </c>
      <c r="T248" s="10" t="s">
        <v>156</v>
      </c>
      <c r="U248" s="10">
        <v>2</v>
      </c>
      <c r="V248" s="10" t="s">
        <v>3396</v>
      </c>
      <c r="W248" s="10" t="s">
        <v>157</v>
      </c>
      <c r="X248" s="20" t="s">
        <v>187</v>
      </c>
      <c r="Y248" s="7" t="s">
        <v>2867</v>
      </c>
      <c r="Z248" s="7" t="s">
        <v>3718</v>
      </c>
      <c r="AA248" s="7" t="s">
        <v>161</v>
      </c>
      <c r="AB248" s="7" t="s">
        <v>162</v>
      </c>
      <c r="AC248" s="7" t="s">
        <v>163</v>
      </c>
      <c r="AD248" s="7" t="s">
        <v>163</v>
      </c>
      <c r="AE248" s="9" t="s">
        <v>3719</v>
      </c>
      <c r="AF248" s="9" t="s">
        <v>3720</v>
      </c>
      <c r="AG248" s="7" t="s">
        <v>3720</v>
      </c>
      <c r="AH248" s="7" t="s">
        <v>50</v>
      </c>
      <c r="AI248" s="79" t="s">
        <v>155</v>
      </c>
      <c r="AJ248" s="28">
        <v>27315</v>
      </c>
      <c r="AK248" s="9" t="s">
        <v>3721</v>
      </c>
      <c r="AL248" s="20" t="s">
        <v>212</v>
      </c>
      <c r="AM248" s="7" t="s">
        <v>179</v>
      </c>
      <c r="AN248" s="9" t="s">
        <v>3722</v>
      </c>
      <c r="AO248" s="118" t="s">
        <v>260</v>
      </c>
      <c r="AP248" s="7" t="s">
        <v>3723</v>
      </c>
      <c r="AQ248" s="9" t="s">
        <v>1356</v>
      </c>
      <c r="AR248" s="9" t="s">
        <v>2082</v>
      </c>
      <c r="AS248" s="7" t="s">
        <v>716</v>
      </c>
      <c r="AT248" s="79" t="s">
        <v>648</v>
      </c>
      <c r="AU248" s="7" t="s">
        <v>279</v>
      </c>
      <c r="AV248" s="10">
        <v>40971</v>
      </c>
      <c r="AW248" s="7" t="s">
        <v>3724</v>
      </c>
      <c r="AX248" s="7" t="s">
        <v>50</v>
      </c>
      <c r="AY248" s="79" t="s">
        <v>155</v>
      </c>
      <c r="AZ248" s="28">
        <v>29040</v>
      </c>
      <c r="BA248" s="9" t="s">
        <v>3725</v>
      </c>
      <c r="BB248" s="20" t="s">
        <v>178</v>
      </c>
      <c r="BC248" s="21" t="s">
        <v>161</v>
      </c>
      <c r="BD248" s="9" t="s">
        <v>3726</v>
      </c>
      <c r="BE248" s="9" t="s">
        <v>1031</v>
      </c>
      <c r="BF248" s="20" t="s">
        <v>181</v>
      </c>
      <c r="BG248" s="7"/>
      <c r="BH248" s="9"/>
      <c r="BI248" s="9"/>
      <c r="BJ248" s="7"/>
      <c r="BK248" s="7"/>
      <c r="BL248" s="7"/>
      <c r="BM248" s="11"/>
      <c r="BN248" s="79"/>
      <c r="BO248" s="7"/>
      <c r="BP248" s="7"/>
      <c r="BQ248" s="9"/>
      <c r="BR248" s="9"/>
      <c r="BS248" s="9"/>
      <c r="BT248" s="7"/>
      <c r="BU248" s="9"/>
      <c r="BV248" s="9"/>
      <c r="BW248" s="7"/>
      <c r="BX248" s="9"/>
      <c r="BY248" s="9"/>
      <c r="BZ248" s="7"/>
      <c r="CA248" s="7"/>
      <c r="CB248" s="7"/>
      <c r="CC248" s="7"/>
      <c r="CD248" s="7"/>
      <c r="CE248" s="20" t="s">
        <v>3723</v>
      </c>
      <c r="CF248" s="21" t="s">
        <v>1356</v>
      </c>
      <c r="CG248" s="20" t="s">
        <v>2082</v>
      </c>
      <c r="CH248" s="20" t="s">
        <v>716</v>
      </c>
      <c r="CI248" s="20" t="s">
        <v>182</v>
      </c>
      <c r="CJ248" s="77" t="s">
        <v>46</v>
      </c>
      <c r="CK248" s="5">
        <v>40971</v>
      </c>
      <c r="CL248" s="77" t="str">
        <f t="shared" ca="1" si="3"/>
        <v>16 Tahun 3 Bulan 3 Hari</v>
      </c>
      <c r="CM24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Lemah Hurip RT/RW 05/05 Desa/Kelurahan Pangauban Kecamatan Katapang Kabupaten Bandung Jawa Barat 40971</v>
      </c>
    </row>
    <row r="249" spans="1:91" ht="20.100000000000001" customHeight="1">
      <c r="A249" s="4">
        <f>SUBTOTAL(3,N$8:N249)</f>
        <v>242</v>
      </c>
      <c r="B249" s="5" t="s">
        <v>9</v>
      </c>
      <c r="C249" s="5">
        <v>2022</v>
      </c>
      <c r="D249" s="5"/>
      <c r="E249" s="5">
        <v>3</v>
      </c>
      <c r="F249" s="5" t="s">
        <v>28</v>
      </c>
      <c r="G249" s="5" t="s">
        <v>151</v>
      </c>
      <c r="H249" s="5" t="s">
        <v>151</v>
      </c>
      <c r="I249" s="5" t="s">
        <v>151</v>
      </c>
      <c r="J249" s="5">
        <v>22230073</v>
      </c>
      <c r="K249" s="6"/>
      <c r="L249" s="6"/>
      <c r="M249" s="6"/>
      <c r="N249" s="79" t="s">
        <v>3727</v>
      </c>
      <c r="O249" s="153"/>
      <c r="P249" s="37" t="s">
        <v>3728</v>
      </c>
      <c r="Q249" s="81" t="s">
        <v>3729</v>
      </c>
      <c r="R249" s="37" t="s">
        <v>3730</v>
      </c>
      <c r="S249" s="125">
        <v>40239</v>
      </c>
      <c r="T249" s="10" t="s">
        <v>156</v>
      </c>
      <c r="U249" s="10">
        <v>2</v>
      </c>
      <c r="V249" s="10">
        <v>2</v>
      </c>
      <c r="W249" s="10" t="s">
        <v>157</v>
      </c>
      <c r="X249" s="20" t="s">
        <v>187</v>
      </c>
      <c r="Y249" s="7" t="s">
        <v>368</v>
      </c>
      <c r="Z249" s="7" t="s">
        <v>368</v>
      </c>
      <c r="AA249" s="7" t="s">
        <v>161</v>
      </c>
      <c r="AB249" s="7" t="s">
        <v>162</v>
      </c>
      <c r="AC249" s="7" t="s">
        <v>163</v>
      </c>
      <c r="AD249" s="7" t="s">
        <v>163</v>
      </c>
      <c r="AE249" s="9" t="s">
        <v>3731</v>
      </c>
      <c r="AF249" s="9" t="s">
        <v>3732</v>
      </c>
      <c r="AG249" s="7" t="s">
        <v>3732</v>
      </c>
      <c r="AH249" s="7" t="s">
        <v>50</v>
      </c>
      <c r="AI249" s="79" t="s">
        <v>3733</v>
      </c>
      <c r="AJ249" s="28">
        <v>30022</v>
      </c>
      <c r="AK249" s="9" t="s">
        <v>3734</v>
      </c>
      <c r="AL249" s="9" t="s">
        <v>168</v>
      </c>
      <c r="AM249" s="7" t="s">
        <v>221</v>
      </c>
      <c r="AN249" s="9" t="s">
        <v>3735</v>
      </c>
      <c r="AO249" s="118" t="s">
        <v>1984</v>
      </c>
      <c r="AP249" s="7" t="s">
        <v>3736</v>
      </c>
      <c r="AQ249" s="9" t="s">
        <v>591</v>
      </c>
      <c r="AR249" s="9" t="s">
        <v>3737</v>
      </c>
      <c r="AS249" s="7" t="s">
        <v>309</v>
      </c>
      <c r="AT249" s="79" t="s">
        <v>648</v>
      </c>
      <c r="AU249" s="7" t="s">
        <v>279</v>
      </c>
      <c r="AV249" s="10">
        <v>40394</v>
      </c>
      <c r="AW249" s="7" t="s">
        <v>3738</v>
      </c>
      <c r="AX249" s="7" t="s">
        <v>50</v>
      </c>
      <c r="AY249" s="79" t="s">
        <v>3730</v>
      </c>
      <c r="AZ249" s="28">
        <v>29787</v>
      </c>
      <c r="BA249" s="9" t="s">
        <v>3739</v>
      </c>
      <c r="BB249" s="9" t="s">
        <v>168</v>
      </c>
      <c r="BC249" s="21" t="s">
        <v>179</v>
      </c>
      <c r="BD249" s="9" t="s">
        <v>3740</v>
      </c>
      <c r="BE249" s="9" t="s">
        <v>1031</v>
      </c>
      <c r="BF249" s="20" t="s">
        <v>181</v>
      </c>
      <c r="BG249" s="7"/>
      <c r="BH249" s="9"/>
      <c r="BI249" s="9"/>
      <c r="BJ249" s="7"/>
      <c r="BK249" s="7"/>
      <c r="BL249" s="7"/>
      <c r="BM249" s="11"/>
      <c r="BN249" s="79"/>
      <c r="BO249" s="7"/>
      <c r="BP249" s="7"/>
      <c r="BQ249" s="9"/>
      <c r="BR249" s="9"/>
      <c r="BS249" s="9"/>
      <c r="BT249" s="7"/>
      <c r="BU249" s="9"/>
      <c r="BV249" s="9"/>
      <c r="BW249" s="7"/>
      <c r="BX249" s="9"/>
      <c r="BY249" s="9"/>
      <c r="BZ249" s="7"/>
      <c r="CA249" s="7"/>
      <c r="CB249" s="7"/>
      <c r="CC249" s="7"/>
      <c r="CD249" s="7"/>
      <c r="CE249" s="20" t="s">
        <v>3736</v>
      </c>
      <c r="CF249" s="21" t="s">
        <v>591</v>
      </c>
      <c r="CG249" s="20" t="s">
        <v>3741</v>
      </c>
      <c r="CH249" s="20" t="s">
        <v>309</v>
      </c>
      <c r="CI249" s="20" t="s">
        <v>182</v>
      </c>
      <c r="CJ249" s="77" t="s">
        <v>46</v>
      </c>
      <c r="CK249" s="5">
        <v>40394</v>
      </c>
      <c r="CL249" s="77" t="str">
        <f t="shared" ca="1" si="3"/>
        <v>15 Tahun 10 Bulan 21 Hari</v>
      </c>
      <c r="CM24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Nagrak Ii RT/RW 04/03 Desa/Kelurahan Nanjung Mekar Kecamatan Rancaekek Kabupaten Bandung Jawa Barat 40394</v>
      </c>
    </row>
    <row r="250" spans="1:91" ht="20.100000000000001" customHeight="1">
      <c r="A250" s="4">
        <f>SUBTOTAL(3,N$8:N250)</f>
        <v>243</v>
      </c>
      <c r="B250" s="5" t="s">
        <v>9</v>
      </c>
      <c r="C250" s="5">
        <v>2022</v>
      </c>
      <c r="D250" s="5"/>
      <c r="E250" s="5">
        <v>3</v>
      </c>
      <c r="F250" s="5" t="s">
        <v>29</v>
      </c>
      <c r="G250" s="5" t="s">
        <v>151</v>
      </c>
      <c r="H250" s="5" t="s">
        <v>151</v>
      </c>
      <c r="I250" s="5" t="s">
        <v>151</v>
      </c>
      <c r="J250" s="5">
        <v>22230114</v>
      </c>
      <c r="K250" s="6"/>
      <c r="L250" s="6"/>
      <c r="M250" s="6"/>
      <c r="N250" s="79" t="s">
        <v>3742</v>
      </c>
      <c r="O250" s="153"/>
      <c r="P250" s="37" t="s">
        <v>3743</v>
      </c>
      <c r="Q250" s="81" t="s">
        <v>3744</v>
      </c>
      <c r="R250" s="37" t="s">
        <v>229</v>
      </c>
      <c r="S250" s="125">
        <v>40406</v>
      </c>
      <c r="T250" s="10" t="s">
        <v>156</v>
      </c>
      <c r="U250" s="10">
        <v>1</v>
      </c>
      <c r="V250" s="10">
        <v>2</v>
      </c>
      <c r="W250" s="10" t="s">
        <v>157</v>
      </c>
      <c r="X250" s="20" t="s">
        <v>187</v>
      </c>
      <c r="Y250" s="7" t="s">
        <v>1471</v>
      </c>
      <c r="Z250" s="7" t="s">
        <v>250</v>
      </c>
      <c r="AA250" s="7" t="s">
        <v>161</v>
      </c>
      <c r="AB250" s="7" t="s">
        <v>162</v>
      </c>
      <c r="AC250" s="7" t="s">
        <v>163</v>
      </c>
      <c r="AD250" s="7" t="s">
        <v>163</v>
      </c>
      <c r="AE250" s="9" t="s">
        <v>3745</v>
      </c>
      <c r="AF250" s="9" t="s">
        <v>3746</v>
      </c>
      <c r="AG250" s="7" t="s">
        <v>3747</v>
      </c>
      <c r="AH250" s="7" t="s">
        <v>51</v>
      </c>
      <c r="AI250" s="79" t="s">
        <v>255</v>
      </c>
      <c r="AJ250" s="28" t="s">
        <v>255</v>
      </c>
      <c r="AK250" s="9" t="s">
        <v>3748</v>
      </c>
      <c r="AL250" s="9" t="s">
        <v>255</v>
      </c>
      <c r="AM250" s="7" t="s">
        <v>221</v>
      </c>
      <c r="AN250" s="9" t="s">
        <v>255</v>
      </c>
      <c r="AO250" s="118" t="s">
        <v>255</v>
      </c>
      <c r="AP250" s="7" t="s">
        <v>3749</v>
      </c>
      <c r="AQ250" s="9" t="s">
        <v>1221</v>
      </c>
      <c r="AR250" s="9" t="s">
        <v>3750</v>
      </c>
      <c r="AS250" s="7" t="s">
        <v>3751</v>
      </c>
      <c r="AT250" s="79" t="s">
        <v>3752</v>
      </c>
      <c r="AU250" s="7" t="s">
        <v>642</v>
      </c>
      <c r="AV250" s="10">
        <v>44151</v>
      </c>
      <c r="AW250" s="7" t="s">
        <v>3746</v>
      </c>
      <c r="AX250" s="7" t="s">
        <v>50</v>
      </c>
      <c r="AY250" s="79" t="s">
        <v>229</v>
      </c>
      <c r="AZ250" s="28">
        <v>32955</v>
      </c>
      <c r="BA250" s="9" t="s">
        <v>3753</v>
      </c>
      <c r="BB250" s="9" t="s">
        <v>1202</v>
      </c>
      <c r="BC250" s="21" t="s">
        <v>221</v>
      </c>
      <c r="BD250" s="9" t="s">
        <v>3754</v>
      </c>
      <c r="BE250" s="9" t="s">
        <v>3518</v>
      </c>
      <c r="BF250" s="20" t="s">
        <v>181</v>
      </c>
      <c r="BG250" s="7"/>
      <c r="BH250" s="9"/>
      <c r="BI250" s="9"/>
      <c r="BJ250" s="7"/>
      <c r="BK250" s="7"/>
      <c r="BL250" s="7"/>
      <c r="BM250" s="11"/>
      <c r="BN250" s="79"/>
      <c r="BO250" s="7"/>
      <c r="BP250" s="7"/>
      <c r="BQ250" s="9"/>
      <c r="BR250" s="9"/>
      <c r="BS250" s="9"/>
      <c r="BT250" s="7"/>
      <c r="BU250" s="9"/>
      <c r="BV250" s="9"/>
      <c r="BW250" s="7"/>
      <c r="BX250" s="9"/>
      <c r="BY250" s="9"/>
      <c r="BZ250" s="7"/>
      <c r="CA250" s="7"/>
      <c r="CB250" s="7"/>
      <c r="CC250" s="7"/>
      <c r="CD250" s="7"/>
      <c r="CE250" s="20" t="s">
        <v>3749</v>
      </c>
      <c r="CF250" s="21" t="s">
        <v>1221</v>
      </c>
      <c r="CG250" s="20" t="s">
        <v>3750</v>
      </c>
      <c r="CH250" s="20" t="s">
        <v>1733</v>
      </c>
      <c r="CI250" s="20" t="s">
        <v>244</v>
      </c>
      <c r="CJ250" s="77" t="s">
        <v>46</v>
      </c>
      <c r="CK250" s="5">
        <v>44151</v>
      </c>
      <c r="CL250" s="77" t="str">
        <f t="shared" ca="1" si="3"/>
        <v>15 Tahun 5 Bulan 7 Hari</v>
      </c>
      <c r="CM25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Rancabango RT/RW 02/04 Desa/Kelurahan Rancabango Kecamatan Tarogong Kaler Kabupaten Garut Jawa Barat 44151</v>
      </c>
    </row>
    <row r="251" spans="1:91" ht="20.100000000000001" customHeight="1">
      <c r="A251" s="4">
        <f>SUBTOTAL(3,N$8:N251)</f>
        <v>244</v>
      </c>
      <c r="B251" s="5" t="s">
        <v>9</v>
      </c>
      <c r="C251" s="5">
        <v>2022</v>
      </c>
      <c r="D251" s="5"/>
      <c r="E251" s="5">
        <v>3</v>
      </c>
      <c r="F251" s="5" t="s">
        <v>29</v>
      </c>
      <c r="G251" s="5" t="s">
        <v>151</v>
      </c>
      <c r="H251" s="5" t="s">
        <v>151</v>
      </c>
      <c r="I251" s="5" t="s">
        <v>151</v>
      </c>
      <c r="J251" s="5">
        <v>22230055</v>
      </c>
      <c r="K251" s="6"/>
      <c r="L251" s="6"/>
      <c r="M251" s="6"/>
      <c r="N251" s="79" t="s">
        <v>3755</v>
      </c>
      <c r="O251" s="153"/>
      <c r="P251" s="37" t="s">
        <v>3756</v>
      </c>
      <c r="Q251" s="81" t="s">
        <v>3757</v>
      </c>
      <c r="R251" s="37" t="s">
        <v>3758</v>
      </c>
      <c r="S251" s="125">
        <v>40176</v>
      </c>
      <c r="T251" s="10" t="s">
        <v>156</v>
      </c>
      <c r="U251" s="10">
        <v>2</v>
      </c>
      <c r="V251" s="10">
        <v>3</v>
      </c>
      <c r="W251" s="10" t="s">
        <v>157</v>
      </c>
      <c r="X251" s="20" t="s">
        <v>187</v>
      </c>
      <c r="Y251" s="7" t="s">
        <v>159</v>
      </c>
      <c r="Z251" s="7" t="s">
        <v>3329</v>
      </c>
      <c r="AA251" s="7" t="s">
        <v>161</v>
      </c>
      <c r="AB251" s="7" t="s">
        <v>162</v>
      </c>
      <c r="AC251" s="7" t="s">
        <v>163</v>
      </c>
      <c r="AD251" s="7" t="s">
        <v>163</v>
      </c>
      <c r="AE251" s="9" t="s">
        <v>3759</v>
      </c>
      <c r="AF251" s="9" t="s">
        <v>3760</v>
      </c>
      <c r="AG251" s="7" t="s">
        <v>3760</v>
      </c>
      <c r="AH251" s="7" t="s">
        <v>50</v>
      </c>
      <c r="AI251" s="79" t="s">
        <v>3758</v>
      </c>
      <c r="AJ251" s="28">
        <v>26576</v>
      </c>
      <c r="AK251" s="9" t="s">
        <v>3761</v>
      </c>
      <c r="AL251" s="20" t="s">
        <v>212</v>
      </c>
      <c r="AM251" s="7" t="s">
        <v>179</v>
      </c>
      <c r="AN251" s="9" t="s">
        <v>368</v>
      </c>
      <c r="AO251" s="118" t="s">
        <v>260</v>
      </c>
      <c r="AP251" s="7" t="s">
        <v>3762</v>
      </c>
      <c r="AQ251" s="9" t="s">
        <v>1839</v>
      </c>
      <c r="AR251" s="9" t="s">
        <v>3069</v>
      </c>
      <c r="AS251" s="7" t="s">
        <v>3070</v>
      </c>
      <c r="AT251" s="79" t="s">
        <v>648</v>
      </c>
      <c r="AU251" s="7" t="s">
        <v>642</v>
      </c>
      <c r="AV251" s="10">
        <v>40265</v>
      </c>
      <c r="AW251" s="7" t="s">
        <v>3763</v>
      </c>
      <c r="AX251" s="7" t="s">
        <v>50</v>
      </c>
      <c r="AY251" s="79" t="s">
        <v>3758</v>
      </c>
      <c r="AZ251" s="28">
        <v>28311</v>
      </c>
      <c r="BA251" s="9" t="s">
        <v>3764</v>
      </c>
      <c r="BB251" s="20" t="s">
        <v>178</v>
      </c>
      <c r="BC251" s="21" t="s">
        <v>161</v>
      </c>
      <c r="BD251" s="9" t="s">
        <v>3765</v>
      </c>
      <c r="BE251" s="9" t="s">
        <v>1031</v>
      </c>
      <c r="BF251" s="20" t="s">
        <v>181</v>
      </c>
      <c r="BG251" s="7"/>
      <c r="BH251" s="9"/>
      <c r="BI251" s="9"/>
      <c r="BJ251" s="7"/>
      <c r="BK251" s="7"/>
      <c r="BL251" s="7"/>
      <c r="BM251" s="11"/>
      <c r="BN251" s="79"/>
      <c r="BO251" s="7"/>
      <c r="BP251" s="7"/>
      <c r="BQ251" s="9"/>
      <c r="BR251" s="9"/>
      <c r="BS251" s="9"/>
      <c r="BT251" s="7"/>
      <c r="BU251" s="9"/>
      <c r="BV251" s="9"/>
      <c r="BW251" s="7"/>
      <c r="BX251" s="9"/>
      <c r="BY251" s="9"/>
      <c r="BZ251" s="7"/>
      <c r="CA251" s="7"/>
      <c r="CB251" s="7"/>
      <c r="CC251" s="7"/>
      <c r="CD251" s="7"/>
      <c r="CE251" s="20" t="s">
        <v>3762</v>
      </c>
      <c r="CF251" s="21" t="s">
        <v>1839</v>
      </c>
      <c r="CG251" s="20" t="s">
        <v>2810</v>
      </c>
      <c r="CH251" s="20" t="s">
        <v>1268</v>
      </c>
      <c r="CI251" s="20" t="s">
        <v>278</v>
      </c>
      <c r="CJ251" s="77" t="s">
        <v>46</v>
      </c>
      <c r="CK251" s="5">
        <v>40265</v>
      </c>
      <c r="CL251" s="77" t="str">
        <f t="shared" ca="1" si="3"/>
        <v>16 Tahun 0 Bulan 25 Hari</v>
      </c>
      <c r="CM25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Cijagra RT/RW 05/02 Desa/Kelurahan Cijagra Kecamatan Lengkong Kota Bandung Jawa Barat 40265</v>
      </c>
    </row>
    <row r="252" spans="1:91" ht="20.100000000000001" customHeight="1">
      <c r="A252" s="4">
        <f>SUBTOTAL(3,N$8:N252)</f>
        <v>245</v>
      </c>
      <c r="B252" s="5" t="s">
        <v>9</v>
      </c>
      <c r="C252" s="5">
        <v>2022</v>
      </c>
      <c r="D252" s="5"/>
      <c r="E252" s="5">
        <v>3</v>
      </c>
      <c r="F252" s="5" t="s">
        <v>29</v>
      </c>
      <c r="G252" s="5" t="s">
        <v>151</v>
      </c>
      <c r="H252" s="5" t="s">
        <v>151</v>
      </c>
      <c r="I252" s="5" t="s">
        <v>151</v>
      </c>
      <c r="J252" s="5">
        <v>22230133</v>
      </c>
      <c r="K252" s="6"/>
      <c r="L252" s="6"/>
      <c r="M252" s="6"/>
      <c r="N252" s="137" t="s">
        <v>3766</v>
      </c>
      <c r="O252" s="154"/>
      <c r="P252" s="37" t="s">
        <v>3767</v>
      </c>
      <c r="Q252" s="81" t="s">
        <v>3768</v>
      </c>
      <c r="R252" s="37" t="s">
        <v>186</v>
      </c>
      <c r="S252" s="125">
        <v>39901</v>
      </c>
      <c r="T252" s="10" t="s">
        <v>156</v>
      </c>
      <c r="U252" s="10">
        <v>3</v>
      </c>
      <c r="V252" s="10">
        <v>3</v>
      </c>
      <c r="W252" s="10" t="s">
        <v>157</v>
      </c>
      <c r="X252" s="20" t="s">
        <v>187</v>
      </c>
      <c r="Y252" s="7" t="s">
        <v>3693</v>
      </c>
      <c r="Z252" s="7" t="s">
        <v>551</v>
      </c>
      <c r="AA252" s="7" t="s">
        <v>161</v>
      </c>
      <c r="AB252" s="7" t="s">
        <v>162</v>
      </c>
      <c r="AC252" s="7" t="s">
        <v>163</v>
      </c>
      <c r="AD252" s="7" t="s">
        <v>163</v>
      </c>
      <c r="AE252" s="9" t="s">
        <v>3769</v>
      </c>
      <c r="AF252" s="9" t="s">
        <v>3770</v>
      </c>
      <c r="AG252" s="7" t="s">
        <v>3770</v>
      </c>
      <c r="AH252" s="7" t="s">
        <v>50</v>
      </c>
      <c r="AI252" s="79" t="s">
        <v>155</v>
      </c>
      <c r="AJ252" s="28">
        <v>28254</v>
      </c>
      <c r="AK252" s="9" t="s">
        <v>3771</v>
      </c>
      <c r="AL252" s="20" t="s">
        <v>846</v>
      </c>
      <c r="AM252" s="7" t="s">
        <v>169</v>
      </c>
      <c r="AN252" s="9" t="s">
        <v>3772</v>
      </c>
      <c r="AO252" s="118" t="s">
        <v>3560</v>
      </c>
      <c r="AP252" s="7" t="s">
        <v>3773</v>
      </c>
      <c r="AQ252" s="9" t="s">
        <v>388</v>
      </c>
      <c r="AR252" s="9" t="s">
        <v>3413</v>
      </c>
      <c r="AS252" s="7" t="s">
        <v>3413</v>
      </c>
      <c r="AT252" s="79" t="s">
        <v>648</v>
      </c>
      <c r="AU252" s="7" t="s">
        <v>642</v>
      </c>
      <c r="AV252" s="10">
        <v>40911</v>
      </c>
      <c r="AW252" s="7" t="s">
        <v>3774</v>
      </c>
      <c r="AX252" s="7" t="s">
        <v>50</v>
      </c>
      <c r="AY252" s="79" t="s">
        <v>186</v>
      </c>
      <c r="AZ252" s="28">
        <v>28679</v>
      </c>
      <c r="BA252" s="9" t="s">
        <v>3775</v>
      </c>
      <c r="BB252" s="20" t="s">
        <v>178</v>
      </c>
      <c r="BC252" s="7" t="s">
        <v>169</v>
      </c>
      <c r="BD252" s="9" t="s">
        <v>3776</v>
      </c>
      <c r="BE252" s="9" t="s">
        <v>3310</v>
      </c>
      <c r="BF252" s="20" t="s">
        <v>181</v>
      </c>
      <c r="BG252" s="7"/>
      <c r="BH252" s="9"/>
      <c r="BI252" s="9"/>
      <c r="BJ252" s="7"/>
      <c r="BK252" s="7"/>
      <c r="BL252" s="7"/>
      <c r="BM252" s="11"/>
      <c r="BN252" s="79"/>
      <c r="BO252" s="7"/>
      <c r="BP252" s="7"/>
      <c r="BQ252" s="9"/>
      <c r="BR252" s="9"/>
      <c r="BS252" s="9"/>
      <c r="BT252" s="7"/>
      <c r="BU252" s="9"/>
      <c r="BV252" s="9"/>
      <c r="BW252" s="7"/>
      <c r="BX252" s="9"/>
      <c r="BY252" s="9"/>
      <c r="BZ252" s="7"/>
      <c r="CA252" s="7"/>
      <c r="CB252" s="7"/>
      <c r="CC252" s="7"/>
      <c r="CD252" s="7"/>
      <c r="CE252" s="20" t="s">
        <v>3773</v>
      </c>
      <c r="CF252" s="21" t="s">
        <v>388</v>
      </c>
      <c r="CG252" s="20" t="s">
        <v>390</v>
      </c>
      <c r="CH252" s="20" t="s">
        <v>390</v>
      </c>
      <c r="CI252" s="20" t="s">
        <v>182</v>
      </c>
      <c r="CJ252" s="77" t="s">
        <v>46</v>
      </c>
      <c r="CK252" s="5">
        <v>40911</v>
      </c>
      <c r="CL252" s="77" t="str">
        <f t="shared" ca="1" si="3"/>
        <v>16 Tahun 9 Bulan 25 Hari</v>
      </c>
      <c r="CM25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Cihaur RT/RW 02/08 Desa/Kelurahan Soreang Kecamatan Soreang Kabupaten Bandung Jawa Barat 40911</v>
      </c>
    </row>
    <row r="253" spans="1:91" ht="20.100000000000001" customHeight="1">
      <c r="A253" s="4">
        <f>SUBTOTAL(3,N$8:N253)</f>
        <v>246</v>
      </c>
      <c r="B253" s="5" t="s">
        <v>9</v>
      </c>
      <c r="C253" s="5">
        <v>2021</v>
      </c>
      <c r="D253" s="5"/>
      <c r="E253" s="5">
        <v>3</v>
      </c>
      <c r="F253" s="5" t="s">
        <v>29</v>
      </c>
      <c r="G253" s="5" t="s">
        <v>151</v>
      </c>
      <c r="H253" s="5" t="s">
        <v>151</v>
      </c>
      <c r="I253" s="5" t="s">
        <v>151</v>
      </c>
      <c r="J253" s="5">
        <v>21220056</v>
      </c>
      <c r="K253" s="6"/>
      <c r="L253" s="6"/>
      <c r="M253" s="6"/>
      <c r="N253" s="137" t="s">
        <v>3777</v>
      </c>
      <c r="O253" s="154"/>
      <c r="P253" s="37" t="s">
        <v>3778</v>
      </c>
      <c r="Q253" s="81" t="s">
        <v>3779</v>
      </c>
      <c r="R253" s="37" t="s">
        <v>186</v>
      </c>
      <c r="S253" s="125">
        <v>39717</v>
      </c>
      <c r="T253" s="10" t="s">
        <v>156</v>
      </c>
      <c r="U253" s="10">
        <v>1</v>
      </c>
      <c r="V253" s="10">
        <v>2</v>
      </c>
      <c r="W253" s="10" t="s">
        <v>157</v>
      </c>
      <c r="X253" s="20" t="s">
        <v>187</v>
      </c>
      <c r="Y253" s="7" t="s">
        <v>3693</v>
      </c>
      <c r="Z253" s="7" t="s">
        <v>738</v>
      </c>
      <c r="AA253" s="7" t="s">
        <v>161</v>
      </c>
      <c r="AB253" s="7" t="s">
        <v>162</v>
      </c>
      <c r="AC253" s="7" t="s">
        <v>163</v>
      </c>
      <c r="AD253" s="7" t="s">
        <v>163</v>
      </c>
      <c r="AE253" s="9" t="s">
        <v>3780</v>
      </c>
      <c r="AF253" s="9" t="s">
        <v>3781</v>
      </c>
      <c r="AG253" s="7" t="s">
        <v>3781</v>
      </c>
      <c r="AH253" s="7" t="s">
        <v>50</v>
      </c>
      <c r="AI253" s="79" t="s">
        <v>186</v>
      </c>
      <c r="AJ253" s="28">
        <v>28041</v>
      </c>
      <c r="AK253" s="9" t="s">
        <v>3782</v>
      </c>
      <c r="AL253" s="9" t="s">
        <v>1202</v>
      </c>
      <c r="AM253" s="7" t="s">
        <v>179</v>
      </c>
      <c r="AN253" s="9" t="s">
        <v>368</v>
      </c>
      <c r="AO253" s="118"/>
      <c r="AP253" s="7" t="s">
        <v>3783</v>
      </c>
      <c r="AQ253" s="9" t="s">
        <v>330</v>
      </c>
      <c r="AR253" s="9" t="s">
        <v>1027</v>
      </c>
      <c r="AS253" s="7" t="s">
        <v>1027</v>
      </c>
      <c r="AT253" s="79" t="s">
        <v>186</v>
      </c>
      <c r="AU253" s="7" t="s">
        <v>46</v>
      </c>
      <c r="AV253" s="10">
        <v>45362</v>
      </c>
      <c r="AW253" s="7" t="s">
        <v>3784</v>
      </c>
      <c r="AX253" s="7" t="s">
        <v>50</v>
      </c>
      <c r="AY253" s="79" t="s">
        <v>186</v>
      </c>
      <c r="AZ253" s="28">
        <v>31728</v>
      </c>
      <c r="BA253" s="9" t="s">
        <v>3785</v>
      </c>
      <c r="BB253" s="20" t="s">
        <v>178</v>
      </c>
      <c r="BC253" s="21" t="s">
        <v>221</v>
      </c>
      <c r="BD253" s="9"/>
      <c r="BE253" s="9"/>
      <c r="BF253" s="20" t="s">
        <v>181</v>
      </c>
      <c r="BG253" s="7"/>
      <c r="BH253" s="9"/>
      <c r="BI253" s="9"/>
      <c r="BJ253" s="7"/>
      <c r="BK253" s="7"/>
      <c r="BL253" s="7"/>
      <c r="BM253" s="11"/>
      <c r="BN253" s="79"/>
      <c r="BO253" s="7"/>
      <c r="BP253" s="7"/>
      <c r="BQ253" s="9"/>
      <c r="BR253" s="9"/>
      <c r="BS253" s="9"/>
      <c r="BT253" s="7"/>
      <c r="BU253" s="9"/>
      <c r="BV253" s="9"/>
      <c r="BW253" s="7"/>
      <c r="BX253" s="9"/>
      <c r="BY253" s="9"/>
      <c r="BZ253" s="7"/>
      <c r="CA253" s="7"/>
      <c r="CB253" s="7"/>
      <c r="CC253" s="7"/>
      <c r="CD253" s="7"/>
      <c r="CE253" s="20" t="s">
        <v>3783</v>
      </c>
      <c r="CF253" s="21" t="s">
        <v>330</v>
      </c>
      <c r="CG253" s="20" t="s">
        <v>1027</v>
      </c>
      <c r="CH253" s="20" t="s">
        <v>1027</v>
      </c>
      <c r="CI253" s="20" t="s">
        <v>205</v>
      </c>
      <c r="CJ253" s="77" t="s">
        <v>46</v>
      </c>
      <c r="CK253" s="5">
        <v>45362</v>
      </c>
      <c r="CL253" s="77" t="str">
        <f t="shared" ca="1" si="3"/>
        <v>17 Tahun 3 Bulan 28 Hari</v>
      </c>
      <c r="CM25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Situ RT/RW 03/06 Desa/Kelurahan Tanjungsari Kecamatan Tanjungsari Kabupaten Sumedang Jawa Barat 45362</v>
      </c>
    </row>
    <row r="254" spans="1:91" ht="20.100000000000001" customHeight="1">
      <c r="A254" s="4">
        <f>SUBTOTAL(3,N$8:N254)</f>
        <v>247</v>
      </c>
      <c r="B254" s="5" t="s">
        <v>9</v>
      </c>
      <c r="C254" s="5">
        <v>2022</v>
      </c>
      <c r="D254" s="5"/>
      <c r="E254" s="5">
        <v>3</v>
      </c>
      <c r="F254" s="5" t="s">
        <v>29</v>
      </c>
      <c r="G254" s="5" t="s">
        <v>151</v>
      </c>
      <c r="H254" s="5" t="s">
        <v>151</v>
      </c>
      <c r="I254" s="5" t="s">
        <v>151</v>
      </c>
      <c r="J254" s="5">
        <v>22230106</v>
      </c>
      <c r="K254" s="6"/>
      <c r="L254" s="6"/>
      <c r="M254" s="6"/>
      <c r="N254" s="79" t="s">
        <v>3786</v>
      </c>
      <c r="O254" s="153"/>
      <c r="P254" s="37" t="s">
        <v>3787</v>
      </c>
      <c r="Q254" s="81" t="s">
        <v>3788</v>
      </c>
      <c r="R254" s="37" t="s">
        <v>186</v>
      </c>
      <c r="S254" s="125">
        <v>40468</v>
      </c>
      <c r="T254" s="10" t="s">
        <v>156</v>
      </c>
      <c r="U254" s="10">
        <v>1</v>
      </c>
      <c r="V254" s="10">
        <v>3</v>
      </c>
      <c r="W254" s="10" t="s">
        <v>157</v>
      </c>
      <c r="X254" s="20" t="s">
        <v>187</v>
      </c>
      <c r="Y254" s="7" t="s">
        <v>3693</v>
      </c>
      <c r="Z254" s="7" t="s">
        <v>1141</v>
      </c>
      <c r="AA254" s="7" t="s">
        <v>161</v>
      </c>
      <c r="AB254" s="7" t="s">
        <v>162</v>
      </c>
      <c r="AC254" s="7" t="s">
        <v>163</v>
      </c>
      <c r="AD254" s="7" t="s">
        <v>163</v>
      </c>
      <c r="AE254" s="9" t="s">
        <v>3789</v>
      </c>
      <c r="AF254" s="9" t="s">
        <v>3790</v>
      </c>
      <c r="AG254" s="7" t="s">
        <v>3790</v>
      </c>
      <c r="AH254" s="7" t="s">
        <v>50</v>
      </c>
      <c r="AI254" s="79" t="s">
        <v>2666</v>
      </c>
      <c r="AJ254" s="28">
        <v>30142</v>
      </c>
      <c r="AK254" s="9" t="s">
        <v>3791</v>
      </c>
      <c r="AL254" s="20" t="s">
        <v>212</v>
      </c>
      <c r="AM254" s="7" t="s">
        <v>221</v>
      </c>
      <c r="AN254" s="9" t="s">
        <v>3792</v>
      </c>
      <c r="AO254" s="118" t="s">
        <v>2350</v>
      </c>
      <c r="AP254" s="7" t="s">
        <v>3793</v>
      </c>
      <c r="AQ254" s="9" t="s">
        <v>3794</v>
      </c>
      <c r="AR254" s="9" t="s">
        <v>3795</v>
      </c>
      <c r="AS254" s="7" t="s">
        <v>3796</v>
      </c>
      <c r="AT254" s="79" t="s">
        <v>2740</v>
      </c>
      <c r="AU254" s="7" t="s">
        <v>642</v>
      </c>
      <c r="AV254" s="10">
        <v>40173</v>
      </c>
      <c r="AW254" s="7" t="s">
        <v>3797</v>
      </c>
      <c r="AX254" s="7" t="s">
        <v>50</v>
      </c>
      <c r="AY254" s="79" t="s">
        <v>186</v>
      </c>
      <c r="AZ254" s="28">
        <v>30859</v>
      </c>
      <c r="BA254" s="9" t="s">
        <v>3798</v>
      </c>
      <c r="BB254" s="20" t="s">
        <v>178</v>
      </c>
      <c r="BC254" s="21" t="s">
        <v>179</v>
      </c>
      <c r="BD254" s="9" t="s">
        <v>3799</v>
      </c>
      <c r="BE254" s="9" t="s">
        <v>1031</v>
      </c>
      <c r="BF254" s="20" t="s">
        <v>181</v>
      </c>
      <c r="BG254" s="7"/>
      <c r="BH254" s="9"/>
      <c r="BI254" s="9"/>
      <c r="BJ254" s="7"/>
      <c r="BK254" s="7"/>
      <c r="BL254" s="7"/>
      <c r="BM254" s="11"/>
      <c r="BN254" s="79"/>
      <c r="BO254" s="7"/>
      <c r="BP254" s="7"/>
      <c r="BQ254" s="9"/>
      <c r="BR254" s="9"/>
      <c r="BS254" s="9"/>
      <c r="BT254" s="7"/>
      <c r="BU254" s="9"/>
      <c r="BV254" s="9"/>
      <c r="BW254" s="7"/>
      <c r="BX254" s="9"/>
      <c r="BY254" s="9"/>
      <c r="BZ254" s="7"/>
      <c r="CA254" s="7"/>
      <c r="CB254" s="7"/>
      <c r="CC254" s="7"/>
      <c r="CD254" s="7"/>
      <c r="CE254" s="20" t="s">
        <v>3793</v>
      </c>
      <c r="CF254" s="21" t="s">
        <v>3794</v>
      </c>
      <c r="CG254" s="20" t="s">
        <v>3795</v>
      </c>
      <c r="CH254" s="20" t="s">
        <v>1578</v>
      </c>
      <c r="CI254" s="20" t="s">
        <v>278</v>
      </c>
      <c r="CJ254" s="77" t="s">
        <v>46</v>
      </c>
      <c r="CK254" s="5">
        <v>40173</v>
      </c>
      <c r="CL254" s="77" t="str">
        <f t="shared" ca="1" si="3"/>
        <v>15 Tahun 3 Bulan 6 Hari</v>
      </c>
      <c r="CM25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Dr. Junjunan No. 35A RT/RW 08/01 Desa/Kelurahan Pamoyanan Kecamatan Cicendo Kota Bandung Jawa Barat 40173</v>
      </c>
    </row>
    <row r="255" spans="1:91" ht="20.100000000000001" customHeight="1">
      <c r="A255" s="4">
        <f>SUBTOTAL(3,N$8:N255)</f>
        <v>248</v>
      </c>
      <c r="B255" s="5" t="s">
        <v>9</v>
      </c>
      <c r="C255" s="5">
        <v>2022</v>
      </c>
      <c r="D255" s="5"/>
      <c r="E255" s="5">
        <v>3</v>
      </c>
      <c r="F255" s="5" t="s">
        <v>29</v>
      </c>
      <c r="G255" s="5" t="s">
        <v>151</v>
      </c>
      <c r="H255" s="5" t="s">
        <v>151</v>
      </c>
      <c r="I255" s="5" t="s">
        <v>151</v>
      </c>
      <c r="J255" s="5">
        <v>22230184</v>
      </c>
      <c r="K255" s="6"/>
      <c r="L255" s="6"/>
      <c r="M255" s="6"/>
      <c r="N255" s="79" t="s">
        <v>3800</v>
      </c>
      <c r="O255" s="153"/>
      <c r="P255" s="37" t="s">
        <v>3801</v>
      </c>
      <c r="Q255" s="81" t="s">
        <v>3802</v>
      </c>
      <c r="R255" s="37" t="s">
        <v>229</v>
      </c>
      <c r="S255" s="125">
        <v>40105</v>
      </c>
      <c r="T255" s="10" t="s">
        <v>156</v>
      </c>
      <c r="U255" s="10">
        <v>2</v>
      </c>
      <c r="V255" s="10">
        <v>3</v>
      </c>
      <c r="W255" s="10" t="s">
        <v>157</v>
      </c>
      <c r="X255" s="20" t="s">
        <v>187</v>
      </c>
      <c r="Y255" s="7" t="s">
        <v>426</v>
      </c>
      <c r="Z255" s="7" t="s">
        <v>3329</v>
      </c>
      <c r="AA255" s="7" t="s">
        <v>161</v>
      </c>
      <c r="AB255" s="7" t="s">
        <v>162</v>
      </c>
      <c r="AC255" s="7" t="s">
        <v>163</v>
      </c>
      <c r="AD255" s="7" t="s">
        <v>163</v>
      </c>
      <c r="AE255" s="9" t="s">
        <v>3803</v>
      </c>
      <c r="AF255" s="9" t="s">
        <v>3804</v>
      </c>
      <c r="AG255" s="7" t="s">
        <v>3804</v>
      </c>
      <c r="AH255" s="7" t="s">
        <v>50</v>
      </c>
      <c r="AI255" s="79" t="s">
        <v>229</v>
      </c>
      <c r="AJ255" s="28">
        <v>29258</v>
      </c>
      <c r="AK255" s="9" t="s">
        <v>3805</v>
      </c>
      <c r="AL255" s="20" t="s">
        <v>212</v>
      </c>
      <c r="AM255" s="7" t="s">
        <v>221</v>
      </c>
      <c r="AN255" s="9" t="s">
        <v>3806</v>
      </c>
      <c r="AO255" s="118" t="s">
        <v>1535</v>
      </c>
      <c r="AP255" s="7" t="s">
        <v>3807</v>
      </c>
      <c r="AQ255" s="9" t="s">
        <v>1446</v>
      </c>
      <c r="AR255" s="9" t="s">
        <v>3808</v>
      </c>
      <c r="AS255" s="7" t="s">
        <v>3809</v>
      </c>
      <c r="AT255" s="79" t="s">
        <v>3752</v>
      </c>
      <c r="AU255" s="7" t="s">
        <v>642</v>
      </c>
      <c r="AV255" s="10">
        <v>44194</v>
      </c>
      <c r="AW255" s="7" t="s">
        <v>3810</v>
      </c>
      <c r="AX255" s="7" t="s">
        <v>50</v>
      </c>
      <c r="AY255" s="79" t="s">
        <v>229</v>
      </c>
      <c r="AZ255" s="28">
        <v>31601</v>
      </c>
      <c r="BA255" s="9" t="s">
        <v>3811</v>
      </c>
      <c r="BB255" s="20" t="s">
        <v>178</v>
      </c>
      <c r="BC255" s="21" t="s">
        <v>161</v>
      </c>
      <c r="BD255" s="9" t="s">
        <v>3812</v>
      </c>
      <c r="BE255" s="9" t="s">
        <v>1031</v>
      </c>
      <c r="BF255" s="20" t="s">
        <v>181</v>
      </c>
      <c r="BG255" s="7"/>
      <c r="BH255" s="9"/>
      <c r="BI255" s="9"/>
      <c r="BJ255" s="7"/>
      <c r="BK255" s="7"/>
      <c r="BL255" s="7"/>
      <c r="BM255" s="11"/>
      <c r="BN255" s="79"/>
      <c r="BO255" s="7"/>
      <c r="BP255" s="7"/>
      <c r="BQ255" s="9"/>
      <c r="BR255" s="9"/>
      <c r="BS255" s="9"/>
      <c r="BT255" s="7"/>
      <c r="BU255" s="9"/>
      <c r="BV255" s="9"/>
      <c r="BW255" s="7"/>
      <c r="BX255" s="9"/>
      <c r="BY255" s="9"/>
      <c r="BZ255" s="7"/>
      <c r="CA255" s="7"/>
      <c r="CB255" s="7"/>
      <c r="CC255" s="7"/>
      <c r="CD255" s="7"/>
      <c r="CE255" s="20" t="s">
        <v>3807</v>
      </c>
      <c r="CF255" s="21" t="s">
        <v>1446</v>
      </c>
      <c r="CG255" s="20" t="s">
        <v>1716</v>
      </c>
      <c r="CH255" s="20" t="s">
        <v>969</v>
      </c>
      <c r="CI255" s="20" t="s">
        <v>244</v>
      </c>
      <c r="CJ255" s="77" t="s">
        <v>46</v>
      </c>
      <c r="CK255" s="5">
        <v>44194</v>
      </c>
      <c r="CL255" s="77" t="str">
        <f t="shared" ca="1" si="3"/>
        <v>16 Tahun 3 Bulan 4 Hari</v>
      </c>
      <c r="CM25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Cipeujeuh RT/RW 04/06 Desa/Kelurahan Sukamerang Kecamatan Kersamanah Kabupaten Garut Jawa Barat 44194</v>
      </c>
    </row>
    <row r="256" spans="1:91" ht="20.100000000000001" customHeight="1">
      <c r="A256" s="4">
        <f>SUBTOTAL(3,N$8:N256)</f>
        <v>249</v>
      </c>
      <c r="B256" s="5" t="s">
        <v>9</v>
      </c>
      <c r="C256" s="5">
        <v>2022</v>
      </c>
      <c r="D256" s="5"/>
      <c r="E256" s="5">
        <v>3</v>
      </c>
      <c r="F256" s="5" t="s">
        <v>29</v>
      </c>
      <c r="G256" s="5" t="s">
        <v>151</v>
      </c>
      <c r="H256" s="5" t="s">
        <v>151</v>
      </c>
      <c r="I256" s="5" t="s">
        <v>151</v>
      </c>
      <c r="J256" s="5">
        <v>22230028</v>
      </c>
      <c r="K256" s="6"/>
      <c r="L256" s="6"/>
      <c r="M256" s="6"/>
      <c r="N256" s="79" t="s">
        <v>3813</v>
      </c>
      <c r="O256" s="153"/>
      <c r="P256" s="37" t="s">
        <v>3814</v>
      </c>
      <c r="Q256" s="81" t="s">
        <v>3815</v>
      </c>
      <c r="R256" s="37" t="s">
        <v>155</v>
      </c>
      <c r="S256" s="125">
        <v>39122</v>
      </c>
      <c r="T256" s="10" t="s">
        <v>156</v>
      </c>
      <c r="U256" s="10">
        <v>1</v>
      </c>
      <c r="V256" s="10">
        <v>3</v>
      </c>
      <c r="W256" s="10" t="s">
        <v>157</v>
      </c>
      <c r="X256" s="20" t="s">
        <v>187</v>
      </c>
      <c r="Y256" s="7" t="s">
        <v>426</v>
      </c>
      <c r="Z256" s="7" t="s">
        <v>3816</v>
      </c>
      <c r="AA256" s="20" t="s">
        <v>221</v>
      </c>
      <c r="AB256" s="7" t="s">
        <v>162</v>
      </c>
      <c r="AC256" s="7" t="s">
        <v>163</v>
      </c>
      <c r="AD256" s="7" t="s">
        <v>163</v>
      </c>
      <c r="AE256" s="9" t="s">
        <v>3817</v>
      </c>
      <c r="AF256" s="9" t="s">
        <v>3818</v>
      </c>
      <c r="AG256" s="7" t="s">
        <v>3818</v>
      </c>
      <c r="AH256" s="7" t="s">
        <v>50</v>
      </c>
      <c r="AI256" s="79"/>
      <c r="AJ256" s="28"/>
      <c r="AK256" s="9" t="s">
        <v>3819</v>
      </c>
      <c r="AL256" s="9" t="s">
        <v>1202</v>
      </c>
      <c r="AM256" s="7" t="s">
        <v>221</v>
      </c>
      <c r="AN256" s="9" t="s">
        <v>3820</v>
      </c>
      <c r="AO256" s="118" t="s">
        <v>3112</v>
      </c>
      <c r="AP256" s="7" t="s">
        <v>3821</v>
      </c>
      <c r="AQ256" s="9" t="s">
        <v>2368</v>
      </c>
      <c r="AR256" s="9" t="s">
        <v>3822</v>
      </c>
      <c r="AS256" s="7" t="s">
        <v>1252</v>
      </c>
      <c r="AT256" s="79" t="s">
        <v>648</v>
      </c>
      <c r="AU256" s="7" t="s">
        <v>642</v>
      </c>
      <c r="AV256" s="10">
        <v>40626</v>
      </c>
      <c r="AW256" s="7" t="s">
        <v>3823</v>
      </c>
      <c r="AX256" s="7" t="s">
        <v>50</v>
      </c>
      <c r="AY256" s="79"/>
      <c r="AZ256" s="28"/>
      <c r="BA256" s="9" t="s">
        <v>3824</v>
      </c>
      <c r="BB256" s="20" t="s">
        <v>178</v>
      </c>
      <c r="BC256" s="21" t="s">
        <v>179</v>
      </c>
      <c r="BD256" s="9" t="s">
        <v>3825</v>
      </c>
      <c r="BE256" s="9" t="s">
        <v>3112</v>
      </c>
      <c r="BF256" s="20" t="s">
        <v>181</v>
      </c>
      <c r="BG256" s="7"/>
      <c r="BH256" s="9"/>
      <c r="BI256" s="9"/>
      <c r="BJ256" s="7"/>
      <c r="BK256" s="7"/>
      <c r="BL256" s="7"/>
      <c r="BM256" s="11"/>
      <c r="BN256" s="79"/>
      <c r="BO256" s="7"/>
      <c r="BP256" s="7"/>
      <c r="BQ256" s="9"/>
      <c r="BR256" s="9"/>
      <c r="BS256" s="9"/>
      <c r="BT256" s="7"/>
      <c r="BU256" s="9"/>
      <c r="BV256" s="9"/>
      <c r="BW256" s="7"/>
      <c r="BX256" s="9"/>
      <c r="BY256" s="9"/>
      <c r="BZ256" s="7"/>
      <c r="CA256" s="7"/>
      <c r="CB256" s="7"/>
      <c r="CC256" s="7"/>
      <c r="CD256" s="7"/>
      <c r="CE256" s="20" t="s">
        <v>3821</v>
      </c>
      <c r="CF256" s="21" t="s">
        <v>2368</v>
      </c>
      <c r="CG256" s="20" t="s">
        <v>3826</v>
      </c>
      <c r="CH256" s="20" t="s">
        <v>1258</v>
      </c>
      <c r="CI256" s="20" t="s">
        <v>182</v>
      </c>
      <c r="CJ256" s="77" t="s">
        <v>46</v>
      </c>
      <c r="CK256" s="5">
        <v>40626</v>
      </c>
      <c r="CL256" s="77" t="str">
        <f t="shared" ca="1" si="3"/>
        <v>18 Tahun 11 Bulan 14 Hari</v>
      </c>
      <c r="CM25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Kavling Mekar Biru No. 149 A RT/RW 03/07 Desa/Kelurahan Cibiru Hilir Kecamatan Cileunyi Kabupaten Bandung Jawa Barat 40626</v>
      </c>
    </row>
    <row r="257" spans="1:91" ht="20.100000000000001" customHeight="1">
      <c r="A257" s="4">
        <f>SUBTOTAL(3,N$8:N257)</f>
        <v>250</v>
      </c>
      <c r="B257" s="5" t="s">
        <v>9</v>
      </c>
      <c r="C257" s="5">
        <v>2021</v>
      </c>
      <c r="D257" s="5"/>
      <c r="E257" s="5">
        <v>3</v>
      </c>
      <c r="F257" s="5" t="s">
        <v>29</v>
      </c>
      <c r="G257" s="5" t="s">
        <v>151</v>
      </c>
      <c r="H257" s="5" t="s">
        <v>151</v>
      </c>
      <c r="I257" s="5" t="s">
        <v>151</v>
      </c>
      <c r="J257" s="5">
        <v>21220067</v>
      </c>
      <c r="K257" s="6"/>
      <c r="L257" s="6"/>
      <c r="M257" s="6"/>
      <c r="N257" s="137" t="s">
        <v>3827</v>
      </c>
      <c r="O257" s="154"/>
      <c r="P257" s="37" t="s">
        <v>3828</v>
      </c>
      <c r="Q257" s="81" t="s">
        <v>3829</v>
      </c>
      <c r="R257" s="37" t="s">
        <v>569</v>
      </c>
      <c r="S257" s="125">
        <v>39644</v>
      </c>
      <c r="T257" s="10" t="s">
        <v>156</v>
      </c>
      <c r="U257" s="10">
        <v>1</v>
      </c>
      <c r="V257" s="10">
        <v>2</v>
      </c>
      <c r="W257" s="10" t="s">
        <v>157</v>
      </c>
      <c r="X257" s="20" t="s">
        <v>187</v>
      </c>
      <c r="Y257" s="7" t="s">
        <v>3693</v>
      </c>
      <c r="Z257" s="7" t="s">
        <v>250</v>
      </c>
      <c r="AA257" s="7" t="s">
        <v>161</v>
      </c>
      <c r="AB257" s="7" t="s">
        <v>162</v>
      </c>
      <c r="AC257" s="7" t="s">
        <v>163</v>
      </c>
      <c r="AD257" s="7" t="s">
        <v>163</v>
      </c>
      <c r="AE257" s="9" t="s">
        <v>3830</v>
      </c>
      <c r="AF257" s="9" t="s">
        <v>3831</v>
      </c>
      <c r="AG257" s="7" t="s">
        <v>3831</v>
      </c>
      <c r="AH257" s="7" t="s">
        <v>50</v>
      </c>
      <c r="AI257" s="79" t="s">
        <v>569</v>
      </c>
      <c r="AJ257" s="28">
        <v>26120</v>
      </c>
      <c r="AK257" s="9" t="s">
        <v>3832</v>
      </c>
      <c r="AL257" s="20" t="s">
        <v>212</v>
      </c>
      <c r="AM257" s="7" t="s">
        <v>179</v>
      </c>
      <c r="AN257" s="9" t="s">
        <v>368</v>
      </c>
      <c r="AO257" s="118"/>
      <c r="AP257" s="7" t="s">
        <v>3833</v>
      </c>
      <c r="AQ257" s="9" t="s">
        <v>452</v>
      </c>
      <c r="AR257" s="9" t="s">
        <v>3834</v>
      </c>
      <c r="AS257" s="7" t="s">
        <v>3835</v>
      </c>
      <c r="AT257" s="79" t="s">
        <v>569</v>
      </c>
      <c r="AU257" s="7" t="s">
        <v>46</v>
      </c>
      <c r="AV257" s="10">
        <v>45457</v>
      </c>
      <c r="AW257" s="7" t="s">
        <v>3836</v>
      </c>
      <c r="AX257" s="7" t="s">
        <v>50</v>
      </c>
      <c r="AY257" s="79" t="s">
        <v>569</v>
      </c>
      <c r="AZ257" s="28">
        <v>29665</v>
      </c>
      <c r="BA257" s="9" t="s">
        <v>3837</v>
      </c>
      <c r="BB257" s="20" t="s">
        <v>178</v>
      </c>
      <c r="BC257" s="7" t="s">
        <v>169</v>
      </c>
      <c r="BD257" s="9"/>
      <c r="BE257" s="9"/>
      <c r="BF257" s="20" t="s">
        <v>181</v>
      </c>
      <c r="BG257" s="7"/>
      <c r="BH257" s="9"/>
      <c r="BI257" s="9"/>
      <c r="BJ257" s="7"/>
      <c r="BK257" s="7"/>
      <c r="BL257" s="7"/>
      <c r="BM257" s="11"/>
      <c r="BN257" s="79"/>
      <c r="BO257" s="7"/>
      <c r="BP257" s="7"/>
      <c r="BQ257" s="9"/>
      <c r="BR257" s="9"/>
      <c r="BS257" s="9"/>
      <c r="BT257" s="7"/>
      <c r="BU257" s="9"/>
      <c r="BV257" s="9"/>
      <c r="BW257" s="7"/>
      <c r="BX257" s="9"/>
      <c r="BY257" s="9"/>
      <c r="BZ257" s="7"/>
      <c r="CA257" s="7"/>
      <c r="CB257" s="7"/>
      <c r="CC257" s="7"/>
      <c r="CD257" s="7"/>
      <c r="CE257" s="20" t="s">
        <v>3833</v>
      </c>
      <c r="CF257" s="21" t="s">
        <v>452</v>
      </c>
      <c r="CG257" s="20" t="s">
        <v>3834</v>
      </c>
      <c r="CH257" s="20" t="s">
        <v>3835</v>
      </c>
      <c r="CI257" s="20" t="s">
        <v>582</v>
      </c>
      <c r="CJ257" s="77" t="s">
        <v>46</v>
      </c>
      <c r="CK257" s="5">
        <v>45457</v>
      </c>
      <c r="CL257" s="77" t="str">
        <f t="shared" ca="1" si="3"/>
        <v>17 Tahun 6 Bulan 8 Hari</v>
      </c>
      <c r="CM25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Kidul RT/RW 04/02 Desa/Kelurahan Sukawana Kecamatan Kertajati Kabupaten Majalengka Jawa Barat 45457</v>
      </c>
    </row>
    <row r="258" spans="1:91" ht="20.100000000000001" customHeight="1">
      <c r="A258" s="4">
        <f>SUBTOTAL(3,N$8:N258)</f>
        <v>251</v>
      </c>
      <c r="B258" s="5" t="s">
        <v>9</v>
      </c>
      <c r="C258" s="5">
        <v>2021</v>
      </c>
      <c r="D258" s="5"/>
      <c r="E258" s="5">
        <v>3</v>
      </c>
      <c r="F258" s="5" t="s">
        <v>29</v>
      </c>
      <c r="G258" s="5" t="s">
        <v>151</v>
      </c>
      <c r="H258" s="5" t="s">
        <v>151</v>
      </c>
      <c r="I258" s="5" t="s">
        <v>151</v>
      </c>
      <c r="J258" s="5">
        <v>21220190</v>
      </c>
      <c r="K258" s="6"/>
      <c r="L258" s="6"/>
      <c r="M258" s="6"/>
      <c r="N258" s="79" t="s">
        <v>3838</v>
      </c>
      <c r="O258" s="153"/>
      <c r="P258" s="37" t="s">
        <v>3839</v>
      </c>
      <c r="Q258" s="81" t="s">
        <v>3840</v>
      </c>
      <c r="R258" s="37" t="s">
        <v>155</v>
      </c>
      <c r="S258" s="125">
        <v>40297</v>
      </c>
      <c r="T258" s="10" t="s">
        <v>156</v>
      </c>
      <c r="U258" s="10">
        <v>4</v>
      </c>
      <c r="V258" s="10">
        <v>4</v>
      </c>
      <c r="W258" s="10" t="s">
        <v>157</v>
      </c>
      <c r="X258" s="20" t="s">
        <v>187</v>
      </c>
      <c r="Y258" s="7" t="s">
        <v>3693</v>
      </c>
      <c r="Z258" s="7" t="s">
        <v>3329</v>
      </c>
      <c r="AA258" s="7" t="s">
        <v>161</v>
      </c>
      <c r="AB258" s="7" t="s">
        <v>1882</v>
      </c>
      <c r="AC258" s="7" t="s">
        <v>163</v>
      </c>
      <c r="AD258" s="7" t="s">
        <v>163</v>
      </c>
      <c r="AE258" s="9" t="s">
        <v>3841</v>
      </c>
      <c r="AF258" s="9" t="s">
        <v>3842</v>
      </c>
      <c r="AG258" s="7" t="s">
        <v>3843</v>
      </c>
      <c r="AH258" s="7" t="s">
        <v>51</v>
      </c>
      <c r="AI258" s="79" t="s">
        <v>255</v>
      </c>
      <c r="AJ258" s="28" t="s">
        <v>255</v>
      </c>
      <c r="AK258" s="8" t="s">
        <v>255</v>
      </c>
      <c r="AL258" s="9" t="s">
        <v>255</v>
      </c>
      <c r="AM258" s="7" t="s">
        <v>255</v>
      </c>
      <c r="AN258" s="9" t="s">
        <v>255</v>
      </c>
      <c r="AO258" s="118" t="s">
        <v>255</v>
      </c>
      <c r="AP258" s="7" t="s">
        <v>3844</v>
      </c>
      <c r="AQ258" s="9" t="s">
        <v>574</v>
      </c>
      <c r="AR258" s="9" t="s">
        <v>598</v>
      </c>
      <c r="AS258" s="7" t="s">
        <v>3845</v>
      </c>
      <c r="AT258" s="79" t="s">
        <v>155</v>
      </c>
      <c r="AU258" s="7" t="s">
        <v>46</v>
      </c>
      <c r="AV258" s="10" t="s">
        <v>255</v>
      </c>
      <c r="AW258" s="7" t="s">
        <v>3842</v>
      </c>
      <c r="AX258" s="7" t="s">
        <v>50</v>
      </c>
      <c r="AY258" s="79" t="s">
        <v>155</v>
      </c>
      <c r="AZ258" s="28">
        <v>26711</v>
      </c>
      <c r="BA258" s="9" t="s">
        <v>3846</v>
      </c>
      <c r="BB258" s="20" t="s">
        <v>178</v>
      </c>
      <c r="BC258" s="21" t="s">
        <v>179</v>
      </c>
      <c r="BD258" s="9"/>
      <c r="BE258" s="9" t="s">
        <v>1031</v>
      </c>
      <c r="BF258" s="20" t="s">
        <v>181</v>
      </c>
      <c r="BG258" s="7"/>
      <c r="BH258" s="9"/>
      <c r="BI258" s="9"/>
      <c r="BJ258" s="7"/>
      <c r="BK258" s="7"/>
      <c r="BL258" s="7" t="s">
        <v>46</v>
      </c>
      <c r="BM258" s="11"/>
      <c r="BN258" s="79"/>
      <c r="BO258" s="7"/>
      <c r="BP258" s="7"/>
      <c r="BQ258" s="9"/>
      <c r="BR258" s="9"/>
      <c r="BS258" s="9"/>
      <c r="BT258" s="7"/>
      <c r="BU258" s="9"/>
      <c r="BV258" s="9"/>
      <c r="BW258" s="7"/>
      <c r="BX258" s="9"/>
      <c r="BY258" s="9"/>
      <c r="BZ258" s="7"/>
      <c r="CA258" s="7"/>
      <c r="CB258" s="7"/>
      <c r="CC258" s="7"/>
      <c r="CD258" s="7"/>
      <c r="CE258" s="20" t="s">
        <v>3844</v>
      </c>
      <c r="CF258" s="21" t="s">
        <v>574</v>
      </c>
      <c r="CG258" s="20" t="s">
        <v>598</v>
      </c>
      <c r="CH258" s="20" t="s">
        <v>3845</v>
      </c>
      <c r="CI258" s="20" t="s">
        <v>182</v>
      </c>
      <c r="CJ258" s="77" t="s">
        <v>46</v>
      </c>
      <c r="CK258" s="5"/>
      <c r="CL258" s="77" t="str">
        <f t="shared" ca="1" si="3"/>
        <v>15 Tahun 8 Bulan 25 Hari</v>
      </c>
      <c r="CM25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Cigalumpit RT/RW 01/07 Desa/Kelurahan Gajah Mekar Kecamatan Kurawaringin Kabupaten Bandung Jawa Barat </v>
      </c>
    </row>
    <row r="259" spans="1:91" ht="20.100000000000001" customHeight="1">
      <c r="A259" s="4">
        <f>SUBTOTAL(3,N$8:N259)</f>
        <v>252</v>
      </c>
      <c r="B259" s="5" t="s">
        <v>9</v>
      </c>
      <c r="C259" s="5">
        <v>2022</v>
      </c>
      <c r="D259" s="5"/>
      <c r="E259" s="5">
        <v>3</v>
      </c>
      <c r="F259" s="5" t="s">
        <v>29</v>
      </c>
      <c r="G259" s="5" t="s">
        <v>151</v>
      </c>
      <c r="H259" s="5" t="s">
        <v>151</v>
      </c>
      <c r="I259" s="5" t="s">
        <v>151</v>
      </c>
      <c r="J259" s="5">
        <v>22230047</v>
      </c>
      <c r="K259" s="6"/>
      <c r="L259" s="6"/>
      <c r="M259" s="6"/>
      <c r="N259" s="79" t="s">
        <v>3847</v>
      </c>
      <c r="O259" s="153"/>
      <c r="P259" s="37" t="s">
        <v>3848</v>
      </c>
      <c r="Q259" s="81" t="s">
        <v>3849</v>
      </c>
      <c r="R259" s="37" t="s">
        <v>155</v>
      </c>
      <c r="S259" s="125">
        <v>39996</v>
      </c>
      <c r="T259" s="10" t="s">
        <v>156</v>
      </c>
      <c r="U259" s="10">
        <v>1</v>
      </c>
      <c r="V259" s="10">
        <v>3</v>
      </c>
      <c r="W259" s="10" t="s">
        <v>157</v>
      </c>
      <c r="X259" s="20" t="s">
        <v>187</v>
      </c>
      <c r="Y259" s="7" t="s">
        <v>2867</v>
      </c>
      <c r="Z259" s="7" t="s">
        <v>3850</v>
      </c>
      <c r="AA259" s="7" t="s">
        <v>161</v>
      </c>
      <c r="AB259" s="7" t="s">
        <v>162</v>
      </c>
      <c r="AC259" s="7" t="s">
        <v>163</v>
      </c>
      <c r="AD259" s="7" t="s">
        <v>163</v>
      </c>
      <c r="AE259" s="9" t="s">
        <v>3851</v>
      </c>
      <c r="AF259" s="9" t="s">
        <v>3852</v>
      </c>
      <c r="AG259" s="7" t="s">
        <v>3852</v>
      </c>
      <c r="AH259" s="7" t="s">
        <v>50</v>
      </c>
      <c r="AI259" s="79" t="s">
        <v>155</v>
      </c>
      <c r="AJ259" s="28">
        <v>30272</v>
      </c>
      <c r="AK259" s="9" t="s">
        <v>3853</v>
      </c>
      <c r="AL259" s="20" t="s">
        <v>212</v>
      </c>
      <c r="AM259" s="7" t="s">
        <v>179</v>
      </c>
      <c r="AN259" s="9" t="s">
        <v>3854</v>
      </c>
      <c r="AO259" s="118" t="s">
        <v>2140</v>
      </c>
      <c r="AP259" s="7" t="s">
        <v>3855</v>
      </c>
      <c r="AQ259" s="9" t="s">
        <v>1494</v>
      </c>
      <c r="AR259" s="9" t="s">
        <v>3856</v>
      </c>
      <c r="AS259" s="7" t="s">
        <v>3857</v>
      </c>
      <c r="AT259" s="79" t="s">
        <v>648</v>
      </c>
      <c r="AU259" s="7" t="s">
        <v>642</v>
      </c>
      <c r="AV259" s="10">
        <v>40911</v>
      </c>
      <c r="AW259" s="7" t="s">
        <v>3858</v>
      </c>
      <c r="AX259" s="7" t="s">
        <v>50</v>
      </c>
      <c r="AY259" s="79" t="s">
        <v>155</v>
      </c>
      <c r="AZ259" s="28">
        <v>33239</v>
      </c>
      <c r="BA259" s="9" t="s">
        <v>3859</v>
      </c>
      <c r="BB259" s="20" t="s">
        <v>178</v>
      </c>
      <c r="BC259" s="21" t="s">
        <v>161</v>
      </c>
      <c r="BD259" s="9" t="s">
        <v>3854</v>
      </c>
      <c r="BE259" s="9" t="s">
        <v>1031</v>
      </c>
      <c r="BF259" s="20" t="s">
        <v>181</v>
      </c>
      <c r="BG259" s="7"/>
      <c r="BH259" s="9"/>
      <c r="BI259" s="9"/>
      <c r="BJ259" s="7"/>
      <c r="BK259" s="7"/>
      <c r="BL259" s="7"/>
      <c r="BM259" s="11"/>
      <c r="BN259" s="79"/>
      <c r="BO259" s="7"/>
      <c r="BP259" s="7"/>
      <c r="BQ259" s="9"/>
      <c r="BR259" s="9"/>
      <c r="BS259" s="9"/>
      <c r="BT259" s="7"/>
      <c r="BU259" s="9"/>
      <c r="BV259" s="9"/>
      <c r="BW259" s="7"/>
      <c r="BX259" s="9"/>
      <c r="BY259" s="9"/>
      <c r="BZ259" s="7"/>
      <c r="CA259" s="7"/>
      <c r="CB259" s="7"/>
      <c r="CC259" s="7"/>
      <c r="CD259" s="7"/>
      <c r="CE259" s="20" t="s">
        <v>3855</v>
      </c>
      <c r="CF259" s="21" t="s">
        <v>1494</v>
      </c>
      <c r="CG259" s="20" t="s">
        <v>470</v>
      </c>
      <c r="CH259" s="20" t="s">
        <v>471</v>
      </c>
      <c r="CI259" s="20" t="s">
        <v>182</v>
      </c>
      <c r="CJ259" s="77" t="s">
        <v>46</v>
      </c>
      <c r="CK259" s="5">
        <v>40911</v>
      </c>
      <c r="CL259" s="77" t="str">
        <f t="shared" ca="1" si="3"/>
        <v>16 Tahun 6 Bulan 21 Hari</v>
      </c>
      <c r="CM25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Badaraksa RT/RW 02/13 Desa/Kelurahan Jelegong Kecamatan Kutawaringin Kabupaten Bandung Jawa Barat 40911</v>
      </c>
    </row>
    <row r="260" spans="1:91" ht="20.100000000000001" customHeight="1">
      <c r="A260" s="4">
        <f>SUBTOTAL(3,N$8:N260)</f>
        <v>253</v>
      </c>
      <c r="B260" s="5" t="s">
        <v>9</v>
      </c>
      <c r="C260" s="5">
        <v>2022</v>
      </c>
      <c r="D260" s="5"/>
      <c r="E260" s="5">
        <v>3</v>
      </c>
      <c r="F260" s="5" t="s">
        <v>29</v>
      </c>
      <c r="G260" s="5" t="s">
        <v>151</v>
      </c>
      <c r="H260" s="5" t="s">
        <v>151</v>
      </c>
      <c r="I260" s="5" t="s">
        <v>151</v>
      </c>
      <c r="J260" s="5">
        <v>22230091</v>
      </c>
      <c r="K260" s="6"/>
      <c r="L260" s="6"/>
      <c r="M260" s="6"/>
      <c r="N260" s="79" t="s">
        <v>3860</v>
      </c>
      <c r="O260" s="153"/>
      <c r="P260" s="37" t="s">
        <v>3861</v>
      </c>
      <c r="Q260" s="81" t="s">
        <v>3862</v>
      </c>
      <c r="R260" s="37" t="s">
        <v>155</v>
      </c>
      <c r="S260" s="125">
        <v>40336</v>
      </c>
      <c r="T260" s="10" t="s">
        <v>156</v>
      </c>
      <c r="U260" s="10">
        <v>1</v>
      </c>
      <c r="V260" s="10">
        <v>2</v>
      </c>
      <c r="W260" s="10" t="s">
        <v>157</v>
      </c>
      <c r="X260" s="20" t="s">
        <v>187</v>
      </c>
      <c r="Y260" s="7" t="s">
        <v>426</v>
      </c>
      <c r="Z260" s="7" t="s">
        <v>551</v>
      </c>
      <c r="AA260" s="7" t="s">
        <v>161</v>
      </c>
      <c r="AB260" s="7" t="s">
        <v>162</v>
      </c>
      <c r="AC260" s="7" t="s">
        <v>163</v>
      </c>
      <c r="AD260" s="7" t="s">
        <v>163</v>
      </c>
      <c r="AE260" s="9" t="s">
        <v>3863</v>
      </c>
      <c r="AF260" s="9" t="s">
        <v>3864</v>
      </c>
      <c r="AG260" s="7" t="s">
        <v>3865</v>
      </c>
      <c r="AH260" s="7" t="s">
        <v>50</v>
      </c>
      <c r="AI260" s="79" t="s">
        <v>155</v>
      </c>
      <c r="AJ260" s="28">
        <v>30976</v>
      </c>
      <c r="AK260" s="9" t="s">
        <v>3866</v>
      </c>
      <c r="AL260" s="20" t="s">
        <v>212</v>
      </c>
      <c r="AM260" s="7" t="s">
        <v>221</v>
      </c>
      <c r="AN260" s="9" t="s">
        <v>3867</v>
      </c>
      <c r="AO260" s="118" t="s">
        <v>1535</v>
      </c>
      <c r="AP260" s="7" t="s">
        <v>1887</v>
      </c>
      <c r="AQ260" s="9" t="s">
        <v>340</v>
      </c>
      <c r="AR260" s="9" t="s">
        <v>3412</v>
      </c>
      <c r="AS260" s="7" t="s">
        <v>3413</v>
      </c>
      <c r="AT260" s="79" t="s">
        <v>648</v>
      </c>
      <c r="AU260" s="7" t="s">
        <v>642</v>
      </c>
      <c r="AV260" s="10">
        <v>40923</v>
      </c>
      <c r="AW260" s="7" t="s">
        <v>3868</v>
      </c>
      <c r="AX260" s="7" t="s">
        <v>50</v>
      </c>
      <c r="AY260" s="79" t="s">
        <v>155</v>
      </c>
      <c r="AZ260" s="28">
        <v>31417</v>
      </c>
      <c r="BA260" s="9" t="s">
        <v>3869</v>
      </c>
      <c r="BB260" s="20" t="s">
        <v>178</v>
      </c>
      <c r="BC260" s="21" t="s">
        <v>179</v>
      </c>
      <c r="BD260" s="9"/>
      <c r="BE260" s="9" t="s">
        <v>1031</v>
      </c>
      <c r="BF260" s="20" t="s">
        <v>181</v>
      </c>
      <c r="BG260" s="7"/>
      <c r="BH260" s="9"/>
      <c r="BI260" s="9"/>
      <c r="BJ260" s="7"/>
      <c r="BK260" s="7"/>
      <c r="BL260" s="7"/>
      <c r="BM260" s="11"/>
      <c r="BN260" s="79"/>
      <c r="BO260" s="7"/>
      <c r="BP260" s="7"/>
      <c r="BQ260" s="9"/>
      <c r="BR260" s="9"/>
      <c r="BS260" s="9"/>
      <c r="BT260" s="7"/>
      <c r="BU260" s="9"/>
      <c r="BV260" s="9"/>
      <c r="BW260" s="7"/>
      <c r="BX260" s="9"/>
      <c r="BY260" s="9"/>
      <c r="BZ260" s="7"/>
      <c r="CA260" s="7"/>
      <c r="CB260" s="7"/>
      <c r="CC260" s="7"/>
      <c r="CD260" s="7"/>
      <c r="CE260" s="20" t="s">
        <v>1887</v>
      </c>
      <c r="CF260" s="21" t="s">
        <v>340</v>
      </c>
      <c r="CG260" s="20" t="s">
        <v>803</v>
      </c>
      <c r="CH260" s="20" t="s">
        <v>390</v>
      </c>
      <c r="CI260" s="20" t="s">
        <v>182</v>
      </c>
      <c r="CJ260" s="77" t="s">
        <v>46</v>
      </c>
      <c r="CK260" s="5">
        <v>40923</v>
      </c>
      <c r="CL260" s="77" t="str">
        <f t="shared" ca="1" si="3"/>
        <v>15 Tahun 7 Bulan 16 Hari</v>
      </c>
      <c r="CM26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Tengah RT/RW 01/13 Desa/Kelurahan Parungserab Kecamatan Soreang Kabupaten Bandung Jawa Barat 40923</v>
      </c>
    </row>
    <row r="261" spans="1:91" ht="20.100000000000001" customHeight="1">
      <c r="A261" s="4">
        <f>SUBTOTAL(3,N$8:N261)</f>
        <v>254</v>
      </c>
      <c r="B261" s="5" t="s">
        <v>9</v>
      </c>
      <c r="C261" s="5">
        <v>2023</v>
      </c>
      <c r="D261" s="5"/>
      <c r="E261" s="5">
        <v>3</v>
      </c>
      <c r="F261" s="5" t="s">
        <v>29</v>
      </c>
      <c r="G261" s="5" t="s">
        <v>151</v>
      </c>
      <c r="H261" s="5" t="s">
        <v>151</v>
      </c>
      <c r="I261" s="5" t="s">
        <v>151</v>
      </c>
      <c r="J261" s="5">
        <v>23240131</v>
      </c>
      <c r="K261" s="6"/>
      <c r="L261" s="6"/>
      <c r="M261" s="6"/>
      <c r="N261" s="137" t="s">
        <v>3871</v>
      </c>
      <c r="O261" s="154"/>
      <c r="P261" s="37" t="s">
        <v>3872</v>
      </c>
      <c r="Q261" s="81" t="s">
        <v>3873</v>
      </c>
      <c r="R261" s="37" t="s">
        <v>155</v>
      </c>
      <c r="S261" s="125">
        <v>40770</v>
      </c>
      <c r="T261" s="10" t="s">
        <v>156</v>
      </c>
      <c r="U261" s="10">
        <v>1</v>
      </c>
      <c r="V261" s="10">
        <v>2</v>
      </c>
      <c r="W261" s="10" t="s">
        <v>157</v>
      </c>
      <c r="X261" s="20" t="s">
        <v>187</v>
      </c>
      <c r="Y261" s="7" t="s">
        <v>3874</v>
      </c>
      <c r="Z261" s="7" t="s">
        <v>3266</v>
      </c>
      <c r="AA261" s="7" t="s">
        <v>161</v>
      </c>
      <c r="AB261" s="7" t="s">
        <v>162</v>
      </c>
      <c r="AC261" s="7" t="s">
        <v>163</v>
      </c>
      <c r="AD261" s="7" t="s">
        <v>163</v>
      </c>
      <c r="AE261" s="9" t="s">
        <v>3875</v>
      </c>
      <c r="AF261" s="9" t="s">
        <v>3876</v>
      </c>
      <c r="AG261" s="7" t="s">
        <v>3876</v>
      </c>
      <c r="AH261" s="7" t="s">
        <v>50</v>
      </c>
      <c r="AI261" s="79" t="s">
        <v>155</v>
      </c>
      <c r="AJ261" s="28">
        <v>31583</v>
      </c>
      <c r="AK261" s="9" t="s">
        <v>3877</v>
      </c>
      <c r="AL261" s="9" t="s">
        <v>324</v>
      </c>
      <c r="AM261" s="7" t="s">
        <v>221</v>
      </c>
      <c r="AN261" s="9" t="s">
        <v>3878</v>
      </c>
      <c r="AO261" s="118" t="s">
        <v>1591</v>
      </c>
      <c r="AP261" s="7" t="s">
        <v>3879</v>
      </c>
      <c r="AQ261" s="9" t="s">
        <v>1900</v>
      </c>
      <c r="AR261" s="9" t="s">
        <v>3880</v>
      </c>
      <c r="AS261" s="7" t="s">
        <v>3880</v>
      </c>
      <c r="AT261" s="79" t="s">
        <v>155</v>
      </c>
      <c r="AU261" s="7" t="s">
        <v>46</v>
      </c>
      <c r="AV261" s="10">
        <v>40384</v>
      </c>
      <c r="AW261" s="7" t="s">
        <v>3881</v>
      </c>
      <c r="AX261" s="7" t="s">
        <v>50</v>
      </c>
      <c r="AY261" s="79" t="s">
        <v>155</v>
      </c>
      <c r="AZ261" s="28">
        <v>33499</v>
      </c>
      <c r="BA261" s="9" t="s">
        <v>3882</v>
      </c>
      <c r="BB261" s="20" t="s">
        <v>178</v>
      </c>
      <c r="BC261" s="21" t="s">
        <v>161</v>
      </c>
      <c r="BD261" s="9" t="s">
        <v>3883</v>
      </c>
      <c r="BE261" s="8" t="s">
        <v>255</v>
      </c>
      <c r="BF261" s="20" t="s">
        <v>181</v>
      </c>
      <c r="BG261" s="7"/>
      <c r="BH261" s="9"/>
      <c r="BI261" s="9"/>
      <c r="BJ261" s="7"/>
      <c r="BK261" s="7"/>
      <c r="BL261" s="7"/>
      <c r="BM261" s="11"/>
      <c r="BN261" s="79"/>
      <c r="BO261" s="7"/>
      <c r="BP261" s="7"/>
      <c r="BQ261" s="9"/>
      <c r="BR261" s="9"/>
      <c r="BS261" s="9"/>
      <c r="BT261" s="7"/>
      <c r="BU261" s="9"/>
      <c r="BV261" s="9"/>
      <c r="BW261" s="7"/>
      <c r="BX261" s="9"/>
      <c r="BY261" s="9"/>
      <c r="BZ261" s="7"/>
      <c r="CA261" s="7"/>
      <c r="CB261" s="7"/>
      <c r="CC261" s="7"/>
      <c r="CD261" s="7"/>
      <c r="CE261" s="20" t="s">
        <v>3879</v>
      </c>
      <c r="CF261" s="21" t="s">
        <v>1900</v>
      </c>
      <c r="CG261" s="20" t="s">
        <v>3880</v>
      </c>
      <c r="CH261" s="20" t="s">
        <v>3880</v>
      </c>
      <c r="CI261" s="20" t="s">
        <v>182</v>
      </c>
      <c r="CJ261" s="77" t="s">
        <v>46</v>
      </c>
      <c r="CK261" s="5">
        <v>40384</v>
      </c>
      <c r="CL261" s="77" t="str">
        <f t="shared" ca="1" si="3"/>
        <v>14 Tahun 5 Bulan 8 Hari</v>
      </c>
      <c r="CM26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Sukaeurih RT/RW 02/11 Desa/Kelurahan Ibun Kecamatan Ibun Kabupaten Bandung Jawa Barat 40384</v>
      </c>
    </row>
    <row r="262" spans="1:91" ht="20.100000000000001" customHeight="1">
      <c r="A262" s="4">
        <f>SUBTOTAL(3,N$8:N262)</f>
        <v>255</v>
      </c>
      <c r="B262" s="5" t="s">
        <v>9</v>
      </c>
      <c r="C262" s="5">
        <v>2022</v>
      </c>
      <c r="D262" s="5"/>
      <c r="E262" s="5">
        <v>3</v>
      </c>
      <c r="F262" s="5" t="s">
        <v>29</v>
      </c>
      <c r="G262" s="5" t="s">
        <v>151</v>
      </c>
      <c r="H262" s="5" t="s">
        <v>151</v>
      </c>
      <c r="I262" s="5" t="s">
        <v>151</v>
      </c>
      <c r="J262" s="5">
        <v>22230026</v>
      </c>
      <c r="K262" s="6"/>
      <c r="L262" s="6"/>
      <c r="M262" s="6"/>
      <c r="N262" s="79" t="s">
        <v>3884</v>
      </c>
      <c r="O262" s="153"/>
      <c r="P262" s="37" t="s">
        <v>3885</v>
      </c>
      <c r="Q262" s="81" t="s">
        <v>3886</v>
      </c>
      <c r="R262" s="37" t="s">
        <v>155</v>
      </c>
      <c r="S262" s="125">
        <v>40239</v>
      </c>
      <c r="T262" s="10" t="s">
        <v>156</v>
      </c>
      <c r="U262" s="10">
        <v>2</v>
      </c>
      <c r="V262" s="10">
        <v>2</v>
      </c>
      <c r="W262" s="10" t="s">
        <v>157</v>
      </c>
      <c r="X262" s="20" t="s">
        <v>187</v>
      </c>
      <c r="Y262" s="7" t="s">
        <v>3693</v>
      </c>
      <c r="Z262" s="7" t="s">
        <v>3329</v>
      </c>
      <c r="AA262" s="7" t="s">
        <v>161</v>
      </c>
      <c r="AB262" s="7" t="s">
        <v>162</v>
      </c>
      <c r="AC262" s="7" t="s">
        <v>163</v>
      </c>
      <c r="AD262" s="7" t="s">
        <v>163</v>
      </c>
      <c r="AE262" s="9" t="s">
        <v>3887</v>
      </c>
      <c r="AF262" s="9" t="s">
        <v>3888</v>
      </c>
      <c r="AG262" s="7" t="s">
        <v>3888</v>
      </c>
      <c r="AH262" s="7" t="s">
        <v>50</v>
      </c>
      <c r="AI262" s="79" t="s">
        <v>155</v>
      </c>
      <c r="AJ262" s="28">
        <v>28232</v>
      </c>
      <c r="AK262" s="9" t="s">
        <v>3889</v>
      </c>
      <c r="AL262" s="20" t="s">
        <v>212</v>
      </c>
      <c r="AM262" s="7" t="s">
        <v>221</v>
      </c>
      <c r="AN262" s="9" t="s">
        <v>3890</v>
      </c>
      <c r="AO262" s="118" t="s">
        <v>2350</v>
      </c>
      <c r="AP262" s="7" t="s">
        <v>3891</v>
      </c>
      <c r="AQ262" s="9" t="s">
        <v>256</v>
      </c>
      <c r="AR262" s="9" t="s">
        <v>3892</v>
      </c>
      <c r="AS262" s="7" t="s">
        <v>3893</v>
      </c>
      <c r="AT262" s="79" t="s">
        <v>648</v>
      </c>
      <c r="AU262" s="7" t="s">
        <v>642</v>
      </c>
      <c r="AV262" s="10"/>
      <c r="AW262" s="7" t="s">
        <v>3894</v>
      </c>
      <c r="AX262" s="7" t="s">
        <v>50</v>
      </c>
      <c r="AY262" s="79" t="s">
        <v>155</v>
      </c>
      <c r="AZ262" s="28">
        <v>28757</v>
      </c>
      <c r="BA262" s="9" t="s">
        <v>3895</v>
      </c>
      <c r="BB262" s="20" t="s">
        <v>178</v>
      </c>
      <c r="BC262" s="21" t="s">
        <v>221</v>
      </c>
      <c r="BD262" s="9"/>
      <c r="BE262" s="9" t="s">
        <v>1031</v>
      </c>
      <c r="BF262" s="20" t="s">
        <v>181</v>
      </c>
      <c r="BG262" s="7"/>
      <c r="BH262" s="9"/>
      <c r="BI262" s="9"/>
      <c r="BJ262" s="7"/>
      <c r="BK262" s="7"/>
      <c r="BL262" s="7"/>
      <c r="BM262" s="11"/>
      <c r="BN262" s="79"/>
      <c r="BO262" s="7"/>
      <c r="BP262" s="7"/>
      <c r="BQ262" s="9"/>
      <c r="BR262" s="9"/>
      <c r="BS262" s="9"/>
      <c r="BT262" s="7"/>
      <c r="BU262" s="9"/>
      <c r="BV262" s="9"/>
      <c r="BW262" s="7"/>
      <c r="BX262" s="9"/>
      <c r="BY262" s="9"/>
      <c r="BZ262" s="7"/>
      <c r="CA262" s="7"/>
      <c r="CB262" s="7"/>
      <c r="CC262" s="7"/>
      <c r="CD262" s="7"/>
      <c r="CE262" s="20" t="s">
        <v>3891</v>
      </c>
      <c r="CF262" s="21" t="s">
        <v>256</v>
      </c>
      <c r="CG262" s="20" t="s">
        <v>2248</v>
      </c>
      <c r="CH262" s="20" t="s">
        <v>1779</v>
      </c>
      <c r="CI262" s="20" t="s">
        <v>182</v>
      </c>
      <c r="CJ262" s="77" t="s">
        <v>46</v>
      </c>
      <c r="CK262" s="5"/>
      <c r="CL262" s="77" t="str">
        <f t="shared" ca="1" si="3"/>
        <v>15 Tahun 10 Bulan 21 Hari</v>
      </c>
      <c r="CM26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Ciirateun RT/RW 01/02 Desa/Kelurahan Mekarjaya Kecamatan Arjasari Kabupaten Bandung Jawa Barat </v>
      </c>
    </row>
    <row r="263" spans="1:91" ht="20.100000000000001" customHeight="1">
      <c r="A263" s="4">
        <f>SUBTOTAL(3,N$8:N263)</f>
        <v>256</v>
      </c>
      <c r="B263" s="5" t="s">
        <v>9</v>
      </c>
      <c r="C263" s="5">
        <v>2021</v>
      </c>
      <c r="D263" s="5"/>
      <c r="E263" s="5">
        <v>3</v>
      </c>
      <c r="F263" s="5" t="s">
        <v>29</v>
      </c>
      <c r="G263" s="5" t="s">
        <v>151</v>
      </c>
      <c r="H263" s="5" t="s">
        <v>151</v>
      </c>
      <c r="I263" s="5" t="s">
        <v>151</v>
      </c>
      <c r="J263" s="5">
        <v>21220174</v>
      </c>
      <c r="K263" s="6"/>
      <c r="L263" s="6"/>
      <c r="M263" s="6"/>
      <c r="N263" s="137" t="s">
        <v>3896</v>
      </c>
      <c r="O263" s="154"/>
      <c r="P263" s="37" t="s">
        <v>3897</v>
      </c>
      <c r="Q263" s="81" t="s">
        <v>3898</v>
      </c>
      <c r="R263" s="37" t="s">
        <v>2123</v>
      </c>
      <c r="S263" s="125">
        <v>39823</v>
      </c>
      <c r="T263" s="10" t="s">
        <v>156</v>
      </c>
      <c r="U263" s="10">
        <v>1</v>
      </c>
      <c r="V263" s="10">
        <v>4</v>
      </c>
      <c r="W263" s="10" t="s">
        <v>157</v>
      </c>
      <c r="X263" s="20" t="s">
        <v>187</v>
      </c>
      <c r="Y263" s="7" t="s">
        <v>159</v>
      </c>
      <c r="Z263" s="7" t="s">
        <v>250</v>
      </c>
      <c r="AA263" s="7" t="s">
        <v>161</v>
      </c>
      <c r="AB263" s="7" t="s">
        <v>162</v>
      </c>
      <c r="AC263" s="7" t="s">
        <v>163</v>
      </c>
      <c r="AD263" s="7" t="s">
        <v>163</v>
      </c>
      <c r="AE263" s="9" t="s">
        <v>3899</v>
      </c>
      <c r="AF263" s="9" t="s">
        <v>3900</v>
      </c>
      <c r="AG263" s="7" t="s">
        <v>3901</v>
      </c>
      <c r="AH263" s="7" t="s">
        <v>50</v>
      </c>
      <c r="AI263" s="79" t="s">
        <v>229</v>
      </c>
      <c r="AJ263" s="28">
        <v>30469</v>
      </c>
      <c r="AK263" s="9" t="s">
        <v>3902</v>
      </c>
      <c r="AL263" s="9" t="s">
        <v>324</v>
      </c>
      <c r="AM263" s="7" t="s">
        <v>179</v>
      </c>
      <c r="AN263" s="9" t="s">
        <v>368</v>
      </c>
      <c r="AO263" s="118"/>
      <c r="AP263" s="7" t="s">
        <v>3903</v>
      </c>
      <c r="AQ263" s="9" t="s">
        <v>498</v>
      </c>
      <c r="AR263" s="9" t="s">
        <v>3904</v>
      </c>
      <c r="AS263" s="7" t="s">
        <v>3689</v>
      </c>
      <c r="AT263" s="79" t="s">
        <v>155</v>
      </c>
      <c r="AU263" s="7" t="s">
        <v>46</v>
      </c>
      <c r="AV263" s="10">
        <v>40376</v>
      </c>
      <c r="AW263" s="7" t="s">
        <v>3905</v>
      </c>
      <c r="AX263" s="7" t="s">
        <v>50</v>
      </c>
      <c r="AY263" s="79" t="s">
        <v>155</v>
      </c>
      <c r="AZ263" s="28">
        <v>33275</v>
      </c>
      <c r="BA263" s="9" t="s">
        <v>3906</v>
      </c>
      <c r="BB263" s="20" t="s">
        <v>178</v>
      </c>
      <c r="BC263" s="21" t="s">
        <v>221</v>
      </c>
      <c r="BD263" s="9"/>
      <c r="BE263" s="9"/>
      <c r="BF263" s="20" t="s">
        <v>181</v>
      </c>
      <c r="BG263" s="7"/>
      <c r="BH263" s="9"/>
      <c r="BI263" s="9"/>
      <c r="BJ263" s="7"/>
      <c r="BK263" s="7"/>
      <c r="BL263" s="7"/>
      <c r="BM263" s="11"/>
      <c r="BN263" s="79"/>
      <c r="BO263" s="7"/>
      <c r="BP263" s="7"/>
      <c r="BQ263" s="9"/>
      <c r="BR263" s="9"/>
      <c r="BS263" s="9"/>
      <c r="BT263" s="7"/>
      <c r="BU263" s="9"/>
      <c r="BV263" s="9"/>
      <c r="BW263" s="7"/>
      <c r="BX263" s="9"/>
      <c r="BY263" s="9"/>
      <c r="BZ263" s="7"/>
      <c r="CA263" s="7"/>
      <c r="CB263" s="7"/>
      <c r="CC263" s="7"/>
      <c r="CD263" s="7"/>
      <c r="CE263" s="20" t="s">
        <v>3903</v>
      </c>
      <c r="CF263" s="21" t="s">
        <v>498</v>
      </c>
      <c r="CG263" s="20" t="s">
        <v>3904</v>
      </c>
      <c r="CH263" s="20" t="s">
        <v>3689</v>
      </c>
      <c r="CI263" s="20" t="s">
        <v>182</v>
      </c>
      <c r="CJ263" s="77" t="s">
        <v>46</v>
      </c>
      <c r="CK263" s="5">
        <v>40376</v>
      </c>
      <c r="CL263" s="77" t="str">
        <f t="shared" ca="1" si="3"/>
        <v>17 Tahun 0 Bulan 13 Hari</v>
      </c>
      <c r="CM26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Tambakan RT/RW 02/01 Desa/Kelurahan Bojongkunci Kecamatan Pameungpeuk Kabupaten Bandung Jawa Barat 40376</v>
      </c>
    </row>
    <row r="264" spans="1:91" ht="20.100000000000001" customHeight="1">
      <c r="A264" s="4">
        <f>SUBTOTAL(3,N$8:N264)</f>
        <v>257</v>
      </c>
      <c r="B264" s="5" t="s">
        <v>9</v>
      </c>
      <c r="C264" s="5">
        <v>2022</v>
      </c>
      <c r="D264" s="5"/>
      <c r="E264" s="5">
        <v>3</v>
      </c>
      <c r="F264" s="5" t="s">
        <v>29</v>
      </c>
      <c r="G264" s="5" t="s">
        <v>151</v>
      </c>
      <c r="H264" s="5" t="s">
        <v>151</v>
      </c>
      <c r="I264" s="5" t="s">
        <v>151</v>
      </c>
      <c r="J264" s="5">
        <v>22230081</v>
      </c>
      <c r="K264" s="6"/>
      <c r="L264" s="6"/>
      <c r="M264" s="6"/>
      <c r="N264" s="79" t="s">
        <v>3907</v>
      </c>
      <c r="O264" s="153"/>
      <c r="P264" s="37" t="s">
        <v>3908</v>
      </c>
      <c r="Q264" s="81" t="s">
        <v>3909</v>
      </c>
      <c r="R264" s="37" t="s">
        <v>3910</v>
      </c>
      <c r="S264" s="125">
        <v>39993</v>
      </c>
      <c r="T264" s="10" t="s">
        <v>156</v>
      </c>
      <c r="U264" s="10">
        <v>1</v>
      </c>
      <c r="V264" s="10">
        <v>2</v>
      </c>
      <c r="W264" s="10" t="s">
        <v>157</v>
      </c>
      <c r="X264" s="20" t="s">
        <v>187</v>
      </c>
      <c r="Y264" s="7" t="s">
        <v>1741</v>
      </c>
      <c r="Z264" s="7" t="s">
        <v>3329</v>
      </c>
      <c r="AA264" s="7" t="s">
        <v>161</v>
      </c>
      <c r="AB264" s="7" t="s">
        <v>162</v>
      </c>
      <c r="AC264" s="7" t="s">
        <v>163</v>
      </c>
      <c r="AD264" s="7" t="s">
        <v>163</v>
      </c>
      <c r="AE264" s="9" t="s">
        <v>3911</v>
      </c>
      <c r="AF264" s="9" t="s">
        <v>3912</v>
      </c>
      <c r="AG264" s="7" t="s">
        <v>3912</v>
      </c>
      <c r="AH264" s="7" t="s">
        <v>50</v>
      </c>
      <c r="AI264" s="79" t="s">
        <v>155</v>
      </c>
      <c r="AJ264" s="28">
        <v>28849</v>
      </c>
      <c r="AK264" s="9" t="s">
        <v>3913</v>
      </c>
      <c r="AL264" s="20" t="s">
        <v>212</v>
      </c>
      <c r="AM264" s="7" t="s">
        <v>179</v>
      </c>
      <c r="AN264" s="9" t="s">
        <v>3914</v>
      </c>
      <c r="AO264" s="118" t="s">
        <v>260</v>
      </c>
      <c r="AP264" s="7" t="s">
        <v>3915</v>
      </c>
      <c r="AQ264" s="9" t="s">
        <v>1374</v>
      </c>
      <c r="AR264" s="9" t="s">
        <v>1495</v>
      </c>
      <c r="AS264" s="7" t="s">
        <v>1011</v>
      </c>
      <c r="AT264" s="79" t="s">
        <v>2093</v>
      </c>
      <c r="AU264" s="7" t="s">
        <v>279</v>
      </c>
      <c r="AV264" s="10">
        <v>45363</v>
      </c>
      <c r="AW264" s="7" t="s">
        <v>3916</v>
      </c>
      <c r="AX264" s="7" t="s">
        <v>50</v>
      </c>
      <c r="AY264" s="79" t="s">
        <v>186</v>
      </c>
      <c r="AZ264" s="28">
        <v>32610</v>
      </c>
      <c r="BA264" s="9" t="s">
        <v>3917</v>
      </c>
      <c r="BB264" s="20" t="s">
        <v>178</v>
      </c>
      <c r="BC264" s="21" t="s">
        <v>179</v>
      </c>
      <c r="BD264" s="9" t="s">
        <v>3918</v>
      </c>
      <c r="BE264" s="9" t="s">
        <v>1031</v>
      </c>
      <c r="BF264" s="20" t="s">
        <v>181</v>
      </c>
      <c r="BG264" s="7"/>
      <c r="BH264" s="9"/>
      <c r="BI264" s="9"/>
      <c r="BJ264" s="7"/>
      <c r="BK264" s="7"/>
      <c r="BL264" s="7"/>
      <c r="BM264" s="11"/>
      <c r="BN264" s="79"/>
      <c r="BO264" s="7"/>
      <c r="BP264" s="7"/>
      <c r="BQ264" s="9"/>
      <c r="BR264" s="9"/>
      <c r="BS264" s="9"/>
      <c r="BT264" s="7"/>
      <c r="BU264" s="9"/>
      <c r="BV264" s="9"/>
      <c r="BW264" s="7"/>
      <c r="BX264" s="9"/>
      <c r="BY264" s="9"/>
      <c r="BZ264" s="7"/>
      <c r="CA264" s="7"/>
      <c r="CB264" s="7"/>
      <c r="CC264" s="7"/>
      <c r="CD264" s="7"/>
      <c r="CE264" s="20" t="s">
        <v>3915</v>
      </c>
      <c r="CF264" s="21" t="s">
        <v>1374</v>
      </c>
      <c r="CG264" s="20" t="s">
        <v>1495</v>
      </c>
      <c r="CH264" s="20" t="s">
        <v>1011</v>
      </c>
      <c r="CI264" s="20" t="s">
        <v>205</v>
      </c>
      <c r="CJ264" s="77" t="s">
        <v>46</v>
      </c>
      <c r="CK264" s="5">
        <v>45363</v>
      </c>
      <c r="CL264" s="77" t="str">
        <f t="shared" ref="CL264:CL327" ca="1" si="4">DATEDIF(S264,NOW(),"Y")&amp;" Tahun " &amp;DATEDIF(S264,NOW(),"YM")&amp;" Bulan " &amp;DATEDIF(S264,NOW(),"MD")&amp;" Hari"</f>
        <v>16 Tahun 6 Bulan 25 Hari</v>
      </c>
      <c r="CM26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Cipacing RT/RW 03/04 Desa/Kelurahan Cipacing Kecamatan Jatinangor Kabupaten Sumedang Jawa Barat 45363</v>
      </c>
    </row>
    <row r="265" spans="1:91" ht="20.100000000000001" customHeight="1">
      <c r="A265" s="4">
        <f>SUBTOTAL(3,N$8:N265)</f>
        <v>258</v>
      </c>
      <c r="B265" s="5" t="s">
        <v>9</v>
      </c>
      <c r="C265" s="5">
        <v>2022</v>
      </c>
      <c r="D265" s="5"/>
      <c r="E265" s="5">
        <v>3</v>
      </c>
      <c r="F265" s="5" t="s">
        <v>29</v>
      </c>
      <c r="G265" s="5" t="s">
        <v>151</v>
      </c>
      <c r="H265" s="5" t="s">
        <v>151</v>
      </c>
      <c r="I265" s="5" t="s">
        <v>151</v>
      </c>
      <c r="J265" s="5">
        <v>22230040</v>
      </c>
      <c r="K265" s="6"/>
      <c r="L265" s="6"/>
      <c r="M265" s="6"/>
      <c r="N265" s="137" t="s">
        <v>3919</v>
      </c>
      <c r="O265" s="154"/>
      <c r="P265" s="37" t="s">
        <v>3920</v>
      </c>
      <c r="Q265" s="81" t="s">
        <v>3921</v>
      </c>
      <c r="R265" s="37" t="s">
        <v>248</v>
      </c>
      <c r="S265" s="125">
        <v>40196</v>
      </c>
      <c r="T265" s="10" t="s">
        <v>156</v>
      </c>
      <c r="U265" s="10">
        <v>1</v>
      </c>
      <c r="V265" s="10">
        <v>3</v>
      </c>
      <c r="W265" s="10" t="s">
        <v>157</v>
      </c>
      <c r="X265" s="20" t="s">
        <v>187</v>
      </c>
      <c r="Y265" s="7" t="s">
        <v>1741</v>
      </c>
      <c r="Z265" s="7" t="s">
        <v>1141</v>
      </c>
      <c r="AA265" s="7" t="s">
        <v>161</v>
      </c>
      <c r="AB265" s="7" t="s">
        <v>162</v>
      </c>
      <c r="AC265" s="7" t="s">
        <v>163</v>
      </c>
      <c r="AD265" s="7" t="s">
        <v>163</v>
      </c>
      <c r="AE265" s="9" t="s">
        <v>3922</v>
      </c>
      <c r="AF265" s="9" t="s">
        <v>3923</v>
      </c>
      <c r="AG265" s="7" t="s">
        <v>3923</v>
      </c>
      <c r="AH265" s="7" t="s">
        <v>50</v>
      </c>
      <c r="AI265" s="79" t="s">
        <v>155</v>
      </c>
      <c r="AJ265" s="28">
        <v>29512</v>
      </c>
      <c r="AK265" s="9" t="s">
        <v>3924</v>
      </c>
      <c r="AL265" s="9" t="s">
        <v>168</v>
      </c>
      <c r="AM265" s="7" t="s">
        <v>179</v>
      </c>
      <c r="AN265" s="9" t="s">
        <v>3925</v>
      </c>
      <c r="AO265" s="118" t="s">
        <v>3560</v>
      </c>
      <c r="AP265" s="7" t="s">
        <v>3926</v>
      </c>
      <c r="AQ265" s="9" t="s">
        <v>639</v>
      </c>
      <c r="AR265" s="9" t="s">
        <v>3926</v>
      </c>
      <c r="AS265" s="7" t="s">
        <v>3927</v>
      </c>
      <c r="AT265" s="79" t="s">
        <v>3928</v>
      </c>
      <c r="AU265" s="7" t="s">
        <v>642</v>
      </c>
      <c r="AV265" s="10">
        <v>17116</v>
      </c>
      <c r="AW265" s="7" t="s">
        <v>3929</v>
      </c>
      <c r="AX265" s="7" t="s">
        <v>50</v>
      </c>
      <c r="AY265" s="79" t="s">
        <v>248</v>
      </c>
      <c r="AZ265" s="28">
        <v>31516</v>
      </c>
      <c r="BA265" s="9" t="s">
        <v>3930</v>
      </c>
      <c r="BB265" s="20" t="s">
        <v>178</v>
      </c>
      <c r="BC265" s="21" t="s">
        <v>179</v>
      </c>
      <c r="BD265" s="9" t="s">
        <v>3931</v>
      </c>
      <c r="BE265" s="9" t="s">
        <v>1031</v>
      </c>
      <c r="BF265" s="20" t="s">
        <v>181</v>
      </c>
      <c r="BG265" s="7"/>
      <c r="BH265" s="9"/>
      <c r="BI265" s="9"/>
      <c r="BJ265" s="7"/>
      <c r="BK265" s="7"/>
      <c r="BL265" s="7"/>
      <c r="BM265" s="11"/>
      <c r="BN265" s="79"/>
      <c r="BO265" s="7"/>
      <c r="BP265" s="7"/>
      <c r="BQ265" s="9"/>
      <c r="BR265" s="9"/>
      <c r="BS265" s="9"/>
      <c r="BT265" s="7"/>
      <c r="BU265" s="9"/>
      <c r="BV265" s="9"/>
      <c r="BW265" s="7"/>
      <c r="BX265" s="9"/>
      <c r="BY265" s="9"/>
      <c r="BZ265" s="7"/>
      <c r="CA265" s="7"/>
      <c r="CB265" s="7"/>
      <c r="CC265" s="7"/>
      <c r="CD265" s="7"/>
      <c r="CE265" s="20" t="s">
        <v>3926</v>
      </c>
      <c r="CF265" s="21" t="s">
        <v>639</v>
      </c>
      <c r="CG265" s="20" t="s">
        <v>3926</v>
      </c>
      <c r="CH265" s="20" t="s">
        <v>3927</v>
      </c>
      <c r="CI265" s="20" t="s">
        <v>3928</v>
      </c>
      <c r="CJ265" s="77" t="s">
        <v>46</v>
      </c>
      <c r="CK265" s="5">
        <v>17116</v>
      </c>
      <c r="CL265" s="77" t="str">
        <f t="shared" ca="1" si="4"/>
        <v>16 Tahun 0 Bulan 5 Hari</v>
      </c>
      <c r="CM26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Bojong Rawalumbu RT/RW 01/04 Desa/Kelurahan Bojong Rawalumbu Kecamatan Rawalumbu Kota Bekasi Jawa Barat 17116</v>
      </c>
    </row>
    <row r="266" spans="1:91" ht="20.100000000000001" customHeight="1">
      <c r="A266" s="4">
        <f>SUBTOTAL(3,N$8:N266)</f>
        <v>259</v>
      </c>
      <c r="B266" s="5" t="s">
        <v>9</v>
      </c>
      <c r="C266" s="5">
        <v>2021</v>
      </c>
      <c r="D266" s="5"/>
      <c r="E266" s="5">
        <v>3</v>
      </c>
      <c r="F266" s="5" t="s">
        <v>29</v>
      </c>
      <c r="G266" s="5" t="s">
        <v>151</v>
      </c>
      <c r="H266" s="5" t="s">
        <v>151</v>
      </c>
      <c r="I266" s="5" t="s">
        <v>151</v>
      </c>
      <c r="J266" s="5">
        <v>21220130</v>
      </c>
      <c r="K266" s="6"/>
      <c r="L266" s="6"/>
      <c r="M266" s="6"/>
      <c r="N266" s="79" t="s">
        <v>3932</v>
      </c>
      <c r="O266" s="153"/>
      <c r="P266" s="37" t="s">
        <v>3933</v>
      </c>
      <c r="Q266" s="81" t="s">
        <v>3934</v>
      </c>
      <c r="R266" s="37" t="s">
        <v>569</v>
      </c>
      <c r="S266" s="125">
        <v>39406</v>
      </c>
      <c r="T266" s="10" t="s">
        <v>156</v>
      </c>
      <c r="U266" s="10">
        <v>2</v>
      </c>
      <c r="V266" s="10">
        <v>3</v>
      </c>
      <c r="W266" s="10" t="s">
        <v>157</v>
      </c>
      <c r="X266" s="20" t="s">
        <v>187</v>
      </c>
      <c r="Y266" s="7" t="s">
        <v>3935</v>
      </c>
      <c r="Z266" s="7" t="s">
        <v>3936</v>
      </c>
      <c r="AA266" s="7" t="s">
        <v>161</v>
      </c>
      <c r="AB266" s="7" t="s">
        <v>162</v>
      </c>
      <c r="AC266" s="7" t="s">
        <v>163</v>
      </c>
      <c r="AD266" s="7" t="s">
        <v>163</v>
      </c>
      <c r="AE266" s="9" t="s">
        <v>3937</v>
      </c>
      <c r="AF266" s="9" t="s">
        <v>3938</v>
      </c>
      <c r="AG266" s="7" t="s">
        <v>3938</v>
      </c>
      <c r="AH266" s="7" t="s">
        <v>50</v>
      </c>
      <c r="AI266" s="79" t="s">
        <v>569</v>
      </c>
      <c r="AJ266" s="28">
        <v>28650</v>
      </c>
      <c r="AK266" s="9" t="s">
        <v>3939</v>
      </c>
      <c r="AL266" s="20" t="s">
        <v>212</v>
      </c>
      <c r="AM266" s="7" t="s">
        <v>221</v>
      </c>
      <c r="AN266" s="9" t="s">
        <v>368</v>
      </c>
      <c r="AO266" s="118"/>
      <c r="AP266" s="7" t="s">
        <v>3940</v>
      </c>
      <c r="AQ266" s="9" t="s">
        <v>946</v>
      </c>
      <c r="AR266" s="9" t="s">
        <v>3941</v>
      </c>
      <c r="AS266" s="7" t="s">
        <v>3942</v>
      </c>
      <c r="AT266" s="79" t="s">
        <v>569</v>
      </c>
      <c r="AU266" s="7" t="s">
        <v>46</v>
      </c>
      <c r="AV266" s="10">
        <v>45465</v>
      </c>
      <c r="AW266" s="7" t="s">
        <v>3943</v>
      </c>
      <c r="AX266" s="7" t="s">
        <v>50</v>
      </c>
      <c r="AY266" s="79" t="s">
        <v>569</v>
      </c>
      <c r="AZ266" s="28">
        <v>31327</v>
      </c>
      <c r="BA266" s="9" t="s">
        <v>3944</v>
      </c>
      <c r="BB266" s="20" t="s">
        <v>178</v>
      </c>
      <c r="BC266" s="21" t="s">
        <v>221</v>
      </c>
      <c r="BD266" s="9"/>
      <c r="BE266" s="9"/>
      <c r="BF266" s="20" t="s">
        <v>181</v>
      </c>
      <c r="BG266" s="7"/>
      <c r="BH266" s="9"/>
      <c r="BI266" s="9"/>
      <c r="BJ266" s="7"/>
      <c r="BK266" s="7"/>
      <c r="BL266" s="7"/>
      <c r="BM266" s="11"/>
      <c r="BN266" s="79"/>
      <c r="BO266" s="7"/>
      <c r="BP266" s="7"/>
      <c r="BQ266" s="9"/>
      <c r="BR266" s="9"/>
      <c r="BS266" s="9"/>
      <c r="BT266" s="7"/>
      <c r="BU266" s="9"/>
      <c r="BV266" s="9"/>
      <c r="BW266" s="7"/>
      <c r="BX266" s="9"/>
      <c r="BY266" s="9"/>
      <c r="BZ266" s="7"/>
      <c r="CA266" s="7"/>
      <c r="CB266" s="7"/>
      <c r="CC266" s="7"/>
      <c r="CD266" s="7"/>
      <c r="CE266" s="20" t="s">
        <v>3940</v>
      </c>
      <c r="CF266" s="21" t="s">
        <v>946</v>
      </c>
      <c r="CG266" s="20" t="s">
        <v>3941</v>
      </c>
      <c r="CH266" s="20" t="s">
        <v>3942</v>
      </c>
      <c r="CI266" s="20" t="s">
        <v>582</v>
      </c>
      <c r="CJ266" s="77" t="s">
        <v>46</v>
      </c>
      <c r="CK266" s="5">
        <v>45465</v>
      </c>
      <c r="CL266" s="77" t="str">
        <f t="shared" ca="1" si="4"/>
        <v>18 Tahun 2 Bulan 3 Hari</v>
      </c>
      <c r="CM26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Sukapulang  RT/RW 14/04 Desa/Kelurahan Kepuh Kecamatan Lemahsugih Kabupaten Majalengka Jawa Barat 45465</v>
      </c>
    </row>
    <row r="267" spans="1:91" ht="20.100000000000001" customHeight="1">
      <c r="A267" s="4">
        <f>SUBTOTAL(3,N$8:N267)</f>
        <v>260</v>
      </c>
      <c r="B267" s="5" t="s">
        <v>9</v>
      </c>
      <c r="C267" s="5">
        <v>2022</v>
      </c>
      <c r="D267" s="5"/>
      <c r="E267" s="5">
        <v>3</v>
      </c>
      <c r="F267" s="5" t="s">
        <v>29</v>
      </c>
      <c r="G267" s="5" t="s">
        <v>151</v>
      </c>
      <c r="H267" s="5" t="s">
        <v>151</v>
      </c>
      <c r="I267" s="5" t="s">
        <v>151</v>
      </c>
      <c r="J267" s="5">
        <v>22230021</v>
      </c>
      <c r="K267" s="6"/>
      <c r="L267" s="6"/>
      <c r="M267" s="6"/>
      <c r="N267" s="137" t="s">
        <v>3945</v>
      </c>
      <c r="O267" s="154"/>
      <c r="P267" s="37" t="s">
        <v>3946</v>
      </c>
      <c r="Q267" s="81" t="s">
        <v>3947</v>
      </c>
      <c r="R267" s="37" t="s">
        <v>3948</v>
      </c>
      <c r="S267" s="125">
        <v>40381</v>
      </c>
      <c r="T267" s="10" t="s">
        <v>156</v>
      </c>
      <c r="U267" s="10">
        <v>2</v>
      </c>
      <c r="V267" s="10">
        <v>3</v>
      </c>
      <c r="W267" s="10" t="s">
        <v>157</v>
      </c>
      <c r="X267" s="20" t="s">
        <v>187</v>
      </c>
      <c r="Y267" s="7" t="s">
        <v>1741</v>
      </c>
      <c r="Z267" s="7" t="s">
        <v>1141</v>
      </c>
      <c r="AA267" s="7" t="s">
        <v>161</v>
      </c>
      <c r="AB267" s="7" t="s">
        <v>162</v>
      </c>
      <c r="AC267" s="7" t="s">
        <v>163</v>
      </c>
      <c r="AD267" s="7" t="s">
        <v>163</v>
      </c>
      <c r="AE267" s="9" t="s">
        <v>3949</v>
      </c>
      <c r="AF267" s="9" t="s">
        <v>3950</v>
      </c>
      <c r="AG267" s="7" t="s">
        <v>3951</v>
      </c>
      <c r="AH267" s="7" t="s">
        <v>50</v>
      </c>
      <c r="AI267" s="79" t="s">
        <v>3952</v>
      </c>
      <c r="AJ267" s="28">
        <v>28167</v>
      </c>
      <c r="AK267" s="9" t="s">
        <v>3953</v>
      </c>
      <c r="AL267" s="9" t="s">
        <v>168</v>
      </c>
      <c r="AM267" s="7" t="s">
        <v>221</v>
      </c>
      <c r="AN267" s="9" t="s">
        <v>3954</v>
      </c>
      <c r="AO267" s="118" t="s">
        <v>3955</v>
      </c>
      <c r="AP267" s="7" t="s">
        <v>3956</v>
      </c>
      <c r="AQ267" s="9" t="s">
        <v>766</v>
      </c>
      <c r="AR267" s="9" t="s">
        <v>3957</v>
      </c>
      <c r="AS267" s="7" t="s">
        <v>3958</v>
      </c>
      <c r="AT267" s="79" t="s">
        <v>2093</v>
      </c>
      <c r="AU267" s="7" t="s">
        <v>642</v>
      </c>
      <c r="AV267" s="10">
        <v>45363</v>
      </c>
      <c r="AW267" s="7" t="s">
        <v>3950</v>
      </c>
      <c r="AX267" s="7" t="s">
        <v>50</v>
      </c>
      <c r="AY267" s="79" t="s">
        <v>3952</v>
      </c>
      <c r="AZ267" s="28">
        <v>28904</v>
      </c>
      <c r="BA267" s="9" t="s">
        <v>3959</v>
      </c>
      <c r="BB267" s="9" t="s">
        <v>168</v>
      </c>
      <c r="BC267" s="21" t="s">
        <v>161</v>
      </c>
      <c r="BD267" s="9" t="s">
        <v>3960</v>
      </c>
      <c r="BE267" s="9" t="s">
        <v>3955</v>
      </c>
      <c r="BF267" s="20" t="s">
        <v>181</v>
      </c>
      <c r="BG267" s="7"/>
      <c r="BH267" s="9"/>
      <c r="BI267" s="9"/>
      <c r="BJ267" s="7"/>
      <c r="BK267" s="7"/>
      <c r="BL267" s="7"/>
      <c r="BM267" s="11"/>
      <c r="BN267" s="79"/>
      <c r="BO267" s="7"/>
      <c r="BP267" s="7"/>
      <c r="BQ267" s="9"/>
      <c r="BR267" s="9"/>
      <c r="BS267" s="9"/>
      <c r="BT267" s="7"/>
      <c r="BU267" s="9"/>
      <c r="BV267" s="9"/>
      <c r="BW267" s="7"/>
      <c r="BX267" s="9"/>
      <c r="BY267" s="9"/>
      <c r="BZ267" s="7"/>
      <c r="CA267" s="7"/>
      <c r="CB267" s="7"/>
      <c r="CC267" s="7"/>
      <c r="CD267" s="7"/>
      <c r="CE267" s="20" t="s">
        <v>3956</v>
      </c>
      <c r="CF267" s="21" t="s">
        <v>766</v>
      </c>
      <c r="CG267" s="20" t="s">
        <v>3961</v>
      </c>
      <c r="CH267" s="20" t="s">
        <v>3962</v>
      </c>
      <c r="CI267" s="20" t="s">
        <v>205</v>
      </c>
      <c r="CJ267" s="77" t="s">
        <v>46</v>
      </c>
      <c r="CK267" s="5">
        <v>45363</v>
      </c>
      <c r="CL267" s="77" t="str">
        <f t="shared" ca="1" si="4"/>
        <v>15 Tahun 6 Bulan 1 Hari</v>
      </c>
      <c r="CM26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Kopkarin RT/RW 01/09 Desa/Kelurahan Cinta Mulya Kecamatan Jatinagor Kabupaten Sumedang Jawa Barat 45363</v>
      </c>
    </row>
    <row r="268" spans="1:91" ht="20.100000000000001" customHeight="1">
      <c r="A268" s="4">
        <f>SUBTOTAL(3,N$8:N268)</f>
        <v>261</v>
      </c>
      <c r="B268" s="5" t="s">
        <v>9</v>
      </c>
      <c r="C268" s="5">
        <v>2022</v>
      </c>
      <c r="D268" s="5"/>
      <c r="E268" s="5">
        <v>3</v>
      </c>
      <c r="F268" s="5" t="s">
        <v>29</v>
      </c>
      <c r="G268" s="5" t="s">
        <v>151</v>
      </c>
      <c r="H268" s="5" t="s">
        <v>151</v>
      </c>
      <c r="I268" s="5" t="s">
        <v>151</v>
      </c>
      <c r="J268" s="5">
        <v>22230027</v>
      </c>
      <c r="K268" s="6"/>
      <c r="L268" s="6"/>
      <c r="M268" s="6"/>
      <c r="N268" s="79" t="s">
        <v>3963</v>
      </c>
      <c r="O268" s="153"/>
      <c r="P268" s="37" t="s">
        <v>3964</v>
      </c>
      <c r="Q268" s="81" t="s">
        <v>3965</v>
      </c>
      <c r="R268" s="37" t="s">
        <v>941</v>
      </c>
      <c r="S268" s="125">
        <v>40416</v>
      </c>
      <c r="T268" s="10" t="s">
        <v>156</v>
      </c>
      <c r="U268" s="10">
        <v>3</v>
      </c>
      <c r="V268" s="10">
        <v>4</v>
      </c>
      <c r="W268" s="10" t="s">
        <v>157</v>
      </c>
      <c r="X268" s="20" t="s">
        <v>187</v>
      </c>
      <c r="Y268" s="7" t="s">
        <v>3966</v>
      </c>
      <c r="Z268" s="7" t="s">
        <v>1668</v>
      </c>
      <c r="AA268" s="7" t="s">
        <v>161</v>
      </c>
      <c r="AB268" s="7" t="s">
        <v>162</v>
      </c>
      <c r="AC268" s="7" t="s">
        <v>163</v>
      </c>
      <c r="AD268" s="7" t="s">
        <v>163</v>
      </c>
      <c r="AE268" s="9" t="s">
        <v>3967</v>
      </c>
      <c r="AF268" s="9" t="s">
        <v>3968</v>
      </c>
      <c r="AG268" s="7" t="s">
        <v>3968</v>
      </c>
      <c r="AH268" s="7" t="s">
        <v>50</v>
      </c>
      <c r="AI268" s="79" t="s">
        <v>229</v>
      </c>
      <c r="AJ268" s="28">
        <v>29387</v>
      </c>
      <c r="AK268" s="9" t="s">
        <v>3969</v>
      </c>
      <c r="AL268" s="9" t="s">
        <v>2952</v>
      </c>
      <c r="AM268" s="7" t="s">
        <v>179</v>
      </c>
      <c r="AN268" s="9" t="s">
        <v>3970</v>
      </c>
      <c r="AO268" s="118" t="s">
        <v>2350</v>
      </c>
      <c r="AP268" s="7" t="s">
        <v>3971</v>
      </c>
      <c r="AQ268" s="9" t="s">
        <v>1509</v>
      </c>
      <c r="AR268" s="9" t="s">
        <v>3972</v>
      </c>
      <c r="AS268" s="7" t="s">
        <v>3973</v>
      </c>
      <c r="AT268" s="79" t="s">
        <v>3973</v>
      </c>
      <c r="AU268" s="7" t="s">
        <v>642</v>
      </c>
      <c r="AV268" s="10">
        <v>41151</v>
      </c>
      <c r="AW268" s="7" t="s">
        <v>3974</v>
      </c>
      <c r="AX268" s="7" t="s">
        <v>50</v>
      </c>
      <c r="AY268" s="79" t="s">
        <v>826</v>
      </c>
      <c r="AZ268" s="28">
        <v>29455</v>
      </c>
      <c r="BA268" s="9" t="s">
        <v>3975</v>
      </c>
      <c r="BB268" s="20" t="s">
        <v>178</v>
      </c>
      <c r="BC268" s="21" t="s">
        <v>179</v>
      </c>
      <c r="BD268" s="9" t="s">
        <v>3970</v>
      </c>
      <c r="BE268" s="9" t="s">
        <v>3560</v>
      </c>
      <c r="BF268" s="20" t="s">
        <v>181</v>
      </c>
      <c r="BG268" s="7"/>
      <c r="BH268" s="9"/>
      <c r="BI268" s="9"/>
      <c r="BJ268" s="7"/>
      <c r="BK268" s="7"/>
      <c r="BL268" s="7"/>
      <c r="BM268" s="11"/>
      <c r="BN268" s="79"/>
      <c r="BO268" s="7"/>
      <c r="BP268" s="7"/>
      <c r="BQ268" s="9"/>
      <c r="BR268" s="9"/>
      <c r="BS268" s="9"/>
      <c r="BT268" s="7"/>
      <c r="BU268" s="9"/>
      <c r="BV268" s="9"/>
      <c r="BW268" s="7"/>
      <c r="BX268" s="9"/>
      <c r="BY268" s="9"/>
      <c r="BZ268" s="7"/>
      <c r="CA268" s="7"/>
      <c r="CB268" s="7"/>
      <c r="CC268" s="7"/>
      <c r="CD268" s="7"/>
      <c r="CE268" s="20" t="s">
        <v>3971</v>
      </c>
      <c r="CF268" s="21" t="s">
        <v>1509</v>
      </c>
      <c r="CG268" s="20" t="s">
        <v>1510</v>
      </c>
      <c r="CH268" s="20" t="s">
        <v>941</v>
      </c>
      <c r="CI268" s="20" t="s">
        <v>958</v>
      </c>
      <c r="CJ268" s="77" t="s">
        <v>46</v>
      </c>
      <c r="CK268" s="5">
        <v>41151</v>
      </c>
      <c r="CL268" s="77" t="str">
        <f t="shared" ca="1" si="4"/>
        <v>15 Tahun 4 Bulan 28 Hari</v>
      </c>
      <c r="CM26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Graha Citalang Permai RT/RW 25/06 Desa/Kelurahan Citalang Kecamatan Purwakarta Kabupaten Purwakarta Jawa Barat 41151</v>
      </c>
    </row>
    <row r="269" spans="1:91" ht="20.100000000000001" customHeight="1">
      <c r="A269" s="4">
        <f>SUBTOTAL(3,N$8:N269)</f>
        <v>262</v>
      </c>
      <c r="B269" s="5" t="s">
        <v>9</v>
      </c>
      <c r="C269" s="5">
        <v>2023</v>
      </c>
      <c r="D269" s="5"/>
      <c r="E269" s="5">
        <v>3</v>
      </c>
      <c r="F269" s="5" t="s">
        <v>29</v>
      </c>
      <c r="G269" s="5" t="s">
        <v>151</v>
      </c>
      <c r="H269" s="5" t="s">
        <v>151</v>
      </c>
      <c r="I269" s="5" t="s">
        <v>151</v>
      </c>
      <c r="J269" s="5">
        <v>23240177</v>
      </c>
      <c r="K269" s="6"/>
      <c r="L269" s="6"/>
      <c r="M269" s="6"/>
      <c r="N269" s="79" t="s">
        <v>3976</v>
      </c>
      <c r="O269" s="156"/>
      <c r="P269" s="37" t="s">
        <v>3977</v>
      </c>
      <c r="Q269" s="81" t="s">
        <v>3978</v>
      </c>
      <c r="R269" s="37" t="s">
        <v>155</v>
      </c>
      <c r="S269" s="125">
        <v>39377</v>
      </c>
      <c r="T269" s="10" t="s">
        <v>156</v>
      </c>
      <c r="U269" s="10">
        <v>4</v>
      </c>
      <c r="V269" s="10">
        <v>4</v>
      </c>
      <c r="W269" s="10" t="s">
        <v>157</v>
      </c>
      <c r="X269" s="20" t="s">
        <v>187</v>
      </c>
      <c r="Y269" s="7" t="s">
        <v>1035</v>
      </c>
      <c r="Z269" s="7" t="s">
        <v>3616</v>
      </c>
      <c r="AA269" s="20" t="s">
        <v>221</v>
      </c>
      <c r="AB269" s="7" t="s">
        <v>162</v>
      </c>
      <c r="AC269" s="7" t="s">
        <v>163</v>
      </c>
      <c r="AD269" s="7" t="s">
        <v>163</v>
      </c>
      <c r="AE269" s="9" t="s">
        <v>3979</v>
      </c>
      <c r="AF269" s="9" t="s">
        <v>3980</v>
      </c>
      <c r="AG269" s="7" t="s">
        <v>3981</v>
      </c>
      <c r="AH269" s="7" t="s">
        <v>51</v>
      </c>
      <c r="AI269" s="79" t="s">
        <v>255</v>
      </c>
      <c r="AJ269" s="28" t="s">
        <v>255</v>
      </c>
      <c r="AK269" s="8" t="s">
        <v>255</v>
      </c>
      <c r="AL269" s="9" t="s">
        <v>255</v>
      </c>
      <c r="AM269" s="7" t="s">
        <v>255</v>
      </c>
      <c r="AN269" s="9" t="s">
        <v>255</v>
      </c>
      <c r="AO269" s="118" t="s">
        <v>255</v>
      </c>
      <c r="AP269" s="7" t="s">
        <v>255</v>
      </c>
      <c r="AQ269" s="9" t="s">
        <v>1221</v>
      </c>
      <c r="AR269" s="9" t="s">
        <v>255</v>
      </c>
      <c r="AS269" s="7" t="s">
        <v>255</v>
      </c>
      <c r="AT269" s="79" t="s">
        <v>278</v>
      </c>
      <c r="AU269" s="7" t="s">
        <v>46</v>
      </c>
      <c r="AV269" s="10" t="s">
        <v>255</v>
      </c>
      <c r="AW269" s="7" t="s">
        <v>3980</v>
      </c>
      <c r="AX269" s="7" t="s">
        <v>50</v>
      </c>
      <c r="AY269" s="79" t="s">
        <v>155</v>
      </c>
      <c r="AZ269" s="28">
        <v>25798</v>
      </c>
      <c r="BA269" s="9" t="s">
        <v>3982</v>
      </c>
      <c r="BB269" s="20" t="s">
        <v>178</v>
      </c>
      <c r="BC269" s="21" t="s">
        <v>179</v>
      </c>
      <c r="BD269" s="9" t="s">
        <v>3983</v>
      </c>
      <c r="BE269" s="9" t="s">
        <v>1574</v>
      </c>
      <c r="BF269" s="20" t="s">
        <v>181</v>
      </c>
      <c r="BG269" s="7" t="s">
        <v>3984</v>
      </c>
      <c r="BH269" s="9" t="s">
        <v>1221</v>
      </c>
      <c r="BI269" s="9" t="s">
        <v>3985</v>
      </c>
      <c r="BJ269" s="7" t="s">
        <v>877</v>
      </c>
      <c r="BK269" s="7" t="s">
        <v>278</v>
      </c>
      <c r="BL269" s="7" t="s">
        <v>46</v>
      </c>
      <c r="BM269" s="11">
        <v>40152</v>
      </c>
      <c r="BN269" s="79"/>
      <c r="BO269" s="7"/>
      <c r="BP269" s="7"/>
      <c r="BQ269" s="9"/>
      <c r="BR269" s="9"/>
      <c r="BS269" s="9"/>
      <c r="BT269" s="7"/>
      <c r="BU269" s="9"/>
      <c r="BV269" s="9"/>
      <c r="BW269" s="7"/>
      <c r="BX269" s="9"/>
      <c r="BY269" s="9"/>
      <c r="BZ269" s="7"/>
      <c r="CA269" s="7"/>
      <c r="CB269" s="7"/>
      <c r="CC269" s="7"/>
      <c r="CD269" s="7"/>
      <c r="CE269" s="20" t="s">
        <v>3984</v>
      </c>
      <c r="CF269" s="21" t="s">
        <v>1221</v>
      </c>
      <c r="CG269" s="20" t="s">
        <v>3985</v>
      </c>
      <c r="CH269" s="20" t="s">
        <v>877</v>
      </c>
      <c r="CI269" s="20" t="s">
        <v>278</v>
      </c>
      <c r="CJ269" s="77" t="s">
        <v>46</v>
      </c>
      <c r="CK269" s="5">
        <v>40152</v>
      </c>
      <c r="CL269" s="77" t="str">
        <f t="shared" ca="1" si="4"/>
        <v>18 Tahun 3 Bulan 1 Hari</v>
      </c>
      <c r="CM26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Cilandak No. 260 RT/RW 02/04 Desa/Kelurahan Sukarasa Kecamatan Sukasari Kota Bandung Jawa Barat 40152</v>
      </c>
    </row>
    <row r="270" spans="1:91" ht="20.100000000000001" customHeight="1">
      <c r="A270" s="4">
        <f>SUBTOTAL(3,N$8:N270)</f>
        <v>263</v>
      </c>
      <c r="B270" s="5" t="s">
        <v>9</v>
      </c>
      <c r="C270" s="5">
        <v>2022</v>
      </c>
      <c r="D270" s="5"/>
      <c r="E270" s="5">
        <v>3</v>
      </c>
      <c r="F270" s="5" t="s">
        <v>29</v>
      </c>
      <c r="G270" s="5" t="s">
        <v>151</v>
      </c>
      <c r="H270" s="5" t="s">
        <v>151</v>
      </c>
      <c r="I270" s="5" t="s">
        <v>151</v>
      </c>
      <c r="J270" s="5">
        <v>22230118</v>
      </c>
      <c r="K270" s="6"/>
      <c r="L270" s="6"/>
      <c r="M270" s="6"/>
      <c r="N270" s="79" t="s">
        <v>3986</v>
      </c>
      <c r="O270" s="153"/>
      <c r="P270" s="37" t="s">
        <v>3987</v>
      </c>
      <c r="Q270" s="81" t="s">
        <v>3988</v>
      </c>
      <c r="R270" s="37" t="s">
        <v>155</v>
      </c>
      <c r="S270" s="125">
        <v>40335</v>
      </c>
      <c r="T270" s="10" t="s">
        <v>156</v>
      </c>
      <c r="U270" s="10">
        <v>2</v>
      </c>
      <c r="V270" s="10">
        <v>2</v>
      </c>
      <c r="W270" s="10" t="s">
        <v>157</v>
      </c>
      <c r="X270" s="20" t="s">
        <v>187</v>
      </c>
      <c r="Y270" s="7" t="s">
        <v>3693</v>
      </c>
      <c r="Z270" s="7" t="s">
        <v>3329</v>
      </c>
      <c r="AA270" s="7" t="s">
        <v>161</v>
      </c>
      <c r="AB270" s="7" t="s">
        <v>162</v>
      </c>
      <c r="AC270" s="7" t="s">
        <v>163</v>
      </c>
      <c r="AD270" s="7" t="s">
        <v>163</v>
      </c>
      <c r="AE270" s="9" t="s">
        <v>3989</v>
      </c>
      <c r="AF270" s="9" t="s">
        <v>3990</v>
      </c>
      <c r="AG270" s="7" t="s">
        <v>3990</v>
      </c>
      <c r="AH270" s="7" t="s">
        <v>50</v>
      </c>
      <c r="AI270" s="79" t="s">
        <v>155</v>
      </c>
      <c r="AJ270" s="28">
        <v>27937</v>
      </c>
      <c r="AK270" s="9" t="s">
        <v>3991</v>
      </c>
      <c r="AL270" s="9" t="s">
        <v>168</v>
      </c>
      <c r="AM270" s="7" t="s">
        <v>169</v>
      </c>
      <c r="AN270" s="9" t="s">
        <v>3992</v>
      </c>
      <c r="AO270" s="118" t="s">
        <v>2350</v>
      </c>
      <c r="AP270" s="7" t="s">
        <v>3993</v>
      </c>
      <c r="AQ270" s="9" t="s">
        <v>931</v>
      </c>
      <c r="AR270" s="9" t="s">
        <v>697</v>
      </c>
      <c r="AS270" s="7" t="s">
        <v>747</v>
      </c>
      <c r="AT270" s="79" t="s">
        <v>648</v>
      </c>
      <c r="AU270" s="7" t="s">
        <v>642</v>
      </c>
      <c r="AV270" s="10">
        <v>40238</v>
      </c>
      <c r="AW270" s="7" t="s">
        <v>3994</v>
      </c>
      <c r="AX270" s="7" t="s">
        <v>50</v>
      </c>
      <c r="AY270" s="79" t="s">
        <v>155</v>
      </c>
      <c r="AZ270" s="28">
        <v>28765</v>
      </c>
      <c r="BA270" s="9" t="s">
        <v>3995</v>
      </c>
      <c r="BB270" s="20" t="s">
        <v>178</v>
      </c>
      <c r="BC270" s="7" t="s">
        <v>169</v>
      </c>
      <c r="BD270" s="9" t="s">
        <v>3996</v>
      </c>
      <c r="BE270" s="9" t="s">
        <v>1031</v>
      </c>
      <c r="BF270" s="20" t="s">
        <v>181</v>
      </c>
      <c r="BG270" s="7"/>
      <c r="BH270" s="9"/>
      <c r="BI270" s="9"/>
      <c r="BJ270" s="7"/>
      <c r="BK270" s="7"/>
      <c r="BL270" s="7"/>
      <c r="BM270" s="11"/>
      <c r="BN270" s="79"/>
      <c r="BO270" s="7"/>
      <c r="BP270" s="7"/>
      <c r="BQ270" s="9"/>
      <c r="BR270" s="9"/>
      <c r="BS270" s="9"/>
      <c r="BT270" s="7"/>
      <c r="BU270" s="9"/>
      <c r="BV270" s="9"/>
      <c r="BW270" s="7"/>
      <c r="BX270" s="9"/>
      <c r="BY270" s="9"/>
      <c r="BZ270" s="7"/>
      <c r="CA270" s="7"/>
      <c r="CB270" s="7"/>
      <c r="CC270" s="7"/>
      <c r="CD270" s="7"/>
      <c r="CE270" s="20" t="s">
        <v>3993</v>
      </c>
      <c r="CF270" s="21" t="s">
        <v>931</v>
      </c>
      <c r="CG270" s="20" t="s">
        <v>697</v>
      </c>
      <c r="CH270" s="20" t="s">
        <v>747</v>
      </c>
      <c r="CI270" s="20" t="s">
        <v>182</v>
      </c>
      <c r="CJ270" s="77" t="s">
        <v>46</v>
      </c>
      <c r="CK270" s="5">
        <v>40238</v>
      </c>
      <c r="CL270" s="77" t="str">
        <f t="shared" ca="1" si="4"/>
        <v>15 Tahun 7 Bulan 17 Hari</v>
      </c>
      <c r="CM27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Ciguriang Hilir No. 079 RT/RW 02/03 Desa/Kelurahan Cangkuang Wetan Kecamatan Dayeuhkolot Kabupaten Bandung Jawa Barat 40238</v>
      </c>
    </row>
    <row r="271" spans="1:91" ht="20.100000000000001" customHeight="1">
      <c r="A271" s="4">
        <f>SUBTOTAL(3,N$8:N271)</f>
        <v>264</v>
      </c>
      <c r="B271" s="5" t="s">
        <v>9</v>
      </c>
      <c r="C271" s="5">
        <v>2022</v>
      </c>
      <c r="D271" s="5"/>
      <c r="E271" s="5">
        <v>3</v>
      </c>
      <c r="F271" s="5" t="s">
        <v>29</v>
      </c>
      <c r="G271" s="5" t="s">
        <v>151</v>
      </c>
      <c r="H271" s="5" t="s">
        <v>151</v>
      </c>
      <c r="I271" s="5" t="s">
        <v>151</v>
      </c>
      <c r="J271" s="5">
        <v>22230180</v>
      </c>
      <c r="K271" s="6"/>
      <c r="L271" s="6"/>
      <c r="M271" s="6"/>
      <c r="N271" s="79" t="s">
        <v>3997</v>
      </c>
      <c r="O271" s="153"/>
      <c r="P271" s="37" t="s">
        <v>3998</v>
      </c>
      <c r="Q271" s="81" t="s">
        <v>3999</v>
      </c>
      <c r="R271" s="37" t="s">
        <v>186</v>
      </c>
      <c r="S271" s="125">
        <v>40043</v>
      </c>
      <c r="T271" s="10" t="s">
        <v>156</v>
      </c>
      <c r="U271" s="10">
        <v>2</v>
      </c>
      <c r="V271" s="10">
        <v>3</v>
      </c>
      <c r="W271" s="10" t="s">
        <v>157</v>
      </c>
      <c r="X271" s="20" t="s">
        <v>187</v>
      </c>
      <c r="Y271" s="7" t="s">
        <v>776</v>
      </c>
      <c r="Z271" s="7" t="s">
        <v>4000</v>
      </c>
      <c r="AA271" s="7" t="s">
        <v>161</v>
      </c>
      <c r="AB271" s="7" t="s">
        <v>162</v>
      </c>
      <c r="AC271" s="7" t="s">
        <v>163</v>
      </c>
      <c r="AD271" s="7" t="s">
        <v>163</v>
      </c>
      <c r="AE271" s="9" t="s">
        <v>4001</v>
      </c>
      <c r="AF271" s="9" t="s">
        <v>4002</v>
      </c>
      <c r="AG271" s="7" t="s">
        <v>4002</v>
      </c>
      <c r="AH271" s="7" t="s">
        <v>52</v>
      </c>
      <c r="AI271" s="79" t="s">
        <v>186</v>
      </c>
      <c r="AJ271" s="28">
        <v>28929</v>
      </c>
      <c r="AK271" s="9" t="s">
        <v>4003</v>
      </c>
      <c r="AL271" s="9" t="s">
        <v>4004</v>
      </c>
      <c r="AM271" s="7" t="s">
        <v>179</v>
      </c>
      <c r="AN271" s="9" t="s">
        <v>4005</v>
      </c>
      <c r="AO271" s="118" t="s">
        <v>260</v>
      </c>
      <c r="AP271" s="7" t="s">
        <v>4006</v>
      </c>
      <c r="AQ271" s="9" t="s">
        <v>237</v>
      </c>
      <c r="AR271" s="9" t="s">
        <v>4007</v>
      </c>
      <c r="AS271" s="7" t="s">
        <v>199</v>
      </c>
      <c r="AT271" s="79" t="s">
        <v>2093</v>
      </c>
      <c r="AU271" s="7" t="s">
        <v>642</v>
      </c>
      <c r="AV271" s="10">
        <v>45321</v>
      </c>
      <c r="AW271" s="7" t="s">
        <v>4008</v>
      </c>
      <c r="AX271" s="7" t="s">
        <v>53</v>
      </c>
      <c r="AY271" s="79"/>
      <c r="AZ271" s="28"/>
      <c r="BA271" s="9" t="s">
        <v>4009</v>
      </c>
      <c r="BB271" s="20" t="s">
        <v>178</v>
      </c>
      <c r="BC271" s="21" t="s">
        <v>179</v>
      </c>
      <c r="BD271" s="9" t="s">
        <v>4010</v>
      </c>
      <c r="BE271" s="9" t="s">
        <v>1031</v>
      </c>
      <c r="BF271" s="20" t="s">
        <v>181</v>
      </c>
      <c r="BG271" s="7"/>
      <c r="BH271" s="9"/>
      <c r="BI271" s="9"/>
      <c r="BJ271" s="7"/>
      <c r="BK271" s="7"/>
      <c r="BL271" s="7"/>
      <c r="BM271" s="11"/>
      <c r="BN271" s="79"/>
      <c r="BO271" s="7"/>
      <c r="BP271" s="7"/>
      <c r="BQ271" s="9"/>
      <c r="BR271" s="9"/>
      <c r="BS271" s="9"/>
      <c r="BT271" s="7"/>
      <c r="BU271" s="9"/>
      <c r="BV271" s="9"/>
      <c r="BW271" s="7"/>
      <c r="BX271" s="9"/>
      <c r="BY271" s="9"/>
      <c r="BZ271" s="7"/>
      <c r="CA271" s="7"/>
      <c r="CB271" s="7"/>
      <c r="CC271" s="7"/>
      <c r="CD271" s="7"/>
      <c r="CE271" s="20" t="s">
        <v>4006</v>
      </c>
      <c r="CF271" s="21" t="s">
        <v>237</v>
      </c>
      <c r="CG271" s="20" t="s">
        <v>4007</v>
      </c>
      <c r="CH271" s="20" t="s">
        <v>199</v>
      </c>
      <c r="CI271" s="20" t="s">
        <v>205</v>
      </c>
      <c r="CJ271" s="77" t="s">
        <v>46</v>
      </c>
      <c r="CK271" s="5">
        <v>45321</v>
      </c>
      <c r="CL271" s="77" t="str">
        <f t="shared" ca="1" si="4"/>
        <v>16 Tahun 5 Bulan 5 Hari</v>
      </c>
      <c r="CM27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Lingk. Talun Kidul  RT/RW 02/05 Desa/Kelurahan Talun Kecamatan Sumedang Utara Kabupaten Sumedang Jawa Barat 45321</v>
      </c>
    </row>
    <row r="272" spans="1:91" ht="20.100000000000001" customHeight="1">
      <c r="A272" s="4">
        <f>SUBTOTAL(3,N$8:N272)</f>
        <v>265</v>
      </c>
      <c r="B272" s="5" t="s">
        <v>9</v>
      </c>
      <c r="C272" s="5">
        <v>2022</v>
      </c>
      <c r="D272" s="5"/>
      <c r="E272" s="5">
        <v>3</v>
      </c>
      <c r="F272" s="5" t="s">
        <v>29</v>
      </c>
      <c r="G272" s="5" t="s">
        <v>151</v>
      </c>
      <c r="H272" s="5" t="s">
        <v>151</v>
      </c>
      <c r="I272" s="5" t="s">
        <v>151</v>
      </c>
      <c r="J272" s="5">
        <v>22230033</v>
      </c>
      <c r="K272" s="6"/>
      <c r="L272" s="6"/>
      <c r="M272" s="6"/>
      <c r="N272" s="79" t="s">
        <v>4011</v>
      </c>
      <c r="O272" s="153"/>
      <c r="P272" s="37" t="s">
        <v>4012</v>
      </c>
      <c r="Q272" s="81" t="s">
        <v>4013</v>
      </c>
      <c r="R272" s="37" t="s">
        <v>186</v>
      </c>
      <c r="S272" s="125">
        <v>40029</v>
      </c>
      <c r="T272" s="10" t="s">
        <v>156</v>
      </c>
      <c r="U272" s="10">
        <v>1</v>
      </c>
      <c r="V272" s="10">
        <v>2</v>
      </c>
      <c r="W272" s="10" t="s">
        <v>157</v>
      </c>
      <c r="X272" s="20" t="s">
        <v>187</v>
      </c>
      <c r="Y272" s="7" t="s">
        <v>159</v>
      </c>
      <c r="Z272" s="7" t="s">
        <v>250</v>
      </c>
      <c r="AA272" s="7" t="s">
        <v>161</v>
      </c>
      <c r="AB272" s="7" t="s">
        <v>162</v>
      </c>
      <c r="AC272" s="7" t="s">
        <v>163</v>
      </c>
      <c r="AD272" s="7" t="s">
        <v>163</v>
      </c>
      <c r="AE272" s="9" t="s">
        <v>4014</v>
      </c>
      <c r="AF272" s="9" t="s">
        <v>4015</v>
      </c>
      <c r="AG272" s="7" t="s">
        <v>4015</v>
      </c>
      <c r="AH272" s="7" t="s">
        <v>50</v>
      </c>
      <c r="AI272" s="79" t="s">
        <v>186</v>
      </c>
      <c r="AJ272" s="28">
        <v>30770</v>
      </c>
      <c r="AK272" s="9" t="s">
        <v>4016</v>
      </c>
      <c r="AL272" s="20" t="s">
        <v>212</v>
      </c>
      <c r="AM272" s="7" t="s">
        <v>179</v>
      </c>
      <c r="AN272" s="9" t="s">
        <v>4017</v>
      </c>
      <c r="AO272" s="118" t="s">
        <v>2350</v>
      </c>
      <c r="AP272" s="7" t="s">
        <v>4018</v>
      </c>
      <c r="AQ272" s="9" t="s">
        <v>4019</v>
      </c>
      <c r="AR272" s="9" t="s">
        <v>4020</v>
      </c>
      <c r="AS272" s="7" t="s">
        <v>4021</v>
      </c>
      <c r="AT272" s="79" t="s">
        <v>2093</v>
      </c>
      <c r="AU272" s="7" t="s">
        <v>642</v>
      </c>
      <c r="AV272" s="10">
        <v>45366</v>
      </c>
      <c r="AW272" s="7" t="s">
        <v>4022</v>
      </c>
      <c r="AX272" s="7" t="s">
        <v>50</v>
      </c>
      <c r="AY272" s="79" t="s">
        <v>186</v>
      </c>
      <c r="AZ272" s="28">
        <v>32024</v>
      </c>
      <c r="BA272" s="9" t="s">
        <v>4023</v>
      </c>
      <c r="BB272" s="20" t="s">
        <v>178</v>
      </c>
      <c r="BC272" s="21" t="s">
        <v>179</v>
      </c>
      <c r="BD272" s="9" t="s">
        <v>4024</v>
      </c>
      <c r="BE272" s="8" t="s">
        <v>255</v>
      </c>
      <c r="BF272" s="20" t="s">
        <v>181</v>
      </c>
      <c r="BG272" s="7"/>
      <c r="BH272" s="9"/>
      <c r="BI272" s="9"/>
      <c r="BJ272" s="7"/>
      <c r="BK272" s="7"/>
      <c r="BL272" s="7"/>
      <c r="BM272" s="11"/>
      <c r="BN272" s="79"/>
      <c r="BO272" s="7"/>
      <c r="BP272" s="7"/>
      <c r="BQ272" s="9"/>
      <c r="BR272" s="9"/>
      <c r="BS272" s="9"/>
      <c r="BT272" s="7"/>
      <c r="BU272" s="9"/>
      <c r="BV272" s="9"/>
      <c r="BW272" s="7"/>
      <c r="BX272" s="9"/>
      <c r="BY272" s="9"/>
      <c r="BZ272" s="7"/>
      <c r="CA272" s="7"/>
      <c r="CB272" s="7"/>
      <c r="CC272" s="7"/>
      <c r="CD272" s="7"/>
      <c r="CE272" s="20" t="s">
        <v>4018</v>
      </c>
      <c r="CF272" s="21" t="s">
        <v>4019</v>
      </c>
      <c r="CG272" s="20" t="s">
        <v>4025</v>
      </c>
      <c r="CH272" s="20" t="s">
        <v>877</v>
      </c>
      <c r="CI272" s="20" t="s">
        <v>205</v>
      </c>
      <c r="CJ272" s="77" t="s">
        <v>46</v>
      </c>
      <c r="CK272" s="5">
        <v>45366</v>
      </c>
      <c r="CL272" s="77" t="str">
        <f t="shared" ca="1" si="4"/>
        <v>16 Tahun 5 Bulan 19 Hari</v>
      </c>
      <c r="CM27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Subakti RT/RW 02/06 Desa/Kelurahan Sukarapih Kecamatan Sukasari Kabupaten Sumedang Jawa Barat 45366</v>
      </c>
    </row>
    <row r="273" spans="1:91" ht="20.100000000000001" customHeight="1">
      <c r="A273" s="4">
        <f>SUBTOTAL(3,N$8:N273)</f>
        <v>266</v>
      </c>
      <c r="B273" s="5" t="s">
        <v>9</v>
      </c>
      <c r="C273" s="5">
        <v>2022</v>
      </c>
      <c r="D273" s="5"/>
      <c r="E273" s="5">
        <v>3</v>
      </c>
      <c r="F273" s="5" t="s">
        <v>29</v>
      </c>
      <c r="G273" s="5" t="s">
        <v>151</v>
      </c>
      <c r="H273" s="5" t="s">
        <v>151</v>
      </c>
      <c r="I273" s="5" t="s">
        <v>151</v>
      </c>
      <c r="J273" s="5">
        <v>22230107</v>
      </c>
      <c r="K273" s="6"/>
      <c r="L273" s="6"/>
      <c r="M273" s="6"/>
      <c r="N273" s="79" t="s">
        <v>4026</v>
      </c>
      <c r="O273" s="153"/>
      <c r="P273" s="37" t="s">
        <v>4027</v>
      </c>
      <c r="Q273" s="81" t="s">
        <v>4028</v>
      </c>
      <c r="R273" s="37" t="s">
        <v>155</v>
      </c>
      <c r="S273" s="125">
        <v>40275</v>
      </c>
      <c r="T273" s="10" t="s">
        <v>156</v>
      </c>
      <c r="U273" s="10">
        <v>1</v>
      </c>
      <c r="V273" s="10">
        <v>2</v>
      </c>
      <c r="W273" s="10" t="s">
        <v>157</v>
      </c>
      <c r="X273" s="20" t="s">
        <v>187</v>
      </c>
      <c r="Y273" s="7" t="s">
        <v>3466</v>
      </c>
      <c r="Z273" s="7" t="s">
        <v>4029</v>
      </c>
      <c r="AA273" s="7"/>
      <c r="AB273" s="7" t="s">
        <v>162</v>
      </c>
      <c r="AC273" s="7" t="s">
        <v>163</v>
      </c>
      <c r="AD273" s="7" t="s">
        <v>163</v>
      </c>
      <c r="AE273" s="9" t="s">
        <v>4030</v>
      </c>
      <c r="AF273" s="9" t="s">
        <v>4031</v>
      </c>
      <c r="AG273" s="7" t="s">
        <v>4031</v>
      </c>
      <c r="AH273" s="7" t="s">
        <v>50</v>
      </c>
      <c r="AI273" s="79" t="s">
        <v>155</v>
      </c>
      <c r="AJ273" s="28">
        <v>32091</v>
      </c>
      <c r="AK273" s="9" t="s">
        <v>4032</v>
      </c>
      <c r="AL273" s="20" t="s">
        <v>212</v>
      </c>
      <c r="AM273" s="7" t="s">
        <v>161</v>
      </c>
      <c r="AN273" s="9" t="s">
        <v>368</v>
      </c>
      <c r="AO273" s="118"/>
      <c r="AP273" s="7" t="s">
        <v>4033</v>
      </c>
      <c r="AQ273" s="9" t="s">
        <v>498</v>
      </c>
      <c r="AR273" s="9" t="s">
        <v>4034</v>
      </c>
      <c r="AS273" s="7" t="s">
        <v>1749</v>
      </c>
      <c r="AT273" s="79" t="s">
        <v>278</v>
      </c>
      <c r="AU273" s="7" t="s">
        <v>642</v>
      </c>
      <c r="AV273" s="10">
        <v>40215</v>
      </c>
      <c r="AW273" s="7" t="s">
        <v>4035</v>
      </c>
      <c r="AX273" s="7" t="s">
        <v>50</v>
      </c>
      <c r="AY273" s="79" t="s">
        <v>155</v>
      </c>
      <c r="AZ273" s="28">
        <v>32309</v>
      </c>
      <c r="BA273" s="9" t="s">
        <v>4036</v>
      </c>
      <c r="BB273" s="20" t="s">
        <v>178</v>
      </c>
      <c r="BC273" s="21" t="s">
        <v>179</v>
      </c>
      <c r="BD273" s="9"/>
      <c r="BE273" s="9" t="s">
        <v>1031</v>
      </c>
      <c r="BF273" s="20" t="s">
        <v>181</v>
      </c>
      <c r="BG273" s="7"/>
      <c r="BH273" s="9"/>
      <c r="BI273" s="9"/>
      <c r="BJ273" s="7"/>
      <c r="BK273" s="7"/>
      <c r="BL273" s="7"/>
      <c r="BM273" s="11"/>
      <c r="BN273" s="79"/>
      <c r="BO273" s="7"/>
      <c r="BP273" s="7"/>
      <c r="BQ273" s="9"/>
      <c r="BR273" s="9"/>
      <c r="BS273" s="9"/>
      <c r="BT273" s="7"/>
      <c r="BU273" s="9"/>
      <c r="BV273" s="9"/>
      <c r="BW273" s="7"/>
      <c r="BX273" s="9"/>
      <c r="BY273" s="9"/>
      <c r="BZ273" s="7"/>
      <c r="CA273" s="7"/>
      <c r="CB273" s="7"/>
      <c r="CC273" s="7"/>
      <c r="CD273" s="7"/>
      <c r="CE273" s="20" t="s">
        <v>4033</v>
      </c>
      <c r="CF273" s="21" t="s">
        <v>498</v>
      </c>
      <c r="CG273" s="20" t="s">
        <v>4034</v>
      </c>
      <c r="CH273" s="20" t="s">
        <v>1749</v>
      </c>
      <c r="CI273" s="20" t="s">
        <v>278</v>
      </c>
      <c r="CJ273" s="77" t="s">
        <v>46</v>
      </c>
      <c r="CK273" s="5">
        <v>40215</v>
      </c>
      <c r="CL273" s="77" t="str">
        <f t="shared" ca="1" si="4"/>
        <v>15 Tahun 9 Bulan 16 Hari</v>
      </c>
      <c r="CM27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Cibolerang Barat RT/RW 02/01 Desa/Kelurahan Cigondewah Rahayu Kecamatan Bandung Kulon Kota Bandung Jawa Barat 40215</v>
      </c>
    </row>
    <row r="274" spans="1:91" ht="20.100000000000001" customHeight="1">
      <c r="A274" s="4">
        <f>SUBTOTAL(3,N$8:N274)</f>
        <v>267</v>
      </c>
      <c r="B274" s="5" t="s">
        <v>9</v>
      </c>
      <c r="C274" s="5">
        <v>2022</v>
      </c>
      <c r="D274" s="5"/>
      <c r="E274" s="5">
        <v>3</v>
      </c>
      <c r="F274" s="5" t="s">
        <v>29</v>
      </c>
      <c r="G274" s="5" t="s">
        <v>151</v>
      </c>
      <c r="H274" s="5" t="s">
        <v>151</v>
      </c>
      <c r="I274" s="5" t="s">
        <v>151</v>
      </c>
      <c r="J274" s="5">
        <v>22230096</v>
      </c>
      <c r="K274" s="6"/>
      <c r="L274" s="6"/>
      <c r="M274" s="6"/>
      <c r="N274" s="79" t="s">
        <v>4037</v>
      </c>
      <c r="O274" s="153"/>
      <c r="P274" s="37" t="s">
        <v>4038</v>
      </c>
      <c r="Q274" s="81" t="s">
        <v>4039</v>
      </c>
      <c r="R274" s="37" t="s">
        <v>155</v>
      </c>
      <c r="S274" s="125">
        <v>39980</v>
      </c>
      <c r="T274" s="10" t="s">
        <v>156</v>
      </c>
      <c r="U274" s="10">
        <v>2</v>
      </c>
      <c r="V274" s="10">
        <v>3</v>
      </c>
      <c r="W274" s="10" t="s">
        <v>157</v>
      </c>
      <c r="X274" s="20" t="s">
        <v>187</v>
      </c>
      <c r="Y274" s="7" t="s">
        <v>1456</v>
      </c>
      <c r="Z274" s="7" t="s">
        <v>3329</v>
      </c>
      <c r="AA274" s="7" t="s">
        <v>161</v>
      </c>
      <c r="AB274" s="7" t="s">
        <v>162</v>
      </c>
      <c r="AC274" s="7" t="s">
        <v>163</v>
      </c>
      <c r="AD274" s="7" t="s">
        <v>163</v>
      </c>
      <c r="AE274" s="9" t="s">
        <v>4040</v>
      </c>
      <c r="AF274" s="9" t="s">
        <v>4041</v>
      </c>
      <c r="AG274" s="7" t="s">
        <v>4041</v>
      </c>
      <c r="AH274" s="7" t="s">
        <v>50</v>
      </c>
      <c r="AI274" s="79" t="s">
        <v>155</v>
      </c>
      <c r="AJ274" s="28">
        <v>26885</v>
      </c>
      <c r="AK274" s="9" t="s">
        <v>4042</v>
      </c>
      <c r="AL274" s="9" t="s">
        <v>168</v>
      </c>
      <c r="AM274" s="7" t="s">
        <v>221</v>
      </c>
      <c r="AN274" s="9" t="s">
        <v>4043</v>
      </c>
      <c r="AO274" s="118" t="s">
        <v>1605</v>
      </c>
      <c r="AP274" s="7" t="s">
        <v>4044</v>
      </c>
      <c r="AQ274" s="9" t="s">
        <v>4019</v>
      </c>
      <c r="AR274" s="9" t="s">
        <v>4045</v>
      </c>
      <c r="AS274" s="7" t="s">
        <v>3689</v>
      </c>
      <c r="AT274" s="79" t="s">
        <v>648</v>
      </c>
      <c r="AU274" s="7" t="s">
        <v>642</v>
      </c>
      <c r="AV274" s="10">
        <v>40376</v>
      </c>
      <c r="AW274" s="7" t="s">
        <v>4046</v>
      </c>
      <c r="AX274" s="7" t="s">
        <v>50</v>
      </c>
      <c r="AY274" s="79" t="s">
        <v>155</v>
      </c>
      <c r="AZ274" s="28">
        <v>27860</v>
      </c>
      <c r="BA274" s="9" t="s">
        <v>4047</v>
      </c>
      <c r="BB274" s="20" t="s">
        <v>178</v>
      </c>
      <c r="BC274" s="21" t="s">
        <v>179</v>
      </c>
      <c r="BD274" s="9" t="s">
        <v>4048</v>
      </c>
      <c r="BE274" s="9" t="s">
        <v>1031</v>
      </c>
      <c r="BF274" s="20" t="s">
        <v>181</v>
      </c>
      <c r="BG274" s="7"/>
      <c r="BH274" s="9"/>
      <c r="BI274" s="9"/>
      <c r="BJ274" s="7"/>
      <c r="BK274" s="7"/>
      <c r="BL274" s="7"/>
      <c r="BM274" s="11"/>
      <c r="BN274" s="79"/>
      <c r="BO274" s="7"/>
      <c r="BP274" s="7"/>
      <c r="BQ274" s="9"/>
      <c r="BR274" s="9"/>
      <c r="BS274" s="9"/>
      <c r="BT274" s="7"/>
      <c r="BU274" s="9"/>
      <c r="BV274" s="9"/>
      <c r="BW274" s="7"/>
      <c r="BX274" s="9"/>
      <c r="BY274" s="9"/>
      <c r="BZ274" s="7"/>
      <c r="CA274" s="7"/>
      <c r="CB274" s="7"/>
      <c r="CC274" s="7"/>
      <c r="CD274" s="7"/>
      <c r="CE274" s="20" t="s">
        <v>4044</v>
      </c>
      <c r="CF274" s="21" t="s">
        <v>4019</v>
      </c>
      <c r="CG274" s="20" t="s">
        <v>4049</v>
      </c>
      <c r="CH274" s="20" t="s">
        <v>3689</v>
      </c>
      <c r="CI274" s="20" t="s">
        <v>182</v>
      </c>
      <c r="CJ274" s="20" t="s">
        <v>46</v>
      </c>
      <c r="CK274" s="5">
        <v>40376</v>
      </c>
      <c r="CL274" s="77" t="str">
        <f t="shared" ca="1" si="4"/>
        <v>16 Tahun 7 Bulan 7 Hari</v>
      </c>
      <c r="CM27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Bojong Koneng RT/RW 02/06 Desa/Kelurahan Bojong Manggu Kecamatan Pameungpeuk Kabupaten Bandung Jawa Barat 40376</v>
      </c>
    </row>
    <row r="275" spans="1:91" ht="20.100000000000001" customHeight="1">
      <c r="A275" s="4">
        <f>SUBTOTAL(3,N$8:N275)</f>
        <v>268</v>
      </c>
      <c r="B275" s="5" t="s">
        <v>9</v>
      </c>
      <c r="C275" s="5">
        <v>2022</v>
      </c>
      <c r="D275" s="5"/>
      <c r="E275" s="5">
        <v>3</v>
      </c>
      <c r="F275" s="5" t="s">
        <v>29</v>
      </c>
      <c r="G275" s="5" t="s">
        <v>151</v>
      </c>
      <c r="H275" s="5" t="s">
        <v>151</v>
      </c>
      <c r="I275" s="5" t="s">
        <v>151</v>
      </c>
      <c r="J275" s="5">
        <v>22230012</v>
      </c>
      <c r="K275" s="6"/>
      <c r="L275" s="6"/>
      <c r="M275" s="6"/>
      <c r="N275" s="79" t="s">
        <v>4050</v>
      </c>
      <c r="O275" s="153"/>
      <c r="P275" s="37" t="s">
        <v>4051</v>
      </c>
      <c r="Q275" s="81" t="s">
        <v>4052</v>
      </c>
      <c r="R275" s="37" t="s">
        <v>155</v>
      </c>
      <c r="S275" s="125">
        <v>40082</v>
      </c>
      <c r="T275" s="10" t="s">
        <v>156</v>
      </c>
      <c r="U275" s="10">
        <v>1</v>
      </c>
      <c r="V275" s="10">
        <v>2</v>
      </c>
      <c r="W275" s="10" t="s">
        <v>157</v>
      </c>
      <c r="X275" s="20" t="s">
        <v>187</v>
      </c>
      <c r="Y275" s="7" t="s">
        <v>3693</v>
      </c>
      <c r="Z275" s="7" t="s">
        <v>3329</v>
      </c>
      <c r="AA275" s="7" t="s">
        <v>161</v>
      </c>
      <c r="AB275" s="7" t="s">
        <v>162</v>
      </c>
      <c r="AC275" s="7" t="s">
        <v>163</v>
      </c>
      <c r="AD275" s="7" t="s">
        <v>163</v>
      </c>
      <c r="AE275" s="9" t="s">
        <v>4053</v>
      </c>
      <c r="AF275" s="9" t="s">
        <v>4054</v>
      </c>
      <c r="AG275" s="7" t="s">
        <v>4054</v>
      </c>
      <c r="AH275" s="7" t="s">
        <v>50</v>
      </c>
      <c r="AI275" s="79" t="s">
        <v>155</v>
      </c>
      <c r="AJ275" s="28">
        <v>31340</v>
      </c>
      <c r="AK275" s="9" t="s">
        <v>4055</v>
      </c>
      <c r="AL275" s="9" t="s">
        <v>2952</v>
      </c>
      <c r="AM275" s="7" t="s">
        <v>179</v>
      </c>
      <c r="AN275" s="9" t="s">
        <v>4056</v>
      </c>
      <c r="AO275" s="118" t="s">
        <v>1023</v>
      </c>
      <c r="AP275" s="7" t="s">
        <v>4057</v>
      </c>
      <c r="AQ275" s="9" t="s">
        <v>1839</v>
      </c>
      <c r="AR275" s="9" t="s">
        <v>1840</v>
      </c>
      <c r="AS275" s="7" t="s">
        <v>4058</v>
      </c>
      <c r="AT275" s="79" t="s">
        <v>2740</v>
      </c>
      <c r="AU275" s="7" t="s">
        <v>642</v>
      </c>
      <c r="AV275" s="10">
        <v>40615</v>
      </c>
      <c r="AW275" s="7" t="s">
        <v>4059</v>
      </c>
      <c r="AX275" s="7" t="s">
        <v>50</v>
      </c>
      <c r="AY275" s="79" t="s">
        <v>155</v>
      </c>
      <c r="AZ275" s="28">
        <v>30914</v>
      </c>
      <c r="BA275" s="9" t="s">
        <v>4060</v>
      </c>
      <c r="BB275" s="20" t="s">
        <v>178</v>
      </c>
      <c r="BC275" s="21" t="s">
        <v>179</v>
      </c>
      <c r="BD275" s="9" t="s">
        <v>4061</v>
      </c>
      <c r="BE275" s="8" t="s">
        <v>255</v>
      </c>
      <c r="BF275" s="20" t="s">
        <v>181</v>
      </c>
      <c r="BG275" s="7"/>
      <c r="BH275" s="9"/>
      <c r="BI275" s="9"/>
      <c r="BJ275" s="7"/>
      <c r="BK275" s="7"/>
      <c r="BL275" s="7"/>
      <c r="BM275" s="11"/>
      <c r="BN275" s="79"/>
      <c r="BO275" s="7"/>
      <c r="BP275" s="7"/>
      <c r="BQ275" s="9"/>
      <c r="BR275" s="9"/>
      <c r="BS275" s="9"/>
      <c r="BT275" s="7"/>
      <c r="BU275" s="9"/>
      <c r="BV275" s="9"/>
      <c r="BW275" s="7"/>
      <c r="BX275" s="9"/>
      <c r="BY275" s="9"/>
      <c r="BZ275" s="7"/>
      <c r="CA275" s="7"/>
      <c r="CB275" s="7"/>
      <c r="CC275" s="7"/>
      <c r="CD275" s="7"/>
      <c r="CE275" s="20" t="s">
        <v>4057</v>
      </c>
      <c r="CF275" s="21" t="s">
        <v>1839</v>
      </c>
      <c r="CG275" s="20" t="s">
        <v>1846</v>
      </c>
      <c r="CH275" s="20" t="s">
        <v>4062</v>
      </c>
      <c r="CI275" s="20" t="s">
        <v>278</v>
      </c>
      <c r="CJ275" s="77" t="s">
        <v>46</v>
      </c>
      <c r="CK275" s="5">
        <v>40615</v>
      </c>
      <c r="CL275" s="77" t="str">
        <f t="shared" ca="1" si="4"/>
        <v>16 Tahun 3 Bulan 28 Hari</v>
      </c>
      <c r="CM27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Cilengkrang 2 RT/RW 05/02 Desa/Kelurahan Palasari Kecamatan Ciburu Kota Bandung Jawa Barat 40615</v>
      </c>
    </row>
    <row r="276" spans="1:91" ht="20.100000000000001" customHeight="1">
      <c r="A276" s="4">
        <f>SUBTOTAL(3,N$8:N276)</f>
        <v>269</v>
      </c>
      <c r="B276" s="5" t="s">
        <v>9</v>
      </c>
      <c r="C276" s="5">
        <v>2021</v>
      </c>
      <c r="D276" s="5"/>
      <c r="E276" s="5">
        <v>3</v>
      </c>
      <c r="F276" s="5" t="s">
        <v>29</v>
      </c>
      <c r="G276" s="5" t="s">
        <v>151</v>
      </c>
      <c r="H276" s="5" t="s">
        <v>151</v>
      </c>
      <c r="I276" s="5" t="s">
        <v>151</v>
      </c>
      <c r="J276" s="5">
        <v>21220002</v>
      </c>
      <c r="K276" s="6"/>
      <c r="L276" s="6"/>
      <c r="M276" s="6"/>
      <c r="N276" s="79" t="s">
        <v>4063</v>
      </c>
      <c r="O276" s="153"/>
      <c r="P276" s="37" t="s">
        <v>4064</v>
      </c>
      <c r="Q276" s="81" t="s">
        <v>4065</v>
      </c>
      <c r="R276" s="37" t="s">
        <v>1287</v>
      </c>
      <c r="S276" s="125">
        <v>39814</v>
      </c>
      <c r="T276" s="10" t="s">
        <v>156</v>
      </c>
      <c r="U276" s="10">
        <v>1</v>
      </c>
      <c r="V276" s="10">
        <v>3</v>
      </c>
      <c r="W276" s="10" t="s">
        <v>157</v>
      </c>
      <c r="X276" s="20" t="s">
        <v>187</v>
      </c>
      <c r="Y276" s="7" t="s">
        <v>1456</v>
      </c>
      <c r="Z276" s="7" t="s">
        <v>250</v>
      </c>
      <c r="AA276" s="7" t="s">
        <v>161</v>
      </c>
      <c r="AB276" s="7" t="s">
        <v>162</v>
      </c>
      <c r="AC276" s="7" t="s">
        <v>163</v>
      </c>
      <c r="AD276" s="7" t="s">
        <v>163</v>
      </c>
      <c r="AE276" s="9" t="s">
        <v>4066</v>
      </c>
      <c r="AF276" s="9" t="s">
        <v>4067</v>
      </c>
      <c r="AG276" s="7" t="s">
        <v>4067</v>
      </c>
      <c r="AH276" s="7" t="s">
        <v>50</v>
      </c>
      <c r="AI276" s="79" t="s">
        <v>155</v>
      </c>
      <c r="AJ276" s="28">
        <v>31577</v>
      </c>
      <c r="AK276" s="9" t="s">
        <v>4068</v>
      </c>
      <c r="AL276" s="9" t="s">
        <v>324</v>
      </c>
      <c r="AM276" s="7" t="s">
        <v>221</v>
      </c>
      <c r="AN276" s="9" t="s">
        <v>368</v>
      </c>
      <c r="AO276" s="118"/>
      <c r="AP276" s="7" t="s">
        <v>4069</v>
      </c>
      <c r="AQ276" s="9" t="s">
        <v>1408</v>
      </c>
      <c r="AR276" s="9" t="s">
        <v>4070</v>
      </c>
      <c r="AS276" s="7" t="s">
        <v>1524</v>
      </c>
      <c r="AT276" s="79" t="s">
        <v>1287</v>
      </c>
      <c r="AU276" s="7" t="s">
        <v>46</v>
      </c>
      <c r="AV276" s="10">
        <v>40391</v>
      </c>
      <c r="AW276" s="7" t="s">
        <v>4071</v>
      </c>
      <c r="AX276" s="7" t="s">
        <v>50</v>
      </c>
      <c r="AY276" s="79" t="s">
        <v>155</v>
      </c>
      <c r="AZ276" s="28">
        <v>32698</v>
      </c>
      <c r="BA276" s="9" t="s">
        <v>4072</v>
      </c>
      <c r="BB276" s="20" t="s">
        <v>178</v>
      </c>
      <c r="BC276" s="21" t="s">
        <v>221</v>
      </c>
      <c r="BD276" s="9"/>
      <c r="BE276" s="9"/>
      <c r="BF276" s="20" t="s">
        <v>181</v>
      </c>
      <c r="BG276" s="7"/>
      <c r="BH276" s="9"/>
      <c r="BI276" s="9"/>
      <c r="BJ276" s="7"/>
      <c r="BK276" s="7"/>
      <c r="BL276" s="7"/>
      <c r="BM276" s="11"/>
      <c r="BN276" s="79"/>
      <c r="BO276" s="7"/>
      <c r="BP276" s="7"/>
      <c r="BQ276" s="9"/>
      <c r="BR276" s="9"/>
      <c r="BS276" s="9"/>
      <c r="BT276" s="7"/>
      <c r="BU276" s="9"/>
      <c r="BV276" s="9"/>
      <c r="BW276" s="7"/>
      <c r="BX276" s="9"/>
      <c r="BY276" s="9"/>
      <c r="BZ276" s="7"/>
      <c r="CA276" s="7"/>
      <c r="CB276" s="7"/>
      <c r="CC276" s="7"/>
      <c r="CD276" s="7"/>
      <c r="CE276" s="20" t="s">
        <v>4069</v>
      </c>
      <c r="CF276" s="21" t="s">
        <v>1408</v>
      </c>
      <c r="CG276" s="20" t="s">
        <v>4070</v>
      </c>
      <c r="CH276" s="20" t="s">
        <v>1524</v>
      </c>
      <c r="CI276" s="20" t="s">
        <v>1287</v>
      </c>
      <c r="CJ276" s="77" t="s">
        <v>46</v>
      </c>
      <c r="CK276" s="5">
        <v>40391</v>
      </c>
      <c r="CL276" s="77" t="str">
        <f t="shared" ca="1" si="4"/>
        <v>17 Tahun 0 Bulan 22 Hari</v>
      </c>
      <c r="CM27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Pasirwangi RT/RW 03/11 Desa/Kelurahan Gudangkahuripan Kecamatan Lembang Bandung Barat Jawa Barat 40391</v>
      </c>
    </row>
    <row r="277" spans="1:91" ht="20.100000000000001" customHeight="1">
      <c r="A277" s="4">
        <f>SUBTOTAL(3,N$8:N277)</f>
        <v>270</v>
      </c>
      <c r="B277" s="5" t="s">
        <v>9</v>
      </c>
      <c r="C277" s="5">
        <v>2022</v>
      </c>
      <c r="D277" s="5"/>
      <c r="E277" s="5">
        <v>3</v>
      </c>
      <c r="F277" s="5" t="s">
        <v>29</v>
      </c>
      <c r="G277" s="5" t="s">
        <v>151</v>
      </c>
      <c r="H277" s="5" t="s">
        <v>151</v>
      </c>
      <c r="I277" s="5" t="s">
        <v>151</v>
      </c>
      <c r="J277" s="5">
        <v>22230009</v>
      </c>
      <c r="K277" s="6"/>
      <c r="L277" s="6"/>
      <c r="M277" s="6"/>
      <c r="N277" s="79" t="s">
        <v>4073</v>
      </c>
      <c r="O277" s="153"/>
      <c r="P277" s="37" t="s">
        <v>4074</v>
      </c>
      <c r="Q277" s="81" t="s">
        <v>4075</v>
      </c>
      <c r="R277" s="37" t="s">
        <v>155</v>
      </c>
      <c r="S277" s="125">
        <v>40161</v>
      </c>
      <c r="T277" s="10" t="s">
        <v>156</v>
      </c>
      <c r="U277" s="10">
        <v>1</v>
      </c>
      <c r="V277" s="10">
        <v>2</v>
      </c>
      <c r="W277" s="10" t="s">
        <v>157</v>
      </c>
      <c r="X277" s="20" t="s">
        <v>187</v>
      </c>
      <c r="Y277" s="7" t="s">
        <v>426</v>
      </c>
      <c r="Z277" s="7" t="s">
        <v>1199</v>
      </c>
      <c r="AA277" s="7" t="s">
        <v>161</v>
      </c>
      <c r="AB277" s="7" t="s">
        <v>162</v>
      </c>
      <c r="AC277" s="7" t="s">
        <v>163</v>
      </c>
      <c r="AD277" s="7" t="s">
        <v>163</v>
      </c>
      <c r="AE277" s="9" t="s">
        <v>4076</v>
      </c>
      <c r="AF277" s="9" t="s">
        <v>4077</v>
      </c>
      <c r="AG277" s="7" t="s">
        <v>4077</v>
      </c>
      <c r="AH277" s="7" t="s">
        <v>50</v>
      </c>
      <c r="AI277" s="79" t="s">
        <v>4078</v>
      </c>
      <c r="AJ277" s="28">
        <v>27426</v>
      </c>
      <c r="AK277" s="9" t="s">
        <v>4079</v>
      </c>
      <c r="AL277" s="9" t="s">
        <v>1328</v>
      </c>
      <c r="AM277" s="7" t="s">
        <v>194</v>
      </c>
      <c r="AN277" s="9" t="s">
        <v>4080</v>
      </c>
      <c r="AO277" s="118" t="s">
        <v>1605</v>
      </c>
      <c r="AP277" s="7" t="s">
        <v>4081</v>
      </c>
      <c r="AQ277" s="9" t="s">
        <v>981</v>
      </c>
      <c r="AR277" s="9" t="s">
        <v>4082</v>
      </c>
      <c r="AS277" s="7" t="s">
        <v>731</v>
      </c>
      <c r="AT277" s="79" t="s">
        <v>2740</v>
      </c>
      <c r="AU277" s="7" t="s">
        <v>642</v>
      </c>
      <c r="AV277" s="10">
        <v>40614</v>
      </c>
      <c r="AW277" s="7" t="s">
        <v>4083</v>
      </c>
      <c r="AX277" s="7" t="s">
        <v>50</v>
      </c>
      <c r="AY277" s="79" t="s">
        <v>155</v>
      </c>
      <c r="AZ277" s="28">
        <v>30504</v>
      </c>
      <c r="BA277" s="9" t="s">
        <v>4084</v>
      </c>
      <c r="BB277" s="20" t="s">
        <v>178</v>
      </c>
      <c r="BC277" s="21" t="s">
        <v>504</v>
      </c>
      <c r="BD277" s="9" t="s">
        <v>4085</v>
      </c>
      <c r="BE277" s="9" t="s">
        <v>1031</v>
      </c>
      <c r="BF277" s="20" t="s">
        <v>181</v>
      </c>
      <c r="BG277" s="7"/>
      <c r="BH277" s="9"/>
      <c r="BI277" s="9"/>
      <c r="BJ277" s="7"/>
      <c r="BK277" s="7"/>
      <c r="BL277" s="7"/>
      <c r="BM277" s="11"/>
      <c r="BN277" s="79"/>
      <c r="BO277" s="7"/>
      <c r="BP277" s="7"/>
      <c r="BQ277" s="9"/>
      <c r="BR277" s="9"/>
      <c r="BS277" s="9"/>
      <c r="BT277" s="7"/>
      <c r="BU277" s="9"/>
      <c r="BV277" s="9"/>
      <c r="BW277" s="7"/>
      <c r="BX277" s="9"/>
      <c r="BY277" s="9"/>
      <c r="BZ277" s="7"/>
      <c r="CA277" s="7"/>
      <c r="CB277" s="7"/>
      <c r="CC277" s="7"/>
      <c r="CD277" s="7"/>
      <c r="CE277" s="20" t="s">
        <v>4081</v>
      </c>
      <c r="CF277" s="21" t="s">
        <v>981</v>
      </c>
      <c r="CG277" s="20" t="s">
        <v>4081</v>
      </c>
      <c r="CH277" s="20" t="s">
        <v>731</v>
      </c>
      <c r="CI277" s="20" t="s">
        <v>278</v>
      </c>
      <c r="CJ277" s="77" t="s">
        <v>46</v>
      </c>
      <c r="CK277" s="5">
        <v>40614</v>
      </c>
      <c r="CL277" s="77" t="str">
        <f t="shared" ca="1" si="4"/>
        <v>16 Tahun 1 Bulan 9 Hari</v>
      </c>
      <c r="CM27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Cipadung RT/RW 03/03 Desa/Kelurahan Cipadung Kecamatan Cibiru Kota Bandung Jawa Barat 40614</v>
      </c>
    </row>
    <row r="278" spans="1:91" ht="20.100000000000001" customHeight="1">
      <c r="A278" s="4">
        <f>SUBTOTAL(3,N$8:N278)</f>
        <v>271</v>
      </c>
      <c r="B278" s="5" t="s">
        <v>9</v>
      </c>
      <c r="C278" s="5">
        <v>2022</v>
      </c>
      <c r="D278" s="5"/>
      <c r="E278" s="5">
        <v>3</v>
      </c>
      <c r="F278" s="5" t="s">
        <v>29</v>
      </c>
      <c r="G278" s="5" t="s">
        <v>151</v>
      </c>
      <c r="H278" s="5" t="s">
        <v>151</v>
      </c>
      <c r="I278" s="5" t="s">
        <v>151</v>
      </c>
      <c r="J278" s="5">
        <v>22230200</v>
      </c>
      <c r="K278" s="6"/>
      <c r="L278" s="6"/>
      <c r="M278" s="6"/>
      <c r="N278" s="79" t="s">
        <v>4086</v>
      </c>
      <c r="O278" s="153"/>
      <c r="P278" s="37" t="s">
        <v>4087</v>
      </c>
      <c r="Q278" s="81" t="s">
        <v>4088</v>
      </c>
      <c r="R278" s="37" t="s">
        <v>155</v>
      </c>
      <c r="S278" s="125">
        <v>38741</v>
      </c>
      <c r="T278" s="10" t="s">
        <v>156</v>
      </c>
      <c r="U278" s="10">
        <v>3</v>
      </c>
      <c r="V278" s="10">
        <v>4</v>
      </c>
      <c r="W278" s="10" t="s">
        <v>157</v>
      </c>
      <c r="X278" s="20" t="s">
        <v>187</v>
      </c>
      <c r="Y278" s="7" t="s">
        <v>1865</v>
      </c>
      <c r="Z278" s="7" t="s">
        <v>4089</v>
      </c>
      <c r="AA278" s="7" t="s">
        <v>161</v>
      </c>
      <c r="AB278" s="7" t="s">
        <v>1882</v>
      </c>
      <c r="AC278" s="7" t="s">
        <v>163</v>
      </c>
      <c r="AD278" s="7" t="s">
        <v>163</v>
      </c>
      <c r="AE278" s="9" t="s">
        <v>3841</v>
      </c>
      <c r="AF278" s="7"/>
      <c r="AG278" s="7" t="s">
        <v>3843</v>
      </c>
      <c r="AH278" s="7" t="s">
        <v>51</v>
      </c>
      <c r="AI278" s="79" t="s">
        <v>255</v>
      </c>
      <c r="AJ278" s="28" t="s">
        <v>255</v>
      </c>
      <c r="AK278" s="8" t="s">
        <v>255</v>
      </c>
      <c r="AL278" s="9" t="s">
        <v>255</v>
      </c>
      <c r="AM278" s="7" t="s">
        <v>255</v>
      </c>
      <c r="AN278" s="9" t="s">
        <v>255</v>
      </c>
      <c r="AO278" s="118" t="s">
        <v>255</v>
      </c>
      <c r="AP278" s="7" t="s">
        <v>255</v>
      </c>
      <c r="AQ278" s="9" t="s">
        <v>574</v>
      </c>
      <c r="AR278" s="9" t="s">
        <v>255</v>
      </c>
      <c r="AS278" s="7" t="s">
        <v>255</v>
      </c>
      <c r="AT278" s="79" t="s">
        <v>155</v>
      </c>
      <c r="AU278" s="7" t="s">
        <v>46</v>
      </c>
      <c r="AV278" s="10" t="s">
        <v>255</v>
      </c>
      <c r="AW278" s="7" t="s">
        <v>3842</v>
      </c>
      <c r="AX278" s="7" t="s">
        <v>50</v>
      </c>
      <c r="AY278" s="79" t="s">
        <v>155</v>
      </c>
      <c r="AZ278" s="28">
        <v>26711</v>
      </c>
      <c r="BA278" s="9" t="s">
        <v>3846</v>
      </c>
      <c r="BB278" s="20" t="s">
        <v>178</v>
      </c>
      <c r="BC278" s="21" t="s">
        <v>179</v>
      </c>
      <c r="BD278" s="9"/>
      <c r="BE278" s="9"/>
      <c r="BF278" s="7"/>
      <c r="BG278" s="7" t="s">
        <v>4090</v>
      </c>
      <c r="BH278" s="9" t="s">
        <v>574</v>
      </c>
      <c r="BI278" s="9" t="s">
        <v>598</v>
      </c>
      <c r="BJ278" s="7" t="s">
        <v>471</v>
      </c>
      <c r="BK278" s="7" t="s">
        <v>155</v>
      </c>
      <c r="BL278" s="7" t="s">
        <v>46</v>
      </c>
      <c r="BM278" s="163">
        <v>40951</v>
      </c>
      <c r="BN278" s="142"/>
      <c r="BO278" s="7"/>
      <c r="BP278" s="7"/>
      <c r="BQ278" s="9"/>
      <c r="BR278" s="9"/>
      <c r="BS278" s="9"/>
      <c r="BT278" s="7"/>
      <c r="BU278" s="9"/>
      <c r="BV278" s="9"/>
      <c r="BW278" s="7"/>
      <c r="BX278" s="9"/>
      <c r="BY278" s="9"/>
      <c r="BZ278" s="7"/>
      <c r="CA278" s="7"/>
      <c r="CB278" s="7"/>
      <c r="CC278" s="7"/>
      <c r="CD278" s="7"/>
      <c r="CE278" s="20" t="s">
        <v>4091</v>
      </c>
      <c r="CF278" s="21" t="s">
        <v>574</v>
      </c>
      <c r="CG278" s="20" t="s">
        <v>598</v>
      </c>
      <c r="CH278" s="20" t="s">
        <v>471</v>
      </c>
      <c r="CI278" s="20" t="s">
        <v>182</v>
      </c>
      <c r="CJ278" s="77" t="s">
        <v>46</v>
      </c>
      <c r="CK278" s="5">
        <v>40951</v>
      </c>
      <c r="CL278" s="77" t="str">
        <f t="shared" ca="1" si="4"/>
        <v>19 Tahun 11 Bulan 30 Hari</v>
      </c>
      <c r="CM27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Cigalumpit Rt. 01 Rw. 07 RT/RW 01/07 Desa/Kelurahan Gajah Mekar Kecamatan Kutawaringin Kabupaten Bandung Jawa Barat 40951</v>
      </c>
    </row>
    <row r="279" spans="1:91" ht="20.100000000000001" customHeight="1">
      <c r="A279" s="4">
        <f>SUBTOTAL(3,N$8:N279)</f>
        <v>272</v>
      </c>
      <c r="B279" s="5" t="s">
        <v>9</v>
      </c>
      <c r="C279" s="5">
        <v>2021</v>
      </c>
      <c r="D279" s="5"/>
      <c r="E279" s="5">
        <v>4</v>
      </c>
      <c r="F279" s="5" t="s">
        <v>30</v>
      </c>
      <c r="G279" s="5" t="s">
        <v>151</v>
      </c>
      <c r="H279" s="5" t="s">
        <v>151</v>
      </c>
      <c r="I279" s="5" t="s">
        <v>151</v>
      </c>
      <c r="J279" s="5">
        <v>21220016</v>
      </c>
      <c r="K279" s="6" t="s">
        <v>151</v>
      </c>
      <c r="L279" s="6" t="s">
        <v>151</v>
      </c>
      <c r="M279" s="6" t="s">
        <v>4092</v>
      </c>
      <c r="N279" s="161" t="s">
        <v>4093</v>
      </c>
      <c r="O279" s="8" t="s">
        <v>4094</v>
      </c>
      <c r="P279" s="37" t="s">
        <v>4095</v>
      </c>
      <c r="Q279" s="81" t="s">
        <v>4096</v>
      </c>
      <c r="R279" s="37" t="s">
        <v>2123</v>
      </c>
      <c r="S279" s="125">
        <v>40012</v>
      </c>
      <c r="T279" s="10" t="s">
        <v>156</v>
      </c>
      <c r="U279" s="10">
        <v>1</v>
      </c>
      <c r="V279" s="10">
        <v>3</v>
      </c>
      <c r="W279" s="10" t="s">
        <v>157</v>
      </c>
      <c r="X279" s="20" t="s">
        <v>187</v>
      </c>
      <c r="Y279" s="7" t="s">
        <v>159</v>
      </c>
      <c r="Z279" s="7" t="s">
        <v>250</v>
      </c>
      <c r="AA279" s="7" t="s">
        <v>161</v>
      </c>
      <c r="AB279" s="7" t="s">
        <v>162</v>
      </c>
      <c r="AC279" s="7" t="s">
        <v>163</v>
      </c>
      <c r="AD279" s="7" t="s">
        <v>163</v>
      </c>
      <c r="AE279" s="9" t="s">
        <v>4097</v>
      </c>
      <c r="AF279" s="9" t="s">
        <v>4098</v>
      </c>
      <c r="AG279" s="7" t="s">
        <v>4098</v>
      </c>
      <c r="AH279" s="7" t="s">
        <v>50</v>
      </c>
      <c r="AI279" s="79" t="s">
        <v>155</v>
      </c>
      <c r="AJ279" s="28">
        <v>30348</v>
      </c>
      <c r="AK279" s="9" t="s">
        <v>4099</v>
      </c>
      <c r="AL279" s="20" t="s">
        <v>212</v>
      </c>
      <c r="AM279" s="7" t="s">
        <v>194</v>
      </c>
      <c r="AN279" s="9" t="s">
        <v>368</v>
      </c>
      <c r="AO279" s="118"/>
      <c r="AP279" s="7" t="s">
        <v>4100</v>
      </c>
      <c r="AQ279" s="9" t="s">
        <v>237</v>
      </c>
      <c r="AR279" s="9" t="s">
        <v>3904</v>
      </c>
      <c r="AS279" s="7" t="s">
        <v>3689</v>
      </c>
      <c r="AT279" s="79" t="s">
        <v>155</v>
      </c>
      <c r="AU279" s="7" t="s">
        <v>46</v>
      </c>
      <c r="AV279" s="10">
        <v>40376</v>
      </c>
      <c r="AW279" s="7" t="s">
        <v>4101</v>
      </c>
      <c r="AX279" s="7" t="s">
        <v>50</v>
      </c>
      <c r="AY279" s="79" t="s">
        <v>155</v>
      </c>
      <c r="AZ279" s="28">
        <v>31664</v>
      </c>
      <c r="BA279" s="9" t="s">
        <v>4102</v>
      </c>
      <c r="BB279" s="20" t="s">
        <v>178</v>
      </c>
      <c r="BC279" s="21" t="s">
        <v>179</v>
      </c>
      <c r="BD279" s="9"/>
      <c r="BE279" s="9"/>
      <c r="BF279" s="20" t="s">
        <v>181</v>
      </c>
      <c r="BG279" s="7"/>
      <c r="BH279" s="9"/>
      <c r="BI279" s="9"/>
      <c r="BJ279" s="7"/>
      <c r="BK279" s="7"/>
      <c r="BL279" s="7"/>
      <c r="BM279" s="11"/>
      <c r="BN279" s="79"/>
      <c r="BO279" s="7"/>
      <c r="BP279" s="7"/>
      <c r="BQ279" s="28"/>
      <c r="BR279" s="9"/>
      <c r="BS279" s="9"/>
      <c r="BT279" s="7"/>
      <c r="BU279" s="9"/>
      <c r="BV279" s="9"/>
      <c r="BW279" s="7"/>
      <c r="BX279" s="9"/>
      <c r="BY279" s="9"/>
      <c r="BZ279" s="7"/>
      <c r="CA279" s="7"/>
      <c r="CB279" s="7"/>
      <c r="CC279" s="7"/>
      <c r="CD279" s="7"/>
      <c r="CE279" s="20" t="s">
        <v>4100</v>
      </c>
      <c r="CF279" s="21" t="s">
        <v>237</v>
      </c>
      <c r="CG279" s="20" t="s">
        <v>3904</v>
      </c>
      <c r="CH279" s="20" t="s">
        <v>3689</v>
      </c>
      <c r="CI279" s="20" t="s">
        <v>182</v>
      </c>
      <c r="CJ279" s="77" t="s">
        <v>46</v>
      </c>
      <c r="CK279" s="5">
        <v>40376</v>
      </c>
      <c r="CL279" s="77" t="str">
        <f t="shared" ca="1" si="4"/>
        <v>16 Tahun 6 Bulan 5 Hari</v>
      </c>
      <c r="CM27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Sukarame RT/RW 02/05 Desa/Kelurahan Bojongkunci Kecamatan Pameungpeuk Kabupaten Bandung Jawa Barat 40376</v>
      </c>
    </row>
    <row r="280" spans="1:91" ht="20.100000000000001" customHeight="1">
      <c r="A280" s="4">
        <f>SUBTOTAL(3,N$8:N280)</f>
        <v>273</v>
      </c>
      <c r="B280" s="5" t="s">
        <v>9</v>
      </c>
      <c r="C280" s="5">
        <v>2020</v>
      </c>
      <c r="D280" s="5"/>
      <c r="E280" s="5">
        <v>4</v>
      </c>
      <c r="F280" s="5" t="s">
        <v>30</v>
      </c>
      <c r="G280" s="5" t="s">
        <v>151</v>
      </c>
      <c r="H280" s="5" t="s">
        <v>151</v>
      </c>
      <c r="I280" s="5" t="s">
        <v>151</v>
      </c>
      <c r="J280" s="5">
        <v>20210038</v>
      </c>
      <c r="K280" s="6" t="s">
        <v>151</v>
      </c>
      <c r="L280" s="6" t="s">
        <v>4103</v>
      </c>
      <c r="M280" s="6" t="s">
        <v>4104</v>
      </c>
      <c r="N280" s="79" t="s">
        <v>4105</v>
      </c>
      <c r="O280" s="8"/>
      <c r="P280" s="37" t="s">
        <v>4106</v>
      </c>
      <c r="Q280" s="81" t="s">
        <v>4107</v>
      </c>
      <c r="R280" s="37" t="s">
        <v>2123</v>
      </c>
      <c r="S280" s="125">
        <v>39427</v>
      </c>
      <c r="T280" s="10" t="s">
        <v>156</v>
      </c>
      <c r="U280" s="10">
        <v>4</v>
      </c>
      <c r="V280" s="10">
        <v>4</v>
      </c>
      <c r="W280" s="10" t="s">
        <v>157</v>
      </c>
      <c r="X280" s="20" t="s">
        <v>187</v>
      </c>
      <c r="Y280" s="7" t="s">
        <v>368</v>
      </c>
      <c r="Z280" s="7" t="s">
        <v>368</v>
      </c>
      <c r="AA280" s="7" t="s">
        <v>161</v>
      </c>
      <c r="AB280" s="7" t="s">
        <v>162</v>
      </c>
      <c r="AC280" s="7" t="s">
        <v>163</v>
      </c>
      <c r="AD280" s="7" t="s">
        <v>163</v>
      </c>
      <c r="AE280" s="9" t="s">
        <v>4108</v>
      </c>
      <c r="AF280" s="9" t="s">
        <v>4109</v>
      </c>
      <c r="AG280" s="7" t="s">
        <v>4109</v>
      </c>
      <c r="AH280" s="7" t="s">
        <v>50</v>
      </c>
      <c r="AI280" s="79" t="s">
        <v>155</v>
      </c>
      <c r="AJ280" s="28">
        <v>23384</v>
      </c>
      <c r="AK280" s="9" t="s">
        <v>4110</v>
      </c>
      <c r="AL280" s="9" t="s">
        <v>324</v>
      </c>
      <c r="AM280" s="7" t="s">
        <v>161</v>
      </c>
      <c r="AN280" s="9" t="s">
        <v>368</v>
      </c>
      <c r="AO280" s="118"/>
      <c r="AP280" s="7" t="s">
        <v>4111</v>
      </c>
      <c r="AQ280" s="9" t="s">
        <v>498</v>
      </c>
      <c r="AR280" s="9" t="s">
        <v>2116</v>
      </c>
      <c r="AS280" s="7" t="s">
        <v>1874</v>
      </c>
      <c r="AT280" s="79" t="s">
        <v>155</v>
      </c>
      <c r="AU280" s="7" t="s">
        <v>46</v>
      </c>
      <c r="AV280" s="10">
        <v>40973</v>
      </c>
      <c r="AW280" s="7" t="s">
        <v>4112</v>
      </c>
      <c r="AX280" s="7" t="s">
        <v>50</v>
      </c>
      <c r="AY280" s="79" t="s">
        <v>155</v>
      </c>
      <c r="AZ280" s="28">
        <v>27519</v>
      </c>
      <c r="BA280" s="9" t="s">
        <v>4113</v>
      </c>
      <c r="BB280" s="20" t="s">
        <v>178</v>
      </c>
      <c r="BC280" s="21" t="s">
        <v>161</v>
      </c>
      <c r="BD280" s="9"/>
      <c r="BE280" s="9"/>
      <c r="BF280" s="20" t="s">
        <v>181</v>
      </c>
      <c r="BG280" s="7" t="s">
        <v>4111</v>
      </c>
      <c r="BH280" s="9" t="s">
        <v>498</v>
      </c>
      <c r="BI280" s="9" t="s">
        <v>2116</v>
      </c>
      <c r="BJ280" s="7" t="s">
        <v>1874</v>
      </c>
      <c r="BK280" s="7" t="s">
        <v>155</v>
      </c>
      <c r="BL280" s="7" t="s">
        <v>46</v>
      </c>
      <c r="BM280" s="10">
        <v>40973</v>
      </c>
      <c r="BN280" s="79"/>
      <c r="BO280" s="7"/>
      <c r="BP280" s="7"/>
      <c r="BQ280" s="28"/>
      <c r="BR280" s="9"/>
      <c r="BS280" s="9"/>
      <c r="BT280" s="7"/>
      <c r="BU280" s="9"/>
      <c r="BV280" s="9"/>
      <c r="BW280" s="7"/>
      <c r="BX280" s="9"/>
      <c r="BY280" s="9"/>
      <c r="BZ280" s="7"/>
      <c r="CA280" s="7"/>
      <c r="CB280" s="7"/>
      <c r="CC280" s="7"/>
      <c r="CD280" s="7"/>
      <c r="CE280" s="20" t="s">
        <v>4111</v>
      </c>
      <c r="CF280" s="21" t="s">
        <v>498</v>
      </c>
      <c r="CG280" s="20" t="s">
        <v>2116</v>
      </c>
      <c r="CH280" s="20" t="s">
        <v>1874</v>
      </c>
      <c r="CI280" s="20" t="s">
        <v>182</v>
      </c>
      <c r="CJ280" s="77" t="s">
        <v>46</v>
      </c>
      <c r="CK280" s="5">
        <v>40973</v>
      </c>
      <c r="CL280" s="77" t="str">
        <f t="shared" ca="1" si="4"/>
        <v>18 Tahun 1 Bulan 12 Hari</v>
      </c>
      <c r="CM28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Cimanggu RT/RW 02/01 Desa/Kelurahan Patengan Kecamatan Rancabali Kabupaten Bandung Jawa Barat 40973</v>
      </c>
    </row>
    <row r="281" spans="1:91" ht="20.100000000000001" customHeight="1">
      <c r="A281" s="4">
        <f>SUBTOTAL(3,N$8:N281)</f>
        <v>274</v>
      </c>
      <c r="B281" s="5" t="s">
        <v>9</v>
      </c>
      <c r="C281" s="5">
        <v>2019</v>
      </c>
      <c r="D281" s="5"/>
      <c r="E281" s="5">
        <v>4</v>
      </c>
      <c r="F281" s="5" t="s">
        <v>30</v>
      </c>
      <c r="G281" s="5" t="s">
        <v>151</v>
      </c>
      <c r="H281" s="5" t="s">
        <v>11289</v>
      </c>
      <c r="I281" s="5" t="s">
        <v>11289</v>
      </c>
      <c r="J281" s="5">
        <v>19200012</v>
      </c>
      <c r="K281" s="6" t="s">
        <v>151</v>
      </c>
      <c r="L281" s="6" t="s">
        <v>151</v>
      </c>
      <c r="M281" s="6"/>
      <c r="N281" s="79" t="s">
        <v>4114</v>
      </c>
      <c r="O281" s="8"/>
      <c r="P281" s="37" t="s">
        <v>4115</v>
      </c>
      <c r="Q281" s="81" t="s">
        <v>4116</v>
      </c>
      <c r="R281" s="37" t="s">
        <v>155</v>
      </c>
      <c r="S281" s="125">
        <v>38814</v>
      </c>
      <c r="T281" s="10" t="s">
        <v>156</v>
      </c>
      <c r="U281" s="10">
        <v>2</v>
      </c>
      <c r="V281" s="10">
        <v>3</v>
      </c>
      <c r="W281" s="10" t="s">
        <v>157</v>
      </c>
      <c r="X281" s="20" t="s">
        <v>187</v>
      </c>
      <c r="Y281" s="7" t="s">
        <v>159</v>
      </c>
      <c r="Z281" s="7" t="s">
        <v>1199</v>
      </c>
      <c r="AA281" s="7" t="s">
        <v>161</v>
      </c>
      <c r="AB281" s="7" t="s">
        <v>162</v>
      </c>
      <c r="AC281" s="7" t="s">
        <v>163</v>
      </c>
      <c r="AD281" s="7" t="s">
        <v>163</v>
      </c>
      <c r="AE281" s="9" t="s">
        <v>4117</v>
      </c>
      <c r="AF281" s="9" t="s">
        <v>4118</v>
      </c>
      <c r="AG281" s="7" t="s">
        <v>4118</v>
      </c>
      <c r="AH281" s="7" t="s">
        <v>50</v>
      </c>
      <c r="AI281" s="79" t="s">
        <v>155</v>
      </c>
      <c r="AJ281" s="28">
        <v>27066</v>
      </c>
      <c r="AK281" s="9" t="s">
        <v>4119</v>
      </c>
      <c r="AL281" s="20" t="s">
        <v>212</v>
      </c>
      <c r="AM281" s="7" t="s">
        <v>169</v>
      </c>
      <c r="AN281" s="9" t="s">
        <v>368</v>
      </c>
      <c r="AO281" s="118"/>
      <c r="AP281" s="7" t="s">
        <v>4120</v>
      </c>
      <c r="AQ281" s="9" t="s">
        <v>2911</v>
      </c>
      <c r="AR281" s="9" t="s">
        <v>4121</v>
      </c>
      <c r="AS281" s="7" t="s">
        <v>277</v>
      </c>
      <c r="AT281" s="79" t="s">
        <v>278</v>
      </c>
      <c r="AU281" s="7" t="s">
        <v>46</v>
      </c>
      <c r="AV281" s="10" t="s">
        <v>4122</v>
      </c>
      <c r="AW281" s="7" t="s">
        <v>4123</v>
      </c>
      <c r="AX281" s="7" t="s">
        <v>50</v>
      </c>
      <c r="AY281" s="79" t="s">
        <v>155</v>
      </c>
      <c r="AZ281" s="28">
        <v>28145</v>
      </c>
      <c r="BA281" s="9" t="s">
        <v>4124</v>
      </c>
      <c r="BB281" s="20" t="s">
        <v>178</v>
      </c>
      <c r="BC281" s="21" t="s">
        <v>203</v>
      </c>
      <c r="BD281" s="9"/>
      <c r="BE281" s="9"/>
      <c r="BF281" s="20" t="s">
        <v>181</v>
      </c>
      <c r="BG281" s="7"/>
      <c r="BH281" s="9"/>
      <c r="BI281" s="9"/>
      <c r="BJ281" s="7"/>
      <c r="BK281" s="7"/>
      <c r="BL281" s="7"/>
      <c r="BM281" s="11"/>
      <c r="BN281" s="79"/>
      <c r="BO281" s="7"/>
      <c r="BP281" s="7"/>
      <c r="BQ281" s="28"/>
      <c r="BR281" s="9"/>
      <c r="BS281" s="9"/>
      <c r="BT281" s="7"/>
      <c r="BU281" s="9"/>
      <c r="BV281" s="9"/>
      <c r="BW281" s="7"/>
      <c r="BX281" s="9"/>
      <c r="BY281" s="9"/>
      <c r="BZ281" s="7"/>
      <c r="CA281" s="7"/>
      <c r="CB281" s="7"/>
      <c r="CC281" s="7"/>
      <c r="CD281" s="7"/>
      <c r="CE281" s="20" t="s">
        <v>4120</v>
      </c>
      <c r="CF281" s="21" t="s">
        <v>2911</v>
      </c>
      <c r="CG281" s="20" t="s">
        <v>4121</v>
      </c>
      <c r="CH281" s="20" t="s">
        <v>277</v>
      </c>
      <c r="CI281" s="20" t="s">
        <v>278</v>
      </c>
      <c r="CJ281" s="77" t="s">
        <v>46</v>
      </c>
      <c r="CK281" s="5" t="s">
        <v>4122</v>
      </c>
      <c r="CL281" s="77" t="str">
        <f t="shared" ca="1" si="4"/>
        <v>19 Tahun 9 Bulan 16 Hari</v>
      </c>
      <c r="CM28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Babakan Irigasi Gg. Amd Vii RT/RW 08/03 Desa/Kelurahan Babakan Tarogong Kecamatan Bojongloa Kaler Kota Bandung Jawa Barat 40232</v>
      </c>
    </row>
    <row r="282" spans="1:91" ht="20.100000000000001" customHeight="1">
      <c r="A282" s="4">
        <f>SUBTOTAL(3,N$8:N282)</f>
        <v>275</v>
      </c>
      <c r="B282" s="5" t="s">
        <v>9</v>
      </c>
      <c r="C282" s="5">
        <v>2020</v>
      </c>
      <c r="D282" s="5"/>
      <c r="E282" s="5">
        <v>4</v>
      </c>
      <c r="F282" s="5" t="s">
        <v>30</v>
      </c>
      <c r="G282" s="5" t="s">
        <v>151</v>
      </c>
      <c r="H282" s="5" t="s">
        <v>151</v>
      </c>
      <c r="I282" s="5" t="s">
        <v>151</v>
      </c>
      <c r="J282" s="5">
        <v>20210058</v>
      </c>
      <c r="K282" s="6" t="s">
        <v>151</v>
      </c>
      <c r="L282" s="6" t="s">
        <v>4103</v>
      </c>
      <c r="M282" s="6" t="s">
        <v>4104</v>
      </c>
      <c r="N282" s="79" t="s">
        <v>4125</v>
      </c>
      <c r="O282" s="8"/>
      <c r="P282" s="37" t="s">
        <v>4126</v>
      </c>
      <c r="Q282" s="81" t="s">
        <v>4127</v>
      </c>
      <c r="R282" s="37" t="s">
        <v>2123</v>
      </c>
      <c r="S282" s="125">
        <v>39737</v>
      </c>
      <c r="T282" s="10" t="s">
        <v>156</v>
      </c>
      <c r="U282" s="10">
        <v>1</v>
      </c>
      <c r="V282" s="10">
        <v>2</v>
      </c>
      <c r="W282" s="10" t="s">
        <v>157</v>
      </c>
      <c r="X282" s="20" t="s">
        <v>187</v>
      </c>
      <c r="Y282" s="7" t="s">
        <v>368</v>
      </c>
      <c r="Z282" s="7" t="s">
        <v>4029</v>
      </c>
      <c r="AA282" s="7" t="s">
        <v>4128</v>
      </c>
      <c r="AB282" s="7" t="s">
        <v>162</v>
      </c>
      <c r="AC282" s="7" t="s">
        <v>163</v>
      </c>
      <c r="AD282" s="7" t="s">
        <v>163</v>
      </c>
      <c r="AE282" s="9" t="s">
        <v>4129</v>
      </c>
      <c r="AF282" s="9" t="s">
        <v>4130</v>
      </c>
      <c r="AG282" s="7" t="s">
        <v>4130</v>
      </c>
      <c r="AH282" s="7" t="s">
        <v>50</v>
      </c>
      <c r="AI282" s="79" t="s">
        <v>155</v>
      </c>
      <c r="AJ282" s="28">
        <v>30090</v>
      </c>
      <c r="AK282" s="9" t="s">
        <v>4131</v>
      </c>
      <c r="AL282" s="9" t="s">
        <v>324</v>
      </c>
      <c r="AM282" s="7" t="s">
        <v>161</v>
      </c>
      <c r="AN282" s="9" t="s">
        <v>368</v>
      </c>
      <c r="AO282" s="118"/>
      <c r="AP282" s="7" t="s">
        <v>1523</v>
      </c>
      <c r="AQ282" s="9" t="s">
        <v>1374</v>
      </c>
      <c r="AR282" s="9" t="s">
        <v>862</v>
      </c>
      <c r="AS282" s="7" t="s">
        <v>1524</v>
      </c>
      <c r="AT282" s="79" t="s">
        <v>1287</v>
      </c>
      <c r="AU282" s="7" t="s">
        <v>46</v>
      </c>
      <c r="AV282" s="10">
        <v>40391</v>
      </c>
      <c r="AW282" s="7" t="s">
        <v>4132</v>
      </c>
      <c r="AX282" s="7" t="s">
        <v>50</v>
      </c>
      <c r="AY282" s="79" t="s">
        <v>155</v>
      </c>
      <c r="AZ282" s="28">
        <v>32488</v>
      </c>
      <c r="BA282" s="9" t="s">
        <v>4133</v>
      </c>
      <c r="BB282" s="20" t="s">
        <v>178</v>
      </c>
      <c r="BC282" s="21" t="s">
        <v>161</v>
      </c>
      <c r="BD282" s="9"/>
      <c r="BE282" s="9"/>
      <c r="BF282" s="20" t="s">
        <v>181</v>
      </c>
      <c r="BG282" s="7"/>
      <c r="BH282" s="9"/>
      <c r="BI282" s="9"/>
      <c r="BJ282" s="7"/>
      <c r="BK282" s="7"/>
      <c r="BL282" s="7"/>
      <c r="BM282" s="11"/>
      <c r="BN282" s="79"/>
      <c r="BO282" s="7"/>
      <c r="BP282" s="7"/>
      <c r="BQ282" s="28"/>
      <c r="BR282" s="9"/>
      <c r="BS282" s="9"/>
      <c r="BT282" s="7"/>
      <c r="BU282" s="9"/>
      <c r="BV282" s="9"/>
      <c r="BW282" s="7"/>
      <c r="BX282" s="9"/>
      <c r="BY282" s="9"/>
      <c r="BZ282" s="7"/>
      <c r="CA282" s="7"/>
      <c r="CB282" s="7"/>
      <c r="CC282" s="7"/>
      <c r="CD282" s="7"/>
      <c r="CE282" s="20" t="s">
        <v>1523</v>
      </c>
      <c r="CF282" s="21" t="s">
        <v>1374</v>
      </c>
      <c r="CG282" s="20" t="s">
        <v>862</v>
      </c>
      <c r="CH282" s="20" t="s">
        <v>1524</v>
      </c>
      <c r="CI282" s="20" t="s">
        <v>1287</v>
      </c>
      <c r="CJ282" s="77" t="s">
        <v>46</v>
      </c>
      <c r="CK282" s="5">
        <v>40391</v>
      </c>
      <c r="CL282" s="77" t="str">
        <f t="shared" ca="1" si="4"/>
        <v>17 Tahun 3 Bulan 7 Hari</v>
      </c>
      <c r="CM28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Pamecelan RT/RW 03/04 Desa/Kelurahan Sukajaya Kecamatan Lembang Bandung Barat Jawa Barat 40391</v>
      </c>
    </row>
    <row r="283" spans="1:91" ht="20.100000000000001" customHeight="1">
      <c r="A283" s="4">
        <f>SUBTOTAL(3,N$8:N283)</f>
        <v>276</v>
      </c>
      <c r="B283" s="5" t="s">
        <v>9</v>
      </c>
      <c r="C283" s="5">
        <v>2021</v>
      </c>
      <c r="D283" s="5"/>
      <c r="E283" s="5">
        <v>4</v>
      </c>
      <c r="F283" s="5" t="s">
        <v>30</v>
      </c>
      <c r="G283" s="5" t="s">
        <v>151</v>
      </c>
      <c r="H283" s="5" t="s">
        <v>151</v>
      </c>
      <c r="I283" s="5" t="s">
        <v>151</v>
      </c>
      <c r="J283" s="5">
        <v>21220093</v>
      </c>
      <c r="K283" s="6" t="s">
        <v>151</v>
      </c>
      <c r="L283" s="6" t="s">
        <v>151</v>
      </c>
      <c r="M283" s="6" t="s">
        <v>4092</v>
      </c>
      <c r="N283" s="79" t="s">
        <v>4134</v>
      </c>
      <c r="O283" s="8"/>
      <c r="P283" s="37" t="s">
        <v>4135</v>
      </c>
      <c r="Q283" s="81" t="s">
        <v>4136</v>
      </c>
      <c r="R283" s="37" t="s">
        <v>2123</v>
      </c>
      <c r="S283" s="125">
        <v>40192</v>
      </c>
      <c r="T283" s="10" t="s">
        <v>156</v>
      </c>
      <c r="U283" s="10">
        <v>3</v>
      </c>
      <c r="V283" s="10">
        <v>3</v>
      </c>
      <c r="W283" s="10" t="s">
        <v>157</v>
      </c>
      <c r="X283" s="20" t="s">
        <v>187</v>
      </c>
      <c r="Y283" s="7" t="s">
        <v>159</v>
      </c>
      <c r="Z283" s="7" t="s">
        <v>250</v>
      </c>
      <c r="AA283" s="7" t="s">
        <v>161</v>
      </c>
      <c r="AB283" s="7" t="s">
        <v>162</v>
      </c>
      <c r="AC283" s="7" t="s">
        <v>163</v>
      </c>
      <c r="AD283" s="7" t="s">
        <v>163</v>
      </c>
      <c r="AE283" s="9" t="s">
        <v>4137</v>
      </c>
      <c r="AF283" s="9" t="s">
        <v>4138</v>
      </c>
      <c r="AG283" s="7" t="s">
        <v>4139</v>
      </c>
      <c r="AH283" s="7" t="s">
        <v>51</v>
      </c>
      <c r="AI283" s="79" t="s">
        <v>155</v>
      </c>
      <c r="AJ283" s="28">
        <v>28274</v>
      </c>
      <c r="AK283" s="9" t="s">
        <v>4140</v>
      </c>
      <c r="AL283" s="9"/>
      <c r="AM283" s="7" t="s">
        <v>161</v>
      </c>
      <c r="AN283" s="9" t="s">
        <v>368</v>
      </c>
      <c r="AO283" s="118"/>
      <c r="AP283" s="7" t="s">
        <v>4141</v>
      </c>
      <c r="AQ283" s="9" t="s">
        <v>1148</v>
      </c>
      <c r="AR283" s="9" t="s">
        <v>4142</v>
      </c>
      <c r="AS283" s="7" t="s">
        <v>3058</v>
      </c>
      <c r="AT283" s="79" t="s">
        <v>155</v>
      </c>
      <c r="AU283" s="7" t="s">
        <v>46</v>
      </c>
      <c r="AV283" s="10">
        <v>40218</v>
      </c>
      <c r="AW283" s="7" t="s">
        <v>4143</v>
      </c>
      <c r="AX283" s="7" t="s">
        <v>50</v>
      </c>
      <c r="AY283" s="79" t="s">
        <v>155</v>
      </c>
      <c r="AZ283" s="28">
        <v>28316</v>
      </c>
      <c r="BA283" s="9" t="s">
        <v>4144</v>
      </c>
      <c r="BB283" s="20" t="s">
        <v>178</v>
      </c>
      <c r="BC283" s="21" t="s">
        <v>161</v>
      </c>
      <c r="BD283" s="9"/>
      <c r="BE283" s="9"/>
      <c r="BF283" s="20" t="s">
        <v>181</v>
      </c>
      <c r="BG283" s="7"/>
      <c r="BH283" s="9"/>
      <c r="BI283" s="9"/>
      <c r="BJ283" s="7"/>
      <c r="BK283" s="7"/>
      <c r="BL283" s="7"/>
      <c r="BM283" s="11"/>
      <c r="BN283" s="79"/>
      <c r="BO283" s="7"/>
      <c r="BP283" s="7"/>
      <c r="BQ283" s="28"/>
      <c r="BR283" s="9"/>
      <c r="BS283" s="9"/>
      <c r="BT283" s="7"/>
      <c r="BU283" s="9"/>
      <c r="BV283" s="9"/>
      <c r="BW283" s="7"/>
      <c r="BX283" s="9"/>
      <c r="BY283" s="9"/>
      <c r="BZ283" s="7"/>
      <c r="CA283" s="7"/>
      <c r="CB283" s="7"/>
      <c r="CC283" s="7"/>
      <c r="CD283" s="7"/>
      <c r="CE283" s="20" t="s">
        <v>4141</v>
      </c>
      <c r="CF283" s="21" t="s">
        <v>1148</v>
      </c>
      <c r="CG283" s="20" t="s">
        <v>4142</v>
      </c>
      <c r="CH283" s="20" t="s">
        <v>3058</v>
      </c>
      <c r="CI283" s="20" t="s">
        <v>182</v>
      </c>
      <c r="CJ283" s="77" t="s">
        <v>46</v>
      </c>
      <c r="CK283" s="5">
        <v>40218</v>
      </c>
      <c r="CL283" s="77" t="str">
        <f t="shared" ca="1" si="4"/>
        <v>16 Tahun 0 Bulan 9 Hari</v>
      </c>
      <c r="CM28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Bojong Haur RT/RW 02/09 Desa/Kelurahan Rahayu Kecamatan Margaasih Kabupaten Bandung Jawa Barat 40218</v>
      </c>
    </row>
    <row r="284" spans="1:91" ht="20.100000000000001" customHeight="1">
      <c r="A284" s="4">
        <f>SUBTOTAL(3,N$8:N284)</f>
        <v>277</v>
      </c>
      <c r="B284" s="5" t="s">
        <v>9</v>
      </c>
      <c r="C284" s="5">
        <v>2021</v>
      </c>
      <c r="D284" s="5"/>
      <c r="E284" s="5">
        <v>4</v>
      </c>
      <c r="F284" s="5" t="s">
        <v>30</v>
      </c>
      <c r="G284" s="5" t="s">
        <v>151</v>
      </c>
      <c r="H284" s="5" t="s">
        <v>151</v>
      </c>
      <c r="I284" s="5" t="s">
        <v>151</v>
      </c>
      <c r="J284" s="5">
        <v>21220018</v>
      </c>
      <c r="K284" s="6" t="s">
        <v>151</v>
      </c>
      <c r="L284" s="6" t="s">
        <v>4103</v>
      </c>
      <c r="M284" s="6" t="s">
        <v>4104</v>
      </c>
      <c r="N284" s="79" t="s">
        <v>4145</v>
      </c>
      <c r="O284" s="8"/>
      <c r="P284" s="37" t="s">
        <v>4146</v>
      </c>
      <c r="Q284" s="81" t="s">
        <v>4147</v>
      </c>
      <c r="R284" s="37" t="s">
        <v>1064</v>
      </c>
      <c r="S284" s="125">
        <v>39801</v>
      </c>
      <c r="T284" s="10" t="s">
        <v>156</v>
      </c>
      <c r="U284" s="10">
        <v>1</v>
      </c>
      <c r="V284" s="10">
        <v>5</v>
      </c>
      <c r="W284" s="10" t="s">
        <v>157</v>
      </c>
      <c r="X284" s="20" t="s">
        <v>187</v>
      </c>
      <c r="Y284" s="7" t="s">
        <v>3693</v>
      </c>
      <c r="Z284" s="7" t="s">
        <v>250</v>
      </c>
      <c r="AA284" s="7" t="s">
        <v>161</v>
      </c>
      <c r="AB284" s="7" t="s">
        <v>162</v>
      </c>
      <c r="AC284" s="7" t="s">
        <v>163</v>
      </c>
      <c r="AD284" s="7" t="s">
        <v>163</v>
      </c>
      <c r="AE284" s="9" t="s">
        <v>4148</v>
      </c>
      <c r="AF284" s="9" t="s">
        <v>4149</v>
      </c>
      <c r="AG284" s="9" t="s">
        <v>4149</v>
      </c>
      <c r="AH284" s="7" t="s">
        <v>50</v>
      </c>
      <c r="AI284" s="79" t="s">
        <v>1064</v>
      </c>
      <c r="AJ284" s="28">
        <v>29956</v>
      </c>
      <c r="AK284" s="9" t="s">
        <v>4150</v>
      </c>
      <c r="AL284" s="9" t="s">
        <v>168</v>
      </c>
      <c r="AM284" s="7" t="s">
        <v>179</v>
      </c>
      <c r="AN284" s="9" t="s">
        <v>255</v>
      </c>
      <c r="AO284" s="118" t="s">
        <v>255</v>
      </c>
      <c r="AP284" s="7" t="s">
        <v>4151</v>
      </c>
      <c r="AQ284" s="9" t="s">
        <v>1839</v>
      </c>
      <c r="AR284" s="9" t="s">
        <v>4152</v>
      </c>
      <c r="AS284" s="7" t="s">
        <v>4153</v>
      </c>
      <c r="AT284" s="79" t="s">
        <v>1064</v>
      </c>
      <c r="AU284" s="7" t="s">
        <v>46</v>
      </c>
      <c r="AV284" s="10">
        <v>41361</v>
      </c>
      <c r="AW284" s="7" t="s">
        <v>4154</v>
      </c>
      <c r="AX284" s="7" t="s">
        <v>50</v>
      </c>
      <c r="AY284" s="79" t="s">
        <v>2666</v>
      </c>
      <c r="AZ284" s="28">
        <v>31176</v>
      </c>
      <c r="BA284" s="9" t="s">
        <v>4155</v>
      </c>
      <c r="BB284" s="20" t="s">
        <v>178</v>
      </c>
      <c r="BC284" s="21" t="s">
        <v>179</v>
      </c>
      <c r="BD284" s="9"/>
      <c r="BE284" s="9"/>
      <c r="BF284" s="20" t="s">
        <v>181</v>
      </c>
      <c r="BG284" s="7"/>
      <c r="BH284" s="9"/>
      <c r="BI284" s="9"/>
      <c r="BJ284" s="7"/>
      <c r="BK284" s="7"/>
      <c r="BL284" s="7"/>
      <c r="BM284" s="11"/>
      <c r="BN284" s="79"/>
      <c r="BO284" s="7"/>
      <c r="BP284" s="7"/>
      <c r="BQ284" s="28"/>
      <c r="BR284" s="9"/>
      <c r="BS284" s="9"/>
      <c r="BT284" s="7"/>
      <c r="BU284" s="9"/>
      <c r="BV284" s="9"/>
      <c r="BW284" s="7"/>
      <c r="BX284" s="9"/>
      <c r="BY284" s="9"/>
      <c r="BZ284" s="7"/>
      <c r="CA284" s="7"/>
      <c r="CB284" s="7"/>
      <c r="CC284" s="7"/>
      <c r="CD284" s="7"/>
      <c r="CE284" s="20" t="s">
        <v>4151</v>
      </c>
      <c r="CF284" s="21" t="s">
        <v>1839</v>
      </c>
      <c r="CG284" s="20" t="s">
        <v>4152</v>
      </c>
      <c r="CH284" s="20" t="s">
        <v>4153</v>
      </c>
      <c r="CI284" s="20" t="s">
        <v>2539</v>
      </c>
      <c r="CJ284" s="77" t="s">
        <v>46</v>
      </c>
      <c r="CK284" s="5">
        <v>41361</v>
      </c>
      <c r="CL284" s="77" t="str">
        <f t="shared" ca="1" si="4"/>
        <v>17 Tahun 1 Bulan 4 Hari</v>
      </c>
      <c r="CM28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Babakan Tengah RT/RW 05/02 Desa/Kelurahan Puseurjaya Kecamatan Telukjambe Timur Kabupaten Karawang Jawa Barat 41361</v>
      </c>
    </row>
    <row r="285" spans="1:91" ht="20.100000000000001" customHeight="1">
      <c r="A285" s="4">
        <f>SUBTOTAL(3,N$8:N285)</f>
        <v>278</v>
      </c>
      <c r="B285" s="5" t="s">
        <v>9</v>
      </c>
      <c r="C285" s="5">
        <v>2020</v>
      </c>
      <c r="D285" s="5"/>
      <c r="E285" s="5">
        <v>4</v>
      </c>
      <c r="F285" s="5" t="s">
        <v>30</v>
      </c>
      <c r="G285" s="5" t="s">
        <v>151</v>
      </c>
      <c r="H285" s="5" t="s">
        <v>151</v>
      </c>
      <c r="I285" s="5" t="s">
        <v>151</v>
      </c>
      <c r="J285" s="5">
        <v>20210021</v>
      </c>
      <c r="K285" s="6" t="s">
        <v>151</v>
      </c>
      <c r="L285" s="6" t="s">
        <v>4103</v>
      </c>
      <c r="M285" s="6" t="s">
        <v>4104</v>
      </c>
      <c r="N285" s="79" t="s">
        <v>4156</v>
      </c>
      <c r="O285" s="79" t="s">
        <v>4157</v>
      </c>
      <c r="P285" s="37" t="s">
        <v>4158</v>
      </c>
      <c r="Q285" s="81" t="s">
        <v>4159</v>
      </c>
      <c r="R285" s="37" t="s">
        <v>2983</v>
      </c>
      <c r="S285" s="125">
        <v>39471</v>
      </c>
      <c r="T285" s="10" t="s">
        <v>156</v>
      </c>
      <c r="U285" s="10">
        <v>2</v>
      </c>
      <c r="V285" s="10">
        <v>4</v>
      </c>
      <c r="W285" s="10" t="s">
        <v>157</v>
      </c>
      <c r="X285" s="20" t="s">
        <v>187</v>
      </c>
      <c r="Y285" s="7" t="s">
        <v>776</v>
      </c>
      <c r="Z285" s="7" t="s">
        <v>250</v>
      </c>
      <c r="AA285" s="7" t="s">
        <v>161</v>
      </c>
      <c r="AB285" s="7" t="s">
        <v>162</v>
      </c>
      <c r="AC285" s="7" t="s">
        <v>163</v>
      </c>
      <c r="AD285" s="7" t="s">
        <v>163</v>
      </c>
      <c r="AE285" s="9" t="s">
        <v>4160</v>
      </c>
      <c r="AF285" s="9" t="s">
        <v>4161</v>
      </c>
      <c r="AG285" s="7" t="s">
        <v>4161</v>
      </c>
      <c r="AH285" s="7" t="s">
        <v>50</v>
      </c>
      <c r="AI285" s="79" t="s">
        <v>693</v>
      </c>
      <c r="AJ285" s="28">
        <v>28955</v>
      </c>
      <c r="AK285" s="9" t="s">
        <v>4162</v>
      </c>
      <c r="AL285" s="20" t="s">
        <v>212</v>
      </c>
      <c r="AM285" s="7" t="s">
        <v>179</v>
      </c>
      <c r="AN285" s="9" t="s">
        <v>368</v>
      </c>
      <c r="AO285" s="118"/>
      <c r="AP285" s="7" t="s">
        <v>4163</v>
      </c>
      <c r="AQ285" s="9" t="s">
        <v>1509</v>
      </c>
      <c r="AR285" s="9" t="s">
        <v>4164</v>
      </c>
      <c r="AS285" s="7" t="s">
        <v>4165</v>
      </c>
      <c r="AT285" s="79" t="s">
        <v>2983</v>
      </c>
      <c r="AU285" s="7" t="s">
        <v>46</v>
      </c>
      <c r="AV285" s="10">
        <v>45153</v>
      </c>
      <c r="AW285" s="7" t="s">
        <v>4166</v>
      </c>
      <c r="AX285" s="7" t="s">
        <v>50</v>
      </c>
      <c r="AY285" s="79" t="s">
        <v>693</v>
      </c>
      <c r="AZ285" s="28">
        <v>30463</v>
      </c>
      <c r="BA285" s="9" t="s">
        <v>4167</v>
      </c>
      <c r="BB285" s="20" t="s">
        <v>178</v>
      </c>
      <c r="BC285" s="21" t="s">
        <v>179</v>
      </c>
      <c r="BD285" s="9"/>
      <c r="BE285" s="9"/>
      <c r="BF285" s="20" t="s">
        <v>181</v>
      </c>
      <c r="BG285" s="7"/>
      <c r="BH285" s="9"/>
      <c r="BI285" s="9"/>
      <c r="BJ285" s="7"/>
      <c r="BK285" s="7"/>
      <c r="BL285" s="7"/>
      <c r="BM285" s="11"/>
      <c r="BN285" s="79"/>
      <c r="BO285" s="7"/>
      <c r="BP285" s="7"/>
      <c r="BQ285" s="28"/>
      <c r="BR285" s="9"/>
      <c r="BS285" s="9"/>
      <c r="BT285" s="7"/>
      <c r="BU285" s="9"/>
      <c r="BV285" s="9"/>
      <c r="BW285" s="7"/>
      <c r="BX285" s="9"/>
      <c r="BY285" s="9"/>
      <c r="BZ285" s="7"/>
      <c r="CA285" s="7"/>
      <c r="CB285" s="7"/>
      <c r="CC285" s="7"/>
      <c r="CD285" s="7"/>
      <c r="CE285" s="20" t="s">
        <v>4163</v>
      </c>
      <c r="CF285" s="21" t="s">
        <v>1509</v>
      </c>
      <c r="CG285" s="20" t="s">
        <v>4164</v>
      </c>
      <c r="CH285" s="20" t="s">
        <v>4165</v>
      </c>
      <c r="CI285" s="20" t="s">
        <v>4168</v>
      </c>
      <c r="CJ285" s="77" t="s">
        <v>46</v>
      </c>
      <c r="CK285" s="5">
        <v>45153</v>
      </c>
      <c r="CL285" s="77" t="str">
        <f t="shared" ca="1" si="4"/>
        <v>17 Tahun 11 Bulan 30 Hari</v>
      </c>
      <c r="CM28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Cideng Indah RT/RW 25/06 Desa/Kelurahan Kertawinangun Kecamatan Kedawung Kabupaten Cirebon Jawa Barat 45153</v>
      </c>
    </row>
    <row r="286" spans="1:91" ht="20.100000000000001" customHeight="1">
      <c r="A286" s="4">
        <f>SUBTOTAL(3,N$8:N286)</f>
        <v>279</v>
      </c>
      <c r="B286" s="5" t="s">
        <v>9</v>
      </c>
      <c r="C286" s="5">
        <v>2019</v>
      </c>
      <c r="D286" s="5"/>
      <c r="E286" s="5">
        <v>4</v>
      </c>
      <c r="F286" s="5" t="s">
        <v>30</v>
      </c>
      <c r="G286" s="5" t="s">
        <v>151</v>
      </c>
      <c r="H286" s="5" t="s">
        <v>151</v>
      </c>
      <c r="I286" s="5" t="s">
        <v>11289</v>
      </c>
      <c r="J286" s="5">
        <v>19200044</v>
      </c>
      <c r="K286" s="6" t="s">
        <v>151</v>
      </c>
      <c r="L286" s="6" t="s">
        <v>151</v>
      </c>
      <c r="M286" s="6"/>
      <c r="N286" s="79" t="s">
        <v>4169</v>
      </c>
      <c r="O286" s="8"/>
      <c r="P286" s="37" t="s">
        <v>4170</v>
      </c>
      <c r="Q286" s="81" t="s">
        <v>4171</v>
      </c>
      <c r="R286" s="37" t="s">
        <v>4172</v>
      </c>
      <c r="S286" s="125">
        <v>38913</v>
      </c>
      <c r="T286" s="10" t="s">
        <v>156</v>
      </c>
      <c r="U286" s="10">
        <v>3</v>
      </c>
      <c r="V286" s="10">
        <v>4</v>
      </c>
      <c r="W286" s="10" t="s">
        <v>157</v>
      </c>
      <c r="X286" s="20" t="s">
        <v>187</v>
      </c>
      <c r="Y286" s="7" t="s">
        <v>2457</v>
      </c>
      <c r="Z286" s="7" t="s">
        <v>250</v>
      </c>
      <c r="AA286" s="7" t="s">
        <v>161</v>
      </c>
      <c r="AB286" s="7" t="s">
        <v>162</v>
      </c>
      <c r="AC286" s="7" t="s">
        <v>163</v>
      </c>
      <c r="AD286" s="7" t="s">
        <v>163</v>
      </c>
      <c r="AE286" s="9" t="s">
        <v>4173</v>
      </c>
      <c r="AF286" s="9" t="s">
        <v>4174</v>
      </c>
      <c r="AG286" s="7" t="s">
        <v>4174</v>
      </c>
      <c r="AH286" s="7" t="s">
        <v>50</v>
      </c>
      <c r="AI286" s="79" t="s">
        <v>4175</v>
      </c>
      <c r="AJ286" s="28">
        <v>27739</v>
      </c>
      <c r="AK286" s="9" t="s">
        <v>4176</v>
      </c>
      <c r="AL286" s="9" t="s">
        <v>324</v>
      </c>
      <c r="AM286" s="7" t="s">
        <v>179</v>
      </c>
      <c r="AN286" s="9" t="s">
        <v>368</v>
      </c>
      <c r="AO286" s="118"/>
      <c r="AP286" s="7" t="s">
        <v>4177</v>
      </c>
      <c r="AQ286" s="9" t="s">
        <v>1408</v>
      </c>
      <c r="AR286" s="9" t="s">
        <v>1436</v>
      </c>
      <c r="AS286" s="7" t="s">
        <v>1150</v>
      </c>
      <c r="AT286" s="79" t="s">
        <v>155</v>
      </c>
      <c r="AU286" s="7" t="s">
        <v>46</v>
      </c>
      <c r="AV286" s="10">
        <v>40395</v>
      </c>
      <c r="AW286" s="7" t="s">
        <v>4178</v>
      </c>
      <c r="AX286" s="7" t="s">
        <v>50</v>
      </c>
      <c r="AY286" s="79" t="s">
        <v>4172</v>
      </c>
      <c r="AZ286" s="90">
        <v>28952</v>
      </c>
      <c r="BA286" s="23" t="s">
        <v>4179</v>
      </c>
      <c r="BB286" s="20" t="s">
        <v>178</v>
      </c>
      <c r="BC286" s="21" t="s">
        <v>221</v>
      </c>
      <c r="BD286" s="9"/>
      <c r="BE286" s="9"/>
      <c r="BF286" s="20" t="s">
        <v>181</v>
      </c>
      <c r="BG286" s="7"/>
      <c r="BH286" s="9"/>
      <c r="BI286" s="9"/>
      <c r="BJ286" s="7"/>
      <c r="BK286" s="7"/>
      <c r="BL286" s="7"/>
      <c r="BM286" s="11"/>
      <c r="BN286" s="79"/>
      <c r="BO286" s="7"/>
      <c r="BP286" s="7"/>
      <c r="BQ286" s="28"/>
      <c r="BR286" s="9"/>
      <c r="BS286" s="9"/>
      <c r="BT286" s="7"/>
      <c r="BU286" s="9"/>
      <c r="BV286" s="9"/>
      <c r="BW286" s="7"/>
      <c r="BX286" s="9"/>
      <c r="BY286" s="9"/>
      <c r="BZ286" s="7"/>
      <c r="CA286" s="7"/>
      <c r="CB286" s="7"/>
      <c r="CC286" s="7"/>
      <c r="CD286" s="7"/>
      <c r="CE286" s="20" t="s">
        <v>4177</v>
      </c>
      <c r="CF286" s="21" t="s">
        <v>1408</v>
      </c>
      <c r="CG286" s="20" t="s">
        <v>1436</v>
      </c>
      <c r="CH286" s="20" t="s">
        <v>1150</v>
      </c>
      <c r="CI286" s="20" t="s">
        <v>182</v>
      </c>
      <c r="CJ286" s="77" t="s">
        <v>46</v>
      </c>
      <c r="CK286" s="5">
        <v>40395</v>
      </c>
      <c r="CL286" s="77" t="str">
        <f t="shared" ca="1" si="4"/>
        <v>19 Tahun 6 Bulan 8 Hari</v>
      </c>
      <c r="CM28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Beor RT/RW 03/11 Desa/Kelurahan Babakan Peuteuy Kecamatan Cicalengka Kabupaten Bandung Jawa Barat 40395</v>
      </c>
    </row>
    <row r="287" spans="1:91" ht="20.100000000000001" customHeight="1">
      <c r="A287" s="4">
        <f>SUBTOTAL(3,N$8:N287)</f>
        <v>280</v>
      </c>
      <c r="B287" s="5" t="s">
        <v>9</v>
      </c>
      <c r="C287" s="5">
        <v>2020</v>
      </c>
      <c r="D287" s="5"/>
      <c r="E287" s="5">
        <v>4</v>
      </c>
      <c r="F287" s="5" t="s">
        <v>30</v>
      </c>
      <c r="G287" s="5" t="s">
        <v>151</v>
      </c>
      <c r="H287" s="5" t="s">
        <v>151</v>
      </c>
      <c r="I287" s="5" t="s">
        <v>151</v>
      </c>
      <c r="J287" s="5">
        <v>20210093</v>
      </c>
      <c r="K287" s="6" t="s">
        <v>151</v>
      </c>
      <c r="L287" s="6" t="s">
        <v>4103</v>
      </c>
      <c r="M287" s="6" t="s">
        <v>4104</v>
      </c>
      <c r="N287" s="79" t="s">
        <v>4180</v>
      </c>
      <c r="O287" s="8"/>
      <c r="P287" s="37" t="s">
        <v>4181</v>
      </c>
      <c r="Q287" s="81" t="s">
        <v>4182</v>
      </c>
      <c r="R287" s="37" t="s">
        <v>186</v>
      </c>
      <c r="S287" s="125">
        <v>39360</v>
      </c>
      <c r="T287" s="10" t="s">
        <v>156</v>
      </c>
      <c r="U287" s="10">
        <v>2</v>
      </c>
      <c r="V287" s="10">
        <v>3</v>
      </c>
      <c r="W287" s="10" t="s">
        <v>157</v>
      </c>
      <c r="X287" s="20" t="s">
        <v>187</v>
      </c>
      <c r="Y287" s="7" t="s">
        <v>1035</v>
      </c>
      <c r="Z287" s="7" t="s">
        <v>4183</v>
      </c>
      <c r="AA287" s="7" t="s">
        <v>161</v>
      </c>
      <c r="AB287" s="7" t="s">
        <v>162</v>
      </c>
      <c r="AC287" s="7" t="s">
        <v>163</v>
      </c>
      <c r="AD287" s="7" t="s">
        <v>163</v>
      </c>
      <c r="AE287" s="9" t="s">
        <v>4184</v>
      </c>
      <c r="AF287" s="9" t="s">
        <v>2047</v>
      </c>
      <c r="AG287" s="7" t="s">
        <v>2047</v>
      </c>
      <c r="AH287" s="7" t="s">
        <v>50</v>
      </c>
      <c r="AI287" s="79" t="s">
        <v>186</v>
      </c>
      <c r="AJ287" s="28">
        <v>28311</v>
      </c>
      <c r="AK287" s="9" t="s">
        <v>4185</v>
      </c>
      <c r="AL287" s="9" t="s">
        <v>1202</v>
      </c>
      <c r="AM287" s="7" t="s">
        <v>221</v>
      </c>
      <c r="AN287" s="9" t="s">
        <v>368</v>
      </c>
      <c r="AO287" s="118"/>
      <c r="AP287" s="7" t="s">
        <v>4186</v>
      </c>
      <c r="AQ287" s="9" t="s">
        <v>1099</v>
      </c>
      <c r="AR287" s="9" t="s">
        <v>4187</v>
      </c>
      <c r="AS287" s="7" t="s">
        <v>309</v>
      </c>
      <c r="AT287" s="79" t="s">
        <v>155</v>
      </c>
      <c r="AU287" s="7" t="s">
        <v>46</v>
      </c>
      <c r="AV287" s="10"/>
      <c r="AW287" s="7" t="s">
        <v>4188</v>
      </c>
      <c r="AX287" s="7" t="s">
        <v>50</v>
      </c>
      <c r="AY287" s="79" t="s">
        <v>186</v>
      </c>
      <c r="AZ287" s="28">
        <v>30261</v>
      </c>
      <c r="BA287" s="9" t="s">
        <v>4189</v>
      </c>
      <c r="BB287" s="20" t="s">
        <v>178</v>
      </c>
      <c r="BC287" s="21" t="s">
        <v>221</v>
      </c>
      <c r="BD287" s="9"/>
      <c r="BE287" s="9"/>
      <c r="BF287" s="20" t="s">
        <v>181</v>
      </c>
      <c r="BG287" s="7"/>
      <c r="BH287" s="9"/>
      <c r="BI287" s="9"/>
      <c r="BJ287" s="7"/>
      <c r="BK287" s="7"/>
      <c r="BL287" s="7"/>
      <c r="BM287" s="11"/>
      <c r="BN287" s="79"/>
      <c r="BO287" s="7"/>
      <c r="BP287" s="7"/>
      <c r="BQ287" s="28"/>
      <c r="BR287" s="9"/>
      <c r="BS287" s="9"/>
      <c r="BT287" s="7"/>
      <c r="BU287" s="9"/>
      <c r="BV287" s="9"/>
      <c r="BW287" s="7"/>
      <c r="BX287" s="9"/>
      <c r="BY287" s="9"/>
      <c r="BZ287" s="7"/>
      <c r="CA287" s="7"/>
      <c r="CB287" s="7"/>
      <c r="CC287" s="7"/>
      <c r="CD287" s="7"/>
      <c r="CE287" s="20" t="s">
        <v>4186</v>
      </c>
      <c r="CF287" s="21" t="s">
        <v>1099</v>
      </c>
      <c r="CG287" s="20" t="s">
        <v>4187</v>
      </c>
      <c r="CH287" s="20" t="s">
        <v>309</v>
      </c>
      <c r="CI287" s="20" t="s">
        <v>182</v>
      </c>
      <c r="CJ287" s="77" t="s">
        <v>46</v>
      </c>
      <c r="CK287" s="5">
        <v>40394</v>
      </c>
      <c r="CL287" s="77" t="str">
        <f t="shared" ca="1" si="4"/>
        <v>18 Tahun 3 Bulan 18 Hari</v>
      </c>
      <c r="CM28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Tulip Xi No. 55 RT/RW 04/04 Desa/Kelurahan Rancaekek Kencana Kecamatan Rancaekek Kabupaten Bandung Jawa Barat 40394</v>
      </c>
    </row>
    <row r="288" spans="1:91" ht="20.100000000000001" customHeight="1">
      <c r="A288" s="4">
        <f>SUBTOTAL(3,N$8:N288)</f>
        <v>281</v>
      </c>
      <c r="B288" s="5" t="s">
        <v>9</v>
      </c>
      <c r="C288" s="5">
        <v>2020</v>
      </c>
      <c r="D288" s="5"/>
      <c r="E288" s="5">
        <v>4</v>
      </c>
      <c r="F288" s="5" t="s">
        <v>30</v>
      </c>
      <c r="G288" s="5" t="s">
        <v>151</v>
      </c>
      <c r="H288" s="5" t="s">
        <v>151</v>
      </c>
      <c r="I288" s="5" t="s">
        <v>151</v>
      </c>
      <c r="J288" s="5">
        <v>20210095</v>
      </c>
      <c r="K288" s="6" t="s">
        <v>151</v>
      </c>
      <c r="L288" s="6" t="s">
        <v>151</v>
      </c>
      <c r="M288" s="6" t="s">
        <v>4092</v>
      </c>
      <c r="N288" s="79" t="s">
        <v>4190</v>
      </c>
      <c r="O288" s="8" t="s">
        <v>4191</v>
      </c>
      <c r="P288" s="37" t="s">
        <v>4192</v>
      </c>
      <c r="Q288" s="81" t="s">
        <v>4193</v>
      </c>
      <c r="R288" s="37" t="s">
        <v>248</v>
      </c>
      <c r="S288" s="125">
        <v>39139</v>
      </c>
      <c r="T288" s="10" t="s">
        <v>156</v>
      </c>
      <c r="U288" s="10">
        <v>3</v>
      </c>
      <c r="V288" s="10">
        <v>3</v>
      </c>
      <c r="W288" s="10" t="s">
        <v>157</v>
      </c>
      <c r="X288" s="20" t="s">
        <v>187</v>
      </c>
      <c r="Y288" s="7" t="s">
        <v>368</v>
      </c>
      <c r="Z288" s="7" t="s">
        <v>368</v>
      </c>
      <c r="AA288" s="7" t="s">
        <v>161</v>
      </c>
      <c r="AB288" s="7" t="s">
        <v>162</v>
      </c>
      <c r="AC288" s="7" t="s">
        <v>163</v>
      </c>
      <c r="AD288" s="7" t="s">
        <v>163</v>
      </c>
      <c r="AE288" s="9" t="s">
        <v>4194</v>
      </c>
      <c r="AF288" s="9" t="s">
        <v>4195</v>
      </c>
      <c r="AG288" s="7" t="s">
        <v>4196</v>
      </c>
      <c r="AH288" s="7" t="s">
        <v>52</v>
      </c>
      <c r="AI288" s="79" t="s">
        <v>255</v>
      </c>
      <c r="AJ288" s="28" t="s">
        <v>255</v>
      </c>
      <c r="AK288" s="6" t="s">
        <v>255</v>
      </c>
      <c r="AL288" s="8"/>
      <c r="AM288" s="10" t="s">
        <v>255</v>
      </c>
      <c r="AN288" s="8" t="s">
        <v>255</v>
      </c>
      <c r="AO288" s="119" t="s">
        <v>255</v>
      </c>
      <c r="AP288" s="7" t="s">
        <v>4197</v>
      </c>
      <c r="AQ288" s="9" t="s">
        <v>4198</v>
      </c>
      <c r="AR288" s="9" t="s">
        <v>4199</v>
      </c>
      <c r="AS288" s="7" t="s">
        <v>4200</v>
      </c>
      <c r="AT288" s="79" t="s">
        <v>2678</v>
      </c>
      <c r="AU288" s="7" t="s">
        <v>47</v>
      </c>
      <c r="AV288" s="10">
        <v>57253</v>
      </c>
      <c r="AW288" s="7" t="s">
        <v>4201</v>
      </c>
      <c r="AX288" s="7" t="s">
        <v>50</v>
      </c>
      <c r="AY288" s="79" t="s">
        <v>2678</v>
      </c>
      <c r="AZ288" s="28">
        <v>28853</v>
      </c>
      <c r="BA288" s="9" t="s">
        <v>4202</v>
      </c>
      <c r="BB288" s="9" t="s">
        <v>212</v>
      </c>
      <c r="BC288" s="21" t="s">
        <v>161</v>
      </c>
      <c r="BD288" s="9"/>
      <c r="BE288" s="9"/>
      <c r="BF288" s="20" t="s">
        <v>181</v>
      </c>
      <c r="BG288" s="7" t="s">
        <v>4197</v>
      </c>
      <c r="BH288" s="9" t="s">
        <v>4198</v>
      </c>
      <c r="BI288" s="9" t="s">
        <v>4199</v>
      </c>
      <c r="BJ288" s="7" t="s">
        <v>4200</v>
      </c>
      <c r="BK288" s="7" t="s">
        <v>2678</v>
      </c>
      <c r="BL288" s="7" t="s">
        <v>47</v>
      </c>
      <c r="BM288" s="11">
        <v>57253</v>
      </c>
      <c r="BN288" s="79"/>
      <c r="BO288" s="7"/>
      <c r="BP288" s="7"/>
      <c r="BQ288" s="28"/>
      <c r="BR288" s="9"/>
      <c r="BS288" s="9"/>
      <c r="BT288" s="7"/>
      <c r="BU288" s="9"/>
      <c r="BV288" s="9"/>
      <c r="BW288" s="7"/>
      <c r="BX288" s="9"/>
      <c r="BY288" s="9"/>
      <c r="BZ288" s="7"/>
      <c r="CA288" s="7"/>
      <c r="CB288" s="7"/>
      <c r="CC288" s="7"/>
      <c r="CD288" s="7"/>
      <c r="CE288" s="20" t="s">
        <v>4197</v>
      </c>
      <c r="CF288" s="21" t="s">
        <v>4198</v>
      </c>
      <c r="CG288" s="20" t="s">
        <v>4199</v>
      </c>
      <c r="CH288" s="20" t="s">
        <v>4200</v>
      </c>
      <c r="CI288" s="20" t="s">
        <v>4203</v>
      </c>
      <c r="CJ288" s="77" t="s">
        <v>47</v>
      </c>
      <c r="CK288" s="5">
        <v>57253</v>
      </c>
      <c r="CL288" s="77" t="str">
        <f t="shared" ca="1" si="4"/>
        <v>18 Tahun 10 Bulan 28 Hari</v>
      </c>
      <c r="CM28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Pucang RT/RW 21/06 Desa/Kelurahan Bedoro Kecamatan Sambungmacan Kabupaten Sragen Jawa Tengah 57253</v>
      </c>
    </row>
    <row r="289" spans="1:91" ht="20.100000000000001" customHeight="1">
      <c r="A289" s="4">
        <f>SUBTOTAL(3,N$8:N289)</f>
        <v>282</v>
      </c>
      <c r="B289" s="5" t="s">
        <v>9</v>
      </c>
      <c r="C289" s="5">
        <v>2020</v>
      </c>
      <c r="D289" s="5"/>
      <c r="E289" s="5">
        <v>4</v>
      </c>
      <c r="F289" s="5" t="s">
        <v>30</v>
      </c>
      <c r="G289" s="5" t="s">
        <v>151</v>
      </c>
      <c r="H289" s="5" t="s">
        <v>151</v>
      </c>
      <c r="I289" s="5" t="s">
        <v>151</v>
      </c>
      <c r="J289" s="5">
        <v>20210047</v>
      </c>
      <c r="K289" s="6" t="s">
        <v>151</v>
      </c>
      <c r="L289" s="6" t="s">
        <v>4103</v>
      </c>
      <c r="M289" s="6" t="s">
        <v>4104</v>
      </c>
      <c r="N289" s="79" t="s">
        <v>4204</v>
      </c>
      <c r="O289" s="79" t="s">
        <v>4205</v>
      </c>
      <c r="P289" s="37" t="s">
        <v>4206</v>
      </c>
      <c r="Q289" s="81" t="s">
        <v>4207</v>
      </c>
      <c r="R289" s="37" t="s">
        <v>4208</v>
      </c>
      <c r="S289" s="125">
        <v>39533</v>
      </c>
      <c r="T289" s="10" t="s">
        <v>156</v>
      </c>
      <c r="U289" s="10">
        <v>1</v>
      </c>
      <c r="V289" s="10">
        <v>4</v>
      </c>
      <c r="W289" s="10" t="s">
        <v>157</v>
      </c>
      <c r="X289" s="20" t="s">
        <v>187</v>
      </c>
      <c r="Y289" s="7" t="s">
        <v>426</v>
      </c>
      <c r="Z289" s="7" t="s">
        <v>250</v>
      </c>
      <c r="AA289" s="7" t="s">
        <v>161</v>
      </c>
      <c r="AB289" s="7" t="s">
        <v>162</v>
      </c>
      <c r="AC289" s="7" t="s">
        <v>163</v>
      </c>
      <c r="AD289" s="7" t="s">
        <v>163</v>
      </c>
      <c r="AE289" s="9" t="s">
        <v>4209</v>
      </c>
      <c r="AF289" s="9" t="s">
        <v>4210</v>
      </c>
      <c r="AG289" s="7" t="s">
        <v>4210</v>
      </c>
      <c r="AH289" s="7" t="s">
        <v>50</v>
      </c>
      <c r="AI289" s="79" t="s">
        <v>186</v>
      </c>
      <c r="AJ289" s="28">
        <v>29931</v>
      </c>
      <c r="AK289" s="9" t="s">
        <v>4211</v>
      </c>
      <c r="AL289" s="9" t="s">
        <v>202</v>
      </c>
      <c r="AM289" s="7" t="s">
        <v>2487</v>
      </c>
      <c r="AN289" s="9" t="s">
        <v>368</v>
      </c>
      <c r="AO289" s="118"/>
      <c r="AP289" s="7" t="s">
        <v>4212</v>
      </c>
      <c r="AQ289" s="9" t="s">
        <v>1374</v>
      </c>
      <c r="AR289" s="9" t="s">
        <v>198</v>
      </c>
      <c r="AS289" s="7" t="s">
        <v>199</v>
      </c>
      <c r="AT289" s="79" t="s">
        <v>186</v>
      </c>
      <c r="AU289" s="7" t="s">
        <v>46</v>
      </c>
      <c r="AV289" s="10">
        <v>45352</v>
      </c>
      <c r="AW289" s="7" t="s">
        <v>4213</v>
      </c>
      <c r="AX289" s="7" t="s">
        <v>50</v>
      </c>
      <c r="AY289" s="79" t="s">
        <v>186</v>
      </c>
      <c r="AZ289" s="28">
        <v>32080</v>
      </c>
      <c r="BA289" s="9" t="s">
        <v>4214</v>
      </c>
      <c r="BB289" s="20" t="s">
        <v>178</v>
      </c>
      <c r="BC289" s="7" t="s">
        <v>169</v>
      </c>
      <c r="BD289" s="9"/>
      <c r="BE289" s="9"/>
      <c r="BF289" s="20" t="s">
        <v>181</v>
      </c>
      <c r="BG289" s="7" t="s">
        <v>4212</v>
      </c>
      <c r="BH289" s="9" t="s">
        <v>1374</v>
      </c>
      <c r="BI289" s="9" t="s">
        <v>198</v>
      </c>
      <c r="BJ289" s="7" t="s">
        <v>199</v>
      </c>
      <c r="BK289" s="7" t="s">
        <v>186</v>
      </c>
      <c r="BL289" s="7" t="s">
        <v>46</v>
      </c>
      <c r="BM289" s="10">
        <v>45352</v>
      </c>
      <c r="BN289" s="79"/>
      <c r="BO289" s="7"/>
      <c r="BP289" s="7"/>
      <c r="BQ289" s="28"/>
      <c r="BR289" s="9"/>
      <c r="BS289" s="9"/>
      <c r="BT289" s="7"/>
      <c r="BU289" s="9"/>
      <c r="BV289" s="9"/>
      <c r="BW289" s="7"/>
      <c r="BX289" s="9"/>
      <c r="BY289" s="9"/>
      <c r="BZ289" s="7"/>
      <c r="CA289" s="7"/>
      <c r="CB289" s="7"/>
      <c r="CC289" s="7"/>
      <c r="CD289" s="7"/>
      <c r="CE289" s="20" t="s">
        <v>4212</v>
      </c>
      <c r="CF289" s="21" t="s">
        <v>1374</v>
      </c>
      <c r="CG289" s="20" t="s">
        <v>198</v>
      </c>
      <c r="CH289" s="20" t="s">
        <v>199</v>
      </c>
      <c r="CI289" s="20" t="s">
        <v>205</v>
      </c>
      <c r="CJ289" s="20" t="s">
        <v>46</v>
      </c>
      <c r="CK289" s="5">
        <v>45352</v>
      </c>
      <c r="CL289" s="77" t="str">
        <f t="shared" ca="1" si="4"/>
        <v>17 Tahun 9 Bulan 28 Hari</v>
      </c>
      <c r="CM28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Nangkapandak RT/RW 03/04 Desa/Kelurahan Mulyasari Kecamatan Sumedang Utara Kabupaten Sumedang Jawa Barat 45352</v>
      </c>
    </row>
    <row r="290" spans="1:91" ht="20.100000000000001" customHeight="1">
      <c r="A290" s="4">
        <f>SUBTOTAL(3,N$8:N290)</f>
        <v>283</v>
      </c>
      <c r="B290" s="5" t="s">
        <v>9</v>
      </c>
      <c r="C290" s="5">
        <v>2020</v>
      </c>
      <c r="D290" s="5"/>
      <c r="E290" s="5">
        <v>4</v>
      </c>
      <c r="F290" s="5" t="s">
        <v>30</v>
      </c>
      <c r="G290" s="5" t="s">
        <v>151</v>
      </c>
      <c r="H290" s="5" t="s">
        <v>151</v>
      </c>
      <c r="I290" s="5" t="s">
        <v>151</v>
      </c>
      <c r="J290" s="5">
        <v>20210017</v>
      </c>
      <c r="K290" s="6" t="s">
        <v>151</v>
      </c>
      <c r="L290" s="6" t="s">
        <v>151</v>
      </c>
      <c r="M290" s="6" t="s">
        <v>4092</v>
      </c>
      <c r="N290" s="79" t="s">
        <v>4215</v>
      </c>
      <c r="O290" s="8"/>
      <c r="P290" s="37" t="s">
        <v>4216</v>
      </c>
      <c r="Q290" s="81" t="s">
        <v>4217</v>
      </c>
      <c r="R290" s="37" t="s">
        <v>186</v>
      </c>
      <c r="S290" s="125">
        <v>39564</v>
      </c>
      <c r="T290" s="10" t="s">
        <v>156</v>
      </c>
      <c r="U290" s="10">
        <v>3</v>
      </c>
      <c r="V290" s="10">
        <v>4</v>
      </c>
      <c r="W290" s="10" t="s">
        <v>157</v>
      </c>
      <c r="X290" s="20" t="s">
        <v>187</v>
      </c>
      <c r="Y290" s="7" t="s">
        <v>3693</v>
      </c>
      <c r="Z290" s="7" t="s">
        <v>250</v>
      </c>
      <c r="AA290" s="7" t="s">
        <v>161</v>
      </c>
      <c r="AB290" s="7" t="s">
        <v>162</v>
      </c>
      <c r="AC290" s="7" t="s">
        <v>163</v>
      </c>
      <c r="AD290" s="7" t="s">
        <v>163</v>
      </c>
      <c r="AE290" s="9" t="s">
        <v>2346</v>
      </c>
      <c r="AF290" s="9" t="s">
        <v>2347</v>
      </c>
      <c r="AG290" s="7" t="s">
        <v>2347</v>
      </c>
      <c r="AH290" s="7" t="s">
        <v>50</v>
      </c>
      <c r="AI290" s="79" t="s">
        <v>186</v>
      </c>
      <c r="AJ290" s="28">
        <v>25897</v>
      </c>
      <c r="AK290" s="9" t="s">
        <v>2348</v>
      </c>
      <c r="AL290" s="9" t="s">
        <v>1202</v>
      </c>
      <c r="AM290" s="7" t="s">
        <v>179</v>
      </c>
      <c r="AN290" s="9" t="s">
        <v>368</v>
      </c>
      <c r="AO290" s="118"/>
      <c r="AP290" s="7" t="s">
        <v>4218</v>
      </c>
      <c r="AQ290" s="9" t="s">
        <v>1205</v>
      </c>
      <c r="AR290" s="9" t="s">
        <v>932</v>
      </c>
      <c r="AS290" s="7" t="s">
        <v>199</v>
      </c>
      <c r="AT290" s="79" t="s">
        <v>186</v>
      </c>
      <c r="AU290" s="7" t="s">
        <v>46</v>
      </c>
      <c r="AV290" s="10">
        <v>45322</v>
      </c>
      <c r="AW290" s="7" t="s">
        <v>2354</v>
      </c>
      <c r="AX290" s="7" t="s">
        <v>50</v>
      </c>
      <c r="AY290" s="79" t="s">
        <v>186</v>
      </c>
      <c r="AZ290" s="28">
        <v>26854</v>
      </c>
      <c r="BA290" s="9" t="s">
        <v>2355</v>
      </c>
      <c r="BB290" s="20" t="s">
        <v>178</v>
      </c>
      <c r="BC290" s="7" t="s">
        <v>169</v>
      </c>
      <c r="BD290" s="9"/>
      <c r="BE290" s="9"/>
      <c r="BF290" s="20" t="s">
        <v>181</v>
      </c>
      <c r="BG290" s="7"/>
      <c r="BH290" s="9"/>
      <c r="BI290" s="9"/>
      <c r="BJ290" s="7"/>
      <c r="BK290" s="7"/>
      <c r="BL290" s="7"/>
      <c r="BM290" s="11"/>
      <c r="BN290" s="79"/>
      <c r="BO290" s="7"/>
      <c r="BP290" s="7"/>
      <c r="BQ290" s="28"/>
      <c r="BR290" s="9"/>
      <c r="BS290" s="9"/>
      <c r="BT290" s="7"/>
      <c r="BU290" s="9"/>
      <c r="BV290" s="9"/>
      <c r="BW290" s="7"/>
      <c r="BX290" s="9"/>
      <c r="BY290" s="9"/>
      <c r="BZ290" s="7"/>
      <c r="CA290" s="7"/>
      <c r="CB290" s="7"/>
      <c r="CC290" s="7"/>
      <c r="CD290" s="7"/>
      <c r="CE290" s="20" t="s">
        <v>4218</v>
      </c>
      <c r="CF290" s="21" t="s">
        <v>1205</v>
      </c>
      <c r="CG290" s="20" t="s">
        <v>932</v>
      </c>
      <c r="CH290" s="20" t="s">
        <v>199</v>
      </c>
      <c r="CI290" s="20" t="s">
        <v>205</v>
      </c>
      <c r="CJ290" s="77" t="s">
        <v>46</v>
      </c>
      <c r="CK290" s="5">
        <v>45322</v>
      </c>
      <c r="CL290" s="77" t="str">
        <f t="shared" ca="1" si="4"/>
        <v>17 Tahun 8 Bulan 28 Hari</v>
      </c>
      <c r="CM29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Sindangraja Gang Mesjid No. 4 RT/RW 01/01 Desa/Kelurahan Kota Kaler Kecamatan Sumedang Utara Kabupaten Sumedang Jawa Barat 45322</v>
      </c>
    </row>
    <row r="291" spans="1:91" ht="20.100000000000001" customHeight="1">
      <c r="A291" s="4">
        <f>SUBTOTAL(3,N$8:N291)</f>
        <v>284</v>
      </c>
      <c r="B291" s="5" t="s">
        <v>9</v>
      </c>
      <c r="C291" s="5">
        <v>2021</v>
      </c>
      <c r="D291" s="5"/>
      <c r="E291" s="5">
        <v>4</v>
      </c>
      <c r="F291" s="5" t="s">
        <v>30</v>
      </c>
      <c r="G291" s="5" t="s">
        <v>151</v>
      </c>
      <c r="H291" s="5" t="s">
        <v>151</v>
      </c>
      <c r="I291" s="5" t="s">
        <v>151</v>
      </c>
      <c r="J291" s="5">
        <v>21220065</v>
      </c>
      <c r="K291" s="6" t="s">
        <v>151</v>
      </c>
      <c r="L291" s="6" t="s">
        <v>151</v>
      </c>
      <c r="M291" s="6" t="s">
        <v>4092</v>
      </c>
      <c r="N291" s="79" t="s">
        <v>4219</v>
      </c>
      <c r="O291" s="8"/>
      <c r="P291" s="37" t="s">
        <v>4220</v>
      </c>
      <c r="Q291" s="81" t="s">
        <v>4221</v>
      </c>
      <c r="R291" s="37" t="s">
        <v>2123</v>
      </c>
      <c r="S291" s="125">
        <v>40002</v>
      </c>
      <c r="T291" s="10" t="s">
        <v>156</v>
      </c>
      <c r="U291" s="10">
        <v>1</v>
      </c>
      <c r="V291" s="10">
        <v>4</v>
      </c>
      <c r="W291" s="10" t="s">
        <v>157</v>
      </c>
      <c r="X291" s="20" t="s">
        <v>187</v>
      </c>
      <c r="Y291" s="7" t="s">
        <v>426</v>
      </c>
      <c r="Z291" s="7" t="s">
        <v>250</v>
      </c>
      <c r="AA291" s="7" t="s">
        <v>161</v>
      </c>
      <c r="AB291" s="7" t="s">
        <v>162</v>
      </c>
      <c r="AC291" s="7" t="s">
        <v>163</v>
      </c>
      <c r="AD291" s="7" t="s">
        <v>163</v>
      </c>
      <c r="AE291" s="9" t="s">
        <v>4222</v>
      </c>
      <c r="AF291" s="9" t="s">
        <v>4223</v>
      </c>
      <c r="AG291" s="7" t="s">
        <v>4223</v>
      </c>
      <c r="AH291" s="7" t="s">
        <v>50</v>
      </c>
      <c r="AI291" s="79" t="s">
        <v>155</v>
      </c>
      <c r="AJ291" s="28">
        <v>30606</v>
      </c>
      <c r="AK291" s="9" t="s">
        <v>4224</v>
      </c>
      <c r="AL291" s="20" t="s">
        <v>212</v>
      </c>
      <c r="AM291" s="7" t="s">
        <v>194</v>
      </c>
      <c r="AN291" s="9" t="s">
        <v>368</v>
      </c>
      <c r="AO291" s="118"/>
      <c r="AP291" s="7" t="s">
        <v>4225</v>
      </c>
      <c r="AQ291" s="9" t="s">
        <v>1356</v>
      </c>
      <c r="AR291" s="9" t="s">
        <v>4226</v>
      </c>
      <c r="AS291" s="7" t="s">
        <v>1150</v>
      </c>
      <c r="AT291" s="79" t="s">
        <v>155</v>
      </c>
      <c r="AU291" s="7" t="s">
        <v>46</v>
      </c>
      <c r="AV291" s="10">
        <v>40395</v>
      </c>
      <c r="AW291" s="7" t="s">
        <v>4227</v>
      </c>
      <c r="AX291" s="7" t="s">
        <v>50</v>
      </c>
      <c r="AY291" s="79" t="s">
        <v>155</v>
      </c>
      <c r="AZ291" s="28">
        <v>31707</v>
      </c>
      <c r="BA291" s="9" t="s">
        <v>4228</v>
      </c>
      <c r="BB291" s="9" t="s">
        <v>193</v>
      </c>
      <c r="BC291" s="21" t="s">
        <v>203</v>
      </c>
      <c r="BD291" s="9"/>
      <c r="BE291" s="9"/>
      <c r="BF291" s="20" t="s">
        <v>181</v>
      </c>
      <c r="BG291" s="7"/>
      <c r="BH291" s="9"/>
      <c r="BI291" s="9"/>
      <c r="BJ291" s="7"/>
      <c r="BK291" s="7"/>
      <c r="BL291" s="7"/>
      <c r="BM291" s="11"/>
      <c r="BN291" s="79"/>
      <c r="BO291" s="7"/>
      <c r="BP291" s="7"/>
      <c r="BQ291" s="28"/>
      <c r="BR291" s="9"/>
      <c r="BS291" s="9"/>
      <c r="BT291" s="7"/>
      <c r="BU291" s="9"/>
      <c r="BV291" s="9"/>
      <c r="BW291" s="7"/>
      <c r="BX291" s="9"/>
      <c r="BY291" s="9"/>
      <c r="BZ291" s="7"/>
      <c r="CA291" s="7"/>
      <c r="CB291" s="7"/>
      <c r="CC291" s="7"/>
      <c r="CD291" s="7"/>
      <c r="CE291" s="20" t="s">
        <v>4225</v>
      </c>
      <c r="CF291" s="21" t="s">
        <v>1356</v>
      </c>
      <c r="CG291" s="20" t="s">
        <v>4226</v>
      </c>
      <c r="CH291" s="20" t="s">
        <v>1150</v>
      </c>
      <c r="CI291" s="20" t="s">
        <v>182</v>
      </c>
      <c r="CJ291" s="77" t="s">
        <v>46</v>
      </c>
      <c r="CK291" s="5">
        <v>40395</v>
      </c>
      <c r="CL291" s="77" t="str">
        <f t="shared" ca="1" si="4"/>
        <v>16 Tahun 6 Bulan 15 Hari</v>
      </c>
      <c r="CM29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Simpen RT/RW 05/05 Desa/Kelurahan Tenjolaya Kecamatan Cicalengka Kabupaten Bandung Jawa Barat 40395</v>
      </c>
    </row>
    <row r="292" spans="1:91" ht="20.100000000000001" customHeight="1">
      <c r="A292" s="4">
        <f>SUBTOTAL(3,N$8:N292)</f>
        <v>285</v>
      </c>
      <c r="B292" s="5" t="s">
        <v>9</v>
      </c>
      <c r="C292" s="5">
        <v>2020</v>
      </c>
      <c r="D292" s="5"/>
      <c r="E292" s="5">
        <v>4</v>
      </c>
      <c r="F292" s="5" t="s">
        <v>30</v>
      </c>
      <c r="G292" s="5" t="s">
        <v>151</v>
      </c>
      <c r="H292" s="5" t="s">
        <v>151</v>
      </c>
      <c r="I292" s="5" t="s">
        <v>151</v>
      </c>
      <c r="J292" s="5">
        <v>20210019</v>
      </c>
      <c r="K292" s="6" t="s">
        <v>151</v>
      </c>
      <c r="L292" s="6" t="s">
        <v>4103</v>
      </c>
      <c r="M292" s="6" t="s">
        <v>4104</v>
      </c>
      <c r="N292" s="79" t="s">
        <v>4229</v>
      </c>
      <c r="O292" s="8"/>
      <c r="P292" s="37" t="s">
        <v>4230</v>
      </c>
      <c r="Q292" s="81" t="s">
        <v>4231</v>
      </c>
      <c r="R292" s="37" t="s">
        <v>2123</v>
      </c>
      <c r="S292" s="125">
        <v>39345</v>
      </c>
      <c r="T292" s="10" t="s">
        <v>156</v>
      </c>
      <c r="U292" s="10">
        <v>1</v>
      </c>
      <c r="V292" s="10">
        <v>2</v>
      </c>
      <c r="W292" s="10" t="s">
        <v>157</v>
      </c>
      <c r="X292" s="20" t="s">
        <v>187</v>
      </c>
      <c r="Y292" s="7" t="s">
        <v>426</v>
      </c>
      <c r="Z292" s="7" t="s">
        <v>250</v>
      </c>
      <c r="AA292" s="7" t="s">
        <v>161</v>
      </c>
      <c r="AB292" s="7" t="s">
        <v>162</v>
      </c>
      <c r="AC292" s="7" t="s">
        <v>163</v>
      </c>
      <c r="AD292" s="7" t="s">
        <v>163</v>
      </c>
      <c r="AE292" s="9" t="s">
        <v>4232</v>
      </c>
      <c r="AF292" s="9" t="s">
        <v>4233</v>
      </c>
      <c r="AG292" s="7" t="s">
        <v>4233</v>
      </c>
      <c r="AH292" s="7" t="s">
        <v>50</v>
      </c>
      <c r="AI292" s="79" t="s">
        <v>155</v>
      </c>
      <c r="AJ292" s="28">
        <v>30000</v>
      </c>
      <c r="AK292" s="9" t="s">
        <v>4234</v>
      </c>
      <c r="AL292" s="20" t="s">
        <v>212</v>
      </c>
      <c r="AM292" s="7" t="s">
        <v>179</v>
      </c>
      <c r="AN292" s="9" t="s">
        <v>368</v>
      </c>
      <c r="AO292" s="118"/>
      <c r="AP292" s="7" t="s">
        <v>4044</v>
      </c>
      <c r="AQ292" s="9" t="s">
        <v>1221</v>
      </c>
      <c r="AR292" s="9" t="s">
        <v>218</v>
      </c>
      <c r="AS292" s="7" t="s">
        <v>309</v>
      </c>
      <c r="AT292" s="79" t="s">
        <v>155</v>
      </c>
      <c r="AU292" s="7" t="s">
        <v>46</v>
      </c>
      <c r="AV292" s="10">
        <v>40394</v>
      </c>
      <c r="AW292" s="7" t="s">
        <v>4235</v>
      </c>
      <c r="AX292" s="7" t="s">
        <v>50</v>
      </c>
      <c r="AY292" s="79" t="s">
        <v>155</v>
      </c>
      <c r="AZ292" s="28">
        <v>30491</v>
      </c>
      <c r="BA292" s="9" t="s">
        <v>4236</v>
      </c>
      <c r="BB292" s="20" t="s">
        <v>178</v>
      </c>
      <c r="BC292" s="21" t="s">
        <v>179</v>
      </c>
      <c r="BD292" s="9"/>
      <c r="BE292" s="9"/>
      <c r="BF292" s="20" t="s">
        <v>181</v>
      </c>
      <c r="BG292" s="7"/>
      <c r="BH292" s="9"/>
      <c r="BI292" s="9"/>
      <c r="BJ292" s="7"/>
      <c r="BK292" s="7"/>
      <c r="BL292" s="7"/>
      <c r="BM292" s="11"/>
      <c r="BN292" s="79"/>
      <c r="BO292" s="7"/>
      <c r="BP292" s="7"/>
      <c r="BQ292" s="28"/>
      <c r="BR292" s="9"/>
      <c r="BS292" s="9"/>
      <c r="BT292" s="7"/>
      <c r="BU292" s="9"/>
      <c r="BV292" s="9"/>
      <c r="BW292" s="7"/>
      <c r="BX292" s="9"/>
      <c r="BY292" s="9"/>
      <c r="BZ292" s="7"/>
      <c r="CA292" s="7"/>
      <c r="CB292" s="7"/>
      <c r="CC292" s="7"/>
      <c r="CD292" s="7"/>
      <c r="CE292" s="20" t="s">
        <v>4044</v>
      </c>
      <c r="CF292" s="21" t="s">
        <v>1221</v>
      </c>
      <c r="CG292" s="20" t="s">
        <v>218</v>
      </c>
      <c r="CH292" s="20" t="s">
        <v>309</v>
      </c>
      <c r="CI292" s="20" t="s">
        <v>182</v>
      </c>
      <c r="CJ292" s="77" t="s">
        <v>46</v>
      </c>
      <c r="CK292" s="5">
        <v>40394</v>
      </c>
      <c r="CL292" s="77" t="str">
        <f t="shared" ca="1" si="4"/>
        <v>18 Tahun 4 Bulan 3 Hari</v>
      </c>
      <c r="CM29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Bojong Koneng RT/RW 02/04 Desa/Kelurahan Cangkuang Kecamatan Rancaekek Kabupaten Bandung Jawa Barat 40394</v>
      </c>
    </row>
    <row r="293" spans="1:91" ht="20.100000000000001" customHeight="1">
      <c r="A293" s="4">
        <f>SUBTOTAL(3,N$8:N293)</f>
        <v>286</v>
      </c>
      <c r="B293" s="5" t="s">
        <v>9</v>
      </c>
      <c r="C293" s="5">
        <v>2020</v>
      </c>
      <c r="D293" s="5"/>
      <c r="E293" s="5">
        <v>4</v>
      </c>
      <c r="F293" s="5" t="s">
        <v>30</v>
      </c>
      <c r="G293" s="5" t="s">
        <v>151</v>
      </c>
      <c r="H293" s="5" t="s">
        <v>151</v>
      </c>
      <c r="I293" s="5" t="s">
        <v>151</v>
      </c>
      <c r="J293" s="5">
        <v>20210110</v>
      </c>
      <c r="K293" s="6" t="s">
        <v>151</v>
      </c>
      <c r="L293" s="6" t="s">
        <v>4103</v>
      </c>
      <c r="M293" s="6" t="s">
        <v>4104</v>
      </c>
      <c r="N293" s="79" t="s">
        <v>4237</v>
      </c>
      <c r="O293" s="8"/>
      <c r="P293" s="37" t="s">
        <v>4238</v>
      </c>
      <c r="Q293" s="81" t="s">
        <v>4239</v>
      </c>
      <c r="R293" s="37" t="s">
        <v>155</v>
      </c>
      <c r="S293" s="125">
        <v>39231</v>
      </c>
      <c r="T293" s="10" t="s">
        <v>156</v>
      </c>
      <c r="U293" s="10">
        <v>1</v>
      </c>
      <c r="V293" s="10">
        <v>2</v>
      </c>
      <c r="W293" s="10" t="s">
        <v>157</v>
      </c>
      <c r="X293" s="20" t="s">
        <v>187</v>
      </c>
      <c r="Y293" s="7" t="s">
        <v>368</v>
      </c>
      <c r="Z293" s="7" t="s">
        <v>250</v>
      </c>
      <c r="AA293" s="7" t="s">
        <v>161</v>
      </c>
      <c r="AB293" s="7" t="s">
        <v>162</v>
      </c>
      <c r="AC293" s="7" t="s">
        <v>163</v>
      </c>
      <c r="AD293" s="7" t="s">
        <v>163</v>
      </c>
      <c r="AE293" s="9" t="s">
        <v>4240</v>
      </c>
      <c r="AF293" s="9" t="s">
        <v>4241</v>
      </c>
      <c r="AG293" s="7" t="s">
        <v>4241</v>
      </c>
      <c r="AH293" s="7" t="s">
        <v>50</v>
      </c>
      <c r="AI293" s="79" t="s">
        <v>155</v>
      </c>
      <c r="AJ293" s="28">
        <v>29641</v>
      </c>
      <c r="AK293" s="9" t="s">
        <v>4242</v>
      </c>
      <c r="AL293" s="9" t="s">
        <v>168</v>
      </c>
      <c r="AM293" s="7" t="s">
        <v>179</v>
      </c>
      <c r="AN293" s="9" t="s">
        <v>368</v>
      </c>
      <c r="AO293" s="118"/>
      <c r="AP293" s="7" t="s">
        <v>4243</v>
      </c>
      <c r="AQ293" s="9" t="s">
        <v>1117</v>
      </c>
      <c r="AR293" s="9" t="s">
        <v>4244</v>
      </c>
      <c r="AS293" s="7" t="s">
        <v>500</v>
      </c>
      <c r="AT293" s="79" t="s">
        <v>278</v>
      </c>
      <c r="AU293" s="7" t="s">
        <v>46</v>
      </c>
      <c r="AV293" s="10">
        <v>40616</v>
      </c>
      <c r="AW293" s="7" t="s">
        <v>4245</v>
      </c>
      <c r="AX293" s="7" t="s">
        <v>50</v>
      </c>
      <c r="AY293" s="79" t="s">
        <v>155</v>
      </c>
      <c r="AZ293" s="28">
        <v>29246</v>
      </c>
      <c r="BA293" s="9" t="s">
        <v>4246</v>
      </c>
      <c r="BB293" s="9" t="s">
        <v>168</v>
      </c>
      <c r="BC293" s="21" t="s">
        <v>179</v>
      </c>
      <c r="BD293" s="9"/>
      <c r="BE293" s="9"/>
      <c r="BF293" s="20" t="s">
        <v>181</v>
      </c>
      <c r="BG293" s="7"/>
      <c r="BH293" s="9"/>
      <c r="BI293" s="9"/>
      <c r="BJ293" s="7"/>
      <c r="BK293" s="7"/>
      <c r="BL293" s="7"/>
      <c r="BM293" s="11"/>
      <c r="BN293" s="79"/>
      <c r="BO293" s="7"/>
      <c r="BP293" s="7"/>
      <c r="BQ293" s="28"/>
      <c r="BR293" s="9"/>
      <c r="BS293" s="9"/>
      <c r="BT293" s="7"/>
      <c r="BU293" s="9"/>
      <c r="BV293" s="9"/>
      <c r="BW293" s="7"/>
      <c r="BX293" s="9"/>
      <c r="BY293" s="9"/>
      <c r="BZ293" s="7"/>
      <c r="CA293" s="7"/>
      <c r="CB293" s="7"/>
      <c r="CC293" s="7"/>
      <c r="CD293" s="7"/>
      <c r="CE293" s="20" t="s">
        <v>4243</v>
      </c>
      <c r="CF293" s="21" t="s">
        <v>1117</v>
      </c>
      <c r="CG293" s="20" t="s">
        <v>4244</v>
      </c>
      <c r="CH293" s="20" t="s">
        <v>500</v>
      </c>
      <c r="CI293" s="20" t="s">
        <v>278</v>
      </c>
      <c r="CJ293" s="77" t="s">
        <v>46</v>
      </c>
      <c r="CK293" s="5">
        <v>40616</v>
      </c>
      <c r="CL293" s="77" t="str">
        <f t="shared" ca="1" si="4"/>
        <v>18 Tahun 7 Bulan 25 Hari</v>
      </c>
      <c r="CM29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Sukalilah I RT/RW 03/02 Desa/Kelurahan Pasir Jati Kecamatan Ujungberung Kota Bandung Jawa Barat 40616</v>
      </c>
    </row>
    <row r="294" spans="1:91" ht="20.100000000000001" customHeight="1">
      <c r="A294" s="4">
        <f>SUBTOTAL(3,N$8:N294)</f>
        <v>287</v>
      </c>
      <c r="B294" s="5" t="s">
        <v>9</v>
      </c>
      <c r="C294" s="5">
        <v>2020</v>
      </c>
      <c r="D294" s="5"/>
      <c r="E294" s="5">
        <v>4</v>
      </c>
      <c r="F294" s="5" t="s">
        <v>30</v>
      </c>
      <c r="G294" s="5" t="s">
        <v>151</v>
      </c>
      <c r="H294" s="5" t="s">
        <v>151</v>
      </c>
      <c r="I294" s="5" t="s">
        <v>151</v>
      </c>
      <c r="J294" s="5">
        <v>20210247</v>
      </c>
      <c r="K294" s="6" t="s">
        <v>151</v>
      </c>
      <c r="L294" s="6" t="s">
        <v>4103</v>
      </c>
      <c r="M294" s="6" t="s">
        <v>4104</v>
      </c>
      <c r="N294" s="79" t="s">
        <v>4247</v>
      </c>
      <c r="O294" s="8"/>
      <c r="P294" s="37" t="s">
        <v>4248</v>
      </c>
      <c r="Q294" s="81" t="s">
        <v>4249</v>
      </c>
      <c r="R294" s="37" t="s">
        <v>2123</v>
      </c>
      <c r="S294" s="125">
        <v>39240</v>
      </c>
      <c r="T294" s="10" t="s">
        <v>156</v>
      </c>
      <c r="U294" s="10">
        <v>1</v>
      </c>
      <c r="V294" s="10">
        <v>2</v>
      </c>
      <c r="W294" s="10" t="s">
        <v>157</v>
      </c>
      <c r="X294" s="20" t="s">
        <v>187</v>
      </c>
      <c r="Y294" s="7" t="s">
        <v>426</v>
      </c>
      <c r="Z294" s="7" t="s">
        <v>4029</v>
      </c>
      <c r="AA294" s="7" t="s">
        <v>161</v>
      </c>
      <c r="AB294" s="7" t="s">
        <v>162</v>
      </c>
      <c r="AC294" s="7" t="s">
        <v>163</v>
      </c>
      <c r="AD294" s="7" t="s">
        <v>163</v>
      </c>
      <c r="AE294" s="9" t="s">
        <v>4250</v>
      </c>
      <c r="AF294" s="23" t="s">
        <v>4251</v>
      </c>
      <c r="AG294" s="23" t="s">
        <v>4251</v>
      </c>
      <c r="AH294" s="7" t="s">
        <v>50</v>
      </c>
      <c r="AI294" s="79" t="s">
        <v>155</v>
      </c>
      <c r="AJ294" s="28">
        <v>30954</v>
      </c>
      <c r="AK294" s="9" t="s">
        <v>4252</v>
      </c>
      <c r="AL294" s="9" t="s">
        <v>324</v>
      </c>
      <c r="AM294" s="7" t="s">
        <v>221</v>
      </c>
      <c r="AN294" s="9" t="s">
        <v>368</v>
      </c>
      <c r="AO294" s="118"/>
      <c r="AP294" s="7" t="s">
        <v>4253</v>
      </c>
      <c r="AQ294" s="9" t="s">
        <v>2325</v>
      </c>
      <c r="AR294" s="9" t="s">
        <v>803</v>
      </c>
      <c r="AS294" s="7" t="s">
        <v>390</v>
      </c>
      <c r="AT294" s="79" t="s">
        <v>155</v>
      </c>
      <c r="AU294" s="7" t="s">
        <v>46</v>
      </c>
      <c r="AV294" s="10">
        <v>40923</v>
      </c>
      <c r="AW294" s="7" t="s">
        <v>4254</v>
      </c>
      <c r="AX294" s="7" t="s">
        <v>50</v>
      </c>
      <c r="AY294" s="79" t="s">
        <v>155</v>
      </c>
      <c r="AZ294" s="28">
        <v>33873</v>
      </c>
      <c r="BA294" s="9" t="s">
        <v>4255</v>
      </c>
      <c r="BB294" s="20" t="s">
        <v>178</v>
      </c>
      <c r="BC294" s="21" t="s">
        <v>221</v>
      </c>
      <c r="BD294" s="9"/>
      <c r="BE294" s="9"/>
      <c r="BF294" s="20" t="s">
        <v>181</v>
      </c>
      <c r="BG294" s="7"/>
      <c r="BH294" s="9"/>
      <c r="BI294" s="9"/>
      <c r="BJ294" s="7"/>
      <c r="BK294" s="7"/>
      <c r="BL294" s="7"/>
      <c r="BM294" s="11"/>
      <c r="BN294" s="79"/>
      <c r="BO294" s="7"/>
      <c r="BP294" s="7"/>
      <c r="BQ294" s="28"/>
      <c r="BR294" s="9"/>
      <c r="BS294" s="9"/>
      <c r="BT294" s="7"/>
      <c r="BU294" s="9"/>
      <c r="BV294" s="9"/>
      <c r="BW294" s="7"/>
      <c r="BX294" s="9"/>
      <c r="BY294" s="9"/>
      <c r="BZ294" s="7"/>
      <c r="CA294" s="7"/>
      <c r="CB294" s="7"/>
      <c r="CC294" s="7"/>
      <c r="CD294" s="7"/>
      <c r="CE294" s="20" t="s">
        <v>4253</v>
      </c>
      <c r="CF294" s="21" t="s">
        <v>2325</v>
      </c>
      <c r="CG294" s="20" t="s">
        <v>803</v>
      </c>
      <c r="CH294" s="20" t="s">
        <v>390</v>
      </c>
      <c r="CI294" s="20" t="s">
        <v>182</v>
      </c>
      <c r="CJ294" s="77" t="s">
        <v>46</v>
      </c>
      <c r="CK294" s="5">
        <v>40923</v>
      </c>
      <c r="CL294" s="77" t="str">
        <f t="shared" ca="1" si="4"/>
        <v>18 Tahun 7 Bulan 16 Hari</v>
      </c>
      <c r="CM29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Baraanta RT/RW 04/09 Desa/Kelurahan Parungserab Kecamatan Soreang Kabupaten Bandung Jawa Barat 40923</v>
      </c>
    </row>
    <row r="295" spans="1:91" ht="20.100000000000001" customHeight="1">
      <c r="A295" s="4">
        <f>SUBTOTAL(3,N$8:N295)</f>
        <v>288</v>
      </c>
      <c r="B295" s="5" t="s">
        <v>9</v>
      </c>
      <c r="C295" s="5">
        <v>2020</v>
      </c>
      <c r="D295" s="5"/>
      <c r="E295" s="5">
        <v>4</v>
      </c>
      <c r="F295" s="5" t="s">
        <v>30</v>
      </c>
      <c r="G295" s="5" t="s">
        <v>151</v>
      </c>
      <c r="H295" s="5" t="s">
        <v>151</v>
      </c>
      <c r="I295" s="5" t="s">
        <v>151</v>
      </c>
      <c r="J295" s="5">
        <v>20210014</v>
      </c>
      <c r="K295" s="6" t="s">
        <v>151</v>
      </c>
      <c r="L295" s="6" t="s">
        <v>151</v>
      </c>
      <c r="M295" s="6" t="s">
        <v>4092</v>
      </c>
      <c r="N295" s="137" t="s">
        <v>4256</v>
      </c>
      <c r="O295" s="137" t="s">
        <v>4257</v>
      </c>
      <c r="P295" s="37" t="s">
        <v>4258</v>
      </c>
      <c r="Q295" s="81" t="s">
        <v>4259</v>
      </c>
      <c r="R295" s="37" t="s">
        <v>155</v>
      </c>
      <c r="S295" s="125">
        <v>39425</v>
      </c>
      <c r="T295" s="10" t="s">
        <v>156</v>
      </c>
      <c r="U295" s="10">
        <v>1</v>
      </c>
      <c r="V295" s="10">
        <v>4</v>
      </c>
      <c r="W295" s="10" t="s">
        <v>157</v>
      </c>
      <c r="X295" s="20" t="s">
        <v>187</v>
      </c>
      <c r="Y295" s="7" t="s">
        <v>426</v>
      </c>
      <c r="Z295" s="7" t="s">
        <v>250</v>
      </c>
      <c r="AA295" s="7" t="s">
        <v>161</v>
      </c>
      <c r="AB295" s="7" t="s">
        <v>162</v>
      </c>
      <c r="AC295" s="7" t="s">
        <v>163</v>
      </c>
      <c r="AD295" s="7" t="s">
        <v>163</v>
      </c>
      <c r="AE295" s="9" t="s">
        <v>4260</v>
      </c>
      <c r="AF295" s="9" t="s">
        <v>4261</v>
      </c>
      <c r="AG295" s="7" t="s">
        <v>4261</v>
      </c>
      <c r="AH295" s="7" t="s">
        <v>50</v>
      </c>
      <c r="AI295" s="79" t="s">
        <v>155</v>
      </c>
      <c r="AJ295" s="28">
        <v>30263</v>
      </c>
      <c r="AK295" s="9" t="s">
        <v>4262</v>
      </c>
      <c r="AL295" s="9" t="s">
        <v>168</v>
      </c>
      <c r="AM295" s="7" t="s">
        <v>179</v>
      </c>
      <c r="AN295" s="9" t="s">
        <v>368</v>
      </c>
      <c r="AO295" s="118"/>
      <c r="AP295" s="7" t="s">
        <v>4263</v>
      </c>
      <c r="AQ295" s="9" t="s">
        <v>1129</v>
      </c>
      <c r="AR295" s="9" t="s">
        <v>2653</v>
      </c>
      <c r="AS295" s="7" t="s">
        <v>2599</v>
      </c>
      <c r="AT295" s="79" t="s">
        <v>155</v>
      </c>
      <c r="AU295" s="7" t="s">
        <v>46</v>
      </c>
      <c r="AV295" s="10">
        <v>40225</v>
      </c>
      <c r="AW295" s="7" t="s">
        <v>4264</v>
      </c>
      <c r="AX295" s="7" t="s">
        <v>50</v>
      </c>
      <c r="AY295" s="79" t="s">
        <v>155</v>
      </c>
      <c r="AZ295" s="28">
        <v>31436</v>
      </c>
      <c r="BA295" s="9" t="s">
        <v>4265</v>
      </c>
      <c r="BB295" s="20" t="s">
        <v>178</v>
      </c>
      <c r="BC295" s="21" t="s">
        <v>179</v>
      </c>
      <c r="BD295" s="9"/>
      <c r="BE295" s="9"/>
      <c r="BF295" s="20" t="s">
        <v>181</v>
      </c>
      <c r="BG295" s="7"/>
      <c r="BH295" s="9"/>
      <c r="BI295" s="9"/>
      <c r="BJ295" s="7"/>
      <c r="BK295" s="7"/>
      <c r="BL295" s="7"/>
      <c r="BM295" s="11"/>
      <c r="BN295" s="79"/>
      <c r="BO295" s="7"/>
      <c r="BP295" s="7"/>
      <c r="BQ295" s="28"/>
      <c r="BR295" s="9"/>
      <c r="BS295" s="9"/>
      <c r="BT295" s="7"/>
      <c r="BU295" s="9"/>
      <c r="BV295" s="9"/>
      <c r="BW295" s="7"/>
      <c r="BX295" s="9"/>
      <c r="BY295" s="9"/>
      <c r="BZ295" s="7"/>
      <c r="CA295" s="7"/>
      <c r="CB295" s="7"/>
      <c r="CC295" s="7"/>
      <c r="CD295" s="7"/>
      <c r="CE295" s="20" t="s">
        <v>4263</v>
      </c>
      <c r="CF295" s="21" t="s">
        <v>1129</v>
      </c>
      <c r="CG295" s="20" t="s">
        <v>2653</v>
      </c>
      <c r="CH295" s="20" t="s">
        <v>2599</v>
      </c>
      <c r="CI295" s="20" t="s">
        <v>182</v>
      </c>
      <c r="CJ295" s="77" t="s">
        <v>46</v>
      </c>
      <c r="CK295" s="5">
        <v>40225</v>
      </c>
      <c r="CL295" s="77" t="str">
        <f t="shared" ca="1" si="4"/>
        <v>18 Tahun 1 Bulan 14 Hari</v>
      </c>
      <c r="CM29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Sadang RT/RW 05/09 Desa/Kelurahan Margahayu Tengah Kecamatan Margahayu Kabupaten Bandung Jawa Barat 40225</v>
      </c>
    </row>
    <row r="296" spans="1:91" ht="20.100000000000001" customHeight="1">
      <c r="A296" s="4">
        <f>SUBTOTAL(3,N$8:N296)</f>
        <v>289</v>
      </c>
      <c r="B296" s="5" t="s">
        <v>9</v>
      </c>
      <c r="C296" s="5">
        <v>2020</v>
      </c>
      <c r="D296" s="5"/>
      <c r="E296" s="5">
        <v>4</v>
      </c>
      <c r="F296" s="5" t="s">
        <v>30</v>
      </c>
      <c r="G296" s="5" t="s">
        <v>151</v>
      </c>
      <c r="H296" s="5" t="s">
        <v>151</v>
      </c>
      <c r="I296" s="5" t="s">
        <v>151</v>
      </c>
      <c r="J296" s="5">
        <v>20210034</v>
      </c>
      <c r="K296" s="6" t="s">
        <v>151</v>
      </c>
      <c r="L296" s="6" t="s">
        <v>4103</v>
      </c>
      <c r="M296" s="6" t="s">
        <v>4104</v>
      </c>
      <c r="N296" s="137" t="s">
        <v>4266</v>
      </c>
      <c r="O296" s="137" t="s">
        <v>4267</v>
      </c>
      <c r="P296" s="37" t="s">
        <v>4268</v>
      </c>
      <c r="Q296" s="81" t="s">
        <v>4269</v>
      </c>
      <c r="R296" s="37" t="s">
        <v>155</v>
      </c>
      <c r="S296" s="125">
        <v>39584</v>
      </c>
      <c r="T296" s="10" t="s">
        <v>156</v>
      </c>
      <c r="U296" s="10">
        <v>3</v>
      </c>
      <c r="V296" s="10">
        <v>4</v>
      </c>
      <c r="W296" s="10" t="s">
        <v>157</v>
      </c>
      <c r="X296" s="20" t="s">
        <v>187</v>
      </c>
      <c r="Y296" s="7" t="s">
        <v>426</v>
      </c>
      <c r="Z296" s="7" t="s">
        <v>250</v>
      </c>
      <c r="AA296" s="7" t="s">
        <v>161</v>
      </c>
      <c r="AB296" s="7" t="s">
        <v>162</v>
      </c>
      <c r="AC296" s="7" t="s">
        <v>163</v>
      </c>
      <c r="AD296" s="7" t="s">
        <v>163</v>
      </c>
      <c r="AE296" s="9" t="s">
        <v>4270</v>
      </c>
      <c r="AF296" s="9" t="s">
        <v>4271</v>
      </c>
      <c r="AG296" s="7" t="s">
        <v>4271</v>
      </c>
      <c r="AH296" s="7" t="s">
        <v>50</v>
      </c>
      <c r="AI296" s="79" t="s">
        <v>155</v>
      </c>
      <c r="AJ296" s="28">
        <v>25576</v>
      </c>
      <c r="AK296" s="9" t="s">
        <v>4272</v>
      </c>
      <c r="AL296" s="20" t="s">
        <v>212</v>
      </c>
      <c r="AM296" s="7" t="s">
        <v>179</v>
      </c>
      <c r="AN296" s="9" t="s">
        <v>368</v>
      </c>
      <c r="AO296" s="118"/>
      <c r="AP296" s="7" t="s">
        <v>4273</v>
      </c>
      <c r="AQ296" s="9" t="s">
        <v>216</v>
      </c>
      <c r="AR296" s="9" t="s">
        <v>4274</v>
      </c>
      <c r="AS296" s="7" t="s">
        <v>1258</v>
      </c>
      <c r="AT296" s="79" t="s">
        <v>155</v>
      </c>
      <c r="AU296" s="7" t="s">
        <v>46</v>
      </c>
      <c r="AV296" s="10">
        <v>40623</v>
      </c>
      <c r="AW296" s="7" t="s">
        <v>4275</v>
      </c>
      <c r="AX296" s="7" t="s">
        <v>50</v>
      </c>
      <c r="AY296" s="79" t="s">
        <v>155</v>
      </c>
      <c r="AZ296" s="28">
        <v>29473</v>
      </c>
      <c r="BA296" s="9" t="s">
        <v>4276</v>
      </c>
      <c r="BB296" s="20" t="s">
        <v>178</v>
      </c>
      <c r="BC296" s="21" t="s">
        <v>179</v>
      </c>
      <c r="BD296" s="9"/>
      <c r="BE296" s="9"/>
      <c r="BF296" s="20" t="s">
        <v>181</v>
      </c>
      <c r="BG296" s="7"/>
      <c r="BH296" s="9"/>
      <c r="BI296" s="9"/>
      <c r="BJ296" s="7"/>
      <c r="BK296" s="7"/>
      <c r="BL296" s="7"/>
      <c r="BM296" s="11"/>
      <c r="BN296" s="79"/>
      <c r="BO296" s="7"/>
      <c r="BP296" s="7"/>
      <c r="BQ296" s="28"/>
      <c r="BR296" s="9"/>
      <c r="BS296" s="9"/>
      <c r="BT296" s="7"/>
      <c r="BU296" s="9"/>
      <c r="BV296" s="9"/>
      <c r="BW296" s="7"/>
      <c r="BX296" s="9"/>
      <c r="BY296" s="9"/>
      <c r="BZ296" s="7"/>
      <c r="CA296" s="7"/>
      <c r="CB296" s="7"/>
      <c r="CC296" s="7"/>
      <c r="CD296" s="7"/>
      <c r="CE296" s="20" t="s">
        <v>4273</v>
      </c>
      <c r="CF296" s="21" t="s">
        <v>216</v>
      </c>
      <c r="CG296" s="20" t="s">
        <v>4274</v>
      </c>
      <c r="CH296" s="20" t="s">
        <v>1258</v>
      </c>
      <c r="CI296" s="20" t="s">
        <v>182</v>
      </c>
      <c r="CJ296" s="77" t="s">
        <v>46</v>
      </c>
      <c r="CK296" s="5">
        <v>40623</v>
      </c>
      <c r="CL296" s="77" t="str">
        <f t="shared" ca="1" si="4"/>
        <v>17 Tahun 8 Bulan 7 Hari</v>
      </c>
      <c r="CM29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Cisitu RT/RW 03/09 Desa/Kelurahan Cimekar  Kecamatan Cileunyi Kabupaten Bandung Jawa Barat 40623</v>
      </c>
    </row>
    <row r="297" spans="1:91" ht="20.100000000000001" customHeight="1">
      <c r="A297" s="4">
        <f>SUBTOTAL(3,N$8:N297)</f>
        <v>290</v>
      </c>
      <c r="B297" s="5" t="s">
        <v>9</v>
      </c>
      <c r="C297" s="5">
        <v>2020</v>
      </c>
      <c r="D297" s="5"/>
      <c r="E297" s="5">
        <v>4</v>
      </c>
      <c r="F297" s="5" t="s">
        <v>30</v>
      </c>
      <c r="G297" s="5" t="s">
        <v>151</v>
      </c>
      <c r="H297" s="5" t="s">
        <v>151</v>
      </c>
      <c r="I297" s="5" t="s">
        <v>151</v>
      </c>
      <c r="J297" s="5">
        <v>20210002</v>
      </c>
      <c r="K297" s="6" t="s">
        <v>151</v>
      </c>
      <c r="L297" s="6" t="s">
        <v>4103</v>
      </c>
      <c r="M297" s="6" t="s">
        <v>4104</v>
      </c>
      <c r="N297" s="79" t="s">
        <v>4277</v>
      </c>
      <c r="O297" s="8"/>
      <c r="P297" s="37" t="s">
        <v>4278</v>
      </c>
      <c r="Q297" s="81" t="s">
        <v>4279</v>
      </c>
      <c r="R297" s="37" t="s">
        <v>186</v>
      </c>
      <c r="S297" s="125">
        <v>39419</v>
      </c>
      <c r="T297" s="10" t="s">
        <v>156</v>
      </c>
      <c r="U297" s="10">
        <v>1</v>
      </c>
      <c r="V297" s="10">
        <v>2</v>
      </c>
      <c r="W297" s="10" t="s">
        <v>157</v>
      </c>
      <c r="X297" s="20" t="s">
        <v>187</v>
      </c>
      <c r="Y297" s="7" t="s">
        <v>426</v>
      </c>
      <c r="Z297" s="7" t="s">
        <v>250</v>
      </c>
      <c r="AA297" s="7" t="s">
        <v>161</v>
      </c>
      <c r="AB297" s="7" t="s">
        <v>162</v>
      </c>
      <c r="AC297" s="7" t="s">
        <v>163</v>
      </c>
      <c r="AD297" s="7" t="s">
        <v>163</v>
      </c>
      <c r="AE297" s="9" t="s">
        <v>4280</v>
      </c>
      <c r="AF297" s="9" t="s">
        <v>4281</v>
      </c>
      <c r="AG297" s="7" t="s">
        <v>4281</v>
      </c>
      <c r="AH297" s="7" t="s">
        <v>50</v>
      </c>
      <c r="AI297" s="79" t="s">
        <v>155</v>
      </c>
      <c r="AJ297" s="28">
        <v>29349</v>
      </c>
      <c r="AK297" s="9" t="s">
        <v>4282</v>
      </c>
      <c r="AL297" s="20" t="s">
        <v>212</v>
      </c>
      <c r="AM297" s="7" t="s">
        <v>221</v>
      </c>
      <c r="AN297" s="9" t="s">
        <v>368</v>
      </c>
      <c r="AO297" s="118"/>
      <c r="AP297" s="7" t="s">
        <v>4283</v>
      </c>
      <c r="AQ297" s="9" t="s">
        <v>216</v>
      </c>
      <c r="AR297" s="9" t="s">
        <v>4284</v>
      </c>
      <c r="AS297" s="7" t="s">
        <v>2395</v>
      </c>
      <c r="AT297" s="79" t="s">
        <v>186</v>
      </c>
      <c r="AU297" s="7" t="s">
        <v>46</v>
      </c>
      <c r="AV297" s="10">
        <v>45367</v>
      </c>
      <c r="AW297" s="7" t="s">
        <v>4285</v>
      </c>
      <c r="AX297" s="7" t="s">
        <v>50</v>
      </c>
      <c r="AY297" s="79" t="s">
        <v>186</v>
      </c>
      <c r="AZ297" s="28">
        <v>31245</v>
      </c>
      <c r="BA297" s="9" t="s">
        <v>4286</v>
      </c>
      <c r="BB297" s="20" t="s">
        <v>178</v>
      </c>
      <c r="BC297" s="21" t="s">
        <v>221</v>
      </c>
      <c r="BD297" s="9"/>
      <c r="BE297" s="9"/>
      <c r="BF297" s="20" t="s">
        <v>181</v>
      </c>
      <c r="BG297" s="7"/>
      <c r="BH297" s="9"/>
      <c r="BI297" s="9"/>
      <c r="BJ297" s="7"/>
      <c r="BK297" s="7"/>
      <c r="BL297" s="7"/>
      <c r="BM297" s="11"/>
      <c r="BN297" s="79"/>
      <c r="BO297" s="7"/>
      <c r="BP297" s="7"/>
      <c r="BQ297" s="28"/>
      <c r="BR297" s="9"/>
      <c r="BS297" s="9"/>
      <c r="BT297" s="7"/>
      <c r="BU297" s="9"/>
      <c r="BV297" s="9"/>
      <c r="BW297" s="7"/>
      <c r="BX297" s="9"/>
      <c r="BY297" s="9"/>
      <c r="BZ297" s="7"/>
      <c r="CA297" s="7"/>
      <c r="CB297" s="7"/>
      <c r="CC297" s="7"/>
      <c r="CD297" s="7"/>
      <c r="CE297" s="20" t="s">
        <v>4283</v>
      </c>
      <c r="CF297" s="21" t="s">
        <v>216</v>
      </c>
      <c r="CG297" s="20" t="s">
        <v>4284</v>
      </c>
      <c r="CH297" s="20" t="s">
        <v>2395</v>
      </c>
      <c r="CI297" s="20" t="s">
        <v>205</v>
      </c>
      <c r="CJ297" s="77" t="s">
        <v>46</v>
      </c>
      <c r="CK297" s="5">
        <v>45367</v>
      </c>
      <c r="CL297" s="77" t="str">
        <f t="shared" ca="1" si="4"/>
        <v>18 Tahun 1 Bulan 20 Hari</v>
      </c>
      <c r="CM29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Babakan Cimalaka RT/RW 03/09 Desa/Kelurahan Sindangpakuon Kecamatan Cimanggung Kabupaten Sumedang Jawa Barat 45367</v>
      </c>
    </row>
    <row r="298" spans="1:91" ht="20.100000000000001" customHeight="1">
      <c r="A298" s="4">
        <f>SUBTOTAL(3,N$8:N298)</f>
        <v>291</v>
      </c>
      <c r="B298" s="5" t="s">
        <v>9</v>
      </c>
      <c r="C298" s="5">
        <v>2020</v>
      </c>
      <c r="D298" s="5"/>
      <c r="E298" s="5">
        <v>4</v>
      </c>
      <c r="F298" s="5" t="s">
        <v>30</v>
      </c>
      <c r="G298" s="5" t="s">
        <v>151</v>
      </c>
      <c r="H298" s="5" t="s">
        <v>151</v>
      </c>
      <c r="I298" s="5" t="s">
        <v>11289</v>
      </c>
      <c r="J298" s="5">
        <v>20210109</v>
      </c>
      <c r="K298" s="6" t="s">
        <v>151</v>
      </c>
      <c r="L298" s="6" t="s">
        <v>151</v>
      </c>
      <c r="M298" s="6" t="s">
        <v>4092</v>
      </c>
      <c r="N298" s="79" t="s">
        <v>4287</v>
      </c>
      <c r="O298" s="8"/>
      <c r="P298" s="37" t="s">
        <v>4288</v>
      </c>
      <c r="Q298" s="81" t="s">
        <v>4289</v>
      </c>
      <c r="R298" s="37" t="s">
        <v>155</v>
      </c>
      <c r="S298" s="125">
        <v>39649</v>
      </c>
      <c r="T298" s="10" t="s">
        <v>156</v>
      </c>
      <c r="U298" s="10">
        <v>2</v>
      </c>
      <c r="V298" s="10">
        <v>3</v>
      </c>
      <c r="W298" s="10" t="s">
        <v>157</v>
      </c>
      <c r="X298" s="20" t="s">
        <v>187</v>
      </c>
      <c r="Y298" s="7" t="s">
        <v>776</v>
      </c>
      <c r="Z298" s="7" t="s">
        <v>4290</v>
      </c>
      <c r="AA298" s="7" t="s">
        <v>161</v>
      </c>
      <c r="AB298" s="7" t="s">
        <v>162</v>
      </c>
      <c r="AC298" s="7" t="s">
        <v>163</v>
      </c>
      <c r="AD298" s="7" t="s">
        <v>163</v>
      </c>
      <c r="AE298" s="9" t="s">
        <v>4291</v>
      </c>
      <c r="AF298" s="9" t="s">
        <v>4292</v>
      </c>
      <c r="AG298" s="7" t="s">
        <v>4292</v>
      </c>
      <c r="AH298" s="7" t="s">
        <v>50</v>
      </c>
      <c r="AI298" s="79" t="s">
        <v>186</v>
      </c>
      <c r="AJ298" s="28">
        <v>27931</v>
      </c>
      <c r="AK298" s="9" t="s">
        <v>4293</v>
      </c>
      <c r="AL298" s="9" t="s">
        <v>168</v>
      </c>
      <c r="AM298" s="7" t="s">
        <v>179</v>
      </c>
      <c r="AN298" s="9" t="s">
        <v>368</v>
      </c>
      <c r="AO298" s="118"/>
      <c r="AP298" s="7" t="s">
        <v>4294</v>
      </c>
      <c r="AQ298" s="9" t="s">
        <v>498</v>
      </c>
      <c r="AR298" s="9" t="s">
        <v>4295</v>
      </c>
      <c r="AS298" s="7" t="s">
        <v>309</v>
      </c>
      <c r="AT298" s="79" t="s">
        <v>155</v>
      </c>
      <c r="AU298" s="7" t="s">
        <v>46</v>
      </c>
      <c r="AV298" s="10">
        <v>40254</v>
      </c>
      <c r="AW298" s="7" t="s">
        <v>4296</v>
      </c>
      <c r="AX298" s="7" t="s">
        <v>50</v>
      </c>
      <c r="AY298" s="79" t="s">
        <v>155</v>
      </c>
      <c r="AZ298" s="28">
        <v>30124</v>
      </c>
      <c r="BA298" s="9" t="s">
        <v>4297</v>
      </c>
      <c r="BB298" s="20" t="s">
        <v>178</v>
      </c>
      <c r="BC298" s="21" t="s">
        <v>179</v>
      </c>
      <c r="BD298" s="9"/>
      <c r="BE298" s="9"/>
      <c r="BF298" s="20" t="s">
        <v>181</v>
      </c>
      <c r="BG298" s="7"/>
      <c r="BH298" s="9"/>
      <c r="BI298" s="9"/>
      <c r="BJ298" s="7"/>
      <c r="BK298" s="7"/>
      <c r="BL298" s="7"/>
      <c r="BM298" s="11"/>
      <c r="BN298" s="79"/>
      <c r="BO298" s="7"/>
      <c r="BP298" s="7"/>
      <c r="BQ298" s="28"/>
      <c r="BR298" s="9"/>
      <c r="BS298" s="9"/>
      <c r="BT298" s="7"/>
      <c r="BU298" s="9"/>
      <c r="BV298" s="9"/>
      <c r="BW298" s="7"/>
      <c r="BX298" s="9"/>
      <c r="BY298" s="9"/>
      <c r="BZ298" s="7"/>
      <c r="CA298" s="7"/>
      <c r="CB298" s="7"/>
      <c r="CC298" s="7"/>
      <c r="CD298" s="7"/>
      <c r="CE298" s="20" t="s">
        <v>4294</v>
      </c>
      <c r="CF298" s="21" t="s">
        <v>498</v>
      </c>
      <c r="CG298" s="20" t="s">
        <v>4298</v>
      </c>
      <c r="CH298" s="20" t="s">
        <v>309</v>
      </c>
      <c r="CI298" s="20" t="s">
        <v>182</v>
      </c>
      <c r="CJ298" s="77" t="s">
        <v>46</v>
      </c>
      <c r="CK298" s="5">
        <v>40254</v>
      </c>
      <c r="CL298" s="77" t="str">
        <f t="shared" ca="1" si="4"/>
        <v>17 Tahun 6 Bulan 3 Hari</v>
      </c>
      <c r="CM29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Ciparanje RT/RW 02/01 Desa/Kelurahan Bojong Salam Kecamatan Rancaekek Kabupaten Bandung Jawa Barat 40254</v>
      </c>
    </row>
    <row r="299" spans="1:91" ht="20.100000000000001" customHeight="1">
      <c r="A299" s="4">
        <f>SUBTOTAL(3,N$8:N299)</f>
        <v>292</v>
      </c>
      <c r="B299" s="5" t="s">
        <v>9</v>
      </c>
      <c r="C299" s="5">
        <v>2020</v>
      </c>
      <c r="D299" s="5"/>
      <c r="E299" s="5">
        <v>4</v>
      </c>
      <c r="F299" s="5" t="s">
        <v>30</v>
      </c>
      <c r="G299" s="5" t="s">
        <v>151</v>
      </c>
      <c r="H299" s="5" t="s">
        <v>151</v>
      </c>
      <c r="I299" s="5" t="s">
        <v>151</v>
      </c>
      <c r="J299" s="5">
        <v>20210059</v>
      </c>
      <c r="K299" s="6" t="s">
        <v>151</v>
      </c>
      <c r="L299" s="6" t="s">
        <v>4103</v>
      </c>
      <c r="M299" s="6" t="s">
        <v>4299</v>
      </c>
      <c r="N299" s="79" t="s">
        <v>4300</v>
      </c>
      <c r="O299" s="8"/>
      <c r="P299" s="37" t="s">
        <v>4301</v>
      </c>
      <c r="Q299" s="81" t="s">
        <v>4302</v>
      </c>
      <c r="R299" s="37" t="s">
        <v>248</v>
      </c>
      <c r="S299" s="125">
        <v>39362</v>
      </c>
      <c r="T299" s="10" t="s">
        <v>156</v>
      </c>
      <c r="U299" s="10">
        <v>3</v>
      </c>
      <c r="V299" s="10">
        <v>3</v>
      </c>
      <c r="W299" s="10" t="s">
        <v>157</v>
      </c>
      <c r="X299" s="20" t="s">
        <v>187</v>
      </c>
      <c r="Y299" s="7" t="s">
        <v>426</v>
      </c>
      <c r="Z299" s="7" t="s">
        <v>4029</v>
      </c>
      <c r="AA299" s="7" t="s">
        <v>161</v>
      </c>
      <c r="AB299" s="7" t="s">
        <v>162</v>
      </c>
      <c r="AC299" s="7" t="s">
        <v>163</v>
      </c>
      <c r="AD299" s="7" t="s">
        <v>163</v>
      </c>
      <c r="AE299" s="9" t="s">
        <v>4303</v>
      </c>
      <c r="AF299" s="9" t="s">
        <v>4304</v>
      </c>
      <c r="AG299" s="7" t="s">
        <v>4304</v>
      </c>
      <c r="AH299" s="7" t="s">
        <v>50</v>
      </c>
      <c r="AI299" s="79" t="s">
        <v>248</v>
      </c>
      <c r="AJ299" s="28">
        <v>25210</v>
      </c>
      <c r="AK299" s="9" t="s">
        <v>4305</v>
      </c>
      <c r="AL299" s="9" t="s">
        <v>168</v>
      </c>
      <c r="AM299" s="7" t="s">
        <v>194</v>
      </c>
      <c r="AN299" s="9" t="s">
        <v>368</v>
      </c>
      <c r="AO299" s="118"/>
      <c r="AP299" s="7" t="s">
        <v>4306</v>
      </c>
      <c r="AQ299" s="9" t="s">
        <v>4307</v>
      </c>
      <c r="AR299" s="9" t="s">
        <v>4308</v>
      </c>
      <c r="AS299" s="7" t="s">
        <v>1207</v>
      </c>
      <c r="AT299" s="79" t="s">
        <v>248</v>
      </c>
      <c r="AU299" s="7" t="s">
        <v>46</v>
      </c>
      <c r="AV299" s="10"/>
      <c r="AW299" s="7" t="s">
        <v>4309</v>
      </c>
      <c r="AX299" s="7" t="s">
        <v>50</v>
      </c>
      <c r="AY299" s="79" t="s">
        <v>248</v>
      </c>
      <c r="AZ299" s="28" t="s">
        <v>4310</v>
      </c>
      <c r="BA299" s="9" t="s">
        <v>4311</v>
      </c>
      <c r="BB299" s="20" t="s">
        <v>178</v>
      </c>
      <c r="BC299" s="21" t="s">
        <v>179</v>
      </c>
      <c r="BD299" s="9"/>
      <c r="BE299" s="9"/>
      <c r="BF299" s="20" t="s">
        <v>181</v>
      </c>
      <c r="BG299" s="7"/>
      <c r="BH299" s="9"/>
      <c r="BI299" s="9"/>
      <c r="BJ299" s="7"/>
      <c r="BK299" s="7"/>
      <c r="BL299" s="7"/>
      <c r="BM299" s="11"/>
      <c r="BN299" s="79"/>
      <c r="BO299" s="7"/>
      <c r="BP299" s="7"/>
      <c r="BQ299" s="28"/>
      <c r="BR299" s="9"/>
      <c r="BS299" s="9"/>
      <c r="BT299" s="7"/>
      <c r="BU299" s="9"/>
      <c r="BV299" s="9"/>
      <c r="BW299" s="7"/>
      <c r="BX299" s="9"/>
      <c r="BY299" s="9"/>
      <c r="BZ299" s="7"/>
      <c r="CA299" s="7"/>
      <c r="CB299" s="7"/>
      <c r="CC299" s="7"/>
      <c r="CD299" s="7"/>
      <c r="CE299" s="20" t="s">
        <v>4306</v>
      </c>
      <c r="CF299" s="21" t="s">
        <v>4307</v>
      </c>
      <c r="CG299" s="20" t="s">
        <v>4308</v>
      </c>
      <c r="CH299" s="20" t="s">
        <v>1207</v>
      </c>
      <c r="CI299" s="20" t="s">
        <v>1076</v>
      </c>
      <c r="CJ299" s="77" t="s">
        <v>46</v>
      </c>
      <c r="CK299" s="5">
        <v>17530</v>
      </c>
      <c r="CL299" s="77" t="str">
        <f t="shared" ca="1" si="4"/>
        <v>18 Tahun 3 Bulan 16 Hari</v>
      </c>
      <c r="CM29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Lw. Malang  RT/RW 05/04 Desa/Kelurahan Suka Resmi Kecamatan Cikarang Selatan Kabupaten Bekasi Jawa Barat 17530</v>
      </c>
    </row>
    <row r="300" spans="1:91" ht="20.100000000000001" customHeight="1">
      <c r="A300" s="4">
        <f>SUBTOTAL(3,N$8:N300)</f>
        <v>293</v>
      </c>
      <c r="B300" s="5" t="s">
        <v>9</v>
      </c>
      <c r="C300" s="5">
        <v>2021</v>
      </c>
      <c r="D300" s="5"/>
      <c r="E300" s="5">
        <v>4</v>
      </c>
      <c r="F300" s="5" t="s">
        <v>30</v>
      </c>
      <c r="G300" s="5" t="s">
        <v>151</v>
      </c>
      <c r="H300" s="5" t="s">
        <v>151</v>
      </c>
      <c r="I300" s="5" t="s">
        <v>151</v>
      </c>
      <c r="J300" s="5">
        <v>21220020</v>
      </c>
      <c r="K300" s="6" t="s">
        <v>151</v>
      </c>
      <c r="L300" s="6" t="s">
        <v>4312</v>
      </c>
      <c r="M300" s="6" t="s">
        <v>4299</v>
      </c>
      <c r="N300" s="79" t="s">
        <v>4313</v>
      </c>
      <c r="O300" s="8"/>
      <c r="P300" s="37" t="s">
        <v>4314</v>
      </c>
      <c r="Q300" s="81" t="s">
        <v>4315</v>
      </c>
      <c r="R300" s="37" t="s">
        <v>155</v>
      </c>
      <c r="S300" s="125">
        <v>39798</v>
      </c>
      <c r="T300" s="10" t="s">
        <v>156</v>
      </c>
      <c r="U300" s="10">
        <v>3</v>
      </c>
      <c r="V300" s="10">
        <v>3</v>
      </c>
      <c r="W300" s="10" t="s">
        <v>157</v>
      </c>
      <c r="X300" s="20" t="s">
        <v>187</v>
      </c>
      <c r="Y300" s="7" t="s">
        <v>426</v>
      </c>
      <c r="Z300" s="7" t="s">
        <v>4316</v>
      </c>
      <c r="AA300" s="7" t="s">
        <v>161</v>
      </c>
      <c r="AB300" s="7" t="s">
        <v>162</v>
      </c>
      <c r="AC300" s="7" t="s">
        <v>163</v>
      </c>
      <c r="AD300" s="7" t="s">
        <v>163</v>
      </c>
      <c r="AE300" s="9" t="s">
        <v>4317</v>
      </c>
      <c r="AF300" s="9" t="s">
        <v>4318</v>
      </c>
      <c r="AG300" s="7" t="s">
        <v>4318</v>
      </c>
      <c r="AH300" s="7" t="s">
        <v>50</v>
      </c>
      <c r="AI300" s="79" t="s">
        <v>155</v>
      </c>
      <c r="AJ300" s="28">
        <v>24828</v>
      </c>
      <c r="AK300" s="9" t="s">
        <v>4319</v>
      </c>
      <c r="AL300" s="20" t="s">
        <v>212</v>
      </c>
      <c r="AM300" s="7" t="s">
        <v>179</v>
      </c>
      <c r="AN300" s="9" t="s">
        <v>255</v>
      </c>
      <c r="AO300" s="118" t="s">
        <v>255</v>
      </c>
      <c r="AP300" s="7" t="s">
        <v>4320</v>
      </c>
      <c r="AQ300" s="9" t="s">
        <v>1129</v>
      </c>
      <c r="AR300" s="9" t="s">
        <v>1480</v>
      </c>
      <c r="AS300" s="7" t="s">
        <v>1480</v>
      </c>
      <c r="AT300" s="79" t="s">
        <v>155</v>
      </c>
      <c r="AU300" s="7" t="s">
        <v>46</v>
      </c>
      <c r="AV300" s="10">
        <v>40223</v>
      </c>
      <c r="AW300" s="7" t="s">
        <v>4321</v>
      </c>
      <c r="AX300" s="7" t="s">
        <v>50</v>
      </c>
      <c r="AY300" s="79" t="s">
        <v>155</v>
      </c>
      <c r="AZ300" s="28">
        <v>26791</v>
      </c>
      <c r="BA300" s="9" t="s">
        <v>4322</v>
      </c>
      <c r="BB300" s="20" t="s">
        <v>178</v>
      </c>
      <c r="BC300" s="21" t="s">
        <v>161</v>
      </c>
      <c r="BD300" s="9"/>
      <c r="BE300" s="9"/>
      <c r="BF300" s="20" t="s">
        <v>181</v>
      </c>
      <c r="BG300" s="7" t="s">
        <v>4323</v>
      </c>
      <c r="BH300" s="9" t="s">
        <v>1129</v>
      </c>
      <c r="BI300" s="9" t="s">
        <v>1480</v>
      </c>
      <c r="BJ300" s="7" t="s">
        <v>1480</v>
      </c>
      <c r="BK300" s="7" t="s">
        <v>278</v>
      </c>
      <c r="BL300" s="7" t="s">
        <v>46</v>
      </c>
      <c r="BM300" s="10">
        <v>40223</v>
      </c>
      <c r="BN300" s="79"/>
      <c r="BO300" s="7"/>
      <c r="BP300" s="7"/>
      <c r="BQ300" s="28"/>
      <c r="BR300" s="9"/>
      <c r="BS300" s="9"/>
      <c r="BT300" s="7"/>
      <c r="BU300" s="9"/>
      <c r="BV300" s="9"/>
      <c r="BW300" s="7"/>
      <c r="BX300" s="9"/>
      <c r="BY300" s="9"/>
      <c r="BZ300" s="7"/>
      <c r="CA300" s="7"/>
      <c r="CB300" s="7"/>
      <c r="CC300" s="7"/>
      <c r="CD300" s="7"/>
      <c r="CE300" s="20" t="s">
        <v>4320</v>
      </c>
      <c r="CF300" s="21" t="s">
        <v>1129</v>
      </c>
      <c r="CG300" s="20" t="s">
        <v>1480</v>
      </c>
      <c r="CH300" s="20" t="s">
        <v>1480</v>
      </c>
      <c r="CI300" s="20" t="s">
        <v>278</v>
      </c>
      <c r="CJ300" s="77" t="s">
        <v>46</v>
      </c>
      <c r="CK300" s="5">
        <v>40223</v>
      </c>
      <c r="CL300" s="77" t="str">
        <f t="shared" ca="1" si="4"/>
        <v>17 Tahun 1 Bulan 7 Hari</v>
      </c>
      <c r="CM30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Situgunting Barat No. 48 RT/RW 05/09 Desa/Kelurahan Babakan Ciparay Kecamatan Babakan Ciparay Kota Bandung Jawa Barat 40223</v>
      </c>
    </row>
    <row r="301" spans="1:91" ht="20.100000000000001" customHeight="1">
      <c r="A301" s="4">
        <f>SUBTOTAL(3,N$8:N301)</f>
        <v>294</v>
      </c>
      <c r="B301" s="5" t="s">
        <v>9</v>
      </c>
      <c r="C301" s="5">
        <v>2019</v>
      </c>
      <c r="D301" s="5"/>
      <c r="E301" s="5">
        <v>4</v>
      </c>
      <c r="F301" s="5" t="s">
        <v>30</v>
      </c>
      <c r="G301" s="5" t="s">
        <v>151</v>
      </c>
      <c r="H301" s="5" t="s">
        <v>151</v>
      </c>
      <c r="I301" s="5" t="s">
        <v>151</v>
      </c>
      <c r="J301" s="5">
        <v>19200126</v>
      </c>
      <c r="K301" s="6" t="s">
        <v>151</v>
      </c>
      <c r="L301" s="6" t="s">
        <v>4103</v>
      </c>
      <c r="M301" s="6" t="s">
        <v>4104</v>
      </c>
      <c r="N301" s="79" t="s">
        <v>4324</v>
      </c>
      <c r="O301" s="8"/>
      <c r="P301" s="37" t="s">
        <v>4325</v>
      </c>
      <c r="Q301" s="81" t="s">
        <v>4326</v>
      </c>
      <c r="R301" s="37" t="s">
        <v>155</v>
      </c>
      <c r="S301" s="125">
        <v>38828</v>
      </c>
      <c r="T301" s="10" t="s">
        <v>156</v>
      </c>
      <c r="U301" s="10">
        <v>3</v>
      </c>
      <c r="V301" s="10">
        <v>4</v>
      </c>
      <c r="W301" s="10" t="s">
        <v>157</v>
      </c>
      <c r="X301" s="20" t="s">
        <v>187</v>
      </c>
      <c r="Y301" s="7" t="s">
        <v>1035</v>
      </c>
      <c r="Z301" s="7" t="s">
        <v>1742</v>
      </c>
      <c r="AA301" s="7" t="s">
        <v>161</v>
      </c>
      <c r="AB301" s="7" t="s">
        <v>162</v>
      </c>
      <c r="AC301" s="7" t="s">
        <v>163</v>
      </c>
      <c r="AD301" s="7" t="s">
        <v>163</v>
      </c>
      <c r="AE301" s="9" t="s">
        <v>4327</v>
      </c>
      <c r="AF301" s="9" t="s">
        <v>4328</v>
      </c>
      <c r="AG301" s="7" t="s">
        <v>4328</v>
      </c>
      <c r="AH301" s="7" t="s">
        <v>50</v>
      </c>
      <c r="AI301" s="79" t="s">
        <v>155</v>
      </c>
      <c r="AJ301" s="28">
        <v>27248</v>
      </c>
      <c r="AK301" s="9" t="s">
        <v>4329</v>
      </c>
      <c r="AL301" s="9" t="s">
        <v>324</v>
      </c>
      <c r="AM301" s="7" t="s">
        <v>179</v>
      </c>
      <c r="AN301" s="9" t="s">
        <v>368</v>
      </c>
      <c r="AO301" s="118"/>
      <c r="AP301" s="7" t="s">
        <v>4330</v>
      </c>
      <c r="AQ301" s="9" t="s">
        <v>931</v>
      </c>
      <c r="AR301" s="9" t="s">
        <v>767</v>
      </c>
      <c r="AS301" s="7" t="s">
        <v>390</v>
      </c>
      <c r="AT301" s="79" t="s">
        <v>155</v>
      </c>
      <c r="AU301" s="7" t="s">
        <v>46</v>
      </c>
      <c r="AV301" s="10">
        <v>40912</v>
      </c>
      <c r="AW301" s="7" t="s">
        <v>4331</v>
      </c>
      <c r="AX301" s="7" t="s">
        <v>50</v>
      </c>
      <c r="AY301" s="79" t="s">
        <v>155</v>
      </c>
      <c r="AZ301" s="28">
        <v>28469</v>
      </c>
      <c r="BA301" s="9" t="s">
        <v>4332</v>
      </c>
      <c r="BB301" s="20" t="s">
        <v>178</v>
      </c>
      <c r="BC301" s="21" t="s">
        <v>179</v>
      </c>
      <c r="BD301" s="9"/>
      <c r="BE301" s="9"/>
      <c r="BF301" s="20" t="s">
        <v>181</v>
      </c>
      <c r="BG301" s="7"/>
      <c r="BH301" s="9"/>
      <c r="BI301" s="9"/>
      <c r="BJ301" s="7"/>
      <c r="BK301" s="7"/>
      <c r="BL301" s="7"/>
      <c r="BM301" s="11"/>
      <c r="BN301" s="79"/>
      <c r="BO301" s="7"/>
      <c r="BP301" s="7"/>
      <c r="BQ301" s="28"/>
      <c r="BR301" s="9"/>
      <c r="BS301" s="9"/>
      <c r="BT301" s="7"/>
      <c r="BU301" s="9"/>
      <c r="BV301" s="9"/>
      <c r="BW301" s="7"/>
      <c r="BX301" s="9"/>
      <c r="BY301" s="9"/>
      <c r="BZ301" s="7"/>
      <c r="CA301" s="7"/>
      <c r="CB301" s="7"/>
      <c r="CC301" s="7"/>
      <c r="CD301" s="7"/>
      <c r="CE301" s="20" t="s">
        <v>4330</v>
      </c>
      <c r="CF301" s="21" t="s">
        <v>931</v>
      </c>
      <c r="CG301" s="20" t="s">
        <v>767</v>
      </c>
      <c r="CH301" s="20" t="s">
        <v>390</v>
      </c>
      <c r="CI301" s="20" t="s">
        <v>182</v>
      </c>
      <c r="CJ301" s="77" t="s">
        <v>46</v>
      </c>
      <c r="CK301" s="5">
        <v>40912</v>
      </c>
      <c r="CL301" s="77" t="str">
        <f t="shared" ca="1" si="4"/>
        <v>19 Tahun 9 Bulan 2 Hari</v>
      </c>
      <c r="CM30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Kmp. Pasantren Timur RT/RW 02/03 Desa/Kelurahan Pamekaran Kecamatan Soreang Kabupaten Bandung Jawa Barat 40912</v>
      </c>
    </row>
    <row r="302" spans="1:91" ht="20.100000000000001" customHeight="1">
      <c r="A302" s="4">
        <f>SUBTOTAL(3,N$8:N302)</f>
        <v>295</v>
      </c>
      <c r="B302" s="5" t="s">
        <v>9</v>
      </c>
      <c r="C302" s="5">
        <v>2020</v>
      </c>
      <c r="D302" s="5"/>
      <c r="E302" s="5">
        <v>4</v>
      </c>
      <c r="F302" s="5" t="s">
        <v>30</v>
      </c>
      <c r="G302" s="5" t="s">
        <v>151</v>
      </c>
      <c r="H302" s="5" t="s">
        <v>151</v>
      </c>
      <c r="I302" s="5" t="s">
        <v>151</v>
      </c>
      <c r="J302" s="5">
        <v>20210031</v>
      </c>
      <c r="K302" s="6" t="s">
        <v>151</v>
      </c>
      <c r="L302" s="6" t="s">
        <v>4103</v>
      </c>
      <c r="M302" s="6" t="s">
        <v>4299</v>
      </c>
      <c r="N302" s="79" t="s">
        <v>4333</v>
      </c>
      <c r="O302" s="8"/>
      <c r="P302" s="37" t="s">
        <v>4334</v>
      </c>
      <c r="Q302" s="81" t="s">
        <v>4335</v>
      </c>
      <c r="R302" s="37" t="s">
        <v>2123</v>
      </c>
      <c r="S302" s="125">
        <v>39224</v>
      </c>
      <c r="T302" s="10" t="s">
        <v>156</v>
      </c>
      <c r="U302" s="10">
        <v>2</v>
      </c>
      <c r="V302" s="10">
        <v>3</v>
      </c>
      <c r="W302" s="10" t="s">
        <v>157</v>
      </c>
      <c r="X302" s="20" t="s">
        <v>187</v>
      </c>
      <c r="Y302" s="7" t="s">
        <v>368</v>
      </c>
      <c r="Z302" s="7" t="s">
        <v>1742</v>
      </c>
      <c r="AA302" s="7" t="s">
        <v>161</v>
      </c>
      <c r="AB302" s="7" t="s">
        <v>162</v>
      </c>
      <c r="AC302" s="7" t="s">
        <v>163</v>
      </c>
      <c r="AD302" s="7" t="s">
        <v>163</v>
      </c>
      <c r="AE302" s="9" t="s">
        <v>4336</v>
      </c>
      <c r="AF302" s="9" t="s">
        <v>4337</v>
      </c>
      <c r="AG302" s="7" t="s">
        <v>4337</v>
      </c>
      <c r="AH302" s="7" t="s">
        <v>50</v>
      </c>
      <c r="AI302" s="79" t="s">
        <v>155</v>
      </c>
      <c r="AJ302" s="28">
        <v>30265</v>
      </c>
      <c r="AK302" s="9" t="s">
        <v>4338</v>
      </c>
      <c r="AL302" s="9" t="s">
        <v>168</v>
      </c>
      <c r="AM302" s="7" t="s">
        <v>179</v>
      </c>
      <c r="AN302" s="9" t="s">
        <v>368</v>
      </c>
      <c r="AO302" s="118"/>
      <c r="AP302" s="7" t="s">
        <v>3586</v>
      </c>
      <c r="AQ302" s="9" t="s">
        <v>4339</v>
      </c>
      <c r="AR302" s="9" t="s">
        <v>624</v>
      </c>
      <c r="AS302" s="7" t="s">
        <v>625</v>
      </c>
      <c r="AT302" s="79" t="s">
        <v>155</v>
      </c>
      <c r="AU302" s="7" t="s">
        <v>46</v>
      </c>
      <c r="AV302" s="10">
        <v>40378</v>
      </c>
      <c r="AW302" s="7" t="s">
        <v>4340</v>
      </c>
      <c r="AX302" s="7" t="s">
        <v>50</v>
      </c>
      <c r="AY302" s="79" t="s">
        <v>155</v>
      </c>
      <c r="AZ302" s="28">
        <v>31625</v>
      </c>
      <c r="BA302" s="9" t="s">
        <v>4341</v>
      </c>
      <c r="BB302" s="20" t="s">
        <v>178</v>
      </c>
      <c r="BC302" s="21" t="s">
        <v>179</v>
      </c>
      <c r="BD302" s="9"/>
      <c r="BE302" s="9"/>
      <c r="BF302" s="20" t="s">
        <v>181</v>
      </c>
      <c r="BG302" s="7"/>
      <c r="BH302" s="9"/>
      <c r="BI302" s="9"/>
      <c r="BJ302" s="7"/>
      <c r="BK302" s="7"/>
      <c r="BL302" s="7"/>
      <c r="BM302" s="11"/>
      <c r="BN302" s="79"/>
      <c r="BO302" s="7"/>
      <c r="BP302" s="7"/>
      <c r="BQ302" s="28"/>
      <c r="BR302" s="9"/>
      <c r="BS302" s="9"/>
      <c r="BT302" s="7"/>
      <c r="BU302" s="9"/>
      <c r="BV302" s="9"/>
      <c r="BW302" s="7"/>
      <c r="BX302" s="9"/>
      <c r="BY302" s="9"/>
      <c r="BZ302" s="7"/>
      <c r="CA302" s="7"/>
      <c r="CB302" s="7"/>
      <c r="CC302" s="7"/>
      <c r="CD302" s="7"/>
      <c r="CE302" s="20" t="s">
        <v>3586</v>
      </c>
      <c r="CF302" s="21" t="s">
        <v>4339</v>
      </c>
      <c r="CG302" s="20" t="s">
        <v>624</v>
      </c>
      <c r="CH302" s="20" t="s">
        <v>625</v>
      </c>
      <c r="CI302" s="20" t="s">
        <v>182</v>
      </c>
      <c r="CJ302" s="77" t="s">
        <v>46</v>
      </c>
      <c r="CK302" s="5">
        <v>40378</v>
      </c>
      <c r="CL302" s="77" t="str">
        <f t="shared" ca="1" si="4"/>
        <v>18 Tahun 8 Bulan 1 Hari</v>
      </c>
      <c r="CM30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Rancamanyar RT/RW 04/10 Desa/Kelurahan Margamukti Kecamatan Pangalengan Kabupaten Bandung Jawa Barat 40378</v>
      </c>
    </row>
    <row r="303" spans="1:91" ht="20.100000000000001" customHeight="1">
      <c r="A303" s="4">
        <f>SUBTOTAL(3,N$8:N303)</f>
        <v>296</v>
      </c>
      <c r="B303" s="5" t="s">
        <v>9</v>
      </c>
      <c r="C303" s="5">
        <v>2021</v>
      </c>
      <c r="D303" s="5"/>
      <c r="E303" s="5">
        <v>4</v>
      </c>
      <c r="F303" s="5" t="s">
        <v>30</v>
      </c>
      <c r="G303" s="5" t="s">
        <v>151</v>
      </c>
      <c r="H303" s="5" t="s">
        <v>151</v>
      </c>
      <c r="I303" s="5" t="s">
        <v>151</v>
      </c>
      <c r="J303" s="5">
        <v>21220066</v>
      </c>
      <c r="K303" s="6" t="s">
        <v>151</v>
      </c>
      <c r="L303" s="6" t="s">
        <v>151</v>
      </c>
      <c r="M303" s="6" t="s">
        <v>4092</v>
      </c>
      <c r="N303" s="79" t="s">
        <v>4342</v>
      </c>
      <c r="O303" s="8"/>
      <c r="P303" s="37" t="s">
        <v>4343</v>
      </c>
      <c r="Q303" s="81" t="s">
        <v>4344</v>
      </c>
      <c r="R303" s="37" t="s">
        <v>155</v>
      </c>
      <c r="S303" s="125">
        <v>39705</v>
      </c>
      <c r="T303" s="10" t="s">
        <v>156</v>
      </c>
      <c r="U303" s="10">
        <v>1</v>
      </c>
      <c r="V303" s="10">
        <v>5</v>
      </c>
      <c r="W303" s="10" t="s">
        <v>157</v>
      </c>
      <c r="X303" s="20" t="s">
        <v>187</v>
      </c>
      <c r="Y303" s="7" t="s">
        <v>2240</v>
      </c>
      <c r="Z303" s="7" t="s">
        <v>250</v>
      </c>
      <c r="AA303" s="7" t="s">
        <v>161</v>
      </c>
      <c r="AB303" s="7" t="s">
        <v>162</v>
      </c>
      <c r="AC303" s="7" t="s">
        <v>163</v>
      </c>
      <c r="AD303" s="7" t="s">
        <v>163</v>
      </c>
      <c r="AE303" s="9" t="s">
        <v>2184</v>
      </c>
      <c r="AF303" s="7" t="s">
        <v>2185</v>
      </c>
      <c r="AG303" s="7" t="s">
        <v>2185</v>
      </c>
      <c r="AH303" s="7" t="s">
        <v>50</v>
      </c>
      <c r="AI303" s="79" t="s">
        <v>155</v>
      </c>
      <c r="AJ303" s="28">
        <v>30057</v>
      </c>
      <c r="AK303" s="9" t="s">
        <v>2186</v>
      </c>
      <c r="AL303" s="9" t="s">
        <v>168</v>
      </c>
      <c r="AM303" s="7" t="s">
        <v>179</v>
      </c>
      <c r="AN303" s="9" t="s">
        <v>368</v>
      </c>
      <c r="AO303" s="118"/>
      <c r="AP303" s="7" t="s">
        <v>2188</v>
      </c>
      <c r="AQ303" s="9" t="s">
        <v>2189</v>
      </c>
      <c r="AR303" s="9" t="s">
        <v>982</v>
      </c>
      <c r="AS303" s="7" t="s">
        <v>983</v>
      </c>
      <c r="AT303" s="79" t="s">
        <v>278</v>
      </c>
      <c r="AU303" s="7" t="s">
        <v>46</v>
      </c>
      <c r="AV303" s="10">
        <v>40292</v>
      </c>
      <c r="AW303" s="7" t="s">
        <v>2192</v>
      </c>
      <c r="AX303" s="7" t="s">
        <v>50</v>
      </c>
      <c r="AY303" s="79" t="s">
        <v>155</v>
      </c>
      <c r="AZ303" s="28">
        <v>32095</v>
      </c>
      <c r="BA303" s="9" t="s">
        <v>2193</v>
      </c>
      <c r="BB303" s="20" t="s">
        <v>178</v>
      </c>
      <c r="BC303" s="21" t="s">
        <v>179</v>
      </c>
      <c r="BD303" s="9"/>
      <c r="BE303" s="9"/>
      <c r="BF303" s="20" t="s">
        <v>181</v>
      </c>
      <c r="BG303" s="7"/>
      <c r="BH303" s="9"/>
      <c r="BI303" s="9"/>
      <c r="BJ303" s="7"/>
      <c r="BK303" s="7"/>
      <c r="BL303" s="7"/>
      <c r="BM303" s="11"/>
      <c r="BN303" s="79"/>
      <c r="BO303" s="7"/>
      <c r="BP303" s="7"/>
      <c r="BQ303" s="28"/>
      <c r="BR303" s="9"/>
      <c r="BS303" s="9"/>
      <c r="BT303" s="7"/>
      <c r="BU303" s="9"/>
      <c r="BV303" s="9"/>
      <c r="BW303" s="7"/>
      <c r="BX303" s="9"/>
      <c r="BY303" s="9"/>
      <c r="BZ303" s="7"/>
      <c r="CA303" s="7"/>
      <c r="CB303" s="7"/>
      <c r="CC303" s="7"/>
      <c r="CD303" s="7"/>
      <c r="CE303" s="20" t="s">
        <v>2188</v>
      </c>
      <c r="CF303" s="21" t="s">
        <v>2189</v>
      </c>
      <c r="CG303" s="20" t="s">
        <v>982</v>
      </c>
      <c r="CH303" s="20" t="s">
        <v>983</v>
      </c>
      <c r="CI303" s="20" t="s">
        <v>278</v>
      </c>
      <c r="CJ303" s="77" t="s">
        <v>46</v>
      </c>
      <c r="CK303" s="5">
        <v>40292</v>
      </c>
      <c r="CL303" s="77" t="str">
        <f t="shared" ca="1" si="4"/>
        <v>17 Tahun 4 Bulan 9 Hari</v>
      </c>
      <c r="CM30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Babakan Wadana RT/RW 08/08 Desa/Kelurahan Cipamokolan Kecamatan Rancasari Kota Bandung Jawa Barat 40292</v>
      </c>
    </row>
    <row r="304" spans="1:91" ht="20.100000000000001" customHeight="1">
      <c r="A304" s="4">
        <f>SUBTOTAL(3,N$8:N304)</f>
        <v>297</v>
      </c>
      <c r="B304" s="5" t="s">
        <v>9</v>
      </c>
      <c r="C304" s="5">
        <v>2021</v>
      </c>
      <c r="D304" s="5"/>
      <c r="E304" s="5">
        <v>4</v>
      </c>
      <c r="F304" s="5" t="s">
        <v>30</v>
      </c>
      <c r="G304" s="5" t="s">
        <v>151</v>
      </c>
      <c r="H304" s="5" t="s">
        <v>151</v>
      </c>
      <c r="I304" s="5" t="s">
        <v>151</v>
      </c>
      <c r="J304" s="5">
        <v>21220064</v>
      </c>
      <c r="K304" s="6" t="s">
        <v>151</v>
      </c>
      <c r="L304" s="6" t="s">
        <v>151</v>
      </c>
      <c r="M304" s="6" t="s">
        <v>4092</v>
      </c>
      <c r="N304" s="79" t="s">
        <v>4345</v>
      </c>
      <c r="O304" s="8"/>
      <c r="P304" s="37" t="s">
        <v>4346</v>
      </c>
      <c r="Q304" s="81" t="s">
        <v>4347</v>
      </c>
      <c r="R304" s="37" t="s">
        <v>2123</v>
      </c>
      <c r="S304" s="125">
        <v>39542</v>
      </c>
      <c r="T304" s="10" t="s">
        <v>156</v>
      </c>
      <c r="U304" s="10">
        <v>1</v>
      </c>
      <c r="V304" s="10">
        <v>2</v>
      </c>
      <c r="W304" s="10" t="s">
        <v>157</v>
      </c>
      <c r="X304" s="20" t="s">
        <v>187</v>
      </c>
      <c r="Y304" s="7" t="s">
        <v>426</v>
      </c>
      <c r="Z304" s="7" t="s">
        <v>4348</v>
      </c>
      <c r="AA304" s="7" t="s">
        <v>161</v>
      </c>
      <c r="AB304" s="7" t="s">
        <v>162</v>
      </c>
      <c r="AC304" s="7" t="s">
        <v>163</v>
      </c>
      <c r="AD304" s="7" t="s">
        <v>163</v>
      </c>
      <c r="AE304" s="9" t="s">
        <v>4349</v>
      </c>
      <c r="AF304" s="9" t="s">
        <v>4350</v>
      </c>
      <c r="AG304" s="7" t="s">
        <v>4350</v>
      </c>
      <c r="AH304" s="7" t="s">
        <v>50</v>
      </c>
      <c r="AI304" s="79" t="s">
        <v>155</v>
      </c>
      <c r="AJ304" s="28">
        <v>29764</v>
      </c>
      <c r="AK304" s="9" t="s">
        <v>4351</v>
      </c>
      <c r="AL304" s="9" t="s">
        <v>168</v>
      </c>
      <c r="AM304" s="7" t="s">
        <v>179</v>
      </c>
      <c r="AN304" s="9" t="s">
        <v>368</v>
      </c>
      <c r="AO304" s="118"/>
      <c r="AP304" s="7" t="s">
        <v>4352</v>
      </c>
      <c r="AQ304" s="9" t="s">
        <v>438</v>
      </c>
      <c r="AR304" s="9" t="s">
        <v>4353</v>
      </c>
      <c r="AS304" s="7" t="s">
        <v>1410</v>
      </c>
      <c r="AT304" s="79" t="s">
        <v>278</v>
      </c>
      <c r="AU304" s="7" t="s">
        <v>46</v>
      </c>
      <c r="AV304" s="10">
        <v>40131</v>
      </c>
      <c r="AW304" s="7" t="s">
        <v>4354</v>
      </c>
      <c r="AX304" s="7" t="s">
        <v>50</v>
      </c>
      <c r="AY304" s="79" t="s">
        <v>186</v>
      </c>
      <c r="AZ304" s="28">
        <v>32644</v>
      </c>
      <c r="BA304" s="9" t="s">
        <v>4355</v>
      </c>
      <c r="BB304" s="20" t="s">
        <v>178</v>
      </c>
      <c r="BC304" s="21" t="s">
        <v>161</v>
      </c>
      <c r="BD304" s="9"/>
      <c r="BE304" s="9"/>
      <c r="BF304" s="20" t="s">
        <v>181</v>
      </c>
      <c r="BG304" s="7"/>
      <c r="BH304" s="9"/>
      <c r="BI304" s="9"/>
      <c r="BJ304" s="7"/>
      <c r="BK304" s="7"/>
      <c r="BL304" s="7"/>
      <c r="BM304" s="11"/>
      <c r="BN304" s="79"/>
      <c r="BO304" s="7"/>
      <c r="BP304" s="7"/>
      <c r="BQ304" s="28"/>
      <c r="BR304" s="9"/>
      <c r="BS304" s="9"/>
      <c r="BT304" s="7"/>
      <c r="BU304" s="9"/>
      <c r="BV304" s="9"/>
      <c r="BW304" s="7"/>
      <c r="BX304" s="9"/>
      <c r="BY304" s="9"/>
      <c r="BZ304" s="7"/>
      <c r="CA304" s="7"/>
      <c r="CB304" s="7"/>
      <c r="CC304" s="7"/>
      <c r="CD304" s="7"/>
      <c r="CE304" s="20" t="s">
        <v>4352</v>
      </c>
      <c r="CF304" s="21" t="s">
        <v>438</v>
      </c>
      <c r="CG304" s="20" t="s">
        <v>4353</v>
      </c>
      <c r="CH304" s="20" t="s">
        <v>1410</v>
      </c>
      <c r="CI304" s="20" t="s">
        <v>278</v>
      </c>
      <c r="CJ304" s="77" t="s">
        <v>46</v>
      </c>
      <c r="CK304" s="5">
        <v>40131</v>
      </c>
      <c r="CL304" s="77" t="str">
        <f t="shared" ca="1" si="4"/>
        <v>17 Tahun 9 Bulan 19 Hari</v>
      </c>
      <c r="CM30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Cihampelas No. 52/35-B RT/RW 08/05 Desa/Kelurahan Cipaganti Kecamatan Coblong Kota Bandung Jawa Barat 40131</v>
      </c>
    </row>
    <row r="305" spans="1:91" ht="20.100000000000001" customHeight="1">
      <c r="A305" s="4">
        <f>SUBTOTAL(3,N$8:N305)</f>
        <v>298</v>
      </c>
      <c r="B305" s="5" t="s">
        <v>9</v>
      </c>
      <c r="C305" s="5">
        <v>2021</v>
      </c>
      <c r="D305" s="5"/>
      <c r="E305" s="5">
        <v>4</v>
      </c>
      <c r="F305" s="5" t="s">
        <v>30</v>
      </c>
      <c r="G305" s="5" t="s">
        <v>151</v>
      </c>
      <c r="H305" s="5" t="s">
        <v>151</v>
      </c>
      <c r="I305" s="5" t="s">
        <v>151</v>
      </c>
      <c r="J305" s="5">
        <v>21220100</v>
      </c>
      <c r="K305" s="6" t="s">
        <v>151</v>
      </c>
      <c r="L305" s="6" t="s">
        <v>151</v>
      </c>
      <c r="M305" s="6" t="s">
        <v>4092</v>
      </c>
      <c r="N305" s="79" t="s">
        <v>4356</v>
      </c>
      <c r="O305" s="8"/>
      <c r="P305" s="37" t="s">
        <v>4357</v>
      </c>
      <c r="Q305" s="81" t="s">
        <v>4358</v>
      </c>
      <c r="R305" s="37" t="s">
        <v>155</v>
      </c>
      <c r="S305" s="125">
        <v>39834</v>
      </c>
      <c r="T305" s="10" t="s">
        <v>156</v>
      </c>
      <c r="U305" s="10">
        <v>2</v>
      </c>
      <c r="V305" s="10">
        <v>3</v>
      </c>
      <c r="W305" s="10" t="s">
        <v>157</v>
      </c>
      <c r="X305" s="20" t="s">
        <v>187</v>
      </c>
      <c r="Y305" s="7" t="s">
        <v>426</v>
      </c>
      <c r="Z305" s="7" t="s">
        <v>1668</v>
      </c>
      <c r="AA305" s="7" t="s">
        <v>161</v>
      </c>
      <c r="AB305" s="7" t="s">
        <v>162</v>
      </c>
      <c r="AC305" s="7" t="s">
        <v>163</v>
      </c>
      <c r="AD305" s="7" t="s">
        <v>163</v>
      </c>
      <c r="AE305" s="9" t="s">
        <v>4359</v>
      </c>
      <c r="AF305" s="9" t="s">
        <v>4360</v>
      </c>
      <c r="AG305" s="7" t="s">
        <v>4360</v>
      </c>
      <c r="AH305" s="7" t="s">
        <v>50</v>
      </c>
      <c r="AI305" s="79" t="s">
        <v>155</v>
      </c>
      <c r="AJ305" s="28">
        <v>27950</v>
      </c>
      <c r="AK305" s="9" t="s">
        <v>4361</v>
      </c>
      <c r="AL305" s="9" t="s">
        <v>168</v>
      </c>
      <c r="AM305" s="7" t="s">
        <v>179</v>
      </c>
      <c r="AN305" s="9" t="s">
        <v>368</v>
      </c>
      <c r="AO305" s="118"/>
      <c r="AP305" s="7" t="s">
        <v>218</v>
      </c>
      <c r="AQ305" s="9" t="s">
        <v>452</v>
      </c>
      <c r="AR305" s="9" t="s">
        <v>218</v>
      </c>
      <c r="AS305" s="7" t="s">
        <v>218</v>
      </c>
      <c r="AT305" s="79" t="s">
        <v>155</v>
      </c>
      <c r="AU305" s="7" t="s">
        <v>46</v>
      </c>
      <c r="AV305" s="10">
        <v>40377</v>
      </c>
      <c r="AW305" s="160" t="s">
        <v>4362</v>
      </c>
      <c r="AX305" s="7" t="s">
        <v>50</v>
      </c>
      <c r="AY305" s="79" t="s">
        <v>155</v>
      </c>
      <c r="AZ305" s="28">
        <v>28659</v>
      </c>
      <c r="BA305" s="9" t="s">
        <v>4363</v>
      </c>
      <c r="BB305" s="20" t="s">
        <v>178</v>
      </c>
      <c r="BC305" s="21" t="s">
        <v>161</v>
      </c>
      <c r="BD305" s="9"/>
      <c r="BE305" s="9"/>
      <c r="BF305" s="20" t="s">
        <v>181</v>
      </c>
      <c r="BG305" s="7"/>
      <c r="BH305" s="9"/>
      <c r="BI305" s="9"/>
      <c r="BJ305" s="7"/>
      <c r="BK305" s="7"/>
      <c r="BL305" s="7"/>
      <c r="BM305" s="11"/>
      <c r="BN305" s="79"/>
      <c r="BO305" s="7"/>
      <c r="BP305" s="7"/>
      <c r="BQ305" s="28"/>
      <c r="BR305" s="9"/>
      <c r="BS305" s="9"/>
      <c r="BT305" s="7"/>
      <c r="BU305" s="9"/>
      <c r="BV305" s="9"/>
      <c r="BW305" s="7"/>
      <c r="BX305" s="9"/>
      <c r="BY305" s="9"/>
      <c r="BZ305" s="7"/>
      <c r="CA305" s="7"/>
      <c r="CB305" s="7"/>
      <c r="CC305" s="7"/>
      <c r="CD305" s="7"/>
      <c r="CE305" s="20" t="s">
        <v>218</v>
      </c>
      <c r="CF305" s="21" t="s">
        <v>452</v>
      </c>
      <c r="CG305" s="20" t="s">
        <v>218</v>
      </c>
      <c r="CH305" s="20" t="s">
        <v>218</v>
      </c>
      <c r="CI305" s="20" t="s">
        <v>182</v>
      </c>
      <c r="CJ305" s="77" t="s">
        <v>46</v>
      </c>
      <c r="CK305" s="5">
        <v>40377</v>
      </c>
      <c r="CL305" s="77" t="str">
        <f t="shared" ca="1" si="4"/>
        <v>17 Tahun 0 Bulan 2 Hari</v>
      </c>
      <c r="CM30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Cangkuang RT/RW 04/02 Desa/Kelurahan Cangkuang Kecamatan Cangkuang Kabupaten Bandung Jawa Barat 40377</v>
      </c>
    </row>
    <row r="306" spans="1:91" ht="20.100000000000001" customHeight="1">
      <c r="A306" s="4">
        <f>SUBTOTAL(3,N$8:N306)</f>
        <v>299</v>
      </c>
      <c r="B306" s="5" t="s">
        <v>9</v>
      </c>
      <c r="C306" s="5">
        <v>2021</v>
      </c>
      <c r="D306" s="5"/>
      <c r="E306" s="5">
        <v>4</v>
      </c>
      <c r="F306" s="5" t="s">
        <v>30</v>
      </c>
      <c r="G306" s="5" t="s">
        <v>151</v>
      </c>
      <c r="H306" s="5" t="s">
        <v>151</v>
      </c>
      <c r="I306" s="5" t="s">
        <v>151</v>
      </c>
      <c r="J306" s="5">
        <v>21220001</v>
      </c>
      <c r="K306" s="6" t="s">
        <v>151</v>
      </c>
      <c r="L306" s="6" t="s">
        <v>151</v>
      </c>
      <c r="M306" s="6" t="s">
        <v>4092</v>
      </c>
      <c r="N306" s="79" t="s">
        <v>4364</v>
      </c>
      <c r="O306" s="79" t="s">
        <v>4365</v>
      </c>
      <c r="P306" s="37" t="s">
        <v>4366</v>
      </c>
      <c r="Q306" s="81" t="s">
        <v>4367</v>
      </c>
      <c r="R306" s="37" t="s">
        <v>155</v>
      </c>
      <c r="S306" s="125">
        <v>39642</v>
      </c>
      <c r="T306" s="10" t="s">
        <v>156</v>
      </c>
      <c r="U306" s="10">
        <v>3</v>
      </c>
      <c r="V306" s="10">
        <v>4</v>
      </c>
      <c r="W306" s="10" t="s">
        <v>157</v>
      </c>
      <c r="X306" s="20" t="s">
        <v>187</v>
      </c>
      <c r="Y306" s="7" t="s">
        <v>2240</v>
      </c>
      <c r="Z306" s="7" t="s">
        <v>250</v>
      </c>
      <c r="AA306" s="7" t="s">
        <v>161</v>
      </c>
      <c r="AB306" s="7" t="s">
        <v>162</v>
      </c>
      <c r="AC306" s="7" t="s">
        <v>163</v>
      </c>
      <c r="AD306" s="7" t="s">
        <v>163</v>
      </c>
      <c r="AE306" s="9" t="s">
        <v>4368</v>
      </c>
      <c r="AF306" s="9" t="s">
        <v>4369</v>
      </c>
      <c r="AG306" s="7" t="s">
        <v>4369</v>
      </c>
      <c r="AH306" s="7" t="s">
        <v>50</v>
      </c>
      <c r="AI306" s="79" t="s">
        <v>155</v>
      </c>
      <c r="AJ306" s="28">
        <v>28975</v>
      </c>
      <c r="AK306" s="9" t="s">
        <v>4370</v>
      </c>
      <c r="AL306" s="9" t="s">
        <v>168</v>
      </c>
      <c r="AM306" s="7" t="s">
        <v>179</v>
      </c>
      <c r="AN306" s="9" t="s">
        <v>255</v>
      </c>
      <c r="AO306" s="118" t="s">
        <v>255</v>
      </c>
      <c r="AP306" s="7" t="s">
        <v>4371</v>
      </c>
      <c r="AQ306" s="9" t="s">
        <v>4372</v>
      </c>
      <c r="AR306" s="9" t="s">
        <v>4373</v>
      </c>
      <c r="AS306" s="7" t="s">
        <v>1258</v>
      </c>
      <c r="AT306" s="79" t="s">
        <v>155</v>
      </c>
      <c r="AU306" s="7" t="s">
        <v>46</v>
      </c>
      <c r="AV306" s="10">
        <v>40624</v>
      </c>
      <c r="AW306" s="7" t="s">
        <v>4374</v>
      </c>
      <c r="AX306" s="7" t="s">
        <v>50</v>
      </c>
      <c r="AY306" s="79" t="s">
        <v>155</v>
      </c>
      <c r="AZ306" s="28">
        <v>30233</v>
      </c>
      <c r="BA306" s="9" t="s">
        <v>4375</v>
      </c>
      <c r="BB306" s="20" t="s">
        <v>178</v>
      </c>
      <c r="BC306" s="21" t="s">
        <v>179</v>
      </c>
      <c r="BD306" s="9"/>
      <c r="BE306" s="9"/>
      <c r="BF306" s="20" t="s">
        <v>181</v>
      </c>
      <c r="BG306" s="7"/>
      <c r="BH306" s="9"/>
      <c r="BI306" s="9"/>
      <c r="BJ306" s="7"/>
      <c r="BK306" s="7"/>
      <c r="BL306" s="7"/>
      <c r="BM306" s="11"/>
      <c r="BN306" s="79"/>
      <c r="BO306" s="7"/>
      <c r="BP306" s="7"/>
      <c r="BQ306" s="28"/>
      <c r="BR306" s="9"/>
      <c r="BS306" s="9"/>
      <c r="BT306" s="7"/>
      <c r="BU306" s="9"/>
      <c r="BV306" s="9"/>
      <c r="BW306" s="7"/>
      <c r="BX306" s="9"/>
      <c r="BY306" s="9"/>
      <c r="BZ306" s="7"/>
      <c r="CA306" s="7"/>
      <c r="CB306" s="7"/>
      <c r="CC306" s="7"/>
      <c r="CD306" s="7"/>
      <c r="CE306" s="20" t="s">
        <v>4371</v>
      </c>
      <c r="CF306" s="21" t="s">
        <v>4372</v>
      </c>
      <c r="CG306" s="20" t="s">
        <v>4373</v>
      </c>
      <c r="CH306" s="20" t="s">
        <v>1258</v>
      </c>
      <c r="CI306" s="20" t="s">
        <v>182</v>
      </c>
      <c r="CJ306" s="77" t="s">
        <v>46</v>
      </c>
      <c r="CK306" s="5">
        <v>40624</v>
      </c>
      <c r="CL306" s="77" t="str">
        <f t="shared" ca="1" si="4"/>
        <v>17 Tahun 6 Bulan 10 Hari</v>
      </c>
      <c r="CM30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Permata Biru Blok Ab No. 99 RT/RW 07/23 Desa/Kelurahan Cinunuk Kecamatan Cileunyi Kabupaten Bandung Jawa Barat 40624</v>
      </c>
    </row>
    <row r="307" spans="1:91" ht="20.100000000000001" customHeight="1">
      <c r="A307" s="4">
        <f>SUBTOTAL(3,N$8:N307)</f>
        <v>300</v>
      </c>
      <c r="B307" s="5" t="s">
        <v>9</v>
      </c>
      <c r="C307" s="5">
        <v>2021</v>
      </c>
      <c r="D307" s="5"/>
      <c r="E307" s="5">
        <v>4</v>
      </c>
      <c r="F307" s="5" t="s">
        <v>30</v>
      </c>
      <c r="G307" s="5" t="s">
        <v>151</v>
      </c>
      <c r="H307" s="5" t="s">
        <v>151</v>
      </c>
      <c r="I307" s="5" t="s">
        <v>151</v>
      </c>
      <c r="J307" s="5">
        <v>21220096</v>
      </c>
      <c r="K307" s="6" t="s">
        <v>151</v>
      </c>
      <c r="L307" s="6" t="s">
        <v>151</v>
      </c>
      <c r="M307" s="6" t="s">
        <v>4092</v>
      </c>
      <c r="N307" s="79" t="s">
        <v>4376</v>
      </c>
      <c r="O307" s="8"/>
      <c r="P307" s="37" t="s">
        <v>4377</v>
      </c>
      <c r="Q307" s="81" t="s">
        <v>4378</v>
      </c>
      <c r="R307" s="37" t="s">
        <v>155</v>
      </c>
      <c r="S307" s="125">
        <v>39536</v>
      </c>
      <c r="T307" s="10" t="s">
        <v>156</v>
      </c>
      <c r="U307" s="10">
        <v>3</v>
      </c>
      <c r="V307" s="10">
        <v>4</v>
      </c>
      <c r="W307" s="10" t="s">
        <v>157</v>
      </c>
      <c r="X307" s="20" t="s">
        <v>187</v>
      </c>
      <c r="Y307" s="7" t="s">
        <v>159</v>
      </c>
      <c r="Z307" s="7" t="s">
        <v>250</v>
      </c>
      <c r="AA307" s="7" t="s">
        <v>161</v>
      </c>
      <c r="AB307" s="7" t="s">
        <v>162</v>
      </c>
      <c r="AC307" s="7" t="s">
        <v>163</v>
      </c>
      <c r="AD307" s="7" t="s">
        <v>163</v>
      </c>
      <c r="AE307" s="9" t="s">
        <v>4379</v>
      </c>
      <c r="AF307" s="9" t="s">
        <v>4380</v>
      </c>
      <c r="AG307" s="7" t="s">
        <v>4380</v>
      </c>
      <c r="AH307" s="7" t="s">
        <v>50</v>
      </c>
      <c r="AI307" s="79" t="s">
        <v>155</v>
      </c>
      <c r="AJ307" s="28">
        <v>26979</v>
      </c>
      <c r="AK307" s="9" t="s">
        <v>4381</v>
      </c>
      <c r="AL307" s="9" t="s">
        <v>324</v>
      </c>
      <c r="AM307" s="7" t="s">
        <v>161</v>
      </c>
      <c r="AN307" s="9" t="s">
        <v>368</v>
      </c>
      <c r="AO307" s="118"/>
      <c r="AP307" s="7" t="s">
        <v>4382</v>
      </c>
      <c r="AQ307" s="9" t="s">
        <v>2247</v>
      </c>
      <c r="AR307" s="9" t="s">
        <v>767</v>
      </c>
      <c r="AS307" s="7" t="s">
        <v>390</v>
      </c>
      <c r="AT307" s="79" t="s">
        <v>155</v>
      </c>
      <c r="AU307" s="7" t="s">
        <v>46</v>
      </c>
      <c r="AV307" s="10">
        <v>40912</v>
      </c>
      <c r="AW307" s="7" t="s">
        <v>4383</v>
      </c>
      <c r="AX307" s="7" t="s">
        <v>50</v>
      </c>
      <c r="AY307" s="79" t="s">
        <v>155</v>
      </c>
      <c r="AZ307" s="28">
        <v>27947</v>
      </c>
      <c r="BA307" s="9" t="s">
        <v>4384</v>
      </c>
      <c r="BB307" s="20" t="s">
        <v>178</v>
      </c>
      <c r="BC307" s="21" t="s">
        <v>161</v>
      </c>
      <c r="BD307" s="9"/>
      <c r="BE307" s="9"/>
      <c r="BF307" s="20" t="s">
        <v>181</v>
      </c>
      <c r="BG307" s="7"/>
      <c r="BH307" s="9"/>
      <c r="BI307" s="9"/>
      <c r="BJ307" s="7"/>
      <c r="BK307" s="7"/>
      <c r="BL307" s="7"/>
      <c r="BM307" s="11"/>
      <c r="BN307" s="79"/>
      <c r="BO307" s="7"/>
      <c r="BP307" s="7"/>
      <c r="BQ307" s="28"/>
      <c r="BR307" s="9"/>
      <c r="BS307" s="9"/>
      <c r="BT307" s="7"/>
      <c r="BU307" s="9"/>
      <c r="BV307" s="9"/>
      <c r="BW307" s="7"/>
      <c r="BX307" s="9"/>
      <c r="BY307" s="9"/>
      <c r="BZ307" s="7"/>
      <c r="CA307" s="7"/>
      <c r="CB307" s="7"/>
      <c r="CC307" s="7"/>
      <c r="CD307" s="7"/>
      <c r="CE307" s="20" t="s">
        <v>4382</v>
      </c>
      <c r="CF307" s="21" t="s">
        <v>2247</v>
      </c>
      <c r="CG307" s="20" t="s">
        <v>767</v>
      </c>
      <c r="CH307" s="20" t="s">
        <v>390</v>
      </c>
      <c r="CI307" s="20" t="s">
        <v>182</v>
      </c>
      <c r="CJ307" s="77" t="s">
        <v>46</v>
      </c>
      <c r="CK307" s="5">
        <v>40912</v>
      </c>
      <c r="CL307" s="77" t="str">
        <f t="shared" ca="1" si="4"/>
        <v>17 Tahun 9 Bulan 25 Hari</v>
      </c>
      <c r="CM30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Cigembreng RT/RW 01/06 Desa/Kelurahan Pamekaran Kecamatan Soreang Kabupaten Bandung Jawa Barat 40912</v>
      </c>
    </row>
    <row r="308" spans="1:91" ht="20.100000000000001" customHeight="1">
      <c r="A308" s="4">
        <f>SUBTOTAL(3,N$8:N308)</f>
        <v>301</v>
      </c>
      <c r="B308" s="5" t="s">
        <v>9</v>
      </c>
      <c r="C308" s="5">
        <v>2020</v>
      </c>
      <c r="D308" s="5"/>
      <c r="E308" s="5">
        <v>4</v>
      </c>
      <c r="F308" s="5" t="s">
        <v>31</v>
      </c>
      <c r="G308" s="5" t="s">
        <v>151</v>
      </c>
      <c r="H308" s="5" t="s">
        <v>151</v>
      </c>
      <c r="I308" s="5" t="s">
        <v>151</v>
      </c>
      <c r="J308" s="5">
        <v>20210071</v>
      </c>
      <c r="K308" s="6" t="s">
        <v>151</v>
      </c>
      <c r="L308" s="6" t="s">
        <v>151</v>
      </c>
      <c r="M308" s="6" t="s">
        <v>4385</v>
      </c>
      <c r="N308" s="79" t="s">
        <v>4386</v>
      </c>
      <c r="O308" s="8"/>
      <c r="P308" s="37" t="s">
        <v>4387</v>
      </c>
      <c r="Q308" s="81" t="s">
        <v>4388</v>
      </c>
      <c r="R308" s="37" t="s">
        <v>2123</v>
      </c>
      <c r="S308" s="125">
        <v>39321</v>
      </c>
      <c r="T308" s="10" t="s">
        <v>156</v>
      </c>
      <c r="U308" s="10">
        <v>2</v>
      </c>
      <c r="V308" s="10">
        <v>3</v>
      </c>
      <c r="W308" s="10" t="s">
        <v>157</v>
      </c>
      <c r="X308" s="20" t="s">
        <v>187</v>
      </c>
      <c r="Y308" s="7" t="s">
        <v>3693</v>
      </c>
      <c r="Z308" s="7" t="s">
        <v>250</v>
      </c>
      <c r="AA308" s="7" t="s">
        <v>161</v>
      </c>
      <c r="AB308" s="7" t="s">
        <v>162</v>
      </c>
      <c r="AC308" s="7" t="s">
        <v>163</v>
      </c>
      <c r="AD308" s="7" t="s">
        <v>163</v>
      </c>
      <c r="AE308" s="9" t="s">
        <v>4389</v>
      </c>
      <c r="AF308" s="7" t="s">
        <v>4390</v>
      </c>
      <c r="AG308" s="7" t="s">
        <v>4390</v>
      </c>
      <c r="AH308" s="7" t="s">
        <v>50</v>
      </c>
      <c r="AI308" s="79" t="s">
        <v>4391</v>
      </c>
      <c r="AJ308" s="28">
        <v>27724</v>
      </c>
      <c r="AK308" s="9" t="s">
        <v>4392</v>
      </c>
      <c r="AL308" s="9" t="s">
        <v>168</v>
      </c>
      <c r="AM308" s="7" t="s">
        <v>161</v>
      </c>
      <c r="AN308" s="9" t="s">
        <v>368</v>
      </c>
      <c r="AO308" s="118"/>
      <c r="AP308" s="7" t="s">
        <v>4393</v>
      </c>
      <c r="AQ308" s="9" t="s">
        <v>237</v>
      </c>
      <c r="AR308" s="9" t="s">
        <v>4394</v>
      </c>
      <c r="AS308" s="7" t="s">
        <v>516</v>
      </c>
      <c r="AT308" s="79" t="s">
        <v>278</v>
      </c>
      <c r="AU308" s="7" t="s">
        <v>46</v>
      </c>
      <c r="AV308" s="10">
        <v>40184</v>
      </c>
      <c r="AW308" s="7" t="s">
        <v>4395</v>
      </c>
      <c r="AX308" s="7" t="s">
        <v>50</v>
      </c>
      <c r="AY308" s="79" t="s">
        <v>4396</v>
      </c>
      <c r="AZ308" s="28" t="s">
        <v>4397</v>
      </c>
      <c r="BA308" s="9" t="s">
        <v>4398</v>
      </c>
      <c r="BB308" s="20" t="s">
        <v>178</v>
      </c>
      <c r="BC308" s="21" t="s">
        <v>221</v>
      </c>
      <c r="BD308" s="9"/>
      <c r="BE308" s="9"/>
      <c r="BF308" s="20" t="s">
        <v>181</v>
      </c>
      <c r="BG308" s="7"/>
      <c r="BH308" s="9"/>
      <c r="BI308" s="9"/>
      <c r="BJ308" s="7"/>
      <c r="BK308" s="7"/>
      <c r="BL308" s="7"/>
      <c r="BM308" s="11"/>
      <c r="BN308" s="79"/>
      <c r="BO308" s="7"/>
      <c r="BP308" s="7"/>
      <c r="BQ308" s="28"/>
      <c r="BR308" s="9"/>
      <c r="BS308" s="9"/>
      <c r="BT308" s="7"/>
      <c r="BU308" s="9"/>
      <c r="BV308" s="9"/>
      <c r="BW308" s="7"/>
      <c r="BX308" s="9"/>
      <c r="BY308" s="9"/>
      <c r="BZ308" s="7"/>
      <c r="CA308" s="7"/>
      <c r="CB308" s="7"/>
      <c r="CC308" s="7"/>
      <c r="CD308" s="7"/>
      <c r="CE308" s="20" t="s">
        <v>4393</v>
      </c>
      <c r="CF308" s="21" t="s">
        <v>237</v>
      </c>
      <c r="CG308" s="20" t="s">
        <v>4394</v>
      </c>
      <c r="CH308" s="20" t="s">
        <v>516</v>
      </c>
      <c r="CI308" s="20" t="s">
        <v>278</v>
      </c>
      <c r="CJ308" s="77" t="s">
        <v>46</v>
      </c>
      <c r="CK308" s="5">
        <v>40184</v>
      </c>
      <c r="CL308" s="77" t="str">
        <f t="shared" ca="1" si="4"/>
        <v>18 Tahun 4 Bulan 27 Hari</v>
      </c>
      <c r="CM30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Garuda Blk No. 92 RT/RW 02/05 Desa/Kelurahan Garuda Kecamatan Andir Kota Bandung Jawa Barat 40184</v>
      </c>
    </row>
    <row r="309" spans="1:91" ht="20.100000000000001" customHeight="1">
      <c r="A309" s="4">
        <f>SUBTOTAL(3,N$8:N309)</f>
        <v>302</v>
      </c>
      <c r="B309" s="5" t="s">
        <v>9</v>
      </c>
      <c r="C309" s="5">
        <v>2021</v>
      </c>
      <c r="D309" s="5"/>
      <c r="E309" s="5">
        <v>4</v>
      </c>
      <c r="F309" s="5" t="s">
        <v>31</v>
      </c>
      <c r="G309" s="5" t="s">
        <v>151</v>
      </c>
      <c r="H309" s="5" t="s">
        <v>151</v>
      </c>
      <c r="I309" s="5" t="s">
        <v>151</v>
      </c>
      <c r="J309" s="5">
        <v>21220176</v>
      </c>
      <c r="K309" s="6" t="s">
        <v>151</v>
      </c>
      <c r="L309" s="6" t="s">
        <v>151</v>
      </c>
      <c r="M309" s="6" t="s">
        <v>4385</v>
      </c>
      <c r="N309" s="79" t="s">
        <v>4399</v>
      </c>
      <c r="O309" s="8"/>
      <c r="P309" s="37" t="s">
        <v>4400</v>
      </c>
      <c r="Q309" s="81" t="s">
        <v>4401</v>
      </c>
      <c r="R309" s="37" t="s">
        <v>186</v>
      </c>
      <c r="S309" s="125">
        <v>38458</v>
      </c>
      <c r="T309" s="10" t="s">
        <v>156</v>
      </c>
      <c r="U309" s="10">
        <v>2</v>
      </c>
      <c r="V309" s="10">
        <v>5</v>
      </c>
      <c r="W309" s="10" t="s">
        <v>157</v>
      </c>
      <c r="X309" s="20" t="s">
        <v>187</v>
      </c>
      <c r="Y309" s="7" t="s">
        <v>3693</v>
      </c>
      <c r="Z309" s="7" t="s">
        <v>250</v>
      </c>
      <c r="AA309" s="20" t="s">
        <v>221</v>
      </c>
      <c r="AB309" s="7" t="s">
        <v>251</v>
      </c>
      <c r="AC309" s="7" t="s">
        <v>163</v>
      </c>
      <c r="AD309" s="7" t="s">
        <v>163</v>
      </c>
      <c r="AE309" s="9" t="s">
        <v>4402</v>
      </c>
      <c r="AF309" s="9" t="s">
        <v>4403</v>
      </c>
      <c r="AG309" s="7" t="s">
        <v>4404</v>
      </c>
      <c r="AH309" s="7" t="s">
        <v>51</v>
      </c>
      <c r="AI309" s="79" t="s">
        <v>255</v>
      </c>
      <c r="AJ309" s="28" t="s">
        <v>255</v>
      </c>
      <c r="AK309" s="8" t="s">
        <v>255</v>
      </c>
      <c r="AL309" s="8"/>
      <c r="AM309" s="10" t="s">
        <v>255</v>
      </c>
      <c r="AN309" s="8" t="s">
        <v>255</v>
      </c>
      <c r="AO309" s="119" t="s">
        <v>255</v>
      </c>
      <c r="AP309" s="7" t="s">
        <v>255</v>
      </c>
      <c r="AQ309" s="9" t="s">
        <v>1205</v>
      </c>
      <c r="AR309" s="9" t="s">
        <v>255</v>
      </c>
      <c r="AS309" s="7" t="s">
        <v>255</v>
      </c>
      <c r="AT309" s="79" t="s">
        <v>186</v>
      </c>
      <c r="AU309" s="7" t="s">
        <v>46</v>
      </c>
      <c r="AV309" s="10" t="s">
        <v>255</v>
      </c>
      <c r="AW309" s="7" t="s">
        <v>4405</v>
      </c>
      <c r="AX309" s="7" t="s">
        <v>50</v>
      </c>
      <c r="AY309" s="79" t="s">
        <v>1109</v>
      </c>
      <c r="AZ309" s="28">
        <v>30087</v>
      </c>
      <c r="BA309" s="9" t="s">
        <v>4406</v>
      </c>
      <c r="BB309" s="20" t="s">
        <v>178</v>
      </c>
      <c r="BC309" s="21" t="s">
        <v>179</v>
      </c>
      <c r="BD309" s="9"/>
      <c r="BE309" s="9"/>
      <c r="BF309" s="20" t="s">
        <v>181</v>
      </c>
      <c r="BG309" s="7" t="s">
        <v>4407</v>
      </c>
      <c r="BH309" s="9" t="s">
        <v>1205</v>
      </c>
      <c r="BI309" s="9" t="s">
        <v>4408</v>
      </c>
      <c r="BJ309" s="7" t="s">
        <v>4409</v>
      </c>
      <c r="BK309" s="7" t="s">
        <v>186</v>
      </c>
      <c r="BL309" s="7" t="s">
        <v>46</v>
      </c>
      <c r="BM309" s="11">
        <v>45371</v>
      </c>
      <c r="BN309" s="79"/>
      <c r="BO309" s="7" t="s">
        <v>4410</v>
      </c>
      <c r="BP309" s="7" t="s">
        <v>186</v>
      </c>
      <c r="BQ309" s="28" t="s">
        <v>4411</v>
      </c>
      <c r="BR309" s="9" t="s">
        <v>4412</v>
      </c>
      <c r="BS309" s="9" t="s">
        <v>168</v>
      </c>
      <c r="BT309" s="7" t="s">
        <v>4413</v>
      </c>
      <c r="BU309" s="9"/>
      <c r="BV309" s="9"/>
      <c r="BW309" s="7"/>
      <c r="BX309" s="9"/>
      <c r="BY309" s="9"/>
      <c r="BZ309" s="7"/>
      <c r="CA309" s="7"/>
      <c r="CB309" s="7"/>
      <c r="CC309" s="7"/>
      <c r="CD309" s="7"/>
      <c r="CE309" s="20" t="s">
        <v>4407</v>
      </c>
      <c r="CF309" s="21" t="s">
        <v>1205</v>
      </c>
      <c r="CG309" s="20" t="s">
        <v>4408</v>
      </c>
      <c r="CH309" s="20" t="s">
        <v>4409</v>
      </c>
      <c r="CI309" s="20" t="s">
        <v>205</v>
      </c>
      <c r="CJ309" s="77" t="s">
        <v>46</v>
      </c>
      <c r="CK309" s="5">
        <v>45371</v>
      </c>
      <c r="CL309" s="77" t="str">
        <f t="shared" ca="1" si="4"/>
        <v>20 Tahun 9 Bulan 7 Hari</v>
      </c>
      <c r="CM30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Cikadu RT/RW 01/01 Desa/Kelurahan Cikadu Kecamatan Situraja Kabupaten Sumedang Jawa Barat 45371</v>
      </c>
    </row>
    <row r="310" spans="1:91" ht="20.100000000000001" customHeight="1">
      <c r="A310" s="4">
        <f>SUBTOTAL(3,N$8:N310)</f>
        <v>303</v>
      </c>
      <c r="B310" s="5" t="s">
        <v>9</v>
      </c>
      <c r="C310" s="5">
        <v>2021</v>
      </c>
      <c r="D310" s="5"/>
      <c r="E310" s="5">
        <v>4</v>
      </c>
      <c r="F310" s="5" t="s">
        <v>31</v>
      </c>
      <c r="G310" s="5" t="s">
        <v>151</v>
      </c>
      <c r="H310" s="5" t="s">
        <v>151</v>
      </c>
      <c r="I310" s="5" t="s">
        <v>151</v>
      </c>
      <c r="J310" s="5">
        <v>21220123</v>
      </c>
      <c r="K310" s="6" t="s">
        <v>151</v>
      </c>
      <c r="L310" s="6" t="s">
        <v>151</v>
      </c>
      <c r="M310" s="6" t="s">
        <v>4385</v>
      </c>
      <c r="N310" s="79" t="s">
        <v>4414</v>
      </c>
      <c r="O310" s="8"/>
      <c r="P310" s="37" t="s">
        <v>4415</v>
      </c>
      <c r="Q310" s="81" t="s">
        <v>4416</v>
      </c>
      <c r="R310" s="37" t="s">
        <v>2422</v>
      </c>
      <c r="S310" s="125">
        <v>39692</v>
      </c>
      <c r="T310" s="10" t="s">
        <v>156</v>
      </c>
      <c r="U310" s="10">
        <v>1</v>
      </c>
      <c r="V310" s="10">
        <v>4</v>
      </c>
      <c r="W310" s="10" t="s">
        <v>157</v>
      </c>
      <c r="X310" s="20" t="s">
        <v>187</v>
      </c>
      <c r="Y310" s="7" t="s">
        <v>1471</v>
      </c>
      <c r="Z310" s="7" t="s">
        <v>3357</v>
      </c>
      <c r="AA310" s="7" t="s">
        <v>161</v>
      </c>
      <c r="AB310" s="7" t="s">
        <v>162</v>
      </c>
      <c r="AC310" s="7" t="s">
        <v>163</v>
      </c>
      <c r="AD310" s="7" t="s">
        <v>163</v>
      </c>
      <c r="AE310" s="9" t="s">
        <v>4417</v>
      </c>
      <c r="AF310" s="9" t="s">
        <v>4418</v>
      </c>
      <c r="AG310" s="7" t="s">
        <v>4418</v>
      </c>
      <c r="AH310" s="7" t="s">
        <v>50</v>
      </c>
      <c r="AI310" s="79" t="s">
        <v>3952</v>
      </c>
      <c r="AJ310" s="28">
        <v>28008</v>
      </c>
      <c r="AK310" s="9" t="s">
        <v>4419</v>
      </c>
      <c r="AL310" s="20" t="s">
        <v>212</v>
      </c>
      <c r="AM310" s="7" t="s">
        <v>179</v>
      </c>
      <c r="AN310" s="9" t="s">
        <v>368</v>
      </c>
      <c r="AO310" s="118"/>
      <c r="AP310" s="7" t="s">
        <v>4420</v>
      </c>
      <c r="AQ310" s="9" t="s">
        <v>4421</v>
      </c>
      <c r="AR310" s="9" t="s">
        <v>4422</v>
      </c>
      <c r="AS310" s="7" t="s">
        <v>4423</v>
      </c>
      <c r="AT310" s="79" t="s">
        <v>2422</v>
      </c>
      <c r="AU310" s="7" t="s">
        <v>46</v>
      </c>
      <c r="AV310" s="10">
        <v>46186</v>
      </c>
      <c r="AW310" s="7" t="s">
        <v>4424</v>
      </c>
      <c r="AX310" s="7" t="s">
        <v>50</v>
      </c>
      <c r="AY310" s="79" t="s">
        <v>2422</v>
      </c>
      <c r="AZ310" s="28">
        <v>29064</v>
      </c>
      <c r="BA310" s="9" t="s">
        <v>4425</v>
      </c>
      <c r="BB310" s="20" t="s">
        <v>178</v>
      </c>
      <c r="BC310" s="21" t="s">
        <v>179</v>
      </c>
      <c r="BD310" s="9"/>
      <c r="BE310" s="9"/>
      <c r="BF310" s="20" t="s">
        <v>181</v>
      </c>
      <c r="BG310" s="7"/>
      <c r="BH310" s="9"/>
      <c r="BI310" s="9"/>
      <c r="BJ310" s="7"/>
      <c r="BK310" s="7"/>
      <c r="BL310" s="7"/>
      <c r="BM310" s="11"/>
      <c r="BN310" s="79"/>
      <c r="BO310" s="7"/>
      <c r="BP310" s="7"/>
      <c r="BQ310" s="28"/>
      <c r="BR310" s="9"/>
      <c r="BS310" s="9"/>
      <c r="BT310" s="7"/>
      <c r="BU310" s="9"/>
      <c r="BV310" s="9"/>
      <c r="BW310" s="7"/>
      <c r="BX310" s="9"/>
      <c r="BY310" s="9"/>
      <c r="BZ310" s="7"/>
      <c r="CA310" s="7"/>
      <c r="CB310" s="7"/>
      <c r="CC310" s="7"/>
      <c r="CD310" s="7"/>
      <c r="CE310" s="20" t="s">
        <v>4420</v>
      </c>
      <c r="CF310" s="21" t="s">
        <v>4421</v>
      </c>
      <c r="CG310" s="20" t="s">
        <v>4422</v>
      </c>
      <c r="CH310" s="20" t="s">
        <v>4423</v>
      </c>
      <c r="CI310" s="20" t="s">
        <v>3132</v>
      </c>
      <c r="CJ310" s="77" t="s">
        <v>46</v>
      </c>
      <c r="CK310" s="5">
        <v>46186</v>
      </c>
      <c r="CL310" s="77" t="str">
        <f t="shared" ca="1" si="4"/>
        <v>17 Tahun 4 Bulan 22 Hari</v>
      </c>
      <c r="CM31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Kp.Talagasari RT/RW 06/01 Desa/Kelurahan Cibatu Kecamatan Karangnunggal Kabupaten Tasikmalaya Jawa Barat 46186</v>
      </c>
    </row>
    <row r="311" spans="1:91" ht="20.100000000000001" customHeight="1">
      <c r="A311" s="4">
        <f>SUBTOTAL(3,N$8:N311)</f>
        <v>304</v>
      </c>
      <c r="B311" s="5" t="s">
        <v>9</v>
      </c>
      <c r="C311" s="5">
        <v>2021</v>
      </c>
      <c r="D311" s="5"/>
      <c r="E311" s="5">
        <v>4</v>
      </c>
      <c r="F311" s="5" t="s">
        <v>31</v>
      </c>
      <c r="G311" s="5" t="s">
        <v>151</v>
      </c>
      <c r="H311" s="5" t="s">
        <v>151</v>
      </c>
      <c r="I311" s="5" t="s">
        <v>151</v>
      </c>
      <c r="J311" s="5">
        <v>21220015</v>
      </c>
      <c r="K311" s="6" t="s">
        <v>151</v>
      </c>
      <c r="L311" s="6" t="s">
        <v>151</v>
      </c>
      <c r="M311" s="6" t="s">
        <v>4385</v>
      </c>
      <c r="N311" s="79" t="s">
        <v>4426</v>
      </c>
      <c r="O311" s="8"/>
      <c r="P311" s="37" t="s">
        <v>4427</v>
      </c>
      <c r="Q311" s="81" t="s">
        <v>4428</v>
      </c>
      <c r="R311" s="37" t="s">
        <v>371</v>
      </c>
      <c r="S311" s="125">
        <v>39628</v>
      </c>
      <c r="T311" s="10" t="s">
        <v>156</v>
      </c>
      <c r="U311" s="10">
        <v>1</v>
      </c>
      <c r="V311" s="10">
        <v>2</v>
      </c>
      <c r="W311" s="10" t="s">
        <v>157</v>
      </c>
      <c r="X311" s="20" t="s">
        <v>187</v>
      </c>
      <c r="Y311" s="7" t="s">
        <v>426</v>
      </c>
      <c r="Z311" s="7" t="s">
        <v>4429</v>
      </c>
      <c r="AA311" s="7" t="s">
        <v>161</v>
      </c>
      <c r="AB311" s="7" t="s">
        <v>162</v>
      </c>
      <c r="AC311" s="7" t="s">
        <v>163</v>
      </c>
      <c r="AD311" s="7" t="s">
        <v>163</v>
      </c>
      <c r="AE311" s="9" t="s">
        <v>4430</v>
      </c>
      <c r="AF311" s="9" t="s">
        <v>4431</v>
      </c>
      <c r="AG311" s="7" t="s">
        <v>4431</v>
      </c>
      <c r="AH311" s="7" t="s">
        <v>50</v>
      </c>
      <c r="AI311" s="79" t="s">
        <v>229</v>
      </c>
      <c r="AJ311" s="28">
        <v>29012</v>
      </c>
      <c r="AK311" s="9" t="s">
        <v>4432</v>
      </c>
      <c r="AL311" s="20" t="s">
        <v>212</v>
      </c>
      <c r="AM311" s="7" t="s">
        <v>161</v>
      </c>
      <c r="AN311" s="9" t="s">
        <v>255</v>
      </c>
      <c r="AO311" s="118" t="s">
        <v>255</v>
      </c>
      <c r="AP311" s="7" t="s">
        <v>4433</v>
      </c>
      <c r="AQ311" s="9" t="s">
        <v>1117</v>
      </c>
      <c r="AR311" s="9" t="s">
        <v>4434</v>
      </c>
      <c r="AS311" s="7" t="s">
        <v>4435</v>
      </c>
      <c r="AT311" s="79" t="s">
        <v>4436</v>
      </c>
      <c r="AU311" s="20" t="s">
        <v>3458</v>
      </c>
      <c r="AV311" s="10">
        <v>12770</v>
      </c>
      <c r="AW311" s="7" t="s">
        <v>4437</v>
      </c>
      <c r="AX311" s="7" t="s">
        <v>50</v>
      </c>
      <c r="AY311" s="79" t="s">
        <v>371</v>
      </c>
      <c r="AZ311" s="28">
        <v>29740</v>
      </c>
      <c r="BA311" s="9" t="s">
        <v>4438</v>
      </c>
      <c r="BB311" s="20" t="s">
        <v>178</v>
      </c>
      <c r="BC311" s="21" t="s">
        <v>221</v>
      </c>
      <c r="BD311" s="9" t="s">
        <v>4439</v>
      </c>
      <c r="BE311" s="9"/>
      <c r="BF311" s="20" t="s">
        <v>181</v>
      </c>
      <c r="BG311" s="7"/>
      <c r="BH311" s="9"/>
      <c r="BI311" s="9"/>
      <c r="BJ311" s="7"/>
      <c r="BK311" s="7"/>
      <c r="BL311" s="7"/>
      <c r="BM311" s="11"/>
      <c r="BN311" s="79"/>
      <c r="BO311" s="7"/>
      <c r="BP311" s="7"/>
      <c r="BQ311" s="28"/>
      <c r="BR311" s="9"/>
      <c r="BS311" s="9"/>
      <c r="BT311" s="7"/>
      <c r="BU311" s="9"/>
      <c r="BV311" s="9"/>
      <c r="BW311" s="7"/>
      <c r="BX311" s="9"/>
      <c r="BY311" s="9"/>
      <c r="BZ311" s="7"/>
      <c r="CA311" s="7"/>
      <c r="CB311" s="7"/>
      <c r="CC311" s="7"/>
      <c r="CD311" s="7"/>
      <c r="CE311" s="20" t="s">
        <v>4433</v>
      </c>
      <c r="CF311" s="21" t="s">
        <v>1117</v>
      </c>
      <c r="CG311" s="20" t="s">
        <v>4434</v>
      </c>
      <c r="CH311" s="20" t="s">
        <v>4435</v>
      </c>
      <c r="CI311" s="20" t="s">
        <v>4436</v>
      </c>
      <c r="CJ311" s="77" t="s">
        <v>3458</v>
      </c>
      <c r="CK311" s="5">
        <v>12770</v>
      </c>
      <c r="CL311" s="77" t="str">
        <f t="shared" ca="1" si="4"/>
        <v>17 Tahun 6 Bulan 25 Hari</v>
      </c>
      <c r="CM31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Cikoko Timur No. 07 RT/RW 03/02 Desa/Kelurahan Cikoko Kecamatan Pancoran Jakarta Selatan DKI Jakarta 12770</v>
      </c>
    </row>
    <row r="312" spans="1:91" ht="20.100000000000001" customHeight="1">
      <c r="A312" s="4">
        <f>SUBTOTAL(3,N$8:N312)</f>
        <v>305</v>
      </c>
      <c r="B312" s="5" t="s">
        <v>9</v>
      </c>
      <c r="C312" s="5">
        <v>2020</v>
      </c>
      <c r="D312" s="5"/>
      <c r="E312" s="5">
        <v>4</v>
      </c>
      <c r="F312" s="5" t="s">
        <v>31</v>
      </c>
      <c r="G312" s="5" t="s">
        <v>151</v>
      </c>
      <c r="H312" s="5" t="s">
        <v>151</v>
      </c>
      <c r="I312" s="5" t="s">
        <v>151</v>
      </c>
      <c r="J312" s="5">
        <v>20210008</v>
      </c>
      <c r="K312" s="6" t="s">
        <v>151</v>
      </c>
      <c r="L312" s="6" t="s">
        <v>4103</v>
      </c>
      <c r="M312" s="6" t="s">
        <v>4104</v>
      </c>
      <c r="N312" s="79" t="s">
        <v>4440</v>
      </c>
      <c r="O312" s="8"/>
      <c r="P312" s="37" t="s">
        <v>4441</v>
      </c>
      <c r="Q312" s="81" t="s">
        <v>4442</v>
      </c>
      <c r="R312" s="37" t="s">
        <v>602</v>
      </c>
      <c r="S312" s="125">
        <v>39588</v>
      </c>
      <c r="T312" s="10" t="s">
        <v>156</v>
      </c>
      <c r="U312" s="10">
        <v>3</v>
      </c>
      <c r="V312" s="10">
        <v>5</v>
      </c>
      <c r="W312" s="10" t="s">
        <v>157</v>
      </c>
      <c r="X312" s="20" t="s">
        <v>187</v>
      </c>
      <c r="Y312" s="7" t="s">
        <v>3136</v>
      </c>
      <c r="Z312" s="7" t="s">
        <v>250</v>
      </c>
      <c r="AA312" s="7" t="s">
        <v>161</v>
      </c>
      <c r="AB312" s="7" t="s">
        <v>162</v>
      </c>
      <c r="AC312" s="7" t="s">
        <v>163</v>
      </c>
      <c r="AD312" s="7" t="s">
        <v>163</v>
      </c>
      <c r="AE312" s="9" t="s">
        <v>4443</v>
      </c>
      <c r="AF312" s="9" t="s">
        <v>4444</v>
      </c>
      <c r="AG312" s="7" t="s">
        <v>4444</v>
      </c>
      <c r="AH312" s="7" t="s">
        <v>50</v>
      </c>
      <c r="AI312" s="79" t="s">
        <v>602</v>
      </c>
      <c r="AJ312" s="28">
        <v>28944</v>
      </c>
      <c r="AK312" s="9" t="s">
        <v>4445</v>
      </c>
      <c r="AL312" s="9" t="s">
        <v>324</v>
      </c>
      <c r="AM312" s="7" t="s">
        <v>179</v>
      </c>
      <c r="AN312" s="9" t="s">
        <v>368</v>
      </c>
      <c r="AO312" s="118"/>
      <c r="AP312" s="7" t="s">
        <v>4446</v>
      </c>
      <c r="AQ312" s="9" t="s">
        <v>292</v>
      </c>
      <c r="AR312" s="9" t="s">
        <v>783</v>
      </c>
      <c r="AS312" s="7" t="s">
        <v>4447</v>
      </c>
      <c r="AT312" s="79" t="s">
        <v>610</v>
      </c>
      <c r="AU312" s="7" t="s">
        <v>46</v>
      </c>
      <c r="AV312" s="10">
        <v>40526</v>
      </c>
      <c r="AW312" s="7" t="s">
        <v>4448</v>
      </c>
      <c r="AX312" s="7" t="s">
        <v>52</v>
      </c>
      <c r="AY312" s="79"/>
      <c r="AZ312" s="28">
        <v>29267</v>
      </c>
      <c r="BA312" s="9" t="s">
        <v>4449</v>
      </c>
      <c r="BB312" s="9"/>
      <c r="BC312" s="7"/>
      <c r="BD312" s="9"/>
      <c r="BE312" s="9"/>
      <c r="BF312" s="20" t="s">
        <v>181</v>
      </c>
      <c r="BG312" s="7"/>
      <c r="BH312" s="9"/>
      <c r="BI312" s="9"/>
      <c r="BJ312" s="7"/>
      <c r="BK312" s="7"/>
      <c r="BL312" s="7"/>
      <c r="BM312" s="11"/>
      <c r="BN312" s="79"/>
      <c r="BO312" s="7"/>
      <c r="BP312" s="7"/>
      <c r="BQ312" s="28"/>
      <c r="BR312" s="9"/>
      <c r="BS312" s="9"/>
      <c r="BT312" s="7"/>
      <c r="BU312" s="9"/>
      <c r="BV312" s="9"/>
      <c r="BW312" s="7"/>
      <c r="BX312" s="9"/>
      <c r="BY312" s="9"/>
      <c r="BZ312" s="7"/>
      <c r="CA312" s="7"/>
      <c r="CB312" s="7"/>
      <c r="CC312" s="7"/>
      <c r="CD312" s="7"/>
      <c r="CE312" s="20" t="s">
        <v>4446</v>
      </c>
      <c r="CF312" s="21" t="s">
        <v>292</v>
      </c>
      <c r="CG312" s="20" t="s">
        <v>783</v>
      </c>
      <c r="CH312" s="20" t="s">
        <v>4447</v>
      </c>
      <c r="CI312" s="20" t="s">
        <v>610</v>
      </c>
      <c r="CJ312" s="77" t="s">
        <v>46</v>
      </c>
      <c r="CK312" s="5">
        <v>40526</v>
      </c>
      <c r="CL312" s="77" t="str">
        <f t="shared" ca="1" si="4"/>
        <v>17 Tahun 8 Bulan 3 Hari</v>
      </c>
      <c r="CM31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Panembakan Utara No. 06 RT/RW 01/05 Desa/Kelurahan Padasuka Kecamatan Cimahi Tengah Kota Cimahi Jawa Barat 40526</v>
      </c>
    </row>
    <row r="313" spans="1:91" ht="20.100000000000001" customHeight="1">
      <c r="A313" s="4">
        <f>SUBTOTAL(3,N$8:N313)</f>
        <v>306</v>
      </c>
      <c r="B313" s="5" t="s">
        <v>9</v>
      </c>
      <c r="C313" s="5">
        <v>2020</v>
      </c>
      <c r="D313" s="5"/>
      <c r="E313" s="5">
        <v>4</v>
      </c>
      <c r="F313" s="5" t="s">
        <v>31</v>
      </c>
      <c r="G313" s="5" t="s">
        <v>151</v>
      </c>
      <c r="H313" s="5" t="s">
        <v>151</v>
      </c>
      <c r="I313" s="5" t="s">
        <v>151</v>
      </c>
      <c r="J313" s="5">
        <v>20210001</v>
      </c>
      <c r="K313" s="6" t="s">
        <v>151</v>
      </c>
      <c r="L313" s="6" t="s">
        <v>151</v>
      </c>
      <c r="M313" s="6" t="s">
        <v>4385</v>
      </c>
      <c r="N313" s="79" t="s">
        <v>4450</v>
      </c>
      <c r="O313" s="8"/>
      <c r="P313" s="37" t="s">
        <v>4451</v>
      </c>
      <c r="Q313" s="81" t="s">
        <v>4452</v>
      </c>
      <c r="R313" s="37" t="s">
        <v>2123</v>
      </c>
      <c r="S313" s="125">
        <v>38087</v>
      </c>
      <c r="T313" s="10" t="s">
        <v>156</v>
      </c>
      <c r="U313" s="10">
        <v>4</v>
      </c>
      <c r="V313" s="10">
        <v>5</v>
      </c>
      <c r="W313" s="10" t="s">
        <v>157</v>
      </c>
      <c r="X313" s="20" t="s">
        <v>187</v>
      </c>
      <c r="Y313" s="7" t="s">
        <v>159</v>
      </c>
      <c r="Z313" s="7" t="s">
        <v>942</v>
      </c>
      <c r="AA313" s="20" t="s">
        <v>221</v>
      </c>
      <c r="AB313" s="7" t="s">
        <v>162</v>
      </c>
      <c r="AC313" s="7" t="s">
        <v>163</v>
      </c>
      <c r="AD313" s="7" t="s">
        <v>163</v>
      </c>
      <c r="AE313" s="9" t="s">
        <v>4453</v>
      </c>
      <c r="AF313" s="9" t="s">
        <v>4454</v>
      </c>
      <c r="AG313" s="7" t="s">
        <v>4455</v>
      </c>
      <c r="AH313" s="7" t="s">
        <v>51</v>
      </c>
      <c r="AI313" s="79" t="s">
        <v>155</v>
      </c>
      <c r="AJ313" s="28">
        <v>23114</v>
      </c>
      <c r="AK313" s="9" t="s">
        <v>4456</v>
      </c>
      <c r="AL313" s="9"/>
      <c r="AM313" s="7" t="s">
        <v>194</v>
      </c>
      <c r="AN313" s="9" t="s">
        <v>368</v>
      </c>
      <c r="AO313" s="118"/>
      <c r="AP313" s="7" t="s">
        <v>4457</v>
      </c>
      <c r="AQ313" s="9" t="s">
        <v>2368</v>
      </c>
      <c r="AR313" s="9" t="s">
        <v>4458</v>
      </c>
      <c r="AS313" s="7" t="s">
        <v>4459</v>
      </c>
      <c r="AT313" s="79" t="s">
        <v>2422</v>
      </c>
      <c r="AU313" s="7" t="s">
        <v>46</v>
      </c>
      <c r="AV313" s="10">
        <v>46462</v>
      </c>
      <c r="AW313" s="7" t="s">
        <v>4460</v>
      </c>
      <c r="AX313" s="7" t="s">
        <v>50</v>
      </c>
      <c r="AY313" s="79" t="s">
        <v>155</v>
      </c>
      <c r="AZ313" s="28">
        <v>25900</v>
      </c>
      <c r="BA313" s="9" t="s">
        <v>4461</v>
      </c>
      <c r="BB313" s="20" t="s">
        <v>178</v>
      </c>
      <c r="BC313" s="21" t="s">
        <v>179</v>
      </c>
      <c r="BD313" s="9"/>
      <c r="BE313" s="9"/>
      <c r="BF313" s="20" t="s">
        <v>181</v>
      </c>
      <c r="BG313" s="7"/>
      <c r="BH313" s="9"/>
      <c r="BI313" s="9"/>
      <c r="BJ313" s="7"/>
      <c r="BK313" s="7"/>
      <c r="BL313" s="7"/>
      <c r="BM313" s="11"/>
      <c r="BN313" s="79"/>
      <c r="BO313" s="7"/>
      <c r="BP313" s="7"/>
      <c r="BQ313" s="28"/>
      <c r="BR313" s="9"/>
      <c r="BS313" s="9"/>
      <c r="BT313" s="7"/>
      <c r="BU313" s="9"/>
      <c r="BV313" s="9"/>
      <c r="BW313" s="7"/>
      <c r="BX313" s="9"/>
      <c r="BY313" s="9"/>
      <c r="BZ313" s="7"/>
      <c r="CA313" s="7"/>
      <c r="CB313" s="7"/>
      <c r="CC313" s="7"/>
      <c r="CD313" s="7"/>
      <c r="CE313" s="20" t="s">
        <v>4457</v>
      </c>
      <c r="CF313" s="21" t="s">
        <v>2368</v>
      </c>
      <c r="CG313" s="20" t="s">
        <v>4458</v>
      </c>
      <c r="CH313" s="20" t="s">
        <v>4459</v>
      </c>
      <c r="CI313" s="20" t="s">
        <v>3132</v>
      </c>
      <c r="CJ313" s="77" t="s">
        <v>46</v>
      </c>
      <c r="CK313" s="5">
        <v>46462</v>
      </c>
      <c r="CL313" s="77" t="str">
        <f t="shared" ca="1" si="4"/>
        <v>21 Tahun 9 Bulan 13 Hari</v>
      </c>
      <c r="CM31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Bebedahan RT/RW 03/07 Desa/Kelurahan Sukasukur Kecamatan Mangunreja  Kabupaten Tasikmalaya Jawa Barat 46462</v>
      </c>
    </row>
    <row r="314" spans="1:91" ht="20.100000000000001" customHeight="1">
      <c r="A314" s="4">
        <f>SUBTOTAL(3,N$8:N314)</f>
        <v>307</v>
      </c>
      <c r="B314" s="5" t="s">
        <v>9</v>
      </c>
      <c r="C314" s="5">
        <v>2021</v>
      </c>
      <c r="D314" s="5"/>
      <c r="E314" s="5">
        <v>4</v>
      </c>
      <c r="F314" s="5" t="s">
        <v>31</v>
      </c>
      <c r="G314" s="5" t="s">
        <v>151</v>
      </c>
      <c r="H314" s="5" t="s">
        <v>151</v>
      </c>
      <c r="I314" s="5" t="s">
        <v>151</v>
      </c>
      <c r="J314" s="5">
        <v>21220115</v>
      </c>
      <c r="K314" s="6" t="s">
        <v>151</v>
      </c>
      <c r="L314" s="6" t="s">
        <v>151</v>
      </c>
      <c r="M314" s="6" t="s">
        <v>4385</v>
      </c>
      <c r="N314" s="79" t="s">
        <v>4462</v>
      </c>
      <c r="O314" s="8"/>
      <c r="P314" s="37" t="s">
        <v>4463</v>
      </c>
      <c r="Q314" s="81" t="s">
        <v>4464</v>
      </c>
      <c r="R314" s="37" t="s">
        <v>248</v>
      </c>
      <c r="S314" s="125">
        <v>39774</v>
      </c>
      <c r="T314" s="10" t="s">
        <v>156</v>
      </c>
      <c r="U314" s="10">
        <v>1</v>
      </c>
      <c r="V314" s="10">
        <v>4</v>
      </c>
      <c r="W314" s="10" t="s">
        <v>157</v>
      </c>
      <c r="X314" s="20" t="s">
        <v>187</v>
      </c>
      <c r="Y314" s="7" t="s">
        <v>776</v>
      </c>
      <c r="Z314" s="7" t="s">
        <v>250</v>
      </c>
      <c r="AA314" s="7" t="s">
        <v>161</v>
      </c>
      <c r="AB314" s="7" t="s">
        <v>162</v>
      </c>
      <c r="AC314" s="7" t="s">
        <v>163</v>
      </c>
      <c r="AD314" s="7" t="s">
        <v>163</v>
      </c>
      <c r="AE314" s="9" t="s">
        <v>4465</v>
      </c>
      <c r="AF314" s="9" t="s">
        <v>4466</v>
      </c>
      <c r="AG314" s="7" t="s">
        <v>4466</v>
      </c>
      <c r="AH314" s="7" t="s">
        <v>50</v>
      </c>
      <c r="AI314" s="79" t="s">
        <v>367</v>
      </c>
      <c r="AJ314" s="28">
        <v>27865</v>
      </c>
      <c r="AK314" s="9" t="s">
        <v>4467</v>
      </c>
      <c r="AL314" s="20" t="s">
        <v>212</v>
      </c>
      <c r="AM314" s="7" t="s">
        <v>179</v>
      </c>
      <c r="AN314" s="9" t="s">
        <v>368</v>
      </c>
      <c r="AO314" s="118"/>
      <c r="AP314" s="7" t="s">
        <v>4468</v>
      </c>
      <c r="AQ314" s="9" t="s">
        <v>1099</v>
      </c>
      <c r="AR314" s="9" t="s">
        <v>4469</v>
      </c>
      <c r="AS314" s="7" t="s">
        <v>2697</v>
      </c>
      <c r="AT314" s="79" t="s">
        <v>248</v>
      </c>
      <c r="AU314" s="7" t="s">
        <v>46</v>
      </c>
      <c r="AV314" s="10">
        <v>17530</v>
      </c>
      <c r="AW314" s="7" t="s">
        <v>4470</v>
      </c>
      <c r="AX314" s="7" t="s">
        <v>50</v>
      </c>
      <c r="AY314" s="79" t="s">
        <v>248</v>
      </c>
      <c r="AZ314" s="28">
        <v>33012</v>
      </c>
      <c r="BA314" s="9" t="s">
        <v>4471</v>
      </c>
      <c r="BB314" s="20" t="s">
        <v>178</v>
      </c>
      <c r="BC314" s="21" t="s">
        <v>179</v>
      </c>
      <c r="BD314" s="9"/>
      <c r="BE314" s="9"/>
      <c r="BF314" s="20" t="s">
        <v>181</v>
      </c>
      <c r="BG314" s="7"/>
      <c r="BH314" s="9"/>
      <c r="BI314" s="9"/>
      <c r="BJ314" s="7"/>
      <c r="BK314" s="7"/>
      <c r="BL314" s="7"/>
      <c r="BM314" s="11"/>
      <c r="BN314" s="79"/>
      <c r="BO314" s="7"/>
      <c r="BP314" s="7"/>
      <c r="BQ314" s="28"/>
      <c r="BR314" s="9"/>
      <c r="BS314" s="9"/>
      <c r="BT314" s="7"/>
      <c r="BU314" s="9"/>
      <c r="BV314" s="9"/>
      <c r="BW314" s="7"/>
      <c r="BX314" s="9"/>
      <c r="BY314" s="9"/>
      <c r="BZ314" s="7"/>
      <c r="CA314" s="7"/>
      <c r="CB314" s="7"/>
      <c r="CC314" s="7"/>
      <c r="CD314" s="7"/>
      <c r="CE314" s="20" t="s">
        <v>4468</v>
      </c>
      <c r="CF314" s="21" t="s">
        <v>1099</v>
      </c>
      <c r="CG314" s="20" t="s">
        <v>4469</v>
      </c>
      <c r="CH314" s="20" t="s">
        <v>2697</v>
      </c>
      <c r="CI314" s="20" t="s">
        <v>1076</v>
      </c>
      <c r="CJ314" s="77" t="s">
        <v>46</v>
      </c>
      <c r="CK314" s="5">
        <v>17530</v>
      </c>
      <c r="CL314" s="77" t="str">
        <f t="shared" ca="1" si="4"/>
        <v>17 Tahun 2 Bulan 1 Hari</v>
      </c>
      <c r="CM31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Sempu RT/RW 04/04 Desa/Kelurahan Pasirgombong Kecamatan Cikarang Utara Kabupaten Bekasi Jawa Barat 17530</v>
      </c>
    </row>
    <row r="315" spans="1:91" ht="20.100000000000001" customHeight="1">
      <c r="A315" s="4">
        <f>SUBTOTAL(3,N$8:N315)</f>
        <v>308</v>
      </c>
      <c r="B315" s="5" t="s">
        <v>9</v>
      </c>
      <c r="C315" s="5">
        <v>2022</v>
      </c>
      <c r="D315" s="5"/>
      <c r="E315" s="5">
        <v>4</v>
      </c>
      <c r="F315" s="5" t="s">
        <v>31</v>
      </c>
      <c r="G315" s="5" t="s">
        <v>151</v>
      </c>
      <c r="H315" s="5" t="s">
        <v>151</v>
      </c>
      <c r="I315" s="5" t="s">
        <v>151</v>
      </c>
      <c r="J315" s="5">
        <v>22230020</v>
      </c>
      <c r="K315" s="6" t="s">
        <v>151</v>
      </c>
      <c r="L315" s="6" t="s">
        <v>151</v>
      </c>
      <c r="M315" s="6" t="s">
        <v>4385</v>
      </c>
      <c r="N315" s="79" t="s">
        <v>4472</v>
      </c>
      <c r="O315" s="8"/>
      <c r="P315" s="37" t="s">
        <v>4473</v>
      </c>
      <c r="Q315" s="81" t="s">
        <v>4474</v>
      </c>
      <c r="R315" s="37" t="s">
        <v>229</v>
      </c>
      <c r="S315" s="125">
        <v>38899</v>
      </c>
      <c r="T315" s="10" t="s">
        <v>156</v>
      </c>
      <c r="U315" s="10">
        <v>1</v>
      </c>
      <c r="V315" s="10">
        <v>2</v>
      </c>
      <c r="W315" s="10" t="s">
        <v>157</v>
      </c>
      <c r="X315" s="20" t="s">
        <v>187</v>
      </c>
      <c r="Y315" s="7" t="s">
        <v>4475</v>
      </c>
      <c r="Z315" s="7" t="s">
        <v>368</v>
      </c>
      <c r="AA315" s="20" t="s">
        <v>221</v>
      </c>
      <c r="AB315" s="7" t="s">
        <v>162</v>
      </c>
      <c r="AC315" s="7" t="s">
        <v>163</v>
      </c>
      <c r="AD315" s="7" t="s">
        <v>163</v>
      </c>
      <c r="AE315" s="9" t="s">
        <v>4476</v>
      </c>
      <c r="AF315" s="9" t="s">
        <v>4477</v>
      </c>
      <c r="AG315" s="7" t="s">
        <v>4477</v>
      </c>
      <c r="AH315" s="7" t="s">
        <v>50</v>
      </c>
      <c r="AI315" s="79" t="s">
        <v>229</v>
      </c>
      <c r="AJ315" s="28">
        <v>29361</v>
      </c>
      <c r="AK315" s="9" t="s">
        <v>4478</v>
      </c>
      <c r="AL315" s="20" t="s">
        <v>212</v>
      </c>
      <c r="AM315" s="7" t="s">
        <v>221</v>
      </c>
      <c r="AN315" s="9" t="s">
        <v>255</v>
      </c>
      <c r="AO315" s="118" t="s">
        <v>255</v>
      </c>
      <c r="AP315" s="7" t="s">
        <v>4479</v>
      </c>
      <c r="AQ315" s="9" t="s">
        <v>4480</v>
      </c>
      <c r="AR315" s="9" t="s">
        <v>4481</v>
      </c>
      <c r="AS315" s="7" t="s">
        <v>1358</v>
      </c>
      <c r="AT315" s="79" t="s">
        <v>229</v>
      </c>
      <c r="AU315" s="7" t="s">
        <v>46</v>
      </c>
      <c r="AV315" s="10">
        <v>44153</v>
      </c>
      <c r="AW315" s="7" t="s">
        <v>4482</v>
      </c>
      <c r="AX315" s="7" t="s">
        <v>50</v>
      </c>
      <c r="AY315" s="79" t="s">
        <v>229</v>
      </c>
      <c r="AZ315" s="28">
        <v>30687</v>
      </c>
      <c r="BA315" s="9" t="s">
        <v>4483</v>
      </c>
      <c r="BB315" s="20" t="s">
        <v>178</v>
      </c>
      <c r="BC315" s="21" t="s">
        <v>221</v>
      </c>
      <c r="BD315" s="9"/>
      <c r="BE315" s="9"/>
      <c r="BF315" s="20" t="s">
        <v>181</v>
      </c>
      <c r="BG315" s="7"/>
      <c r="BH315" s="9"/>
      <c r="BI315" s="9"/>
      <c r="BJ315" s="7"/>
      <c r="BK315" s="7"/>
      <c r="BL315" s="7"/>
      <c r="BM315" s="11"/>
      <c r="BN315" s="79"/>
      <c r="BO315" s="7"/>
      <c r="BP315" s="7"/>
      <c r="BQ315" s="28"/>
      <c r="BR315" s="9"/>
      <c r="BS315" s="9"/>
      <c r="BT315" s="7"/>
      <c r="BU315" s="9"/>
      <c r="BV315" s="9"/>
      <c r="BW315" s="7"/>
      <c r="BX315" s="9"/>
      <c r="BY315" s="9"/>
      <c r="BZ315" s="7"/>
      <c r="CA315" s="7"/>
      <c r="CB315" s="7"/>
      <c r="CC315" s="7"/>
      <c r="CD315" s="7"/>
      <c r="CE315" s="20" t="s">
        <v>4479</v>
      </c>
      <c r="CF315" s="21" t="s">
        <v>4480</v>
      </c>
      <c r="CG315" s="20" t="s">
        <v>4481</v>
      </c>
      <c r="CH315" s="20" t="s">
        <v>1358</v>
      </c>
      <c r="CI315" s="20" t="s">
        <v>244</v>
      </c>
      <c r="CJ315" s="77" t="s">
        <v>46</v>
      </c>
      <c r="CK315" s="5">
        <v>44153</v>
      </c>
      <c r="CL315" s="77" t="str">
        <f t="shared" ca="1" si="4"/>
        <v>19 Tahun 6 Bulan 22 Hari</v>
      </c>
      <c r="CM31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Lunjuk Hilir RT/RW 05/13 Desa/Kelurahan Talagasari Kecamatan Kadungora Kabupaten Garut Jawa Barat 44153</v>
      </c>
    </row>
    <row r="316" spans="1:91" ht="20.100000000000001" customHeight="1">
      <c r="A316" s="4">
        <f>SUBTOTAL(3,N$8:N316)</f>
        <v>309</v>
      </c>
      <c r="B316" s="5" t="s">
        <v>9</v>
      </c>
      <c r="C316" s="5">
        <v>2020</v>
      </c>
      <c r="D316" s="5"/>
      <c r="E316" s="5">
        <v>4</v>
      </c>
      <c r="F316" s="5" t="s">
        <v>31</v>
      </c>
      <c r="G316" s="5" t="s">
        <v>151</v>
      </c>
      <c r="H316" s="5" t="s">
        <v>151</v>
      </c>
      <c r="I316" s="5" t="s">
        <v>151</v>
      </c>
      <c r="J316" s="5">
        <v>20210039</v>
      </c>
      <c r="K316" s="6" t="s">
        <v>151</v>
      </c>
      <c r="L316" s="6" t="s">
        <v>151</v>
      </c>
      <c r="M316" s="6" t="s">
        <v>4385</v>
      </c>
      <c r="N316" s="79" t="s">
        <v>4484</v>
      </c>
      <c r="O316" s="8"/>
      <c r="P316" s="37" t="s">
        <v>4485</v>
      </c>
      <c r="Q316" s="81" t="s">
        <v>4486</v>
      </c>
      <c r="R316" s="37" t="s">
        <v>155</v>
      </c>
      <c r="S316" s="125">
        <v>39591</v>
      </c>
      <c r="T316" s="10" t="s">
        <v>156</v>
      </c>
      <c r="U316" s="10">
        <v>1</v>
      </c>
      <c r="V316" s="10">
        <v>2</v>
      </c>
      <c r="W316" s="10" t="s">
        <v>157</v>
      </c>
      <c r="X316" s="20" t="s">
        <v>187</v>
      </c>
      <c r="Y316" s="7" t="s">
        <v>3265</v>
      </c>
      <c r="Z316" s="7" t="s">
        <v>250</v>
      </c>
      <c r="AA316" s="7" t="s">
        <v>161</v>
      </c>
      <c r="AB316" s="7" t="s">
        <v>162</v>
      </c>
      <c r="AC316" s="7" t="s">
        <v>163</v>
      </c>
      <c r="AD316" s="7" t="s">
        <v>163</v>
      </c>
      <c r="AE316" s="9" t="s">
        <v>4487</v>
      </c>
      <c r="AF316" s="9" t="s">
        <v>4488</v>
      </c>
      <c r="AG316" s="7" t="s">
        <v>4488</v>
      </c>
      <c r="AH316" s="7" t="s">
        <v>50</v>
      </c>
      <c r="AI316" s="79" t="s">
        <v>155</v>
      </c>
      <c r="AJ316" s="28">
        <v>28929</v>
      </c>
      <c r="AK316" s="9" t="s">
        <v>4489</v>
      </c>
      <c r="AL316" s="9" t="s">
        <v>324</v>
      </c>
      <c r="AM316" s="7" t="s">
        <v>221</v>
      </c>
      <c r="AN316" s="9" t="s">
        <v>368</v>
      </c>
      <c r="AO316" s="118"/>
      <c r="AP316" s="7" t="s">
        <v>4490</v>
      </c>
      <c r="AQ316" s="9" t="s">
        <v>4491</v>
      </c>
      <c r="AR316" s="9" t="s">
        <v>4492</v>
      </c>
      <c r="AS316" s="7" t="s">
        <v>4493</v>
      </c>
      <c r="AT316" s="79" t="s">
        <v>155</v>
      </c>
      <c r="AU316" s="7" t="s">
        <v>46</v>
      </c>
      <c r="AV316" s="10">
        <v>40377</v>
      </c>
      <c r="AW316" s="7" t="s">
        <v>4494</v>
      </c>
      <c r="AX316" s="7" t="s">
        <v>50</v>
      </c>
      <c r="AY316" s="79" t="s">
        <v>155</v>
      </c>
      <c r="AZ316" s="28">
        <v>32108</v>
      </c>
      <c r="BA316" s="9" t="s">
        <v>4495</v>
      </c>
      <c r="BB316" s="20" t="s">
        <v>178</v>
      </c>
      <c r="BC316" s="21" t="s">
        <v>221</v>
      </c>
      <c r="BD316" s="9"/>
      <c r="BE316" s="9"/>
      <c r="BF316" s="20" t="s">
        <v>181</v>
      </c>
      <c r="BG316" s="7"/>
      <c r="BH316" s="9"/>
      <c r="BI316" s="9"/>
      <c r="BJ316" s="7"/>
      <c r="BK316" s="7"/>
      <c r="BL316" s="7"/>
      <c r="BM316" s="11"/>
      <c r="BN316" s="79"/>
      <c r="BO316" s="7"/>
      <c r="BP316" s="7"/>
      <c r="BQ316" s="28"/>
      <c r="BR316" s="9"/>
      <c r="BS316" s="9"/>
      <c r="BT316" s="7"/>
      <c r="BU316" s="9"/>
      <c r="BV316" s="9"/>
      <c r="BW316" s="7"/>
      <c r="BX316" s="9"/>
      <c r="BY316" s="9"/>
      <c r="BZ316" s="7"/>
      <c r="CA316" s="7"/>
      <c r="CB316" s="7"/>
      <c r="CC316" s="7"/>
      <c r="CD316" s="7"/>
      <c r="CE316" s="20" t="s">
        <v>4490</v>
      </c>
      <c r="CF316" s="21" t="s">
        <v>4491</v>
      </c>
      <c r="CG316" s="20" t="s">
        <v>4492</v>
      </c>
      <c r="CH316" s="20" t="s">
        <v>4493</v>
      </c>
      <c r="CI316" s="20" t="s">
        <v>182</v>
      </c>
      <c r="CJ316" s="20" t="s">
        <v>46</v>
      </c>
      <c r="CK316" s="5">
        <v>40377</v>
      </c>
      <c r="CL316" s="77" t="str">
        <f t="shared" ca="1" si="4"/>
        <v>17 Tahun 8 Bulan 0 Hari</v>
      </c>
      <c r="CM31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Lembang RT/RW 06/04 Desa/Kelurahan Kiangroke Kecamatan Banjaran Kabupaten Bandung Jawa Barat 40377</v>
      </c>
    </row>
    <row r="317" spans="1:91" ht="20.100000000000001" customHeight="1">
      <c r="A317" s="4">
        <f>SUBTOTAL(3,N$8:N317)</f>
        <v>310</v>
      </c>
      <c r="B317" s="5" t="s">
        <v>9</v>
      </c>
      <c r="C317" s="5">
        <v>2020</v>
      </c>
      <c r="D317" s="5"/>
      <c r="E317" s="5">
        <v>4</v>
      </c>
      <c r="F317" s="5" t="s">
        <v>31</v>
      </c>
      <c r="G317" s="5" t="s">
        <v>151</v>
      </c>
      <c r="H317" s="5" t="s">
        <v>151</v>
      </c>
      <c r="I317" s="5" t="s">
        <v>151</v>
      </c>
      <c r="J317" s="5">
        <v>20210067</v>
      </c>
      <c r="K317" s="6" t="s">
        <v>151</v>
      </c>
      <c r="L317" s="6" t="s">
        <v>151</v>
      </c>
      <c r="M317" s="6" t="s">
        <v>4385</v>
      </c>
      <c r="N317" s="137" t="s">
        <v>4496</v>
      </c>
      <c r="O317" s="8"/>
      <c r="P317" s="37" t="s">
        <v>4497</v>
      </c>
      <c r="Q317" s="81" t="s">
        <v>4498</v>
      </c>
      <c r="R317" s="37" t="s">
        <v>2123</v>
      </c>
      <c r="S317" s="125">
        <v>39454</v>
      </c>
      <c r="T317" s="10" t="s">
        <v>156</v>
      </c>
      <c r="U317" s="10">
        <v>3</v>
      </c>
      <c r="V317" s="10">
        <v>3</v>
      </c>
      <c r="W317" s="10" t="s">
        <v>157</v>
      </c>
      <c r="X317" s="20" t="s">
        <v>187</v>
      </c>
      <c r="Y317" s="7" t="s">
        <v>4499</v>
      </c>
      <c r="Z317" s="7" t="s">
        <v>4500</v>
      </c>
      <c r="AA317" s="7" t="s">
        <v>161</v>
      </c>
      <c r="AB317" s="7" t="s">
        <v>162</v>
      </c>
      <c r="AC317" s="7" t="s">
        <v>163</v>
      </c>
      <c r="AD317" s="7" t="s">
        <v>163</v>
      </c>
      <c r="AE317" s="9" t="s">
        <v>4501</v>
      </c>
      <c r="AF317" s="9" t="s">
        <v>4502</v>
      </c>
      <c r="AG317" s="7" t="s">
        <v>4502</v>
      </c>
      <c r="AH317" s="7" t="s">
        <v>50</v>
      </c>
      <c r="AI317" s="79" t="s">
        <v>155</v>
      </c>
      <c r="AJ317" s="28">
        <v>25723</v>
      </c>
      <c r="AK317" s="9" t="s">
        <v>4503</v>
      </c>
      <c r="AL317" s="9" t="s">
        <v>324</v>
      </c>
      <c r="AM317" s="7" t="s">
        <v>161</v>
      </c>
      <c r="AN317" s="9" t="s">
        <v>368</v>
      </c>
      <c r="AO317" s="118"/>
      <c r="AP317" s="7" t="s">
        <v>4504</v>
      </c>
      <c r="AQ317" s="9" t="s">
        <v>340</v>
      </c>
      <c r="AR317" s="9" t="s">
        <v>2653</v>
      </c>
      <c r="AS317" s="7" t="s">
        <v>2599</v>
      </c>
      <c r="AT317" s="79" t="s">
        <v>155</v>
      </c>
      <c r="AU317" s="7" t="s">
        <v>46</v>
      </c>
      <c r="AV317" s="10">
        <v>40225</v>
      </c>
      <c r="AW317" s="7" t="s">
        <v>4505</v>
      </c>
      <c r="AX317" s="7" t="s">
        <v>50</v>
      </c>
      <c r="AY317" s="79" t="s">
        <v>155</v>
      </c>
      <c r="AZ317" s="28">
        <v>25471</v>
      </c>
      <c r="BA317" s="9" t="s">
        <v>4506</v>
      </c>
      <c r="BB317" s="20" t="s">
        <v>178</v>
      </c>
      <c r="BC317" s="21" t="s">
        <v>161</v>
      </c>
      <c r="BD317" s="9"/>
      <c r="BE317" s="9"/>
      <c r="BF317" s="20" t="s">
        <v>181</v>
      </c>
      <c r="BG317" s="7"/>
      <c r="BH317" s="9"/>
      <c r="BI317" s="9"/>
      <c r="BJ317" s="7"/>
      <c r="BK317" s="7"/>
      <c r="BL317" s="7"/>
      <c r="BM317" s="11"/>
      <c r="BN317" s="79"/>
      <c r="BO317" s="7"/>
      <c r="BP317" s="7"/>
      <c r="BQ317" s="28"/>
      <c r="BR317" s="9"/>
      <c r="BS317" s="9"/>
      <c r="BT317" s="7"/>
      <c r="BU317" s="9"/>
      <c r="BV317" s="9"/>
      <c r="BW317" s="7"/>
      <c r="BX317" s="9"/>
      <c r="BY317" s="9"/>
      <c r="BZ317" s="7"/>
      <c r="CA317" s="7"/>
      <c r="CB317" s="7"/>
      <c r="CC317" s="7"/>
      <c r="CD317" s="7"/>
      <c r="CE317" s="20" t="s">
        <v>4504</v>
      </c>
      <c r="CF317" s="21" t="s">
        <v>340</v>
      </c>
      <c r="CG317" s="20" t="s">
        <v>2653</v>
      </c>
      <c r="CH317" s="20" t="s">
        <v>2599</v>
      </c>
      <c r="CI317" s="20" t="s">
        <v>182</v>
      </c>
      <c r="CJ317" s="77" t="s">
        <v>46</v>
      </c>
      <c r="CK317" s="5">
        <v>40225</v>
      </c>
      <c r="CL317" s="77" t="str">
        <f t="shared" ca="1" si="4"/>
        <v>18 Tahun 0 Bulan 16 Hari</v>
      </c>
      <c r="CM31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Tasikmalaya RT/RW 01/13 Desa/Kelurahan Margahayu Tengah Kecamatan Margahayu Kabupaten Bandung Jawa Barat 40225</v>
      </c>
    </row>
    <row r="318" spans="1:91" ht="20.100000000000001" customHeight="1">
      <c r="A318" s="4">
        <f>SUBTOTAL(3,N$8:N318)</f>
        <v>311</v>
      </c>
      <c r="B318" s="5" t="s">
        <v>9</v>
      </c>
      <c r="C318" s="5">
        <v>2020</v>
      </c>
      <c r="D318" s="5"/>
      <c r="E318" s="5">
        <v>4</v>
      </c>
      <c r="F318" s="5" t="s">
        <v>31</v>
      </c>
      <c r="G318" s="5" t="s">
        <v>151</v>
      </c>
      <c r="H318" s="5" t="s">
        <v>151</v>
      </c>
      <c r="I318" s="5" t="s">
        <v>151</v>
      </c>
      <c r="J318" s="5">
        <v>20210075</v>
      </c>
      <c r="K318" s="6" t="s">
        <v>151</v>
      </c>
      <c r="L318" s="6" t="s">
        <v>151</v>
      </c>
      <c r="M318" s="6" t="s">
        <v>4385</v>
      </c>
      <c r="N318" s="79" t="s">
        <v>4507</v>
      </c>
      <c r="O318" s="8"/>
      <c r="P318" s="37" t="s">
        <v>4508</v>
      </c>
      <c r="Q318" s="81" t="s">
        <v>4509</v>
      </c>
      <c r="R318" s="37" t="s">
        <v>2123</v>
      </c>
      <c r="S318" s="125">
        <v>39471</v>
      </c>
      <c r="T318" s="10" t="s">
        <v>156</v>
      </c>
      <c r="U318" s="10">
        <v>2</v>
      </c>
      <c r="V318" s="10">
        <v>3</v>
      </c>
      <c r="W318" s="10" t="s">
        <v>157</v>
      </c>
      <c r="X318" s="20" t="s">
        <v>187</v>
      </c>
      <c r="Y318" s="7" t="s">
        <v>550</v>
      </c>
      <c r="Z318" s="7" t="s">
        <v>4510</v>
      </c>
      <c r="AA318" s="7" t="s">
        <v>161</v>
      </c>
      <c r="AB318" s="7" t="s">
        <v>162</v>
      </c>
      <c r="AC318" s="7" t="s">
        <v>163</v>
      </c>
      <c r="AD318" s="7" t="s">
        <v>163</v>
      </c>
      <c r="AE318" s="9" t="s">
        <v>4511</v>
      </c>
      <c r="AF318" s="9" t="s">
        <v>4512</v>
      </c>
      <c r="AG318" s="7" t="s">
        <v>4512</v>
      </c>
      <c r="AH318" s="7" t="s">
        <v>50</v>
      </c>
      <c r="AI318" s="79" t="s">
        <v>155</v>
      </c>
      <c r="AJ318" s="28">
        <v>32010</v>
      </c>
      <c r="AK318" s="9" t="s">
        <v>4513</v>
      </c>
      <c r="AL318" s="9" t="s">
        <v>324</v>
      </c>
      <c r="AM318" s="7" t="s">
        <v>161</v>
      </c>
      <c r="AN318" s="9" t="s">
        <v>368</v>
      </c>
      <c r="AO318" s="118"/>
      <c r="AP318" s="7" t="s">
        <v>3586</v>
      </c>
      <c r="AQ318" s="9" t="s">
        <v>1148</v>
      </c>
      <c r="AR318" s="9" t="s">
        <v>624</v>
      </c>
      <c r="AS318" s="7" t="s">
        <v>625</v>
      </c>
      <c r="AT318" s="79" t="s">
        <v>155</v>
      </c>
      <c r="AU318" s="7" t="s">
        <v>46</v>
      </c>
      <c r="AV318" s="10">
        <v>40378</v>
      </c>
      <c r="AW318" s="7" t="s">
        <v>4514</v>
      </c>
      <c r="AX318" s="7" t="s">
        <v>50</v>
      </c>
      <c r="AY318" s="79" t="s">
        <v>155</v>
      </c>
      <c r="AZ318" s="28">
        <v>31523</v>
      </c>
      <c r="BA318" s="9" t="s">
        <v>4515</v>
      </c>
      <c r="BB318" s="20" t="s">
        <v>178</v>
      </c>
      <c r="BC318" s="21" t="s">
        <v>161</v>
      </c>
      <c r="BD318" s="9"/>
      <c r="BE318" s="9"/>
      <c r="BF318" s="20" t="s">
        <v>181</v>
      </c>
      <c r="BG318" s="7"/>
      <c r="BH318" s="9"/>
      <c r="BI318" s="9"/>
      <c r="BJ318" s="7"/>
      <c r="BK318" s="7"/>
      <c r="BL318" s="7"/>
      <c r="BM318" s="11"/>
      <c r="BN318" s="79"/>
      <c r="BO318" s="7"/>
      <c r="BP318" s="7"/>
      <c r="BQ318" s="28"/>
      <c r="BR318" s="9"/>
      <c r="BS318" s="9"/>
      <c r="BT318" s="7"/>
      <c r="BU318" s="9"/>
      <c r="BV318" s="9"/>
      <c r="BW318" s="7"/>
      <c r="BX318" s="9"/>
      <c r="BY318" s="9"/>
      <c r="BZ318" s="7"/>
      <c r="CA318" s="7"/>
      <c r="CB318" s="7"/>
      <c r="CC318" s="7"/>
      <c r="CD318" s="7"/>
      <c r="CE318" s="20" t="s">
        <v>3586</v>
      </c>
      <c r="CF318" s="21" t="s">
        <v>1148</v>
      </c>
      <c r="CG318" s="20" t="s">
        <v>624</v>
      </c>
      <c r="CH318" s="20" t="s">
        <v>625</v>
      </c>
      <c r="CI318" s="20" t="s">
        <v>182</v>
      </c>
      <c r="CJ318" s="77" t="s">
        <v>46</v>
      </c>
      <c r="CK318" s="5">
        <v>40378</v>
      </c>
      <c r="CL318" s="77" t="str">
        <f t="shared" ca="1" si="4"/>
        <v>17 Tahun 11 Bulan 30 Hari</v>
      </c>
      <c r="CM31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Rancamanyar RT/RW 02/09 Desa/Kelurahan Margamukti Kecamatan Pangalengan Kabupaten Bandung Jawa Barat 40378</v>
      </c>
    </row>
    <row r="319" spans="1:91" ht="20.100000000000001" customHeight="1">
      <c r="A319" s="4">
        <f>SUBTOTAL(3,N$8:N319)</f>
        <v>312</v>
      </c>
      <c r="B319" s="5" t="s">
        <v>9</v>
      </c>
      <c r="C319" s="5">
        <v>2020</v>
      </c>
      <c r="D319" s="5"/>
      <c r="E319" s="5">
        <v>4</v>
      </c>
      <c r="F319" s="5" t="s">
        <v>31</v>
      </c>
      <c r="G319" s="5" t="s">
        <v>151</v>
      </c>
      <c r="H319" s="5" t="s">
        <v>151</v>
      </c>
      <c r="I319" s="5" t="s">
        <v>151</v>
      </c>
      <c r="J319" s="5">
        <v>20210088</v>
      </c>
      <c r="K319" s="6" t="s">
        <v>151</v>
      </c>
      <c r="L319" s="6" t="s">
        <v>151</v>
      </c>
      <c r="M319" s="6" t="s">
        <v>4385</v>
      </c>
      <c r="N319" s="35" t="s">
        <v>4516</v>
      </c>
      <c r="O319" s="35" t="s">
        <v>4517</v>
      </c>
      <c r="P319" s="37" t="s">
        <v>4518</v>
      </c>
      <c r="Q319" s="84" t="s">
        <v>4519</v>
      </c>
      <c r="R319" s="38" t="s">
        <v>155</v>
      </c>
      <c r="S319" s="125">
        <v>39516</v>
      </c>
      <c r="T319" s="10" t="s">
        <v>156</v>
      </c>
      <c r="U319" s="10">
        <v>2</v>
      </c>
      <c r="V319" s="10"/>
      <c r="W319" s="10" t="s">
        <v>157</v>
      </c>
      <c r="X319" s="20" t="s">
        <v>187</v>
      </c>
      <c r="Y319" s="7" t="s">
        <v>368</v>
      </c>
      <c r="Z319" s="7" t="s">
        <v>368</v>
      </c>
      <c r="AA319" s="7"/>
      <c r="AB319" s="7" t="s">
        <v>162</v>
      </c>
      <c r="AC319" s="7" t="s">
        <v>163</v>
      </c>
      <c r="AD319" s="7" t="s">
        <v>163</v>
      </c>
      <c r="AE319" s="9" t="s">
        <v>4520</v>
      </c>
      <c r="AF319" s="9" t="s">
        <v>4521</v>
      </c>
      <c r="AG319" s="9" t="s">
        <v>4521</v>
      </c>
      <c r="AH319" s="7" t="s">
        <v>50</v>
      </c>
      <c r="AI319" s="79" t="s">
        <v>155</v>
      </c>
      <c r="AJ319" s="28">
        <v>26424</v>
      </c>
      <c r="AK319" s="9" t="s">
        <v>4522</v>
      </c>
      <c r="AL319" s="9" t="s">
        <v>168</v>
      </c>
      <c r="AM319" s="7" t="s">
        <v>221</v>
      </c>
      <c r="AN319" s="9" t="s">
        <v>368</v>
      </c>
      <c r="AO319" s="118"/>
      <c r="AP319" s="7" t="s">
        <v>4523</v>
      </c>
      <c r="AQ319" s="9" t="s">
        <v>452</v>
      </c>
      <c r="AR319" s="9" t="s">
        <v>4524</v>
      </c>
      <c r="AS319" s="7" t="s">
        <v>4524</v>
      </c>
      <c r="AT319" s="79" t="s">
        <v>155</v>
      </c>
      <c r="AU319" s="7" t="s">
        <v>46</v>
      </c>
      <c r="AV319" s="10">
        <v>40382</v>
      </c>
      <c r="AW319" s="7" t="s">
        <v>4525</v>
      </c>
      <c r="AX319" s="7" t="s">
        <v>50</v>
      </c>
      <c r="AY319" s="79" t="s">
        <v>155</v>
      </c>
      <c r="AZ319" s="28">
        <v>28380</v>
      </c>
      <c r="BA319" s="9" t="s">
        <v>4526</v>
      </c>
      <c r="BB319" s="20" t="s">
        <v>178</v>
      </c>
      <c r="BC319" s="21" t="s">
        <v>179</v>
      </c>
      <c r="BD319" s="9"/>
      <c r="BE319" s="9"/>
      <c r="BF319" s="20" t="s">
        <v>181</v>
      </c>
      <c r="BG319" s="7"/>
      <c r="BH319" s="9"/>
      <c r="BI319" s="9"/>
      <c r="BJ319" s="7"/>
      <c r="BK319" s="7"/>
      <c r="BL319" s="7"/>
      <c r="BM319" s="11"/>
      <c r="BN319" s="79"/>
      <c r="BO319" s="7"/>
      <c r="BP319" s="7"/>
      <c r="BQ319" s="28"/>
      <c r="BR319" s="9"/>
      <c r="BS319" s="9"/>
      <c r="BT319" s="7"/>
      <c r="BU319" s="9"/>
      <c r="BV319" s="9"/>
      <c r="BW319" s="7"/>
      <c r="BX319" s="9"/>
      <c r="BY319" s="9"/>
      <c r="BZ319" s="7"/>
      <c r="CA319" s="7"/>
      <c r="CB319" s="7"/>
      <c r="CC319" s="7"/>
      <c r="CD319" s="7"/>
      <c r="CE319" s="20" t="s">
        <v>4523</v>
      </c>
      <c r="CF319" s="21" t="s">
        <v>452</v>
      </c>
      <c r="CG319" s="20" t="s">
        <v>4524</v>
      </c>
      <c r="CH319" s="20" t="s">
        <v>4524</v>
      </c>
      <c r="CI319" s="20" t="s">
        <v>182</v>
      </c>
      <c r="CJ319" s="77" t="s">
        <v>46</v>
      </c>
      <c r="CK319" s="5">
        <v>40382</v>
      </c>
      <c r="CL319" s="77" t="str">
        <f t="shared" ca="1" si="4"/>
        <v>17 Tahun 10 Bulan 14 Hari</v>
      </c>
      <c r="CM31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Saparako RT/RW 04/02 Desa/Kelurahan Majalaya Kecamatan Majalaya Kabupaten Bandung Jawa Barat 40382</v>
      </c>
    </row>
    <row r="320" spans="1:91" ht="20.100000000000001" customHeight="1">
      <c r="A320" s="4">
        <f>SUBTOTAL(3,N$8:N320)</f>
        <v>313</v>
      </c>
      <c r="B320" s="5" t="s">
        <v>9</v>
      </c>
      <c r="C320" s="5">
        <v>2019</v>
      </c>
      <c r="D320" s="5"/>
      <c r="E320" s="5">
        <v>4</v>
      </c>
      <c r="F320" s="5" t="s">
        <v>31</v>
      </c>
      <c r="G320" s="5" t="s">
        <v>151</v>
      </c>
      <c r="H320" s="5" t="s">
        <v>151</v>
      </c>
      <c r="I320" s="5" t="s">
        <v>151</v>
      </c>
      <c r="J320" s="5">
        <v>19200081</v>
      </c>
      <c r="K320" s="6" t="s">
        <v>151</v>
      </c>
      <c r="L320" s="6" t="s">
        <v>151</v>
      </c>
      <c r="M320" s="6" t="s">
        <v>4385</v>
      </c>
      <c r="N320" s="79" t="s">
        <v>4527</v>
      </c>
      <c r="O320" s="79" t="s">
        <v>4528</v>
      </c>
      <c r="P320" s="37" t="s">
        <v>4529</v>
      </c>
      <c r="Q320" s="81" t="s">
        <v>4530</v>
      </c>
      <c r="R320" s="37" t="s">
        <v>186</v>
      </c>
      <c r="S320" s="125">
        <v>38791</v>
      </c>
      <c r="T320" s="10" t="s">
        <v>156</v>
      </c>
      <c r="U320" s="10">
        <v>1</v>
      </c>
      <c r="V320" s="10">
        <v>2</v>
      </c>
      <c r="W320" s="10" t="s">
        <v>157</v>
      </c>
      <c r="X320" s="20" t="s">
        <v>187</v>
      </c>
      <c r="Y320" s="7" t="s">
        <v>4531</v>
      </c>
      <c r="Z320" s="7" t="s">
        <v>4532</v>
      </c>
      <c r="AA320" s="7" t="s">
        <v>161</v>
      </c>
      <c r="AB320" s="7" t="s">
        <v>162</v>
      </c>
      <c r="AC320" s="7" t="s">
        <v>163</v>
      </c>
      <c r="AD320" s="7" t="s">
        <v>163</v>
      </c>
      <c r="AE320" s="9" t="s">
        <v>4533</v>
      </c>
      <c r="AF320" s="9" t="s">
        <v>4534</v>
      </c>
      <c r="AG320" s="7" t="s">
        <v>4534</v>
      </c>
      <c r="AH320" s="7" t="s">
        <v>50</v>
      </c>
      <c r="AI320" s="79" t="s">
        <v>569</v>
      </c>
      <c r="AJ320" s="28">
        <v>30856</v>
      </c>
      <c r="AK320" s="9" t="s">
        <v>4535</v>
      </c>
      <c r="AL320" s="9" t="s">
        <v>4536</v>
      </c>
      <c r="AM320" s="7" t="s">
        <v>194</v>
      </c>
      <c r="AN320" s="9" t="s">
        <v>368</v>
      </c>
      <c r="AO320" s="118"/>
      <c r="AP320" s="7" t="s">
        <v>4537</v>
      </c>
      <c r="AQ320" s="9" t="s">
        <v>2063</v>
      </c>
      <c r="AR320" s="9" t="s">
        <v>3086</v>
      </c>
      <c r="AS320" s="7" t="s">
        <v>851</v>
      </c>
      <c r="AT320" s="79" t="s">
        <v>186</v>
      </c>
      <c r="AU320" s="7" t="s">
        <v>46</v>
      </c>
      <c r="AV320" s="10">
        <v>45312</v>
      </c>
      <c r="AW320" s="7" t="s">
        <v>4538</v>
      </c>
      <c r="AX320" s="7" t="s">
        <v>50</v>
      </c>
      <c r="AY320" s="79" t="s">
        <v>186</v>
      </c>
      <c r="AZ320" s="28">
        <v>31120</v>
      </c>
      <c r="BA320" s="9" t="s">
        <v>4539</v>
      </c>
      <c r="BB320" s="20" t="s">
        <v>178</v>
      </c>
      <c r="BC320" s="21" t="s">
        <v>179</v>
      </c>
      <c r="BD320" s="9"/>
      <c r="BE320" s="9"/>
      <c r="BF320" s="20" t="s">
        <v>181</v>
      </c>
      <c r="BG320" s="7"/>
      <c r="BH320" s="9"/>
      <c r="BI320" s="9"/>
      <c r="BJ320" s="7"/>
      <c r="BK320" s="7"/>
      <c r="BL320" s="7"/>
      <c r="BM320" s="11"/>
      <c r="BN320" s="79"/>
      <c r="BO320" s="7"/>
      <c r="BP320" s="7"/>
      <c r="BQ320" s="28"/>
      <c r="BR320" s="9"/>
      <c r="BS320" s="9"/>
      <c r="BT320" s="7"/>
      <c r="BU320" s="9"/>
      <c r="BV320" s="9"/>
      <c r="BW320" s="7"/>
      <c r="BX320" s="9"/>
      <c r="BY320" s="9"/>
      <c r="BZ320" s="7"/>
      <c r="CA320" s="7"/>
      <c r="CB320" s="7"/>
      <c r="CC320" s="7"/>
      <c r="CD320" s="7"/>
      <c r="CE320" s="20" t="s">
        <v>4537</v>
      </c>
      <c r="CF320" s="21" t="s">
        <v>2063</v>
      </c>
      <c r="CG320" s="20" t="s">
        <v>3086</v>
      </c>
      <c r="CH320" s="20" t="s">
        <v>851</v>
      </c>
      <c r="CI320" s="20" t="s">
        <v>205</v>
      </c>
      <c r="CJ320" s="77" t="s">
        <v>46</v>
      </c>
      <c r="CK320" s="5">
        <v>45312</v>
      </c>
      <c r="CL320" s="77" t="str">
        <f t="shared" ca="1" si="4"/>
        <v>19 Tahun 10 Bulan 8 Hari</v>
      </c>
      <c r="CM32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Lingkungan Darangdan RT/RW 06/08 Desa/Kelurahan Kota Kulon Kecamatan Sumedang Selatan Kabupaten Sumedang Jawa Barat 45312</v>
      </c>
    </row>
    <row r="321" spans="1:91" ht="20.100000000000001" customHeight="1">
      <c r="A321" s="4">
        <f>SUBTOTAL(3,N$8:N321)</f>
        <v>314</v>
      </c>
      <c r="B321" s="5" t="s">
        <v>9</v>
      </c>
      <c r="C321" s="5">
        <v>2020</v>
      </c>
      <c r="D321" s="5"/>
      <c r="E321" s="5">
        <v>4</v>
      </c>
      <c r="F321" s="5" t="s">
        <v>31</v>
      </c>
      <c r="G321" s="5" t="s">
        <v>151</v>
      </c>
      <c r="H321" s="5" t="s">
        <v>151</v>
      </c>
      <c r="I321" s="5" t="s">
        <v>151</v>
      </c>
      <c r="J321" s="5">
        <v>20210100</v>
      </c>
      <c r="K321" s="6" t="s">
        <v>151</v>
      </c>
      <c r="L321" s="6" t="s">
        <v>151</v>
      </c>
      <c r="M321" s="6" t="s">
        <v>4385</v>
      </c>
      <c r="N321" s="79" t="s">
        <v>4540</v>
      </c>
      <c r="O321" s="8" t="s">
        <v>4541</v>
      </c>
      <c r="P321" s="149" t="s">
        <v>4542</v>
      </c>
      <c r="Q321" s="81" t="s">
        <v>4543</v>
      </c>
      <c r="R321" s="37" t="s">
        <v>186</v>
      </c>
      <c r="S321" s="125">
        <v>39275</v>
      </c>
      <c r="T321" s="10" t="s">
        <v>156</v>
      </c>
      <c r="U321" s="10">
        <v>2</v>
      </c>
      <c r="V321" s="10">
        <v>3</v>
      </c>
      <c r="W321" s="10" t="s">
        <v>157</v>
      </c>
      <c r="X321" s="20" t="s">
        <v>187</v>
      </c>
      <c r="Y321" s="7" t="s">
        <v>4544</v>
      </c>
      <c r="Z321" s="7" t="s">
        <v>4316</v>
      </c>
      <c r="AA321" s="7" t="s">
        <v>161</v>
      </c>
      <c r="AB321" s="7" t="s">
        <v>162</v>
      </c>
      <c r="AC321" s="7" t="s">
        <v>163</v>
      </c>
      <c r="AD321" s="7" t="s">
        <v>163</v>
      </c>
      <c r="AE321" s="9" t="s">
        <v>4545</v>
      </c>
      <c r="AF321" s="9" t="s">
        <v>4546</v>
      </c>
      <c r="AG321" s="7" t="s">
        <v>4546</v>
      </c>
      <c r="AH321" s="7" t="s">
        <v>50</v>
      </c>
      <c r="AI321" s="79" t="s">
        <v>186</v>
      </c>
      <c r="AJ321" s="28">
        <v>28425</v>
      </c>
      <c r="AK321" s="9" t="s">
        <v>4547</v>
      </c>
      <c r="AL321" s="9" t="s">
        <v>1202</v>
      </c>
      <c r="AM321" s="7" t="s">
        <v>221</v>
      </c>
      <c r="AN321" s="9" t="s">
        <v>368</v>
      </c>
      <c r="AO321" s="118"/>
      <c r="AP321" s="7" t="s">
        <v>4548</v>
      </c>
      <c r="AQ321" s="9" t="s">
        <v>1446</v>
      </c>
      <c r="AR321" s="9" t="s">
        <v>3504</v>
      </c>
      <c r="AS321" s="7" t="s">
        <v>199</v>
      </c>
      <c r="AT321" s="79" t="s">
        <v>186</v>
      </c>
      <c r="AU321" s="7" t="s">
        <v>46</v>
      </c>
      <c r="AV321" s="10">
        <v>45322</v>
      </c>
      <c r="AW321" s="7" t="s">
        <v>4549</v>
      </c>
      <c r="AX321" s="7" t="s">
        <v>50</v>
      </c>
      <c r="AY321" s="79" t="s">
        <v>2983</v>
      </c>
      <c r="AZ321" s="28">
        <v>28938</v>
      </c>
      <c r="BA321" s="9" t="s">
        <v>4550</v>
      </c>
      <c r="BB321" s="9" t="s">
        <v>1202</v>
      </c>
      <c r="BC321" s="21" t="s">
        <v>221</v>
      </c>
      <c r="BD321" s="9"/>
      <c r="BE321" s="9"/>
      <c r="BF321" s="20" t="s">
        <v>181</v>
      </c>
      <c r="BG321" s="7"/>
      <c r="BH321" s="9"/>
      <c r="BI321" s="9"/>
      <c r="BJ321" s="7"/>
      <c r="BK321" s="7"/>
      <c r="BL321" s="7"/>
      <c r="BM321" s="11"/>
      <c r="BN321" s="79"/>
      <c r="BO321" s="7"/>
      <c r="BP321" s="7"/>
      <c r="BQ321" s="28"/>
      <c r="BR321" s="9"/>
      <c r="BS321" s="9"/>
      <c r="BT321" s="7"/>
      <c r="BU321" s="9"/>
      <c r="BV321" s="9"/>
      <c r="BW321" s="7"/>
      <c r="BX321" s="9"/>
      <c r="BY321" s="9"/>
      <c r="BZ321" s="7"/>
      <c r="CA321" s="7"/>
      <c r="CB321" s="7"/>
      <c r="CC321" s="7"/>
      <c r="CD321" s="7"/>
      <c r="CE321" s="20" t="s">
        <v>4548</v>
      </c>
      <c r="CF321" s="21" t="s">
        <v>1446</v>
      </c>
      <c r="CG321" s="20" t="s">
        <v>3504</v>
      </c>
      <c r="CH321" s="20" t="s">
        <v>199</v>
      </c>
      <c r="CI321" s="20" t="s">
        <v>205</v>
      </c>
      <c r="CJ321" s="77" t="s">
        <v>46</v>
      </c>
      <c r="CK321" s="5">
        <v>40322</v>
      </c>
      <c r="CL321" s="77" t="str">
        <f t="shared" ca="1" si="4"/>
        <v>18 Tahun 6 Bulan 11 Hari</v>
      </c>
      <c r="CM32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Link. Cipadung RT/RW 04/06 Desa/Kelurahan Kotakaler Kecamatan Sumedang Utara Kabupaten Sumedang Jawa Barat 40322</v>
      </c>
    </row>
    <row r="322" spans="1:91" ht="20.100000000000001" customHeight="1">
      <c r="A322" s="4">
        <f>SUBTOTAL(3,N$8:N322)</f>
        <v>315</v>
      </c>
      <c r="B322" s="5" t="s">
        <v>9</v>
      </c>
      <c r="C322" s="5">
        <v>2022</v>
      </c>
      <c r="D322" s="5"/>
      <c r="E322" s="5">
        <v>4</v>
      </c>
      <c r="F322" s="5" t="s">
        <v>31</v>
      </c>
      <c r="G322" s="5" t="s">
        <v>151</v>
      </c>
      <c r="H322" s="5" t="s">
        <v>151</v>
      </c>
      <c r="I322" s="5" t="s">
        <v>151</v>
      </c>
      <c r="J322" s="5">
        <v>22230105</v>
      </c>
      <c r="K322" s="6" t="s">
        <v>151</v>
      </c>
      <c r="L322" s="6" t="s">
        <v>151</v>
      </c>
      <c r="M322" s="6" t="s">
        <v>4385</v>
      </c>
      <c r="N322" s="79" t="s">
        <v>4551</v>
      </c>
      <c r="O322" s="8"/>
      <c r="P322" s="37" t="s">
        <v>4552</v>
      </c>
      <c r="Q322" s="81" t="s">
        <v>4553</v>
      </c>
      <c r="R322" s="37" t="s">
        <v>155</v>
      </c>
      <c r="S322" s="125">
        <v>38854</v>
      </c>
      <c r="T322" s="10" t="s">
        <v>156</v>
      </c>
      <c r="U322" s="10">
        <v>1</v>
      </c>
      <c r="V322" s="10">
        <v>3</v>
      </c>
      <c r="W322" s="10" t="s">
        <v>157</v>
      </c>
      <c r="X322" s="20" t="s">
        <v>187</v>
      </c>
      <c r="Y322" s="7" t="s">
        <v>3136</v>
      </c>
      <c r="Z322" s="7" t="s">
        <v>4554</v>
      </c>
      <c r="AA322" s="20" t="s">
        <v>221</v>
      </c>
      <c r="AB322" s="7" t="s">
        <v>162</v>
      </c>
      <c r="AC322" s="7" t="s">
        <v>163</v>
      </c>
      <c r="AD322" s="7" t="s">
        <v>163</v>
      </c>
      <c r="AE322" s="9" t="s">
        <v>4555</v>
      </c>
      <c r="AF322" s="9" t="s">
        <v>4556</v>
      </c>
      <c r="AG322" s="9" t="s">
        <v>4556</v>
      </c>
      <c r="AH322" s="7" t="s">
        <v>50</v>
      </c>
      <c r="AI322" s="79" t="s">
        <v>2422</v>
      </c>
      <c r="AJ322" s="28">
        <v>28189</v>
      </c>
      <c r="AK322" s="9" t="s">
        <v>4557</v>
      </c>
      <c r="AL322" s="9" t="s">
        <v>1202</v>
      </c>
      <c r="AM322" s="7" t="s">
        <v>161</v>
      </c>
      <c r="AN322" s="9" t="s">
        <v>255</v>
      </c>
      <c r="AO322" s="118" t="s">
        <v>3112</v>
      </c>
      <c r="AP322" s="7" t="s">
        <v>4558</v>
      </c>
      <c r="AQ322" s="9" t="s">
        <v>1025</v>
      </c>
      <c r="AR322" s="9" t="s">
        <v>625</v>
      </c>
      <c r="AS322" s="7" t="s">
        <v>625</v>
      </c>
      <c r="AT322" s="79" t="s">
        <v>155</v>
      </c>
      <c r="AU322" s="7" t="s">
        <v>46</v>
      </c>
      <c r="AV322" s="10">
        <v>40378</v>
      </c>
      <c r="AW322" s="7" t="s">
        <v>4559</v>
      </c>
      <c r="AX322" s="7" t="s">
        <v>50</v>
      </c>
      <c r="AY322" s="79" t="s">
        <v>155</v>
      </c>
      <c r="AZ322" s="28">
        <v>30446</v>
      </c>
      <c r="BA322" s="9" t="s">
        <v>4560</v>
      </c>
      <c r="BB322" s="20" t="s">
        <v>178</v>
      </c>
      <c r="BC322" s="21" t="s">
        <v>221</v>
      </c>
      <c r="BD322" s="9"/>
      <c r="BE322" s="9"/>
      <c r="BF322" s="20" t="s">
        <v>181</v>
      </c>
      <c r="BG322" s="7"/>
      <c r="BH322" s="9"/>
      <c r="BI322" s="9"/>
      <c r="BJ322" s="7"/>
      <c r="BK322" s="7"/>
      <c r="BL322" s="7"/>
      <c r="BM322" s="11"/>
      <c r="BN322" s="79"/>
      <c r="BO322" s="7"/>
      <c r="BP322" s="7"/>
      <c r="BQ322" s="28"/>
      <c r="BR322" s="9"/>
      <c r="BS322" s="9"/>
      <c r="BT322" s="7"/>
      <c r="BU322" s="9"/>
      <c r="BV322" s="9"/>
      <c r="BW322" s="7"/>
      <c r="BX322" s="9"/>
      <c r="BY322" s="9"/>
      <c r="BZ322" s="7"/>
      <c r="CA322" s="7"/>
      <c r="CB322" s="7"/>
      <c r="CC322" s="7"/>
      <c r="CD322" s="7"/>
      <c r="CE322" s="20" t="s">
        <v>4558</v>
      </c>
      <c r="CF322" s="21" t="s">
        <v>1025</v>
      </c>
      <c r="CG322" s="20" t="s">
        <v>625</v>
      </c>
      <c r="CH322" s="20" t="s">
        <v>625</v>
      </c>
      <c r="CI322" s="20" t="s">
        <v>182</v>
      </c>
      <c r="CJ322" s="77" t="s">
        <v>46</v>
      </c>
      <c r="CK322" s="5">
        <v>40378</v>
      </c>
      <c r="CL322" s="77" t="str">
        <f t="shared" ca="1" si="4"/>
        <v>19 Tahun 8 Bulan 6 Hari</v>
      </c>
      <c r="CM32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Anyar RT/RW 01/10 Desa/Kelurahan Pangalengan Kecamatan Pangalengan Kabupaten Bandung Jawa Barat 40378</v>
      </c>
    </row>
    <row r="323" spans="1:91" ht="20.100000000000001" customHeight="1">
      <c r="A323" s="4">
        <f>SUBTOTAL(3,N$8:N323)</f>
        <v>316</v>
      </c>
      <c r="B323" s="5" t="s">
        <v>9</v>
      </c>
      <c r="C323" s="5">
        <v>2021</v>
      </c>
      <c r="D323" s="5"/>
      <c r="E323" s="5">
        <v>4</v>
      </c>
      <c r="F323" s="5" t="s">
        <v>31</v>
      </c>
      <c r="G323" s="5" t="s">
        <v>151</v>
      </c>
      <c r="H323" s="5" t="s">
        <v>151</v>
      </c>
      <c r="I323" s="5" t="s">
        <v>151</v>
      </c>
      <c r="J323" s="5">
        <v>21220004</v>
      </c>
      <c r="K323" s="6" t="s">
        <v>151</v>
      </c>
      <c r="L323" s="6" t="s">
        <v>151</v>
      </c>
      <c r="M323" s="6" t="s">
        <v>4385</v>
      </c>
      <c r="N323" s="79" t="s">
        <v>4561</v>
      </c>
      <c r="O323" s="8"/>
      <c r="P323" s="37" t="s">
        <v>4562</v>
      </c>
      <c r="Q323" s="81" t="s">
        <v>4563</v>
      </c>
      <c r="R323" s="37" t="s">
        <v>186</v>
      </c>
      <c r="S323" s="125">
        <v>39727</v>
      </c>
      <c r="T323" s="10" t="s">
        <v>156</v>
      </c>
      <c r="U323" s="10">
        <v>5</v>
      </c>
      <c r="V323" s="10">
        <v>5</v>
      </c>
      <c r="W323" s="10" t="s">
        <v>157</v>
      </c>
      <c r="X323" s="20" t="s">
        <v>187</v>
      </c>
      <c r="Y323" s="7" t="s">
        <v>1456</v>
      </c>
      <c r="Z323" s="7" t="s">
        <v>4348</v>
      </c>
      <c r="AA323" s="7" t="s">
        <v>161</v>
      </c>
      <c r="AB323" s="7" t="s">
        <v>162</v>
      </c>
      <c r="AC323" s="7" t="s">
        <v>163</v>
      </c>
      <c r="AD323" s="7" t="s">
        <v>163</v>
      </c>
      <c r="AE323" s="9" t="s">
        <v>4564</v>
      </c>
      <c r="AF323" s="7" t="s">
        <v>4565</v>
      </c>
      <c r="AG323" s="7" t="s">
        <v>4565</v>
      </c>
      <c r="AH323" s="7" t="s">
        <v>50</v>
      </c>
      <c r="AI323" s="79" t="s">
        <v>186</v>
      </c>
      <c r="AJ323" s="28">
        <v>25865</v>
      </c>
      <c r="AK323" s="9" t="s">
        <v>4566</v>
      </c>
      <c r="AL323" s="20" t="s">
        <v>212</v>
      </c>
      <c r="AM323" s="7" t="s">
        <v>179</v>
      </c>
      <c r="AN323" s="9" t="s">
        <v>255</v>
      </c>
      <c r="AO323" s="118" t="s">
        <v>255</v>
      </c>
      <c r="AP323" s="7" t="s">
        <v>4567</v>
      </c>
      <c r="AQ323" s="9" t="s">
        <v>3574</v>
      </c>
      <c r="AR323" s="9" t="s">
        <v>2786</v>
      </c>
      <c r="AS323" s="7" t="s">
        <v>199</v>
      </c>
      <c r="AT323" s="79" t="s">
        <v>186</v>
      </c>
      <c r="AU323" s="7" t="s">
        <v>46</v>
      </c>
      <c r="AV323" s="10">
        <v>45323</v>
      </c>
      <c r="AW323" s="7" t="s">
        <v>4568</v>
      </c>
      <c r="AX323" s="20" t="s">
        <v>51</v>
      </c>
      <c r="AY323" s="79" t="s">
        <v>3205</v>
      </c>
      <c r="AZ323" s="28" t="s">
        <v>255</v>
      </c>
      <c r="BA323" s="9" t="s">
        <v>255</v>
      </c>
      <c r="BB323" s="9"/>
      <c r="BC323" s="7"/>
      <c r="BD323" s="9" t="s">
        <v>255</v>
      </c>
      <c r="BE323" s="9" t="s">
        <v>255</v>
      </c>
      <c r="BF323" s="20" t="s">
        <v>181</v>
      </c>
      <c r="BG323" s="7" t="s">
        <v>255</v>
      </c>
      <c r="BH323" s="9" t="s">
        <v>255</v>
      </c>
      <c r="BI323" s="9" t="s">
        <v>255</v>
      </c>
      <c r="BJ323" s="7" t="s">
        <v>255</v>
      </c>
      <c r="BK323" s="7" t="s">
        <v>255</v>
      </c>
      <c r="BL323" s="7" t="s">
        <v>255</v>
      </c>
      <c r="BM323" s="11" t="s">
        <v>255</v>
      </c>
      <c r="BN323" s="79"/>
      <c r="BO323" s="7"/>
      <c r="BP323" s="7"/>
      <c r="BQ323" s="28"/>
      <c r="BR323" s="9"/>
      <c r="BS323" s="9"/>
      <c r="BT323" s="7"/>
      <c r="BU323" s="9"/>
      <c r="BV323" s="9"/>
      <c r="BW323" s="7"/>
      <c r="BX323" s="9"/>
      <c r="BY323" s="9"/>
      <c r="BZ323" s="7"/>
      <c r="CA323" s="7"/>
      <c r="CB323" s="7"/>
      <c r="CC323" s="7"/>
      <c r="CD323" s="7"/>
      <c r="CE323" s="20" t="s">
        <v>4567</v>
      </c>
      <c r="CF323" s="21" t="s">
        <v>3574</v>
      </c>
      <c r="CG323" s="20" t="s">
        <v>2786</v>
      </c>
      <c r="CH323" s="20" t="s">
        <v>199</v>
      </c>
      <c r="CI323" s="20" t="s">
        <v>205</v>
      </c>
      <c r="CJ323" s="77" t="s">
        <v>46</v>
      </c>
      <c r="CK323" s="5">
        <v>45323</v>
      </c>
      <c r="CL323" s="77" t="str">
        <f t="shared" ca="1" si="4"/>
        <v>17 Tahun 3 Bulan 17 Hari</v>
      </c>
      <c r="CM32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Link. Kertaraharja RT/RW 05/07 Desa/Kelurahan Situ Kecamatan Sumedang Utara Kabupaten Sumedang Jawa Barat 45323</v>
      </c>
    </row>
    <row r="324" spans="1:91" ht="20.100000000000001" customHeight="1">
      <c r="A324" s="4">
        <f>SUBTOTAL(3,N$8:N324)</f>
        <v>317</v>
      </c>
      <c r="B324" s="5" t="s">
        <v>9</v>
      </c>
      <c r="C324" s="5">
        <v>2020</v>
      </c>
      <c r="D324" s="5"/>
      <c r="E324" s="5">
        <v>4</v>
      </c>
      <c r="F324" s="5" t="s">
        <v>31</v>
      </c>
      <c r="G324" s="5" t="s">
        <v>151</v>
      </c>
      <c r="H324" s="5" t="s">
        <v>151</v>
      </c>
      <c r="I324" s="5" t="s">
        <v>151</v>
      </c>
      <c r="J324" s="5">
        <v>20210057</v>
      </c>
      <c r="K324" s="6" t="s">
        <v>151</v>
      </c>
      <c r="L324" s="6" t="s">
        <v>151</v>
      </c>
      <c r="M324" s="6" t="s">
        <v>4385</v>
      </c>
      <c r="N324" s="79" t="s">
        <v>4569</v>
      </c>
      <c r="O324" s="8"/>
      <c r="P324" s="37" t="s">
        <v>4570</v>
      </c>
      <c r="Q324" s="81" t="s">
        <v>4571</v>
      </c>
      <c r="R324" s="37" t="s">
        <v>186</v>
      </c>
      <c r="S324" s="125">
        <v>39592</v>
      </c>
      <c r="T324" s="10" t="s">
        <v>156</v>
      </c>
      <c r="U324" s="10">
        <v>1</v>
      </c>
      <c r="V324" s="10">
        <v>1</v>
      </c>
      <c r="W324" s="10" t="s">
        <v>157</v>
      </c>
      <c r="X324" s="20" t="s">
        <v>187</v>
      </c>
      <c r="Y324" s="7" t="s">
        <v>1850</v>
      </c>
      <c r="Z324" s="7" t="s">
        <v>250</v>
      </c>
      <c r="AA324" s="7" t="s">
        <v>161</v>
      </c>
      <c r="AB324" s="7" t="s">
        <v>162</v>
      </c>
      <c r="AC324" s="7" t="s">
        <v>163</v>
      </c>
      <c r="AD324" s="7" t="s">
        <v>163</v>
      </c>
      <c r="AE324" s="9" t="s">
        <v>4572</v>
      </c>
      <c r="AF324" s="9" t="s">
        <v>4573</v>
      </c>
      <c r="AG324" s="7" t="s">
        <v>4573</v>
      </c>
      <c r="AH324" s="7" t="s">
        <v>50</v>
      </c>
      <c r="AI324" s="79" t="s">
        <v>186</v>
      </c>
      <c r="AJ324" s="28">
        <v>30204</v>
      </c>
      <c r="AK324" s="9" t="s">
        <v>4574</v>
      </c>
      <c r="AL324" s="20" t="s">
        <v>212</v>
      </c>
      <c r="AM324" s="7" t="s">
        <v>161</v>
      </c>
      <c r="AN324" s="9" t="s">
        <v>368</v>
      </c>
      <c r="AO324" s="118"/>
      <c r="AP324" s="7" t="s">
        <v>4575</v>
      </c>
      <c r="AQ324" s="9" t="s">
        <v>4019</v>
      </c>
      <c r="AR324" s="9" t="s">
        <v>4576</v>
      </c>
      <c r="AS324" s="7" t="s">
        <v>1027</v>
      </c>
      <c r="AT324" s="79" t="s">
        <v>186</v>
      </c>
      <c r="AU324" s="7" t="s">
        <v>46</v>
      </c>
      <c r="AV324" s="10">
        <v>45362</v>
      </c>
      <c r="AW324" s="7" t="s">
        <v>4577</v>
      </c>
      <c r="AX324" s="7" t="s">
        <v>50</v>
      </c>
      <c r="AY324" s="79" t="s">
        <v>186</v>
      </c>
      <c r="AZ324" s="28">
        <v>30456</v>
      </c>
      <c r="BA324" s="9" t="s">
        <v>4578</v>
      </c>
      <c r="BB324" s="20" t="s">
        <v>178</v>
      </c>
      <c r="BC324" s="21" t="s">
        <v>221</v>
      </c>
      <c r="BD324" s="9"/>
      <c r="BE324" s="9"/>
      <c r="BF324" s="20" t="s">
        <v>181</v>
      </c>
      <c r="BG324" s="7"/>
      <c r="BH324" s="9"/>
      <c r="BI324" s="9"/>
      <c r="BJ324" s="7"/>
      <c r="BK324" s="7"/>
      <c r="BL324" s="7"/>
      <c r="BM324" s="11"/>
      <c r="BN324" s="79"/>
      <c r="BO324" s="7"/>
      <c r="BP324" s="7"/>
      <c r="BQ324" s="28"/>
      <c r="BR324" s="9"/>
      <c r="BS324" s="9"/>
      <c r="BT324" s="7"/>
      <c r="BU324" s="9"/>
      <c r="BV324" s="9"/>
      <c r="BW324" s="7"/>
      <c r="BX324" s="9"/>
      <c r="BY324" s="9"/>
      <c r="BZ324" s="7"/>
      <c r="CA324" s="7"/>
      <c r="CB324" s="7"/>
      <c r="CC324" s="7"/>
      <c r="CD324" s="7"/>
      <c r="CE324" s="20" t="s">
        <v>4575</v>
      </c>
      <c r="CF324" s="21" t="s">
        <v>4019</v>
      </c>
      <c r="CG324" s="20" t="s">
        <v>4576</v>
      </c>
      <c r="CH324" s="20" t="s">
        <v>1027</v>
      </c>
      <c r="CI324" s="20" t="s">
        <v>205</v>
      </c>
      <c r="CJ324" s="77" t="s">
        <v>46</v>
      </c>
      <c r="CK324" s="5">
        <v>45362</v>
      </c>
      <c r="CL324" s="77" t="str">
        <f t="shared" ca="1" si="4"/>
        <v>17 Tahun 7 Bulan 30 Hari</v>
      </c>
      <c r="CM32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Cibogo RT/RW 02/06 Desa/Kelurahan Raharja Kecamatan Tanjungsari Kabupaten Sumedang Jawa Barat 45362</v>
      </c>
    </row>
    <row r="325" spans="1:91" ht="20.100000000000001" customHeight="1">
      <c r="A325" s="4">
        <f>SUBTOTAL(3,N$8:N325)</f>
        <v>318</v>
      </c>
      <c r="B325" s="5" t="s">
        <v>9</v>
      </c>
      <c r="C325" s="5">
        <v>2020</v>
      </c>
      <c r="D325" s="5"/>
      <c r="E325" s="5">
        <v>4</v>
      </c>
      <c r="F325" s="5" t="s">
        <v>31</v>
      </c>
      <c r="G325" s="5" t="s">
        <v>151</v>
      </c>
      <c r="H325" s="5" t="s">
        <v>151</v>
      </c>
      <c r="I325" s="5" t="s">
        <v>151</v>
      </c>
      <c r="J325" s="5">
        <v>20210052</v>
      </c>
      <c r="K325" s="6" t="s">
        <v>151</v>
      </c>
      <c r="L325" s="6" t="s">
        <v>151</v>
      </c>
      <c r="M325" s="6" t="s">
        <v>4385</v>
      </c>
      <c r="N325" s="79" t="s">
        <v>4579</v>
      </c>
      <c r="O325" s="8"/>
      <c r="P325" s="37" t="s">
        <v>4580</v>
      </c>
      <c r="Q325" s="81" t="s">
        <v>4581</v>
      </c>
      <c r="R325" s="37" t="s">
        <v>155</v>
      </c>
      <c r="S325" s="125">
        <v>38358</v>
      </c>
      <c r="T325" s="10" t="s">
        <v>156</v>
      </c>
      <c r="U325" s="10">
        <v>2</v>
      </c>
      <c r="V325" s="10">
        <v>3</v>
      </c>
      <c r="W325" s="10" t="s">
        <v>157</v>
      </c>
      <c r="X325" s="20" t="s">
        <v>187</v>
      </c>
      <c r="Y325" s="7" t="s">
        <v>4582</v>
      </c>
      <c r="Z325" s="7" t="s">
        <v>368</v>
      </c>
      <c r="AA325" s="20" t="s">
        <v>221</v>
      </c>
      <c r="AB325" s="7" t="s">
        <v>162</v>
      </c>
      <c r="AC325" s="7" t="s">
        <v>163</v>
      </c>
      <c r="AD325" s="7" t="s">
        <v>163</v>
      </c>
      <c r="AE325" s="9" t="s">
        <v>4583</v>
      </c>
      <c r="AF325" s="9" t="s">
        <v>4584</v>
      </c>
      <c r="AG325" s="7" t="s">
        <v>4584</v>
      </c>
      <c r="AH325" s="7" t="s">
        <v>50</v>
      </c>
      <c r="AI325" s="79" t="s">
        <v>155</v>
      </c>
      <c r="AJ325" s="28">
        <v>29313</v>
      </c>
      <c r="AK325" s="9" t="s">
        <v>4585</v>
      </c>
      <c r="AL325" s="9" t="s">
        <v>324</v>
      </c>
      <c r="AM325" s="7" t="s">
        <v>161</v>
      </c>
      <c r="AN325" s="9" t="s">
        <v>368</v>
      </c>
      <c r="AO325" s="118"/>
      <c r="AP325" s="7" t="s">
        <v>4586</v>
      </c>
      <c r="AQ325" s="9" t="s">
        <v>216</v>
      </c>
      <c r="AR325" s="9" t="s">
        <v>4587</v>
      </c>
      <c r="AS325" s="7" t="s">
        <v>1779</v>
      </c>
      <c r="AT325" s="79" t="s">
        <v>155</v>
      </c>
      <c r="AU325" s="7" t="s">
        <v>46</v>
      </c>
      <c r="AV325" s="10">
        <v>40379</v>
      </c>
      <c r="AW325" s="7" t="s">
        <v>4588</v>
      </c>
      <c r="AX325" s="7" t="s">
        <v>50</v>
      </c>
      <c r="AY325" s="79" t="s">
        <v>155</v>
      </c>
      <c r="AZ325" s="28">
        <v>30091</v>
      </c>
      <c r="BA325" s="9" t="s">
        <v>4589</v>
      </c>
      <c r="BB325" s="20" t="s">
        <v>178</v>
      </c>
      <c r="BC325" s="21" t="s">
        <v>161</v>
      </c>
      <c r="BD325" s="9"/>
      <c r="BE325" s="9"/>
      <c r="BF325" s="20" t="s">
        <v>181</v>
      </c>
      <c r="BG325" s="7"/>
      <c r="BH325" s="9"/>
      <c r="BI325" s="9"/>
      <c r="BJ325" s="7"/>
      <c r="BK325" s="7"/>
      <c r="BL325" s="7"/>
      <c r="BM325" s="11"/>
      <c r="BN325" s="79"/>
      <c r="BO325" s="7"/>
      <c r="BP325" s="7"/>
      <c r="BQ325" s="28"/>
      <c r="BR325" s="9"/>
      <c r="BS325" s="9"/>
      <c r="BT325" s="7"/>
      <c r="BU325" s="9"/>
      <c r="BV325" s="9"/>
      <c r="BW325" s="7"/>
      <c r="BX325" s="9"/>
      <c r="BY325" s="9"/>
      <c r="BZ325" s="7"/>
      <c r="CA325" s="7"/>
      <c r="CB325" s="7"/>
      <c r="CC325" s="7"/>
      <c r="CD325" s="7"/>
      <c r="CE325" s="20" t="s">
        <v>4586</v>
      </c>
      <c r="CF325" s="21" t="s">
        <v>216</v>
      </c>
      <c r="CG325" s="20" t="s">
        <v>4587</v>
      </c>
      <c r="CH325" s="20" t="s">
        <v>1779</v>
      </c>
      <c r="CI325" s="20" t="s">
        <v>182</v>
      </c>
      <c r="CJ325" s="77" t="s">
        <v>46</v>
      </c>
      <c r="CK325" s="5">
        <v>40379</v>
      </c>
      <c r="CL325" s="77" t="str">
        <f t="shared" ca="1" si="4"/>
        <v>21 Tahun 0 Bulan 17 Hari</v>
      </c>
      <c r="CM32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Dangdeur RT/RW 03/09 Desa/Kelurahan Rancakole Kecamatan Arjasari Kabupaten Bandung Jawa Barat 40379</v>
      </c>
    </row>
    <row r="326" spans="1:91" ht="20.100000000000001" customHeight="1">
      <c r="A326" s="4">
        <f>SUBTOTAL(3,N$8:N326)</f>
        <v>319</v>
      </c>
      <c r="B326" s="5" t="s">
        <v>9</v>
      </c>
      <c r="C326" s="5">
        <v>2021</v>
      </c>
      <c r="D326" s="5"/>
      <c r="E326" s="5">
        <v>4</v>
      </c>
      <c r="F326" s="5" t="s">
        <v>31</v>
      </c>
      <c r="G326" s="5" t="s">
        <v>151</v>
      </c>
      <c r="H326" s="5" t="s">
        <v>151</v>
      </c>
      <c r="I326" s="5" t="s">
        <v>151</v>
      </c>
      <c r="J326" s="5">
        <v>21220062</v>
      </c>
      <c r="K326" s="6" t="s">
        <v>151</v>
      </c>
      <c r="L326" s="6" t="s">
        <v>151</v>
      </c>
      <c r="M326" s="6" t="s">
        <v>4385</v>
      </c>
      <c r="N326" s="79" t="s">
        <v>4590</v>
      </c>
      <c r="O326" s="8"/>
      <c r="P326" s="37" t="s">
        <v>4591</v>
      </c>
      <c r="Q326" s="81" t="s">
        <v>4592</v>
      </c>
      <c r="R326" s="37" t="s">
        <v>2123</v>
      </c>
      <c r="S326" s="125">
        <v>39311</v>
      </c>
      <c r="T326" s="10" t="s">
        <v>156</v>
      </c>
      <c r="U326" s="10">
        <v>3</v>
      </c>
      <c r="V326" s="10">
        <v>10</v>
      </c>
      <c r="W326" s="10" t="s">
        <v>157</v>
      </c>
      <c r="X326" s="20" t="s">
        <v>187</v>
      </c>
      <c r="Y326" s="7" t="s">
        <v>368</v>
      </c>
      <c r="Z326" s="7" t="s">
        <v>368</v>
      </c>
      <c r="AA326" s="7" t="s">
        <v>161</v>
      </c>
      <c r="AB326" s="7" t="s">
        <v>162</v>
      </c>
      <c r="AC326" s="7" t="s">
        <v>163</v>
      </c>
      <c r="AD326" s="7" t="s">
        <v>163</v>
      </c>
      <c r="AE326" s="9" t="s">
        <v>4593</v>
      </c>
      <c r="AF326" s="9" t="s">
        <v>4594</v>
      </c>
      <c r="AG326" s="7" t="s">
        <v>4594</v>
      </c>
      <c r="AH326" s="7" t="s">
        <v>50</v>
      </c>
      <c r="AI326" s="79" t="s">
        <v>186</v>
      </c>
      <c r="AJ326" s="28">
        <v>29284</v>
      </c>
      <c r="AK326" s="9" t="s">
        <v>4595</v>
      </c>
      <c r="AL326" s="20" t="s">
        <v>212</v>
      </c>
      <c r="AM326" s="7" t="s">
        <v>179</v>
      </c>
      <c r="AN326" s="9" t="s">
        <v>368</v>
      </c>
      <c r="AO326" s="118"/>
      <c r="AP326" s="7" t="s">
        <v>4596</v>
      </c>
      <c r="AQ326" s="9" t="s">
        <v>1205</v>
      </c>
      <c r="AR326" s="9" t="s">
        <v>4597</v>
      </c>
      <c r="AS326" s="7" t="s">
        <v>851</v>
      </c>
      <c r="AT326" s="79" t="s">
        <v>186</v>
      </c>
      <c r="AU326" s="7" t="s">
        <v>46</v>
      </c>
      <c r="AV326" s="10">
        <v>45313</v>
      </c>
      <c r="AW326" s="7" t="s">
        <v>4598</v>
      </c>
      <c r="AX326" s="7" t="s">
        <v>50</v>
      </c>
      <c r="AY326" s="79" t="s">
        <v>155</v>
      </c>
      <c r="AZ326" s="28">
        <v>29232</v>
      </c>
      <c r="BA326" s="9" t="s">
        <v>4599</v>
      </c>
      <c r="BB326" s="20" t="s">
        <v>178</v>
      </c>
      <c r="BC326" s="21" t="s">
        <v>161</v>
      </c>
      <c r="BD326" s="9"/>
      <c r="BE326" s="9"/>
      <c r="BF326" s="20" t="s">
        <v>181</v>
      </c>
      <c r="BG326" s="7"/>
      <c r="BH326" s="9"/>
      <c r="BI326" s="9"/>
      <c r="BJ326" s="7"/>
      <c r="BK326" s="7"/>
      <c r="BL326" s="7"/>
      <c r="BM326" s="11"/>
      <c r="BN326" s="79"/>
      <c r="BO326" s="7"/>
      <c r="BP326" s="7"/>
      <c r="BQ326" s="28"/>
      <c r="BR326" s="9"/>
      <c r="BS326" s="9"/>
      <c r="BT326" s="7"/>
      <c r="BU326" s="9"/>
      <c r="BV326" s="9"/>
      <c r="BW326" s="7"/>
      <c r="BX326" s="9"/>
      <c r="BY326" s="9"/>
      <c r="BZ326" s="7"/>
      <c r="CA326" s="7"/>
      <c r="CB326" s="7"/>
      <c r="CC326" s="7"/>
      <c r="CD326" s="7"/>
      <c r="CE326" s="20" t="s">
        <v>4596</v>
      </c>
      <c r="CF326" s="21" t="s">
        <v>1205</v>
      </c>
      <c r="CG326" s="20" t="s">
        <v>4597</v>
      </c>
      <c r="CH326" s="20" t="s">
        <v>851</v>
      </c>
      <c r="CI326" s="20" t="s">
        <v>205</v>
      </c>
      <c r="CJ326" s="77" t="s">
        <v>46</v>
      </c>
      <c r="CK326" s="5">
        <v>45313</v>
      </c>
      <c r="CL326" s="77" t="str">
        <f t="shared" ca="1" si="4"/>
        <v>18 Tahun 5 Bulan 6 Hari</v>
      </c>
      <c r="CM32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Link. Genteng RT/RW 01/01 Desa/Kelurahan Pasanggrahan Baru Kecamatan Sumedang Selatan Kabupaten Sumedang Jawa Barat 45313</v>
      </c>
    </row>
    <row r="327" spans="1:91" ht="20.100000000000001" customHeight="1">
      <c r="A327" s="4">
        <f>SUBTOTAL(3,N$8:N327)</f>
        <v>320</v>
      </c>
      <c r="B327" s="5" t="s">
        <v>9</v>
      </c>
      <c r="C327" s="5">
        <v>2020</v>
      </c>
      <c r="D327" s="5"/>
      <c r="E327" s="5">
        <v>4</v>
      </c>
      <c r="F327" s="5" t="s">
        <v>31</v>
      </c>
      <c r="G327" s="5" t="s">
        <v>151</v>
      </c>
      <c r="H327" s="5" t="s">
        <v>11289</v>
      </c>
      <c r="I327" s="5" t="s">
        <v>11289</v>
      </c>
      <c r="J327" s="5">
        <v>20210033</v>
      </c>
      <c r="K327" s="6" t="s">
        <v>151</v>
      </c>
      <c r="L327" s="6" t="s">
        <v>151</v>
      </c>
      <c r="M327" s="6"/>
      <c r="N327" s="79" t="s">
        <v>4600</v>
      </c>
      <c r="O327" s="137"/>
      <c r="P327" s="37" t="s">
        <v>4601</v>
      </c>
      <c r="Q327" s="81" t="s">
        <v>4602</v>
      </c>
      <c r="R327" s="37" t="s">
        <v>602</v>
      </c>
      <c r="S327" s="125">
        <v>39374</v>
      </c>
      <c r="T327" s="10" t="s">
        <v>156</v>
      </c>
      <c r="U327" s="10">
        <v>2</v>
      </c>
      <c r="V327" s="10">
        <v>5</v>
      </c>
      <c r="W327" s="10" t="s">
        <v>157</v>
      </c>
      <c r="X327" s="20" t="s">
        <v>187</v>
      </c>
      <c r="Y327" s="7" t="s">
        <v>3693</v>
      </c>
      <c r="Z327" s="7" t="s">
        <v>3329</v>
      </c>
      <c r="AA327" s="7" t="s">
        <v>161</v>
      </c>
      <c r="AB327" s="7" t="s">
        <v>162</v>
      </c>
      <c r="AC327" s="7" t="s">
        <v>163</v>
      </c>
      <c r="AD327" s="7" t="s">
        <v>163</v>
      </c>
      <c r="AE327" s="9" t="s">
        <v>4603</v>
      </c>
      <c r="AF327" s="7" t="s">
        <v>4604</v>
      </c>
      <c r="AG327" s="7" t="s">
        <v>4604</v>
      </c>
      <c r="AH327" s="7" t="s">
        <v>50</v>
      </c>
      <c r="AI327" s="79" t="s">
        <v>1109</v>
      </c>
      <c r="AJ327" s="28">
        <v>29562</v>
      </c>
      <c r="AK327" s="9" t="s">
        <v>4605</v>
      </c>
      <c r="AL327" s="20" t="s">
        <v>212</v>
      </c>
      <c r="AM327" s="7" t="s">
        <v>179</v>
      </c>
      <c r="AN327" s="9" t="s">
        <v>368</v>
      </c>
      <c r="AO327" s="118"/>
      <c r="AP327" s="7" t="s">
        <v>4606</v>
      </c>
      <c r="AQ327" s="9" t="s">
        <v>1478</v>
      </c>
      <c r="AR327" s="9" t="s">
        <v>835</v>
      </c>
      <c r="AS327" s="7" t="s">
        <v>2974</v>
      </c>
      <c r="AT327" s="79" t="s">
        <v>610</v>
      </c>
      <c r="AU327" s="7" t="s">
        <v>46</v>
      </c>
      <c r="AV327" s="10">
        <v>40512</v>
      </c>
      <c r="AW327" s="7" t="s">
        <v>4607</v>
      </c>
      <c r="AX327" s="7" t="s">
        <v>50</v>
      </c>
      <c r="AY327" s="79" t="s">
        <v>602</v>
      </c>
      <c r="AZ327" s="28">
        <v>28998</v>
      </c>
      <c r="BA327" s="9" t="s">
        <v>4608</v>
      </c>
      <c r="BB327" s="20" t="s">
        <v>178</v>
      </c>
      <c r="BC327" s="21" t="s">
        <v>179</v>
      </c>
      <c r="BD327" s="9"/>
      <c r="BE327" s="9"/>
      <c r="BF327" s="20" t="s">
        <v>181</v>
      </c>
      <c r="BG327" s="7"/>
      <c r="BH327" s="9"/>
      <c r="BI327" s="9"/>
      <c r="BJ327" s="7"/>
      <c r="BK327" s="7"/>
      <c r="BL327" s="7"/>
      <c r="BM327" s="11"/>
      <c r="BN327" s="79"/>
      <c r="BO327" s="7"/>
      <c r="BP327" s="7"/>
      <c r="BQ327" s="28"/>
      <c r="BR327" s="9"/>
      <c r="BS327" s="9"/>
      <c r="BT327" s="7"/>
      <c r="BU327" s="9"/>
      <c r="BV327" s="9"/>
      <c r="BW327" s="7"/>
      <c r="BX327" s="9"/>
      <c r="BY327" s="9"/>
      <c r="BZ327" s="7"/>
      <c r="CA327" s="7"/>
      <c r="CB327" s="7"/>
      <c r="CC327" s="7"/>
      <c r="CD327" s="7"/>
      <c r="CE327" s="20" t="s">
        <v>4609</v>
      </c>
      <c r="CF327" s="21" t="s">
        <v>1478</v>
      </c>
      <c r="CG327" s="20" t="s">
        <v>835</v>
      </c>
      <c r="CH327" s="20" t="s">
        <v>2974</v>
      </c>
      <c r="CI327" s="20" t="s">
        <v>610</v>
      </c>
      <c r="CJ327" s="77" t="s">
        <v>46</v>
      </c>
      <c r="CK327" s="5">
        <v>40512</v>
      </c>
      <c r="CL327" s="77" t="str">
        <f t="shared" ca="1" si="4"/>
        <v>18 Tahun 3 Bulan 4 Hari</v>
      </c>
      <c r="CM32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Encepkaratawiria Gg. Arisantir No. 227 RT/RW 06/07 Desa/Kelurahan Citeureup Kecamatan Cimahi Utara Kota Cimahi Jawa Barat 40512</v>
      </c>
    </row>
    <row r="328" spans="1:91" ht="20.100000000000001" customHeight="1">
      <c r="A328" s="4">
        <f>SUBTOTAL(3,N$8:N328)</f>
        <v>321</v>
      </c>
      <c r="B328" s="5" t="s">
        <v>9</v>
      </c>
      <c r="C328" s="5">
        <v>2020</v>
      </c>
      <c r="D328" s="5"/>
      <c r="E328" s="5">
        <v>4</v>
      </c>
      <c r="F328" s="5" t="s">
        <v>31</v>
      </c>
      <c r="G328" s="5" t="s">
        <v>151</v>
      </c>
      <c r="H328" s="5" t="s">
        <v>151</v>
      </c>
      <c r="I328" s="5" t="s">
        <v>151</v>
      </c>
      <c r="J328" s="5">
        <v>20210018</v>
      </c>
      <c r="K328" s="6" t="s">
        <v>151</v>
      </c>
      <c r="L328" s="6" t="s">
        <v>151</v>
      </c>
      <c r="M328" s="6" t="s">
        <v>4385</v>
      </c>
      <c r="N328" s="79" t="s">
        <v>4610</v>
      </c>
      <c r="O328" s="8" t="s">
        <v>4611</v>
      </c>
      <c r="P328" s="37" t="s">
        <v>4612</v>
      </c>
      <c r="Q328" s="81" t="s">
        <v>4613</v>
      </c>
      <c r="R328" s="37" t="s">
        <v>186</v>
      </c>
      <c r="S328" s="125">
        <v>39359</v>
      </c>
      <c r="T328" s="10" t="s">
        <v>156</v>
      </c>
      <c r="U328" s="10">
        <v>1</v>
      </c>
      <c r="V328" s="10">
        <v>2</v>
      </c>
      <c r="W328" s="10" t="s">
        <v>157</v>
      </c>
      <c r="X328" s="20" t="s">
        <v>187</v>
      </c>
      <c r="Y328" s="7" t="s">
        <v>3693</v>
      </c>
      <c r="Z328" s="7" t="s">
        <v>250</v>
      </c>
      <c r="AA328" s="7" t="s">
        <v>161</v>
      </c>
      <c r="AB328" s="7" t="s">
        <v>162</v>
      </c>
      <c r="AC328" s="7" t="s">
        <v>163</v>
      </c>
      <c r="AD328" s="7" t="s">
        <v>163</v>
      </c>
      <c r="AE328" s="9" t="s">
        <v>2152</v>
      </c>
      <c r="AF328" s="9" t="s">
        <v>2153</v>
      </c>
      <c r="AG328" s="7" t="s">
        <v>2153</v>
      </c>
      <c r="AH328" s="7" t="s">
        <v>50</v>
      </c>
      <c r="AI328" s="79" t="s">
        <v>155</v>
      </c>
      <c r="AJ328" s="28">
        <v>26242</v>
      </c>
      <c r="AK328" s="9" t="s">
        <v>2154</v>
      </c>
      <c r="AL328" s="20" t="s">
        <v>212</v>
      </c>
      <c r="AM328" s="7" t="s">
        <v>179</v>
      </c>
      <c r="AN328" s="9" t="s">
        <v>368</v>
      </c>
      <c r="AO328" s="118"/>
      <c r="AP328" s="7" t="s">
        <v>2158</v>
      </c>
      <c r="AQ328" s="9" t="s">
        <v>673</v>
      </c>
      <c r="AR328" s="9" t="s">
        <v>2159</v>
      </c>
      <c r="AS328" s="7" t="s">
        <v>851</v>
      </c>
      <c r="AT328" s="79" t="s">
        <v>186</v>
      </c>
      <c r="AU328" s="7" t="s">
        <v>46</v>
      </c>
      <c r="AV328" s="10">
        <v>45351</v>
      </c>
      <c r="AW328" s="7" t="s">
        <v>4614</v>
      </c>
      <c r="AX328" s="7" t="s">
        <v>50</v>
      </c>
      <c r="AY328" s="79" t="s">
        <v>186</v>
      </c>
      <c r="AZ328" s="28">
        <v>29592</v>
      </c>
      <c r="BA328" s="9" t="s">
        <v>2161</v>
      </c>
      <c r="BB328" s="20" t="s">
        <v>178</v>
      </c>
      <c r="BC328" s="21" t="s">
        <v>179</v>
      </c>
      <c r="BD328" s="9"/>
      <c r="BE328" s="9"/>
      <c r="BF328" s="20" t="s">
        <v>181</v>
      </c>
      <c r="BG328" s="7"/>
      <c r="BH328" s="9"/>
      <c r="BI328" s="9"/>
      <c r="BJ328" s="7"/>
      <c r="BK328" s="7"/>
      <c r="BL328" s="7"/>
      <c r="BM328" s="11"/>
      <c r="BN328" s="79"/>
      <c r="BO328" s="7"/>
      <c r="BP328" s="7"/>
      <c r="BQ328" s="28"/>
      <c r="BR328" s="9"/>
      <c r="BS328" s="9"/>
      <c r="BT328" s="7"/>
      <c r="BU328" s="9"/>
      <c r="BV328" s="9"/>
      <c r="BW328" s="7"/>
      <c r="BX328" s="9"/>
      <c r="BY328" s="9"/>
      <c r="BZ328" s="7"/>
      <c r="CA328" s="7"/>
      <c r="CB328" s="7"/>
      <c r="CC328" s="7"/>
      <c r="CD328" s="7"/>
      <c r="CE328" s="20" t="s">
        <v>2158</v>
      </c>
      <c r="CF328" s="21" t="s">
        <v>673</v>
      </c>
      <c r="CG328" s="20" t="s">
        <v>2159</v>
      </c>
      <c r="CH328" s="20" t="s">
        <v>851</v>
      </c>
      <c r="CI328" s="20" t="s">
        <v>205</v>
      </c>
      <c r="CJ328" s="77" t="s">
        <v>46</v>
      </c>
      <c r="CK328" s="5">
        <v>45351</v>
      </c>
      <c r="CL328" s="77" t="str">
        <f t="shared" ref="CL328:CL391" ca="1" si="5">DATEDIF(S328,NOW(),"Y")&amp;" Tahun " &amp;DATEDIF(S328,NOW(),"YM")&amp;" Bulan " &amp;DATEDIF(S328,NOW(),"MD")&amp;" Hari"</f>
        <v>18 Tahun 3 Bulan 19 Hari</v>
      </c>
      <c r="CM32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Citengah RT/RW 03/01 Desa/Kelurahan Citengah Kecamatan Sumedang Selatan Kabupaten Sumedang Jawa Barat 45351</v>
      </c>
    </row>
    <row r="329" spans="1:91" ht="20.100000000000001" customHeight="1">
      <c r="A329" s="4">
        <f>SUBTOTAL(3,N$8:N329)</f>
        <v>322</v>
      </c>
      <c r="B329" s="5" t="s">
        <v>9</v>
      </c>
      <c r="C329" s="5">
        <v>2020</v>
      </c>
      <c r="D329" s="5"/>
      <c r="E329" s="5">
        <v>4</v>
      </c>
      <c r="F329" s="5" t="s">
        <v>31</v>
      </c>
      <c r="G329" s="5" t="s">
        <v>151</v>
      </c>
      <c r="H329" s="5" t="s">
        <v>151</v>
      </c>
      <c r="I329" s="5" t="s">
        <v>151</v>
      </c>
      <c r="J329" s="5">
        <v>20210096</v>
      </c>
      <c r="K329" s="6" t="s">
        <v>151</v>
      </c>
      <c r="L329" s="6" t="s">
        <v>151</v>
      </c>
      <c r="M329" s="6" t="s">
        <v>4385</v>
      </c>
      <c r="N329" s="79" t="s">
        <v>4615</v>
      </c>
      <c r="O329" s="8"/>
      <c r="P329" s="37" t="s">
        <v>4616</v>
      </c>
      <c r="Q329" s="81" t="s">
        <v>4617</v>
      </c>
      <c r="R329" s="37" t="s">
        <v>186</v>
      </c>
      <c r="S329" s="125">
        <v>39527</v>
      </c>
      <c r="T329" s="10" t="s">
        <v>156</v>
      </c>
      <c r="U329" s="10">
        <v>5</v>
      </c>
      <c r="V329" s="10">
        <v>5</v>
      </c>
      <c r="W329" s="10" t="s">
        <v>157</v>
      </c>
      <c r="X329" s="20" t="s">
        <v>187</v>
      </c>
      <c r="Y329" s="7" t="s">
        <v>4475</v>
      </c>
      <c r="Z329" s="7" t="s">
        <v>250</v>
      </c>
      <c r="AA329" s="7" t="s">
        <v>161</v>
      </c>
      <c r="AB329" s="7" t="s">
        <v>162</v>
      </c>
      <c r="AC329" s="7" t="s">
        <v>163</v>
      </c>
      <c r="AD329" s="7" t="s">
        <v>163</v>
      </c>
      <c r="AE329" s="9" t="s">
        <v>4618</v>
      </c>
      <c r="AF329" s="9" t="s">
        <v>4619</v>
      </c>
      <c r="AG329" s="7" t="s">
        <v>4619</v>
      </c>
      <c r="AH329" s="7" t="s">
        <v>50</v>
      </c>
      <c r="AI329" s="79" t="s">
        <v>371</v>
      </c>
      <c r="AJ329" s="28">
        <v>23589</v>
      </c>
      <c r="AK329" s="9" t="s">
        <v>4620</v>
      </c>
      <c r="AL329" s="7" t="s">
        <v>1836</v>
      </c>
      <c r="AM329" s="7" t="s">
        <v>179</v>
      </c>
      <c r="AN329" s="9" t="s">
        <v>368</v>
      </c>
      <c r="AO329" s="118"/>
      <c r="AP329" s="7" t="s">
        <v>4621</v>
      </c>
      <c r="AQ329" s="9" t="s">
        <v>1446</v>
      </c>
      <c r="AR329" s="9" t="s">
        <v>2786</v>
      </c>
      <c r="AS329" s="7" t="s">
        <v>199</v>
      </c>
      <c r="AT329" s="79" t="s">
        <v>186</v>
      </c>
      <c r="AU329" s="7" t="s">
        <v>46</v>
      </c>
      <c r="AV329" s="10">
        <v>45323</v>
      </c>
      <c r="AW329" s="7" t="s">
        <v>4622</v>
      </c>
      <c r="AX329" s="7" t="s">
        <v>50</v>
      </c>
      <c r="AY329" s="79" t="s">
        <v>371</v>
      </c>
      <c r="AZ329" s="28">
        <v>25302</v>
      </c>
      <c r="BA329" s="9" t="s">
        <v>4623</v>
      </c>
      <c r="BB329" s="20" t="s">
        <v>178</v>
      </c>
      <c r="BC329" s="21" t="s">
        <v>179</v>
      </c>
      <c r="BD329" s="9"/>
      <c r="BE329" s="9"/>
      <c r="BF329" s="20" t="s">
        <v>181</v>
      </c>
      <c r="BG329" s="7"/>
      <c r="BH329" s="9"/>
      <c r="BI329" s="9"/>
      <c r="BJ329" s="7"/>
      <c r="BK329" s="7"/>
      <c r="BL329" s="7"/>
      <c r="BM329" s="11"/>
      <c r="BN329" s="79"/>
      <c r="BO329" s="7"/>
      <c r="BP329" s="7"/>
      <c r="BQ329" s="28"/>
      <c r="BR329" s="9"/>
      <c r="BS329" s="9"/>
      <c r="BT329" s="7"/>
      <c r="BU329" s="9"/>
      <c r="BV329" s="9"/>
      <c r="BW329" s="7"/>
      <c r="BX329" s="9"/>
      <c r="BY329" s="9"/>
      <c r="BZ329" s="7"/>
      <c r="CA329" s="7"/>
      <c r="CB329" s="7"/>
      <c r="CC329" s="7"/>
      <c r="CD329" s="7"/>
      <c r="CE329" s="20" t="s">
        <v>4621</v>
      </c>
      <c r="CF329" s="21" t="s">
        <v>1446</v>
      </c>
      <c r="CG329" s="20" t="s">
        <v>2786</v>
      </c>
      <c r="CH329" s="20" t="s">
        <v>199</v>
      </c>
      <c r="CI329" s="20" t="s">
        <v>205</v>
      </c>
      <c r="CJ329" s="77" t="s">
        <v>46</v>
      </c>
      <c r="CK329" s="5">
        <v>45323</v>
      </c>
      <c r="CL329" s="77" t="str">
        <f t="shared" ca="1" si="5"/>
        <v>17 Tahun 10 Bulan 3 Hari</v>
      </c>
      <c r="CM32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Lingkungan Cipeuteuy RT/RW 04/06 Desa/Kelurahan Situ Kecamatan Sumedang Utara Kabupaten Sumedang Jawa Barat 45323</v>
      </c>
    </row>
    <row r="330" spans="1:91" ht="20.100000000000001" customHeight="1">
      <c r="A330" s="4">
        <f>SUBTOTAL(3,N$8:N330)</f>
        <v>323</v>
      </c>
      <c r="B330" s="5" t="s">
        <v>9</v>
      </c>
      <c r="C330" s="5">
        <v>2019</v>
      </c>
      <c r="D330" s="5"/>
      <c r="E330" s="5">
        <v>4</v>
      </c>
      <c r="F330" s="5" t="s">
        <v>31</v>
      </c>
      <c r="G330" s="5" t="s">
        <v>151</v>
      </c>
      <c r="H330" s="5" t="s">
        <v>151</v>
      </c>
      <c r="I330" s="5" t="s">
        <v>151</v>
      </c>
      <c r="J330" s="5">
        <v>19200118</v>
      </c>
      <c r="K330" s="6" t="s">
        <v>151</v>
      </c>
      <c r="L330" s="6" t="s">
        <v>151</v>
      </c>
      <c r="M330" s="6" t="s">
        <v>4385</v>
      </c>
      <c r="N330" s="79" t="s">
        <v>4624</v>
      </c>
      <c r="O330" s="8"/>
      <c r="P330" s="37" t="s">
        <v>4625</v>
      </c>
      <c r="Q330" s="81" t="s">
        <v>4626</v>
      </c>
      <c r="R330" s="37" t="s">
        <v>155</v>
      </c>
      <c r="S330" s="125">
        <v>38776</v>
      </c>
      <c r="T330" s="10" t="s">
        <v>156</v>
      </c>
      <c r="U330" s="10">
        <v>2</v>
      </c>
      <c r="V330" s="10">
        <v>2</v>
      </c>
      <c r="W330" s="10" t="s">
        <v>157</v>
      </c>
      <c r="X330" s="20" t="s">
        <v>187</v>
      </c>
      <c r="Y330" s="7" t="s">
        <v>319</v>
      </c>
      <c r="Z330" s="7" t="s">
        <v>4627</v>
      </c>
      <c r="AA330" s="7" t="s">
        <v>161</v>
      </c>
      <c r="AB330" s="7" t="s">
        <v>251</v>
      </c>
      <c r="AC330" s="7" t="s">
        <v>163</v>
      </c>
      <c r="AD330" s="7" t="s">
        <v>163</v>
      </c>
      <c r="AE330" s="9" t="s">
        <v>4628</v>
      </c>
      <c r="AF330" s="7" t="s">
        <v>4629</v>
      </c>
      <c r="AG330" s="7" t="s">
        <v>4630</v>
      </c>
      <c r="AH330" s="7" t="s">
        <v>51</v>
      </c>
      <c r="AI330" s="79" t="s">
        <v>4631</v>
      </c>
      <c r="AJ330" s="28">
        <v>27990</v>
      </c>
      <c r="AK330" s="9" t="s">
        <v>4632</v>
      </c>
      <c r="AL330" s="9"/>
      <c r="AM330" s="7" t="s">
        <v>179</v>
      </c>
      <c r="AN330" s="9" t="s">
        <v>255</v>
      </c>
      <c r="AO330" s="118" t="s">
        <v>255</v>
      </c>
      <c r="AP330" s="7" t="s">
        <v>1838</v>
      </c>
      <c r="AQ330" s="9" t="s">
        <v>1839</v>
      </c>
      <c r="AR330" s="9" t="s">
        <v>1846</v>
      </c>
      <c r="AS330" s="7" t="s">
        <v>731</v>
      </c>
      <c r="AT330" s="79" t="s">
        <v>278</v>
      </c>
      <c r="AU330" s="7" t="s">
        <v>46</v>
      </c>
      <c r="AV330" s="10">
        <v>40615</v>
      </c>
      <c r="AW330" s="7" t="s">
        <v>4629</v>
      </c>
      <c r="AX330" s="7" t="s">
        <v>50</v>
      </c>
      <c r="AY330" s="79" t="s">
        <v>155</v>
      </c>
      <c r="AZ330" s="28">
        <v>27792</v>
      </c>
      <c r="BA330" s="9" t="s">
        <v>4633</v>
      </c>
      <c r="BB330" s="20" t="s">
        <v>178</v>
      </c>
      <c r="BC330" s="21" t="s">
        <v>179</v>
      </c>
      <c r="BD330" s="9"/>
      <c r="BE330" s="9"/>
      <c r="BF330" s="20" t="s">
        <v>181</v>
      </c>
      <c r="BG330" s="7"/>
      <c r="BH330" s="9"/>
      <c r="BI330" s="9"/>
      <c r="BJ330" s="7"/>
      <c r="BK330" s="7"/>
      <c r="BL330" s="7"/>
      <c r="BM330" s="11"/>
      <c r="BN330" s="79"/>
      <c r="BO330" s="7"/>
      <c r="BP330" s="7"/>
      <c r="BQ330" s="28"/>
      <c r="BR330" s="9"/>
      <c r="BS330" s="9"/>
      <c r="BT330" s="7"/>
      <c r="BU330" s="9"/>
      <c r="BV330" s="9"/>
      <c r="BW330" s="7"/>
      <c r="BX330" s="9"/>
      <c r="BY330" s="9"/>
      <c r="BZ330" s="7"/>
      <c r="CA330" s="7"/>
      <c r="CB330" s="7"/>
      <c r="CC330" s="7"/>
      <c r="CD330" s="7"/>
      <c r="CE330" s="20" t="s">
        <v>1838</v>
      </c>
      <c r="CF330" s="21" t="s">
        <v>1839</v>
      </c>
      <c r="CG330" s="20" t="s">
        <v>1846</v>
      </c>
      <c r="CH330" s="20" t="s">
        <v>731</v>
      </c>
      <c r="CI330" s="20" t="s">
        <v>278</v>
      </c>
      <c r="CJ330" s="77" t="s">
        <v>46</v>
      </c>
      <c r="CK330" s="5">
        <v>40615</v>
      </c>
      <c r="CL330" s="77" t="str">
        <f t="shared" ca="1" si="5"/>
        <v>19 Tahun 10 Bulan 26 Hari</v>
      </c>
      <c r="CM33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Cilengkrang Ii RT/RW 05/02 Desa/Kelurahan Palasari Kecamatan Cibiru Kota Bandung Jawa Barat 40615</v>
      </c>
    </row>
    <row r="331" spans="1:91" ht="20.100000000000001" customHeight="1">
      <c r="A331" s="4">
        <f>SUBTOTAL(3,N$8:N331)</f>
        <v>324</v>
      </c>
      <c r="B331" s="5" t="s">
        <v>9</v>
      </c>
      <c r="C331" s="5">
        <v>2021</v>
      </c>
      <c r="D331" s="5"/>
      <c r="E331" s="5">
        <v>4</v>
      </c>
      <c r="F331" s="5" t="s">
        <v>31</v>
      </c>
      <c r="G331" s="5" t="s">
        <v>151</v>
      </c>
      <c r="H331" s="5" t="s">
        <v>151</v>
      </c>
      <c r="I331" s="5" t="s">
        <v>151</v>
      </c>
      <c r="J331" s="5">
        <v>21220005</v>
      </c>
      <c r="K331" s="6" t="s">
        <v>151</v>
      </c>
      <c r="L331" s="6" t="s">
        <v>151</v>
      </c>
      <c r="M331" s="6" t="s">
        <v>4385</v>
      </c>
      <c r="N331" s="79" t="s">
        <v>4634</v>
      </c>
      <c r="O331" s="8"/>
      <c r="P331" s="37" t="s">
        <v>4635</v>
      </c>
      <c r="Q331" s="81" t="s">
        <v>4636</v>
      </c>
      <c r="R331" s="37" t="s">
        <v>2123</v>
      </c>
      <c r="S331" s="125">
        <v>39885</v>
      </c>
      <c r="T331" s="10" t="s">
        <v>156</v>
      </c>
      <c r="U331" s="10">
        <v>3</v>
      </c>
      <c r="V331" s="10">
        <v>4</v>
      </c>
      <c r="W331" s="10" t="s">
        <v>157</v>
      </c>
      <c r="X331" s="20" t="s">
        <v>187</v>
      </c>
      <c r="Y331" s="7" t="s">
        <v>426</v>
      </c>
      <c r="Z331" s="7" t="s">
        <v>4316</v>
      </c>
      <c r="AA331" s="7" t="s">
        <v>161</v>
      </c>
      <c r="AB331" s="7" t="s">
        <v>162</v>
      </c>
      <c r="AC331" s="7" t="s">
        <v>163</v>
      </c>
      <c r="AD331" s="7" t="s">
        <v>163</v>
      </c>
      <c r="AE331" s="9" t="s">
        <v>4637</v>
      </c>
      <c r="AF331" s="9" t="s">
        <v>4638</v>
      </c>
      <c r="AG331" s="7" t="s">
        <v>4638</v>
      </c>
      <c r="AH331" s="7" t="s">
        <v>50</v>
      </c>
      <c r="AI331" s="79" t="s">
        <v>155</v>
      </c>
      <c r="AJ331" s="28">
        <v>26866</v>
      </c>
      <c r="AK331" s="9" t="s">
        <v>4639</v>
      </c>
      <c r="AL331" s="20" t="s">
        <v>212</v>
      </c>
      <c r="AM331" s="7" t="s">
        <v>221</v>
      </c>
      <c r="AN331" s="9" t="s">
        <v>368</v>
      </c>
      <c r="AO331" s="118"/>
      <c r="AP331" s="7" t="s">
        <v>4640</v>
      </c>
      <c r="AQ331" s="9" t="s">
        <v>216</v>
      </c>
      <c r="AR331" s="9" t="s">
        <v>2174</v>
      </c>
      <c r="AS331" s="7" t="s">
        <v>2175</v>
      </c>
      <c r="AT331" s="79" t="s">
        <v>278</v>
      </c>
      <c r="AU331" s="7" t="s">
        <v>46</v>
      </c>
      <c r="AV331" s="10">
        <v>40291</v>
      </c>
      <c r="AW331" s="7" t="s">
        <v>4641</v>
      </c>
      <c r="AX331" s="7" t="s">
        <v>50</v>
      </c>
      <c r="AY331" s="79" t="s">
        <v>229</v>
      </c>
      <c r="AZ331" s="28">
        <v>28393</v>
      </c>
      <c r="BA331" s="9" t="s">
        <v>4642</v>
      </c>
      <c r="BB331" s="20" t="s">
        <v>178</v>
      </c>
      <c r="BC331" s="21" t="s">
        <v>179</v>
      </c>
      <c r="BD331" s="9"/>
      <c r="BE331" s="9"/>
      <c r="BF331" s="20" t="s">
        <v>181</v>
      </c>
      <c r="BG331" s="7"/>
      <c r="BH331" s="9"/>
      <c r="BI331" s="9"/>
      <c r="BJ331" s="7"/>
      <c r="BK331" s="7"/>
      <c r="BL331" s="7"/>
      <c r="BM331" s="11"/>
      <c r="BN331" s="79"/>
      <c r="BO331" s="7"/>
      <c r="BP331" s="7"/>
      <c r="BQ331" s="28"/>
      <c r="BR331" s="9"/>
      <c r="BS331" s="9"/>
      <c r="BT331" s="7"/>
      <c r="BU331" s="9"/>
      <c r="BV331" s="9"/>
      <c r="BW331" s="7"/>
      <c r="BX331" s="9"/>
      <c r="BY331" s="9"/>
      <c r="BZ331" s="7"/>
      <c r="CA331" s="7"/>
      <c r="CB331" s="7"/>
      <c r="CC331" s="7"/>
      <c r="CD331" s="7"/>
      <c r="CE331" s="20" t="s">
        <v>4640</v>
      </c>
      <c r="CF331" s="21" t="s">
        <v>216</v>
      </c>
      <c r="CG331" s="20" t="s">
        <v>2174</v>
      </c>
      <c r="CH331" s="20" t="s">
        <v>2175</v>
      </c>
      <c r="CI331" s="20" t="s">
        <v>278</v>
      </c>
      <c r="CJ331" s="77" t="s">
        <v>46</v>
      </c>
      <c r="CK331" s="5">
        <v>40291</v>
      </c>
      <c r="CL331" s="77" t="str">
        <f t="shared" ca="1" si="5"/>
        <v>16 Tahun 10 Bulan 10 Hari</v>
      </c>
      <c r="CM33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Sindangsari Iii No. 21 RT/RW 03/09 Desa/Kelurahan Antapani Wetan Kecamatan Antapani Kota Bandung Jawa Barat 40291</v>
      </c>
    </row>
    <row r="332" spans="1:91" ht="20.100000000000001" customHeight="1">
      <c r="A332" s="4">
        <f>SUBTOTAL(3,N$8:N332)</f>
        <v>325</v>
      </c>
      <c r="B332" s="5" t="s">
        <v>9</v>
      </c>
      <c r="C332" s="5">
        <v>2020</v>
      </c>
      <c r="D332" s="5"/>
      <c r="E332" s="5">
        <v>4</v>
      </c>
      <c r="F332" s="5" t="s">
        <v>31</v>
      </c>
      <c r="G332" s="5" t="s">
        <v>151</v>
      </c>
      <c r="H332" s="5" t="s">
        <v>151</v>
      </c>
      <c r="I332" s="5" t="s">
        <v>151</v>
      </c>
      <c r="J332" s="5">
        <v>20210266</v>
      </c>
      <c r="K332" s="6" t="s">
        <v>151</v>
      </c>
      <c r="L332" s="6" t="s">
        <v>151</v>
      </c>
      <c r="M332" s="6" t="s">
        <v>4385</v>
      </c>
      <c r="N332" s="79" t="s">
        <v>4643</v>
      </c>
      <c r="O332" s="8"/>
      <c r="P332" s="37" t="s">
        <v>4644</v>
      </c>
      <c r="Q332" s="81" t="s">
        <v>4645</v>
      </c>
      <c r="R332" s="37" t="s">
        <v>4646</v>
      </c>
      <c r="S332" s="125">
        <v>38540</v>
      </c>
      <c r="T332" s="10" t="s">
        <v>156</v>
      </c>
      <c r="U332" s="10">
        <v>1</v>
      </c>
      <c r="V332" s="10">
        <v>3</v>
      </c>
      <c r="W332" s="10" t="s">
        <v>157</v>
      </c>
      <c r="X332" s="20" t="s">
        <v>187</v>
      </c>
      <c r="Y332" s="7" t="s">
        <v>4647</v>
      </c>
      <c r="Z332" s="7" t="s">
        <v>1727</v>
      </c>
      <c r="AA332" s="20" t="s">
        <v>221</v>
      </c>
      <c r="AB332" s="7" t="s">
        <v>162</v>
      </c>
      <c r="AC332" s="7" t="s">
        <v>163</v>
      </c>
      <c r="AD332" s="7" t="s">
        <v>163</v>
      </c>
      <c r="AE332" s="9" t="s">
        <v>4648</v>
      </c>
      <c r="AF332" s="9" t="s">
        <v>4649</v>
      </c>
      <c r="AG332" s="9" t="s">
        <v>4649</v>
      </c>
      <c r="AH332" s="7" t="s">
        <v>50</v>
      </c>
      <c r="AI332" s="79" t="s">
        <v>1109</v>
      </c>
      <c r="AJ332" s="28">
        <v>28464</v>
      </c>
      <c r="AK332" s="9" t="s">
        <v>4650</v>
      </c>
      <c r="AL332" s="9" t="s">
        <v>168</v>
      </c>
      <c r="AM332" s="7" t="s">
        <v>179</v>
      </c>
      <c r="AN332" s="9" t="s">
        <v>368</v>
      </c>
      <c r="AO332" s="118"/>
      <c r="AP332" s="7" t="s">
        <v>4651</v>
      </c>
      <c r="AQ332" s="9" t="s">
        <v>2955</v>
      </c>
      <c r="AR332" s="9" t="s">
        <v>4652</v>
      </c>
      <c r="AS332" s="7" t="s">
        <v>4653</v>
      </c>
      <c r="AT332" s="79" t="s">
        <v>3928</v>
      </c>
      <c r="AU332" s="7" t="s">
        <v>46</v>
      </c>
      <c r="AV332" s="10">
        <v>17423</v>
      </c>
      <c r="AW332" s="7" t="s">
        <v>4654</v>
      </c>
      <c r="AX332" s="7" t="s">
        <v>50</v>
      </c>
      <c r="AY332" s="79" t="s">
        <v>1109</v>
      </c>
      <c r="AZ332" s="28">
        <v>29410</v>
      </c>
      <c r="BA332" s="9" t="s">
        <v>4655</v>
      </c>
      <c r="BB332" s="20" t="s">
        <v>178</v>
      </c>
      <c r="BC332" s="21" t="s">
        <v>179</v>
      </c>
      <c r="BD332" s="9"/>
      <c r="BE332" s="9"/>
      <c r="BF332" s="20" t="s">
        <v>181</v>
      </c>
      <c r="BG332" s="7"/>
      <c r="BH332" s="9"/>
      <c r="BI332" s="9"/>
      <c r="BJ332" s="7"/>
      <c r="BK332" s="7"/>
      <c r="BL332" s="7"/>
      <c r="BM332" s="11"/>
      <c r="BN332" s="79"/>
      <c r="BO332" s="7"/>
      <c r="BP332" s="7"/>
      <c r="BQ332" s="28"/>
      <c r="BR332" s="9"/>
      <c r="BS332" s="9"/>
      <c r="BT332" s="7"/>
      <c r="BU332" s="9"/>
      <c r="BV332" s="9"/>
      <c r="BW332" s="7"/>
      <c r="BX332" s="9"/>
      <c r="BY332" s="9"/>
      <c r="BZ332" s="7"/>
      <c r="CA332" s="7"/>
      <c r="CB332" s="7"/>
      <c r="CC332" s="7"/>
      <c r="CD332" s="7"/>
      <c r="CE332" s="20" t="s">
        <v>4651</v>
      </c>
      <c r="CF332" s="21" t="s">
        <v>4656</v>
      </c>
      <c r="CG332" s="20" t="s">
        <v>4652</v>
      </c>
      <c r="CH332" s="20" t="s">
        <v>4653</v>
      </c>
      <c r="CI332" s="20" t="s">
        <v>3928</v>
      </c>
      <c r="CJ332" s="77" t="s">
        <v>46</v>
      </c>
      <c r="CK332" s="5">
        <v>17423</v>
      </c>
      <c r="CL332" s="77" t="str">
        <f t="shared" ca="1" si="5"/>
        <v>20 Tahun 6 Bulan 16 Hari</v>
      </c>
      <c r="CM33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Asabri Indah Blok M 24 No. 299 RT/RW 06/10 Desa/Kelurahan Jatiluhur Kecamatan Jatiasih Kota Bekasi Jawa Barat 17423</v>
      </c>
    </row>
    <row r="333" spans="1:91" ht="20.100000000000001" customHeight="1">
      <c r="A333" s="4">
        <f>SUBTOTAL(3,N$8:N333)</f>
        <v>326</v>
      </c>
      <c r="B333" s="5" t="s">
        <v>9</v>
      </c>
      <c r="C333" s="5">
        <v>2019</v>
      </c>
      <c r="D333" s="5"/>
      <c r="E333" s="5">
        <v>4</v>
      </c>
      <c r="F333" s="5" t="s">
        <v>31</v>
      </c>
      <c r="G333" s="5" t="s">
        <v>151</v>
      </c>
      <c r="H333" s="5" t="s">
        <v>151</v>
      </c>
      <c r="I333" s="5" t="s">
        <v>151</v>
      </c>
      <c r="J333" s="5">
        <v>19200094</v>
      </c>
      <c r="K333" s="6" t="s">
        <v>151</v>
      </c>
      <c r="L333" s="6" t="s">
        <v>4103</v>
      </c>
      <c r="M333" s="6" t="s">
        <v>4104</v>
      </c>
      <c r="N333" s="79" t="s">
        <v>4657</v>
      </c>
      <c r="O333" s="79" t="s">
        <v>4658</v>
      </c>
      <c r="P333" s="37" t="s">
        <v>4659</v>
      </c>
      <c r="Q333" s="81" t="s">
        <v>4660</v>
      </c>
      <c r="R333" s="37" t="s">
        <v>155</v>
      </c>
      <c r="S333" s="125">
        <v>38603</v>
      </c>
      <c r="T333" s="10" t="s">
        <v>156</v>
      </c>
      <c r="U333" s="10">
        <v>4</v>
      </c>
      <c r="V333" s="10">
        <v>6</v>
      </c>
      <c r="W333" s="10" t="s">
        <v>157</v>
      </c>
      <c r="X333" s="20" t="s">
        <v>187</v>
      </c>
      <c r="Y333" s="7" t="s">
        <v>319</v>
      </c>
      <c r="Z333" s="7" t="s">
        <v>4500</v>
      </c>
      <c r="AA333" s="7" t="s">
        <v>161</v>
      </c>
      <c r="AB333" s="7" t="s">
        <v>162</v>
      </c>
      <c r="AC333" s="7" t="s">
        <v>163</v>
      </c>
      <c r="AD333" s="7" t="s">
        <v>163</v>
      </c>
      <c r="AE333" s="9" t="s">
        <v>4661</v>
      </c>
      <c r="AF333" s="9" t="s">
        <v>4662</v>
      </c>
      <c r="AG333" s="7" t="s">
        <v>4662</v>
      </c>
      <c r="AH333" s="7" t="s">
        <v>50</v>
      </c>
      <c r="AI333" s="79" t="s">
        <v>155</v>
      </c>
      <c r="AJ333" s="28">
        <v>24596</v>
      </c>
      <c r="AK333" s="9" t="s">
        <v>4663</v>
      </c>
      <c r="AL333" s="20" t="s">
        <v>212</v>
      </c>
      <c r="AM333" s="7" t="s">
        <v>194</v>
      </c>
      <c r="AN333" s="9" t="s">
        <v>368</v>
      </c>
      <c r="AO333" s="118"/>
      <c r="AP333" s="7" t="s">
        <v>4664</v>
      </c>
      <c r="AQ333" s="9" t="s">
        <v>1056</v>
      </c>
      <c r="AR333" s="9" t="s">
        <v>767</v>
      </c>
      <c r="AS333" s="7" t="s">
        <v>390</v>
      </c>
      <c r="AT333" s="79" t="s">
        <v>155</v>
      </c>
      <c r="AU333" s="7" t="s">
        <v>46</v>
      </c>
      <c r="AV333" s="10">
        <v>40912</v>
      </c>
      <c r="AW333" s="7" t="s">
        <v>4665</v>
      </c>
      <c r="AX333" s="7" t="s">
        <v>50</v>
      </c>
      <c r="AY333" s="79" t="s">
        <v>155</v>
      </c>
      <c r="AZ333" s="28">
        <v>26841</v>
      </c>
      <c r="BA333" s="9" t="s">
        <v>4666</v>
      </c>
      <c r="BB333" s="20" t="s">
        <v>178</v>
      </c>
      <c r="BC333" s="21" t="s">
        <v>179</v>
      </c>
      <c r="BD333" s="9"/>
      <c r="BE333" s="9"/>
      <c r="BF333" s="20" t="s">
        <v>181</v>
      </c>
      <c r="BG333" s="7"/>
      <c r="BH333" s="9"/>
      <c r="BI333" s="9"/>
      <c r="BJ333" s="7"/>
      <c r="BK333" s="7"/>
      <c r="BL333" s="7"/>
      <c r="BM333" s="11"/>
      <c r="BN333" s="79"/>
      <c r="BO333" s="7"/>
      <c r="BP333" s="7"/>
      <c r="BQ333" s="28"/>
      <c r="BR333" s="9"/>
      <c r="BS333" s="9"/>
      <c r="BT333" s="7"/>
      <c r="BU333" s="9"/>
      <c r="BV333" s="9"/>
      <c r="BW333" s="7"/>
      <c r="BX333" s="9"/>
      <c r="BY333" s="9"/>
      <c r="BZ333" s="7"/>
      <c r="CA333" s="7"/>
      <c r="CB333" s="7"/>
      <c r="CC333" s="7"/>
      <c r="CD333" s="7"/>
      <c r="CE333" s="20" t="s">
        <v>4664</v>
      </c>
      <c r="CF333" s="21" t="s">
        <v>1056</v>
      </c>
      <c r="CG333" s="20" t="s">
        <v>767</v>
      </c>
      <c r="CH333" s="20" t="s">
        <v>390</v>
      </c>
      <c r="CI333" s="20" t="s">
        <v>182</v>
      </c>
      <c r="CJ333" s="77" t="s">
        <v>46</v>
      </c>
      <c r="CK333" s="5">
        <v>40912</v>
      </c>
      <c r="CL333" s="77" t="str">
        <f t="shared" ca="1" si="5"/>
        <v>20 Tahun 4 Bulan 15 Hari</v>
      </c>
      <c r="CM33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Jln. Raya Soreang No. 28 RT/RW 01/14 Desa/Kelurahan Pamekaran Kecamatan Soreang Kabupaten Bandung Jawa Barat 40912</v>
      </c>
    </row>
    <row r="334" spans="1:91" ht="20.100000000000001" customHeight="1">
      <c r="A334" s="4">
        <f>SUBTOTAL(3,N$8:N334)</f>
        <v>327</v>
      </c>
      <c r="B334" s="5" t="s">
        <v>9</v>
      </c>
      <c r="C334" s="5">
        <v>2021</v>
      </c>
      <c r="D334" s="5"/>
      <c r="E334" s="5">
        <v>4</v>
      </c>
      <c r="F334" s="5" t="s">
        <v>31</v>
      </c>
      <c r="G334" s="5" t="s">
        <v>151</v>
      </c>
      <c r="H334" s="5" t="s">
        <v>151</v>
      </c>
      <c r="I334" s="5" t="s">
        <v>151</v>
      </c>
      <c r="J334" s="5">
        <v>21220023</v>
      </c>
      <c r="K334" s="6" t="s">
        <v>151</v>
      </c>
      <c r="L334" s="6" t="s">
        <v>151</v>
      </c>
      <c r="M334" s="6" t="s">
        <v>4385</v>
      </c>
      <c r="N334" s="79" t="s">
        <v>4667</v>
      </c>
      <c r="O334" s="8" t="s">
        <v>4668</v>
      </c>
      <c r="P334" s="37" t="s">
        <v>4669</v>
      </c>
      <c r="Q334" s="81" t="s">
        <v>4670</v>
      </c>
      <c r="R334" s="37" t="s">
        <v>2123</v>
      </c>
      <c r="S334" s="125">
        <v>39759</v>
      </c>
      <c r="T334" s="10" t="s">
        <v>156</v>
      </c>
      <c r="U334" s="10">
        <v>1</v>
      </c>
      <c r="V334" s="10">
        <v>3</v>
      </c>
      <c r="W334" s="10" t="s">
        <v>157</v>
      </c>
      <c r="X334" s="20" t="s">
        <v>187</v>
      </c>
      <c r="Y334" s="7" t="s">
        <v>4671</v>
      </c>
      <c r="Z334" s="7" t="s">
        <v>4672</v>
      </c>
      <c r="AA334" s="7" t="s">
        <v>161</v>
      </c>
      <c r="AB334" s="7" t="s">
        <v>162</v>
      </c>
      <c r="AC334" s="7" t="s">
        <v>163</v>
      </c>
      <c r="AD334" s="7" t="s">
        <v>163</v>
      </c>
      <c r="AE334" s="9" t="s">
        <v>4673</v>
      </c>
      <c r="AF334" s="9" t="s">
        <v>4674</v>
      </c>
      <c r="AG334" s="7" t="s">
        <v>4674</v>
      </c>
      <c r="AH334" s="7" t="s">
        <v>50</v>
      </c>
      <c r="AI334" s="79" t="s">
        <v>4675</v>
      </c>
      <c r="AJ334" s="28">
        <v>28310</v>
      </c>
      <c r="AK334" s="9" t="s">
        <v>4676</v>
      </c>
      <c r="AL334" s="9" t="s">
        <v>4677</v>
      </c>
      <c r="AM334" s="7" t="s">
        <v>179</v>
      </c>
      <c r="AN334" s="9" t="s">
        <v>368</v>
      </c>
      <c r="AO334" s="118"/>
      <c r="AP334" s="7" t="s">
        <v>1268</v>
      </c>
      <c r="AQ334" s="9" t="s">
        <v>3712</v>
      </c>
      <c r="AR334" s="9" t="s">
        <v>1268</v>
      </c>
      <c r="AS334" s="7" t="s">
        <v>1269</v>
      </c>
      <c r="AT334" s="79" t="s">
        <v>155</v>
      </c>
      <c r="AU334" s="7" t="s">
        <v>46</v>
      </c>
      <c r="AV334" s="10">
        <v>40287</v>
      </c>
      <c r="AW334" s="7" t="s">
        <v>4678</v>
      </c>
      <c r="AX334" s="7" t="s">
        <v>50</v>
      </c>
      <c r="AY334" s="79" t="s">
        <v>155</v>
      </c>
      <c r="AZ334" s="28">
        <v>31491</v>
      </c>
      <c r="BA334" s="9" t="s">
        <v>4679</v>
      </c>
      <c r="BB334" s="20" t="s">
        <v>178</v>
      </c>
      <c r="BC334" s="21" t="s">
        <v>179</v>
      </c>
      <c r="BD334" s="9"/>
      <c r="BE334" s="9"/>
      <c r="BF334" s="20" t="s">
        <v>181</v>
      </c>
      <c r="BG334" s="7"/>
      <c r="BH334" s="9"/>
      <c r="BI334" s="9"/>
      <c r="BJ334" s="7"/>
      <c r="BK334" s="7"/>
      <c r="BL334" s="7"/>
      <c r="BM334" s="11"/>
      <c r="BN334" s="79"/>
      <c r="BO334" s="7"/>
      <c r="BP334" s="7"/>
      <c r="BQ334" s="28"/>
      <c r="BR334" s="9"/>
      <c r="BS334" s="9"/>
      <c r="BT334" s="7"/>
      <c r="BU334" s="9"/>
      <c r="BV334" s="9"/>
      <c r="BW334" s="7"/>
      <c r="BX334" s="9"/>
      <c r="BY334" s="9"/>
      <c r="BZ334" s="7"/>
      <c r="CA334" s="7"/>
      <c r="CB334" s="7"/>
      <c r="CC334" s="7"/>
      <c r="CD334" s="7"/>
      <c r="CE334" s="20" t="s">
        <v>1268</v>
      </c>
      <c r="CF334" s="21" t="s">
        <v>3712</v>
      </c>
      <c r="CG334" s="20" t="s">
        <v>1268</v>
      </c>
      <c r="CH334" s="20" t="s">
        <v>1269</v>
      </c>
      <c r="CI334" s="20" t="s">
        <v>182</v>
      </c>
      <c r="CJ334" s="77" t="s">
        <v>46</v>
      </c>
      <c r="CK334" s="5">
        <v>40287</v>
      </c>
      <c r="CL334" s="77" t="str">
        <f t="shared" ca="1" si="5"/>
        <v>17 Tahun 2 Bulan 16 Hari</v>
      </c>
      <c r="CM33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Lengkong RT/RW 05/01 Desa/Kelurahan Lengkong Kecamatan Bojongsoang Kabupaten Bandung Jawa Barat 40287</v>
      </c>
    </row>
    <row r="335" spans="1:91" ht="20.100000000000001" customHeight="1">
      <c r="A335" s="4">
        <f>SUBTOTAL(3,N$8:N335)</f>
        <v>328</v>
      </c>
      <c r="B335" s="5" t="s">
        <v>9</v>
      </c>
      <c r="C335" s="5">
        <v>2022</v>
      </c>
      <c r="D335" s="5"/>
      <c r="E335" s="5">
        <v>4</v>
      </c>
      <c r="F335" s="5" t="s">
        <v>31</v>
      </c>
      <c r="G335" s="5" t="s">
        <v>151</v>
      </c>
      <c r="H335" s="5" t="s">
        <v>151</v>
      </c>
      <c r="I335" s="5" t="s">
        <v>151</v>
      </c>
      <c r="J335" s="5">
        <v>22230059</v>
      </c>
      <c r="K335" s="6" t="s">
        <v>151</v>
      </c>
      <c r="L335" s="6" t="s">
        <v>151</v>
      </c>
      <c r="M335" s="6" t="s">
        <v>4385</v>
      </c>
      <c r="N335" s="79" t="s">
        <v>4680</v>
      </c>
      <c r="O335" s="8" t="s">
        <v>4681</v>
      </c>
      <c r="P335" s="37" t="s">
        <v>4682</v>
      </c>
      <c r="Q335" s="81" t="s">
        <v>4683</v>
      </c>
      <c r="R335" s="37" t="s">
        <v>602</v>
      </c>
      <c r="S335" s="125">
        <v>39367</v>
      </c>
      <c r="T335" s="10" t="s">
        <v>156</v>
      </c>
      <c r="U335" s="10">
        <v>2</v>
      </c>
      <c r="V335" s="10">
        <v>2</v>
      </c>
      <c r="W335" s="10" t="s">
        <v>157</v>
      </c>
      <c r="X335" s="20" t="s">
        <v>187</v>
      </c>
      <c r="Y335" s="7" t="s">
        <v>4684</v>
      </c>
      <c r="Z335" s="7" t="s">
        <v>4500</v>
      </c>
      <c r="AA335" s="7" t="s">
        <v>161</v>
      </c>
      <c r="AB335" s="7" t="s">
        <v>162</v>
      </c>
      <c r="AC335" s="7" t="s">
        <v>163</v>
      </c>
      <c r="AD335" s="7" t="s">
        <v>163</v>
      </c>
      <c r="AE335" s="9" t="s">
        <v>4685</v>
      </c>
      <c r="AF335" s="9" t="s">
        <v>4686</v>
      </c>
      <c r="AG335" s="9" t="s">
        <v>4686</v>
      </c>
      <c r="AH335" s="7" t="s">
        <v>50</v>
      </c>
      <c r="AI335" s="79" t="s">
        <v>336</v>
      </c>
      <c r="AJ335" s="28">
        <v>29163</v>
      </c>
      <c r="AK335" s="9" t="s">
        <v>4687</v>
      </c>
      <c r="AL335" s="9" t="s">
        <v>4677</v>
      </c>
      <c r="AM335" s="7" t="s">
        <v>221</v>
      </c>
      <c r="AN335" s="9" t="s">
        <v>368</v>
      </c>
      <c r="AO335" s="118" t="s">
        <v>1535</v>
      </c>
      <c r="AP335" s="7" t="s">
        <v>4688</v>
      </c>
      <c r="AQ335" s="9" t="s">
        <v>4689</v>
      </c>
      <c r="AR335" s="9" t="s">
        <v>2973</v>
      </c>
      <c r="AS335" s="7" t="s">
        <v>2974</v>
      </c>
      <c r="AT335" s="79" t="s">
        <v>610</v>
      </c>
      <c r="AU335" s="7" t="s">
        <v>46</v>
      </c>
      <c r="AV335" s="10">
        <v>40513</v>
      </c>
      <c r="AW335" s="7" t="s">
        <v>4690</v>
      </c>
      <c r="AX335" s="7" t="s">
        <v>50</v>
      </c>
      <c r="AY335" s="79" t="s">
        <v>155</v>
      </c>
      <c r="AZ335" s="28">
        <v>30082</v>
      </c>
      <c r="BA335" s="9" t="s">
        <v>4691</v>
      </c>
      <c r="BB335" s="20" t="s">
        <v>178</v>
      </c>
      <c r="BC335" s="21" t="s">
        <v>221</v>
      </c>
      <c r="BD335" s="9"/>
      <c r="BE335" s="9"/>
      <c r="BF335" s="20" t="s">
        <v>181</v>
      </c>
      <c r="BG335" s="7"/>
      <c r="BH335" s="9"/>
      <c r="BI335" s="9"/>
      <c r="BJ335" s="7"/>
      <c r="BK335" s="7"/>
      <c r="BL335" s="7"/>
      <c r="BM335" s="11"/>
      <c r="BN335" s="79"/>
      <c r="BO335" s="7"/>
      <c r="BP335" s="7"/>
      <c r="BQ335" s="28"/>
      <c r="BR335" s="9"/>
      <c r="BS335" s="9"/>
      <c r="BT335" s="7"/>
      <c r="BU335" s="9"/>
      <c r="BV335" s="9"/>
      <c r="BW335" s="7"/>
      <c r="BX335" s="9"/>
      <c r="BY335" s="9"/>
      <c r="BZ335" s="7"/>
      <c r="CA335" s="7"/>
      <c r="CB335" s="7"/>
      <c r="CC335" s="7"/>
      <c r="CD335" s="7"/>
      <c r="CE335" s="20" t="s">
        <v>4692</v>
      </c>
      <c r="CF335" s="21" t="s">
        <v>4689</v>
      </c>
      <c r="CG335" s="20" t="s">
        <v>2973</v>
      </c>
      <c r="CH335" s="20" t="s">
        <v>2974</v>
      </c>
      <c r="CI335" s="20" t="s">
        <v>610</v>
      </c>
      <c r="CJ335" s="77" t="s">
        <v>46</v>
      </c>
      <c r="CK335" s="5">
        <v>40513</v>
      </c>
      <c r="CL335" s="77" t="str">
        <f t="shared" ca="1" si="5"/>
        <v>18 Tahun 3 Bulan 11 Hari</v>
      </c>
      <c r="CM33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Pesantren Vi No. 224 RT/RW 06/15 Desa/Kelurahan Cibabat Kecamatan Cimahi Utara Kota Cimahi Jawa Barat 40513</v>
      </c>
    </row>
    <row r="336" spans="1:91" ht="20.100000000000001" customHeight="1">
      <c r="A336" s="4">
        <f>SUBTOTAL(3,N$8:N336)</f>
        <v>329</v>
      </c>
      <c r="B336" s="5" t="s">
        <v>9</v>
      </c>
      <c r="C336" s="5">
        <v>2021</v>
      </c>
      <c r="D336" s="5"/>
      <c r="E336" s="5">
        <v>4</v>
      </c>
      <c r="F336" s="5" t="s">
        <v>32</v>
      </c>
      <c r="G336" s="5" t="s">
        <v>151</v>
      </c>
      <c r="H336" s="5" t="s">
        <v>151</v>
      </c>
      <c r="I336" s="5" t="s">
        <v>151</v>
      </c>
      <c r="J336" s="5">
        <v>21220084</v>
      </c>
      <c r="K336" s="6" t="s">
        <v>151</v>
      </c>
      <c r="L336" s="6" t="s">
        <v>151</v>
      </c>
      <c r="M336" s="6"/>
      <c r="N336" s="79" t="s">
        <v>4693</v>
      </c>
      <c r="O336" s="8"/>
      <c r="P336" s="37" t="s">
        <v>4694</v>
      </c>
      <c r="Q336" s="81" t="s">
        <v>4695</v>
      </c>
      <c r="R336" s="37" t="s">
        <v>2123</v>
      </c>
      <c r="S336" s="125">
        <v>40048</v>
      </c>
      <c r="T336" s="10" t="s">
        <v>156</v>
      </c>
      <c r="U336" s="10">
        <v>1</v>
      </c>
      <c r="V336" s="10">
        <v>3</v>
      </c>
      <c r="W336" s="10" t="s">
        <v>157</v>
      </c>
      <c r="X336" s="20" t="s">
        <v>187</v>
      </c>
      <c r="Y336" s="7" t="s">
        <v>3693</v>
      </c>
      <c r="Z336" s="7" t="s">
        <v>250</v>
      </c>
      <c r="AA336" s="7" t="s">
        <v>161</v>
      </c>
      <c r="AB336" s="7" t="s">
        <v>162</v>
      </c>
      <c r="AC336" s="7" t="s">
        <v>163</v>
      </c>
      <c r="AD336" s="7" t="s">
        <v>163</v>
      </c>
      <c r="AE336" s="9" t="s">
        <v>4696</v>
      </c>
      <c r="AF336" s="9" t="s">
        <v>4697</v>
      </c>
      <c r="AG336" s="7" t="s">
        <v>4697</v>
      </c>
      <c r="AH336" s="7" t="s">
        <v>50</v>
      </c>
      <c r="AI336" s="79" t="s">
        <v>186</v>
      </c>
      <c r="AJ336" s="28">
        <v>31268</v>
      </c>
      <c r="AK336" s="9" t="s">
        <v>4698</v>
      </c>
      <c r="AL336" s="20" t="s">
        <v>212</v>
      </c>
      <c r="AM336" s="7" t="s">
        <v>221</v>
      </c>
      <c r="AN336" s="9" t="s">
        <v>368</v>
      </c>
      <c r="AO336" s="118"/>
      <c r="AP336" s="7" t="s">
        <v>3915</v>
      </c>
      <c r="AQ336" s="9" t="s">
        <v>1117</v>
      </c>
      <c r="AR336" s="9" t="s">
        <v>4699</v>
      </c>
      <c r="AS336" s="7" t="s">
        <v>1011</v>
      </c>
      <c r="AT336" s="79" t="s">
        <v>186</v>
      </c>
      <c r="AU336" s="7" t="s">
        <v>46</v>
      </c>
      <c r="AV336" s="10">
        <v>45363</v>
      </c>
      <c r="AW336" s="7" t="s">
        <v>4700</v>
      </c>
      <c r="AX336" s="7" t="s">
        <v>50</v>
      </c>
      <c r="AY336" s="79" t="s">
        <v>155</v>
      </c>
      <c r="AZ336" s="28">
        <v>31273</v>
      </c>
      <c r="BA336" s="9" t="s">
        <v>4701</v>
      </c>
      <c r="BB336" s="20" t="s">
        <v>178</v>
      </c>
      <c r="BC336" s="7" t="s">
        <v>169</v>
      </c>
      <c r="BD336" s="9"/>
      <c r="BE336" s="9"/>
      <c r="BF336" s="20" t="s">
        <v>181</v>
      </c>
      <c r="BG336" s="7"/>
      <c r="BH336" s="9"/>
      <c r="BI336" s="9"/>
      <c r="BJ336" s="7"/>
      <c r="BK336" s="7"/>
      <c r="BL336" s="7"/>
      <c r="BM336" s="11"/>
      <c r="BN336" s="79"/>
      <c r="BO336" s="7"/>
      <c r="BP336" s="7"/>
      <c r="BQ336" s="28"/>
      <c r="BR336" s="9"/>
      <c r="BS336" s="9"/>
      <c r="BT336" s="7"/>
      <c r="BU336" s="9"/>
      <c r="BV336" s="9"/>
      <c r="BW336" s="7"/>
      <c r="BX336" s="9"/>
      <c r="BY336" s="9"/>
      <c r="BZ336" s="7"/>
      <c r="CA336" s="7"/>
      <c r="CB336" s="7"/>
      <c r="CC336" s="7"/>
      <c r="CD336" s="7"/>
      <c r="CE336" s="20" t="s">
        <v>3915</v>
      </c>
      <c r="CF336" s="21" t="s">
        <v>1117</v>
      </c>
      <c r="CG336" s="20" t="s">
        <v>4699</v>
      </c>
      <c r="CH336" s="20" t="s">
        <v>1011</v>
      </c>
      <c r="CI336" s="20" t="s">
        <v>205</v>
      </c>
      <c r="CJ336" s="77" t="s">
        <v>46</v>
      </c>
      <c r="CK336" s="5">
        <v>45363</v>
      </c>
      <c r="CL336" s="77" t="str">
        <f t="shared" ca="1" si="5"/>
        <v>16 Tahun 5 Bulan 0 Hari</v>
      </c>
      <c r="CM33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Cipacing RT/RW 03/02 Desa/Kelurahan Cipacing  Kecamatan Jatinangor Kabupaten Sumedang Jawa Barat 45363</v>
      </c>
    </row>
    <row r="337" spans="1:91" ht="20.100000000000001" customHeight="1">
      <c r="A337" s="4">
        <f>SUBTOTAL(3,N$8:N337)</f>
        <v>330</v>
      </c>
      <c r="B337" s="5" t="s">
        <v>9</v>
      </c>
      <c r="C337" s="5">
        <v>2021</v>
      </c>
      <c r="D337" s="5"/>
      <c r="E337" s="5">
        <v>4</v>
      </c>
      <c r="F337" s="5" t="s">
        <v>32</v>
      </c>
      <c r="G337" s="5" t="s">
        <v>151</v>
      </c>
      <c r="H337" s="5" t="s">
        <v>151</v>
      </c>
      <c r="I337" s="5" t="s">
        <v>151</v>
      </c>
      <c r="J337" s="5">
        <v>21220116</v>
      </c>
      <c r="K337" s="6" t="s">
        <v>151</v>
      </c>
      <c r="L337" s="6" t="s">
        <v>151</v>
      </c>
      <c r="M337" s="6"/>
      <c r="N337" s="79" t="s">
        <v>4702</v>
      </c>
      <c r="O337" s="8"/>
      <c r="P337" s="37" t="s">
        <v>4703</v>
      </c>
      <c r="Q337" s="81" t="s">
        <v>4704</v>
      </c>
      <c r="R337" s="37" t="s">
        <v>2123</v>
      </c>
      <c r="S337" s="125">
        <v>39003</v>
      </c>
      <c r="T337" s="10" t="s">
        <v>156</v>
      </c>
      <c r="U337" s="10">
        <v>2</v>
      </c>
      <c r="V337" s="10">
        <v>3</v>
      </c>
      <c r="W337" s="10" t="s">
        <v>157</v>
      </c>
      <c r="X337" s="20" t="s">
        <v>187</v>
      </c>
      <c r="Y337" s="7" t="s">
        <v>776</v>
      </c>
      <c r="Z337" s="7" t="s">
        <v>4705</v>
      </c>
      <c r="AA337" s="20" t="s">
        <v>221</v>
      </c>
      <c r="AB337" s="7" t="s">
        <v>162</v>
      </c>
      <c r="AC337" s="7" t="s">
        <v>163</v>
      </c>
      <c r="AD337" s="7" t="s">
        <v>163</v>
      </c>
      <c r="AE337" s="9" t="s">
        <v>4706</v>
      </c>
      <c r="AF337" s="9" t="s">
        <v>4707</v>
      </c>
      <c r="AG337" s="7" t="s">
        <v>4707</v>
      </c>
      <c r="AH337" s="7" t="s">
        <v>50</v>
      </c>
      <c r="AI337" s="79" t="s">
        <v>155</v>
      </c>
      <c r="AJ337" s="28">
        <v>22684</v>
      </c>
      <c r="AK337" s="9" t="s">
        <v>4708</v>
      </c>
      <c r="AL337" s="9" t="s">
        <v>202</v>
      </c>
      <c r="AM337" s="7" t="s">
        <v>179</v>
      </c>
      <c r="AN337" s="9" t="s">
        <v>368</v>
      </c>
      <c r="AO337" s="118"/>
      <c r="AP337" s="7" t="s">
        <v>4709</v>
      </c>
      <c r="AQ337" s="9" t="s">
        <v>469</v>
      </c>
      <c r="AR337" s="9" t="s">
        <v>4710</v>
      </c>
      <c r="AS337" s="7" t="s">
        <v>4711</v>
      </c>
      <c r="AT337" s="79" t="s">
        <v>155</v>
      </c>
      <c r="AU337" s="7" t="s">
        <v>46</v>
      </c>
      <c r="AV337" s="10">
        <v>40616</v>
      </c>
      <c r="AW337" s="7" t="s">
        <v>4712</v>
      </c>
      <c r="AX337" s="7" t="s">
        <v>50</v>
      </c>
      <c r="AY337" s="79" t="s">
        <v>155</v>
      </c>
      <c r="AZ337" s="28">
        <v>26369</v>
      </c>
      <c r="BA337" s="9" t="s">
        <v>4713</v>
      </c>
      <c r="BB337" s="20" t="s">
        <v>178</v>
      </c>
      <c r="BC337" s="21" t="s">
        <v>179</v>
      </c>
      <c r="BD337" s="9"/>
      <c r="BE337" s="9"/>
      <c r="BF337" s="20" t="s">
        <v>181</v>
      </c>
      <c r="BG337" s="7"/>
      <c r="BH337" s="9"/>
      <c r="BI337" s="9"/>
      <c r="BJ337" s="7"/>
      <c r="BK337" s="7"/>
      <c r="BL337" s="7"/>
      <c r="BM337" s="11"/>
      <c r="BN337" s="79"/>
      <c r="BO337" s="7"/>
      <c r="BP337" s="7"/>
      <c r="BQ337" s="28"/>
      <c r="BR337" s="9"/>
      <c r="BS337" s="9"/>
      <c r="BT337" s="7"/>
      <c r="BU337" s="9"/>
      <c r="BV337" s="9"/>
      <c r="BW337" s="7"/>
      <c r="BX337" s="9"/>
      <c r="BY337" s="9"/>
      <c r="BZ337" s="7"/>
      <c r="CA337" s="7"/>
      <c r="CB337" s="7"/>
      <c r="CC337" s="7"/>
      <c r="CD337" s="7"/>
      <c r="CE337" s="20" t="s">
        <v>4709</v>
      </c>
      <c r="CF337" s="21" t="s">
        <v>469</v>
      </c>
      <c r="CG337" s="20" t="s">
        <v>4710</v>
      </c>
      <c r="CH337" s="20" t="s">
        <v>4711</v>
      </c>
      <c r="CI337" s="20" t="s">
        <v>182</v>
      </c>
      <c r="CJ337" s="77" t="s">
        <v>46</v>
      </c>
      <c r="CK337" s="5">
        <v>40616</v>
      </c>
      <c r="CL337" s="77" t="str">
        <f t="shared" ca="1" si="5"/>
        <v>19 Tahun 3 Bulan 10 Hari</v>
      </c>
      <c r="CM33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Legok Badak RT/RW 03/10 Desa/Kelurahan Jatiendah Kecamatan Cilengkrang Kabupaten Bandung Jawa Barat 40616</v>
      </c>
    </row>
    <row r="338" spans="1:91" ht="20.100000000000001" customHeight="1">
      <c r="A338" s="4">
        <f>SUBTOTAL(3,N$8:N338)</f>
        <v>331</v>
      </c>
      <c r="B338" s="5" t="s">
        <v>9</v>
      </c>
      <c r="C338" s="5">
        <v>2021</v>
      </c>
      <c r="D338" s="5"/>
      <c r="E338" s="5">
        <v>4</v>
      </c>
      <c r="F338" s="5" t="s">
        <v>32</v>
      </c>
      <c r="G338" s="5" t="s">
        <v>151</v>
      </c>
      <c r="H338" s="5" t="s">
        <v>151</v>
      </c>
      <c r="I338" s="5" t="s">
        <v>151</v>
      </c>
      <c r="J338" s="5">
        <v>21220052</v>
      </c>
      <c r="K338" s="6" t="s">
        <v>151</v>
      </c>
      <c r="L338" s="6" t="s">
        <v>4714</v>
      </c>
      <c r="M338" s="6"/>
      <c r="N338" s="79" t="s">
        <v>4715</v>
      </c>
      <c r="O338" s="8"/>
      <c r="P338" s="37" t="s">
        <v>11290</v>
      </c>
      <c r="Q338" s="81" t="s">
        <v>4717</v>
      </c>
      <c r="R338" s="37" t="s">
        <v>2123</v>
      </c>
      <c r="S338" s="125">
        <v>39779</v>
      </c>
      <c r="T338" s="10" t="s">
        <v>156</v>
      </c>
      <c r="U338" s="10">
        <v>2</v>
      </c>
      <c r="V338" s="10">
        <v>3</v>
      </c>
      <c r="W338" s="10" t="s">
        <v>157</v>
      </c>
      <c r="X338" s="20" t="s">
        <v>187</v>
      </c>
      <c r="Y338" s="7" t="s">
        <v>426</v>
      </c>
      <c r="Z338" s="7" t="s">
        <v>3707</v>
      </c>
      <c r="AA338" s="7" t="s">
        <v>161</v>
      </c>
      <c r="AB338" s="7" t="s">
        <v>162</v>
      </c>
      <c r="AC338" s="7" t="s">
        <v>163</v>
      </c>
      <c r="AD338" s="7" t="s">
        <v>163</v>
      </c>
      <c r="AE338" s="9" t="s">
        <v>4718</v>
      </c>
      <c r="AF338" s="9" t="s">
        <v>4719</v>
      </c>
      <c r="AG338" s="7" t="s">
        <v>4719</v>
      </c>
      <c r="AH338" s="7" t="s">
        <v>50</v>
      </c>
      <c r="AI338" s="79" t="s">
        <v>693</v>
      </c>
      <c r="AJ338" s="28">
        <v>28289</v>
      </c>
      <c r="AK338" s="9" t="s">
        <v>4720</v>
      </c>
      <c r="AL338" s="20" t="s">
        <v>212</v>
      </c>
      <c r="AM338" s="7" t="s">
        <v>221</v>
      </c>
      <c r="AN338" s="9" t="s">
        <v>368</v>
      </c>
      <c r="AO338" s="118"/>
      <c r="AP338" s="7" t="s">
        <v>4721</v>
      </c>
      <c r="AQ338" s="9" t="s">
        <v>2220</v>
      </c>
      <c r="AR338" s="9" t="s">
        <v>3235</v>
      </c>
      <c r="AS338" s="7" t="s">
        <v>342</v>
      </c>
      <c r="AT338" s="79" t="s">
        <v>278</v>
      </c>
      <c r="AU338" s="7" t="s">
        <v>46</v>
      </c>
      <c r="AV338" s="10">
        <v>40164</v>
      </c>
      <c r="AW338" s="7" t="s">
        <v>4722</v>
      </c>
      <c r="AX338" s="7" t="s">
        <v>50</v>
      </c>
      <c r="AY338" s="79" t="s">
        <v>693</v>
      </c>
      <c r="AZ338" s="28">
        <v>30641</v>
      </c>
      <c r="BA338" s="9" t="s">
        <v>4723</v>
      </c>
      <c r="BB338" s="20" t="s">
        <v>178</v>
      </c>
      <c r="BC338" s="21" t="s">
        <v>179</v>
      </c>
      <c r="BD338" s="9"/>
      <c r="BE338" s="9"/>
      <c r="BF338" s="20" t="s">
        <v>181</v>
      </c>
      <c r="BG338" s="7"/>
      <c r="BH338" s="9"/>
      <c r="BI338" s="9"/>
      <c r="BJ338" s="7"/>
      <c r="BK338" s="7"/>
      <c r="BL338" s="7"/>
      <c r="BM338" s="11"/>
      <c r="BN338" s="79"/>
      <c r="BO338" s="7"/>
      <c r="BP338" s="7"/>
      <c r="BQ338" s="28"/>
      <c r="BR338" s="9"/>
      <c r="BS338" s="9"/>
      <c r="BT338" s="7"/>
      <c r="BU338" s="9"/>
      <c r="BV338" s="9"/>
      <c r="BW338" s="7"/>
      <c r="BX338" s="9"/>
      <c r="BY338" s="9"/>
      <c r="BZ338" s="7"/>
      <c r="CA338" s="7"/>
      <c r="CB338" s="7"/>
      <c r="CC338" s="7"/>
      <c r="CD338" s="7"/>
      <c r="CE338" s="20" t="s">
        <v>4721</v>
      </c>
      <c r="CF338" s="21" t="s">
        <v>2220</v>
      </c>
      <c r="CG338" s="20" t="s">
        <v>3235</v>
      </c>
      <c r="CH338" s="20" t="s">
        <v>342</v>
      </c>
      <c r="CI338" s="20" t="s">
        <v>278</v>
      </c>
      <c r="CJ338" s="77" t="s">
        <v>46</v>
      </c>
      <c r="CK338" s="5">
        <v>40164</v>
      </c>
      <c r="CL338" s="77" t="str">
        <f t="shared" ca="1" si="5"/>
        <v>17 Tahun 1 Bulan 27 Hari</v>
      </c>
      <c r="CM33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Cibogo RT/RW 06/03 Desa/Kelurahan Sukawarna Kecamatan Sukajadi Kota Bandung Jawa Barat 40164</v>
      </c>
    </row>
    <row r="339" spans="1:91" ht="20.100000000000001" customHeight="1">
      <c r="A339" s="4">
        <f>SUBTOTAL(3,N$8:N339)</f>
        <v>332</v>
      </c>
      <c r="B339" s="5" t="s">
        <v>9</v>
      </c>
      <c r="C339" s="5">
        <v>2021</v>
      </c>
      <c r="D339" s="5"/>
      <c r="E339" s="5">
        <v>4</v>
      </c>
      <c r="F339" s="5" t="s">
        <v>32</v>
      </c>
      <c r="G339" s="5" t="s">
        <v>151</v>
      </c>
      <c r="H339" s="5" t="s">
        <v>151</v>
      </c>
      <c r="I339" s="5" t="s">
        <v>151</v>
      </c>
      <c r="J339" s="5">
        <v>21220058</v>
      </c>
      <c r="K339" s="6" t="s">
        <v>151</v>
      </c>
      <c r="L339" s="6" t="s">
        <v>4724</v>
      </c>
      <c r="M339" s="6" t="s">
        <v>4725</v>
      </c>
      <c r="N339" s="137" t="s">
        <v>4726</v>
      </c>
      <c r="O339" s="8"/>
      <c r="P339" s="37" t="s">
        <v>4727</v>
      </c>
      <c r="Q339" s="81" t="s">
        <v>4728</v>
      </c>
      <c r="R339" s="37" t="s">
        <v>2123</v>
      </c>
      <c r="S339" s="125">
        <v>38834</v>
      </c>
      <c r="T339" s="10" t="s">
        <v>156</v>
      </c>
      <c r="U339" s="10">
        <v>1</v>
      </c>
      <c r="V339" s="10">
        <v>2</v>
      </c>
      <c r="W339" s="10" t="s">
        <v>157</v>
      </c>
      <c r="X339" s="20" t="s">
        <v>187</v>
      </c>
      <c r="Y339" s="7" t="s">
        <v>776</v>
      </c>
      <c r="Z339" s="7" t="s">
        <v>3936</v>
      </c>
      <c r="AA339" s="20" t="s">
        <v>221</v>
      </c>
      <c r="AB339" s="7" t="s">
        <v>162</v>
      </c>
      <c r="AC339" s="7" t="s">
        <v>163</v>
      </c>
      <c r="AD339" s="7" t="s">
        <v>163</v>
      </c>
      <c r="AE339" s="9" t="s">
        <v>4729</v>
      </c>
      <c r="AF339" s="9" t="s">
        <v>4730</v>
      </c>
      <c r="AG339" s="7" t="s">
        <v>4730</v>
      </c>
      <c r="AH339" s="7" t="s">
        <v>50</v>
      </c>
      <c r="AI339" s="79" t="s">
        <v>1109</v>
      </c>
      <c r="AJ339" s="28">
        <v>29060</v>
      </c>
      <c r="AK339" s="9" t="s">
        <v>4731</v>
      </c>
      <c r="AL339" s="9" t="s">
        <v>168</v>
      </c>
      <c r="AM339" s="7" t="s">
        <v>179</v>
      </c>
      <c r="AN339" s="9" t="s">
        <v>368</v>
      </c>
      <c r="AO339" s="118"/>
      <c r="AP339" s="7" t="s">
        <v>4732</v>
      </c>
      <c r="AQ339" s="9" t="s">
        <v>4019</v>
      </c>
      <c r="AR339" s="9" t="s">
        <v>4733</v>
      </c>
      <c r="AS339" s="7" t="s">
        <v>4734</v>
      </c>
      <c r="AT339" s="79" t="s">
        <v>155</v>
      </c>
      <c r="AU339" s="7" t="s">
        <v>46</v>
      </c>
      <c r="AV339" s="10">
        <v>40377</v>
      </c>
      <c r="AW339" s="7" t="s">
        <v>4735</v>
      </c>
      <c r="AX339" s="7" t="s">
        <v>50</v>
      </c>
      <c r="AY339" s="79" t="s">
        <v>155</v>
      </c>
      <c r="AZ339" s="28">
        <v>30342</v>
      </c>
      <c r="BA339" s="9" t="s">
        <v>4736</v>
      </c>
      <c r="BB339" s="9" t="s">
        <v>168</v>
      </c>
      <c r="BC339" s="21" t="s">
        <v>179</v>
      </c>
      <c r="BD339" s="9"/>
      <c r="BE339" s="9"/>
      <c r="BF339" s="20" t="s">
        <v>181</v>
      </c>
      <c r="BG339" s="7"/>
      <c r="BH339" s="9"/>
      <c r="BI339" s="9"/>
      <c r="BJ339" s="7"/>
      <c r="BK339" s="7"/>
      <c r="BL339" s="7"/>
      <c r="BM339" s="11"/>
      <c r="BN339" s="79"/>
      <c r="BO339" s="7"/>
      <c r="BP339" s="7"/>
      <c r="BQ339" s="28"/>
      <c r="BR339" s="9"/>
      <c r="BS339" s="9"/>
      <c r="BT339" s="7"/>
      <c r="BU339" s="9"/>
      <c r="BV339" s="9"/>
      <c r="BW339" s="7"/>
      <c r="BX339" s="9"/>
      <c r="BY339" s="9"/>
      <c r="BZ339" s="7"/>
      <c r="CA339" s="7"/>
      <c r="CB339" s="7"/>
      <c r="CC339" s="7"/>
      <c r="CD339" s="7"/>
      <c r="CE339" s="20" t="s">
        <v>4732</v>
      </c>
      <c r="CF339" s="21" t="s">
        <v>4019</v>
      </c>
      <c r="CG339" s="20" t="s">
        <v>4733</v>
      </c>
      <c r="CH339" s="20" t="s">
        <v>4734</v>
      </c>
      <c r="CI339" s="20" t="s">
        <v>182</v>
      </c>
      <c r="CJ339" s="77" t="s">
        <v>46</v>
      </c>
      <c r="CK339" s="5">
        <v>40377</v>
      </c>
      <c r="CL339" s="77" t="str">
        <f t="shared" ca="1" si="5"/>
        <v>19 Tahun 8 Bulan 27 Hari</v>
      </c>
      <c r="CM33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Kamasan RT/RW 02/06 Desa/Kelurahan Kamasan  Kecamatan Banjaran  Kabupaten Bandung Jawa Barat 40377</v>
      </c>
    </row>
    <row r="340" spans="1:91" ht="20.100000000000001" customHeight="1">
      <c r="A340" s="4">
        <f>SUBTOTAL(3,N$8:N340)</f>
        <v>333</v>
      </c>
      <c r="B340" s="5" t="s">
        <v>9</v>
      </c>
      <c r="C340" s="5">
        <v>2021</v>
      </c>
      <c r="D340" s="5"/>
      <c r="E340" s="5">
        <v>4</v>
      </c>
      <c r="F340" s="5" t="s">
        <v>32</v>
      </c>
      <c r="G340" s="5" t="s">
        <v>151</v>
      </c>
      <c r="H340" s="5" t="s">
        <v>151</v>
      </c>
      <c r="I340" s="5" t="s">
        <v>151</v>
      </c>
      <c r="J340" s="5">
        <v>21220122</v>
      </c>
      <c r="K340" s="6" t="s">
        <v>151</v>
      </c>
      <c r="L340" s="6" t="s">
        <v>4103</v>
      </c>
      <c r="M340" s="6"/>
      <c r="N340" s="79" t="s">
        <v>4737</v>
      </c>
      <c r="O340" s="8"/>
      <c r="P340" s="37" t="s">
        <v>4738</v>
      </c>
      <c r="Q340" s="81" t="s">
        <v>4739</v>
      </c>
      <c r="R340" s="37" t="s">
        <v>186</v>
      </c>
      <c r="S340" s="125">
        <v>39808</v>
      </c>
      <c r="T340" s="10" t="s">
        <v>156</v>
      </c>
      <c r="U340" s="10">
        <v>3</v>
      </c>
      <c r="V340" s="10">
        <v>4</v>
      </c>
      <c r="W340" s="10" t="s">
        <v>157</v>
      </c>
      <c r="X340" s="20" t="s">
        <v>187</v>
      </c>
      <c r="Y340" s="7" t="s">
        <v>1456</v>
      </c>
      <c r="Z340" s="7" t="s">
        <v>250</v>
      </c>
      <c r="AA340" s="7" t="s">
        <v>161</v>
      </c>
      <c r="AB340" s="7" t="s">
        <v>162</v>
      </c>
      <c r="AC340" s="7" t="s">
        <v>163</v>
      </c>
      <c r="AD340" s="7" t="s">
        <v>163</v>
      </c>
      <c r="AE340" s="9" t="s">
        <v>4740</v>
      </c>
      <c r="AF340" s="9" t="s">
        <v>4741</v>
      </c>
      <c r="AG340" s="7" t="s">
        <v>4741</v>
      </c>
      <c r="AH340" s="7" t="s">
        <v>50</v>
      </c>
      <c r="AI340" s="79" t="s">
        <v>186</v>
      </c>
      <c r="AJ340" s="28">
        <v>26114</v>
      </c>
      <c r="AK340" s="9" t="s">
        <v>4742</v>
      </c>
      <c r="AL340" s="20" t="s">
        <v>212</v>
      </c>
      <c r="AM340" s="7" t="s">
        <v>221</v>
      </c>
      <c r="AN340" s="9" t="s">
        <v>368</v>
      </c>
      <c r="AO340" s="118"/>
      <c r="AP340" s="7" t="s">
        <v>4743</v>
      </c>
      <c r="AQ340" s="9" t="s">
        <v>1205</v>
      </c>
      <c r="AR340" s="9" t="s">
        <v>4744</v>
      </c>
      <c r="AS340" s="7" t="s">
        <v>4745</v>
      </c>
      <c r="AT340" s="79" t="s">
        <v>186</v>
      </c>
      <c r="AU340" s="7" t="s">
        <v>46</v>
      </c>
      <c r="AV340" s="10">
        <v>45391</v>
      </c>
      <c r="AW340" s="7" t="s">
        <v>4746</v>
      </c>
      <c r="AX340" s="7" t="s">
        <v>50</v>
      </c>
      <c r="AY340" s="79" t="s">
        <v>186</v>
      </c>
      <c r="AZ340" s="28">
        <v>26701</v>
      </c>
      <c r="BA340" s="9" t="s">
        <v>4747</v>
      </c>
      <c r="BB340" s="20" t="s">
        <v>178</v>
      </c>
      <c r="BC340" s="21" t="s">
        <v>221</v>
      </c>
      <c r="BD340" s="9"/>
      <c r="BE340" s="9"/>
      <c r="BF340" s="20" t="s">
        <v>181</v>
      </c>
      <c r="BG340" s="7"/>
      <c r="BH340" s="9"/>
      <c r="BI340" s="9"/>
      <c r="BJ340" s="7"/>
      <c r="BK340" s="7"/>
      <c r="BL340" s="7"/>
      <c r="BM340" s="11"/>
      <c r="BN340" s="79"/>
      <c r="BO340" s="7"/>
      <c r="BP340" s="7"/>
      <c r="BQ340" s="28"/>
      <c r="BR340" s="9"/>
      <c r="BS340" s="9"/>
      <c r="BT340" s="7"/>
      <c r="BU340" s="9"/>
      <c r="BV340" s="9"/>
      <c r="BW340" s="7"/>
      <c r="BX340" s="9"/>
      <c r="BY340" s="9"/>
      <c r="BZ340" s="7"/>
      <c r="CA340" s="7"/>
      <c r="CB340" s="7"/>
      <c r="CC340" s="7"/>
      <c r="CD340" s="7"/>
      <c r="CE340" s="20" t="s">
        <v>4743</v>
      </c>
      <c r="CF340" s="21" t="s">
        <v>1205</v>
      </c>
      <c r="CG340" s="20" t="s">
        <v>4744</v>
      </c>
      <c r="CH340" s="20" t="s">
        <v>4745</v>
      </c>
      <c r="CI340" s="20" t="s">
        <v>205</v>
      </c>
      <c r="CJ340" s="77" t="s">
        <v>46</v>
      </c>
      <c r="CK340" s="5">
        <v>45391</v>
      </c>
      <c r="CL340" s="77" t="str">
        <f t="shared" ca="1" si="5"/>
        <v>17 Tahun 0 Bulan 28 Hari</v>
      </c>
      <c r="CM34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Jambu Sakola RT/RW 01/01 Desa/Kelurahan Jambu Kecamatan Conggeang Kabupaten Sumedang Jawa Barat 45391</v>
      </c>
    </row>
    <row r="341" spans="1:91" ht="20.100000000000001" customHeight="1">
      <c r="A341" s="4">
        <f>SUBTOTAL(3,N$8:N341)</f>
        <v>334</v>
      </c>
      <c r="B341" s="5" t="s">
        <v>9</v>
      </c>
      <c r="C341" s="5">
        <v>2021</v>
      </c>
      <c r="D341" s="5"/>
      <c r="E341" s="5">
        <v>4</v>
      </c>
      <c r="F341" s="5" t="s">
        <v>32</v>
      </c>
      <c r="G341" s="5" t="s">
        <v>151</v>
      </c>
      <c r="H341" s="5" t="s">
        <v>151</v>
      </c>
      <c r="I341" s="5" t="s">
        <v>151</v>
      </c>
      <c r="J341" s="5">
        <v>21220014</v>
      </c>
      <c r="K341" s="6" t="s">
        <v>151</v>
      </c>
      <c r="L341" s="6" t="s">
        <v>151</v>
      </c>
      <c r="M341" s="6"/>
      <c r="N341" s="79" t="s">
        <v>4748</v>
      </c>
      <c r="O341" s="8"/>
      <c r="P341" s="37" t="s">
        <v>4749</v>
      </c>
      <c r="Q341" s="81" t="s">
        <v>4750</v>
      </c>
      <c r="R341" s="37" t="s">
        <v>2123</v>
      </c>
      <c r="S341" s="125">
        <v>39726</v>
      </c>
      <c r="T341" s="10" t="s">
        <v>156</v>
      </c>
      <c r="U341" s="10">
        <v>2</v>
      </c>
      <c r="V341" s="10">
        <v>3</v>
      </c>
      <c r="W341" s="10" t="s">
        <v>157</v>
      </c>
      <c r="X341" s="20" t="s">
        <v>187</v>
      </c>
      <c r="Y341" s="7" t="s">
        <v>426</v>
      </c>
      <c r="Z341" s="7" t="s">
        <v>4316</v>
      </c>
      <c r="AA341" s="7" t="s">
        <v>161</v>
      </c>
      <c r="AB341" s="7" t="s">
        <v>162</v>
      </c>
      <c r="AC341" s="7" t="s">
        <v>163</v>
      </c>
      <c r="AD341" s="7" t="s">
        <v>163</v>
      </c>
      <c r="AE341" s="9" t="s">
        <v>4751</v>
      </c>
      <c r="AF341" s="9" t="s">
        <v>4752</v>
      </c>
      <c r="AG341" s="7" t="s">
        <v>4752</v>
      </c>
      <c r="AH341" s="7" t="s">
        <v>50</v>
      </c>
      <c r="AI341" s="79" t="s">
        <v>155</v>
      </c>
      <c r="AJ341" s="28">
        <v>28010</v>
      </c>
      <c r="AK341" s="9" t="s">
        <v>4753</v>
      </c>
      <c r="AL341" s="9" t="s">
        <v>168</v>
      </c>
      <c r="AM341" s="7" t="s">
        <v>221</v>
      </c>
      <c r="AN341" s="9" t="s">
        <v>368</v>
      </c>
      <c r="AO341" s="118"/>
      <c r="AP341" s="7" t="s">
        <v>4754</v>
      </c>
      <c r="AQ341" s="9" t="s">
        <v>639</v>
      </c>
      <c r="AR341" s="9" t="s">
        <v>4755</v>
      </c>
      <c r="AS341" s="7" t="s">
        <v>4493</v>
      </c>
      <c r="AT341" s="79" t="s">
        <v>155</v>
      </c>
      <c r="AU341" s="7" t="s">
        <v>46</v>
      </c>
      <c r="AV341" s="10">
        <v>40377</v>
      </c>
      <c r="AW341" s="7" t="s">
        <v>558</v>
      </c>
      <c r="AX341" s="7" t="s">
        <v>50</v>
      </c>
      <c r="AY341" s="79" t="s">
        <v>155</v>
      </c>
      <c r="AZ341" s="28">
        <v>29419</v>
      </c>
      <c r="BA341" s="9" t="s">
        <v>4756</v>
      </c>
      <c r="BB341" s="20" t="s">
        <v>178</v>
      </c>
      <c r="BC341" s="21" t="s">
        <v>221</v>
      </c>
      <c r="BD341" s="9"/>
      <c r="BE341" s="9"/>
      <c r="BF341" s="20" t="s">
        <v>181</v>
      </c>
      <c r="BG341" s="7"/>
      <c r="BH341" s="9"/>
      <c r="BI341" s="9"/>
      <c r="BJ341" s="7"/>
      <c r="BK341" s="7"/>
      <c r="BL341" s="7"/>
      <c r="BM341" s="11"/>
      <c r="BN341" s="79"/>
      <c r="BO341" s="7"/>
      <c r="BP341" s="7"/>
      <c r="BQ341" s="28"/>
      <c r="BR341" s="9"/>
      <c r="BS341" s="9"/>
      <c r="BT341" s="7"/>
      <c r="BU341" s="9"/>
      <c r="BV341" s="9"/>
      <c r="BW341" s="7"/>
      <c r="BX341" s="9"/>
      <c r="BY341" s="9"/>
      <c r="BZ341" s="7"/>
      <c r="CA341" s="7"/>
      <c r="CB341" s="7"/>
      <c r="CC341" s="7"/>
      <c r="CD341" s="7"/>
      <c r="CE341" s="20" t="s">
        <v>4754</v>
      </c>
      <c r="CF341" s="21" t="s">
        <v>639</v>
      </c>
      <c r="CG341" s="20" t="s">
        <v>4755</v>
      </c>
      <c r="CH341" s="20" t="s">
        <v>4493</v>
      </c>
      <c r="CI341" s="20" t="s">
        <v>182</v>
      </c>
      <c r="CJ341" s="77" t="s">
        <v>46</v>
      </c>
      <c r="CK341" s="5">
        <v>40377</v>
      </c>
      <c r="CL341" s="77" t="str">
        <f t="shared" ca="1" si="5"/>
        <v>17 Tahun 3 Bulan 18 Hari</v>
      </c>
      <c r="CM34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Pangkalan RT/RW 01/04 Desa/Kelurahan Tarajusari Kecamatan Banjaran Kabupaten Bandung Jawa Barat 40377</v>
      </c>
    </row>
    <row r="342" spans="1:91" ht="20.100000000000001" customHeight="1">
      <c r="A342" s="4">
        <f>SUBTOTAL(3,N$8:N342)</f>
        <v>335</v>
      </c>
      <c r="B342" s="5" t="s">
        <v>9</v>
      </c>
      <c r="C342" s="5">
        <v>2021</v>
      </c>
      <c r="D342" s="5"/>
      <c r="E342" s="5">
        <v>4</v>
      </c>
      <c r="F342" s="5" t="s">
        <v>32</v>
      </c>
      <c r="G342" s="5" t="s">
        <v>151</v>
      </c>
      <c r="H342" s="5" t="s">
        <v>151</v>
      </c>
      <c r="I342" s="5" t="s">
        <v>151</v>
      </c>
      <c r="J342" s="5">
        <v>21220091</v>
      </c>
      <c r="K342" s="6" t="s">
        <v>151</v>
      </c>
      <c r="L342" s="6" t="s">
        <v>151</v>
      </c>
      <c r="M342" s="6"/>
      <c r="N342" s="137" t="s">
        <v>4757</v>
      </c>
      <c r="O342" s="8" t="s">
        <v>4758</v>
      </c>
      <c r="P342" s="37" t="s">
        <v>4759</v>
      </c>
      <c r="Q342" s="81" t="s">
        <v>4760</v>
      </c>
      <c r="R342" s="37" t="s">
        <v>2123</v>
      </c>
      <c r="S342" s="125">
        <v>38416</v>
      </c>
      <c r="T342" s="10" t="s">
        <v>156</v>
      </c>
      <c r="U342" s="10">
        <v>1</v>
      </c>
      <c r="V342" s="10">
        <v>3</v>
      </c>
      <c r="W342" s="10" t="s">
        <v>157</v>
      </c>
      <c r="X342" s="20" t="s">
        <v>187</v>
      </c>
      <c r="Y342" s="7" t="s">
        <v>426</v>
      </c>
      <c r="Z342" s="7" t="s">
        <v>250</v>
      </c>
      <c r="AA342" s="20" t="s">
        <v>221</v>
      </c>
      <c r="AB342" s="7" t="s">
        <v>162</v>
      </c>
      <c r="AC342" s="7" t="s">
        <v>163</v>
      </c>
      <c r="AD342" s="7" t="s">
        <v>163</v>
      </c>
      <c r="AE342" s="9" t="s">
        <v>4761</v>
      </c>
      <c r="AF342" s="9" t="s">
        <v>4762</v>
      </c>
      <c r="AG342" s="7" t="s">
        <v>4762</v>
      </c>
      <c r="AH342" s="7" t="s">
        <v>50</v>
      </c>
      <c r="AI342" s="79" t="s">
        <v>155</v>
      </c>
      <c r="AJ342" s="28">
        <v>29645</v>
      </c>
      <c r="AK342" s="9" t="s">
        <v>4763</v>
      </c>
      <c r="AL342" s="9" t="s">
        <v>168</v>
      </c>
      <c r="AM342" s="7" t="s">
        <v>179</v>
      </c>
      <c r="AN342" s="9" t="s">
        <v>368</v>
      </c>
      <c r="AO342" s="118"/>
      <c r="AP342" s="7" t="s">
        <v>4764</v>
      </c>
      <c r="AQ342" s="9" t="s">
        <v>4765</v>
      </c>
      <c r="AR342" s="9" t="s">
        <v>2504</v>
      </c>
      <c r="AS342" s="7" t="s">
        <v>2505</v>
      </c>
      <c r="AT342" s="79" t="s">
        <v>155</v>
      </c>
      <c r="AU342" s="7" t="s">
        <v>46</v>
      </c>
      <c r="AV342" s="10">
        <v>40374</v>
      </c>
      <c r="AW342" s="7" t="s">
        <v>4766</v>
      </c>
      <c r="AX342" s="7" t="s">
        <v>50</v>
      </c>
      <c r="AY342" s="79" t="s">
        <v>3730</v>
      </c>
      <c r="AZ342" s="28">
        <v>30642</v>
      </c>
      <c r="BA342" s="9" t="s">
        <v>4767</v>
      </c>
      <c r="BB342" s="20" t="s">
        <v>178</v>
      </c>
      <c r="BC342" s="21" t="s">
        <v>221</v>
      </c>
      <c r="BD342" s="9"/>
      <c r="BE342" s="9"/>
      <c r="BF342" s="20" t="s">
        <v>181</v>
      </c>
      <c r="BG342" s="7"/>
      <c r="BH342" s="9"/>
      <c r="BI342" s="9"/>
      <c r="BJ342" s="7"/>
      <c r="BK342" s="7"/>
      <c r="BL342" s="7"/>
      <c r="BM342" s="11"/>
      <c r="BN342" s="79"/>
      <c r="BO342" s="7"/>
      <c r="BP342" s="7"/>
      <c r="BQ342" s="28"/>
      <c r="BR342" s="9"/>
      <c r="BS342" s="9"/>
      <c r="BT342" s="7"/>
      <c r="BU342" s="9"/>
      <c r="BV342" s="9"/>
      <c r="BW342" s="7"/>
      <c r="BX342" s="9"/>
      <c r="BY342" s="9"/>
      <c r="BZ342" s="7"/>
      <c r="CA342" s="7"/>
      <c r="CB342" s="7"/>
      <c r="CC342" s="7"/>
      <c r="CD342" s="7"/>
      <c r="CE342" s="20" t="s">
        <v>4764</v>
      </c>
      <c r="CF342" s="21" t="s">
        <v>4765</v>
      </c>
      <c r="CG342" s="20" t="s">
        <v>2504</v>
      </c>
      <c r="CH342" s="20" t="s">
        <v>2505</v>
      </c>
      <c r="CI342" s="20" t="s">
        <v>182</v>
      </c>
      <c r="CJ342" s="77" t="s">
        <v>46</v>
      </c>
      <c r="CK342" s="5">
        <v>40374</v>
      </c>
      <c r="CL342" s="77" t="str">
        <f t="shared" ca="1" si="5"/>
        <v>20 Tahun 10 Bulan 18 Hari</v>
      </c>
      <c r="CM34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Bukit Jagabaya Asri Blok F6 No. 22 RT/RW 03/17 Desa/Kelurahan Jagabaya Kecamatan Cimaung Kabupaten Bandung Jawa Barat 40374</v>
      </c>
    </row>
    <row r="343" spans="1:91" ht="20.100000000000001" customHeight="1">
      <c r="A343" s="4">
        <f>SUBTOTAL(3,N$8:N343)</f>
        <v>336</v>
      </c>
      <c r="B343" s="5" t="s">
        <v>9</v>
      </c>
      <c r="C343" s="5">
        <v>2021</v>
      </c>
      <c r="D343" s="5"/>
      <c r="E343" s="5">
        <v>4</v>
      </c>
      <c r="F343" s="5" t="s">
        <v>32</v>
      </c>
      <c r="G343" s="5" t="s">
        <v>151</v>
      </c>
      <c r="H343" s="5" t="s">
        <v>151</v>
      </c>
      <c r="I343" s="5" t="s">
        <v>151</v>
      </c>
      <c r="J343" s="5">
        <v>21220019</v>
      </c>
      <c r="K343" s="6" t="s">
        <v>151</v>
      </c>
      <c r="L343" s="6" t="s">
        <v>151</v>
      </c>
      <c r="M343" s="6"/>
      <c r="N343" s="79" t="s">
        <v>4768</v>
      </c>
      <c r="O343" s="8"/>
      <c r="P343" s="37" t="s">
        <v>4769</v>
      </c>
      <c r="Q343" s="81" t="s">
        <v>4770</v>
      </c>
      <c r="R343" s="37" t="s">
        <v>2123</v>
      </c>
      <c r="S343" s="125">
        <v>39740</v>
      </c>
      <c r="T343" s="10" t="s">
        <v>156</v>
      </c>
      <c r="U343" s="10">
        <v>1</v>
      </c>
      <c r="V343" s="10">
        <v>3</v>
      </c>
      <c r="W343" s="10" t="s">
        <v>157</v>
      </c>
      <c r="X343" s="20" t="s">
        <v>187</v>
      </c>
      <c r="Y343" s="7" t="s">
        <v>159</v>
      </c>
      <c r="Z343" s="7" t="s">
        <v>1668</v>
      </c>
      <c r="AA343" s="7" t="s">
        <v>161</v>
      </c>
      <c r="AB343" s="7" t="s">
        <v>162</v>
      </c>
      <c r="AC343" s="7" t="s">
        <v>163</v>
      </c>
      <c r="AD343" s="7" t="s">
        <v>163</v>
      </c>
      <c r="AE343" s="9" t="s">
        <v>4771</v>
      </c>
      <c r="AF343" s="9" t="s">
        <v>4772</v>
      </c>
      <c r="AG343" s="7" t="s">
        <v>4772</v>
      </c>
      <c r="AH343" s="7" t="s">
        <v>50</v>
      </c>
      <c r="AI343" s="79" t="s">
        <v>155</v>
      </c>
      <c r="AJ343" s="28">
        <v>29046</v>
      </c>
      <c r="AK343" s="9" t="s">
        <v>4773</v>
      </c>
      <c r="AL343" s="20" t="s">
        <v>212</v>
      </c>
      <c r="AM343" s="7" t="s">
        <v>161</v>
      </c>
      <c r="AN343" s="9" t="s">
        <v>368</v>
      </c>
      <c r="AO343" s="118"/>
      <c r="AP343" s="7" t="s">
        <v>4774</v>
      </c>
      <c r="AQ343" s="9" t="s">
        <v>673</v>
      </c>
      <c r="AR343" s="9" t="s">
        <v>4775</v>
      </c>
      <c r="AS343" s="7" t="s">
        <v>1423</v>
      </c>
      <c r="AT343" s="79" t="s">
        <v>155</v>
      </c>
      <c r="AU343" s="7" t="s">
        <v>46</v>
      </c>
      <c r="AV343" s="10">
        <v>40383</v>
      </c>
      <c r="AW343" s="7" t="s">
        <v>4776</v>
      </c>
      <c r="AX343" s="7" t="s">
        <v>50</v>
      </c>
      <c r="AY343" s="79" t="s">
        <v>155</v>
      </c>
      <c r="AZ343" s="28">
        <v>32370</v>
      </c>
      <c r="BA343" s="9" t="s">
        <v>4777</v>
      </c>
      <c r="BB343" s="20" t="s">
        <v>178</v>
      </c>
      <c r="BC343" s="21" t="s">
        <v>221</v>
      </c>
      <c r="BD343" s="9"/>
      <c r="BE343" s="9"/>
      <c r="BF343" s="20" t="s">
        <v>181</v>
      </c>
      <c r="BG343" s="7"/>
      <c r="BH343" s="9"/>
      <c r="BI343" s="9"/>
      <c r="BJ343" s="7"/>
      <c r="BK343" s="7"/>
      <c r="BL343" s="7"/>
      <c r="BM343" s="11"/>
      <c r="BN343" s="79"/>
      <c r="BO343" s="7"/>
      <c r="BP343" s="7"/>
      <c r="BQ343" s="28"/>
      <c r="BR343" s="9"/>
      <c r="BS343" s="9"/>
      <c r="BT343" s="7"/>
      <c r="BU343" s="9"/>
      <c r="BV343" s="9"/>
      <c r="BW343" s="7"/>
      <c r="BX343" s="9"/>
      <c r="BY343" s="9"/>
      <c r="BZ343" s="7"/>
      <c r="CA343" s="7"/>
      <c r="CB343" s="7"/>
      <c r="CC343" s="7"/>
      <c r="CD343" s="7"/>
      <c r="CE343" s="20" t="s">
        <v>4774</v>
      </c>
      <c r="CF343" s="21" t="s">
        <v>673</v>
      </c>
      <c r="CG343" s="20" t="s">
        <v>4775</v>
      </c>
      <c r="CH343" s="20" t="s">
        <v>1423</v>
      </c>
      <c r="CI343" s="20" t="s">
        <v>182</v>
      </c>
      <c r="CJ343" s="77" t="s">
        <v>46</v>
      </c>
      <c r="CK343" s="5">
        <v>40383</v>
      </c>
      <c r="CL343" s="77" t="str">
        <f t="shared" ca="1" si="5"/>
        <v>17 Tahun 3 Bulan 4 Hari</v>
      </c>
      <c r="CM34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Sindangsari RT/RW 03/01 Desa/Kelurahan Sukamantri Kecamatan Paseh Kabupaten Bandung Jawa Barat 40383</v>
      </c>
    </row>
    <row r="344" spans="1:91" ht="20.100000000000001" customHeight="1">
      <c r="A344" s="4">
        <f>SUBTOTAL(3,N$8:N344)</f>
        <v>337</v>
      </c>
      <c r="B344" s="5" t="s">
        <v>9</v>
      </c>
      <c r="C344" s="5">
        <v>2021</v>
      </c>
      <c r="D344" s="5"/>
      <c r="E344" s="5">
        <v>4</v>
      </c>
      <c r="F344" s="5" t="s">
        <v>32</v>
      </c>
      <c r="G344" s="5" t="s">
        <v>151</v>
      </c>
      <c r="H344" s="5" t="s">
        <v>151</v>
      </c>
      <c r="I344" s="5" t="s">
        <v>151</v>
      </c>
      <c r="J344" s="5">
        <v>21220069</v>
      </c>
      <c r="K344" s="6" t="s">
        <v>151</v>
      </c>
      <c r="L344" s="6" t="s">
        <v>4103</v>
      </c>
      <c r="M344" s="6"/>
      <c r="N344" s="79" t="s">
        <v>4778</v>
      </c>
      <c r="O344" s="8"/>
      <c r="P344" s="37" t="s">
        <v>4779</v>
      </c>
      <c r="Q344" s="81" t="s">
        <v>4780</v>
      </c>
      <c r="R344" s="37" t="s">
        <v>2123</v>
      </c>
      <c r="S344" s="125">
        <v>39767</v>
      </c>
      <c r="T344" s="10" t="s">
        <v>156</v>
      </c>
      <c r="U344" s="10">
        <v>3</v>
      </c>
      <c r="V344" s="10">
        <v>3</v>
      </c>
      <c r="W344" s="10" t="s">
        <v>157</v>
      </c>
      <c r="X344" s="20" t="s">
        <v>187</v>
      </c>
      <c r="Y344" s="7" t="s">
        <v>426</v>
      </c>
      <c r="Z344" s="7" t="s">
        <v>250</v>
      </c>
      <c r="AA344" s="7" t="s">
        <v>161</v>
      </c>
      <c r="AB344" s="7" t="s">
        <v>162</v>
      </c>
      <c r="AC344" s="7" t="s">
        <v>163</v>
      </c>
      <c r="AD344" s="7" t="s">
        <v>163</v>
      </c>
      <c r="AE344" s="9" t="s">
        <v>4781</v>
      </c>
      <c r="AF344" s="9" t="s">
        <v>4782</v>
      </c>
      <c r="AG344" s="7" t="s">
        <v>4782</v>
      </c>
      <c r="AH344" s="7" t="s">
        <v>50</v>
      </c>
      <c r="AI344" s="79" t="s">
        <v>4783</v>
      </c>
      <c r="AJ344" s="28">
        <v>25335</v>
      </c>
      <c r="AK344" s="9" t="s">
        <v>4784</v>
      </c>
      <c r="AL344" s="20" t="s">
        <v>212</v>
      </c>
      <c r="AM344" s="7" t="s">
        <v>179</v>
      </c>
      <c r="AN344" s="9" t="s">
        <v>368</v>
      </c>
      <c r="AO344" s="118"/>
      <c r="AP344" s="7" t="s">
        <v>4785</v>
      </c>
      <c r="AQ344" s="9" t="s">
        <v>3306</v>
      </c>
      <c r="AR344" s="9" t="s">
        <v>3311</v>
      </c>
      <c r="AS344" s="7" t="s">
        <v>277</v>
      </c>
      <c r="AT344" s="79" t="s">
        <v>278</v>
      </c>
      <c r="AU344" s="7" t="s">
        <v>46</v>
      </c>
      <c r="AV344" s="10">
        <v>40232</v>
      </c>
      <c r="AW344" s="7" t="s">
        <v>4786</v>
      </c>
      <c r="AX344" s="7" t="s">
        <v>50</v>
      </c>
      <c r="AY344" s="79" t="s">
        <v>4787</v>
      </c>
      <c r="AZ344" s="28">
        <v>27215</v>
      </c>
      <c r="BA344" s="9" t="s">
        <v>4788</v>
      </c>
      <c r="BB344" s="20" t="s">
        <v>178</v>
      </c>
      <c r="BC344" s="21" t="s">
        <v>179</v>
      </c>
      <c r="BD344" s="9"/>
      <c r="BE344" s="9"/>
      <c r="BF344" s="20" t="s">
        <v>181</v>
      </c>
      <c r="BG344" s="7"/>
      <c r="BH344" s="9"/>
      <c r="BI344" s="9"/>
      <c r="BJ344" s="7"/>
      <c r="BK344" s="7"/>
      <c r="BL344" s="7"/>
      <c r="BM344" s="11"/>
      <c r="BN344" s="79"/>
      <c r="BO344" s="7"/>
      <c r="BP344" s="7"/>
      <c r="BQ344" s="28"/>
      <c r="BR344" s="9"/>
      <c r="BS344" s="9"/>
      <c r="BT344" s="7"/>
      <c r="BU344" s="9"/>
      <c r="BV344" s="9"/>
      <c r="BW344" s="7"/>
      <c r="BX344" s="9"/>
      <c r="BY344" s="9"/>
      <c r="BZ344" s="7"/>
      <c r="CA344" s="7"/>
      <c r="CB344" s="7"/>
      <c r="CC344" s="7"/>
      <c r="CD344" s="7"/>
      <c r="CE344" s="20" t="s">
        <v>4785</v>
      </c>
      <c r="CF344" s="21" t="s">
        <v>3306</v>
      </c>
      <c r="CG344" s="20" t="s">
        <v>3311</v>
      </c>
      <c r="CH344" s="20" t="s">
        <v>277</v>
      </c>
      <c r="CI344" s="20" t="s">
        <v>278</v>
      </c>
      <c r="CJ344" s="77" t="s">
        <v>46</v>
      </c>
      <c r="CK344" s="5">
        <v>40232</v>
      </c>
      <c r="CL344" s="77" t="str">
        <f t="shared" ca="1" si="5"/>
        <v>17 Tahun 2 Bulan 8 Hari</v>
      </c>
      <c r="CM34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Kopo Gg. H. Yusuf RT/RW 10/01 Desa/Kelurahan Babakan Asih Kecamatan Bojongloa Kaler Kota Bandung Jawa Barat 40232</v>
      </c>
    </row>
    <row r="345" spans="1:91" ht="20.100000000000001" customHeight="1">
      <c r="A345" s="4">
        <f>SUBTOTAL(3,N$8:N345)</f>
        <v>338</v>
      </c>
      <c r="B345" s="5" t="s">
        <v>9</v>
      </c>
      <c r="C345" s="5">
        <v>2021</v>
      </c>
      <c r="D345" s="5"/>
      <c r="E345" s="5">
        <v>4</v>
      </c>
      <c r="F345" s="5" t="s">
        <v>32</v>
      </c>
      <c r="G345" s="5" t="s">
        <v>151</v>
      </c>
      <c r="H345" s="5" t="s">
        <v>151</v>
      </c>
      <c r="I345" s="5" t="s">
        <v>151</v>
      </c>
      <c r="J345" s="5">
        <v>21220043</v>
      </c>
      <c r="K345" s="6" t="s">
        <v>151</v>
      </c>
      <c r="L345" s="6" t="s">
        <v>151</v>
      </c>
      <c r="M345" s="6"/>
      <c r="N345" s="79" t="s">
        <v>4789</v>
      </c>
      <c r="O345" s="8" t="s">
        <v>4790</v>
      </c>
      <c r="P345" s="37" t="s">
        <v>4791</v>
      </c>
      <c r="Q345" s="81" t="s">
        <v>4792</v>
      </c>
      <c r="R345" s="37" t="s">
        <v>2123</v>
      </c>
      <c r="S345" s="125">
        <v>39026</v>
      </c>
      <c r="T345" s="10" t="s">
        <v>156</v>
      </c>
      <c r="U345" s="10">
        <v>3</v>
      </c>
      <c r="V345" s="10">
        <v>3</v>
      </c>
      <c r="W345" s="10" t="s">
        <v>157</v>
      </c>
      <c r="X345" s="20" t="s">
        <v>187</v>
      </c>
      <c r="Y345" s="7" t="s">
        <v>4793</v>
      </c>
      <c r="Z345" s="7" t="s">
        <v>250</v>
      </c>
      <c r="AA345" s="20" t="s">
        <v>221</v>
      </c>
      <c r="AB345" s="7" t="s">
        <v>162</v>
      </c>
      <c r="AC345" s="7" t="s">
        <v>163</v>
      </c>
      <c r="AD345" s="7" t="s">
        <v>163</v>
      </c>
      <c r="AE345" s="9" t="s">
        <v>4794</v>
      </c>
      <c r="AF345" s="9" t="s">
        <v>4795</v>
      </c>
      <c r="AG345" s="7" t="s">
        <v>4795</v>
      </c>
      <c r="AH345" s="7" t="s">
        <v>50</v>
      </c>
      <c r="AI345" s="79" t="s">
        <v>155</v>
      </c>
      <c r="AJ345" s="28">
        <v>23775</v>
      </c>
      <c r="AK345" s="9" t="s">
        <v>4796</v>
      </c>
      <c r="AL345" s="9" t="s">
        <v>202</v>
      </c>
      <c r="AM345" s="7" t="s">
        <v>179</v>
      </c>
      <c r="AN345" s="9" t="s">
        <v>368</v>
      </c>
      <c r="AO345" s="118"/>
      <c r="AP345" s="7" t="s">
        <v>4797</v>
      </c>
      <c r="AQ345" s="9" t="s">
        <v>292</v>
      </c>
      <c r="AR345" s="9" t="s">
        <v>3519</v>
      </c>
      <c r="AS345" s="7" t="s">
        <v>218</v>
      </c>
      <c r="AT345" s="79" t="s">
        <v>155</v>
      </c>
      <c r="AU345" s="7" t="s">
        <v>46</v>
      </c>
      <c r="AV345" s="10">
        <v>40377</v>
      </c>
      <c r="AW345" s="7" t="s">
        <v>4798</v>
      </c>
      <c r="AX345" s="7" t="s">
        <v>50</v>
      </c>
      <c r="AY345" s="79" t="s">
        <v>1109</v>
      </c>
      <c r="AZ345" s="28">
        <v>26325</v>
      </c>
      <c r="BA345" s="9" t="s">
        <v>4799</v>
      </c>
      <c r="BB345" s="20" t="s">
        <v>178</v>
      </c>
      <c r="BC345" s="21" t="s">
        <v>179</v>
      </c>
      <c r="BD345" s="9"/>
      <c r="BE345" s="9"/>
      <c r="BF345" s="20" t="s">
        <v>181</v>
      </c>
      <c r="BG345" s="7"/>
      <c r="BH345" s="9"/>
      <c r="BI345" s="9"/>
      <c r="BJ345" s="7"/>
      <c r="BK345" s="7"/>
      <c r="BL345" s="7"/>
      <c r="BM345" s="11"/>
      <c r="BN345" s="79"/>
      <c r="BO345" s="7"/>
      <c r="BP345" s="7"/>
      <c r="BQ345" s="28"/>
      <c r="BR345" s="9"/>
      <c r="BS345" s="9"/>
      <c r="BT345" s="7"/>
      <c r="BU345" s="9"/>
      <c r="BV345" s="9"/>
      <c r="BW345" s="7"/>
      <c r="BX345" s="9"/>
      <c r="BY345" s="9"/>
      <c r="BZ345" s="7"/>
      <c r="CA345" s="7"/>
      <c r="CB345" s="7"/>
      <c r="CC345" s="7"/>
      <c r="CD345" s="7"/>
      <c r="CE345" s="20" t="s">
        <v>4797</v>
      </c>
      <c r="CF345" s="21" t="s">
        <v>292</v>
      </c>
      <c r="CG345" s="20" t="s">
        <v>3519</v>
      </c>
      <c r="CH345" s="20" t="s">
        <v>218</v>
      </c>
      <c r="CI345" s="20" t="s">
        <v>182</v>
      </c>
      <c r="CJ345" s="77" t="s">
        <v>46</v>
      </c>
      <c r="CK345" s="5">
        <v>40377</v>
      </c>
      <c r="CL345" s="77" t="str">
        <f t="shared" ca="1" si="5"/>
        <v>19 Tahun 2 Bulan 18 Hari</v>
      </c>
      <c r="CM34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Ciranggang RT/RW 01/05 Desa/Kelurahan Jatisari Kecamatan Cangkuang Kabupaten Bandung Jawa Barat 40377</v>
      </c>
    </row>
    <row r="346" spans="1:91" ht="20.100000000000001" customHeight="1">
      <c r="A346" s="4">
        <f>SUBTOTAL(3,N$8:N346)</f>
        <v>339</v>
      </c>
      <c r="B346" s="5" t="s">
        <v>9</v>
      </c>
      <c r="C346" s="5">
        <v>2021</v>
      </c>
      <c r="D346" s="5"/>
      <c r="E346" s="5">
        <v>4</v>
      </c>
      <c r="F346" s="5" t="s">
        <v>32</v>
      </c>
      <c r="G346" s="5" t="s">
        <v>151</v>
      </c>
      <c r="H346" s="5" t="s">
        <v>151</v>
      </c>
      <c r="I346" s="5" t="s">
        <v>151</v>
      </c>
      <c r="J346" s="5">
        <v>21220108</v>
      </c>
      <c r="K346" s="6"/>
      <c r="L346" s="6" t="s">
        <v>151</v>
      </c>
      <c r="M346" s="6"/>
      <c r="N346" s="79" t="s">
        <v>4800</v>
      </c>
      <c r="O346" s="8"/>
      <c r="P346" s="37" t="s">
        <v>4801</v>
      </c>
      <c r="Q346" s="81" t="s">
        <v>4802</v>
      </c>
      <c r="R346" s="37" t="s">
        <v>248</v>
      </c>
      <c r="S346" s="125">
        <v>39891</v>
      </c>
      <c r="T346" s="10" t="s">
        <v>156</v>
      </c>
      <c r="U346" s="10">
        <v>2</v>
      </c>
      <c r="V346" s="10">
        <v>3</v>
      </c>
      <c r="W346" s="10" t="s">
        <v>157</v>
      </c>
      <c r="X346" s="20" t="s">
        <v>187</v>
      </c>
      <c r="Y346" s="7" t="s">
        <v>4803</v>
      </c>
      <c r="Z346" s="7" t="s">
        <v>738</v>
      </c>
      <c r="AA346" s="7" t="s">
        <v>161</v>
      </c>
      <c r="AB346" s="7" t="s">
        <v>162</v>
      </c>
      <c r="AC346" s="7" t="s">
        <v>163</v>
      </c>
      <c r="AD346" s="7" t="s">
        <v>163</v>
      </c>
      <c r="AE346" s="9" t="s">
        <v>4804</v>
      </c>
      <c r="AF346" s="9" t="s">
        <v>4805</v>
      </c>
      <c r="AG346" s="7" t="s">
        <v>4806</v>
      </c>
      <c r="AH346" s="7" t="s">
        <v>52</v>
      </c>
      <c r="AI346" s="79"/>
      <c r="AJ346" s="28"/>
      <c r="AK346" s="9" t="s">
        <v>368</v>
      </c>
      <c r="AL346" s="9"/>
      <c r="AM346" s="7"/>
      <c r="AN346" s="9" t="s">
        <v>368</v>
      </c>
      <c r="AO346" s="118"/>
      <c r="AP346" s="7" t="s">
        <v>4807</v>
      </c>
      <c r="AQ346" s="9" t="s">
        <v>292</v>
      </c>
      <c r="AR346" s="9" t="s">
        <v>470</v>
      </c>
      <c r="AS346" s="7" t="s">
        <v>309</v>
      </c>
      <c r="AT346" s="79" t="s">
        <v>155</v>
      </c>
      <c r="AU346" s="7" t="s">
        <v>46</v>
      </c>
      <c r="AV346" s="10">
        <v>40394</v>
      </c>
      <c r="AW346" s="7" t="s">
        <v>4808</v>
      </c>
      <c r="AX346" s="7" t="s">
        <v>50</v>
      </c>
      <c r="AY346" s="79" t="s">
        <v>2678</v>
      </c>
      <c r="AZ346" s="28">
        <v>30644</v>
      </c>
      <c r="BA346" s="9" t="s">
        <v>4809</v>
      </c>
      <c r="BB346" s="20" t="s">
        <v>178</v>
      </c>
      <c r="BC346" s="21" t="s">
        <v>179</v>
      </c>
      <c r="BD346" s="9"/>
      <c r="BE346" s="9"/>
      <c r="BF346" s="20" t="s">
        <v>181</v>
      </c>
      <c r="BG346" s="7"/>
      <c r="BH346" s="9"/>
      <c r="BI346" s="9"/>
      <c r="BJ346" s="7"/>
      <c r="BK346" s="7"/>
      <c r="BL346" s="7"/>
      <c r="BM346" s="11"/>
      <c r="BN346" s="79"/>
      <c r="BO346" s="7"/>
      <c r="BP346" s="7"/>
      <c r="BQ346" s="28"/>
      <c r="BR346" s="9"/>
      <c r="BS346" s="9"/>
      <c r="BT346" s="7"/>
      <c r="BU346" s="9"/>
      <c r="BV346" s="9"/>
      <c r="BW346" s="7"/>
      <c r="BX346" s="9"/>
      <c r="BY346" s="9"/>
      <c r="BZ346" s="7"/>
      <c r="CA346" s="7"/>
      <c r="CB346" s="7"/>
      <c r="CC346" s="7"/>
      <c r="CD346" s="7"/>
      <c r="CE346" s="20" t="s">
        <v>4807</v>
      </c>
      <c r="CF346" s="21" t="s">
        <v>292</v>
      </c>
      <c r="CG346" s="20" t="s">
        <v>470</v>
      </c>
      <c r="CH346" s="20" t="s">
        <v>309</v>
      </c>
      <c r="CI346" s="20" t="s">
        <v>182</v>
      </c>
      <c r="CJ346" s="77" t="s">
        <v>46</v>
      </c>
      <c r="CK346" s="5">
        <v>40394</v>
      </c>
      <c r="CL346" s="77" t="str">
        <f t="shared" ca="1" si="5"/>
        <v>16 Tahun 10 Bulan 4 Hari</v>
      </c>
      <c r="CM34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Griya Ranca Indah RT/RW 01/05 Desa/Kelurahan Jelegong Kecamatan Rancaekek Kabupaten Bandung Jawa Barat 40394</v>
      </c>
    </row>
    <row r="347" spans="1:91" ht="20.100000000000001" customHeight="1">
      <c r="A347" s="4">
        <f>SUBTOTAL(3,N$8:N347)</f>
        <v>340</v>
      </c>
      <c r="B347" s="5" t="s">
        <v>9</v>
      </c>
      <c r="C347" s="5">
        <v>2021</v>
      </c>
      <c r="D347" s="5"/>
      <c r="E347" s="5">
        <v>4</v>
      </c>
      <c r="F347" s="5" t="s">
        <v>32</v>
      </c>
      <c r="G347" s="5" t="s">
        <v>151</v>
      </c>
      <c r="H347" s="5" t="s">
        <v>151</v>
      </c>
      <c r="I347" s="5" t="s">
        <v>151</v>
      </c>
      <c r="J347" s="5">
        <v>21220051</v>
      </c>
      <c r="K347" s="6" t="s">
        <v>151</v>
      </c>
      <c r="L347" s="6" t="s">
        <v>151</v>
      </c>
      <c r="M347" s="6"/>
      <c r="N347" s="79" t="s">
        <v>4810</v>
      </c>
      <c r="O347" s="8"/>
      <c r="P347" s="37" t="s">
        <v>4811</v>
      </c>
      <c r="Q347" s="81" t="s">
        <v>4812</v>
      </c>
      <c r="R347" s="37" t="s">
        <v>2123</v>
      </c>
      <c r="S347" s="125">
        <v>38780</v>
      </c>
      <c r="T347" s="10" t="s">
        <v>156</v>
      </c>
      <c r="U347" s="10">
        <v>2</v>
      </c>
      <c r="V347" s="10">
        <v>2</v>
      </c>
      <c r="W347" s="10" t="s">
        <v>157</v>
      </c>
      <c r="X347" s="20" t="s">
        <v>187</v>
      </c>
      <c r="Y347" s="7" t="s">
        <v>1865</v>
      </c>
      <c r="Z347" s="7" t="s">
        <v>4029</v>
      </c>
      <c r="AA347" s="20" t="s">
        <v>221</v>
      </c>
      <c r="AB347" s="7" t="s">
        <v>162</v>
      </c>
      <c r="AC347" s="7" t="s">
        <v>163</v>
      </c>
      <c r="AD347" s="7" t="s">
        <v>163</v>
      </c>
      <c r="AE347" s="9" t="s">
        <v>4813</v>
      </c>
      <c r="AF347" s="9" t="s">
        <v>4814</v>
      </c>
      <c r="AG347" s="7" t="s">
        <v>4814</v>
      </c>
      <c r="AH347" s="7" t="s">
        <v>50</v>
      </c>
      <c r="AI347" s="79" t="s">
        <v>155</v>
      </c>
      <c r="AJ347" s="28">
        <v>26918</v>
      </c>
      <c r="AK347" s="9" t="s">
        <v>4815</v>
      </c>
      <c r="AL347" s="9" t="s">
        <v>324</v>
      </c>
      <c r="AM347" s="7" t="s">
        <v>161</v>
      </c>
      <c r="AN347" s="9" t="s">
        <v>368</v>
      </c>
      <c r="AO347" s="118"/>
      <c r="AP347" s="7" t="s">
        <v>4816</v>
      </c>
      <c r="AQ347" s="9" t="s">
        <v>1025</v>
      </c>
      <c r="AR347" s="9" t="s">
        <v>4817</v>
      </c>
      <c r="AS347" s="7" t="s">
        <v>4818</v>
      </c>
      <c r="AT347" s="79" t="s">
        <v>155</v>
      </c>
      <c r="AU347" s="7" t="s">
        <v>46</v>
      </c>
      <c r="AV347" s="10">
        <v>40396</v>
      </c>
      <c r="AW347" s="7" t="s">
        <v>4819</v>
      </c>
      <c r="AX347" s="7" t="s">
        <v>50</v>
      </c>
      <c r="AY347" s="79" t="s">
        <v>155</v>
      </c>
      <c r="AZ347" s="28">
        <v>27154</v>
      </c>
      <c r="BA347" s="9" t="s">
        <v>4820</v>
      </c>
      <c r="BB347" s="20" t="s">
        <v>178</v>
      </c>
      <c r="BC347" s="21" t="s">
        <v>161</v>
      </c>
      <c r="BD347" s="9"/>
      <c r="BE347" s="9"/>
      <c r="BF347" s="20" t="s">
        <v>181</v>
      </c>
      <c r="BG347" s="7"/>
      <c r="BH347" s="9"/>
      <c r="BI347" s="9"/>
      <c r="BJ347" s="7"/>
      <c r="BK347" s="7"/>
      <c r="BL347" s="7"/>
      <c r="BM347" s="11"/>
      <c r="BN347" s="79"/>
      <c r="BO347" s="7"/>
      <c r="BP347" s="7"/>
      <c r="BQ347" s="28"/>
      <c r="BR347" s="9"/>
      <c r="BS347" s="9"/>
      <c r="BT347" s="7"/>
      <c r="BU347" s="9"/>
      <c r="BV347" s="9"/>
      <c r="BW347" s="7"/>
      <c r="BX347" s="9"/>
      <c r="BY347" s="9"/>
      <c r="BZ347" s="7"/>
      <c r="CA347" s="7"/>
      <c r="CB347" s="7"/>
      <c r="CC347" s="7"/>
      <c r="CD347" s="7"/>
      <c r="CE347" s="20" t="s">
        <v>4816</v>
      </c>
      <c r="CF347" s="21" t="s">
        <v>1025</v>
      </c>
      <c r="CG347" s="20" t="s">
        <v>4817</v>
      </c>
      <c r="CH347" s="20" t="s">
        <v>4818</v>
      </c>
      <c r="CI347" s="20" t="s">
        <v>182</v>
      </c>
      <c r="CJ347" s="77" t="s">
        <v>46</v>
      </c>
      <c r="CK347" s="5">
        <v>40396</v>
      </c>
      <c r="CL347" s="77" t="str">
        <f t="shared" ca="1" si="5"/>
        <v>19 Tahun 10 Bulan 19 Hari</v>
      </c>
      <c r="CM34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Sukajadi RT/RW 01/10 Desa/Kelurahan Tanjunglaya Kecamatan Cikancung Kabupaten Bandung Jawa Barat 40396</v>
      </c>
    </row>
    <row r="348" spans="1:91" ht="20.100000000000001" customHeight="1">
      <c r="A348" s="4">
        <f>SUBTOTAL(3,N$8:N348)</f>
        <v>341</v>
      </c>
      <c r="B348" s="5" t="s">
        <v>9</v>
      </c>
      <c r="C348" s="5">
        <v>2021</v>
      </c>
      <c r="D348" s="5"/>
      <c r="E348" s="5">
        <v>4</v>
      </c>
      <c r="F348" s="5" t="s">
        <v>32</v>
      </c>
      <c r="G348" s="5" t="s">
        <v>151</v>
      </c>
      <c r="H348" s="5" t="s">
        <v>151</v>
      </c>
      <c r="I348" s="5" t="s">
        <v>151</v>
      </c>
      <c r="J348" s="5">
        <v>21220118</v>
      </c>
      <c r="K348" s="6" t="s">
        <v>151</v>
      </c>
      <c r="L348" s="6" t="s">
        <v>151</v>
      </c>
      <c r="M348" s="6"/>
      <c r="N348" s="137" t="s">
        <v>4821</v>
      </c>
      <c r="O348" s="8" t="s">
        <v>4822</v>
      </c>
      <c r="P348" s="37" t="s">
        <v>4823</v>
      </c>
      <c r="Q348" s="81" t="s">
        <v>4824</v>
      </c>
      <c r="R348" s="37" t="s">
        <v>1286</v>
      </c>
      <c r="S348" s="125">
        <v>39710</v>
      </c>
      <c r="T348" s="10" t="s">
        <v>156</v>
      </c>
      <c r="U348" s="10">
        <v>1</v>
      </c>
      <c r="V348" s="10">
        <v>1</v>
      </c>
      <c r="W348" s="10" t="s">
        <v>157</v>
      </c>
      <c r="X348" s="20" t="s">
        <v>187</v>
      </c>
      <c r="Y348" s="7" t="s">
        <v>426</v>
      </c>
      <c r="Z348" s="7" t="s">
        <v>738</v>
      </c>
      <c r="AA348" s="7" t="s">
        <v>161</v>
      </c>
      <c r="AB348" s="7" t="s">
        <v>162</v>
      </c>
      <c r="AC348" s="7" t="s">
        <v>163</v>
      </c>
      <c r="AD348" s="7" t="s">
        <v>163</v>
      </c>
      <c r="AE348" s="9" t="s">
        <v>4825</v>
      </c>
      <c r="AF348" s="9" t="s">
        <v>4826</v>
      </c>
      <c r="AG348" s="7" t="s">
        <v>4826</v>
      </c>
      <c r="AH348" s="7" t="s">
        <v>50</v>
      </c>
      <c r="AI348" s="79" t="s">
        <v>602</v>
      </c>
      <c r="AJ348" s="28">
        <v>26866</v>
      </c>
      <c r="AK348" s="9" t="s">
        <v>4827</v>
      </c>
      <c r="AL348" s="20" t="s">
        <v>212</v>
      </c>
      <c r="AM348" s="7" t="s">
        <v>179</v>
      </c>
      <c r="AN348" s="9" t="s">
        <v>368</v>
      </c>
      <c r="AO348" s="118"/>
      <c r="AP348" s="7" t="s">
        <v>4828</v>
      </c>
      <c r="AQ348" s="9" t="s">
        <v>1099</v>
      </c>
      <c r="AR348" s="9" t="s">
        <v>4829</v>
      </c>
      <c r="AS348" s="7" t="s">
        <v>4447</v>
      </c>
      <c r="AT348" s="79" t="s">
        <v>610</v>
      </c>
      <c r="AU348" s="7" t="s">
        <v>46</v>
      </c>
      <c r="AV348" s="10">
        <v>40524</v>
      </c>
      <c r="AW348" s="7" t="s">
        <v>4830</v>
      </c>
      <c r="AX348" s="7" t="s">
        <v>50</v>
      </c>
      <c r="AY348" s="79" t="s">
        <v>155</v>
      </c>
      <c r="AZ348" s="28">
        <v>27829</v>
      </c>
      <c r="BA348" s="9" t="s">
        <v>4831</v>
      </c>
      <c r="BB348" s="9" t="s">
        <v>168</v>
      </c>
      <c r="BC348" s="21" t="s">
        <v>179</v>
      </c>
      <c r="BD348" s="9"/>
      <c r="BE348" s="9"/>
      <c r="BF348" s="20" t="s">
        <v>181</v>
      </c>
      <c r="BG348" s="7"/>
      <c r="BH348" s="9"/>
      <c r="BI348" s="9"/>
      <c r="BJ348" s="7"/>
      <c r="BK348" s="7"/>
      <c r="BL348" s="7"/>
      <c r="BM348" s="11"/>
      <c r="BN348" s="79"/>
      <c r="BO348" s="7"/>
      <c r="BP348" s="7"/>
      <c r="BQ348" s="28"/>
      <c r="BR348" s="9"/>
      <c r="BS348" s="9"/>
      <c r="BT348" s="7"/>
      <c r="BU348" s="9"/>
      <c r="BV348" s="9"/>
      <c r="BW348" s="7"/>
      <c r="BX348" s="9"/>
      <c r="BY348" s="9"/>
      <c r="BZ348" s="7"/>
      <c r="CA348" s="7"/>
      <c r="CB348" s="7"/>
      <c r="CC348" s="7"/>
      <c r="CD348" s="7"/>
      <c r="CE348" s="20" t="s">
        <v>4828</v>
      </c>
      <c r="CF348" s="21" t="s">
        <v>1099</v>
      </c>
      <c r="CG348" s="20" t="s">
        <v>4829</v>
      </c>
      <c r="CH348" s="20" t="s">
        <v>4447</v>
      </c>
      <c r="CI348" s="20" t="s">
        <v>610</v>
      </c>
      <c r="CJ348" s="77" t="s">
        <v>46</v>
      </c>
      <c r="CK348" s="5">
        <v>40524</v>
      </c>
      <c r="CL348" s="77" t="str">
        <f t="shared" ca="1" si="5"/>
        <v>17 Tahun 4 Bulan 4 Hari</v>
      </c>
      <c r="CM34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Pojok Utara 1, Gg. Karyamuda Iv No. 120 RT/RW 04/04 Desa/Kelurahan Setiamanah Kecamatan Cimahi Tengah Kota Cimahi Jawa Barat 40524</v>
      </c>
    </row>
    <row r="349" spans="1:91" ht="20.100000000000001" customHeight="1">
      <c r="A349" s="4">
        <f>SUBTOTAL(3,N$8:N349)</f>
        <v>342</v>
      </c>
      <c r="B349" s="5" t="s">
        <v>9</v>
      </c>
      <c r="C349" s="5">
        <v>2021</v>
      </c>
      <c r="D349" s="5"/>
      <c r="E349" s="5">
        <v>4</v>
      </c>
      <c r="F349" s="5" t="s">
        <v>32</v>
      </c>
      <c r="G349" s="5" t="s">
        <v>151</v>
      </c>
      <c r="H349" s="5" t="s">
        <v>151</v>
      </c>
      <c r="I349" s="5" t="s">
        <v>151</v>
      </c>
      <c r="J349" s="5">
        <v>21220008</v>
      </c>
      <c r="K349" s="6" t="s">
        <v>151</v>
      </c>
      <c r="L349" s="6" t="s">
        <v>151</v>
      </c>
      <c r="M349" s="6"/>
      <c r="N349" s="79" t="s">
        <v>4832</v>
      </c>
      <c r="O349" s="8" t="s">
        <v>4833</v>
      </c>
      <c r="P349" s="37" t="s">
        <v>4834</v>
      </c>
      <c r="Q349" s="81" t="s">
        <v>4835</v>
      </c>
      <c r="R349" s="37" t="s">
        <v>2123</v>
      </c>
      <c r="S349" s="125">
        <v>39723</v>
      </c>
      <c r="T349" s="10" t="s">
        <v>156</v>
      </c>
      <c r="U349" s="10">
        <v>1</v>
      </c>
      <c r="V349" s="10">
        <v>3</v>
      </c>
      <c r="W349" s="10" t="s">
        <v>157</v>
      </c>
      <c r="X349" s="20" t="s">
        <v>187</v>
      </c>
      <c r="Y349" s="7" t="s">
        <v>4836</v>
      </c>
      <c r="Z349" s="7" t="s">
        <v>3434</v>
      </c>
      <c r="AA349" s="7" t="s">
        <v>161</v>
      </c>
      <c r="AB349" s="7" t="s">
        <v>162</v>
      </c>
      <c r="AC349" s="7" t="s">
        <v>163</v>
      </c>
      <c r="AD349" s="7" t="s">
        <v>163</v>
      </c>
      <c r="AE349" s="9" t="s">
        <v>4837</v>
      </c>
      <c r="AF349" s="7" t="s">
        <v>4838</v>
      </c>
      <c r="AG349" s="7" t="s">
        <v>4838</v>
      </c>
      <c r="AH349" s="7" t="s">
        <v>50</v>
      </c>
      <c r="AI349" s="79" t="s">
        <v>155</v>
      </c>
      <c r="AJ349" s="28">
        <v>31636</v>
      </c>
      <c r="AK349" s="9" t="s">
        <v>4839</v>
      </c>
      <c r="AL349" s="20" t="s">
        <v>212</v>
      </c>
      <c r="AM349" s="7" t="s">
        <v>179</v>
      </c>
      <c r="AN349" s="9" t="s">
        <v>368</v>
      </c>
      <c r="AO349" s="118"/>
      <c r="AP349" s="7" t="s">
        <v>4840</v>
      </c>
      <c r="AQ349" s="9" t="s">
        <v>4841</v>
      </c>
      <c r="AR349" s="9" t="s">
        <v>4142</v>
      </c>
      <c r="AS349" s="7" t="s">
        <v>3058</v>
      </c>
      <c r="AT349" s="79" t="s">
        <v>155</v>
      </c>
      <c r="AU349" s="7" t="s">
        <v>46</v>
      </c>
      <c r="AV349" s="10">
        <v>40218</v>
      </c>
      <c r="AW349" s="7" t="s">
        <v>4842</v>
      </c>
      <c r="AX349" s="7" t="s">
        <v>50</v>
      </c>
      <c r="AY349" s="79" t="s">
        <v>155</v>
      </c>
      <c r="AZ349" s="28">
        <v>32297</v>
      </c>
      <c r="BA349" s="9" t="s">
        <v>4843</v>
      </c>
      <c r="BB349" s="20" t="s">
        <v>178</v>
      </c>
      <c r="BC349" s="21" t="s">
        <v>221</v>
      </c>
      <c r="BD349" s="9"/>
      <c r="BE349" s="9"/>
      <c r="BF349" s="20" t="s">
        <v>181</v>
      </c>
      <c r="BG349" s="7"/>
      <c r="BH349" s="9"/>
      <c r="BI349" s="9"/>
      <c r="BJ349" s="7"/>
      <c r="BK349" s="7"/>
      <c r="BL349" s="7"/>
      <c r="BM349" s="11"/>
      <c r="BN349" s="79"/>
      <c r="BO349" s="7"/>
      <c r="BP349" s="7"/>
      <c r="BQ349" s="28"/>
      <c r="BR349" s="9"/>
      <c r="BS349" s="9"/>
      <c r="BT349" s="7"/>
      <c r="BU349" s="9"/>
      <c r="BV349" s="9"/>
      <c r="BW349" s="7"/>
      <c r="BX349" s="9"/>
      <c r="BY349" s="9"/>
      <c r="BZ349" s="7"/>
      <c r="CA349" s="7"/>
      <c r="CB349" s="7"/>
      <c r="CC349" s="7"/>
      <c r="CD349" s="7"/>
      <c r="CE349" s="20" t="s">
        <v>4840</v>
      </c>
      <c r="CF349" s="21" t="s">
        <v>4841</v>
      </c>
      <c r="CG349" s="20" t="s">
        <v>4142</v>
      </c>
      <c r="CH349" s="20" t="s">
        <v>3058</v>
      </c>
      <c r="CI349" s="20" t="s">
        <v>182</v>
      </c>
      <c r="CJ349" s="77" t="s">
        <v>46</v>
      </c>
      <c r="CK349" s="5">
        <v>40218</v>
      </c>
      <c r="CL349" s="77" t="str">
        <f t="shared" ca="1" si="5"/>
        <v>17 Tahun 3 Bulan 21 Hari</v>
      </c>
      <c r="CM34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Sindang Palay RT/RW 02/18 Desa/Kelurahan Rahayu Kecamatan Margaasih Kabupaten Bandung Jawa Barat 40218</v>
      </c>
    </row>
    <row r="350" spans="1:91" ht="20.100000000000001" customHeight="1">
      <c r="A350" s="4">
        <f>SUBTOTAL(3,N$8:N350)</f>
        <v>343</v>
      </c>
      <c r="B350" s="5" t="s">
        <v>9</v>
      </c>
      <c r="C350" s="5">
        <v>2021</v>
      </c>
      <c r="D350" s="5"/>
      <c r="E350" s="5">
        <v>4</v>
      </c>
      <c r="F350" s="5" t="s">
        <v>32</v>
      </c>
      <c r="G350" s="5" t="s">
        <v>151</v>
      </c>
      <c r="H350" s="5" t="s">
        <v>151</v>
      </c>
      <c r="I350" s="5" t="s">
        <v>151</v>
      </c>
      <c r="J350" s="5">
        <v>21220111</v>
      </c>
      <c r="K350" s="6" t="s">
        <v>151</v>
      </c>
      <c r="L350" s="6" t="s">
        <v>4714</v>
      </c>
      <c r="M350" s="6"/>
      <c r="N350" s="79" t="s">
        <v>4551</v>
      </c>
      <c r="O350" s="8"/>
      <c r="P350" s="37" t="s">
        <v>4844</v>
      </c>
      <c r="Q350" s="81" t="s">
        <v>4845</v>
      </c>
      <c r="R350" s="37" t="s">
        <v>229</v>
      </c>
      <c r="S350" s="125">
        <v>39199</v>
      </c>
      <c r="T350" s="10" t="s">
        <v>156</v>
      </c>
      <c r="U350" s="10">
        <v>1</v>
      </c>
      <c r="V350" s="10">
        <v>3</v>
      </c>
      <c r="W350" s="10" t="s">
        <v>157</v>
      </c>
      <c r="X350" s="20" t="s">
        <v>187</v>
      </c>
      <c r="Y350" s="7" t="s">
        <v>1865</v>
      </c>
      <c r="Z350" s="7" t="s">
        <v>250</v>
      </c>
      <c r="AA350" s="7" t="s">
        <v>161</v>
      </c>
      <c r="AB350" s="7" t="s">
        <v>162</v>
      </c>
      <c r="AC350" s="7" t="s">
        <v>163</v>
      </c>
      <c r="AD350" s="7" t="s">
        <v>163</v>
      </c>
      <c r="AE350" s="9" t="s">
        <v>4846</v>
      </c>
      <c r="AF350" s="9" t="s">
        <v>4847</v>
      </c>
      <c r="AG350" s="7" t="s">
        <v>4847</v>
      </c>
      <c r="AH350" s="7" t="s">
        <v>50</v>
      </c>
      <c r="AI350" s="79" t="s">
        <v>229</v>
      </c>
      <c r="AJ350" s="28">
        <v>30317</v>
      </c>
      <c r="AK350" s="9" t="s">
        <v>4848</v>
      </c>
      <c r="AL350" s="20" t="s">
        <v>212</v>
      </c>
      <c r="AM350" s="7" t="s">
        <v>161</v>
      </c>
      <c r="AN350" s="9" t="s">
        <v>368</v>
      </c>
      <c r="AO350" s="118"/>
      <c r="AP350" s="7" t="s">
        <v>4849</v>
      </c>
      <c r="AQ350" s="9" t="s">
        <v>330</v>
      </c>
      <c r="AR350" s="9" t="s">
        <v>4850</v>
      </c>
      <c r="AS350" s="7" t="s">
        <v>2083</v>
      </c>
      <c r="AT350" s="79" t="s">
        <v>155</v>
      </c>
      <c r="AU350" s="7" t="s">
        <v>46</v>
      </c>
      <c r="AV350" s="10">
        <v>40385</v>
      </c>
      <c r="AW350" s="7" t="s">
        <v>4851</v>
      </c>
      <c r="AX350" s="7" t="s">
        <v>50</v>
      </c>
      <c r="AY350" s="79" t="s">
        <v>229</v>
      </c>
      <c r="AZ350" s="28">
        <v>31594</v>
      </c>
      <c r="BA350" s="9" t="s">
        <v>4852</v>
      </c>
      <c r="BB350" s="20" t="s">
        <v>178</v>
      </c>
      <c r="BC350" s="21" t="s">
        <v>221</v>
      </c>
      <c r="BD350" s="9"/>
      <c r="BE350" s="9"/>
      <c r="BF350" s="20" t="s">
        <v>181</v>
      </c>
      <c r="BG350" s="7"/>
      <c r="BH350" s="9"/>
      <c r="BI350" s="9"/>
      <c r="BJ350" s="7"/>
      <c r="BK350" s="7"/>
      <c r="BL350" s="7"/>
      <c r="BM350" s="11"/>
      <c r="BN350" s="79"/>
      <c r="BO350" s="7"/>
      <c r="BP350" s="7"/>
      <c r="BQ350" s="28"/>
      <c r="BR350" s="9"/>
      <c r="BS350" s="9"/>
      <c r="BT350" s="7"/>
      <c r="BU350" s="9"/>
      <c r="BV350" s="9"/>
      <c r="BW350" s="7"/>
      <c r="BX350" s="9"/>
      <c r="BY350" s="9"/>
      <c r="BZ350" s="7"/>
      <c r="CA350" s="7"/>
      <c r="CB350" s="7"/>
      <c r="CC350" s="7"/>
      <c r="CD350" s="7"/>
      <c r="CE350" s="20" t="s">
        <v>4849</v>
      </c>
      <c r="CF350" s="21" t="s">
        <v>330</v>
      </c>
      <c r="CG350" s="20" t="s">
        <v>4850</v>
      </c>
      <c r="CH350" s="20" t="s">
        <v>2083</v>
      </c>
      <c r="CI350" s="20" t="s">
        <v>182</v>
      </c>
      <c r="CJ350" s="77" t="s">
        <v>46</v>
      </c>
      <c r="CK350" s="5">
        <v>40385</v>
      </c>
      <c r="CL350" s="77" t="str">
        <f t="shared" ca="1" si="5"/>
        <v>18 Tahun 8 Bulan 27 Hari</v>
      </c>
      <c r="CM35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Sirnawangi RT/RW 03/06 Desa/Kelurahan Maruyung Kecamatan Pacet Kabupaten Bandung Jawa Barat 40385</v>
      </c>
    </row>
    <row r="351" spans="1:91" ht="20.100000000000001" customHeight="1">
      <c r="A351" s="4">
        <f>SUBTOTAL(3,N$8:N351)</f>
        <v>344</v>
      </c>
      <c r="B351" s="5" t="s">
        <v>9</v>
      </c>
      <c r="C351" s="5">
        <v>2021</v>
      </c>
      <c r="D351" s="5"/>
      <c r="E351" s="5">
        <v>4</v>
      </c>
      <c r="F351" s="5" t="s">
        <v>32</v>
      </c>
      <c r="G351" s="5" t="s">
        <v>151</v>
      </c>
      <c r="H351" s="5" t="s">
        <v>151</v>
      </c>
      <c r="I351" s="5" t="s">
        <v>151</v>
      </c>
      <c r="J351" s="5">
        <v>21220172</v>
      </c>
      <c r="K351" s="6" t="s">
        <v>151</v>
      </c>
      <c r="L351" s="6" t="s">
        <v>4103</v>
      </c>
      <c r="M351" s="6"/>
      <c r="N351" s="79" t="s">
        <v>4853</v>
      </c>
      <c r="O351" s="79" t="s">
        <v>4854</v>
      </c>
      <c r="P351" s="37" t="s">
        <v>4855</v>
      </c>
      <c r="Q351" s="81" t="s">
        <v>4856</v>
      </c>
      <c r="R351" s="37" t="s">
        <v>186</v>
      </c>
      <c r="S351" s="125">
        <v>39601</v>
      </c>
      <c r="T351" s="10" t="s">
        <v>156</v>
      </c>
      <c r="U351" s="10">
        <v>2</v>
      </c>
      <c r="V351" s="10">
        <v>4</v>
      </c>
      <c r="W351" s="10" t="s">
        <v>157</v>
      </c>
      <c r="X351" s="20" t="s">
        <v>187</v>
      </c>
      <c r="Y351" s="7" t="s">
        <v>4857</v>
      </c>
      <c r="Z351" s="7" t="s">
        <v>4705</v>
      </c>
      <c r="AA351" s="7" t="s">
        <v>161</v>
      </c>
      <c r="AB351" s="7" t="s">
        <v>162</v>
      </c>
      <c r="AC351" s="7" t="s">
        <v>163</v>
      </c>
      <c r="AD351" s="7" t="s">
        <v>163</v>
      </c>
      <c r="AE351" s="9" t="s">
        <v>4858</v>
      </c>
      <c r="AF351" s="7" t="s">
        <v>4859</v>
      </c>
      <c r="AG351" s="7" t="s">
        <v>4859</v>
      </c>
      <c r="AH351" s="7" t="s">
        <v>50</v>
      </c>
      <c r="AI351" s="79" t="s">
        <v>186</v>
      </c>
      <c r="AJ351" s="28">
        <v>28759</v>
      </c>
      <c r="AK351" s="9" t="s">
        <v>4860</v>
      </c>
      <c r="AL351" s="20" t="s">
        <v>212</v>
      </c>
      <c r="AM351" s="7" t="s">
        <v>161</v>
      </c>
      <c r="AN351" s="9" t="s">
        <v>368</v>
      </c>
      <c r="AO351" s="118"/>
      <c r="AP351" s="7" t="s">
        <v>4537</v>
      </c>
      <c r="AQ351" s="9" t="s">
        <v>3080</v>
      </c>
      <c r="AR351" s="9" t="s">
        <v>3086</v>
      </c>
      <c r="AS351" s="7" t="s">
        <v>851</v>
      </c>
      <c r="AT351" s="79" t="s">
        <v>186</v>
      </c>
      <c r="AU351" s="7" t="s">
        <v>46</v>
      </c>
      <c r="AV351" s="10">
        <v>45312</v>
      </c>
      <c r="AW351" s="7" t="s">
        <v>4861</v>
      </c>
      <c r="AX351" s="7" t="s">
        <v>50</v>
      </c>
      <c r="AY351" s="79" t="s">
        <v>186</v>
      </c>
      <c r="AZ351" s="28">
        <v>29132</v>
      </c>
      <c r="BA351" s="9" t="s">
        <v>4862</v>
      </c>
      <c r="BB351" s="20" t="s">
        <v>178</v>
      </c>
      <c r="BC351" s="21" t="s">
        <v>161</v>
      </c>
      <c r="BD351" s="9"/>
      <c r="BE351" s="9"/>
      <c r="BF351" s="20" t="s">
        <v>181</v>
      </c>
      <c r="BG351" s="7"/>
      <c r="BH351" s="9"/>
      <c r="BI351" s="9"/>
      <c r="BJ351" s="7"/>
      <c r="BK351" s="7"/>
      <c r="BL351" s="7"/>
      <c r="BM351" s="11"/>
      <c r="BN351" s="79"/>
      <c r="BO351" s="7"/>
      <c r="BP351" s="7"/>
      <c r="BQ351" s="28"/>
      <c r="BR351" s="9"/>
      <c r="BS351" s="9"/>
      <c r="BT351" s="7"/>
      <c r="BU351" s="9"/>
      <c r="BV351" s="9"/>
      <c r="BW351" s="7"/>
      <c r="BX351" s="9"/>
      <c r="BY351" s="9"/>
      <c r="BZ351" s="7"/>
      <c r="CA351" s="7"/>
      <c r="CB351" s="7"/>
      <c r="CC351" s="7"/>
      <c r="CD351" s="7"/>
      <c r="CE351" s="20" t="s">
        <v>4537</v>
      </c>
      <c r="CF351" s="21" t="s">
        <v>3080</v>
      </c>
      <c r="CG351" s="20" t="s">
        <v>3086</v>
      </c>
      <c r="CH351" s="20" t="s">
        <v>851</v>
      </c>
      <c r="CI351" s="20" t="s">
        <v>205</v>
      </c>
      <c r="CJ351" s="77" t="s">
        <v>46</v>
      </c>
      <c r="CK351" s="5">
        <v>45312</v>
      </c>
      <c r="CL351" s="77" t="str">
        <f t="shared" ca="1" si="5"/>
        <v>17 Tahun 7 Bulan 21 Hari</v>
      </c>
      <c r="CM35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Lingkungan Darangdan RT/RW 05/08 Desa/Kelurahan Kota Kulon Kecamatan Sumedang Selatan Kabupaten Sumedang Jawa Barat 45312</v>
      </c>
    </row>
    <row r="352" spans="1:91" ht="20.100000000000001" customHeight="1">
      <c r="A352" s="4">
        <f>SUBTOTAL(3,N$8:N352)</f>
        <v>345</v>
      </c>
      <c r="B352" s="5" t="s">
        <v>9</v>
      </c>
      <c r="C352" s="5">
        <v>2021</v>
      </c>
      <c r="D352" s="5"/>
      <c r="E352" s="5">
        <v>4</v>
      </c>
      <c r="F352" s="5" t="s">
        <v>32</v>
      </c>
      <c r="G352" s="5" t="s">
        <v>151</v>
      </c>
      <c r="H352" s="5" t="s">
        <v>151</v>
      </c>
      <c r="I352" s="5" t="s">
        <v>151</v>
      </c>
      <c r="J352" s="5">
        <v>21220090</v>
      </c>
      <c r="K352" s="6"/>
      <c r="L352" s="6" t="s">
        <v>151</v>
      </c>
      <c r="M352" s="6"/>
      <c r="N352" s="79" t="s">
        <v>4863</v>
      </c>
      <c r="O352" s="8"/>
      <c r="P352" s="37" t="s">
        <v>4864</v>
      </c>
      <c r="Q352" s="81" t="s">
        <v>4865</v>
      </c>
      <c r="R352" s="37" t="s">
        <v>1109</v>
      </c>
      <c r="S352" s="125">
        <v>39274</v>
      </c>
      <c r="T352" s="10" t="s">
        <v>156</v>
      </c>
      <c r="U352" s="10">
        <v>2</v>
      </c>
      <c r="V352" s="10">
        <v>3</v>
      </c>
      <c r="W352" s="10" t="s">
        <v>157</v>
      </c>
      <c r="X352" s="20" t="s">
        <v>187</v>
      </c>
      <c r="Y352" s="7" t="s">
        <v>426</v>
      </c>
      <c r="Z352" s="7" t="s">
        <v>250</v>
      </c>
      <c r="AA352" s="7" t="s">
        <v>161</v>
      </c>
      <c r="AB352" s="7" t="s">
        <v>162</v>
      </c>
      <c r="AC352" s="7" t="s">
        <v>163</v>
      </c>
      <c r="AD352" s="7" t="s">
        <v>163</v>
      </c>
      <c r="AE352" s="9" t="s">
        <v>4866</v>
      </c>
      <c r="AF352" s="7" t="s">
        <v>4867</v>
      </c>
      <c r="AG352" s="7" t="s">
        <v>4867</v>
      </c>
      <c r="AH352" s="7" t="s">
        <v>50</v>
      </c>
      <c r="AI352" s="79" t="s">
        <v>1109</v>
      </c>
      <c r="AJ352" s="28">
        <v>27948</v>
      </c>
      <c r="AK352" s="9" t="s">
        <v>4868</v>
      </c>
      <c r="AL352" s="9" t="s">
        <v>193</v>
      </c>
      <c r="AM352" s="7"/>
      <c r="AN352" s="9" t="s">
        <v>368</v>
      </c>
      <c r="AO352" s="118"/>
      <c r="AP352" s="7" t="s">
        <v>4869</v>
      </c>
      <c r="AQ352" s="9" t="s">
        <v>1056</v>
      </c>
      <c r="AR352" s="9" t="s">
        <v>4870</v>
      </c>
      <c r="AS352" s="7" t="s">
        <v>4871</v>
      </c>
      <c r="AT352" s="79" t="s">
        <v>248</v>
      </c>
      <c r="AU352" s="7" t="s">
        <v>46</v>
      </c>
      <c r="AV352" s="10"/>
      <c r="AW352" s="7" t="s">
        <v>4872</v>
      </c>
      <c r="AX352" s="7" t="s">
        <v>50</v>
      </c>
      <c r="AY352" s="79" t="s">
        <v>1109</v>
      </c>
      <c r="AZ352" s="28">
        <v>29966</v>
      </c>
      <c r="BA352" s="9" t="s">
        <v>4873</v>
      </c>
      <c r="BB352" s="20" t="s">
        <v>178</v>
      </c>
      <c r="BC352" s="7"/>
      <c r="BD352" s="9"/>
      <c r="BE352" s="9"/>
      <c r="BF352" s="20" t="s">
        <v>181</v>
      </c>
      <c r="BG352" s="7"/>
      <c r="BH352" s="9"/>
      <c r="BI352" s="9"/>
      <c r="BJ352" s="7"/>
      <c r="BK352" s="7"/>
      <c r="BL352" s="7"/>
      <c r="BM352" s="11"/>
      <c r="BN352" s="79"/>
      <c r="BO352" s="7"/>
      <c r="BP352" s="7"/>
      <c r="BQ352" s="28"/>
      <c r="BR352" s="9"/>
      <c r="BS352" s="9"/>
      <c r="BT352" s="7"/>
      <c r="BU352" s="9"/>
      <c r="BV352" s="9"/>
      <c r="BW352" s="7"/>
      <c r="BX352" s="9"/>
      <c r="BY352" s="9"/>
      <c r="BZ352" s="7"/>
      <c r="CA352" s="7"/>
      <c r="CB352" s="7"/>
      <c r="CC352" s="7"/>
      <c r="CD352" s="7"/>
      <c r="CE352" s="20" t="s">
        <v>4869</v>
      </c>
      <c r="CF352" s="21" t="s">
        <v>1056</v>
      </c>
      <c r="CG352" s="20" t="s">
        <v>4870</v>
      </c>
      <c r="CH352" s="20" t="s">
        <v>4871</v>
      </c>
      <c r="CI352" s="20" t="s">
        <v>1076</v>
      </c>
      <c r="CJ352" s="77" t="s">
        <v>46</v>
      </c>
      <c r="CK352" s="5">
        <v>17215</v>
      </c>
      <c r="CL352" s="77" t="str">
        <f t="shared" ca="1" si="5"/>
        <v>18 Tahun 6 Bulan 12 Hari</v>
      </c>
      <c r="CM35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Peum Gria Philia RT/RW 01/14 Desa/Kelurahan Setiamulya Kecamatan Tarumajaya Kabupaten Bekasi Jawa Barat 17215</v>
      </c>
    </row>
    <row r="353" spans="1:91" ht="20.100000000000001" customHeight="1">
      <c r="A353" s="4">
        <f>SUBTOTAL(3,N$8:N353)</f>
        <v>346</v>
      </c>
      <c r="B353" s="5" t="s">
        <v>9</v>
      </c>
      <c r="C353" s="5">
        <v>2021</v>
      </c>
      <c r="D353" s="5"/>
      <c r="E353" s="5">
        <v>4</v>
      </c>
      <c r="F353" s="5" t="s">
        <v>32</v>
      </c>
      <c r="G353" s="5" t="s">
        <v>151</v>
      </c>
      <c r="H353" s="5" t="s">
        <v>151</v>
      </c>
      <c r="I353" s="5" t="s">
        <v>151</v>
      </c>
      <c r="J353" s="5">
        <v>21220104</v>
      </c>
      <c r="K353" s="6" t="s">
        <v>151</v>
      </c>
      <c r="L353" s="6" t="s">
        <v>151</v>
      </c>
      <c r="M353" s="6"/>
      <c r="N353" s="79" t="s">
        <v>4874</v>
      </c>
      <c r="O353" s="8"/>
      <c r="P353" s="37" t="s">
        <v>4875</v>
      </c>
      <c r="Q353" s="81" t="s">
        <v>4876</v>
      </c>
      <c r="R353" s="37" t="s">
        <v>2123</v>
      </c>
      <c r="S353" s="125">
        <v>39776</v>
      </c>
      <c r="T353" s="10" t="s">
        <v>156</v>
      </c>
      <c r="U353" s="10">
        <v>1</v>
      </c>
      <c r="V353" s="10">
        <v>3</v>
      </c>
      <c r="W353" s="10" t="s">
        <v>157</v>
      </c>
      <c r="X353" s="20" t="s">
        <v>187</v>
      </c>
      <c r="Y353" s="7" t="s">
        <v>3693</v>
      </c>
      <c r="Z353" s="7" t="s">
        <v>738</v>
      </c>
      <c r="AA353" s="7" t="s">
        <v>161</v>
      </c>
      <c r="AB353" s="7" t="s">
        <v>162</v>
      </c>
      <c r="AC353" s="7" t="s">
        <v>163</v>
      </c>
      <c r="AD353" s="7" t="s">
        <v>163</v>
      </c>
      <c r="AE353" s="9" t="s">
        <v>4877</v>
      </c>
      <c r="AF353" s="9" t="s">
        <v>4878</v>
      </c>
      <c r="AG353" s="7" t="s">
        <v>4878</v>
      </c>
      <c r="AH353" s="7" t="s">
        <v>50</v>
      </c>
      <c r="AI353" s="79" t="s">
        <v>155</v>
      </c>
      <c r="AJ353" s="28">
        <v>31463</v>
      </c>
      <c r="AK353" s="9" t="s">
        <v>4879</v>
      </c>
      <c r="AL353" s="9" t="s">
        <v>168</v>
      </c>
      <c r="AM353" s="7" t="s">
        <v>179</v>
      </c>
      <c r="AN353" s="9" t="s">
        <v>368</v>
      </c>
      <c r="AO353" s="118"/>
      <c r="AP353" s="7" t="s">
        <v>4880</v>
      </c>
      <c r="AQ353" s="9" t="s">
        <v>469</v>
      </c>
      <c r="AR353" s="9" t="s">
        <v>4576</v>
      </c>
      <c r="AS353" s="7" t="s">
        <v>1027</v>
      </c>
      <c r="AT353" s="79" t="s">
        <v>186</v>
      </c>
      <c r="AU353" s="7" t="s">
        <v>46</v>
      </c>
      <c r="AV353" s="10">
        <v>45362</v>
      </c>
      <c r="AW353" s="7" t="s">
        <v>4881</v>
      </c>
      <c r="AX353" s="7" t="s">
        <v>50</v>
      </c>
      <c r="AY353" s="79" t="s">
        <v>155</v>
      </c>
      <c r="AZ353" s="28">
        <v>32349</v>
      </c>
      <c r="BA353" s="23" t="s">
        <v>4882</v>
      </c>
      <c r="BB353" s="20" t="s">
        <v>178</v>
      </c>
      <c r="BC353" s="21" t="s">
        <v>203</v>
      </c>
      <c r="BD353" s="9"/>
      <c r="BE353" s="9"/>
      <c r="BF353" s="20" t="s">
        <v>181</v>
      </c>
      <c r="BG353" s="7"/>
      <c r="BH353" s="9"/>
      <c r="BI353" s="9"/>
      <c r="BJ353" s="7"/>
      <c r="BK353" s="7"/>
      <c r="BL353" s="7"/>
      <c r="BM353" s="11"/>
      <c r="BN353" s="79"/>
      <c r="BO353" s="7"/>
      <c r="BP353" s="7"/>
      <c r="BQ353" s="28"/>
      <c r="BR353" s="9"/>
      <c r="BS353" s="9"/>
      <c r="BT353" s="7"/>
      <c r="BU353" s="9"/>
      <c r="BV353" s="9"/>
      <c r="BW353" s="7"/>
      <c r="BX353" s="9"/>
      <c r="BY353" s="9"/>
      <c r="BZ353" s="7"/>
      <c r="CA353" s="7"/>
      <c r="CB353" s="7"/>
      <c r="CC353" s="7"/>
      <c r="CD353" s="7"/>
      <c r="CE353" s="20" t="s">
        <v>4880</v>
      </c>
      <c r="CF353" s="21" t="s">
        <v>469</v>
      </c>
      <c r="CG353" s="20" t="s">
        <v>4576</v>
      </c>
      <c r="CH353" s="20" t="s">
        <v>1027</v>
      </c>
      <c r="CI353" s="20" t="s">
        <v>205</v>
      </c>
      <c r="CJ353" s="77" t="s">
        <v>46</v>
      </c>
      <c r="CK353" s="5">
        <v>45362</v>
      </c>
      <c r="CL353" s="77" t="str">
        <f t="shared" ca="1" si="5"/>
        <v>17 Tahun 1 Bulan 30 Hari</v>
      </c>
      <c r="CM35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Tanjungsari Permai Blok Ea RT/RW 03/10 Desa/Kelurahan Raharja Kecamatan Tanjungsari Kabupaten Sumedang Jawa Barat 45362</v>
      </c>
    </row>
    <row r="354" spans="1:91" ht="20.100000000000001" customHeight="1">
      <c r="A354" s="4">
        <f>SUBTOTAL(3,N$8:N354)</f>
        <v>347</v>
      </c>
      <c r="B354" s="5" t="s">
        <v>9</v>
      </c>
      <c r="C354" s="5">
        <v>2021</v>
      </c>
      <c r="D354" s="5"/>
      <c r="E354" s="5">
        <v>4</v>
      </c>
      <c r="F354" s="5" t="s">
        <v>32</v>
      </c>
      <c r="G354" s="5" t="s">
        <v>11293</v>
      </c>
      <c r="H354" s="5" t="s">
        <v>5428</v>
      </c>
      <c r="I354" s="5" t="s">
        <v>5428</v>
      </c>
      <c r="J354" s="5">
        <v>21220087</v>
      </c>
      <c r="K354" s="6" t="s">
        <v>151</v>
      </c>
      <c r="L354" s="6" t="s">
        <v>4883</v>
      </c>
      <c r="M354" s="6"/>
      <c r="N354" s="79" t="s">
        <v>4884</v>
      </c>
      <c r="O354" s="8"/>
      <c r="P354" s="37" t="s">
        <v>4885</v>
      </c>
      <c r="Q354" s="81" t="s">
        <v>4886</v>
      </c>
      <c r="R354" s="37" t="s">
        <v>186</v>
      </c>
      <c r="S354" s="125">
        <v>38976</v>
      </c>
      <c r="T354" s="10" t="s">
        <v>156</v>
      </c>
      <c r="U354" s="10">
        <v>2</v>
      </c>
      <c r="V354" s="10">
        <v>3</v>
      </c>
      <c r="W354" s="10" t="s">
        <v>157</v>
      </c>
      <c r="X354" s="20" t="s">
        <v>187</v>
      </c>
      <c r="Y354" s="7" t="s">
        <v>776</v>
      </c>
      <c r="Z354" s="7" t="s">
        <v>368</v>
      </c>
      <c r="AA354" s="7" t="s">
        <v>161</v>
      </c>
      <c r="AB354" s="7" t="s">
        <v>162</v>
      </c>
      <c r="AC354" s="7" t="s">
        <v>163</v>
      </c>
      <c r="AD354" s="7" t="s">
        <v>163</v>
      </c>
      <c r="AE354" s="9" t="s">
        <v>190</v>
      </c>
      <c r="AF354" s="9" t="s">
        <v>4887</v>
      </c>
      <c r="AG354" s="7" t="s">
        <v>4887</v>
      </c>
      <c r="AH354" s="7" t="s">
        <v>50</v>
      </c>
      <c r="AI354" s="79" t="s">
        <v>186</v>
      </c>
      <c r="AJ354" s="28">
        <v>32376</v>
      </c>
      <c r="AK354" s="9" t="s">
        <v>192</v>
      </c>
      <c r="AL354" s="9" t="s">
        <v>202</v>
      </c>
      <c r="AM354" s="7" t="s">
        <v>194</v>
      </c>
      <c r="AN354" s="9" t="s">
        <v>255</v>
      </c>
      <c r="AO354" s="118" t="s">
        <v>255</v>
      </c>
      <c r="AP354" s="7" t="s">
        <v>4888</v>
      </c>
      <c r="AQ354" s="9" t="s">
        <v>256</v>
      </c>
      <c r="AR354" s="9" t="s">
        <v>198</v>
      </c>
      <c r="AS354" s="7" t="s">
        <v>199</v>
      </c>
      <c r="AT354" s="79" t="s">
        <v>186</v>
      </c>
      <c r="AU354" s="7" t="s">
        <v>46</v>
      </c>
      <c r="AV354" s="10">
        <v>45352</v>
      </c>
      <c r="AW354" s="7" t="s">
        <v>200</v>
      </c>
      <c r="AX354" s="7" t="s">
        <v>50</v>
      </c>
      <c r="AY354" s="79" t="s">
        <v>186</v>
      </c>
      <c r="AZ354" s="28">
        <v>27327</v>
      </c>
      <c r="BA354" s="9" t="s">
        <v>201</v>
      </c>
      <c r="BB354" s="20" t="s">
        <v>202</v>
      </c>
      <c r="BC354" s="7" t="s">
        <v>169</v>
      </c>
      <c r="BD354" s="9"/>
      <c r="BE354" s="9"/>
      <c r="BF354" s="20" t="s">
        <v>181</v>
      </c>
      <c r="BG354" s="7"/>
      <c r="BH354" s="9"/>
      <c r="BI354" s="9"/>
      <c r="BJ354" s="7"/>
      <c r="BK354" s="7"/>
      <c r="BL354" s="7"/>
      <c r="BM354" s="11"/>
      <c r="BN354" s="79"/>
      <c r="BO354" s="7"/>
      <c r="BP354" s="7"/>
      <c r="BQ354" s="28"/>
      <c r="BR354" s="9"/>
      <c r="BS354" s="9"/>
      <c r="BT354" s="7"/>
      <c r="BU354" s="9"/>
      <c r="BV354" s="9"/>
      <c r="BW354" s="7"/>
      <c r="BX354" s="9"/>
      <c r="BY354" s="9"/>
      <c r="BZ354" s="7"/>
      <c r="CA354" s="7"/>
      <c r="CB354" s="7"/>
      <c r="CC354" s="7"/>
      <c r="CD354" s="7"/>
      <c r="CE354" s="20" t="s">
        <v>4888</v>
      </c>
      <c r="CF354" s="21" t="s">
        <v>256</v>
      </c>
      <c r="CG354" s="20" t="s">
        <v>198</v>
      </c>
      <c r="CH354" s="20" t="s">
        <v>199</v>
      </c>
      <c r="CI354" s="20" t="s">
        <v>205</v>
      </c>
      <c r="CJ354" s="77" t="s">
        <v>46</v>
      </c>
      <c r="CK354" s="5">
        <v>45352</v>
      </c>
      <c r="CL354" s="77" t="str">
        <f t="shared" ca="1" si="5"/>
        <v>19 Tahun 4 Bulan 7 Hari</v>
      </c>
      <c r="CM35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Sawah Bera RT/RW 01/02 Desa/Kelurahan Mulyasari Kecamatan Sumedang Utara Kabupaten Sumedang Jawa Barat 45352</v>
      </c>
    </row>
    <row r="355" spans="1:91" ht="20.100000000000001" customHeight="1">
      <c r="A355" s="4">
        <f>SUBTOTAL(3,N$8:N355)</f>
        <v>348</v>
      </c>
      <c r="B355" s="5" t="s">
        <v>9</v>
      </c>
      <c r="C355" s="5">
        <v>2021</v>
      </c>
      <c r="D355" s="5"/>
      <c r="E355" s="5">
        <v>4</v>
      </c>
      <c r="F355" s="5" t="s">
        <v>32</v>
      </c>
      <c r="G355" s="5" t="s">
        <v>151</v>
      </c>
      <c r="H355" s="5" t="s">
        <v>151</v>
      </c>
      <c r="I355" s="5" t="s">
        <v>151</v>
      </c>
      <c r="J355" s="5">
        <v>21220012</v>
      </c>
      <c r="K355" s="6" t="s">
        <v>151</v>
      </c>
      <c r="L355" s="6" t="s">
        <v>151</v>
      </c>
      <c r="M355" s="6"/>
      <c r="N355" s="79" t="s">
        <v>4889</v>
      </c>
      <c r="O355" s="8"/>
      <c r="P355" s="37" t="s">
        <v>4890</v>
      </c>
      <c r="Q355" s="81" t="s">
        <v>4891</v>
      </c>
      <c r="R355" s="37" t="s">
        <v>229</v>
      </c>
      <c r="S355" s="125">
        <v>39552</v>
      </c>
      <c r="T355" s="10" t="s">
        <v>156</v>
      </c>
      <c r="U355" s="10">
        <v>2</v>
      </c>
      <c r="V355" s="10">
        <v>2</v>
      </c>
      <c r="W355" s="10" t="s">
        <v>157</v>
      </c>
      <c r="X355" s="20" t="s">
        <v>187</v>
      </c>
      <c r="Y355" s="7" t="s">
        <v>4892</v>
      </c>
      <c r="Z355" s="7" t="s">
        <v>250</v>
      </c>
      <c r="AA355" s="7" t="s">
        <v>161</v>
      </c>
      <c r="AB355" s="7" t="s">
        <v>162</v>
      </c>
      <c r="AC355" s="7" t="s">
        <v>163</v>
      </c>
      <c r="AD355" s="7" t="s">
        <v>163</v>
      </c>
      <c r="AE355" s="9" t="s">
        <v>4893</v>
      </c>
      <c r="AF355" s="9" t="s">
        <v>4894</v>
      </c>
      <c r="AG355" s="7" t="s">
        <v>4894</v>
      </c>
      <c r="AH355" s="7" t="s">
        <v>50</v>
      </c>
      <c r="AI355" s="79" t="s">
        <v>229</v>
      </c>
      <c r="AJ355" s="28">
        <v>24336</v>
      </c>
      <c r="AK355" s="9" t="s">
        <v>4895</v>
      </c>
      <c r="AL355" s="20" t="s">
        <v>212</v>
      </c>
      <c r="AM355" s="7" t="s">
        <v>221</v>
      </c>
      <c r="AN355" s="9" t="s">
        <v>368</v>
      </c>
      <c r="AO355" s="118"/>
      <c r="AP355" s="7" t="s">
        <v>4896</v>
      </c>
      <c r="AQ355" s="9" t="s">
        <v>256</v>
      </c>
      <c r="AR355" s="9" t="s">
        <v>4481</v>
      </c>
      <c r="AS355" s="7" t="s">
        <v>1358</v>
      </c>
      <c r="AT355" s="79" t="s">
        <v>229</v>
      </c>
      <c r="AU355" s="7" t="s">
        <v>46</v>
      </c>
      <c r="AV355" s="10">
        <v>44153</v>
      </c>
      <c r="AW355" s="7" t="s">
        <v>4897</v>
      </c>
      <c r="AX355" s="7" t="s">
        <v>50</v>
      </c>
      <c r="AY355" s="79" t="s">
        <v>229</v>
      </c>
      <c r="AZ355" s="28">
        <v>28698</v>
      </c>
      <c r="BA355" s="9" t="s">
        <v>4898</v>
      </c>
      <c r="BB355" s="20" t="s">
        <v>178</v>
      </c>
      <c r="BC355" s="21" t="s">
        <v>161</v>
      </c>
      <c r="BD355" s="9"/>
      <c r="BE355" s="9"/>
      <c r="BF355" s="20" t="s">
        <v>181</v>
      </c>
      <c r="BG355" s="7"/>
      <c r="BH355" s="9"/>
      <c r="BI355" s="9"/>
      <c r="BJ355" s="7"/>
      <c r="BK355" s="7"/>
      <c r="BL355" s="7"/>
      <c r="BM355" s="11"/>
      <c r="BN355" s="79"/>
      <c r="BO355" s="7"/>
      <c r="BP355" s="7"/>
      <c r="BQ355" s="28"/>
      <c r="BR355" s="9"/>
      <c r="BS355" s="9"/>
      <c r="BT355" s="7"/>
      <c r="BU355" s="9"/>
      <c r="BV355" s="9"/>
      <c r="BW355" s="7"/>
      <c r="BX355" s="9"/>
      <c r="BY355" s="9"/>
      <c r="BZ355" s="7"/>
      <c r="CA355" s="7"/>
      <c r="CB355" s="7"/>
      <c r="CC355" s="7"/>
      <c r="CD355" s="7"/>
      <c r="CE355" s="20" t="s">
        <v>4896</v>
      </c>
      <c r="CF355" s="21" t="s">
        <v>256</v>
      </c>
      <c r="CG355" s="20" t="s">
        <v>4481</v>
      </c>
      <c r="CH355" s="20" t="s">
        <v>1358</v>
      </c>
      <c r="CI355" s="20" t="s">
        <v>244</v>
      </c>
      <c r="CJ355" s="77" t="s">
        <v>46</v>
      </c>
      <c r="CK355" s="5">
        <v>44153</v>
      </c>
      <c r="CL355" s="77" t="str">
        <f t="shared" ca="1" si="5"/>
        <v>17 Tahun 9 Bulan 9 Hari</v>
      </c>
      <c r="CM35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Mandalawangi RT/RW 01/02 Desa/Kelurahan Talagasari Kecamatan Kadungora Kabupaten Garut Jawa Barat 44153</v>
      </c>
    </row>
    <row r="356" spans="1:91" ht="20.100000000000001" customHeight="1">
      <c r="A356" s="4">
        <f>SUBTOTAL(3,N$8:N356)</f>
        <v>349</v>
      </c>
      <c r="B356" s="5" t="s">
        <v>9</v>
      </c>
      <c r="C356" s="5">
        <v>2021</v>
      </c>
      <c r="D356" s="5"/>
      <c r="E356" s="5">
        <v>4</v>
      </c>
      <c r="F356" s="5" t="s">
        <v>32</v>
      </c>
      <c r="G356" s="5" t="s">
        <v>151</v>
      </c>
      <c r="H356" s="5" t="s">
        <v>151</v>
      </c>
      <c r="I356" s="5" t="s">
        <v>151</v>
      </c>
      <c r="J356" s="5">
        <v>21220011</v>
      </c>
      <c r="K356" s="6" t="s">
        <v>151</v>
      </c>
      <c r="L356" s="6" t="s">
        <v>151</v>
      </c>
      <c r="M356" s="6"/>
      <c r="N356" s="79" t="s">
        <v>4899</v>
      </c>
      <c r="O356" s="8"/>
      <c r="P356" s="37" t="s">
        <v>4900</v>
      </c>
      <c r="Q356" s="81" t="s">
        <v>4901</v>
      </c>
      <c r="R356" s="37" t="s">
        <v>229</v>
      </c>
      <c r="S356" s="125">
        <v>39932</v>
      </c>
      <c r="T356" s="10" t="s">
        <v>156</v>
      </c>
      <c r="U356" s="10">
        <v>1</v>
      </c>
      <c r="V356" s="10">
        <v>2</v>
      </c>
      <c r="W356" s="10" t="s">
        <v>157</v>
      </c>
      <c r="X356" s="20" t="s">
        <v>187</v>
      </c>
      <c r="Y356" s="7" t="s">
        <v>159</v>
      </c>
      <c r="Z356" s="7" t="s">
        <v>4316</v>
      </c>
      <c r="AA356" s="7" t="s">
        <v>161</v>
      </c>
      <c r="AB356" s="7" t="s">
        <v>162</v>
      </c>
      <c r="AC356" s="7" t="s">
        <v>163</v>
      </c>
      <c r="AD356" s="7" t="s">
        <v>163</v>
      </c>
      <c r="AE356" s="9" t="s">
        <v>4902</v>
      </c>
      <c r="AF356" s="9" t="s">
        <v>4903</v>
      </c>
      <c r="AG356" s="7" t="s">
        <v>4903</v>
      </c>
      <c r="AH356" s="7" t="s">
        <v>50</v>
      </c>
      <c r="AI356" s="79" t="s">
        <v>229</v>
      </c>
      <c r="AJ356" s="28">
        <v>30544</v>
      </c>
      <c r="AK356" s="9" t="s">
        <v>4904</v>
      </c>
      <c r="AL356" s="20" t="s">
        <v>212</v>
      </c>
      <c r="AM356" s="7" t="s">
        <v>194</v>
      </c>
      <c r="AN356" s="9" t="s">
        <v>368</v>
      </c>
      <c r="AO356" s="118"/>
      <c r="AP356" s="7" t="s">
        <v>4905</v>
      </c>
      <c r="AQ356" s="9" t="s">
        <v>967</v>
      </c>
      <c r="AR356" s="9" t="s">
        <v>4481</v>
      </c>
      <c r="AS356" s="7" t="s">
        <v>4906</v>
      </c>
      <c r="AT356" s="79" t="s">
        <v>229</v>
      </c>
      <c r="AU356" s="7" t="s">
        <v>46</v>
      </c>
      <c r="AV356" s="10">
        <v>44153</v>
      </c>
      <c r="AW356" s="7" t="s">
        <v>4907</v>
      </c>
      <c r="AX356" s="7" t="s">
        <v>50</v>
      </c>
      <c r="AY356" s="79" t="s">
        <v>155</v>
      </c>
      <c r="AZ356" s="28">
        <v>31472</v>
      </c>
      <c r="BA356" s="9" t="s">
        <v>4908</v>
      </c>
      <c r="BB356" s="20" t="s">
        <v>178</v>
      </c>
      <c r="BC356" s="21" t="s">
        <v>179</v>
      </c>
      <c r="BD356" s="9"/>
      <c r="BE356" s="9"/>
      <c r="BF356" s="20" t="s">
        <v>181</v>
      </c>
      <c r="BG356" s="7"/>
      <c r="BH356" s="9"/>
      <c r="BI356" s="9"/>
      <c r="BJ356" s="7"/>
      <c r="BK356" s="7"/>
      <c r="BL356" s="7"/>
      <c r="BM356" s="11"/>
      <c r="BN356" s="79"/>
      <c r="BO356" s="7"/>
      <c r="BP356" s="7"/>
      <c r="BQ356" s="28"/>
      <c r="BR356" s="9"/>
      <c r="BS356" s="9"/>
      <c r="BT356" s="7"/>
      <c r="BU356" s="9"/>
      <c r="BV356" s="9"/>
      <c r="BW356" s="7"/>
      <c r="BX356" s="9"/>
      <c r="BY356" s="9"/>
      <c r="BZ356" s="7"/>
      <c r="CA356" s="7"/>
      <c r="CB356" s="7"/>
      <c r="CC356" s="7"/>
      <c r="CD356" s="7"/>
      <c r="CE356" s="20" t="s">
        <v>4905</v>
      </c>
      <c r="CF356" s="21" t="s">
        <v>967</v>
      </c>
      <c r="CG356" s="20" t="s">
        <v>4481</v>
      </c>
      <c r="CH356" s="20" t="s">
        <v>1358</v>
      </c>
      <c r="CI356" s="20" t="s">
        <v>244</v>
      </c>
      <c r="CJ356" s="77" t="s">
        <v>46</v>
      </c>
      <c r="CK356" s="5">
        <v>44153</v>
      </c>
      <c r="CL356" s="77" t="str">
        <f t="shared" ca="1" si="5"/>
        <v>16 Tahun 8 Bulan 25 Hari</v>
      </c>
      <c r="CM35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Sukasirna RT/RW 02/02 Desa/Kelurahan Talagasari Kecamatan Kadungora Kabupaten Garut Jawa Barat 44153</v>
      </c>
    </row>
    <row r="357" spans="1:91" ht="20.100000000000001" customHeight="1">
      <c r="A357" s="4">
        <f>SUBTOTAL(3,N$8:N357)</f>
        <v>350</v>
      </c>
      <c r="B357" s="5" t="s">
        <v>9</v>
      </c>
      <c r="C357" s="5">
        <v>2021</v>
      </c>
      <c r="D357" s="5"/>
      <c r="E357" s="5">
        <v>4</v>
      </c>
      <c r="F357" s="5" t="s">
        <v>32</v>
      </c>
      <c r="G357" s="5" t="s">
        <v>151</v>
      </c>
      <c r="H357" s="5" t="s">
        <v>151</v>
      </c>
      <c r="I357" s="5" t="s">
        <v>151</v>
      </c>
      <c r="J357" s="5">
        <v>21220045</v>
      </c>
      <c r="K357" s="6" t="s">
        <v>151</v>
      </c>
      <c r="L357" s="6" t="s">
        <v>4103</v>
      </c>
      <c r="M357" s="6"/>
      <c r="N357" s="79" t="s">
        <v>4909</v>
      </c>
      <c r="O357" s="8"/>
      <c r="P357" s="37" t="s">
        <v>4910</v>
      </c>
      <c r="Q357" s="81" t="s">
        <v>4911</v>
      </c>
      <c r="R357" s="37" t="s">
        <v>2123</v>
      </c>
      <c r="S357" s="125">
        <v>39740</v>
      </c>
      <c r="T357" s="10" t="s">
        <v>156</v>
      </c>
      <c r="U357" s="10">
        <v>1</v>
      </c>
      <c r="V357" s="10">
        <v>1</v>
      </c>
      <c r="W357" s="10" t="s">
        <v>157</v>
      </c>
      <c r="X357" s="20" t="s">
        <v>187</v>
      </c>
      <c r="Y357" s="7" t="s">
        <v>426</v>
      </c>
      <c r="Z357" s="7" t="s">
        <v>250</v>
      </c>
      <c r="AA357" s="7" t="s">
        <v>161</v>
      </c>
      <c r="AB357" s="7" t="s">
        <v>162</v>
      </c>
      <c r="AC357" s="7" t="s">
        <v>163</v>
      </c>
      <c r="AD357" s="7" t="s">
        <v>163</v>
      </c>
      <c r="AE357" s="9" t="s">
        <v>4912</v>
      </c>
      <c r="AF357" s="9" t="s">
        <v>4913</v>
      </c>
      <c r="AG357" s="7" t="s">
        <v>4913</v>
      </c>
      <c r="AH357" s="7" t="s">
        <v>50</v>
      </c>
      <c r="AI357" s="79" t="s">
        <v>4914</v>
      </c>
      <c r="AJ357" s="28">
        <v>29485</v>
      </c>
      <c r="AK357" s="9" t="s">
        <v>4915</v>
      </c>
      <c r="AL357" s="9" t="s">
        <v>168</v>
      </c>
      <c r="AM357" s="7" t="s">
        <v>221</v>
      </c>
      <c r="AN357" s="9" t="s">
        <v>255</v>
      </c>
      <c r="AO357" s="118" t="s">
        <v>255</v>
      </c>
      <c r="AP357" s="7" t="s">
        <v>4916</v>
      </c>
      <c r="AQ357" s="9" t="s">
        <v>388</v>
      </c>
      <c r="AR357" s="9" t="s">
        <v>767</v>
      </c>
      <c r="AS357" s="7" t="s">
        <v>4917</v>
      </c>
      <c r="AT357" s="79" t="s">
        <v>155</v>
      </c>
      <c r="AU357" s="7" t="s">
        <v>46</v>
      </c>
      <c r="AV357" s="10">
        <v>40912</v>
      </c>
      <c r="AW357" s="7" t="s">
        <v>4918</v>
      </c>
      <c r="AX357" s="7" t="s">
        <v>50</v>
      </c>
      <c r="AY357" s="79" t="s">
        <v>155</v>
      </c>
      <c r="AZ357" s="28">
        <v>29872</v>
      </c>
      <c r="BA357" s="9" t="s">
        <v>4919</v>
      </c>
      <c r="BB357" s="20" t="s">
        <v>178</v>
      </c>
      <c r="BC357" s="21" t="s">
        <v>179</v>
      </c>
      <c r="BD357" s="9"/>
      <c r="BE357" s="9"/>
      <c r="BF357" s="20" t="s">
        <v>181</v>
      </c>
      <c r="BG357" s="7"/>
      <c r="BH357" s="9"/>
      <c r="BI357" s="9"/>
      <c r="BJ357" s="7"/>
      <c r="BK357" s="7"/>
      <c r="BL357" s="7"/>
      <c r="BM357" s="11"/>
      <c r="BN357" s="79"/>
      <c r="BO357" s="7"/>
      <c r="BP357" s="7"/>
      <c r="BQ357" s="28"/>
      <c r="BR357" s="9"/>
      <c r="BS357" s="9"/>
      <c r="BT357" s="7"/>
      <c r="BU357" s="9"/>
      <c r="BV357" s="9"/>
      <c r="BW357" s="7"/>
      <c r="BX357" s="9"/>
      <c r="BY357" s="9"/>
      <c r="BZ357" s="7"/>
      <c r="CA357" s="7"/>
      <c r="CB357" s="7"/>
      <c r="CC357" s="7"/>
      <c r="CD357" s="7"/>
      <c r="CE357" s="20" t="s">
        <v>4916</v>
      </c>
      <c r="CF357" s="21" t="s">
        <v>388</v>
      </c>
      <c r="CG357" s="20" t="s">
        <v>767</v>
      </c>
      <c r="CH357" s="20" t="s">
        <v>4917</v>
      </c>
      <c r="CI357" s="20" t="s">
        <v>182</v>
      </c>
      <c r="CJ357" s="77" t="s">
        <v>46</v>
      </c>
      <c r="CK357" s="5">
        <v>40912</v>
      </c>
      <c r="CL357" s="77" t="str">
        <f t="shared" ca="1" si="5"/>
        <v>17 Tahun 3 Bulan 4 Hari</v>
      </c>
      <c r="CM35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Caringin RT/RW 02/08 Desa/Kelurahan Pamekaran Kecamatan Soeang Kabupaten Bandung Jawa Barat 40912</v>
      </c>
    </row>
    <row r="358" spans="1:91" ht="20.100000000000001" customHeight="1">
      <c r="A358" s="4">
        <f>SUBTOTAL(3,N$8:N358)</f>
        <v>351</v>
      </c>
      <c r="B358" s="5" t="s">
        <v>9</v>
      </c>
      <c r="C358" s="5">
        <v>2021</v>
      </c>
      <c r="D358" s="5"/>
      <c r="E358" s="5">
        <v>4</v>
      </c>
      <c r="F358" s="5" t="s">
        <v>32</v>
      </c>
      <c r="G358" s="5" t="s">
        <v>151</v>
      </c>
      <c r="H358" s="5" t="s">
        <v>151</v>
      </c>
      <c r="I358" s="5" t="s">
        <v>151</v>
      </c>
      <c r="J358" s="5">
        <v>21220106</v>
      </c>
      <c r="K358" s="6" t="s">
        <v>4920</v>
      </c>
      <c r="L358" s="6" t="s">
        <v>151</v>
      </c>
      <c r="M358" s="6"/>
      <c r="N358" s="79" t="s">
        <v>4921</v>
      </c>
      <c r="O358" s="8"/>
      <c r="P358" s="37" t="s">
        <v>4922</v>
      </c>
      <c r="Q358" s="81" t="s">
        <v>4923</v>
      </c>
      <c r="R358" s="37" t="s">
        <v>2123</v>
      </c>
      <c r="S358" s="125">
        <v>39650</v>
      </c>
      <c r="T358" s="10" t="s">
        <v>156</v>
      </c>
      <c r="U358" s="10">
        <v>2</v>
      </c>
      <c r="V358" s="10">
        <v>3</v>
      </c>
      <c r="W358" s="10" t="s">
        <v>157</v>
      </c>
      <c r="X358" s="20" t="s">
        <v>187</v>
      </c>
      <c r="Y358" s="7" t="s">
        <v>426</v>
      </c>
      <c r="Z358" s="7" t="s">
        <v>250</v>
      </c>
      <c r="AA358" s="7" t="s">
        <v>161</v>
      </c>
      <c r="AB358" s="7" t="s">
        <v>162</v>
      </c>
      <c r="AC358" s="7" t="s">
        <v>163</v>
      </c>
      <c r="AD358" s="7" t="s">
        <v>163</v>
      </c>
      <c r="AE358" s="9" t="s">
        <v>4924</v>
      </c>
      <c r="AF358" s="9" t="s">
        <v>4925</v>
      </c>
      <c r="AG358" s="7" t="s">
        <v>4925</v>
      </c>
      <c r="AH358" s="7" t="s">
        <v>50</v>
      </c>
      <c r="AI358" s="79" t="s">
        <v>155</v>
      </c>
      <c r="AJ358" s="28">
        <v>30142</v>
      </c>
      <c r="AK358" s="9" t="s">
        <v>4926</v>
      </c>
      <c r="AL358" s="20" t="s">
        <v>212</v>
      </c>
      <c r="AM358" s="7" t="s">
        <v>179</v>
      </c>
      <c r="AN358" s="9" t="s">
        <v>255</v>
      </c>
      <c r="AO358" s="118" t="s">
        <v>255</v>
      </c>
      <c r="AP358" s="7" t="s">
        <v>4927</v>
      </c>
      <c r="AQ358" s="9" t="s">
        <v>409</v>
      </c>
      <c r="AR358" s="9" t="s">
        <v>783</v>
      </c>
      <c r="AS358" s="7" t="s">
        <v>471</v>
      </c>
      <c r="AT358" s="79" t="s">
        <v>155</v>
      </c>
      <c r="AU358" s="7" t="s">
        <v>46</v>
      </c>
      <c r="AV358" s="10">
        <v>40911</v>
      </c>
      <c r="AW358" s="7" t="s">
        <v>4928</v>
      </c>
      <c r="AX358" s="7" t="s">
        <v>50</v>
      </c>
      <c r="AY358" s="79" t="s">
        <v>155</v>
      </c>
      <c r="AZ358" s="28">
        <v>30624</v>
      </c>
      <c r="BA358" s="9" t="s">
        <v>4929</v>
      </c>
      <c r="BB358" s="20" t="s">
        <v>178</v>
      </c>
      <c r="BC358" s="21" t="s">
        <v>179</v>
      </c>
      <c r="BD358" s="9" t="s">
        <v>4930</v>
      </c>
      <c r="BE358" s="9"/>
      <c r="BF358" s="20" t="s">
        <v>181</v>
      </c>
      <c r="BG358" s="7"/>
      <c r="BH358" s="9"/>
      <c r="BI358" s="9"/>
      <c r="BJ358" s="7"/>
      <c r="BK358" s="7"/>
      <c r="BL358" s="7"/>
      <c r="BM358" s="11"/>
      <c r="BN358" s="79"/>
      <c r="BO358" s="7"/>
      <c r="BP358" s="7"/>
      <c r="BQ358" s="28"/>
      <c r="BR358" s="9"/>
      <c r="BS358" s="9"/>
      <c r="BT358" s="7"/>
      <c r="BU358" s="9"/>
      <c r="BV358" s="9"/>
      <c r="BW358" s="7"/>
      <c r="BX358" s="9"/>
      <c r="BY358" s="9"/>
      <c r="BZ358" s="7"/>
      <c r="CA358" s="7"/>
      <c r="CB358" s="7"/>
      <c r="CC358" s="7"/>
      <c r="CD358" s="7"/>
      <c r="CE358" s="20" t="s">
        <v>4927</v>
      </c>
      <c r="CF358" s="21" t="s">
        <v>409</v>
      </c>
      <c r="CG358" s="20" t="s">
        <v>783</v>
      </c>
      <c r="CH358" s="20" t="s">
        <v>471</v>
      </c>
      <c r="CI358" s="20" t="s">
        <v>182</v>
      </c>
      <c r="CJ358" s="77" t="s">
        <v>46</v>
      </c>
      <c r="CK358" s="5">
        <v>40911</v>
      </c>
      <c r="CL358" s="77" t="str">
        <f t="shared" ca="1" si="5"/>
        <v>17 Tahun 6 Bulan 2 Hari</v>
      </c>
      <c r="CM35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Citiru RT/RW 03/05 Desa/Kelurahan Padasuka Kecamatan Kutawaringin Kabupaten Bandung Jawa Barat 40911</v>
      </c>
    </row>
    <row r="359" spans="1:91" ht="20.100000000000001" customHeight="1">
      <c r="A359" s="4">
        <f>SUBTOTAL(3,N$8:N359)</f>
        <v>352</v>
      </c>
      <c r="B359" s="5" t="s">
        <v>9</v>
      </c>
      <c r="C359" s="5">
        <v>2021</v>
      </c>
      <c r="D359" s="5"/>
      <c r="E359" s="5">
        <v>4</v>
      </c>
      <c r="F359" s="5" t="s">
        <v>32</v>
      </c>
      <c r="G359" s="5" t="s">
        <v>151</v>
      </c>
      <c r="H359" s="5" t="s">
        <v>151</v>
      </c>
      <c r="I359" s="5" t="s">
        <v>151</v>
      </c>
      <c r="J359" s="5">
        <v>21220003</v>
      </c>
      <c r="K359" s="6" t="s">
        <v>151</v>
      </c>
      <c r="L359" s="6" t="s">
        <v>151</v>
      </c>
      <c r="M359" s="6"/>
      <c r="N359" s="79" t="s">
        <v>4931</v>
      </c>
      <c r="O359" s="8"/>
      <c r="P359" s="37" t="s">
        <v>4932</v>
      </c>
      <c r="Q359" s="81" t="s">
        <v>4933</v>
      </c>
      <c r="R359" s="37" t="s">
        <v>155</v>
      </c>
      <c r="S359" s="125">
        <v>39893</v>
      </c>
      <c r="T359" s="10" t="s">
        <v>156</v>
      </c>
      <c r="U359" s="10">
        <v>1</v>
      </c>
      <c r="V359" s="10">
        <v>1</v>
      </c>
      <c r="W359" s="10" t="s">
        <v>157</v>
      </c>
      <c r="X359" s="20" t="s">
        <v>187</v>
      </c>
      <c r="Y359" s="7" t="s">
        <v>426</v>
      </c>
      <c r="Z359" s="7" t="s">
        <v>250</v>
      </c>
      <c r="AA359" s="7" t="s">
        <v>161</v>
      </c>
      <c r="AB359" s="7" t="s">
        <v>162</v>
      </c>
      <c r="AC359" s="7" t="s">
        <v>163</v>
      </c>
      <c r="AD359" s="7" t="s">
        <v>163</v>
      </c>
      <c r="AE359" s="9" t="s">
        <v>4934</v>
      </c>
      <c r="AF359" s="9" t="s">
        <v>4935</v>
      </c>
      <c r="AG359" s="7" t="s">
        <v>4935</v>
      </c>
      <c r="AH359" s="7" t="s">
        <v>50</v>
      </c>
      <c r="AI359" s="79" t="s">
        <v>155</v>
      </c>
      <c r="AJ359" s="28">
        <v>30705</v>
      </c>
      <c r="AK359" s="9" t="s">
        <v>4936</v>
      </c>
      <c r="AL359" s="9" t="s">
        <v>324</v>
      </c>
      <c r="AM359" s="7" t="s">
        <v>179</v>
      </c>
      <c r="AN359" s="9" t="s">
        <v>368</v>
      </c>
      <c r="AO359" s="118"/>
      <c r="AP359" s="7" t="s">
        <v>3055</v>
      </c>
      <c r="AQ359" s="9" t="s">
        <v>409</v>
      </c>
      <c r="AR359" s="9" t="s">
        <v>2670</v>
      </c>
      <c r="AS359" s="7" t="s">
        <v>1150</v>
      </c>
      <c r="AT359" s="79" t="s">
        <v>155</v>
      </c>
      <c r="AU359" s="7" t="s">
        <v>46</v>
      </c>
      <c r="AV359" s="10">
        <v>40395</v>
      </c>
      <c r="AW359" s="7" t="s">
        <v>4937</v>
      </c>
      <c r="AX359" s="7" t="s">
        <v>50</v>
      </c>
      <c r="AY359" s="79" t="s">
        <v>155</v>
      </c>
      <c r="AZ359" s="28">
        <v>29835</v>
      </c>
      <c r="BA359" s="9" t="s">
        <v>4938</v>
      </c>
      <c r="BB359" s="20" t="s">
        <v>178</v>
      </c>
      <c r="BC359" s="21" t="s">
        <v>179</v>
      </c>
      <c r="BD359" s="9"/>
      <c r="BE359" s="9"/>
      <c r="BF359" s="20" t="s">
        <v>181</v>
      </c>
      <c r="BG359" s="7"/>
      <c r="BH359" s="9"/>
      <c r="BI359" s="9"/>
      <c r="BJ359" s="7"/>
      <c r="BK359" s="7"/>
      <c r="BL359" s="7"/>
      <c r="BM359" s="11"/>
      <c r="BN359" s="79"/>
      <c r="BO359" s="7"/>
      <c r="BP359" s="7"/>
      <c r="BQ359" s="28"/>
      <c r="BR359" s="9"/>
      <c r="BS359" s="9"/>
      <c r="BT359" s="7"/>
      <c r="BU359" s="9"/>
      <c r="BV359" s="9"/>
      <c r="BW359" s="7"/>
      <c r="BX359" s="9"/>
      <c r="BY359" s="9"/>
      <c r="BZ359" s="7"/>
      <c r="CA359" s="7"/>
      <c r="CB359" s="7"/>
      <c r="CC359" s="7"/>
      <c r="CD359" s="7"/>
      <c r="CE359" s="20" t="s">
        <v>3055</v>
      </c>
      <c r="CF359" s="21" t="s">
        <v>409</v>
      </c>
      <c r="CG359" s="20" t="s">
        <v>2670</v>
      </c>
      <c r="CH359" s="20" t="s">
        <v>1150</v>
      </c>
      <c r="CI359" s="20" t="s">
        <v>182</v>
      </c>
      <c r="CJ359" s="77" t="s">
        <v>46</v>
      </c>
      <c r="CK359" s="5">
        <v>40395</v>
      </c>
      <c r="CL359" s="77" t="str">
        <f t="shared" ca="1" si="5"/>
        <v>16 Tahun 10 Bulan 2 Hari</v>
      </c>
      <c r="CM35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Cikuya RT/RW 03/05 Desa/Kelurahan Cikuya Kecamatan Cicalengka Kabupaten Bandung Jawa Barat 40395</v>
      </c>
    </row>
    <row r="360" spans="1:91" ht="20.100000000000001" customHeight="1">
      <c r="A360" s="4">
        <f>SUBTOTAL(3,N$8:N360)</f>
        <v>353</v>
      </c>
      <c r="B360" s="5" t="s">
        <v>9</v>
      </c>
      <c r="C360" s="5">
        <v>2021</v>
      </c>
      <c r="D360" s="5"/>
      <c r="E360" s="5">
        <v>4</v>
      </c>
      <c r="F360" s="5" t="s">
        <v>32</v>
      </c>
      <c r="G360" s="5" t="s">
        <v>151</v>
      </c>
      <c r="H360" s="5" t="s">
        <v>151</v>
      </c>
      <c r="I360" s="5" t="s">
        <v>151</v>
      </c>
      <c r="J360" s="5">
        <v>21220088</v>
      </c>
      <c r="K360" s="6" t="s">
        <v>151</v>
      </c>
      <c r="L360" s="6" t="s">
        <v>151</v>
      </c>
      <c r="M360" s="6"/>
      <c r="N360" s="79" t="s">
        <v>4939</v>
      </c>
      <c r="O360" s="8"/>
      <c r="P360" s="37" t="s">
        <v>4940</v>
      </c>
      <c r="Q360" s="81" t="s">
        <v>4941</v>
      </c>
      <c r="R360" s="37" t="s">
        <v>186</v>
      </c>
      <c r="S360" s="125">
        <v>38385</v>
      </c>
      <c r="T360" s="10" t="s">
        <v>156</v>
      </c>
      <c r="U360" s="10">
        <v>3</v>
      </c>
      <c r="V360" s="10">
        <v>3</v>
      </c>
      <c r="W360" s="10" t="s">
        <v>157</v>
      </c>
      <c r="X360" s="20" t="s">
        <v>187</v>
      </c>
      <c r="Y360" s="7" t="s">
        <v>4942</v>
      </c>
      <c r="Z360" s="7" t="s">
        <v>250</v>
      </c>
      <c r="AA360" s="20" t="s">
        <v>221</v>
      </c>
      <c r="AB360" s="7" t="s">
        <v>162</v>
      </c>
      <c r="AC360" s="7" t="s">
        <v>163</v>
      </c>
      <c r="AD360" s="7" t="s">
        <v>163</v>
      </c>
      <c r="AE360" s="9" t="s">
        <v>4943</v>
      </c>
      <c r="AF360" s="9" t="s">
        <v>913</v>
      </c>
      <c r="AG360" s="7" t="s">
        <v>913</v>
      </c>
      <c r="AH360" s="7" t="s">
        <v>50</v>
      </c>
      <c r="AI360" s="79" t="s">
        <v>155</v>
      </c>
      <c r="AJ360" s="28">
        <v>24356</v>
      </c>
      <c r="AK360" s="9" t="s">
        <v>4944</v>
      </c>
      <c r="AL360" s="20" t="s">
        <v>212</v>
      </c>
      <c r="AM360" s="7" t="s">
        <v>161</v>
      </c>
      <c r="AN360" s="9" t="s">
        <v>368</v>
      </c>
      <c r="AO360" s="118"/>
      <c r="AP360" s="7" t="s">
        <v>4945</v>
      </c>
      <c r="AQ360" s="9" t="s">
        <v>729</v>
      </c>
      <c r="AR360" s="9" t="s">
        <v>4946</v>
      </c>
      <c r="AS360" s="7" t="s">
        <v>294</v>
      </c>
      <c r="AT360" s="79" t="s">
        <v>186</v>
      </c>
      <c r="AU360" s="7" t="s">
        <v>46</v>
      </c>
      <c r="AV360" s="10">
        <v>45362</v>
      </c>
      <c r="AW360" s="7" t="s">
        <v>4947</v>
      </c>
      <c r="AX360" s="7" t="s">
        <v>50</v>
      </c>
      <c r="AY360" s="79" t="s">
        <v>186</v>
      </c>
      <c r="AZ360" s="28">
        <v>26462</v>
      </c>
      <c r="BA360" s="9" t="s">
        <v>4948</v>
      </c>
      <c r="BB360" s="20" t="s">
        <v>178</v>
      </c>
      <c r="BC360" s="21" t="s">
        <v>161</v>
      </c>
      <c r="BD360" s="9"/>
      <c r="BE360" s="9"/>
      <c r="BF360" s="20" t="s">
        <v>181</v>
      </c>
      <c r="BG360" s="7"/>
      <c r="BH360" s="9"/>
      <c r="BI360" s="9"/>
      <c r="BJ360" s="7"/>
      <c r="BK360" s="7"/>
      <c r="BL360" s="7"/>
      <c r="BM360" s="11"/>
      <c r="BN360" s="79"/>
      <c r="BO360" s="7"/>
      <c r="BP360" s="7"/>
      <c r="BQ360" s="28"/>
      <c r="BR360" s="9"/>
      <c r="BS360" s="9"/>
      <c r="BT360" s="7"/>
      <c r="BU360" s="9"/>
      <c r="BV360" s="9"/>
      <c r="BW360" s="7"/>
      <c r="BX360" s="9"/>
      <c r="BY360" s="9"/>
      <c r="BZ360" s="7"/>
      <c r="CA360" s="7"/>
      <c r="CB360" s="7"/>
      <c r="CC360" s="7"/>
      <c r="CD360" s="7"/>
      <c r="CE360" s="20" t="s">
        <v>4945</v>
      </c>
      <c r="CF360" s="21" t="s">
        <v>729</v>
      </c>
      <c r="CG360" s="20" t="s">
        <v>4946</v>
      </c>
      <c r="CH360" s="20" t="s">
        <v>294</v>
      </c>
      <c r="CI360" s="20" t="s">
        <v>205</v>
      </c>
      <c r="CJ360" s="77" t="s">
        <v>46</v>
      </c>
      <c r="CK360" s="5">
        <v>45362</v>
      </c>
      <c r="CL360" s="77" t="str">
        <f t="shared" ca="1" si="5"/>
        <v>20 Tahun 11 Bulan 21 Hari</v>
      </c>
      <c r="CM36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Selacau RT/RW 01/03 Desa/Kelurahan Citali Kecamatan Pamulihan Kabupaten Sumedang Jawa Barat 45362</v>
      </c>
    </row>
    <row r="361" spans="1:91" ht="20.100000000000001" customHeight="1">
      <c r="A361" s="4">
        <f>SUBTOTAL(3,N$8:N361)</f>
        <v>354</v>
      </c>
      <c r="B361" s="5" t="s">
        <v>9</v>
      </c>
      <c r="C361" s="5">
        <v>2021</v>
      </c>
      <c r="D361" s="5"/>
      <c r="E361" s="5">
        <v>4</v>
      </c>
      <c r="F361" s="5" t="s">
        <v>32</v>
      </c>
      <c r="G361" s="5" t="s">
        <v>151</v>
      </c>
      <c r="H361" s="5" t="s">
        <v>151</v>
      </c>
      <c r="I361" s="5" t="s">
        <v>151</v>
      </c>
      <c r="J361" s="5">
        <v>21220117</v>
      </c>
      <c r="K361" s="6" t="s">
        <v>151</v>
      </c>
      <c r="L361" s="6" t="s">
        <v>4714</v>
      </c>
      <c r="M361" s="6"/>
      <c r="N361" s="79" t="s">
        <v>4949</v>
      </c>
      <c r="O361" s="8"/>
      <c r="P361" s="37" t="s">
        <v>4950</v>
      </c>
      <c r="Q361" s="81" t="s">
        <v>4951</v>
      </c>
      <c r="R361" s="37" t="s">
        <v>2123</v>
      </c>
      <c r="S361" s="125">
        <v>39383</v>
      </c>
      <c r="T361" s="10" t="s">
        <v>156</v>
      </c>
      <c r="U361" s="10">
        <v>1</v>
      </c>
      <c r="V361" s="10">
        <v>3</v>
      </c>
      <c r="W361" s="10" t="s">
        <v>157</v>
      </c>
      <c r="X361" s="20" t="s">
        <v>187</v>
      </c>
      <c r="Y361" s="7" t="s">
        <v>426</v>
      </c>
      <c r="Z361" s="7" t="s">
        <v>250</v>
      </c>
      <c r="AA361" s="7" t="s">
        <v>161</v>
      </c>
      <c r="AB361" s="7" t="s">
        <v>162</v>
      </c>
      <c r="AC361" s="7" t="s">
        <v>163</v>
      </c>
      <c r="AD361" s="7" t="s">
        <v>163</v>
      </c>
      <c r="AE361" s="9" t="s">
        <v>4952</v>
      </c>
      <c r="AF361" s="9" t="s">
        <v>4953</v>
      </c>
      <c r="AG361" s="7" t="s">
        <v>4953</v>
      </c>
      <c r="AH361" s="7" t="s">
        <v>50</v>
      </c>
      <c r="AI361" s="79" t="s">
        <v>155</v>
      </c>
      <c r="AJ361" s="28">
        <v>28660</v>
      </c>
      <c r="AK361" s="9" t="s">
        <v>4954</v>
      </c>
      <c r="AL361" s="20" t="s">
        <v>212</v>
      </c>
      <c r="AM361" s="7" t="s">
        <v>179</v>
      </c>
      <c r="AN361" s="9" t="s">
        <v>368</v>
      </c>
      <c r="AO361" s="118"/>
      <c r="AP361" s="7" t="s">
        <v>4955</v>
      </c>
      <c r="AQ361" s="9" t="s">
        <v>340</v>
      </c>
      <c r="AR361" s="9" t="s">
        <v>4956</v>
      </c>
      <c r="AS361" s="7" t="s">
        <v>4734</v>
      </c>
      <c r="AT361" s="79" t="s">
        <v>155</v>
      </c>
      <c r="AU361" s="7" t="s">
        <v>46</v>
      </c>
      <c r="AV361" s="10">
        <v>40377</v>
      </c>
      <c r="AW361" s="7" t="s">
        <v>4588</v>
      </c>
      <c r="AX361" s="7" t="s">
        <v>50</v>
      </c>
      <c r="AY361" s="79" t="s">
        <v>155</v>
      </c>
      <c r="AZ361" s="28">
        <v>29929</v>
      </c>
      <c r="BA361" s="9" t="s">
        <v>4957</v>
      </c>
      <c r="BB361" s="20" t="s">
        <v>178</v>
      </c>
      <c r="BC361" s="21" t="s">
        <v>221</v>
      </c>
      <c r="BD361" s="9"/>
      <c r="BE361" s="9"/>
      <c r="BF361" s="20" t="s">
        <v>181</v>
      </c>
      <c r="BG361" s="7"/>
      <c r="BH361" s="9"/>
      <c r="BI361" s="9"/>
      <c r="BJ361" s="7"/>
      <c r="BK361" s="7"/>
      <c r="BL361" s="7"/>
      <c r="BM361" s="11"/>
      <c r="BN361" s="79"/>
      <c r="BO361" s="7"/>
      <c r="BP361" s="7"/>
      <c r="BQ361" s="28"/>
      <c r="BR361" s="9"/>
      <c r="BS361" s="9"/>
      <c r="BT361" s="7"/>
      <c r="BU361" s="9"/>
      <c r="BV361" s="9"/>
      <c r="BW361" s="7"/>
      <c r="BX361" s="9"/>
      <c r="BY361" s="9"/>
      <c r="BZ361" s="7"/>
      <c r="CA361" s="7"/>
      <c r="CB361" s="7"/>
      <c r="CC361" s="7"/>
      <c r="CD361" s="7"/>
      <c r="CE361" s="20" t="s">
        <v>4955</v>
      </c>
      <c r="CF361" s="21" t="s">
        <v>340</v>
      </c>
      <c r="CG361" s="20" t="s">
        <v>4956</v>
      </c>
      <c r="CH361" s="20" t="s">
        <v>4734</v>
      </c>
      <c r="CI361" s="20" t="s">
        <v>182</v>
      </c>
      <c r="CJ361" s="77" t="s">
        <v>46</v>
      </c>
      <c r="CK361" s="5">
        <v>40377</v>
      </c>
      <c r="CL361" s="77" t="str">
        <f t="shared" ca="1" si="5"/>
        <v>18 Tahun 2 Bulan 26 Hari</v>
      </c>
      <c r="CM36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Stasion Utara RT/RW 01/13 Desa/Kelurahan Banjaran Kulon Kecamatan Banjaran  Kabupaten Bandung Jawa Barat 40377</v>
      </c>
    </row>
    <row r="362" spans="1:91" ht="20.100000000000001" customHeight="1">
      <c r="A362" s="4">
        <f>SUBTOTAL(3,N$8:N362)</f>
        <v>355</v>
      </c>
      <c r="B362" s="5" t="s">
        <v>9</v>
      </c>
      <c r="C362" s="5">
        <v>2021</v>
      </c>
      <c r="D362" s="5"/>
      <c r="E362" s="5">
        <v>4</v>
      </c>
      <c r="F362" s="5" t="s">
        <v>32</v>
      </c>
      <c r="G362" s="5" t="s">
        <v>151</v>
      </c>
      <c r="H362" s="5" t="s">
        <v>151</v>
      </c>
      <c r="I362" s="5" t="s">
        <v>151</v>
      </c>
      <c r="J362" s="5">
        <v>21220079</v>
      </c>
      <c r="K362" s="6" t="s">
        <v>151</v>
      </c>
      <c r="L362" s="6" t="s">
        <v>151</v>
      </c>
      <c r="M362" s="6"/>
      <c r="N362" s="79" t="s">
        <v>4958</v>
      </c>
      <c r="O362" s="8"/>
      <c r="P362" s="37" t="s">
        <v>4959</v>
      </c>
      <c r="Q362" s="81" t="s">
        <v>4960</v>
      </c>
      <c r="R362" s="37" t="s">
        <v>2123</v>
      </c>
      <c r="S362" s="125">
        <v>39692</v>
      </c>
      <c r="T362" s="10" t="s">
        <v>156</v>
      </c>
      <c r="U362" s="10">
        <v>3</v>
      </c>
      <c r="V362" s="10">
        <v>3</v>
      </c>
      <c r="W362" s="10" t="s">
        <v>157</v>
      </c>
      <c r="X362" s="20" t="s">
        <v>187</v>
      </c>
      <c r="Y362" s="7" t="s">
        <v>3693</v>
      </c>
      <c r="Z362" s="7" t="s">
        <v>250</v>
      </c>
      <c r="AA362" s="7" t="s">
        <v>161</v>
      </c>
      <c r="AB362" s="7" t="s">
        <v>162</v>
      </c>
      <c r="AC362" s="7" t="s">
        <v>163</v>
      </c>
      <c r="AD362" s="7" t="s">
        <v>163</v>
      </c>
      <c r="AE362" s="9" t="s">
        <v>4961</v>
      </c>
      <c r="AF362" s="9" t="s">
        <v>4962</v>
      </c>
      <c r="AG362" s="7" t="s">
        <v>4962</v>
      </c>
      <c r="AH362" s="7" t="s">
        <v>50</v>
      </c>
      <c r="AI362" s="79" t="s">
        <v>155</v>
      </c>
      <c r="AJ362" s="28">
        <v>27353</v>
      </c>
      <c r="AK362" s="9" t="s">
        <v>4963</v>
      </c>
      <c r="AL362" s="9" t="s">
        <v>324</v>
      </c>
      <c r="AM362" s="7" t="s">
        <v>161</v>
      </c>
      <c r="AN362" s="9" t="s">
        <v>368</v>
      </c>
      <c r="AO362" s="118"/>
      <c r="AP362" s="7" t="s">
        <v>4916</v>
      </c>
      <c r="AQ362" s="9" t="s">
        <v>388</v>
      </c>
      <c r="AR362" s="9" t="s">
        <v>767</v>
      </c>
      <c r="AS362" s="7" t="s">
        <v>390</v>
      </c>
      <c r="AT362" s="79" t="s">
        <v>155</v>
      </c>
      <c r="AU362" s="7" t="s">
        <v>46</v>
      </c>
      <c r="AV362" s="10">
        <v>40912</v>
      </c>
      <c r="AW362" s="7" t="s">
        <v>4964</v>
      </c>
      <c r="AX362" s="7" t="s">
        <v>50</v>
      </c>
      <c r="AY362" s="79" t="s">
        <v>155</v>
      </c>
      <c r="AZ362" s="28">
        <v>27817</v>
      </c>
      <c r="BA362" s="9" t="s">
        <v>4965</v>
      </c>
      <c r="BB362" s="20" t="s">
        <v>178</v>
      </c>
      <c r="BC362" s="21" t="s">
        <v>161</v>
      </c>
      <c r="BD362" s="9"/>
      <c r="BE362" s="9"/>
      <c r="BF362" s="20" t="s">
        <v>181</v>
      </c>
      <c r="BG362" s="7"/>
      <c r="BH362" s="9"/>
      <c r="BI362" s="9"/>
      <c r="BJ362" s="7"/>
      <c r="BK362" s="7"/>
      <c r="BL362" s="7"/>
      <c r="BM362" s="11"/>
      <c r="BN362" s="79"/>
      <c r="BO362" s="7"/>
      <c r="BP362" s="7"/>
      <c r="BQ362" s="28"/>
      <c r="BR362" s="9"/>
      <c r="BS362" s="9"/>
      <c r="BT362" s="7"/>
      <c r="BU362" s="9"/>
      <c r="BV362" s="9"/>
      <c r="BW362" s="7"/>
      <c r="BX362" s="9"/>
      <c r="BY362" s="9"/>
      <c r="BZ362" s="7"/>
      <c r="CA362" s="7"/>
      <c r="CB362" s="7"/>
      <c r="CC362" s="7"/>
      <c r="CD362" s="7"/>
      <c r="CE362" s="20" t="s">
        <v>4916</v>
      </c>
      <c r="CF362" s="21" t="s">
        <v>388</v>
      </c>
      <c r="CG362" s="20" t="s">
        <v>767</v>
      </c>
      <c r="CH362" s="20" t="s">
        <v>390</v>
      </c>
      <c r="CI362" s="20" t="s">
        <v>182</v>
      </c>
      <c r="CJ362" s="77" t="s">
        <v>46</v>
      </c>
      <c r="CK362" s="5">
        <v>40912</v>
      </c>
      <c r="CL362" s="77" t="str">
        <f t="shared" ca="1" si="5"/>
        <v>17 Tahun 4 Bulan 22 Hari</v>
      </c>
      <c r="CM36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Caringin RT/RW 02/08 Desa/Kelurahan Pamekaran Kecamatan Soreang Kabupaten Bandung Jawa Barat 40912</v>
      </c>
    </row>
    <row r="363" spans="1:91" ht="20.100000000000001" customHeight="1">
      <c r="A363" s="4">
        <f>SUBTOTAL(3,N$8:N363)</f>
        <v>356</v>
      </c>
      <c r="B363" s="5" t="s">
        <v>9</v>
      </c>
      <c r="C363" s="5">
        <v>2021</v>
      </c>
      <c r="D363" s="5"/>
      <c r="E363" s="5">
        <v>4</v>
      </c>
      <c r="F363" s="5" t="s">
        <v>32</v>
      </c>
      <c r="G363" s="5" t="s">
        <v>151</v>
      </c>
      <c r="H363" s="5" t="s">
        <v>151</v>
      </c>
      <c r="I363" s="5" t="s">
        <v>151</v>
      </c>
      <c r="J363" s="5">
        <v>21220124</v>
      </c>
      <c r="K363" s="6" t="s">
        <v>151</v>
      </c>
      <c r="L363" s="6" t="s">
        <v>151</v>
      </c>
      <c r="M363" s="6"/>
      <c r="N363" s="79" t="s">
        <v>4966</v>
      </c>
      <c r="O363" s="8"/>
      <c r="P363" s="37" t="s">
        <v>4967</v>
      </c>
      <c r="Q363" s="81" t="s">
        <v>4968</v>
      </c>
      <c r="R363" s="37" t="s">
        <v>569</v>
      </c>
      <c r="S363" s="125">
        <v>39709</v>
      </c>
      <c r="T363" s="10" t="s">
        <v>156</v>
      </c>
      <c r="U363" s="10">
        <v>1</v>
      </c>
      <c r="V363" s="10">
        <v>2</v>
      </c>
      <c r="W363" s="10" t="s">
        <v>157</v>
      </c>
      <c r="X363" s="20" t="s">
        <v>187</v>
      </c>
      <c r="Y363" s="7" t="s">
        <v>159</v>
      </c>
      <c r="Z363" s="7" t="s">
        <v>1668</v>
      </c>
      <c r="AA363" s="7" t="s">
        <v>161</v>
      </c>
      <c r="AB363" s="7" t="s">
        <v>162</v>
      </c>
      <c r="AC363" s="7" t="s">
        <v>163</v>
      </c>
      <c r="AD363" s="7" t="s">
        <v>163</v>
      </c>
      <c r="AE363" s="9" t="s">
        <v>4969</v>
      </c>
      <c r="AF363" s="9" t="s">
        <v>4970</v>
      </c>
      <c r="AG363" s="7" t="s">
        <v>4970</v>
      </c>
      <c r="AH363" s="7" t="s">
        <v>50</v>
      </c>
      <c r="AI363" s="79" t="s">
        <v>569</v>
      </c>
      <c r="AJ363" s="28">
        <v>30202</v>
      </c>
      <c r="AK363" s="9" t="s">
        <v>4971</v>
      </c>
      <c r="AL363" s="9" t="s">
        <v>3319</v>
      </c>
      <c r="AM363" s="7" t="s">
        <v>161</v>
      </c>
      <c r="AN363" s="9" t="s">
        <v>368</v>
      </c>
      <c r="AO363" s="118"/>
      <c r="AP363" s="7" t="s">
        <v>4972</v>
      </c>
      <c r="AQ363" s="9" t="s">
        <v>2127</v>
      </c>
      <c r="AR363" s="9" t="s">
        <v>1858</v>
      </c>
      <c r="AS363" s="7" t="s">
        <v>1859</v>
      </c>
      <c r="AT363" s="79" t="s">
        <v>569</v>
      </c>
      <c r="AU363" s="7" t="s">
        <v>46</v>
      </c>
      <c r="AV363" s="10">
        <v>45462</v>
      </c>
      <c r="AW363" s="7" t="s">
        <v>4973</v>
      </c>
      <c r="AX363" s="7" t="s">
        <v>50</v>
      </c>
      <c r="AY363" s="79" t="s">
        <v>569</v>
      </c>
      <c r="AZ363" s="28">
        <v>31464</v>
      </c>
      <c r="BA363" s="9" t="s">
        <v>4974</v>
      </c>
      <c r="BB363" s="20" t="s">
        <v>178</v>
      </c>
      <c r="BC363" s="21" t="s">
        <v>161</v>
      </c>
      <c r="BD363" s="9"/>
      <c r="BE363" s="9"/>
      <c r="BF363" s="20" t="s">
        <v>181</v>
      </c>
      <c r="BG363" s="7"/>
      <c r="BH363" s="9"/>
      <c r="BI363" s="9"/>
      <c r="BJ363" s="7"/>
      <c r="BK363" s="7"/>
      <c r="BL363" s="7"/>
      <c r="BM363" s="11"/>
      <c r="BN363" s="79"/>
      <c r="BO363" s="7"/>
      <c r="BP363" s="7"/>
      <c r="BQ363" s="28"/>
      <c r="BR363" s="9"/>
      <c r="BS363" s="9"/>
      <c r="BT363" s="7"/>
      <c r="BU363" s="9"/>
      <c r="BV363" s="9"/>
      <c r="BW363" s="7"/>
      <c r="BX363" s="9"/>
      <c r="BY363" s="9"/>
      <c r="BZ363" s="7"/>
      <c r="CA363" s="7"/>
      <c r="CB363" s="7"/>
      <c r="CC363" s="7"/>
      <c r="CD363" s="7"/>
      <c r="CE363" s="20" t="s">
        <v>4972</v>
      </c>
      <c r="CF363" s="21" t="s">
        <v>2127</v>
      </c>
      <c r="CG363" s="20" t="s">
        <v>1858</v>
      </c>
      <c r="CH363" s="20" t="s">
        <v>1859</v>
      </c>
      <c r="CI363" s="20" t="s">
        <v>582</v>
      </c>
      <c r="CJ363" s="77" t="s">
        <v>46</v>
      </c>
      <c r="CK363" s="5">
        <v>45462</v>
      </c>
      <c r="CL363" s="77" t="str">
        <f t="shared" ca="1" si="5"/>
        <v>17 Tahun 4 Bulan 5 Hari</v>
      </c>
      <c r="CM36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Palasari RT/RW 01/12 Desa/Kelurahan Sukasari Kidul Kecamatan Argapura Kabupaten Majalengka Jawa Barat 45462</v>
      </c>
    </row>
    <row r="364" spans="1:91" ht="20.100000000000001" customHeight="1">
      <c r="A364" s="4">
        <f>SUBTOTAL(3,N$8:N364)</f>
        <v>357</v>
      </c>
      <c r="B364" s="5" t="s">
        <v>9</v>
      </c>
      <c r="C364" s="5">
        <v>2019</v>
      </c>
      <c r="D364" s="5"/>
      <c r="E364" s="5">
        <v>5</v>
      </c>
      <c r="F364" s="5" t="s">
        <v>33</v>
      </c>
      <c r="G364" s="5" t="s">
        <v>151</v>
      </c>
      <c r="H364" s="5" t="s">
        <v>151</v>
      </c>
      <c r="I364" s="5" t="s">
        <v>151</v>
      </c>
      <c r="J364" s="5">
        <v>19200007</v>
      </c>
      <c r="K364" s="6" t="s">
        <v>151</v>
      </c>
      <c r="L364" s="6" t="s">
        <v>151</v>
      </c>
      <c r="M364" s="6"/>
      <c r="N364" s="79" t="s">
        <v>4975</v>
      </c>
      <c r="O364" s="8"/>
      <c r="P364" s="37" t="s">
        <v>4976</v>
      </c>
      <c r="Q364" s="81" t="s">
        <v>4977</v>
      </c>
      <c r="R364" s="37" t="s">
        <v>229</v>
      </c>
      <c r="S364" s="125">
        <v>38902</v>
      </c>
      <c r="T364" s="10" t="s">
        <v>156</v>
      </c>
      <c r="U364" s="10">
        <v>2</v>
      </c>
      <c r="V364" s="10">
        <v>3</v>
      </c>
      <c r="W364" s="10" t="s">
        <v>157</v>
      </c>
      <c r="X364" s="20" t="s">
        <v>187</v>
      </c>
      <c r="Y364" s="7" t="s">
        <v>159</v>
      </c>
      <c r="Z364" s="7" t="s">
        <v>250</v>
      </c>
      <c r="AA364" s="7" t="s">
        <v>161</v>
      </c>
      <c r="AB364" s="7" t="s">
        <v>162</v>
      </c>
      <c r="AC364" s="7" t="s">
        <v>163</v>
      </c>
      <c r="AD364" s="7" t="s">
        <v>163</v>
      </c>
      <c r="AE364" s="9" t="s">
        <v>4978</v>
      </c>
      <c r="AF364" s="9" t="s">
        <v>4979</v>
      </c>
      <c r="AG364" s="7" t="s">
        <v>4979</v>
      </c>
      <c r="AH364" s="7" t="s">
        <v>50</v>
      </c>
      <c r="AI364" s="79" t="s">
        <v>229</v>
      </c>
      <c r="AJ364" s="28">
        <v>27858</v>
      </c>
      <c r="AK364" s="9" t="s">
        <v>4980</v>
      </c>
      <c r="AL364" s="20" t="s">
        <v>212</v>
      </c>
      <c r="AM364" s="7" t="s">
        <v>194</v>
      </c>
      <c r="AN364" s="9" t="s">
        <v>368</v>
      </c>
      <c r="AO364" s="118"/>
      <c r="AP364" s="7" t="s">
        <v>4981</v>
      </c>
      <c r="AQ364" s="9" t="s">
        <v>2517</v>
      </c>
      <c r="AR364" s="9" t="s">
        <v>1716</v>
      </c>
      <c r="AS364" s="7" t="s">
        <v>969</v>
      </c>
      <c r="AT364" s="79" t="s">
        <v>229</v>
      </c>
      <c r="AU364" s="7" t="s">
        <v>46</v>
      </c>
      <c r="AV364" s="10" t="s">
        <v>4982</v>
      </c>
      <c r="AW364" s="7" t="s">
        <v>4983</v>
      </c>
      <c r="AX364" s="7" t="s">
        <v>50</v>
      </c>
      <c r="AY364" s="79" t="s">
        <v>229</v>
      </c>
      <c r="AZ364" s="28">
        <v>30846</v>
      </c>
      <c r="BA364" s="9" t="s">
        <v>4984</v>
      </c>
      <c r="BB364" s="20" t="s">
        <v>178</v>
      </c>
      <c r="BC364" s="21" t="s">
        <v>221</v>
      </c>
      <c r="BD364" s="9"/>
      <c r="BE364" s="9"/>
      <c r="BF364" s="20" t="s">
        <v>181</v>
      </c>
      <c r="BG364" s="7"/>
      <c r="BH364" s="9"/>
      <c r="BI364" s="9"/>
      <c r="BJ364" s="7"/>
      <c r="BK364" s="7"/>
      <c r="BL364" s="7"/>
      <c r="BM364" s="11"/>
      <c r="BN364" s="79"/>
      <c r="BO364" s="7"/>
      <c r="BP364" s="7"/>
      <c r="BQ364" s="28"/>
      <c r="BR364" s="9"/>
      <c r="BS364" s="9"/>
      <c r="BT364" s="7"/>
      <c r="BU364" s="9"/>
      <c r="BV364" s="9"/>
      <c r="BW364" s="7"/>
      <c r="BX364" s="9"/>
      <c r="BY364" s="9"/>
      <c r="BZ364" s="7"/>
      <c r="CA364" s="7"/>
      <c r="CB364" s="7"/>
      <c r="CC364" s="7"/>
      <c r="CD364" s="7"/>
      <c r="CE364" s="20" t="s">
        <v>4981</v>
      </c>
      <c r="CF364" s="21" t="s">
        <v>2517</v>
      </c>
      <c r="CG364" s="20" t="s">
        <v>1716</v>
      </c>
      <c r="CH364" s="20" t="s">
        <v>969</v>
      </c>
      <c r="CI364" s="20" t="s">
        <v>244</v>
      </c>
      <c r="CJ364" s="77" t="s">
        <v>46</v>
      </c>
      <c r="CK364" s="5" t="s">
        <v>4982</v>
      </c>
      <c r="CL364" s="77" t="str">
        <f t="shared" ca="1" si="5"/>
        <v>19 Tahun 6 Bulan 19 Hari</v>
      </c>
      <c r="CM36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Parakansalak RT/RW 03/08 Desa/Kelurahan Sukamerang Kecamatan Kersamanah Kabupaten Garut Jawa Barat 44185</v>
      </c>
    </row>
    <row r="365" spans="1:91" ht="20.100000000000001" customHeight="1">
      <c r="A365" s="4">
        <f>SUBTOTAL(3,N$8:N365)</f>
        <v>358</v>
      </c>
      <c r="B365" s="5" t="s">
        <v>9</v>
      </c>
      <c r="C365" s="5">
        <v>2019</v>
      </c>
      <c r="D365" s="5"/>
      <c r="E365" s="5">
        <v>5</v>
      </c>
      <c r="F365" s="5" t="s">
        <v>33</v>
      </c>
      <c r="G365" s="5" t="s">
        <v>151</v>
      </c>
      <c r="H365" s="5" t="s">
        <v>151</v>
      </c>
      <c r="I365" s="5" t="s">
        <v>151</v>
      </c>
      <c r="J365" s="5">
        <v>19200003</v>
      </c>
      <c r="K365" s="6" t="s">
        <v>151</v>
      </c>
      <c r="L365" s="6" t="s">
        <v>151</v>
      </c>
      <c r="M365" s="6"/>
      <c r="N365" s="79" t="s">
        <v>4985</v>
      </c>
      <c r="O365" s="8" t="s">
        <v>4986</v>
      </c>
      <c r="P365" s="37" t="s">
        <v>4987</v>
      </c>
      <c r="Q365" s="81" t="s">
        <v>4988</v>
      </c>
      <c r="R365" s="37" t="s">
        <v>4989</v>
      </c>
      <c r="S365" s="125">
        <v>37877</v>
      </c>
      <c r="T365" s="10" t="s">
        <v>156</v>
      </c>
      <c r="U365" s="10">
        <v>5</v>
      </c>
      <c r="V365" s="10"/>
      <c r="W365" s="10" t="s">
        <v>157</v>
      </c>
      <c r="X365" s="20" t="s">
        <v>187</v>
      </c>
      <c r="Y365" s="7" t="s">
        <v>3693</v>
      </c>
      <c r="Z365" s="7" t="s">
        <v>368</v>
      </c>
      <c r="AA365" s="20" t="s">
        <v>221</v>
      </c>
      <c r="AB365" s="7" t="s">
        <v>162</v>
      </c>
      <c r="AC365" s="7" t="s">
        <v>163</v>
      </c>
      <c r="AD365" s="7" t="s">
        <v>163</v>
      </c>
      <c r="AE365" s="9" t="s">
        <v>4990</v>
      </c>
      <c r="AF365" s="9" t="s">
        <v>4991</v>
      </c>
      <c r="AG365" s="7" t="s">
        <v>4991</v>
      </c>
      <c r="AH365" s="7" t="s">
        <v>50</v>
      </c>
      <c r="AI365" s="79" t="s">
        <v>1784</v>
      </c>
      <c r="AJ365" s="28">
        <v>26137</v>
      </c>
      <c r="AK365" s="9" t="s">
        <v>4992</v>
      </c>
      <c r="AL365" s="9" t="s">
        <v>1202</v>
      </c>
      <c r="AM365" s="7" t="s">
        <v>221</v>
      </c>
      <c r="AN365" s="9" t="s">
        <v>368</v>
      </c>
      <c r="AO365" s="118"/>
      <c r="AP365" s="7" t="s">
        <v>4993</v>
      </c>
      <c r="AQ365" s="9" t="s">
        <v>2721</v>
      </c>
      <c r="AR365" s="9" t="s">
        <v>4994</v>
      </c>
      <c r="AS365" s="7" t="s">
        <v>277</v>
      </c>
      <c r="AT365" s="79" t="s">
        <v>278</v>
      </c>
      <c r="AU365" s="7" t="s">
        <v>46</v>
      </c>
      <c r="AV365" s="10"/>
      <c r="AW365" s="7" t="s">
        <v>4995</v>
      </c>
      <c r="AX365" s="7" t="s">
        <v>50</v>
      </c>
      <c r="AY365" s="79" t="s">
        <v>1784</v>
      </c>
      <c r="AZ365" s="28">
        <v>27569</v>
      </c>
      <c r="BA365" s="9" t="s">
        <v>4996</v>
      </c>
      <c r="BB365" s="20" t="s">
        <v>178</v>
      </c>
      <c r="BC365" s="21" t="s">
        <v>161</v>
      </c>
      <c r="BD365" s="9"/>
      <c r="BE365" s="9"/>
      <c r="BF365" s="20" t="s">
        <v>181</v>
      </c>
      <c r="BG365" s="7"/>
      <c r="BH365" s="9"/>
      <c r="BI365" s="9"/>
      <c r="BJ365" s="7"/>
      <c r="BK365" s="7"/>
      <c r="BL365" s="7"/>
      <c r="BM365" s="11"/>
      <c r="BN365" s="79"/>
      <c r="BO365" s="7"/>
      <c r="BP365" s="7"/>
      <c r="BQ365" s="28"/>
      <c r="BR365" s="9"/>
      <c r="BS365" s="9"/>
      <c r="BT365" s="7"/>
      <c r="BU365" s="9"/>
      <c r="BV365" s="9"/>
      <c r="BW365" s="7"/>
      <c r="BX365" s="9"/>
      <c r="BY365" s="9"/>
      <c r="BZ365" s="7"/>
      <c r="CA365" s="7"/>
      <c r="CB365" s="7"/>
      <c r="CC365" s="7"/>
      <c r="CD365" s="7"/>
      <c r="CE365" s="20" t="s">
        <v>4993</v>
      </c>
      <c r="CF365" s="21" t="s">
        <v>2721</v>
      </c>
      <c r="CG365" s="20" t="s">
        <v>4994</v>
      </c>
      <c r="CH365" s="20" t="s">
        <v>277</v>
      </c>
      <c r="CI365" s="20" t="s">
        <v>278</v>
      </c>
      <c r="CJ365" s="77" t="s">
        <v>46</v>
      </c>
      <c r="CK365" s="5">
        <v>40233</v>
      </c>
      <c r="CL365" s="77" t="str">
        <f t="shared" ca="1" si="5"/>
        <v>22 Tahun 4 Bulan 10 Hari</v>
      </c>
      <c r="CM36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Sukamulya RT/RW 02/10 Desa/Kelurahan Kopo Kecamatan Bojongloa Kaler Kota Bandung Jawa Barat 40233</v>
      </c>
    </row>
    <row r="366" spans="1:91" ht="20.100000000000001" customHeight="1">
      <c r="A366" s="4">
        <f>SUBTOTAL(3,N$8:N366)</f>
        <v>359</v>
      </c>
      <c r="B366" s="5" t="s">
        <v>9</v>
      </c>
      <c r="C366" s="5">
        <v>2018</v>
      </c>
      <c r="D366" s="5"/>
      <c r="E366" s="5">
        <v>5</v>
      </c>
      <c r="F366" s="5" t="s">
        <v>33</v>
      </c>
      <c r="G366" s="5" t="s">
        <v>151</v>
      </c>
      <c r="H366" s="5" t="s">
        <v>151</v>
      </c>
      <c r="I366" s="5" t="s">
        <v>151</v>
      </c>
      <c r="J366" s="5">
        <v>18190015</v>
      </c>
      <c r="K366" s="6" t="s">
        <v>151</v>
      </c>
      <c r="L366" s="6" t="s">
        <v>151</v>
      </c>
      <c r="M366" s="6"/>
      <c r="N366" s="79" t="s">
        <v>4997</v>
      </c>
      <c r="O366" s="8"/>
      <c r="P366" s="37" t="s">
        <v>4998</v>
      </c>
      <c r="Q366" s="81" t="s">
        <v>4999</v>
      </c>
      <c r="R366" s="37" t="s">
        <v>155</v>
      </c>
      <c r="S366" s="125">
        <v>38610</v>
      </c>
      <c r="T366" s="10" t="s">
        <v>156</v>
      </c>
      <c r="U366" s="10">
        <v>2</v>
      </c>
      <c r="V366" s="10">
        <v>2</v>
      </c>
      <c r="W366" s="10" t="s">
        <v>157</v>
      </c>
      <c r="X366" s="20" t="s">
        <v>187</v>
      </c>
      <c r="Y366" s="7" t="s">
        <v>1456</v>
      </c>
      <c r="Z366" s="7" t="s">
        <v>250</v>
      </c>
      <c r="AA366" s="7"/>
      <c r="AB366" s="7" t="s">
        <v>162</v>
      </c>
      <c r="AC366" s="7" t="s">
        <v>163</v>
      </c>
      <c r="AD366" s="7" t="s">
        <v>163</v>
      </c>
      <c r="AE366" s="9" t="s">
        <v>5000</v>
      </c>
      <c r="AF366" s="9" t="s">
        <v>5001</v>
      </c>
      <c r="AG366" s="7" t="s">
        <v>5001</v>
      </c>
      <c r="AH366" s="7" t="s">
        <v>50</v>
      </c>
      <c r="AI366" s="79" t="s">
        <v>336</v>
      </c>
      <c r="AJ366" s="28">
        <v>25050</v>
      </c>
      <c r="AK366" s="9" t="s">
        <v>5002</v>
      </c>
      <c r="AL366" s="9" t="s">
        <v>202</v>
      </c>
      <c r="AM366" s="7" t="s">
        <v>179</v>
      </c>
      <c r="AN366" s="9" t="s">
        <v>368</v>
      </c>
      <c r="AO366" s="118"/>
      <c r="AP366" s="7" t="s">
        <v>5003</v>
      </c>
      <c r="AQ366" s="9" t="s">
        <v>1478</v>
      </c>
      <c r="AR366" s="9" t="s">
        <v>4576</v>
      </c>
      <c r="AS366" s="7" t="s">
        <v>1027</v>
      </c>
      <c r="AT366" s="79" t="s">
        <v>186</v>
      </c>
      <c r="AU366" s="7" t="s">
        <v>46</v>
      </c>
      <c r="AV366" s="10">
        <v>45362</v>
      </c>
      <c r="AW366" s="7" t="s">
        <v>5004</v>
      </c>
      <c r="AX366" s="7" t="s">
        <v>50</v>
      </c>
      <c r="AY366" s="79" t="s">
        <v>155</v>
      </c>
      <c r="AZ366" s="28">
        <v>29384</v>
      </c>
      <c r="BA366" s="9" t="s">
        <v>5005</v>
      </c>
      <c r="BB366" s="20" t="s">
        <v>178</v>
      </c>
      <c r="BC366" s="21" t="s">
        <v>179</v>
      </c>
      <c r="BD366" s="9"/>
      <c r="BE366" s="9"/>
      <c r="BF366" s="20" t="s">
        <v>181</v>
      </c>
      <c r="BG366" s="7"/>
      <c r="BH366" s="9"/>
      <c r="BI366" s="9"/>
      <c r="BJ366" s="7"/>
      <c r="BK366" s="7"/>
      <c r="BL366" s="7"/>
      <c r="BM366" s="11"/>
      <c r="BN366" s="79"/>
      <c r="BO366" s="7"/>
      <c r="BP366" s="7"/>
      <c r="BQ366" s="28"/>
      <c r="BR366" s="9"/>
      <c r="BS366" s="9"/>
      <c r="BT366" s="7"/>
      <c r="BU366" s="9"/>
      <c r="BV366" s="9"/>
      <c r="BW366" s="7"/>
      <c r="BX366" s="9"/>
      <c r="BY366" s="9"/>
      <c r="BZ366" s="7"/>
      <c r="CA366" s="7"/>
      <c r="CB366" s="7"/>
      <c r="CC366" s="7"/>
      <c r="CD366" s="7"/>
      <c r="CE366" s="20" t="s">
        <v>5003</v>
      </c>
      <c r="CF366" s="21" t="s">
        <v>1478</v>
      </c>
      <c r="CG366" s="20" t="s">
        <v>4576</v>
      </c>
      <c r="CH366" s="20" t="s">
        <v>1027</v>
      </c>
      <c r="CI366" s="20" t="s">
        <v>205</v>
      </c>
      <c r="CJ366" s="77" t="s">
        <v>46</v>
      </c>
      <c r="CK366" s="5">
        <v>45362</v>
      </c>
      <c r="CL366" s="77" t="str">
        <f t="shared" ca="1" si="5"/>
        <v>20 Tahun 4 Bulan 8 Hari</v>
      </c>
      <c r="CM36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Tanjungsari Permai RT/RW 06/07 Desa/Kelurahan Raharja Kecamatan Tanjungsari Kabupaten Sumedang Jawa Barat 45362</v>
      </c>
    </row>
    <row r="367" spans="1:91" ht="20.100000000000001" customHeight="1">
      <c r="A367" s="4">
        <f>SUBTOTAL(3,N$8:N367)</f>
        <v>360</v>
      </c>
      <c r="B367" s="5" t="s">
        <v>9</v>
      </c>
      <c r="C367" s="5">
        <v>2020</v>
      </c>
      <c r="D367" s="5"/>
      <c r="E367" s="5">
        <v>5</v>
      </c>
      <c r="F367" s="5" t="s">
        <v>33</v>
      </c>
      <c r="G367" s="5" t="s">
        <v>151</v>
      </c>
      <c r="H367" s="5" t="s">
        <v>151</v>
      </c>
      <c r="I367" s="5" t="s">
        <v>151</v>
      </c>
      <c r="J367" s="5">
        <v>20210101</v>
      </c>
      <c r="K367" s="6" t="s">
        <v>151</v>
      </c>
      <c r="L367" s="6" t="s">
        <v>151</v>
      </c>
      <c r="M367" s="6"/>
      <c r="N367" s="79" t="s">
        <v>5006</v>
      </c>
      <c r="O367" s="8"/>
      <c r="P367" s="37" t="s">
        <v>5007</v>
      </c>
      <c r="Q367" s="81" t="s">
        <v>5008</v>
      </c>
      <c r="R367" s="37" t="s">
        <v>186</v>
      </c>
      <c r="S367" s="125">
        <v>39659</v>
      </c>
      <c r="T367" s="10" t="s">
        <v>156</v>
      </c>
      <c r="U367" s="10">
        <v>2</v>
      </c>
      <c r="V367" s="10">
        <v>4</v>
      </c>
      <c r="W367" s="10" t="s">
        <v>157</v>
      </c>
      <c r="X367" s="20" t="s">
        <v>187</v>
      </c>
      <c r="Y367" s="7" t="s">
        <v>159</v>
      </c>
      <c r="Z367" s="7" t="s">
        <v>5009</v>
      </c>
      <c r="AA367" s="7" t="s">
        <v>161</v>
      </c>
      <c r="AB367" s="7" t="s">
        <v>162</v>
      </c>
      <c r="AC367" s="7" t="s">
        <v>163</v>
      </c>
      <c r="AD367" s="7" t="s">
        <v>163</v>
      </c>
      <c r="AE367" s="9" t="s">
        <v>5010</v>
      </c>
      <c r="AF367" s="9" t="s">
        <v>5011</v>
      </c>
      <c r="AG367" s="7" t="s">
        <v>5011</v>
      </c>
      <c r="AH367" s="7" t="s">
        <v>50</v>
      </c>
      <c r="AI367" s="79" t="s">
        <v>2983</v>
      </c>
      <c r="AJ367" s="28">
        <v>29712</v>
      </c>
      <c r="AK367" s="9" t="s">
        <v>5012</v>
      </c>
      <c r="AL367" s="9" t="s">
        <v>1202</v>
      </c>
      <c r="AM367" s="7" t="s">
        <v>179</v>
      </c>
      <c r="AN367" s="9" t="s">
        <v>368</v>
      </c>
      <c r="AO367" s="118"/>
      <c r="AP367" s="7" t="s">
        <v>5013</v>
      </c>
      <c r="AQ367" s="9" t="s">
        <v>2972</v>
      </c>
      <c r="AR367" s="9" t="s">
        <v>3504</v>
      </c>
      <c r="AS367" s="7" t="s">
        <v>199</v>
      </c>
      <c r="AT367" s="79" t="s">
        <v>186</v>
      </c>
      <c r="AU367" s="7" t="s">
        <v>46</v>
      </c>
      <c r="AV367" s="10" t="s">
        <v>5014</v>
      </c>
      <c r="AW367" s="7" t="s">
        <v>5015</v>
      </c>
      <c r="AX367" s="20" t="s">
        <v>51</v>
      </c>
      <c r="AY367" s="79" t="s">
        <v>48</v>
      </c>
      <c r="AZ367" s="28">
        <v>30361</v>
      </c>
      <c r="BA367" s="9"/>
      <c r="BB367" s="9"/>
      <c r="BC367" s="7"/>
      <c r="BD367" s="9"/>
      <c r="BE367" s="9"/>
      <c r="BF367" s="20" t="s">
        <v>181</v>
      </c>
      <c r="BG367" s="7"/>
      <c r="BH367" s="9"/>
      <c r="BI367" s="9"/>
      <c r="BJ367" s="7"/>
      <c r="BK367" s="7"/>
      <c r="BL367" s="7"/>
      <c r="BM367" s="11"/>
      <c r="BN367" s="79"/>
      <c r="BO367" s="7"/>
      <c r="BP367" s="7"/>
      <c r="BQ367" s="28"/>
      <c r="BR367" s="9"/>
      <c r="BS367" s="9"/>
      <c r="BT367" s="7"/>
      <c r="BU367" s="9"/>
      <c r="BV367" s="9"/>
      <c r="BW367" s="7"/>
      <c r="BX367" s="9"/>
      <c r="BY367" s="9"/>
      <c r="BZ367" s="7"/>
      <c r="CA367" s="7"/>
      <c r="CB367" s="7"/>
      <c r="CC367" s="7"/>
      <c r="CD367" s="7"/>
      <c r="CE367" s="20" t="s">
        <v>5013</v>
      </c>
      <c r="CF367" s="21" t="s">
        <v>2972</v>
      </c>
      <c r="CG367" s="20" t="s">
        <v>3504</v>
      </c>
      <c r="CH367" s="20" t="s">
        <v>199</v>
      </c>
      <c r="CI367" s="20" t="s">
        <v>205</v>
      </c>
      <c r="CJ367" s="77" t="s">
        <v>46</v>
      </c>
      <c r="CK367" s="5" t="s">
        <v>5014</v>
      </c>
      <c r="CL367" s="77" t="str">
        <f t="shared" ca="1" si="5"/>
        <v>17 Tahun 5 Bulan 24 Hari</v>
      </c>
      <c r="CM36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Cipadung No. 10 RT/RW 04/14 Desa/Kelurahan Kotakaler Kecamatan Sumedang Utara Kabupaten Sumedang Jawa Barat 45322</v>
      </c>
    </row>
    <row r="368" spans="1:91" ht="20.100000000000001" customHeight="1">
      <c r="A368" s="4">
        <f>SUBTOTAL(3,N$8:N368)</f>
        <v>361</v>
      </c>
      <c r="B368" s="5" t="s">
        <v>9</v>
      </c>
      <c r="C368" s="5">
        <v>2018</v>
      </c>
      <c r="D368" s="5"/>
      <c r="E368" s="5">
        <v>5</v>
      </c>
      <c r="F368" s="5" t="s">
        <v>33</v>
      </c>
      <c r="G368" s="5" t="s">
        <v>151</v>
      </c>
      <c r="H368" s="5" t="s">
        <v>151</v>
      </c>
      <c r="I368" s="5" t="s">
        <v>151</v>
      </c>
      <c r="J368" s="5">
        <v>18190026</v>
      </c>
      <c r="K368" s="6" t="s">
        <v>151</v>
      </c>
      <c r="L368" s="6" t="s">
        <v>5016</v>
      </c>
      <c r="M368" s="6"/>
      <c r="N368" s="79" t="s">
        <v>5017</v>
      </c>
      <c r="O368" s="8"/>
      <c r="P368" s="37" t="s">
        <v>5018</v>
      </c>
      <c r="Q368" s="81" t="s">
        <v>5019</v>
      </c>
      <c r="R368" s="37" t="s">
        <v>186</v>
      </c>
      <c r="S368" s="125">
        <v>37363</v>
      </c>
      <c r="T368" s="10" t="s">
        <v>156</v>
      </c>
      <c r="U368" s="10">
        <v>2</v>
      </c>
      <c r="V368" s="10">
        <v>2</v>
      </c>
      <c r="W368" s="10" t="s">
        <v>157</v>
      </c>
      <c r="X368" s="20" t="s">
        <v>187</v>
      </c>
      <c r="Y368" s="7" t="s">
        <v>5020</v>
      </c>
      <c r="Z368" s="7" t="s">
        <v>5021</v>
      </c>
      <c r="AA368" s="7"/>
      <c r="AB368" s="7" t="s">
        <v>162</v>
      </c>
      <c r="AC368" s="7" t="s">
        <v>163</v>
      </c>
      <c r="AD368" s="7" t="s">
        <v>163</v>
      </c>
      <c r="AE368" s="9" t="s">
        <v>5022</v>
      </c>
      <c r="AF368" s="9" t="s">
        <v>5023</v>
      </c>
      <c r="AG368" s="7" t="s">
        <v>5023</v>
      </c>
      <c r="AH368" s="7" t="s">
        <v>50</v>
      </c>
      <c r="AI368" s="79" t="s">
        <v>1109</v>
      </c>
      <c r="AJ368" s="28">
        <v>26489</v>
      </c>
      <c r="AK368" s="9" t="s">
        <v>5024</v>
      </c>
      <c r="AL368" s="9" t="s">
        <v>168</v>
      </c>
      <c r="AM368" s="7" t="s">
        <v>221</v>
      </c>
      <c r="AN368" s="9" t="s">
        <v>368</v>
      </c>
      <c r="AO368" s="118"/>
      <c r="AP368" s="7" t="s">
        <v>5025</v>
      </c>
      <c r="AQ368" s="9" t="s">
        <v>574</v>
      </c>
      <c r="AR368" s="9" t="s">
        <v>5026</v>
      </c>
      <c r="AS368" s="7" t="s">
        <v>1027</v>
      </c>
      <c r="AT368" s="79" t="s">
        <v>186</v>
      </c>
      <c r="AU368" s="7" t="s">
        <v>46</v>
      </c>
      <c r="AV368" s="10">
        <v>45362</v>
      </c>
      <c r="AW368" s="7" t="s">
        <v>5027</v>
      </c>
      <c r="AX368" s="7" t="s">
        <v>50</v>
      </c>
      <c r="AY368" s="79" t="s">
        <v>186</v>
      </c>
      <c r="AZ368" s="28">
        <v>25609</v>
      </c>
      <c r="BA368" s="9" t="s">
        <v>5028</v>
      </c>
      <c r="BB368" s="20" t="s">
        <v>178</v>
      </c>
      <c r="BC368" s="21" t="s">
        <v>161</v>
      </c>
      <c r="BD368" s="9"/>
      <c r="BE368" s="9"/>
      <c r="BF368" s="20" t="s">
        <v>181</v>
      </c>
      <c r="BG368" s="7"/>
      <c r="BH368" s="9"/>
      <c r="BI368" s="9"/>
      <c r="BJ368" s="7"/>
      <c r="BK368" s="7"/>
      <c r="BL368" s="7"/>
      <c r="BM368" s="11"/>
      <c r="BN368" s="79"/>
      <c r="BO368" s="7"/>
      <c r="BP368" s="7"/>
      <c r="BQ368" s="28"/>
      <c r="BR368" s="9"/>
      <c r="BS368" s="9"/>
      <c r="BT368" s="7"/>
      <c r="BU368" s="9"/>
      <c r="BV368" s="9"/>
      <c r="BW368" s="7"/>
      <c r="BX368" s="9"/>
      <c r="BY368" s="9"/>
      <c r="BZ368" s="7"/>
      <c r="CA368" s="7"/>
      <c r="CB368" s="7"/>
      <c r="CC368" s="7"/>
      <c r="CD368" s="7"/>
      <c r="CE368" s="20" t="s">
        <v>5025</v>
      </c>
      <c r="CF368" s="21" t="s">
        <v>574</v>
      </c>
      <c r="CG368" s="20" t="s">
        <v>5026</v>
      </c>
      <c r="CH368" s="20" t="s">
        <v>1027</v>
      </c>
      <c r="CI368" s="20" t="s">
        <v>205</v>
      </c>
      <c r="CJ368" s="77" t="s">
        <v>46</v>
      </c>
      <c r="CK368" s="5">
        <v>45362</v>
      </c>
      <c r="CL368" s="77" t="str">
        <f t="shared" ca="1" si="5"/>
        <v>23 Tahun 9 Bulan 6 Hari</v>
      </c>
      <c r="CM36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Maruyung RT/RW 01/07 Desa/Kelurahan Kutamandiri Kecamatan Tanjungsari Kabupaten Sumedang Jawa Barat 45362</v>
      </c>
    </row>
    <row r="369" spans="1:91" ht="20.100000000000001" customHeight="1">
      <c r="A369" s="4">
        <f>SUBTOTAL(3,N$8:N369)</f>
        <v>362</v>
      </c>
      <c r="B369" s="5" t="s">
        <v>9</v>
      </c>
      <c r="C369" s="5">
        <v>2019</v>
      </c>
      <c r="D369" s="5"/>
      <c r="E369" s="5">
        <v>5</v>
      </c>
      <c r="F369" s="5" t="s">
        <v>33</v>
      </c>
      <c r="G369" s="5" t="s">
        <v>151</v>
      </c>
      <c r="H369" s="5" t="s">
        <v>151</v>
      </c>
      <c r="I369" s="5" t="s">
        <v>151</v>
      </c>
      <c r="J369" s="5">
        <v>19200124</v>
      </c>
      <c r="K369" s="6" t="s">
        <v>151</v>
      </c>
      <c r="L369" s="6" t="s">
        <v>151</v>
      </c>
      <c r="M369" s="6"/>
      <c r="N369" s="79" t="s">
        <v>5029</v>
      </c>
      <c r="O369" s="8"/>
      <c r="P369" s="37" t="s">
        <v>5030</v>
      </c>
      <c r="Q369" s="81" t="s">
        <v>5031</v>
      </c>
      <c r="R369" s="37" t="s">
        <v>155</v>
      </c>
      <c r="S369" s="125">
        <v>38920</v>
      </c>
      <c r="T369" s="10" t="s">
        <v>156</v>
      </c>
      <c r="U369" s="10">
        <v>2</v>
      </c>
      <c r="V369" s="10">
        <v>3</v>
      </c>
      <c r="W369" s="10" t="s">
        <v>157</v>
      </c>
      <c r="X369" s="20" t="s">
        <v>187</v>
      </c>
      <c r="Y369" s="7" t="s">
        <v>319</v>
      </c>
      <c r="Z369" s="7" t="s">
        <v>5032</v>
      </c>
      <c r="AA369" s="7" t="s">
        <v>161</v>
      </c>
      <c r="AB369" s="7" t="s">
        <v>162</v>
      </c>
      <c r="AC369" s="7" t="s">
        <v>163</v>
      </c>
      <c r="AD369" s="7" t="s">
        <v>163</v>
      </c>
      <c r="AE369" s="9" t="s">
        <v>5033</v>
      </c>
      <c r="AF369" s="9" t="s">
        <v>5034</v>
      </c>
      <c r="AG369" s="7" t="s">
        <v>5034</v>
      </c>
      <c r="AH369" s="7" t="s">
        <v>50</v>
      </c>
      <c r="AI369" s="79" t="s">
        <v>155</v>
      </c>
      <c r="AJ369" s="28">
        <v>28410</v>
      </c>
      <c r="AK369" s="9" t="s">
        <v>5035</v>
      </c>
      <c r="AL369" s="9" t="s">
        <v>324</v>
      </c>
      <c r="AM369" s="7" t="s">
        <v>161</v>
      </c>
      <c r="AN369" s="9" t="s">
        <v>368</v>
      </c>
      <c r="AO369" s="118"/>
      <c r="AP369" s="7" t="s">
        <v>5036</v>
      </c>
      <c r="AQ369" s="9" t="s">
        <v>3574</v>
      </c>
      <c r="AR369" s="9" t="s">
        <v>625</v>
      </c>
      <c r="AS369" s="7" t="s">
        <v>625</v>
      </c>
      <c r="AT369" s="79" t="s">
        <v>155</v>
      </c>
      <c r="AU369" s="7" t="s">
        <v>46</v>
      </c>
      <c r="AV369" s="10"/>
      <c r="AW369" s="7" t="s">
        <v>5037</v>
      </c>
      <c r="AX369" s="7" t="s">
        <v>50</v>
      </c>
      <c r="AY369" s="79" t="s">
        <v>229</v>
      </c>
      <c r="AZ369" s="28">
        <v>28955</v>
      </c>
      <c r="BA369" s="9" t="s">
        <v>5038</v>
      </c>
      <c r="BB369" s="20" t="s">
        <v>178</v>
      </c>
      <c r="BC369" s="21" t="s">
        <v>221</v>
      </c>
      <c r="BD369" s="9"/>
      <c r="BE369" s="9"/>
      <c r="BF369" s="20" t="s">
        <v>181</v>
      </c>
      <c r="BG369" s="7"/>
      <c r="BH369" s="9"/>
      <c r="BI369" s="9"/>
      <c r="BJ369" s="7"/>
      <c r="BK369" s="7"/>
      <c r="BL369" s="7"/>
      <c r="BM369" s="11"/>
      <c r="BN369" s="79"/>
      <c r="BO369" s="7"/>
      <c r="BP369" s="7"/>
      <c r="BQ369" s="28"/>
      <c r="BR369" s="9"/>
      <c r="BS369" s="9"/>
      <c r="BT369" s="7"/>
      <c r="BU369" s="9"/>
      <c r="BV369" s="9"/>
      <c r="BW369" s="7"/>
      <c r="BX369" s="9"/>
      <c r="BY369" s="9"/>
      <c r="BZ369" s="7"/>
      <c r="CA369" s="7"/>
      <c r="CB369" s="7"/>
      <c r="CC369" s="7"/>
      <c r="CD369" s="7"/>
      <c r="CE369" s="20" t="s">
        <v>5036</v>
      </c>
      <c r="CF369" s="21" t="s">
        <v>3574</v>
      </c>
      <c r="CG369" s="20" t="s">
        <v>625</v>
      </c>
      <c r="CH369" s="20" t="s">
        <v>625</v>
      </c>
      <c r="CI369" s="20" t="s">
        <v>182</v>
      </c>
      <c r="CJ369" s="77" t="s">
        <v>46</v>
      </c>
      <c r="CK369" s="5">
        <v>40378</v>
      </c>
      <c r="CL369" s="77" t="str">
        <f t="shared" ca="1" si="5"/>
        <v>19 Tahun 6 Bulan 1 Hari</v>
      </c>
      <c r="CM36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Mulyana RT/RW 05/07 Desa/Kelurahan Pangalengan Kecamatan Pangalengan Kabupaten Bandung Jawa Barat 40378</v>
      </c>
    </row>
    <row r="370" spans="1:91" ht="20.100000000000001" customHeight="1">
      <c r="A370" s="4">
        <f>SUBTOTAL(3,N$8:N370)</f>
        <v>363</v>
      </c>
      <c r="B370" s="5" t="s">
        <v>9</v>
      </c>
      <c r="C370" s="5">
        <v>2019</v>
      </c>
      <c r="D370" s="5"/>
      <c r="E370" s="5">
        <v>5</v>
      </c>
      <c r="F370" s="5" t="s">
        <v>33</v>
      </c>
      <c r="G370" s="5" t="s">
        <v>151</v>
      </c>
      <c r="H370" s="5" t="s">
        <v>151</v>
      </c>
      <c r="I370" s="5" t="s">
        <v>151</v>
      </c>
      <c r="J370" s="5">
        <v>19200077</v>
      </c>
      <c r="K370" s="6" t="s">
        <v>151</v>
      </c>
      <c r="L370" s="6" t="s">
        <v>151</v>
      </c>
      <c r="M370" s="6"/>
      <c r="N370" s="79" t="s">
        <v>5039</v>
      </c>
      <c r="O370" s="8"/>
      <c r="P370" s="37" t="s">
        <v>5040</v>
      </c>
      <c r="Q370" s="81" t="s">
        <v>5041</v>
      </c>
      <c r="R370" s="37" t="s">
        <v>569</v>
      </c>
      <c r="S370" s="125">
        <v>39249</v>
      </c>
      <c r="T370" s="10" t="s">
        <v>156</v>
      </c>
      <c r="U370" s="10">
        <v>2</v>
      </c>
      <c r="V370" s="10">
        <v>2</v>
      </c>
      <c r="W370" s="10" t="s">
        <v>157</v>
      </c>
      <c r="X370" s="20" t="s">
        <v>187</v>
      </c>
      <c r="Y370" s="7" t="s">
        <v>319</v>
      </c>
      <c r="Z370" s="7" t="s">
        <v>551</v>
      </c>
      <c r="AA370" s="7" t="s">
        <v>161</v>
      </c>
      <c r="AB370" s="7" t="s">
        <v>162</v>
      </c>
      <c r="AC370" s="7" t="s">
        <v>163</v>
      </c>
      <c r="AD370" s="7" t="s">
        <v>163</v>
      </c>
      <c r="AE370" s="9" t="s">
        <v>5042</v>
      </c>
      <c r="AF370" s="9" t="s">
        <v>5043</v>
      </c>
      <c r="AG370" s="7" t="s">
        <v>5043</v>
      </c>
      <c r="AH370" s="7" t="s">
        <v>50</v>
      </c>
      <c r="AI370" s="79" t="s">
        <v>5044</v>
      </c>
      <c r="AJ370" s="28">
        <v>28932</v>
      </c>
      <c r="AK370" s="9" t="s">
        <v>5045</v>
      </c>
      <c r="AL370" s="20" t="s">
        <v>212</v>
      </c>
      <c r="AM370" s="7" t="s">
        <v>194</v>
      </c>
      <c r="AN370" s="9" t="s">
        <v>368</v>
      </c>
      <c r="AO370" s="118"/>
      <c r="AP370" s="7" t="s">
        <v>5046</v>
      </c>
      <c r="AQ370" s="9" t="s">
        <v>812</v>
      </c>
      <c r="AR370" s="9" t="s">
        <v>5046</v>
      </c>
      <c r="AS370" s="7" t="s">
        <v>4493</v>
      </c>
      <c r="AT370" s="79" t="s">
        <v>155</v>
      </c>
      <c r="AU370" s="7" t="s">
        <v>46</v>
      </c>
      <c r="AV370" s="10" t="s">
        <v>5047</v>
      </c>
      <c r="AW370" s="7" t="s">
        <v>2843</v>
      </c>
      <c r="AX370" s="7" t="s">
        <v>50</v>
      </c>
      <c r="AY370" s="79" t="s">
        <v>569</v>
      </c>
      <c r="AZ370" s="28">
        <v>27829</v>
      </c>
      <c r="BA370" s="9" t="s">
        <v>2845</v>
      </c>
      <c r="BB370" s="20" t="s">
        <v>178</v>
      </c>
      <c r="BC370" s="21" t="s">
        <v>179</v>
      </c>
      <c r="BD370" s="9"/>
      <c r="BE370" s="9"/>
      <c r="BF370" s="20" t="s">
        <v>181</v>
      </c>
      <c r="BG370" s="7"/>
      <c r="BH370" s="9"/>
      <c r="BI370" s="9"/>
      <c r="BJ370" s="7"/>
      <c r="BK370" s="7"/>
      <c r="BL370" s="7"/>
      <c r="BM370" s="11"/>
      <c r="BN370" s="79"/>
      <c r="BO370" s="7"/>
      <c r="BP370" s="7"/>
      <c r="BQ370" s="28"/>
      <c r="BR370" s="9"/>
      <c r="BS370" s="9"/>
      <c r="BT370" s="7"/>
      <c r="BU370" s="9"/>
      <c r="BV370" s="9"/>
      <c r="BW370" s="7"/>
      <c r="BX370" s="9"/>
      <c r="BY370" s="9"/>
      <c r="BZ370" s="7"/>
      <c r="CA370" s="7"/>
      <c r="CB370" s="7"/>
      <c r="CC370" s="7"/>
      <c r="CD370" s="7"/>
      <c r="CE370" s="20" t="s">
        <v>5046</v>
      </c>
      <c r="CF370" s="21" t="s">
        <v>812</v>
      </c>
      <c r="CG370" s="20" t="s">
        <v>5046</v>
      </c>
      <c r="CH370" s="20" t="s">
        <v>4493</v>
      </c>
      <c r="CI370" s="20" t="s">
        <v>182</v>
      </c>
      <c r="CJ370" s="77" t="s">
        <v>46</v>
      </c>
      <c r="CK370" s="5" t="s">
        <v>5047</v>
      </c>
      <c r="CL370" s="77" t="str">
        <f t="shared" ca="1" si="5"/>
        <v>18 Tahun 7 Bulan 7 Hari</v>
      </c>
      <c r="CM37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Margahurip RT/RW 04/08 Desa/Kelurahan Margahurip Kecamatan Banjaran Kabupaten Bandung Jawa Barat 40377</v>
      </c>
    </row>
    <row r="371" spans="1:91" ht="20.100000000000001" customHeight="1">
      <c r="A371" s="4">
        <f>SUBTOTAL(3,N$8:N371)</f>
        <v>364</v>
      </c>
      <c r="B371" s="5" t="s">
        <v>9</v>
      </c>
      <c r="C371" s="5">
        <v>2020</v>
      </c>
      <c r="D371" s="5"/>
      <c r="E371" s="5">
        <v>5</v>
      </c>
      <c r="F371" s="5" t="s">
        <v>33</v>
      </c>
      <c r="G371" s="5" t="s">
        <v>151</v>
      </c>
      <c r="H371" s="5" t="s">
        <v>151</v>
      </c>
      <c r="I371" s="10" t="s">
        <v>151</v>
      </c>
      <c r="J371" s="5">
        <v>20210102</v>
      </c>
      <c r="K371" s="6" t="s">
        <v>151</v>
      </c>
      <c r="L371" s="6" t="s">
        <v>5048</v>
      </c>
      <c r="M371" s="6"/>
      <c r="N371" s="79" t="s">
        <v>5049</v>
      </c>
      <c r="O371" s="8"/>
      <c r="P371" s="37" t="s">
        <v>5050</v>
      </c>
      <c r="Q371" s="81" t="s">
        <v>5051</v>
      </c>
      <c r="R371" s="37" t="s">
        <v>186</v>
      </c>
      <c r="S371" s="125">
        <v>39292</v>
      </c>
      <c r="T371" s="10" t="s">
        <v>156</v>
      </c>
      <c r="U371" s="10">
        <v>8</v>
      </c>
      <c r="V371" s="10">
        <v>10</v>
      </c>
      <c r="W371" s="10" t="s">
        <v>157</v>
      </c>
      <c r="X371" s="20" t="s">
        <v>187</v>
      </c>
      <c r="Y371" s="7" t="s">
        <v>159</v>
      </c>
      <c r="Z371" s="7" t="s">
        <v>250</v>
      </c>
      <c r="AA371" s="7" t="s">
        <v>161</v>
      </c>
      <c r="AB371" s="7" t="s">
        <v>162</v>
      </c>
      <c r="AC371" s="7" t="s">
        <v>163</v>
      </c>
      <c r="AD371" s="7" t="s">
        <v>163</v>
      </c>
      <c r="AE371" s="9" t="s">
        <v>5052</v>
      </c>
      <c r="AF371" s="9" t="s">
        <v>5053</v>
      </c>
      <c r="AG371" s="7" t="s">
        <v>5053</v>
      </c>
      <c r="AH371" s="7" t="s">
        <v>50</v>
      </c>
      <c r="AI371" s="79" t="s">
        <v>186</v>
      </c>
      <c r="AJ371" s="28">
        <v>24413</v>
      </c>
      <c r="AK371" s="9" t="s">
        <v>5054</v>
      </c>
      <c r="AL371" s="9" t="s">
        <v>202</v>
      </c>
      <c r="AM371" s="7" t="s">
        <v>194</v>
      </c>
      <c r="AN371" s="9" t="s">
        <v>368</v>
      </c>
      <c r="AO371" s="118"/>
      <c r="AP371" s="7" t="s">
        <v>325</v>
      </c>
      <c r="AQ371" s="9" t="s">
        <v>1446</v>
      </c>
      <c r="AR371" s="9" t="s">
        <v>327</v>
      </c>
      <c r="AS371" s="7" t="s">
        <v>199</v>
      </c>
      <c r="AT371" s="79" t="s">
        <v>186</v>
      </c>
      <c r="AU371" s="7" t="s">
        <v>46</v>
      </c>
      <c r="AV371" s="10" t="s">
        <v>5055</v>
      </c>
      <c r="AW371" s="7" t="s">
        <v>5056</v>
      </c>
      <c r="AX371" s="7" t="s">
        <v>50</v>
      </c>
      <c r="AY371" s="79" t="s">
        <v>186</v>
      </c>
      <c r="AZ371" s="28">
        <v>27220</v>
      </c>
      <c r="BA371" s="9" t="s">
        <v>5057</v>
      </c>
      <c r="BB371" s="20" t="s">
        <v>178</v>
      </c>
      <c r="BC371" s="21" t="s">
        <v>179</v>
      </c>
      <c r="BD371" s="9"/>
      <c r="BE371" s="9"/>
      <c r="BF371" s="20" t="s">
        <v>181</v>
      </c>
      <c r="BG371" s="7"/>
      <c r="BH371" s="9"/>
      <c r="BI371" s="9"/>
      <c r="BJ371" s="7"/>
      <c r="BK371" s="7"/>
      <c r="BL371" s="7"/>
      <c r="BM371" s="11"/>
      <c r="BN371" s="79"/>
      <c r="BO371" s="7"/>
      <c r="BP371" s="7"/>
      <c r="BQ371" s="28"/>
      <c r="BR371" s="9"/>
      <c r="BS371" s="9"/>
      <c r="BT371" s="7"/>
      <c r="BU371" s="9"/>
      <c r="BV371" s="9"/>
      <c r="BW371" s="7"/>
      <c r="BX371" s="9"/>
      <c r="BY371" s="9"/>
      <c r="BZ371" s="7"/>
      <c r="CA371" s="7"/>
      <c r="CB371" s="7"/>
      <c r="CC371" s="7"/>
      <c r="CD371" s="7"/>
      <c r="CE371" s="20" t="s">
        <v>325</v>
      </c>
      <c r="CF371" s="21" t="s">
        <v>1446</v>
      </c>
      <c r="CG371" s="20" t="s">
        <v>327</v>
      </c>
      <c r="CH371" s="20" t="s">
        <v>199</v>
      </c>
      <c r="CI371" s="20" t="s">
        <v>205</v>
      </c>
      <c r="CJ371" s="77" t="s">
        <v>46</v>
      </c>
      <c r="CK371" s="5" t="s">
        <v>5055</v>
      </c>
      <c r="CL371" s="77" t="str">
        <f t="shared" ca="1" si="5"/>
        <v>18 Tahun 5 Bulan 25 Hari</v>
      </c>
      <c r="CM37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Cisero RT/RW 04/06 Desa/Kelurahan Rancamulya Kecamatan Sumedang Utara Kabupaten Sumedang Jawa Barat 45352</v>
      </c>
    </row>
    <row r="372" spans="1:91" ht="20.100000000000001" customHeight="1">
      <c r="A372" s="4">
        <f>SUBTOTAL(3,N$8:N372)</f>
        <v>365</v>
      </c>
      <c r="B372" s="5" t="s">
        <v>9</v>
      </c>
      <c r="C372" s="5">
        <v>2020</v>
      </c>
      <c r="D372" s="5"/>
      <c r="E372" s="5">
        <v>5</v>
      </c>
      <c r="F372" s="5" t="s">
        <v>33</v>
      </c>
      <c r="G372" s="5" t="s">
        <v>151</v>
      </c>
      <c r="H372" s="5" t="s">
        <v>151</v>
      </c>
      <c r="I372" s="5" t="s">
        <v>151</v>
      </c>
      <c r="J372" s="5">
        <v>20210064</v>
      </c>
      <c r="K372" s="6" t="s">
        <v>151</v>
      </c>
      <c r="L372" s="6" t="s">
        <v>151</v>
      </c>
      <c r="M372" s="6"/>
      <c r="N372" s="79" t="s">
        <v>5058</v>
      </c>
      <c r="O372" s="8"/>
      <c r="P372" s="37" t="s">
        <v>5059</v>
      </c>
      <c r="Q372" s="81" t="s">
        <v>5060</v>
      </c>
      <c r="R372" s="37" t="s">
        <v>155</v>
      </c>
      <c r="S372" s="125">
        <v>38287</v>
      </c>
      <c r="T372" s="10" t="s">
        <v>156</v>
      </c>
      <c r="U372" s="10">
        <v>1</v>
      </c>
      <c r="V372" s="10"/>
      <c r="W372" s="10" t="s">
        <v>157</v>
      </c>
      <c r="X372" s="20" t="s">
        <v>187</v>
      </c>
      <c r="Y372" s="7" t="s">
        <v>159</v>
      </c>
      <c r="Z372" s="7" t="s">
        <v>368</v>
      </c>
      <c r="AA372" s="20" t="s">
        <v>221</v>
      </c>
      <c r="AB372" s="7" t="s">
        <v>162</v>
      </c>
      <c r="AC372" s="7" t="s">
        <v>163</v>
      </c>
      <c r="AD372" s="7" t="s">
        <v>163</v>
      </c>
      <c r="AE372" s="9" t="s">
        <v>5061</v>
      </c>
      <c r="AF372" s="9" t="s">
        <v>5062</v>
      </c>
      <c r="AG372" s="7" t="s">
        <v>5062</v>
      </c>
      <c r="AH372" s="7" t="s">
        <v>50</v>
      </c>
      <c r="AI372" s="79" t="s">
        <v>155</v>
      </c>
      <c r="AJ372" s="28">
        <v>29984</v>
      </c>
      <c r="AK372" s="9" t="s">
        <v>5063</v>
      </c>
      <c r="AL372" s="20" t="s">
        <v>212</v>
      </c>
      <c r="AM372" s="7" t="s">
        <v>179</v>
      </c>
      <c r="AN372" s="9" t="s">
        <v>368</v>
      </c>
      <c r="AO372" s="118"/>
      <c r="AP372" s="7" t="s">
        <v>1887</v>
      </c>
      <c r="AQ372" s="9" t="s">
        <v>2051</v>
      </c>
      <c r="AR372" s="9" t="s">
        <v>803</v>
      </c>
      <c r="AS372" s="7" t="s">
        <v>5064</v>
      </c>
      <c r="AT372" s="79" t="s">
        <v>155</v>
      </c>
      <c r="AU372" s="7" t="s">
        <v>46</v>
      </c>
      <c r="AV372" s="10">
        <v>40923</v>
      </c>
      <c r="AW372" s="7" t="s">
        <v>5065</v>
      </c>
      <c r="AX372" s="7" t="s">
        <v>50</v>
      </c>
      <c r="AY372" s="79" t="s">
        <v>155</v>
      </c>
      <c r="AZ372" s="28">
        <v>30171</v>
      </c>
      <c r="BA372" s="9" t="s">
        <v>5066</v>
      </c>
      <c r="BB372" s="20" t="s">
        <v>178</v>
      </c>
      <c r="BC372" s="21" t="s">
        <v>221</v>
      </c>
      <c r="BD372" s="9"/>
      <c r="BE372" s="9"/>
      <c r="BF372" s="20" t="s">
        <v>181</v>
      </c>
      <c r="BG372" s="7"/>
      <c r="BH372" s="9"/>
      <c r="BI372" s="9"/>
      <c r="BJ372" s="7"/>
      <c r="BK372" s="7"/>
      <c r="BL372" s="7"/>
      <c r="BM372" s="11"/>
      <c r="BN372" s="79"/>
      <c r="BO372" s="7"/>
      <c r="BP372" s="7"/>
      <c r="BQ372" s="28"/>
      <c r="BR372" s="9"/>
      <c r="BS372" s="9"/>
      <c r="BT372" s="7"/>
      <c r="BU372" s="9"/>
      <c r="BV372" s="9"/>
      <c r="BW372" s="7"/>
      <c r="BX372" s="9"/>
      <c r="BY372" s="9"/>
      <c r="BZ372" s="7"/>
      <c r="CA372" s="7"/>
      <c r="CB372" s="7"/>
      <c r="CC372" s="7"/>
      <c r="CD372" s="7"/>
      <c r="CE372" s="20" t="s">
        <v>1887</v>
      </c>
      <c r="CF372" s="21" t="s">
        <v>2051</v>
      </c>
      <c r="CG372" s="20" t="s">
        <v>803</v>
      </c>
      <c r="CH372" s="20" t="s">
        <v>5064</v>
      </c>
      <c r="CI372" s="20" t="s">
        <v>182</v>
      </c>
      <c r="CJ372" s="77" t="s">
        <v>46</v>
      </c>
      <c r="CK372" s="5">
        <v>40923</v>
      </c>
      <c r="CL372" s="77" t="str">
        <f t="shared" ca="1" si="5"/>
        <v>21 Tahun 2 Bulan 27 Hari</v>
      </c>
      <c r="CM37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Tengah RT/RW 03/12 Desa/Kelurahan Parungserab Kecamatan Soreang  Kabupaten Bandung Jawa Barat 40923</v>
      </c>
    </row>
    <row r="373" spans="1:91" ht="20.100000000000001" customHeight="1">
      <c r="A373" s="4">
        <f>SUBTOTAL(3,N$8:N373)</f>
        <v>366</v>
      </c>
      <c r="B373" s="5" t="s">
        <v>9</v>
      </c>
      <c r="C373" s="5">
        <v>2019</v>
      </c>
      <c r="D373" s="5"/>
      <c r="E373" s="5">
        <v>5</v>
      </c>
      <c r="F373" s="5" t="s">
        <v>33</v>
      </c>
      <c r="G373" s="5" t="s">
        <v>151</v>
      </c>
      <c r="H373" s="5" t="s">
        <v>151</v>
      </c>
      <c r="I373" s="5" t="s">
        <v>151</v>
      </c>
      <c r="J373" s="5">
        <v>19200125</v>
      </c>
      <c r="K373" s="6" t="s">
        <v>151</v>
      </c>
      <c r="L373" s="6" t="s">
        <v>151</v>
      </c>
      <c r="M373" s="6"/>
      <c r="N373" s="79" t="s">
        <v>5067</v>
      </c>
      <c r="O373" s="8"/>
      <c r="P373" s="37" t="s">
        <v>5068</v>
      </c>
      <c r="Q373" s="81" t="s">
        <v>5069</v>
      </c>
      <c r="R373" s="37" t="s">
        <v>155</v>
      </c>
      <c r="S373" s="125">
        <v>39219</v>
      </c>
      <c r="T373" s="10" t="s">
        <v>156</v>
      </c>
      <c r="U373" s="10">
        <v>2</v>
      </c>
      <c r="V373" s="10">
        <v>3</v>
      </c>
      <c r="W373" s="10" t="s">
        <v>157</v>
      </c>
      <c r="X373" s="20" t="s">
        <v>187</v>
      </c>
      <c r="Y373" s="7" t="s">
        <v>426</v>
      </c>
      <c r="Z373" s="7" t="s">
        <v>250</v>
      </c>
      <c r="AA373" s="7" t="s">
        <v>161</v>
      </c>
      <c r="AB373" s="7" t="s">
        <v>162</v>
      </c>
      <c r="AC373" s="7" t="s">
        <v>163</v>
      </c>
      <c r="AD373" s="7" t="s">
        <v>163</v>
      </c>
      <c r="AE373" s="9" t="s">
        <v>5070</v>
      </c>
      <c r="AF373" s="9" t="s">
        <v>5071</v>
      </c>
      <c r="AG373" s="7" t="s">
        <v>5071</v>
      </c>
      <c r="AH373" s="7" t="s">
        <v>50</v>
      </c>
      <c r="AI373" s="79" t="s">
        <v>155</v>
      </c>
      <c r="AJ373" s="28">
        <v>26647</v>
      </c>
      <c r="AK373" s="9" t="s">
        <v>5072</v>
      </c>
      <c r="AL373" s="9" t="s">
        <v>202</v>
      </c>
      <c r="AM373" s="7" t="s">
        <v>179</v>
      </c>
      <c r="AN373" s="9" t="s">
        <v>368</v>
      </c>
      <c r="AO373" s="118"/>
      <c r="AP373" s="7" t="s">
        <v>5073</v>
      </c>
      <c r="AQ373" s="9" t="s">
        <v>5074</v>
      </c>
      <c r="AR373" s="9" t="s">
        <v>3246</v>
      </c>
      <c r="AS373" s="7" t="s">
        <v>1258</v>
      </c>
      <c r="AT373" s="79" t="s">
        <v>155</v>
      </c>
      <c r="AU373" s="7" t="s">
        <v>46</v>
      </c>
      <c r="AV373" s="10" t="s">
        <v>5075</v>
      </c>
      <c r="AW373" s="7" t="s">
        <v>5076</v>
      </c>
      <c r="AX373" s="7" t="s">
        <v>50</v>
      </c>
      <c r="AY373" s="79" t="s">
        <v>155</v>
      </c>
      <c r="AZ373" s="28">
        <v>29061</v>
      </c>
      <c r="BA373" s="9" t="s">
        <v>5077</v>
      </c>
      <c r="BB373" s="20" t="s">
        <v>178</v>
      </c>
      <c r="BC373" s="21" t="s">
        <v>179</v>
      </c>
      <c r="BD373" s="9"/>
      <c r="BE373" s="9"/>
      <c r="BF373" s="20" t="s">
        <v>181</v>
      </c>
      <c r="BG373" s="7"/>
      <c r="BH373" s="9"/>
      <c r="BI373" s="9"/>
      <c r="BJ373" s="7"/>
      <c r="BK373" s="7"/>
      <c r="BL373" s="7"/>
      <c r="BM373" s="11"/>
      <c r="BN373" s="79"/>
      <c r="BO373" s="7"/>
      <c r="BP373" s="7"/>
      <c r="BQ373" s="28"/>
      <c r="BR373" s="9"/>
      <c r="BS373" s="9"/>
      <c r="BT373" s="7"/>
      <c r="BU373" s="9"/>
      <c r="BV373" s="9"/>
      <c r="BW373" s="7"/>
      <c r="BX373" s="9"/>
      <c r="BY373" s="9"/>
      <c r="BZ373" s="7"/>
      <c r="CA373" s="7"/>
      <c r="CB373" s="7"/>
      <c r="CC373" s="7"/>
      <c r="CD373" s="7"/>
      <c r="CE373" s="20" t="s">
        <v>5073</v>
      </c>
      <c r="CF373" s="21" t="s">
        <v>5074</v>
      </c>
      <c r="CG373" s="20" t="s">
        <v>3246</v>
      </c>
      <c r="CH373" s="20" t="s">
        <v>1258</v>
      </c>
      <c r="CI373" s="20" t="s">
        <v>182</v>
      </c>
      <c r="CJ373" s="77" t="s">
        <v>46</v>
      </c>
      <c r="CK373" s="5" t="s">
        <v>5075</v>
      </c>
      <c r="CL373" s="77" t="str">
        <f t="shared" ca="1" si="5"/>
        <v>18 Tahun 8 Bulan 6 Hari</v>
      </c>
      <c r="CM37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Pasar Sore RT/RW 03/26 Desa/Kelurahan Cileunyi Kulon Kecamatan Cileunyi Kabupaten Bandung Jawa Barat 40621</v>
      </c>
    </row>
    <row r="374" spans="1:91" ht="20.100000000000001" customHeight="1">
      <c r="A374" s="4">
        <f>SUBTOTAL(3,N$8:N374)</f>
        <v>367</v>
      </c>
      <c r="B374" s="5" t="s">
        <v>9</v>
      </c>
      <c r="C374" s="5">
        <v>2019</v>
      </c>
      <c r="D374" s="5"/>
      <c r="E374" s="5">
        <v>5</v>
      </c>
      <c r="F374" s="5" t="s">
        <v>33</v>
      </c>
      <c r="G374" s="5" t="s">
        <v>151</v>
      </c>
      <c r="H374" s="5" t="s">
        <v>151</v>
      </c>
      <c r="I374" s="5" t="s">
        <v>151</v>
      </c>
      <c r="J374" s="5">
        <v>19200085</v>
      </c>
      <c r="K374" s="6" t="s">
        <v>151</v>
      </c>
      <c r="L374" s="6" t="s">
        <v>151</v>
      </c>
      <c r="M374" s="6"/>
      <c r="N374" s="79" t="s">
        <v>5078</v>
      </c>
      <c r="O374" s="8"/>
      <c r="P374" s="37" t="s">
        <v>5079</v>
      </c>
      <c r="Q374" s="81" t="s">
        <v>5080</v>
      </c>
      <c r="R374" s="37" t="s">
        <v>155</v>
      </c>
      <c r="S374" s="125">
        <v>38999</v>
      </c>
      <c r="T374" s="10" t="s">
        <v>156</v>
      </c>
      <c r="U374" s="10">
        <v>1</v>
      </c>
      <c r="V374" s="10">
        <v>3</v>
      </c>
      <c r="W374" s="10" t="s">
        <v>157</v>
      </c>
      <c r="X374" s="20" t="s">
        <v>187</v>
      </c>
      <c r="Y374" s="7" t="s">
        <v>550</v>
      </c>
      <c r="Z374" s="7" t="s">
        <v>550</v>
      </c>
      <c r="AA374" s="7" t="s">
        <v>161</v>
      </c>
      <c r="AB374" s="7" t="s">
        <v>162</v>
      </c>
      <c r="AC374" s="7" t="s">
        <v>163</v>
      </c>
      <c r="AD374" s="7" t="s">
        <v>163</v>
      </c>
      <c r="AE374" s="9" t="s">
        <v>353</v>
      </c>
      <c r="AF374" s="9" t="s">
        <v>5081</v>
      </c>
      <c r="AG374" s="7" t="s">
        <v>5081</v>
      </c>
      <c r="AH374" s="7" t="s">
        <v>50</v>
      </c>
      <c r="AI374" s="79" t="s">
        <v>155</v>
      </c>
      <c r="AJ374" s="28">
        <v>29225</v>
      </c>
      <c r="AK374" s="9" t="s">
        <v>355</v>
      </c>
      <c r="AL374" s="9" t="s">
        <v>168</v>
      </c>
      <c r="AM374" s="7" t="s">
        <v>179</v>
      </c>
      <c r="AN374" s="9" t="s">
        <v>368</v>
      </c>
      <c r="AO374" s="118"/>
      <c r="AP374" s="7" t="s">
        <v>5082</v>
      </c>
      <c r="AQ374" s="9" t="s">
        <v>292</v>
      </c>
      <c r="AR374" s="9" t="s">
        <v>5083</v>
      </c>
      <c r="AS374" s="7" t="s">
        <v>199</v>
      </c>
      <c r="AT374" s="79" t="s">
        <v>186</v>
      </c>
      <c r="AU374" s="7" t="s">
        <v>46</v>
      </c>
      <c r="AV374" s="10" t="s">
        <v>5055</v>
      </c>
      <c r="AW374" s="7" t="s">
        <v>5084</v>
      </c>
      <c r="AX374" s="7" t="s">
        <v>50</v>
      </c>
      <c r="AY374" s="79" t="s">
        <v>186</v>
      </c>
      <c r="AZ374" s="28">
        <v>30815</v>
      </c>
      <c r="BA374" s="9" t="s">
        <v>361</v>
      </c>
      <c r="BB374" s="20" t="s">
        <v>178</v>
      </c>
      <c r="BC374" s="21" t="s">
        <v>179</v>
      </c>
      <c r="BD374" s="9"/>
      <c r="BE374" s="9"/>
      <c r="BF374" s="20" t="s">
        <v>181</v>
      </c>
      <c r="BG374" s="7"/>
      <c r="BH374" s="9"/>
      <c r="BI374" s="9"/>
      <c r="BJ374" s="7"/>
      <c r="BK374" s="7"/>
      <c r="BL374" s="7"/>
      <c r="BM374" s="11"/>
      <c r="BN374" s="79"/>
      <c r="BO374" s="7"/>
      <c r="BP374" s="7"/>
      <c r="BQ374" s="28"/>
      <c r="BR374" s="9"/>
      <c r="BS374" s="9"/>
      <c r="BT374" s="7"/>
      <c r="BU374" s="9"/>
      <c r="BV374" s="9"/>
      <c r="BW374" s="7"/>
      <c r="BX374" s="9"/>
      <c r="BY374" s="9"/>
      <c r="BZ374" s="7"/>
      <c r="CA374" s="7"/>
      <c r="CB374" s="7"/>
      <c r="CC374" s="7"/>
      <c r="CD374" s="7"/>
      <c r="CE374" s="20" t="s">
        <v>5085</v>
      </c>
      <c r="CF374" s="21" t="s">
        <v>292</v>
      </c>
      <c r="CG374" s="20" t="s">
        <v>5083</v>
      </c>
      <c r="CH374" s="20" t="s">
        <v>199</v>
      </c>
      <c r="CI374" s="20" t="s">
        <v>205</v>
      </c>
      <c r="CJ374" s="77" t="s">
        <v>46</v>
      </c>
      <c r="CK374" s="5" t="s">
        <v>5055</v>
      </c>
      <c r="CL374" s="77" t="str">
        <f t="shared" ca="1" si="5"/>
        <v>19 Tahun 3 Bulan 14 Hari</v>
      </c>
      <c r="CM37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Sindanghurip RT/RW 01/05 Desa/Kelurahan Jatihurip Kecamatan Sumedang Utara Kabupaten Sumedang Jawa Barat 45352</v>
      </c>
    </row>
    <row r="375" spans="1:91" ht="20.100000000000001" customHeight="1">
      <c r="A375" s="4">
        <f>SUBTOTAL(3,N$8:N375)</f>
        <v>368</v>
      </c>
      <c r="B375" s="5" t="s">
        <v>9</v>
      </c>
      <c r="C375" s="5">
        <v>2019</v>
      </c>
      <c r="D375" s="5"/>
      <c r="E375" s="5">
        <v>5</v>
      </c>
      <c r="F375" s="5" t="s">
        <v>33</v>
      </c>
      <c r="G375" s="5" t="s">
        <v>151</v>
      </c>
      <c r="H375" s="5" t="s">
        <v>151</v>
      </c>
      <c r="I375" s="5" t="s">
        <v>151</v>
      </c>
      <c r="J375" s="5">
        <v>19200120</v>
      </c>
      <c r="K375" s="6" t="s">
        <v>151</v>
      </c>
      <c r="L375" s="6" t="s">
        <v>151</v>
      </c>
      <c r="M375" s="6"/>
      <c r="N375" s="79" t="s">
        <v>5086</v>
      </c>
      <c r="O375" s="8"/>
      <c r="P375" s="37" t="s">
        <v>5087</v>
      </c>
      <c r="Q375" s="81" t="s">
        <v>5088</v>
      </c>
      <c r="R375" s="37" t="s">
        <v>155</v>
      </c>
      <c r="S375" s="125">
        <v>39784</v>
      </c>
      <c r="T375" s="10" t="s">
        <v>156</v>
      </c>
      <c r="U375" s="10">
        <v>2</v>
      </c>
      <c r="V375" s="10">
        <v>3</v>
      </c>
      <c r="W375" s="10" t="s">
        <v>157</v>
      </c>
      <c r="X375" s="20" t="s">
        <v>187</v>
      </c>
      <c r="Y375" s="7" t="s">
        <v>5089</v>
      </c>
      <c r="Z375" s="7" t="s">
        <v>5090</v>
      </c>
      <c r="AA375" s="7"/>
      <c r="AB375" s="7" t="s">
        <v>162</v>
      </c>
      <c r="AC375" s="7" t="s">
        <v>163</v>
      </c>
      <c r="AD375" s="7" t="s">
        <v>163</v>
      </c>
      <c r="AE375" s="9" t="s">
        <v>5091</v>
      </c>
      <c r="AF375" s="9" t="s">
        <v>5092</v>
      </c>
      <c r="AG375" s="9" t="s">
        <v>5092</v>
      </c>
      <c r="AH375" s="7" t="s">
        <v>50</v>
      </c>
      <c r="AI375" s="79" t="s">
        <v>155</v>
      </c>
      <c r="AJ375" s="28">
        <v>29409</v>
      </c>
      <c r="AK375" s="9" t="s">
        <v>5093</v>
      </c>
      <c r="AL375" s="9" t="s">
        <v>168</v>
      </c>
      <c r="AM375" s="7" t="s">
        <v>839</v>
      </c>
      <c r="AN375" s="9" t="s">
        <v>368</v>
      </c>
      <c r="AO375" s="118"/>
      <c r="AP375" s="7" t="s">
        <v>5094</v>
      </c>
      <c r="AQ375" s="9" t="s">
        <v>2173</v>
      </c>
      <c r="AR375" s="9" t="s">
        <v>2174</v>
      </c>
      <c r="AS375" s="7" t="s">
        <v>2175</v>
      </c>
      <c r="AT375" s="79" t="s">
        <v>278</v>
      </c>
      <c r="AU375" s="7" t="s">
        <v>46</v>
      </c>
      <c r="AV375" s="10" t="s">
        <v>5095</v>
      </c>
      <c r="AW375" s="7" t="s">
        <v>5096</v>
      </c>
      <c r="AX375" s="7" t="s">
        <v>50</v>
      </c>
      <c r="AY375" s="79" t="s">
        <v>155</v>
      </c>
      <c r="AZ375" s="28">
        <v>31182</v>
      </c>
      <c r="BA375" s="9" t="s">
        <v>5097</v>
      </c>
      <c r="BB375" s="20" t="s">
        <v>178</v>
      </c>
      <c r="BC375" s="21" t="s">
        <v>179</v>
      </c>
      <c r="BD375" s="9"/>
      <c r="BE375" s="9"/>
      <c r="BF375" s="20" t="s">
        <v>181</v>
      </c>
      <c r="BG375" s="7"/>
      <c r="BH375" s="9"/>
      <c r="BI375" s="9"/>
      <c r="BJ375" s="7"/>
      <c r="BK375" s="7"/>
      <c r="BL375" s="7"/>
      <c r="BM375" s="11"/>
      <c r="BN375" s="79"/>
      <c r="BO375" s="7"/>
      <c r="BP375" s="7"/>
      <c r="BQ375" s="28"/>
      <c r="BR375" s="9"/>
      <c r="BS375" s="9"/>
      <c r="BT375" s="7"/>
      <c r="BU375" s="9"/>
      <c r="BV375" s="9"/>
      <c r="BW375" s="7"/>
      <c r="BX375" s="9"/>
      <c r="BY375" s="9"/>
      <c r="BZ375" s="7"/>
      <c r="CA375" s="7"/>
      <c r="CB375" s="7"/>
      <c r="CC375" s="7"/>
      <c r="CD375" s="7"/>
      <c r="CE375" s="20" t="s">
        <v>5094</v>
      </c>
      <c r="CF375" s="21" t="s">
        <v>2173</v>
      </c>
      <c r="CG375" s="20" t="s">
        <v>2174</v>
      </c>
      <c r="CH375" s="20" t="s">
        <v>2175</v>
      </c>
      <c r="CI375" s="20" t="s">
        <v>278</v>
      </c>
      <c r="CJ375" s="77" t="s">
        <v>46</v>
      </c>
      <c r="CK375" s="5" t="s">
        <v>5095</v>
      </c>
      <c r="CL375" s="77" t="str">
        <f t="shared" ca="1" si="5"/>
        <v>17 Tahun 1 Bulan 21 Hari</v>
      </c>
      <c r="CM37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Sindangsari Iii No. 9 RT/RW 07/09 Desa/Kelurahan Antapani Wetan Kecamatan Antapani Kota Bandung Jawa Barat 40291</v>
      </c>
    </row>
    <row r="376" spans="1:91" ht="20.100000000000001" customHeight="1">
      <c r="A376" s="4">
        <f>SUBTOTAL(3,N$8:N376)</f>
        <v>369</v>
      </c>
      <c r="B376" s="5" t="s">
        <v>9</v>
      </c>
      <c r="C376" s="5">
        <v>2019</v>
      </c>
      <c r="D376" s="5"/>
      <c r="E376" s="5">
        <v>5</v>
      </c>
      <c r="F376" s="5" t="s">
        <v>33</v>
      </c>
      <c r="G376" s="5" t="s">
        <v>151</v>
      </c>
      <c r="H376" s="5" t="s">
        <v>151</v>
      </c>
      <c r="I376" s="5" t="s">
        <v>151</v>
      </c>
      <c r="J376" s="5">
        <v>19200103</v>
      </c>
      <c r="K376" s="6" t="s">
        <v>151</v>
      </c>
      <c r="L376" s="6" t="s">
        <v>151</v>
      </c>
      <c r="M376" s="6"/>
      <c r="N376" s="79" t="s">
        <v>5098</v>
      </c>
      <c r="O376" s="79" t="s">
        <v>5099</v>
      </c>
      <c r="P376" s="37" t="s">
        <v>5100</v>
      </c>
      <c r="Q376" s="81" t="s">
        <v>5101</v>
      </c>
      <c r="R376" s="37" t="s">
        <v>155</v>
      </c>
      <c r="S376" s="125">
        <v>39015</v>
      </c>
      <c r="T376" s="10" t="s">
        <v>156</v>
      </c>
      <c r="U376" s="10">
        <v>2</v>
      </c>
      <c r="V376" s="10">
        <v>3</v>
      </c>
      <c r="W376" s="10" t="s">
        <v>157</v>
      </c>
      <c r="X376" s="20" t="s">
        <v>187</v>
      </c>
      <c r="Y376" s="7" t="s">
        <v>159</v>
      </c>
      <c r="Z376" s="7" t="s">
        <v>5102</v>
      </c>
      <c r="AA376" s="7" t="s">
        <v>161</v>
      </c>
      <c r="AB376" s="7" t="s">
        <v>162</v>
      </c>
      <c r="AC376" s="7" t="s">
        <v>163</v>
      </c>
      <c r="AD376" s="7" t="s">
        <v>163</v>
      </c>
      <c r="AE376" s="9" t="s">
        <v>5103</v>
      </c>
      <c r="AF376" s="9" t="s">
        <v>5104</v>
      </c>
      <c r="AG376" s="9" t="s">
        <v>5104</v>
      </c>
      <c r="AH376" s="7" t="s">
        <v>50</v>
      </c>
      <c r="AI376" s="79" t="s">
        <v>155</v>
      </c>
      <c r="AJ376" s="28">
        <v>30134</v>
      </c>
      <c r="AK376" s="9" t="s">
        <v>5105</v>
      </c>
      <c r="AL376" s="20" t="s">
        <v>212</v>
      </c>
      <c r="AM376" s="7" t="s">
        <v>179</v>
      </c>
      <c r="AN376" s="9" t="s">
        <v>368</v>
      </c>
      <c r="AO376" s="118"/>
      <c r="AP376" s="7" t="s">
        <v>5106</v>
      </c>
      <c r="AQ376" s="9" t="s">
        <v>1205</v>
      </c>
      <c r="AR376" s="9" t="s">
        <v>4994</v>
      </c>
      <c r="AS376" s="7" t="s">
        <v>277</v>
      </c>
      <c r="AT376" s="79" t="s">
        <v>278</v>
      </c>
      <c r="AU376" s="7" t="s">
        <v>46</v>
      </c>
      <c r="AV376" s="10" t="s">
        <v>5107</v>
      </c>
      <c r="AW376" s="7" t="s">
        <v>5108</v>
      </c>
      <c r="AX376" s="7" t="s">
        <v>50</v>
      </c>
      <c r="AY376" s="79" t="s">
        <v>155</v>
      </c>
      <c r="AZ376" s="28">
        <v>30441</v>
      </c>
      <c r="BA376" s="9" t="s">
        <v>5109</v>
      </c>
      <c r="BB376" s="20" t="s">
        <v>178</v>
      </c>
      <c r="BC376" s="21" t="s">
        <v>179</v>
      </c>
      <c r="BD376" s="9"/>
      <c r="BE376" s="9"/>
      <c r="BF376" s="20" t="s">
        <v>181</v>
      </c>
      <c r="BG376" s="7"/>
      <c r="BH376" s="9"/>
      <c r="BI376" s="9"/>
      <c r="BJ376" s="7"/>
      <c r="BK376" s="7"/>
      <c r="BL376" s="7"/>
      <c r="BM376" s="11"/>
      <c r="BN376" s="79"/>
      <c r="BO376" s="7"/>
      <c r="BP376" s="7"/>
      <c r="BQ376" s="28"/>
      <c r="BR376" s="9"/>
      <c r="BS376" s="9"/>
      <c r="BT376" s="7"/>
      <c r="BU376" s="9"/>
      <c r="BV376" s="9"/>
      <c r="BW376" s="7"/>
      <c r="BX376" s="9"/>
      <c r="BY376" s="9"/>
      <c r="BZ376" s="7"/>
      <c r="CA376" s="7"/>
      <c r="CB376" s="7"/>
      <c r="CC376" s="7"/>
      <c r="CD376" s="7"/>
      <c r="CE376" s="20" t="s">
        <v>5106</v>
      </c>
      <c r="CF376" s="21" t="s">
        <v>1205</v>
      </c>
      <c r="CG376" s="20" t="s">
        <v>4994</v>
      </c>
      <c r="CH376" s="20" t="s">
        <v>277</v>
      </c>
      <c r="CI376" s="20" t="s">
        <v>278</v>
      </c>
      <c r="CJ376" s="77" t="s">
        <v>46</v>
      </c>
      <c r="CK376" s="5" t="s">
        <v>5107</v>
      </c>
      <c r="CL376" s="77" t="str">
        <f t="shared" ca="1" si="5"/>
        <v>19 Tahun 2 Bulan 29 Hari</v>
      </c>
      <c r="CM37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Babakan Ciparay Gg. Umyani RT/RW 01/01 Desa/Kelurahan Kopo Kecamatan Bojongloa Kaler Kota Bandung Jawa Barat 40233</v>
      </c>
    </row>
    <row r="377" spans="1:91" ht="20.100000000000001" customHeight="1">
      <c r="A377" s="4">
        <f>SUBTOTAL(3,N$8:N377)</f>
        <v>370</v>
      </c>
      <c r="B377" s="5" t="s">
        <v>9</v>
      </c>
      <c r="C377" s="5">
        <v>2019</v>
      </c>
      <c r="D377" s="5"/>
      <c r="E377" s="5">
        <v>5</v>
      </c>
      <c r="F377" s="5" t="s">
        <v>33</v>
      </c>
      <c r="G377" s="5" t="s">
        <v>151</v>
      </c>
      <c r="H377" s="5" t="s">
        <v>151</v>
      </c>
      <c r="I377" s="5" t="s">
        <v>151</v>
      </c>
      <c r="J377" s="5">
        <v>19200086</v>
      </c>
      <c r="K377" s="6" t="s">
        <v>151</v>
      </c>
      <c r="L377" s="6" t="s">
        <v>151</v>
      </c>
      <c r="M377" s="6"/>
      <c r="N377" s="79" t="s">
        <v>5110</v>
      </c>
      <c r="O377" s="79" t="s">
        <v>5111</v>
      </c>
      <c r="P377" s="37" t="s">
        <v>5112</v>
      </c>
      <c r="Q377" s="81" t="s">
        <v>5113</v>
      </c>
      <c r="R377" s="37" t="s">
        <v>186</v>
      </c>
      <c r="S377" s="125">
        <v>38994</v>
      </c>
      <c r="T377" s="10" t="s">
        <v>156</v>
      </c>
      <c r="U377" s="10">
        <v>1</v>
      </c>
      <c r="V377" s="10">
        <v>3</v>
      </c>
      <c r="W377" s="10" t="s">
        <v>157</v>
      </c>
      <c r="X377" s="20" t="s">
        <v>187</v>
      </c>
      <c r="Y377" s="7" t="s">
        <v>159</v>
      </c>
      <c r="Z377" s="7" t="s">
        <v>250</v>
      </c>
      <c r="AA377" s="7" t="s">
        <v>161</v>
      </c>
      <c r="AB377" s="7" t="s">
        <v>162</v>
      </c>
      <c r="AC377" s="7" t="s">
        <v>163</v>
      </c>
      <c r="AD377" s="7" t="s">
        <v>163</v>
      </c>
      <c r="AE377" s="9" t="s">
        <v>5114</v>
      </c>
      <c r="AF377" s="9" t="s">
        <v>5115</v>
      </c>
      <c r="AG377" s="7" t="s">
        <v>5115</v>
      </c>
      <c r="AH377" s="7" t="s">
        <v>50</v>
      </c>
      <c r="AI377" s="79" t="s">
        <v>186</v>
      </c>
      <c r="AJ377" s="28">
        <v>30512</v>
      </c>
      <c r="AK377" s="9" t="s">
        <v>5116</v>
      </c>
      <c r="AL377" s="20" t="s">
        <v>212</v>
      </c>
      <c r="AM377" s="7" t="s">
        <v>179</v>
      </c>
      <c r="AN377" s="9" t="s">
        <v>368</v>
      </c>
      <c r="AO377" s="118"/>
      <c r="AP377" s="7" t="s">
        <v>5117</v>
      </c>
      <c r="AQ377" s="9" t="s">
        <v>1176</v>
      </c>
      <c r="AR377" s="9" t="s">
        <v>5118</v>
      </c>
      <c r="AS377" s="7" t="s">
        <v>851</v>
      </c>
      <c r="AT377" s="79" t="s">
        <v>186</v>
      </c>
      <c r="AU377" s="7" t="s">
        <v>46</v>
      </c>
      <c r="AV377" s="10" t="s">
        <v>5119</v>
      </c>
      <c r="AW377" s="7" t="s">
        <v>5120</v>
      </c>
      <c r="AX377" s="7" t="s">
        <v>50</v>
      </c>
      <c r="AY377" s="79" t="s">
        <v>186</v>
      </c>
      <c r="AZ377" s="28">
        <v>30557</v>
      </c>
      <c r="BA377" s="9" t="s">
        <v>5121</v>
      </c>
      <c r="BB377" s="20" t="s">
        <v>178</v>
      </c>
      <c r="BC377" s="21" t="s">
        <v>179</v>
      </c>
      <c r="BD377" s="9"/>
      <c r="BE377" s="9"/>
      <c r="BF377" s="20" t="s">
        <v>181</v>
      </c>
      <c r="BG377" s="7"/>
      <c r="BH377" s="9"/>
      <c r="BI377" s="9"/>
      <c r="BJ377" s="7"/>
      <c r="BK377" s="7"/>
      <c r="BL377" s="7"/>
      <c r="BM377" s="11"/>
      <c r="BN377" s="79"/>
      <c r="BO377" s="7"/>
      <c r="BP377" s="7"/>
      <c r="BQ377" s="28"/>
      <c r="BR377" s="9"/>
      <c r="BS377" s="9"/>
      <c r="BT377" s="7"/>
      <c r="BU377" s="9"/>
      <c r="BV377" s="9"/>
      <c r="BW377" s="7"/>
      <c r="BX377" s="9"/>
      <c r="BY377" s="9"/>
      <c r="BZ377" s="7"/>
      <c r="CA377" s="7"/>
      <c r="CB377" s="7"/>
      <c r="CC377" s="7"/>
      <c r="CD377" s="7"/>
      <c r="CE377" s="20" t="s">
        <v>5117</v>
      </c>
      <c r="CF377" s="21" t="s">
        <v>1176</v>
      </c>
      <c r="CG377" s="20" t="s">
        <v>5118</v>
      </c>
      <c r="CH377" s="20" t="s">
        <v>851</v>
      </c>
      <c r="CI377" s="20" t="s">
        <v>205</v>
      </c>
      <c r="CJ377" s="77" t="s">
        <v>46</v>
      </c>
      <c r="CK377" s="5" t="s">
        <v>5119</v>
      </c>
      <c r="CL377" s="77" t="str">
        <f t="shared" ca="1" si="5"/>
        <v>19 Tahun 3 Bulan 19 Hari</v>
      </c>
      <c r="CM37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Sembir RT/RW 06/02 Desa/Kelurahan Gunasari Kecamatan Sumedang Selatan Kabupaten Sumedang Jawa Barat 45351</v>
      </c>
    </row>
    <row r="378" spans="1:91" ht="20.100000000000001" customHeight="1">
      <c r="A378" s="4">
        <f>SUBTOTAL(3,N$8:N378)</f>
        <v>371</v>
      </c>
      <c r="B378" s="5" t="s">
        <v>9</v>
      </c>
      <c r="C378" s="5">
        <v>2019</v>
      </c>
      <c r="D378" s="5"/>
      <c r="E378" s="5">
        <v>5</v>
      </c>
      <c r="F378" s="5" t="s">
        <v>33</v>
      </c>
      <c r="G378" s="5" t="s">
        <v>151</v>
      </c>
      <c r="H378" s="5" t="s">
        <v>151</v>
      </c>
      <c r="I378" s="5" t="s">
        <v>151</v>
      </c>
      <c r="J378" s="5">
        <v>19200089</v>
      </c>
      <c r="K378" s="6" t="s">
        <v>151</v>
      </c>
      <c r="L378" s="6" t="s">
        <v>151</v>
      </c>
      <c r="M378" s="6"/>
      <c r="N378" s="79" t="s">
        <v>5122</v>
      </c>
      <c r="O378" s="8"/>
      <c r="P378" s="37" t="s">
        <v>5123</v>
      </c>
      <c r="Q378" s="81" t="s">
        <v>5124</v>
      </c>
      <c r="R378" s="37" t="s">
        <v>155</v>
      </c>
      <c r="S378" s="125">
        <v>39038</v>
      </c>
      <c r="T378" s="10" t="s">
        <v>156</v>
      </c>
      <c r="U378" s="10">
        <v>1</v>
      </c>
      <c r="V378" s="10">
        <v>3</v>
      </c>
      <c r="W378" s="10" t="s">
        <v>157</v>
      </c>
      <c r="X378" s="20" t="s">
        <v>187</v>
      </c>
      <c r="Y378" s="7" t="s">
        <v>5125</v>
      </c>
      <c r="Z378" s="7" t="s">
        <v>4500</v>
      </c>
      <c r="AA378" s="7"/>
      <c r="AB378" s="7" t="s">
        <v>162</v>
      </c>
      <c r="AC378" s="7" t="s">
        <v>163</v>
      </c>
      <c r="AD378" s="7" t="s">
        <v>163</v>
      </c>
      <c r="AE378" s="9" t="s">
        <v>5126</v>
      </c>
      <c r="AF378" s="9" t="s">
        <v>5127</v>
      </c>
      <c r="AG378" s="7" t="s">
        <v>5127</v>
      </c>
      <c r="AH378" s="7" t="s">
        <v>50</v>
      </c>
      <c r="AI378" s="79" t="s">
        <v>229</v>
      </c>
      <c r="AJ378" s="28">
        <v>30510</v>
      </c>
      <c r="AK378" s="9" t="s">
        <v>5128</v>
      </c>
      <c r="AL378" s="20" t="s">
        <v>212</v>
      </c>
      <c r="AM378" s="7" t="s">
        <v>194</v>
      </c>
      <c r="AN378" s="9" t="s">
        <v>368</v>
      </c>
      <c r="AO378" s="118"/>
      <c r="AP378" s="7" t="s">
        <v>5129</v>
      </c>
      <c r="AQ378" s="9" t="s">
        <v>931</v>
      </c>
      <c r="AR378" s="9" t="s">
        <v>5130</v>
      </c>
      <c r="AS378" s="7" t="s">
        <v>1423</v>
      </c>
      <c r="AT378" s="79" t="s">
        <v>155</v>
      </c>
      <c r="AU378" s="7" t="s">
        <v>46</v>
      </c>
      <c r="AV378" s="10"/>
      <c r="AW378" s="7" t="s">
        <v>5131</v>
      </c>
      <c r="AX378" s="7" t="s">
        <v>50</v>
      </c>
      <c r="AY378" s="79" t="s">
        <v>155</v>
      </c>
      <c r="AZ378" s="28">
        <v>31950</v>
      </c>
      <c r="BA378" s="9" t="s">
        <v>5132</v>
      </c>
      <c r="BB378" s="20" t="s">
        <v>178</v>
      </c>
      <c r="BC378" s="7" t="s">
        <v>169</v>
      </c>
      <c r="BD378" s="9"/>
      <c r="BE378" s="9"/>
      <c r="BF378" s="20" t="s">
        <v>181</v>
      </c>
      <c r="BG378" s="7"/>
      <c r="BH378" s="9"/>
      <c r="BI378" s="9"/>
      <c r="BJ378" s="7"/>
      <c r="BK378" s="7"/>
      <c r="BL378" s="7"/>
      <c r="BM378" s="11"/>
      <c r="BN378" s="79"/>
      <c r="BO378" s="7"/>
      <c r="BP378" s="7"/>
      <c r="BQ378" s="28"/>
      <c r="BR378" s="9"/>
      <c r="BS378" s="9"/>
      <c r="BT378" s="7"/>
      <c r="BU378" s="9"/>
      <c r="BV378" s="9"/>
      <c r="BW378" s="7"/>
      <c r="BX378" s="9"/>
      <c r="BY378" s="9"/>
      <c r="BZ378" s="7"/>
      <c r="CA378" s="7"/>
      <c r="CB378" s="7"/>
      <c r="CC378" s="7"/>
      <c r="CD378" s="7"/>
      <c r="CE378" s="20" t="s">
        <v>5129</v>
      </c>
      <c r="CF378" s="21" t="s">
        <v>931</v>
      </c>
      <c r="CG378" s="20" t="s">
        <v>5130</v>
      </c>
      <c r="CH378" s="20" t="s">
        <v>1423</v>
      </c>
      <c r="CI378" s="20" t="s">
        <v>182</v>
      </c>
      <c r="CJ378" s="77" t="s">
        <v>46</v>
      </c>
      <c r="CK378" s="5">
        <v>40383</v>
      </c>
      <c r="CL378" s="77" t="str">
        <f t="shared" ca="1" si="5"/>
        <v>19 Tahun 2 Bulan 6 Hari</v>
      </c>
      <c r="CM37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Jati RT/RW 02/03 Desa/Kelurahan Cipaku Kecamatan Paseh Kabupaten Bandung Jawa Barat 40383</v>
      </c>
    </row>
    <row r="379" spans="1:91" ht="20.100000000000001" customHeight="1">
      <c r="A379" s="4">
        <f>SUBTOTAL(3,N$8:N379)</f>
        <v>372</v>
      </c>
      <c r="B379" s="5" t="s">
        <v>9</v>
      </c>
      <c r="C379" s="5">
        <v>2019</v>
      </c>
      <c r="D379" s="5"/>
      <c r="E379" s="5">
        <v>5</v>
      </c>
      <c r="F379" s="5" t="s">
        <v>33</v>
      </c>
      <c r="G379" s="5" t="s">
        <v>151</v>
      </c>
      <c r="H379" s="5" t="s">
        <v>151</v>
      </c>
      <c r="I379" s="5" t="s">
        <v>151</v>
      </c>
      <c r="J379" s="5">
        <v>19200091</v>
      </c>
      <c r="K379" s="6" t="s">
        <v>151</v>
      </c>
      <c r="L379" s="6" t="s">
        <v>151</v>
      </c>
      <c r="M379" s="6"/>
      <c r="N379" s="79" t="s">
        <v>5133</v>
      </c>
      <c r="O379" s="79" t="s">
        <v>5134</v>
      </c>
      <c r="P379" s="37" t="s">
        <v>5135</v>
      </c>
      <c r="Q379" s="81" t="s">
        <v>5136</v>
      </c>
      <c r="R379" s="37" t="s">
        <v>186</v>
      </c>
      <c r="S379" s="125">
        <v>39112</v>
      </c>
      <c r="T379" s="10" t="s">
        <v>156</v>
      </c>
      <c r="U379" s="10">
        <v>4</v>
      </c>
      <c r="V379" s="10">
        <v>4</v>
      </c>
      <c r="W379" s="10" t="s">
        <v>157</v>
      </c>
      <c r="X379" s="20" t="s">
        <v>187</v>
      </c>
      <c r="Y379" s="7" t="s">
        <v>5137</v>
      </c>
      <c r="Z379" s="7" t="s">
        <v>5138</v>
      </c>
      <c r="AA379" s="7" t="s">
        <v>161</v>
      </c>
      <c r="AB379" s="7" t="s">
        <v>162</v>
      </c>
      <c r="AC379" s="7" t="s">
        <v>163</v>
      </c>
      <c r="AD379" s="7" t="s">
        <v>163</v>
      </c>
      <c r="AE379" s="9" t="s">
        <v>5139</v>
      </c>
      <c r="AF379" s="9" t="s">
        <v>5140</v>
      </c>
      <c r="AG379" s="7" t="s">
        <v>5140</v>
      </c>
      <c r="AH379" s="7" t="s">
        <v>50</v>
      </c>
      <c r="AI379" s="79" t="s">
        <v>186</v>
      </c>
      <c r="AJ379" s="28">
        <v>24670</v>
      </c>
      <c r="AK379" s="9" t="s">
        <v>5141</v>
      </c>
      <c r="AL379" s="20" t="s">
        <v>212</v>
      </c>
      <c r="AM379" s="7" t="s">
        <v>179</v>
      </c>
      <c r="AN379" s="9" t="s">
        <v>368</v>
      </c>
      <c r="AO379" s="118"/>
      <c r="AP379" s="7" t="s">
        <v>5142</v>
      </c>
      <c r="AQ379" s="9" t="s">
        <v>1446</v>
      </c>
      <c r="AR379" s="9" t="s">
        <v>2786</v>
      </c>
      <c r="AS379" s="7" t="s">
        <v>199</v>
      </c>
      <c r="AT379" s="79" t="s">
        <v>186</v>
      </c>
      <c r="AU379" s="7" t="s">
        <v>46</v>
      </c>
      <c r="AV379" s="10" t="s">
        <v>5143</v>
      </c>
      <c r="AW379" s="7" t="s">
        <v>5144</v>
      </c>
      <c r="AX379" s="7" t="s">
        <v>50</v>
      </c>
      <c r="AY379" s="79" t="s">
        <v>186</v>
      </c>
      <c r="AZ379" s="28">
        <v>27189</v>
      </c>
      <c r="BA379" s="9" t="s">
        <v>5145</v>
      </c>
      <c r="BB379" s="20" t="s">
        <v>178</v>
      </c>
      <c r="BC379" s="21" t="s">
        <v>161</v>
      </c>
      <c r="BD379" s="9"/>
      <c r="BE379" s="9"/>
      <c r="BF379" s="20" t="s">
        <v>181</v>
      </c>
      <c r="BG379" s="7"/>
      <c r="BH379" s="9"/>
      <c r="BI379" s="9"/>
      <c r="BJ379" s="7"/>
      <c r="BK379" s="7"/>
      <c r="BL379" s="7"/>
      <c r="BM379" s="11"/>
      <c r="BN379" s="79"/>
      <c r="BO379" s="7"/>
      <c r="BP379" s="7"/>
      <c r="BQ379" s="28"/>
      <c r="BR379" s="9"/>
      <c r="BS379" s="9"/>
      <c r="BT379" s="7"/>
      <c r="BU379" s="9"/>
      <c r="BV379" s="9"/>
      <c r="BW379" s="7"/>
      <c r="BX379" s="9"/>
      <c r="BY379" s="9"/>
      <c r="BZ379" s="7"/>
      <c r="CA379" s="7"/>
      <c r="CB379" s="7"/>
      <c r="CC379" s="7"/>
      <c r="CD379" s="7"/>
      <c r="CE379" s="20" t="s">
        <v>5142</v>
      </c>
      <c r="CF379" s="21" t="s">
        <v>1446</v>
      </c>
      <c r="CG379" s="20" t="s">
        <v>2786</v>
      </c>
      <c r="CH379" s="20" t="s">
        <v>199</v>
      </c>
      <c r="CI379" s="20" t="s">
        <v>205</v>
      </c>
      <c r="CJ379" s="77" t="s">
        <v>46</v>
      </c>
      <c r="CK379" s="5" t="s">
        <v>5143</v>
      </c>
      <c r="CL379" s="77" t="str">
        <f t="shared" ca="1" si="5"/>
        <v>18 Tahun 11 Bulan 24 Hari</v>
      </c>
      <c r="CM37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Link. Cipeuteuy Baru RT/RW 04/06 Desa/Kelurahan Situ Kecamatan Sumedang Utara Kabupaten Sumedang Jawa Barat 45323</v>
      </c>
    </row>
    <row r="380" spans="1:91" ht="20.100000000000001" customHeight="1">
      <c r="A380" s="4">
        <f>SUBTOTAL(3,N$8:N380)</f>
        <v>373</v>
      </c>
      <c r="B380" s="5" t="s">
        <v>9</v>
      </c>
      <c r="C380" s="5">
        <v>2019</v>
      </c>
      <c r="D380" s="5"/>
      <c r="E380" s="5">
        <v>5</v>
      </c>
      <c r="F380" s="5" t="s">
        <v>33</v>
      </c>
      <c r="G380" s="5" t="s">
        <v>151</v>
      </c>
      <c r="H380" s="5" t="s">
        <v>151</v>
      </c>
      <c r="I380" s="5" t="s">
        <v>151</v>
      </c>
      <c r="J380" s="5">
        <v>19200135</v>
      </c>
      <c r="K380" s="6" t="s">
        <v>151</v>
      </c>
      <c r="L380" s="6" t="s">
        <v>151</v>
      </c>
      <c r="M380" s="6"/>
      <c r="N380" s="79" t="s">
        <v>5146</v>
      </c>
      <c r="O380" s="8"/>
      <c r="P380" s="37" t="s">
        <v>5147</v>
      </c>
      <c r="Q380" s="81" t="s">
        <v>5148</v>
      </c>
      <c r="R380" s="37" t="s">
        <v>155</v>
      </c>
      <c r="S380" s="125">
        <v>39251</v>
      </c>
      <c r="T380" s="10" t="s">
        <v>156</v>
      </c>
      <c r="U380" s="10">
        <v>4</v>
      </c>
      <c r="V380" s="10">
        <v>4</v>
      </c>
      <c r="W380" s="10" t="s">
        <v>157</v>
      </c>
      <c r="X380" s="20" t="s">
        <v>187</v>
      </c>
      <c r="Y380" s="7" t="s">
        <v>426</v>
      </c>
      <c r="Z380" s="7" t="s">
        <v>250</v>
      </c>
      <c r="AA380" s="7" t="s">
        <v>161</v>
      </c>
      <c r="AB380" s="7" t="s">
        <v>162</v>
      </c>
      <c r="AC380" s="7" t="s">
        <v>163</v>
      </c>
      <c r="AD380" s="7" t="s">
        <v>163</v>
      </c>
      <c r="AE380" s="9" t="s">
        <v>5149</v>
      </c>
      <c r="AF380" s="9" t="s">
        <v>5150</v>
      </c>
      <c r="AG380" s="7" t="s">
        <v>5150</v>
      </c>
      <c r="AH380" s="7" t="s">
        <v>50</v>
      </c>
      <c r="AI380" s="79" t="s">
        <v>155</v>
      </c>
      <c r="AJ380" s="28">
        <v>26826</v>
      </c>
      <c r="AK380" s="9" t="s">
        <v>5151</v>
      </c>
      <c r="AL380" s="9" t="s">
        <v>324</v>
      </c>
      <c r="AM380" s="7" t="s">
        <v>179</v>
      </c>
      <c r="AN380" s="9" t="s">
        <v>368</v>
      </c>
      <c r="AO380" s="118"/>
      <c r="AP380" s="7" t="s">
        <v>5152</v>
      </c>
      <c r="AQ380" s="9" t="s">
        <v>4421</v>
      </c>
      <c r="AR380" s="9" t="s">
        <v>5152</v>
      </c>
      <c r="AS380" s="7" t="s">
        <v>3058</v>
      </c>
      <c r="AT380" s="79" t="s">
        <v>155</v>
      </c>
      <c r="AU380" s="7" t="s">
        <v>46</v>
      </c>
      <c r="AV380" s="10" t="s">
        <v>5153</v>
      </c>
      <c r="AW380" s="7" t="s">
        <v>5154</v>
      </c>
      <c r="AX380" s="7" t="s">
        <v>50</v>
      </c>
      <c r="AY380" s="79" t="s">
        <v>2422</v>
      </c>
      <c r="AZ380" s="28">
        <v>28685</v>
      </c>
      <c r="BA380" s="9" t="s">
        <v>5155</v>
      </c>
      <c r="BB380" s="20" t="s">
        <v>178</v>
      </c>
      <c r="BC380" s="21" t="s">
        <v>179</v>
      </c>
      <c r="BD380" s="9"/>
      <c r="BE380" s="9"/>
      <c r="BF380" s="20" t="s">
        <v>181</v>
      </c>
      <c r="BG380" s="7"/>
      <c r="BH380" s="9"/>
      <c r="BI380" s="9"/>
      <c r="BJ380" s="7"/>
      <c r="BK380" s="7"/>
      <c r="BL380" s="7"/>
      <c r="BM380" s="11"/>
      <c r="BN380" s="79"/>
      <c r="BO380" s="7"/>
      <c r="BP380" s="7"/>
      <c r="BQ380" s="28"/>
      <c r="BR380" s="9"/>
      <c r="BS380" s="9"/>
      <c r="BT380" s="7"/>
      <c r="BU380" s="9"/>
      <c r="BV380" s="9"/>
      <c r="BW380" s="7"/>
      <c r="BX380" s="9"/>
      <c r="BY380" s="9"/>
      <c r="BZ380" s="7"/>
      <c r="CA380" s="7"/>
      <c r="CB380" s="7"/>
      <c r="CC380" s="7"/>
      <c r="CD380" s="7"/>
      <c r="CE380" s="20" t="s">
        <v>5152</v>
      </c>
      <c r="CF380" s="21" t="s">
        <v>4421</v>
      </c>
      <c r="CG380" s="20" t="s">
        <v>5152</v>
      </c>
      <c r="CH380" s="20" t="s">
        <v>3058</v>
      </c>
      <c r="CI380" s="20" t="s">
        <v>182</v>
      </c>
      <c r="CJ380" s="77" t="s">
        <v>46</v>
      </c>
      <c r="CK380" s="5" t="s">
        <v>5153</v>
      </c>
      <c r="CL380" s="77" t="str">
        <f t="shared" ca="1" si="5"/>
        <v>18 Tahun 7 Bulan 5 Hari</v>
      </c>
      <c r="CM38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Cigondewah Hilir RT/RW 06/01 Desa/Kelurahan Cigondewah Hilir Kecamatan Margaasih Kabupaten Bandung Jawa Barat 40214</v>
      </c>
    </row>
    <row r="381" spans="1:91" ht="20.100000000000001" customHeight="1">
      <c r="A381" s="4">
        <f>SUBTOTAL(3,N$8:N381)</f>
        <v>374</v>
      </c>
      <c r="B381" s="5" t="s">
        <v>9</v>
      </c>
      <c r="C381" s="5">
        <v>2021</v>
      </c>
      <c r="D381" s="5"/>
      <c r="E381" s="5">
        <v>5</v>
      </c>
      <c r="F381" s="5" t="s">
        <v>33</v>
      </c>
      <c r="G381" s="48" t="s">
        <v>151</v>
      </c>
      <c r="H381" s="48" t="s">
        <v>151</v>
      </c>
      <c r="I381" s="48" t="s">
        <v>151</v>
      </c>
      <c r="J381" s="5">
        <v>21220169</v>
      </c>
      <c r="K381" s="6" t="s">
        <v>4920</v>
      </c>
      <c r="L381" s="6" t="s">
        <v>151</v>
      </c>
      <c r="M381" s="6"/>
      <c r="N381" s="79" t="s">
        <v>5156</v>
      </c>
      <c r="O381" s="8"/>
      <c r="P381" s="37" t="s">
        <v>5157</v>
      </c>
      <c r="Q381" s="81" t="s">
        <v>5158</v>
      </c>
      <c r="R381" s="37" t="s">
        <v>186</v>
      </c>
      <c r="S381" s="125">
        <v>38775</v>
      </c>
      <c r="T381" s="10" t="s">
        <v>156</v>
      </c>
      <c r="U381" s="10">
        <v>1</v>
      </c>
      <c r="V381" s="10">
        <v>2</v>
      </c>
      <c r="W381" s="10" t="s">
        <v>157</v>
      </c>
      <c r="X381" s="20" t="s">
        <v>187</v>
      </c>
      <c r="Y381" s="7" t="s">
        <v>426</v>
      </c>
      <c r="Z381" s="7" t="s">
        <v>2402</v>
      </c>
      <c r="AA381" s="20" t="s">
        <v>179</v>
      </c>
      <c r="AB381" s="7" t="s">
        <v>162</v>
      </c>
      <c r="AC381" s="7" t="s">
        <v>163</v>
      </c>
      <c r="AD381" s="7" t="s">
        <v>163</v>
      </c>
      <c r="AE381" s="9" t="s">
        <v>5159</v>
      </c>
      <c r="AF381" s="9" t="s">
        <v>5160</v>
      </c>
      <c r="AG381" s="7" t="s">
        <v>5160</v>
      </c>
      <c r="AH381" s="7" t="s">
        <v>50</v>
      </c>
      <c r="AI381" s="79" t="s">
        <v>502</v>
      </c>
      <c r="AJ381" s="28">
        <v>28591</v>
      </c>
      <c r="AK381" s="9" t="s">
        <v>5161</v>
      </c>
      <c r="AL381" s="7" t="s">
        <v>1911</v>
      </c>
      <c r="AM381" s="7" t="s">
        <v>179</v>
      </c>
      <c r="AN381" s="9" t="s">
        <v>368</v>
      </c>
      <c r="AO381" s="118"/>
      <c r="AP381" s="7" t="s">
        <v>5162</v>
      </c>
      <c r="AQ381" s="9" t="s">
        <v>1056</v>
      </c>
      <c r="AR381" s="9" t="s">
        <v>1495</v>
      </c>
      <c r="AS381" s="7" t="s">
        <v>1011</v>
      </c>
      <c r="AT381" s="79" t="s">
        <v>186</v>
      </c>
      <c r="AU381" s="7" t="s">
        <v>46</v>
      </c>
      <c r="AV381" s="10">
        <v>45363</v>
      </c>
      <c r="AW381" s="7" t="s">
        <v>5163</v>
      </c>
      <c r="AX381" s="7" t="s">
        <v>50</v>
      </c>
      <c r="AY381" s="79" t="s">
        <v>186</v>
      </c>
      <c r="AZ381" s="28">
        <v>28829</v>
      </c>
      <c r="BA381" s="9" t="s">
        <v>5164</v>
      </c>
      <c r="BB381" s="20" t="s">
        <v>178</v>
      </c>
      <c r="BC381" s="7" t="s">
        <v>2487</v>
      </c>
      <c r="BD381" s="9"/>
      <c r="BE381" s="9"/>
      <c r="BF381" s="20" t="s">
        <v>181</v>
      </c>
      <c r="BG381" s="7"/>
      <c r="BH381" s="9"/>
      <c r="BI381" s="9"/>
      <c r="BJ381" s="7"/>
      <c r="BK381" s="7"/>
      <c r="BL381" s="7"/>
      <c r="BM381" s="11"/>
      <c r="BN381" s="79"/>
      <c r="BO381" s="7"/>
      <c r="BP381" s="7"/>
      <c r="BQ381" s="28"/>
      <c r="BR381" s="9"/>
      <c r="BS381" s="9"/>
      <c r="BT381" s="7"/>
      <c r="BU381" s="9"/>
      <c r="BV381" s="9"/>
      <c r="BW381" s="7"/>
      <c r="BX381" s="9"/>
      <c r="BY381" s="9"/>
      <c r="BZ381" s="7"/>
      <c r="CA381" s="7"/>
      <c r="CB381" s="7"/>
      <c r="CC381" s="7"/>
      <c r="CD381" s="7"/>
      <c r="CE381" s="20" t="s">
        <v>5162</v>
      </c>
      <c r="CF381" s="21" t="s">
        <v>1056</v>
      </c>
      <c r="CG381" s="20" t="s">
        <v>1495</v>
      </c>
      <c r="CH381" s="20" t="s">
        <v>1011</v>
      </c>
      <c r="CI381" s="20" t="s">
        <v>205</v>
      </c>
      <c r="CJ381" s="77" t="s">
        <v>46</v>
      </c>
      <c r="CK381" s="5">
        <v>45363</v>
      </c>
      <c r="CL381" s="77" t="str">
        <f t="shared" ca="1" si="5"/>
        <v>19 Tahun 10 Bulan 27 Hari</v>
      </c>
      <c r="CM38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Kiaraberes RT/RW 01/14 Desa/Kelurahan Cipacing Kecamatan Jatinangor Kabupaten Sumedang Jawa Barat 45363</v>
      </c>
    </row>
    <row r="382" spans="1:91" ht="20.100000000000001" customHeight="1">
      <c r="A382" s="4">
        <f>SUBTOTAL(3,N$8:N382)</f>
        <v>375</v>
      </c>
      <c r="B382" s="5" t="s">
        <v>9</v>
      </c>
      <c r="C382" s="5">
        <v>2019</v>
      </c>
      <c r="D382" s="5"/>
      <c r="E382" s="5">
        <v>5</v>
      </c>
      <c r="F382" s="5" t="s">
        <v>33</v>
      </c>
      <c r="G382" s="5" t="s">
        <v>151</v>
      </c>
      <c r="H382" s="5" t="s">
        <v>151</v>
      </c>
      <c r="I382" s="5" t="s">
        <v>151</v>
      </c>
      <c r="J382" s="5">
        <v>19200138</v>
      </c>
      <c r="K382" s="6" t="s">
        <v>151</v>
      </c>
      <c r="L382" s="6" t="s">
        <v>4714</v>
      </c>
      <c r="M382" s="6"/>
      <c r="N382" s="79" t="s">
        <v>5165</v>
      </c>
      <c r="O382" s="8"/>
      <c r="P382" s="37" t="s">
        <v>5166</v>
      </c>
      <c r="Q382" s="81" t="s">
        <v>5167</v>
      </c>
      <c r="R382" s="37" t="s">
        <v>155</v>
      </c>
      <c r="S382" s="125">
        <v>38950</v>
      </c>
      <c r="T382" s="10" t="s">
        <v>156</v>
      </c>
      <c r="U382" s="10">
        <v>2</v>
      </c>
      <c r="V382" s="10">
        <v>4</v>
      </c>
      <c r="W382" s="10" t="s">
        <v>157</v>
      </c>
      <c r="X382" s="20" t="s">
        <v>187</v>
      </c>
      <c r="Y382" s="7" t="s">
        <v>159</v>
      </c>
      <c r="Z382" s="7" t="s">
        <v>4316</v>
      </c>
      <c r="AA382" s="7" t="s">
        <v>161</v>
      </c>
      <c r="AB382" s="7" t="s">
        <v>162</v>
      </c>
      <c r="AC382" s="7" t="s">
        <v>163</v>
      </c>
      <c r="AD382" s="7" t="s">
        <v>163</v>
      </c>
      <c r="AE382" s="9" t="s">
        <v>4368</v>
      </c>
      <c r="AF382" s="9" t="s">
        <v>4369</v>
      </c>
      <c r="AG382" s="7" t="s">
        <v>4369</v>
      </c>
      <c r="AH382" s="7" t="s">
        <v>50</v>
      </c>
      <c r="AI382" s="79" t="s">
        <v>155</v>
      </c>
      <c r="AJ382" s="28">
        <v>28965</v>
      </c>
      <c r="AK382" s="9" t="s">
        <v>4370</v>
      </c>
      <c r="AL382" s="9" t="s">
        <v>168</v>
      </c>
      <c r="AM382" s="7" t="s">
        <v>179</v>
      </c>
      <c r="AN382" s="9" t="s">
        <v>368</v>
      </c>
      <c r="AO382" s="118"/>
      <c r="AP382" s="7" t="s">
        <v>5168</v>
      </c>
      <c r="AQ382" s="9" t="s">
        <v>4372</v>
      </c>
      <c r="AR382" s="9" t="s">
        <v>4373</v>
      </c>
      <c r="AS382" s="7" t="s">
        <v>1258</v>
      </c>
      <c r="AT382" s="79" t="s">
        <v>155</v>
      </c>
      <c r="AU382" s="7" t="s">
        <v>46</v>
      </c>
      <c r="AV382" s="10" t="s">
        <v>5169</v>
      </c>
      <c r="AW382" s="7" t="s">
        <v>4374</v>
      </c>
      <c r="AX382" s="7" t="s">
        <v>50</v>
      </c>
      <c r="AY382" s="79" t="s">
        <v>155</v>
      </c>
      <c r="AZ382" s="28">
        <v>30233</v>
      </c>
      <c r="BA382" s="9" t="s">
        <v>4375</v>
      </c>
      <c r="BB382" s="20" t="s">
        <v>178</v>
      </c>
      <c r="BC382" s="21" t="s">
        <v>179</v>
      </c>
      <c r="BD382" s="9"/>
      <c r="BE382" s="9"/>
      <c r="BF382" s="20" t="s">
        <v>181</v>
      </c>
      <c r="BG382" s="7"/>
      <c r="BH382" s="9"/>
      <c r="BI382" s="9"/>
      <c r="BJ382" s="7"/>
      <c r="BK382" s="7"/>
      <c r="BL382" s="7"/>
      <c r="BM382" s="11"/>
      <c r="BN382" s="79"/>
      <c r="BO382" s="7"/>
      <c r="BP382" s="7"/>
      <c r="BQ382" s="28"/>
      <c r="BR382" s="9"/>
      <c r="BS382" s="9"/>
      <c r="BT382" s="7"/>
      <c r="BU382" s="9"/>
      <c r="BV382" s="9"/>
      <c r="BW382" s="7"/>
      <c r="BX382" s="9"/>
      <c r="BY382" s="9"/>
      <c r="BZ382" s="7"/>
      <c r="CA382" s="7"/>
      <c r="CB382" s="7"/>
      <c r="CC382" s="7"/>
      <c r="CD382" s="7"/>
      <c r="CE382" s="20" t="s">
        <v>5168</v>
      </c>
      <c r="CF382" s="21" t="s">
        <v>4372</v>
      </c>
      <c r="CG382" s="20" t="s">
        <v>4373</v>
      </c>
      <c r="CH382" s="20" t="s">
        <v>1258</v>
      </c>
      <c r="CI382" s="20" t="s">
        <v>182</v>
      </c>
      <c r="CJ382" s="77" t="s">
        <v>46</v>
      </c>
      <c r="CK382" s="5" t="s">
        <v>5169</v>
      </c>
      <c r="CL382" s="77" t="str">
        <f t="shared" ca="1" si="5"/>
        <v>19 Tahun 5 Bulan 2 Hari</v>
      </c>
      <c r="CM38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Permata Biru Blok Ab N0. 99 RT/RW 07/23 Desa/Kelurahan Cinunuk Kecamatan Cileunyi Kabupaten Bandung Jawa Barat 40624</v>
      </c>
    </row>
    <row r="383" spans="1:91" ht="20.100000000000001" customHeight="1">
      <c r="A383" s="4">
        <f>SUBTOTAL(3,N$8:N383)</f>
        <v>376</v>
      </c>
      <c r="B383" s="5" t="s">
        <v>9</v>
      </c>
      <c r="C383" s="5">
        <v>2019</v>
      </c>
      <c r="D383" s="5"/>
      <c r="E383" s="5">
        <v>5</v>
      </c>
      <c r="F383" s="5" t="s">
        <v>33</v>
      </c>
      <c r="G383" s="5" t="s">
        <v>151</v>
      </c>
      <c r="H383" s="5" t="s">
        <v>151</v>
      </c>
      <c r="I383" s="5" t="s">
        <v>151</v>
      </c>
      <c r="J383" s="5">
        <v>19200139</v>
      </c>
      <c r="K383" s="6" t="s">
        <v>151</v>
      </c>
      <c r="L383" s="6" t="s">
        <v>4714</v>
      </c>
      <c r="M383" s="6"/>
      <c r="N383" s="79" t="s">
        <v>5170</v>
      </c>
      <c r="O383" s="8"/>
      <c r="P383" s="37" t="s">
        <v>5171</v>
      </c>
      <c r="Q383" s="81" t="s">
        <v>5172</v>
      </c>
      <c r="R383" s="37" t="s">
        <v>155</v>
      </c>
      <c r="S383" s="125">
        <v>38886</v>
      </c>
      <c r="T383" s="10" t="s">
        <v>156</v>
      </c>
      <c r="U383" s="10">
        <v>2</v>
      </c>
      <c r="V383" s="10">
        <v>2</v>
      </c>
      <c r="W383" s="10" t="s">
        <v>157</v>
      </c>
      <c r="X383" s="20" t="s">
        <v>187</v>
      </c>
      <c r="Y383" s="7" t="s">
        <v>159</v>
      </c>
      <c r="Z383" s="7" t="s">
        <v>4316</v>
      </c>
      <c r="AA383" s="7" t="s">
        <v>161</v>
      </c>
      <c r="AB383" s="7" t="s">
        <v>162</v>
      </c>
      <c r="AC383" s="7" t="s">
        <v>163</v>
      </c>
      <c r="AD383" s="7" t="s">
        <v>163</v>
      </c>
      <c r="AE383" s="9" t="s">
        <v>5173</v>
      </c>
      <c r="AF383" s="9" t="s">
        <v>5174</v>
      </c>
      <c r="AG383" s="7" t="s">
        <v>5174</v>
      </c>
      <c r="AH383" s="7" t="s">
        <v>50</v>
      </c>
      <c r="AI383" s="79" t="s">
        <v>371</v>
      </c>
      <c r="AJ383" s="28">
        <v>27480</v>
      </c>
      <c r="AK383" s="9" t="s">
        <v>5175</v>
      </c>
      <c r="AL383" s="9" t="s">
        <v>168</v>
      </c>
      <c r="AM383" s="7" t="s">
        <v>179</v>
      </c>
      <c r="AN383" s="9" t="s">
        <v>368</v>
      </c>
      <c r="AO383" s="118"/>
      <c r="AP383" s="7" t="s">
        <v>5176</v>
      </c>
      <c r="AQ383" s="9" t="s">
        <v>5177</v>
      </c>
      <c r="AR383" s="9" t="s">
        <v>313</v>
      </c>
      <c r="AS383" s="7" t="s">
        <v>309</v>
      </c>
      <c r="AT383" s="79" t="s">
        <v>155</v>
      </c>
      <c r="AU383" s="7" t="s">
        <v>46</v>
      </c>
      <c r="AV383" s="10" t="s">
        <v>5178</v>
      </c>
      <c r="AW383" s="7" t="s">
        <v>5179</v>
      </c>
      <c r="AX383" s="7" t="s">
        <v>50</v>
      </c>
      <c r="AY383" s="79" t="s">
        <v>3211</v>
      </c>
      <c r="AZ383" s="28">
        <v>28131</v>
      </c>
      <c r="BA383" s="9" t="s">
        <v>5180</v>
      </c>
      <c r="BB383" s="9" t="s">
        <v>168</v>
      </c>
      <c r="BC383" s="21" t="s">
        <v>179</v>
      </c>
      <c r="BD383" s="9"/>
      <c r="BE383" s="9"/>
      <c r="BF383" s="20" t="s">
        <v>181</v>
      </c>
      <c r="BG383" s="7"/>
      <c r="BH383" s="9"/>
      <c r="BI383" s="9"/>
      <c r="BJ383" s="7"/>
      <c r="BK383" s="7"/>
      <c r="BL383" s="7"/>
      <c r="BM383" s="11"/>
      <c r="BN383" s="79"/>
      <c r="BO383" s="7"/>
      <c r="BP383" s="7"/>
      <c r="BQ383" s="28"/>
      <c r="BR383" s="9"/>
      <c r="BS383" s="9"/>
      <c r="BT383" s="7"/>
      <c r="BU383" s="9"/>
      <c r="BV383" s="9"/>
      <c r="BW383" s="7"/>
      <c r="BX383" s="9"/>
      <c r="BY383" s="9"/>
      <c r="BZ383" s="7"/>
      <c r="CA383" s="7"/>
      <c r="CB383" s="7"/>
      <c r="CC383" s="7"/>
      <c r="CD383" s="7"/>
      <c r="CE383" s="20" t="s">
        <v>5181</v>
      </c>
      <c r="CF383" s="21" t="s">
        <v>5177</v>
      </c>
      <c r="CG383" s="20" t="s">
        <v>313</v>
      </c>
      <c r="CH383" s="20" t="s">
        <v>309</v>
      </c>
      <c r="CI383" s="20" t="s">
        <v>182</v>
      </c>
      <c r="CJ383" s="77" t="s">
        <v>46</v>
      </c>
      <c r="CK383" s="5" t="s">
        <v>5178</v>
      </c>
      <c r="CL383" s="77" t="str">
        <f t="shared" ca="1" si="5"/>
        <v>19 Tahun 7 Bulan 5 Hari</v>
      </c>
      <c r="CM38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Rancaekek Permai G-4 No. 99 RT/RW 07/16 Desa/Kelurahan Rancaekek Wetan Kecamatan Rancaekek Kabupaten Bandung Jawa Barat 40394</v>
      </c>
    </row>
    <row r="384" spans="1:91" ht="20.100000000000001" customHeight="1">
      <c r="A384" s="4">
        <f>SUBTOTAL(3,N$8:N384)</f>
        <v>377</v>
      </c>
      <c r="B384" s="5" t="s">
        <v>9</v>
      </c>
      <c r="C384" s="5">
        <v>2019</v>
      </c>
      <c r="D384" s="5"/>
      <c r="E384" s="5">
        <v>5</v>
      </c>
      <c r="F384" s="5" t="s">
        <v>33</v>
      </c>
      <c r="G384" s="5" t="s">
        <v>151</v>
      </c>
      <c r="H384" s="5" t="s">
        <v>151</v>
      </c>
      <c r="I384" s="5" t="s">
        <v>151</v>
      </c>
      <c r="J384" s="5">
        <v>19200140</v>
      </c>
      <c r="K384" s="6" t="s">
        <v>151</v>
      </c>
      <c r="L384" s="6" t="s">
        <v>151</v>
      </c>
      <c r="M384" s="6"/>
      <c r="N384" s="79" t="s">
        <v>5182</v>
      </c>
      <c r="O384" s="8"/>
      <c r="P384" s="37" t="s">
        <v>5183</v>
      </c>
      <c r="Q384" s="81" t="s">
        <v>5184</v>
      </c>
      <c r="R384" s="37" t="s">
        <v>155</v>
      </c>
      <c r="S384" s="125">
        <v>39251</v>
      </c>
      <c r="T384" s="10" t="s">
        <v>156</v>
      </c>
      <c r="U384" s="10">
        <v>1</v>
      </c>
      <c r="V384" s="10">
        <v>3</v>
      </c>
      <c r="W384" s="10" t="s">
        <v>157</v>
      </c>
      <c r="X384" s="20" t="s">
        <v>187</v>
      </c>
      <c r="Y384" s="7" t="s">
        <v>159</v>
      </c>
      <c r="Z384" s="7" t="s">
        <v>551</v>
      </c>
      <c r="AA384" s="7" t="s">
        <v>161</v>
      </c>
      <c r="AB384" s="7" t="s">
        <v>162</v>
      </c>
      <c r="AC384" s="7" t="s">
        <v>163</v>
      </c>
      <c r="AD384" s="7" t="s">
        <v>163</v>
      </c>
      <c r="AE384" s="9" t="s">
        <v>5185</v>
      </c>
      <c r="AF384" s="9" t="s">
        <v>5186</v>
      </c>
      <c r="AG384" s="7" t="s">
        <v>5186</v>
      </c>
      <c r="AH384" s="7" t="s">
        <v>50</v>
      </c>
      <c r="AI384" s="79" t="s">
        <v>186</v>
      </c>
      <c r="AJ384" s="28">
        <v>30160</v>
      </c>
      <c r="AK384" s="9" t="s">
        <v>5187</v>
      </c>
      <c r="AL384" s="9" t="s">
        <v>5188</v>
      </c>
      <c r="AM384" s="7" t="s">
        <v>179</v>
      </c>
      <c r="AN384" s="9" t="s">
        <v>368</v>
      </c>
      <c r="AO384" s="118"/>
      <c r="AP384" s="7" t="s">
        <v>5189</v>
      </c>
      <c r="AQ384" s="9" t="s">
        <v>5190</v>
      </c>
      <c r="AR384" s="9" t="s">
        <v>4373</v>
      </c>
      <c r="AS384" s="7" t="s">
        <v>1258</v>
      </c>
      <c r="AT384" s="79" t="s">
        <v>155</v>
      </c>
      <c r="AU384" s="7" t="s">
        <v>46</v>
      </c>
      <c r="AV384" s="10" t="s">
        <v>5169</v>
      </c>
      <c r="AW384" s="7" t="s">
        <v>5191</v>
      </c>
      <c r="AX384" s="7" t="s">
        <v>50</v>
      </c>
      <c r="AY384" s="79" t="s">
        <v>2422</v>
      </c>
      <c r="AZ384" s="28">
        <v>30962</v>
      </c>
      <c r="BA384" s="9" t="s">
        <v>5192</v>
      </c>
      <c r="BB384" s="20" t="s">
        <v>178</v>
      </c>
      <c r="BC384" s="21" t="s">
        <v>221</v>
      </c>
      <c r="BD384" s="9"/>
      <c r="BE384" s="9"/>
      <c r="BF384" s="20" t="s">
        <v>181</v>
      </c>
      <c r="BG384" s="7"/>
      <c r="BH384" s="9"/>
      <c r="BI384" s="9"/>
      <c r="BJ384" s="7"/>
      <c r="BK384" s="7"/>
      <c r="BL384" s="7"/>
      <c r="BM384" s="11"/>
      <c r="BN384" s="79"/>
      <c r="BO384" s="7"/>
      <c r="BP384" s="7"/>
      <c r="BQ384" s="28"/>
      <c r="BR384" s="9"/>
      <c r="BS384" s="9"/>
      <c r="BT384" s="7"/>
      <c r="BU384" s="9"/>
      <c r="BV384" s="9"/>
      <c r="BW384" s="7"/>
      <c r="BX384" s="9"/>
      <c r="BY384" s="9"/>
      <c r="BZ384" s="7"/>
      <c r="CA384" s="7"/>
      <c r="CB384" s="7"/>
      <c r="CC384" s="7"/>
      <c r="CD384" s="7"/>
      <c r="CE384" s="7" t="s">
        <v>5189</v>
      </c>
      <c r="CF384" s="21" t="s">
        <v>5190</v>
      </c>
      <c r="CG384" s="20" t="s">
        <v>4373</v>
      </c>
      <c r="CH384" s="20" t="s">
        <v>1258</v>
      </c>
      <c r="CI384" s="20" t="s">
        <v>182</v>
      </c>
      <c r="CJ384" s="77" t="s">
        <v>46</v>
      </c>
      <c r="CK384" s="5" t="s">
        <v>5169</v>
      </c>
      <c r="CL384" s="77" t="str">
        <f t="shared" ca="1" si="5"/>
        <v>18 Tahun 7 Bulan 5 Hari</v>
      </c>
      <c r="CM38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Permata Biru Blok F-2 No. 2 RT/RW 05/27 Desa/Kelurahan Cinunuk Kecamatan Cileunyi Kabupaten Bandung Jawa Barat 40624</v>
      </c>
    </row>
    <row r="385" spans="1:91" ht="20.100000000000001" customHeight="1">
      <c r="A385" s="4">
        <f>SUBTOTAL(3,N$8:N385)</f>
        <v>378</v>
      </c>
      <c r="B385" s="5" t="s">
        <v>9</v>
      </c>
      <c r="C385" s="5">
        <v>2019</v>
      </c>
      <c r="D385" s="5"/>
      <c r="E385" s="5">
        <v>5</v>
      </c>
      <c r="F385" s="5" t="s">
        <v>33</v>
      </c>
      <c r="G385" s="5" t="s">
        <v>151</v>
      </c>
      <c r="H385" s="5" t="s">
        <v>151</v>
      </c>
      <c r="I385" s="5" t="s">
        <v>151</v>
      </c>
      <c r="J385" s="5">
        <v>19200147</v>
      </c>
      <c r="K385" s="6" t="s">
        <v>151</v>
      </c>
      <c r="L385" s="6" t="s">
        <v>151</v>
      </c>
      <c r="M385" s="6"/>
      <c r="N385" s="79" t="s">
        <v>5193</v>
      </c>
      <c r="O385" s="8"/>
      <c r="P385" s="37" t="s">
        <v>5194</v>
      </c>
      <c r="Q385" s="81" t="s">
        <v>5195</v>
      </c>
      <c r="R385" s="37" t="s">
        <v>155</v>
      </c>
      <c r="S385" s="125">
        <v>39177</v>
      </c>
      <c r="T385" s="10" t="s">
        <v>156</v>
      </c>
      <c r="U385" s="10">
        <v>2</v>
      </c>
      <c r="V385" s="10">
        <v>2</v>
      </c>
      <c r="W385" s="10" t="s">
        <v>157</v>
      </c>
      <c r="X385" s="20" t="s">
        <v>187</v>
      </c>
      <c r="Y385" s="7" t="s">
        <v>159</v>
      </c>
      <c r="Z385" s="7" t="s">
        <v>551</v>
      </c>
      <c r="AA385" s="7" t="s">
        <v>161</v>
      </c>
      <c r="AB385" s="7" t="s">
        <v>162</v>
      </c>
      <c r="AC385" s="7" t="s">
        <v>163</v>
      </c>
      <c r="AD385" s="7" t="s">
        <v>163</v>
      </c>
      <c r="AE385" s="9" t="s">
        <v>5196</v>
      </c>
      <c r="AF385" s="9" t="s">
        <v>4556</v>
      </c>
      <c r="AG385" s="7" t="s">
        <v>4556</v>
      </c>
      <c r="AH385" s="7" t="s">
        <v>50</v>
      </c>
      <c r="AI385" s="79" t="s">
        <v>155</v>
      </c>
      <c r="AJ385" s="28">
        <v>29670</v>
      </c>
      <c r="AK385" s="9" t="s">
        <v>5197</v>
      </c>
      <c r="AL385" s="9" t="s">
        <v>324</v>
      </c>
      <c r="AM385" s="7" t="s">
        <v>221</v>
      </c>
      <c r="AN385" s="9" t="s">
        <v>368</v>
      </c>
      <c r="AO385" s="118"/>
      <c r="AP385" s="7" t="s">
        <v>3586</v>
      </c>
      <c r="AQ385" s="9" t="s">
        <v>1148</v>
      </c>
      <c r="AR385" s="9" t="s">
        <v>624</v>
      </c>
      <c r="AS385" s="7" t="s">
        <v>625</v>
      </c>
      <c r="AT385" s="79" t="s">
        <v>155</v>
      </c>
      <c r="AU385" s="7" t="s">
        <v>46</v>
      </c>
      <c r="AV385" s="10" t="s">
        <v>5198</v>
      </c>
      <c r="AW385" s="7" t="s">
        <v>5199</v>
      </c>
      <c r="AX385" s="7" t="s">
        <v>50</v>
      </c>
      <c r="AY385" s="79" t="s">
        <v>155</v>
      </c>
      <c r="AZ385" s="28">
        <v>30376</v>
      </c>
      <c r="BA385" s="9" t="s">
        <v>5200</v>
      </c>
      <c r="BB385" s="20" t="s">
        <v>178</v>
      </c>
      <c r="BC385" s="21" t="s">
        <v>221</v>
      </c>
      <c r="BD385" s="9"/>
      <c r="BE385" s="9"/>
      <c r="BF385" s="20" t="s">
        <v>181</v>
      </c>
      <c r="BG385" s="7"/>
      <c r="BH385" s="9"/>
      <c r="BI385" s="9"/>
      <c r="BJ385" s="7"/>
      <c r="BK385" s="7"/>
      <c r="BL385" s="7"/>
      <c r="BM385" s="11"/>
      <c r="BN385" s="79"/>
      <c r="BO385" s="7"/>
      <c r="BP385" s="7"/>
      <c r="BQ385" s="28"/>
      <c r="BR385" s="9"/>
      <c r="BS385" s="9"/>
      <c r="BT385" s="7"/>
      <c r="BU385" s="9"/>
      <c r="BV385" s="9"/>
      <c r="BW385" s="7"/>
      <c r="BX385" s="9"/>
      <c r="BY385" s="9"/>
      <c r="BZ385" s="7"/>
      <c r="CA385" s="7"/>
      <c r="CB385" s="7"/>
      <c r="CC385" s="7"/>
      <c r="CD385" s="7"/>
      <c r="CE385" s="20" t="s">
        <v>3586</v>
      </c>
      <c r="CF385" s="21" t="s">
        <v>1148</v>
      </c>
      <c r="CG385" s="20" t="s">
        <v>624</v>
      </c>
      <c r="CH385" s="20" t="s">
        <v>625</v>
      </c>
      <c r="CI385" s="20" t="s">
        <v>182</v>
      </c>
      <c r="CJ385" s="77" t="s">
        <v>46</v>
      </c>
      <c r="CK385" s="5" t="s">
        <v>5198</v>
      </c>
      <c r="CL385" s="77" t="str">
        <f t="shared" ca="1" si="5"/>
        <v>18 Tahun 9 Bulan 18 Hari</v>
      </c>
      <c r="CM38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Rancamanyar RT/RW 02/09 Desa/Kelurahan Margamukti Kecamatan Pangalengan Kabupaten Bandung Jawa Barat 40378</v>
      </c>
    </row>
    <row r="386" spans="1:91" ht="20.100000000000001" customHeight="1">
      <c r="A386" s="4">
        <f>SUBTOTAL(3,N$8:N386)</f>
        <v>379</v>
      </c>
      <c r="B386" s="5" t="s">
        <v>9</v>
      </c>
      <c r="C386" s="5">
        <v>2020</v>
      </c>
      <c r="D386" s="5"/>
      <c r="E386" s="5">
        <v>5</v>
      </c>
      <c r="F386" s="5" t="s">
        <v>33</v>
      </c>
      <c r="G386" s="5" t="s">
        <v>151</v>
      </c>
      <c r="H386" s="5" t="s">
        <v>151</v>
      </c>
      <c r="I386" s="5" t="s">
        <v>151</v>
      </c>
      <c r="J386" s="5">
        <v>20210013</v>
      </c>
      <c r="K386" s="6" t="s">
        <v>151</v>
      </c>
      <c r="L386" s="6" t="s">
        <v>151</v>
      </c>
      <c r="M386" s="6"/>
      <c r="N386" s="79" t="s">
        <v>5201</v>
      </c>
      <c r="O386" s="8"/>
      <c r="P386" s="37" t="s">
        <v>5202</v>
      </c>
      <c r="Q386" s="81" t="s">
        <v>5203</v>
      </c>
      <c r="R386" s="37" t="s">
        <v>5204</v>
      </c>
      <c r="S386" s="125">
        <v>39172</v>
      </c>
      <c r="T386" s="10" t="s">
        <v>156</v>
      </c>
      <c r="U386" s="10">
        <v>2</v>
      </c>
      <c r="V386" s="10">
        <v>3</v>
      </c>
      <c r="W386" s="10" t="s">
        <v>157</v>
      </c>
      <c r="X386" s="20" t="s">
        <v>187</v>
      </c>
      <c r="Y386" s="7" t="s">
        <v>159</v>
      </c>
      <c r="Z386" s="7" t="s">
        <v>551</v>
      </c>
      <c r="AA386" s="7" t="s">
        <v>161</v>
      </c>
      <c r="AB386" s="7" t="s">
        <v>162</v>
      </c>
      <c r="AC386" s="7" t="s">
        <v>163</v>
      </c>
      <c r="AD386" s="7" t="s">
        <v>163</v>
      </c>
      <c r="AE386" s="9" t="s">
        <v>5205</v>
      </c>
      <c r="AF386" s="9" t="s">
        <v>5206</v>
      </c>
      <c r="AG386" s="7" t="s">
        <v>5206</v>
      </c>
      <c r="AH386" s="7" t="s">
        <v>50</v>
      </c>
      <c r="AI386" s="79" t="s">
        <v>155</v>
      </c>
      <c r="AJ386" s="28">
        <v>29365</v>
      </c>
      <c r="AK386" s="9" t="s">
        <v>5207</v>
      </c>
      <c r="AL386" s="20" t="s">
        <v>212</v>
      </c>
      <c r="AM386" s="7" t="s">
        <v>179</v>
      </c>
      <c r="AN386" s="9" t="s">
        <v>368</v>
      </c>
      <c r="AO386" s="118"/>
      <c r="AP386" s="7" t="s">
        <v>3971</v>
      </c>
      <c r="AQ386" s="9" t="s">
        <v>2857</v>
      </c>
      <c r="AR386" s="9" t="s">
        <v>1510</v>
      </c>
      <c r="AS386" s="7" t="s">
        <v>941</v>
      </c>
      <c r="AT386" s="79" t="s">
        <v>941</v>
      </c>
      <c r="AU386" s="7" t="s">
        <v>46</v>
      </c>
      <c r="AV386" s="10" t="s">
        <v>5208</v>
      </c>
      <c r="AW386" s="7" t="s">
        <v>5209</v>
      </c>
      <c r="AX386" s="7" t="s">
        <v>50</v>
      </c>
      <c r="AY386" s="79" t="s">
        <v>709</v>
      </c>
      <c r="AZ386" s="28">
        <v>28748</v>
      </c>
      <c r="BA386" s="9" t="s">
        <v>5210</v>
      </c>
      <c r="BB386" s="20" t="s">
        <v>178</v>
      </c>
      <c r="BC386" s="21" t="s">
        <v>179</v>
      </c>
      <c r="BD386" s="9"/>
      <c r="BE386" s="9"/>
      <c r="BF386" s="20" t="s">
        <v>181</v>
      </c>
      <c r="BG386" s="7"/>
      <c r="BH386" s="9"/>
      <c r="BI386" s="9"/>
      <c r="BJ386" s="7"/>
      <c r="BK386" s="7"/>
      <c r="BL386" s="7"/>
      <c r="BM386" s="11"/>
      <c r="BN386" s="79"/>
      <c r="BO386" s="7"/>
      <c r="BP386" s="7"/>
      <c r="BQ386" s="28"/>
      <c r="BR386" s="9"/>
      <c r="BS386" s="9"/>
      <c r="BT386" s="7"/>
      <c r="BU386" s="9"/>
      <c r="BV386" s="9"/>
      <c r="BW386" s="7"/>
      <c r="BX386" s="9"/>
      <c r="BY386" s="9"/>
      <c r="BZ386" s="7"/>
      <c r="CA386" s="7"/>
      <c r="CB386" s="7"/>
      <c r="CC386" s="7"/>
      <c r="CD386" s="7"/>
      <c r="CE386" s="20" t="s">
        <v>3971</v>
      </c>
      <c r="CF386" s="21" t="s">
        <v>2857</v>
      </c>
      <c r="CG386" s="20" t="s">
        <v>1510</v>
      </c>
      <c r="CH386" s="20" t="s">
        <v>941</v>
      </c>
      <c r="CI386" s="20" t="s">
        <v>958</v>
      </c>
      <c r="CJ386" s="77" t="s">
        <v>46</v>
      </c>
      <c r="CK386" s="5" t="s">
        <v>5208</v>
      </c>
      <c r="CL386" s="77" t="str">
        <f t="shared" ca="1" si="5"/>
        <v>18 Tahun 9 Bulan 23 Hari</v>
      </c>
      <c r="CM38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Graha Citalang Permai RT/RW 27/06 Desa/Kelurahan Citalang Kecamatan Purwakarta Kabupaten Purwakarta Jawa Barat 41151</v>
      </c>
    </row>
    <row r="387" spans="1:91" ht="20.100000000000001" customHeight="1">
      <c r="A387" s="4">
        <f>SUBTOTAL(3,N$8:N387)</f>
        <v>380</v>
      </c>
      <c r="B387" s="5" t="s">
        <v>9</v>
      </c>
      <c r="C387" s="5">
        <v>2019</v>
      </c>
      <c r="D387" s="5"/>
      <c r="E387" s="5">
        <v>5</v>
      </c>
      <c r="F387" s="5" t="s">
        <v>33</v>
      </c>
      <c r="G387" s="5" t="s">
        <v>151</v>
      </c>
      <c r="H387" s="5" t="s">
        <v>151</v>
      </c>
      <c r="I387" s="5" t="s">
        <v>151</v>
      </c>
      <c r="J387" s="5">
        <v>19200158</v>
      </c>
      <c r="K387" s="6" t="s">
        <v>151</v>
      </c>
      <c r="L387" s="6" t="s">
        <v>151</v>
      </c>
      <c r="M387" s="6"/>
      <c r="N387" s="79" t="s">
        <v>5211</v>
      </c>
      <c r="O387" s="79" t="s">
        <v>5212</v>
      </c>
      <c r="P387" s="37" t="s">
        <v>5213</v>
      </c>
      <c r="Q387" s="81" t="s">
        <v>5214</v>
      </c>
      <c r="R387" s="37" t="s">
        <v>186</v>
      </c>
      <c r="S387" s="125">
        <v>39026</v>
      </c>
      <c r="T387" s="10" t="s">
        <v>156</v>
      </c>
      <c r="U387" s="10">
        <v>2</v>
      </c>
      <c r="V387" s="10">
        <v>2</v>
      </c>
      <c r="W387" s="10" t="s">
        <v>157</v>
      </c>
      <c r="X387" s="20" t="s">
        <v>187</v>
      </c>
      <c r="Y387" s="7" t="s">
        <v>5215</v>
      </c>
      <c r="Z387" s="7" t="s">
        <v>5216</v>
      </c>
      <c r="AA387" s="7" t="s">
        <v>161</v>
      </c>
      <c r="AB387" s="7" t="s">
        <v>162</v>
      </c>
      <c r="AC387" s="7" t="s">
        <v>163</v>
      </c>
      <c r="AD387" s="7" t="s">
        <v>163</v>
      </c>
      <c r="AE387" s="9" t="s">
        <v>5217</v>
      </c>
      <c r="AF387" s="9" t="s">
        <v>5218</v>
      </c>
      <c r="AG387" s="7" t="s">
        <v>5218</v>
      </c>
      <c r="AH387" s="7" t="s">
        <v>50</v>
      </c>
      <c r="AI387" s="79" t="s">
        <v>186</v>
      </c>
      <c r="AJ387" s="28">
        <v>22327</v>
      </c>
      <c r="AK387" s="9" t="s">
        <v>5219</v>
      </c>
      <c r="AL387" s="20" t="s">
        <v>212</v>
      </c>
      <c r="AM387" s="7" t="s">
        <v>161</v>
      </c>
      <c r="AN387" s="9" t="s">
        <v>368</v>
      </c>
      <c r="AO387" s="118"/>
      <c r="AP387" s="7" t="s">
        <v>4575</v>
      </c>
      <c r="AQ387" s="9" t="s">
        <v>4019</v>
      </c>
      <c r="AR387" s="9" t="s">
        <v>4576</v>
      </c>
      <c r="AS387" s="7" t="s">
        <v>1027</v>
      </c>
      <c r="AT387" s="79" t="s">
        <v>186</v>
      </c>
      <c r="AU387" s="7" t="s">
        <v>46</v>
      </c>
      <c r="AV387" s="10" t="s">
        <v>2547</v>
      </c>
      <c r="AW387" s="7" t="s">
        <v>5220</v>
      </c>
      <c r="AX387" s="7" t="s">
        <v>50</v>
      </c>
      <c r="AY387" s="79" t="s">
        <v>186</v>
      </c>
      <c r="AZ387" s="28">
        <v>27041</v>
      </c>
      <c r="BA387" s="9" t="s">
        <v>5221</v>
      </c>
      <c r="BB387" s="20" t="s">
        <v>178</v>
      </c>
      <c r="BC387" s="21" t="s">
        <v>161</v>
      </c>
      <c r="BD387" s="9"/>
      <c r="BE387" s="9"/>
      <c r="BF387" s="20" t="s">
        <v>181</v>
      </c>
      <c r="BG387" s="7"/>
      <c r="BH387" s="9"/>
      <c r="BI387" s="9"/>
      <c r="BJ387" s="7"/>
      <c r="BK387" s="7"/>
      <c r="BL387" s="7"/>
      <c r="BM387" s="11"/>
      <c r="BN387" s="79"/>
      <c r="BO387" s="7"/>
      <c r="BP387" s="7"/>
      <c r="BQ387" s="28"/>
      <c r="BR387" s="9"/>
      <c r="BS387" s="9"/>
      <c r="BT387" s="7"/>
      <c r="BU387" s="9"/>
      <c r="BV387" s="9"/>
      <c r="BW387" s="7"/>
      <c r="BX387" s="9"/>
      <c r="BY387" s="9"/>
      <c r="BZ387" s="7"/>
      <c r="CA387" s="7"/>
      <c r="CB387" s="7"/>
      <c r="CC387" s="7"/>
      <c r="CD387" s="7"/>
      <c r="CE387" s="20" t="s">
        <v>4575</v>
      </c>
      <c r="CF387" s="21" t="s">
        <v>4019</v>
      </c>
      <c r="CG387" s="20" t="s">
        <v>4576</v>
      </c>
      <c r="CH387" s="20" t="s">
        <v>1027</v>
      </c>
      <c r="CI387" s="20" t="s">
        <v>205</v>
      </c>
      <c r="CJ387" s="77" t="s">
        <v>46</v>
      </c>
      <c r="CK387" s="5" t="s">
        <v>2547</v>
      </c>
      <c r="CL387" s="77" t="str">
        <f t="shared" ca="1" si="5"/>
        <v>19 Tahun 2 Bulan 18 Hari</v>
      </c>
      <c r="CM38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Cibogo RT/RW 02/06 Desa/Kelurahan Raharja Kecamatan Tanjungsari Kabupaten Sumedang Jawa Barat 45362</v>
      </c>
    </row>
    <row r="388" spans="1:91" ht="20.100000000000001" customHeight="1">
      <c r="A388" s="4">
        <f>SUBTOTAL(3,N$8:N388)</f>
        <v>381</v>
      </c>
      <c r="B388" s="5" t="s">
        <v>9</v>
      </c>
      <c r="C388" s="5">
        <v>2021</v>
      </c>
      <c r="D388" s="5"/>
      <c r="E388" s="5">
        <v>5</v>
      </c>
      <c r="F388" s="5" t="s">
        <v>33</v>
      </c>
      <c r="G388" s="48" t="s">
        <v>151</v>
      </c>
      <c r="H388" s="48" t="s">
        <v>151</v>
      </c>
      <c r="I388" s="48" t="s">
        <v>151</v>
      </c>
      <c r="J388" s="5">
        <v>21220089</v>
      </c>
      <c r="K388" s="6" t="s">
        <v>151</v>
      </c>
      <c r="L388" s="6" t="s">
        <v>151</v>
      </c>
      <c r="M388" s="6"/>
      <c r="N388" s="79" t="s">
        <v>5222</v>
      </c>
      <c r="O388" s="8"/>
      <c r="P388" s="37" t="s">
        <v>5223</v>
      </c>
      <c r="Q388" s="81" t="s">
        <v>5224</v>
      </c>
      <c r="R388" s="37" t="s">
        <v>155</v>
      </c>
      <c r="S388" s="125">
        <v>39001</v>
      </c>
      <c r="T388" s="10" t="s">
        <v>156</v>
      </c>
      <c r="U388" s="10">
        <v>1</v>
      </c>
      <c r="V388" s="10"/>
      <c r="W388" s="10" t="s">
        <v>157</v>
      </c>
      <c r="X388" s="20" t="s">
        <v>187</v>
      </c>
      <c r="Y388" s="7" t="s">
        <v>1865</v>
      </c>
      <c r="Z388" s="7" t="s">
        <v>368</v>
      </c>
      <c r="AA388" s="20" t="s">
        <v>221</v>
      </c>
      <c r="AB388" s="7" t="s">
        <v>162</v>
      </c>
      <c r="AC388" s="7" t="s">
        <v>163</v>
      </c>
      <c r="AD388" s="7" t="s">
        <v>163</v>
      </c>
      <c r="AE388" s="9" t="s">
        <v>5225</v>
      </c>
      <c r="AF388" s="9" t="s">
        <v>5226</v>
      </c>
      <c r="AG388" s="7" t="s">
        <v>5226</v>
      </c>
      <c r="AH388" s="7" t="s">
        <v>50</v>
      </c>
      <c r="AI388" s="79" t="s">
        <v>155</v>
      </c>
      <c r="AJ388" s="28">
        <v>28718</v>
      </c>
      <c r="AK388" s="9" t="s">
        <v>5227</v>
      </c>
      <c r="AL388" s="20" t="s">
        <v>212</v>
      </c>
      <c r="AM388" s="7" t="s">
        <v>179</v>
      </c>
      <c r="AN388" s="9" t="s">
        <v>368</v>
      </c>
      <c r="AO388" s="118"/>
      <c r="AP388" s="7" t="s">
        <v>5228</v>
      </c>
      <c r="AQ388" s="9" t="s">
        <v>5229</v>
      </c>
      <c r="AR388" s="9" t="s">
        <v>1257</v>
      </c>
      <c r="AS388" s="7" t="s">
        <v>1258</v>
      </c>
      <c r="AT388" s="79" t="s">
        <v>155</v>
      </c>
      <c r="AU388" s="7" t="s">
        <v>46</v>
      </c>
      <c r="AV388" s="10">
        <v>40622</v>
      </c>
      <c r="AW388" s="7" t="s">
        <v>5230</v>
      </c>
      <c r="AX388" s="7" t="s">
        <v>50</v>
      </c>
      <c r="AY388" s="79" t="s">
        <v>155</v>
      </c>
      <c r="AZ388" s="28">
        <v>30353</v>
      </c>
      <c r="BA388" s="9" t="s">
        <v>5231</v>
      </c>
      <c r="BB388" s="20" t="s">
        <v>178</v>
      </c>
      <c r="BC388" s="21" t="s">
        <v>221</v>
      </c>
      <c r="BD388" s="9"/>
      <c r="BE388" s="9"/>
      <c r="BF388" s="20" t="s">
        <v>181</v>
      </c>
      <c r="BG388" s="7"/>
      <c r="BH388" s="9"/>
      <c r="BI388" s="9"/>
      <c r="BJ388" s="7"/>
      <c r="BK388" s="7"/>
      <c r="BL388" s="7"/>
      <c r="BM388" s="11"/>
      <c r="BN388" s="79"/>
      <c r="BO388" s="7"/>
      <c r="BP388" s="7"/>
      <c r="BQ388" s="28"/>
      <c r="BR388" s="9"/>
      <c r="BS388" s="9"/>
      <c r="BT388" s="7"/>
      <c r="BU388" s="9"/>
      <c r="BV388" s="9"/>
      <c r="BW388" s="7"/>
      <c r="BX388" s="9"/>
      <c r="BY388" s="9"/>
      <c r="BZ388" s="7"/>
      <c r="CA388" s="7"/>
      <c r="CB388" s="7"/>
      <c r="CC388" s="7"/>
      <c r="CD388" s="7"/>
      <c r="CE388" s="20" t="s">
        <v>5228</v>
      </c>
      <c r="CF388" s="21" t="s">
        <v>5229</v>
      </c>
      <c r="CG388" s="20" t="s">
        <v>1257</v>
      </c>
      <c r="CH388" s="20" t="s">
        <v>1258</v>
      </c>
      <c r="CI388" s="20" t="s">
        <v>182</v>
      </c>
      <c r="CJ388" s="77" t="s">
        <v>46</v>
      </c>
      <c r="CK388" s="5">
        <v>40622</v>
      </c>
      <c r="CL388" s="77" t="str">
        <f t="shared" ca="1" si="5"/>
        <v>19 Tahun 3 Bulan 12 Hari</v>
      </c>
      <c r="CM38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Sindang Wargi RT/RW 05/18 Desa/Kelurahan Cileunyi Wetan Kecamatan Cileunyi Kabupaten Bandung Jawa Barat 40622</v>
      </c>
    </row>
    <row r="389" spans="1:91" ht="20.100000000000001" customHeight="1">
      <c r="A389" s="4">
        <f>SUBTOTAL(3,N$8:N389)</f>
        <v>382</v>
      </c>
      <c r="B389" s="5" t="s">
        <v>9</v>
      </c>
      <c r="C389" s="5">
        <v>2021</v>
      </c>
      <c r="D389" s="5"/>
      <c r="E389" s="5">
        <v>5</v>
      </c>
      <c r="F389" s="5" t="s">
        <v>33</v>
      </c>
      <c r="G389" s="5" t="s">
        <v>151</v>
      </c>
      <c r="H389" s="5" t="s">
        <v>151</v>
      </c>
      <c r="I389" s="5" t="s">
        <v>151</v>
      </c>
      <c r="J389" s="5">
        <v>21220178</v>
      </c>
      <c r="K389" s="6" t="s">
        <v>151</v>
      </c>
      <c r="L389" s="6" t="s">
        <v>151</v>
      </c>
      <c r="M389" s="6"/>
      <c r="N389" s="79" t="s">
        <v>5232</v>
      </c>
      <c r="O389" s="8"/>
      <c r="P389" s="37" t="s">
        <v>5233</v>
      </c>
      <c r="Q389" s="81" t="s">
        <v>5234</v>
      </c>
      <c r="R389" s="37" t="s">
        <v>2123</v>
      </c>
      <c r="S389" s="125">
        <v>38411</v>
      </c>
      <c r="T389" s="10" t="s">
        <v>156</v>
      </c>
      <c r="U389" s="10">
        <v>2</v>
      </c>
      <c r="V389" s="10">
        <v>4</v>
      </c>
      <c r="W389" s="10" t="s">
        <v>157</v>
      </c>
      <c r="X389" s="20" t="s">
        <v>187</v>
      </c>
      <c r="Y389" s="7" t="s">
        <v>550</v>
      </c>
      <c r="Z389" s="7" t="s">
        <v>250</v>
      </c>
      <c r="AA389" s="20" t="s">
        <v>221</v>
      </c>
      <c r="AB389" s="7" t="s">
        <v>162</v>
      </c>
      <c r="AC389" s="7" t="s">
        <v>163</v>
      </c>
      <c r="AD389" s="7" t="s">
        <v>163</v>
      </c>
      <c r="AE389" s="9" t="s">
        <v>5235</v>
      </c>
      <c r="AF389" s="9" t="s">
        <v>5236</v>
      </c>
      <c r="AG389" s="7" t="s">
        <v>5236</v>
      </c>
      <c r="AH389" s="7" t="s">
        <v>50</v>
      </c>
      <c r="AI389" s="79" t="s">
        <v>155</v>
      </c>
      <c r="AJ389" s="28">
        <v>25266</v>
      </c>
      <c r="AK389" s="9" t="s">
        <v>5237</v>
      </c>
      <c r="AL389" s="9" t="s">
        <v>324</v>
      </c>
      <c r="AM389" s="7" t="s">
        <v>221</v>
      </c>
      <c r="AN389" s="9" t="s">
        <v>368</v>
      </c>
      <c r="AO389" s="118"/>
      <c r="AP389" s="7" t="s">
        <v>5238</v>
      </c>
      <c r="AQ389" s="9" t="s">
        <v>1994</v>
      </c>
      <c r="AR389" s="9" t="s">
        <v>5239</v>
      </c>
      <c r="AS389" s="7" t="s">
        <v>4734</v>
      </c>
      <c r="AT389" s="79" t="s">
        <v>155</v>
      </c>
      <c r="AU389" s="7" t="s">
        <v>46</v>
      </c>
      <c r="AV389" s="10">
        <v>40377</v>
      </c>
      <c r="AW389" s="7" t="s">
        <v>5240</v>
      </c>
      <c r="AX389" s="7" t="s">
        <v>50</v>
      </c>
      <c r="AY389" s="79" t="s">
        <v>155</v>
      </c>
      <c r="AZ389" s="28">
        <v>26980</v>
      </c>
      <c r="BA389" s="9" t="s">
        <v>5241</v>
      </c>
      <c r="BB389" s="20" t="s">
        <v>178</v>
      </c>
      <c r="BC389" s="21" t="s">
        <v>839</v>
      </c>
      <c r="BD389" s="9"/>
      <c r="BE389" s="9"/>
      <c r="BF389" s="20" t="s">
        <v>181</v>
      </c>
      <c r="BG389" s="7"/>
      <c r="BH389" s="9"/>
      <c r="BI389" s="9"/>
      <c r="BJ389" s="7"/>
      <c r="BK389" s="7"/>
      <c r="BL389" s="7"/>
      <c r="BM389" s="11"/>
      <c r="BN389" s="79"/>
      <c r="BO389" s="7"/>
      <c r="BP389" s="7"/>
      <c r="BQ389" s="28"/>
      <c r="BR389" s="9"/>
      <c r="BS389" s="9"/>
      <c r="BT389" s="7"/>
      <c r="BU389" s="9"/>
      <c r="BV389" s="9"/>
      <c r="BW389" s="7"/>
      <c r="BX389" s="9"/>
      <c r="BY389" s="9"/>
      <c r="BZ389" s="7"/>
      <c r="CA389" s="7"/>
      <c r="CB389" s="7"/>
      <c r="CC389" s="7"/>
      <c r="CD389" s="7"/>
      <c r="CE389" s="20" t="s">
        <v>5238</v>
      </c>
      <c r="CF389" s="21" t="s">
        <v>1994</v>
      </c>
      <c r="CG389" s="20" t="s">
        <v>5239</v>
      </c>
      <c r="CH389" s="20" t="s">
        <v>4734</v>
      </c>
      <c r="CI389" s="20" t="s">
        <v>182</v>
      </c>
      <c r="CJ389" s="77" t="s">
        <v>46</v>
      </c>
      <c r="CK389" s="5">
        <v>40377</v>
      </c>
      <c r="CL389" s="77" t="str">
        <f t="shared" ca="1" si="5"/>
        <v>20 Tahun 10 Bulan 26 Hari</v>
      </c>
      <c r="CM38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Neglasari RT/RW 07/03 Desa/Kelurahan Ciapus Kecamatan Banjaran  Kabupaten Bandung Jawa Barat 40377</v>
      </c>
    </row>
    <row r="390" spans="1:91" ht="20.100000000000001" customHeight="1">
      <c r="A390" s="4">
        <f>SUBTOTAL(3,N$8:N390)</f>
        <v>383</v>
      </c>
      <c r="B390" s="5" t="s">
        <v>9</v>
      </c>
      <c r="C390" s="5">
        <v>2018</v>
      </c>
      <c r="D390" s="5"/>
      <c r="E390" s="5">
        <v>5</v>
      </c>
      <c r="F390" s="5" t="s">
        <v>33</v>
      </c>
      <c r="G390" s="5" t="s">
        <v>151</v>
      </c>
      <c r="H390" s="5" t="s">
        <v>151</v>
      </c>
      <c r="I390" s="5" t="s">
        <v>151</v>
      </c>
      <c r="J390" s="5">
        <v>18190112</v>
      </c>
      <c r="K390" s="6" t="s">
        <v>151</v>
      </c>
      <c r="L390" s="6" t="s">
        <v>151</v>
      </c>
      <c r="M390" s="6"/>
      <c r="N390" s="79" t="s">
        <v>5242</v>
      </c>
      <c r="O390" s="8"/>
      <c r="P390" s="37" t="s">
        <v>5243</v>
      </c>
      <c r="Q390" s="81" t="s">
        <v>5244</v>
      </c>
      <c r="R390" s="37" t="s">
        <v>155</v>
      </c>
      <c r="S390" s="125">
        <v>38695</v>
      </c>
      <c r="T390" s="10" t="s">
        <v>156</v>
      </c>
      <c r="U390" s="10">
        <v>1</v>
      </c>
      <c r="V390" s="10">
        <v>3</v>
      </c>
      <c r="W390" s="10" t="s">
        <v>157</v>
      </c>
      <c r="X390" s="20" t="s">
        <v>187</v>
      </c>
      <c r="Y390" s="7" t="s">
        <v>159</v>
      </c>
      <c r="Z390" s="7" t="s">
        <v>5245</v>
      </c>
      <c r="AA390" s="7" t="s">
        <v>161</v>
      </c>
      <c r="AB390" s="7" t="s">
        <v>162</v>
      </c>
      <c r="AC390" s="7" t="s">
        <v>163</v>
      </c>
      <c r="AD390" s="7" t="s">
        <v>163</v>
      </c>
      <c r="AE390" s="9" t="s">
        <v>5246</v>
      </c>
      <c r="AF390" s="9" t="s">
        <v>5247</v>
      </c>
      <c r="AG390" s="7" t="s">
        <v>5247</v>
      </c>
      <c r="AH390" s="7" t="s">
        <v>50</v>
      </c>
      <c r="AI390" s="79" t="s">
        <v>155</v>
      </c>
      <c r="AJ390" s="28">
        <v>30378</v>
      </c>
      <c r="AK390" s="9" t="s">
        <v>5248</v>
      </c>
      <c r="AL390" s="9" t="s">
        <v>324</v>
      </c>
      <c r="AM390" s="7" t="s">
        <v>179</v>
      </c>
      <c r="AN390" s="9" t="s">
        <v>368</v>
      </c>
      <c r="AO390" s="118"/>
      <c r="AP390" s="7" t="s">
        <v>4916</v>
      </c>
      <c r="AQ390" s="9" t="s">
        <v>388</v>
      </c>
      <c r="AR390" s="9" t="s">
        <v>767</v>
      </c>
      <c r="AS390" s="7" t="s">
        <v>390</v>
      </c>
      <c r="AT390" s="79" t="s">
        <v>155</v>
      </c>
      <c r="AU390" s="7" t="s">
        <v>46</v>
      </c>
      <c r="AV390" s="10" t="s">
        <v>5249</v>
      </c>
      <c r="AW390" s="7" t="s">
        <v>5250</v>
      </c>
      <c r="AX390" s="7" t="s">
        <v>50</v>
      </c>
      <c r="AY390" s="79" t="s">
        <v>155</v>
      </c>
      <c r="AZ390" s="28">
        <v>30951</v>
      </c>
      <c r="BA390" s="9" t="s">
        <v>5251</v>
      </c>
      <c r="BB390" s="20" t="s">
        <v>178</v>
      </c>
      <c r="BC390" s="21" t="s">
        <v>179</v>
      </c>
      <c r="BD390" s="9"/>
      <c r="BE390" s="9"/>
      <c r="BF390" s="20" t="s">
        <v>181</v>
      </c>
      <c r="BG390" s="7"/>
      <c r="BH390" s="9"/>
      <c r="BI390" s="9"/>
      <c r="BJ390" s="7"/>
      <c r="BK390" s="7"/>
      <c r="BL390" s="7"/>
      <c r="BM390" s="11"/>
      <c r="BN390" s="79"/>
      <c r="BO390" s="7"/>
      <c r="BP390" s="7"/>
      <c r="BQ390" s="28"/>
      <c r="BR390" s="9"/>
      <c r="BS390" s="9"/>
      <c r="BT390" s="7"/>
      <c r="BU390" s="9"/>
      <c r="BV390" s="9"/>
      <c r="BW390" s="7"/>
      <c r="BX390" s="9"/>
      <c r="BY390" s="9"/>
      <c r="BZ390" s="7"/>
      <c r="CA390" s="7"/>
      <c r="CB390" s="7"/>
      <c r="CC390" s="7"/>
      <c r="CD390" s="7"/>
      <c r="CE390" s="20" t="s">
        <v>4916</v>
      </c>
      <c r="CF390" s="21" t="s">
        <v>388</v>
      </c>
      <c r="CG390" s="20" t="s">
        <v>767</v>
      </c>
      <c r="CH390" s="20" t="s">
        <v>390</v>
      </c>
      <c r="CI390" s="20" t="s">
        <v>182</v>
      </c>
      <c r="CJ390" s="77" t="s">
        <v>46</v>
      </c>
      <c r="CK390" s="5" t="s">
        <v>5249</v>
      </c>
      <c r="CL390" s="77" t="str">
        <f t="shared" ca="1" si="5"/>
        <v>20 Tahun 1 Bulan 14 Hari</v>
      </c>
      <c r="CM39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Caringin RT/RW 02/08 Desa/Kelurahan Pamekaran Kecamatan Soreang Kabupaten Bandung Jawa Barat 40912</v>
      </c>
    </row>
    <row r="391" spans="1:91" ht="20.100000000000001" customHeight="1">
      <c r="A391" s="4">
        <f>SUBTOTAL(3,N$8:N391)</f>
        <v>384</v>
      </c>
      <c r="B391" s="5" t="s">
        <v>9</v>
      </c>
      <c r="C391" s="5">
        <v>2020</v>
      </c>
      <c r="D391" s="5"/>
      <c r="E391" s="5">
        <v>5</v>
      </c>
      <c r="F391" s="5" t="s">
        <v>34</v>
      </c>
      <c r="G391" s="5" t="s">
        <v>151</v>
      </c>
      <c r="H391" s="5" t="s">
        <v>151</v>
      </c>
      <c r="I391" s="5" t="s">
        <v>151</v>
      </c>
      <c r="J391" s="5">
        <v>20210262</v>
      </c>
      <c r="K391" s="6" t="s">
        <v>151</v>
      </c>
      <c r="L391" s="6" t="s">
        <v>151</v>
      </c>
      <c r="M391" s="6"/>
      <c r="N391" s="79" t="s">
        <v>5252</v>
      </c>
      <c r="O391" s="8"/>
      <c r="P391" s="37" t="s">
        <v>11291</v>
      </c>
      <c r="Q391" s="81" t="s">
        <v>5254</v>
      </c>
      <c r="R391" s="37" t="s">
        <v>155</v>
      </c>
      <c r="S391" s="125">
        <v>38854</v>
      </c>
      <c r="T391" s="10" t="s">
        <v>156</v>
      </c>
      <c r="U391" s="10">
        <v>1</v>
      </c>
      <c r="V391" s="10">
        <v>2</v>
      </c>
      <c r="W391" s="10" t="s">
        <v>157</v>
      </c>
      <c r="X391" s="20" t="s">
        <v>187</v>
      </c>
      <c r="Y391" s="7" t="s">
        <v>5255</v>
      </c>
      <c r="Z391" s="7" t="s">
        <v>4029</v>
      </c>
      <c r="AA391" s="7" t="s">
        <v>161</v>
      </c>
      <c r="AB391" s="7" t="s">
        <v>162</v>
      </c>
      <c r="AC391" s="7" t="s">
        <v>163</v>
      </c>
      <c r="AD391" s="7" t="s">
        <v>163</v>
      </c>
      <c r="AE391" s="9" t="s">
        <v>2320</v>
      </c>
      <c r="AF391" s="7" t="s">
        <v>2321</v>
      </c>
      <c r="AG391" s="7" t="s">
        <v>2321</v>
      </c>
      <c r="AH391" s="7" t="s">
        <v>50</v>
      </c>
      <c r="AI391" s="79" t="s">
        <v>155</v>
      </c>
      <c r="AJ391" s="28">
        <v>28695</v>
      </c>
      <c r="AK391" s="9" t="s">
        <v>2322</v>
      </c>
      <c r="AL391" s="20" t="s">
        <v>212</v>
      </c>
      <c r="AM391" s="7" t="s">
        <v>194</v>
      </c>
      <c r="AN391" s="9" t="s">
        <v>368</v>
      </c>
      <c r="AO391" s="118"/>
      <c r="AP391" s="7" t="s">
        <v>5256</v>
      </c>
      <c r="AQ391" s="9" t="s">
        <v>2325</v>
      </c>
      <c r="AR391" s="9" t="s">
        <v>1480</v>
      </c>
      <c r="AS391" s="7" t="s">
        <v>1480</v>
      </c>
      <c r="AT391" s="79" t="s">
        <v>278</v>
      </c>
      <c r="AU391" s="7" t="s">
        <v>46</v>
      </c>
      <c r="AV391" s="10">
        <v>40223</v>
      </c>
      <c r="AW391" s="7" t="s">
        <v>2326</v>
      </c>
      <c r="AX391" s="7" t="s">
        <v>50</v>
      </c>
      <c r="AY391" s="79" t="s">
        <v>155</v>
      </c>
      <c r="AZ391" s="28">
        <v>30244</v>
      </c>
      <c r="BA391" s="9" t="s">
        <v>2327</v>
      </c>
      <c r="BB391" s="9" t="s">
        <v>193</v>
      </c>
      <c r="BC391" s="21" t="s">
        <v>179</v>
      </c>
      <c r="BD391" s="9"/>
      <c r="BE391" s="9"/>
      <c r="BF391" s="20" t="s">
        <v>181</v>
      </c>
      <c r="BG391" s="7"/>
      <c r="BH391" s="9"/>
      <c r="BI391" s="9"/>
      <c r="BJ391" s="7"/>
      <c r="BK391" s="7"/>
      <c r="BL391" s="7"/>
      <c r="BM391" s="11"/>
      <c r="BN391" s="79"/>
      <c r="BO391" s="7"/>
      <c r="BP391" s="7"/>
      <c r="BQ391" s="28"/>
      <c r="BR391" s="9"/>
      <c r="BS391" s="9"/>
      <c r="BT391" s="7"/>
      <c r="BU391" s="9"/>
      <c r="BV391" s="9"/>
      <c r="BW391" s="7"/>
      <c r="BX391" s="9"/>
      <c r="BY391" s="9"/>
      <c r="BZ391" s="7"/>
      <c r="CA391" s="7"/>
      <c r="CB391" s="7"/>
      <c r="CC391" s="7"/>
      <c r="CD391" s="7"/>
      <c r="CE391" s="20" t="s">
        <v>5256</v>
      </c>
      <c r="CF391" s="21" t="s">
        <v>2325</v>
      </c>
      <c r="CG391" s="20" t="s">
        <v>1480</v>
      </c>
      <c r="CH391" s="20" t="s">
        <v>1480</v>
      </c>
      <c r="CI391" s="20" t="s">
        <v>278</v>
      </c>
      <c r="CJ391" s="77" t="s">
        <v>46</v>
      </c>
      <c r="CK391" s="5">
        <v>40223</v>
      </c>
      <c r="CL391" s="77" t="str">
        <f t="shared" ca="1" si="5"/>
        <v>19 Tahun 8 Bulan 6 Hari</v>
      </c>
      <c r="CM39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Situgunting Barat No. 28 RT/RW 04/09 Desa/Kelurahan Babakan Ciparay Kecamatan Babakan Ciparay Kota Bandung Jawa Barat 40223</v>
      </c>
    </row>
    <row r="392" spans="1:91" ht="20.100000000000001" customHeight="1">
      <c r="A392" s="4">
        <f>SUBTOTAL(3,N$8:N392)</f>
        <v>385</v>
      </c>
      <c r="B392" s="5" t="s">
        <v>9</v>
      </c>
      <c r="C392" s="5">
        <v>2019</v>
      </c>
      <c r="D392" s="5"/>
      <c r="E392" s="5">
        <v>5</v>
      </c>
      <c r="F392" s="5" t="s">
        <v>34</v>
      </c>
      <c r="G392" s="5" t="s">
        <v>151</v>
      </c>
      <c r="H392" s="5" t="s">
        <v>11289</v>
      </c>
      <c r="I392" s="5" t="s">
        <v>11289</v>
      </c>
      <c r="J392" s="5">
        <v>19200014</v>
      </c>
      <c r="K392" s="6" t="s">
        <v>151</v>
      </c>
      <c r="L392" s="6" t="s">
        <v>151</v>
      </c>
      <c r="M392" s="6"/>
      <c r="N392" s="79" t="s">
        <v>5257</v>
      </c>
      <c r="O392" s="8"/>
      <c r="P392" s="37" t="s">
        <v>5258</v>
      </c>
      <c r="Q392" s="81" t="s">
        <v>5259</v>
      </c>
      <c r="R392" s="37" t="s">
        <v>186</v>
      </c>
      <c r="S392" s="125">
        <v>38132</v>
      </c>
      <c r="T392" s="10" t="s">
        <v>156</v>
      </c>
      <c r="U392" s="10">
        <v>1</v>
      </c>
      <c r="V392" s="10">
        <v>2</v>
      </c>
      <c r="W392" s="10" t="s">
        <v>157</v>
      </c>
      <c r="X392" s="20" t="s">
        <v>187</v>
      </c>
      <c r="Y392" s="7" t="s">
        <v>5260</v>
      </c>
      <c r="Z392" s="7" t="s">
        <v>3850</v>
      </c>
      <c r="AA392" s="20" t="s">
        <v>221</v>
      </c>
      <c r="AB392" s="7" t="s">
        <v>162</v>
      </c>
      <c r="AC392" s="7" t="s">
        <v>163</v>
      </c>
      <c r="AD392" s="7" t="s">
        <v>163</v>
      </c>
      <c r="AE392" s="9" t="s">
        <v>5261</v>
      </c>
      <c r="AF392" s="9" t="s">
        <v>5262</v>
      </c>
      <c r="AG392" s="7" t="s">
        <v>5262</v>
      </c>
      <c r="AH392" s="7" t="s">
        <v>50</v>
      </c>
      <c r="AI392" s="79" t="s">
        <v>367</v>
      </c>
      <c r="AJ392" s="28">
        <v>29983</v>
      </c>
      <c r="AK392" s="9" t="s">
        <v>5263</v>
      </c>
      <c r="AL392" s="20" t="s">
        <v>212</v>
      </c>
      <c r="AM392" s="7" t="s">
        <v>221</v>
      </c>
      <c r="AN392" s="9" t="s">
        <v>368</v>
      </c>
      <c r="AO392" s="118"/>
      <c r="AP392" s="7" t="s">
        <v>5264</v>
      </c>
      <c r="AQ392" s="9" t="s">
        <v>639</v>
      </c>
      <c r="AR392" s="9" t="s">
        <v>5265</v>
      </c>
      <c r="AS392" s="7" t="s">
        <v>2280</v>
      </c>
      <c r="AT392" s="79" t="s">
        <v>186</v>
      </c>
      <c r="AU392" s="7" t="s">
        <v>46</v>
      </c>
      <c r="AV392" s="10">
        <v>45353</v>
      </c>
      <c r="AW392" s="7" t="s">
        <v>5266</v>
      </c>
      <c r="AX392" s="7" t="s">
        <v>50</v>
      </c>
      <c r="AY392" s="79" t="s">
        <v>186</v>
      </c>
      <c r="AZ392" s="28">
        <v>30914</v>
      </c>
      <c r="BA392" s="9" t="s">
        <v>5267</v>
      </c>
      <c r="BB392" s="20" t="s">
        <v>178</v>
      </c>
      <c r="BC392" s="21" t="s">
        <v>221</v>
      </c>
      <c r="BD392" s="9"/>
      <c r="BE392" s="9"/>
      <c r="BF392" s="20" t="s">
        <v>181</v>
      </c>
      <c r="BG392" s="7"/>
      <c r="BH392" s="9"/>
      <c r="BI392" s="9"/>
      <c r="BJ392" s="7"/>
      <c r="BK392" s="7"/>
      <c r="BL392" s="7"/>
      <c r="BM392" s="11"/>
      <c r="BN392" s="79"/>
      <c r="BO392" s="7"/>
      <c r="BP392" s="7"/>
      <c r="BQ392" s="28"/>
      <c r="BR392" s="9"/>
      <c r="BS392" s="9"/>
      <c r="BT392" s="7"/>
      <c r="BU392" s="9"/>
      <c r="BV392" s="9"/>
      <c r="BW392" s="7"/>
      <c r="BX392" s="9"/>
      <c r="BY392" s="9"/>
      <c r="BZ392" s="7"/>
      <c r="CA392" s="7"/>
      <c r="CB392" s="7"/>
      <c r="CC392" s="7"/>
      <c r="CD392" s="7"/>
      <c r="CE392" s="20" t="s">
        <v>5264</v>
      </c>
      <c r="CF392" s="21" t="s">
        <v>639</v>
      </c>
      <c r="CG392" s="20" t="s">
        <v>5265</v>
      </c>
      <c r="CH392" s="20" t="s">
        <v>2280</v>
      </c>
      <c r="CI392" s="20" t="s">
        <v>205</v>
      </c>
      <c r="CJ392" s="77" t="s">
        <v>46</v>
      </c>
      <c r="CK392" s="5">
        <v>45353</v>
      </c>
      <c r="CL392" s="77" t="str">
        <f t="shared" ref="CL392:CL455" ca="1" si="6">DATEDIF(S392,NOW(),"Y")&amp;" Tahun " &amp;DATEDIF(S392,NOW(),"YM")&amp;" Bulan " &amp;DATEDIF(S392,NOW(),"MD")&amp;" Hari"</f>
        <v>21 Tahun 7 Bulan 29 Hari</v>
      </c>
      <c r="CM39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Cibunut RT/RW 01/04 Desa/Kelurahan Cikole Kecamatan Cimalaka Kabupaten Sumedang Jawa Barat 45353</v>
      </c>
    </row>
    <row r="393" spans="1:91" ht="20.100000000000001" customHeight="1">
      <c r="A393" s="4">
        <f>SUBTOTAL(3,N$8:N393)</f>
        <v>386</v>
      </c>
      <c r="B393" s="5" t="s">
        <v>9</v>
      </c>
      <c r="C393" s="5">
        <v>2019</v>
      </c>
      <c r="D393" s="5"/>
      <c r="E393" s="5">
        <v>5</v>
      </c>
      <c r="F393" s="5" t="s">
        <v>34</v>
      </c>
      <c r="G393" s="5" t="s">
        <v>151</v>
      </c>
      <c r="H393" s="5" t="s">
        <v>11289</v>
      </c>
      <c r="I393" s="5" t="s">
        <v>11289</v>
      </c>
      <c r="J393" s="5">
        <v>19200017</v>
      </c>
      <c r="K393" s="6" t="s">
        <v>151</v>
      </c>
      <c r="L393" s="6" t="s">
        <v>151</v>
      </c>
      <c r="M393" s="6"/>
      <c r="N393" s="79" t="s">
        <v>5268</v>
      </c>
      <c r="O393" s="8"/>
      <c r="P393" s="37" t="s">
        <v>5269</v>
      </c>
      <c r="Q393" s="81" t="s">
        <v>5270</v>
      </c>
      <c r="R393" s="37" t="s">
        <v>229</v>
      </c>
      <c r="S393" s="125">
        <v>38058</v>
      </c>
      <c r="T393" s="10" t="s">
        <v>156</v>
      </c>
      <c r="U393" s="10">
        <v>2</v>
      </c>
      <c r="V393" s="10">
        <v>4</v>
      </c>
      <c r="W393" s="10" t="s">
        <v>157</v>
      </c>
      <c r="X393" s="20" t="s">
        <v>187</v>
      </c>
      <c r="Y393" s="7" t="s">
        <v>159</v>
      </c>
      <c r="Z393" s="7" t="s">
        <v>5271</v>
      </c>
      <c r="AA393" s="20" t="s">
        <v>221</v>
      </c>
      <c r="AB393" s="7" t="s">
        <v>162</v>
      </c>
      <c r="AC393" s="7" t="s">
        <v>163</v>
      </c>
      <c r="AD393" s="7" t="s">
        <v>163</v>
      </c>
      <c r="AE393" s="9" t="s">
        <v>5272</v>
      </c>
      <c r="AF393" s="9" t="s">
        <v>5273</v>
      </c>
      <c r="AG393" s="9" t="s">
        <v>5273</v>
      </c>
      <c r="AH393" s="7" t="s">
        <v>50</v>
      </c>
      <c r="AI393" s="79" t="s">
        <v>229</v>
      </c>
      <c r="AJ393" s="28">
        <v>26592</v>
      </c>
      <c r="AK393" s="9" t="s">
        <v>5274</v>
      </c>
      <c r="AL393" s="20" t="s">
        <v>212</v>
      </c>
      <c r="AM393" s="7" t="s">
        <v>161</v>
      </c>
      <c r="AN393" s="9" t="s">
        <v>368</v>
      </c>
      <c r="AO393" s="118"/>
      <c r="AP393" s="7" t="s">
        <v>5275</v>
      </c>
      <c r="AQ393" s="9" t="s">
        <v>5276</v>
      </c>
      <c r="AR393" s="9" t="s">
        <v>5277</v>
      </c>
      <c r="AS393" s="7" t="s">
        <v>5278</v>
      </c>
      <c r="AT393" s="79" t="s">
        <v>569</v>
      </c>
      <c r="AU393" s="7" t="s">
        <v>46</v>
      </c>
      <c r="AV393" s="10">
        <v>45456</v>
      </c>
      <c r="AW393" s="7" t="s">
        <v>5279</v>
      </c>
      <c r="AX393" s="7" t="s">
        <v>50</v>
      </c>
      <c r="AY393" s="79" t="s">
        <v>569</v>
      </c>
      <c r="AZ393" s="28">
        <v>27409</v>
      </c>
      <c r="BA393" s="9" t="s">
        <v>5280</v>
      </c>
      <c r="BB393" s="20" t="s">
        <v>178</v>
      </c>
      <c r="BC393" s="21" t="s">
        <v>221</v>
      </c>
      <c r="BD393" s="9"/>
      <c r="BE393" s="9"/>
      <c r="BF393" s="20" t="s">
        <v>181</v>
      </c>
      <c r="BG393" s="7"/>
      <c r="BH393" s="9"/>
      <c r="BI393" s="9"/>
      <c r="BJ393" s="7"/>
      <c r="BK393" s="7"/>
      <c r="BL393" s="7"/>
      <c r="BM393" s="11"/>
      <c r="BN393" s="79"/>
      <c r="BO393" s="7"/>
      <c r="BP393" s="7"/>
      <c r="BQ393" s="28"/>
      <c r="BR393" s="9"/>
      <c r="BS393" s="9"/>
      <c r="BT393" s="7"/>
      <c r="BU393" s="9"/>
      <c r="BV393" s="9"/>
      <c r="BW393" s="7"/>
      <c r="BX393" s="9"/>
      <c r="BY393" s="9"/>
      <c r="BZ393" s="7"/>
      <c r="CA393" s="7"/>
      <c r="CB393" s="7"/>
      <c r="CC393" s="7"/>
      <c r="CD393" s="7"/>
      <c r="CE393" s="20" t="s">
        <v>5275</v>
      </c>
      <c r="CF393" s="21" t="s">
        <v>5276</v>
      </c>
      <c r="CG393" s="20" t="s">
        <v>5277</v>
      </c>
      <c r="CH393" s="20" t="s">
        <v>5278</v>
      </c>
      <c r="CI393" s="20" t="s">
        <v>582</v>
      </c>
      <c r="CJ393" s="77" t="s">
        <v>46</v>
      </c>
      <c r="CK393" s="5">
        <v>45456</v>
      </c>
      <c r="CL393" s="77" t="str">
        <f t="shared" ca="1" si="6"/>
        <v>21 Tahun 10 Bulan 11 Hari</v>
      </c>
      <c r="CM39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Jum'At RT/RW 19/09 Desa/Kelurahan Bantarwaru Kecamatan Ligung Kabupaten Majalengka Jawa Barat 45456</v>
      </c>
    </row>
    <row r="394" spans="1:91" ht="20.100000000000001" customHeight="1">
      <c r="A394" s="4">
        <f>SUBTOTAL(3,N$8:N394)</f>
        <v>387</v>
      </c>
      <c r="B394" s="5" t="s">
        <v>9</v>
      </c>
      <c r="C394" s="5">
        <v>2020</v>
      </c>
      <c r="D394" s="5"/>
      <c r="E394" s="5">
        <v>5</v>
      </c>
      <c r="F394" s="5" t="s">
        <v>34</v>
      </c>
      <c r="G394" s="5" t="s">
        <v>151</v>
      </c>
      <c r="H394" s="5" t="s">
        <v>151</v>
      </c>
      <c r="I394" s="5" t="s">
        <v>151</v>
      </c>
      <c r="J394" s="5">
        <v>20210046</v>
      </c>
      <c r="K394" s="6" t="s">
        <v>151</v>
      </c>
      <c r="L394" s="6" t="s">
        <v>4714</v>
      </c>
      <c r="M394" s="6"/>
      <c r="N394" s="79" t="s">
        <v>5281</v>
      </c>
      <c r="O394" s="8"/>
      <c r="P394" s="37" t="s">
        <v>5282</v>
      </c>
      <c r="Q394" s="81" t="s">
        <v>5283</v>
      </c>
      <c r="R394" s="37" t="s">
        <v>155</v>
      </c>
      <c r="S394" s="125">
        <v>39426</v>
      </c>
      <c r="T394" s="10" t="s">
        <v>156</v>
      </c>
      <c r="U394" s="10">
        <v>3</v>
      </c>
      <c r="V394" s="10">
        <v>4</v>
      </c>
      <c r="W394" s="10" t="s">
        <v>157</v>
      </c>
      <c r="X394" s="20" t="s">
        <v>187</v>
      </c>
      <c r="Y394" s="7" t="s">
        <v>550</v>
      </c>
      <c r="Z394" s="7" t="s">
        <v>4029</v>
      </c>
      <c r="AA394" s="7" t="s">
        <v>161</v>
      </c>
      <c r="AB394" s="7" t="s">
        <v>162</v>
      </c>
      <c r="AC394" s="7" t="s">
        <v>163</v>
      </c>
      <c r="AD394" s="7" t="s">
        <v>163</v>
      </c>
      <c r="AE394" s="9" t="s">
        <v>5284</v>
      </c>
      <c r="AF394" s="7" t="s">
        <v>5285</v>
      </c>
      <c r="AG394" s="7" t="s">
        <v>5285</v>
      </c>
      <c r="AH394" s="7" t="s">
        <v>50</v>
      </c>
      <c r="AI394" s="79" t="s">
        <v>155</v>
      </c>
      <c r="AJ394" s="28">
        <v>26520</v>
      </c>
      <c r="AK394" s="9" t="s">
        <v>5286</v>
      </c>
      <c r="AL394" s="7" t="s">
        <v>1836</v>
      </c>
      <c r="AM394" s="7" t="s">
        <v>179</v>
      </c>
      <c r="AN394" s="9" t="s">
        <v>368</v>
      </c>
      <c r="AO394" s="118"/>
      <c r="AP394" s="7" t="s">
        <v>5238</v>
      </c>
      <c r="AQ394" s="9" t="s">
        <v>1994</v>
      </c>
      <c r="AR394" s="9" t="s">
        <v>5239</v>
      </c>
      <c r="AS394" s="7" t="s">
        <v>4493</v>
      </c>
      <c r="AT394" s="79" t="s">
        <v>155</v>
      </c>
      <c r="AU394" s="7" t="s">
        <v>46</v>
      </c>
      <c r="AV394" s="10">
        <v>40377</v>
      </c>
      <c r="AW394" s="7" t="s">
        <v>5287</v>
      </c>
      <c r="AX394" s="7" t="s">
        <v>50</v>
      </c>
      <c r="AY394" s="79" t="s">
        <v>2666</v>
      </c>
      <c r="AZ394" s="28">
        <v>26637</v>
      </c>
      <c r="BA394" s="9" t="s">
        <v>5288</v>
      </c>
      <c r="BB394" s="20" t="s">
        <v>178</v>
      </c>
      <c r="BC394" s="21" t="s">
        <v>839</v>
      </c>
      <c r="BD394" s="9"/>
      <c r="BE394" s="9"/>
      <c r="BF394" s="20" t="s">
        <v>181</v>
      </c>
      <c r="BG394" s="7"/>
      <c r="BH394" s="9"/>
      <c r="BI394" s="9"/>
      <c r="BJ394" s="7"/>
      <c r="BK394" s="7"/>
      <c r="BL394" s="7"/>
      <c r="BM394" s="11"/>
      <c r="BN394" s="79"/>
      <c r="BO394" s="7"/>
      <c r="BP394" s="7"/>
      <c r="BQ394" s="28"/>
      <c r="BR394" s="9"/>
      <c r="BS394" s="9"/>
      <c r="BT394" s="7"/>
      <c r="BU394" s="9"/>
      <c r="BV394" s="9"/>
      <c r="BW394" s="7"/>
      <c r="BX394" s="9"/>
      <c r="BY394" s="9"/>
      <c r="BZ394" s="7"/>
      <c r="CA394" s="7"/>
      <c r="CB394" s="7"/>
      <c r="CC394" s="7"/>
      <c r="CD394" s="7"/>
      <c r="CE394" s="20" t="s">
        <v>5238</v>
      </c>
      <c r="CF394" s="21" t="s">
        <v>1994</v>
      </c>
      <c r="CG394" s="20" t="s">
        <v>5239</v>
      </c>
      <c r="CH394" s="20" t="s">
        <v>4493</v>
      </c>
      <c r="CI394" s="20" t="s">
        <v>182</v>
      </c>
      <c r="CJ394" s="77" t="s">
        <v>46</v>
      </c>
      <c r="CK394" s="5">
        <v>40377</v>
      </c>
      <c r="CL394" s="77" t="str">
        <f t="shared" ca="1" si="6"/>
        <v>18 Tahun 1 Bulan 13 Hari</v>
      </c>
      <c r="CM39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Neglasari RT/RW 07/03 Desa/Kelurahan Ciapus Kecamatan Banjaran Kabupaten Bandung Jawa Barat 40377</v>
      </c>
    </row>
    <row r="395" spans="1:91" ht="20.100000000000001" customHeight="1">
      <c r="A395" s="4">
        <f>SUBTOTAL(3,N$8:N395)</f>
        <v>388</v>
      </c>
      <c r="B395" s="5" t="s">
        <v>9</v>
      </c>
      <c r="C395" s="5">
        <v>2019</v>
      </c>
      <c r="D395" s="5"/>
      <c r="E395" s="5">
        <v>5</v>
      </c>
      <c r="F395" s="5" t="s">
        <v>34</v>
      </c>
      <c r="G395" s="5" t="s">
        <v>151</v>
      </c>
      <c r="H395" s="5" t="s">
        <v>11289</v>
      </c>
      <c r="I395" s="5" t="s">
        <v>11289</v>
      </c>
      <c r="J395" s="5">
        <v>19200018</v>
      </c>
      <c r="K395" s="6" t="s">
        <v>151</v>
      </c>
      <c r="L395" s="6" t="s">
        <v>151</v>
      </c>
      <c r="M395" s="6"/>
      <c r="N395" s="79" t="s">
        <v>5289</v>
      </c>
      <c r="O395" s="8"/>
      <c r="P395" s="37" t="s">
        <v>5290</v>
      </c>
      <c r="Q395" s="81" t="s">
        <v>5291</v>
      </c>
      <c r="R395" s="37" t="s">
        <v>155</v>
      </c>
      <c r="S395" s="125">
        <v>39275</v>
      </c>
      <c r="T395" s="10" t="s">
        <v>156</v>
      </c>
      <c r="U395" s="10">
        <v>2</v>
      </c>
      <c r="V395" s="10">
        <v>3</v>
      </c>
      <c r="W395" s="10" t="s">
        <v>157</v>
      </c>
      <c r="X395" s="20" t="s">
        <v>187</v>
      </c>
      <c r="Y395" s="7" t="s">
        <v>5292</v>
      </c>
      <c r="Z395" s="7" t="s">
        <v>3329</v>
      </c>
      <c r="AA395" s="7" t="s">
        <v>161</v>
      </c>
      <c r="AB395" s="7" t="s">
        <v>162</v>
      </c>
      <c r="AC395" s="7" t="s">
        <v>163</v>
      </c>
      <c r="AD395" s="7" t="s">
        <v>163</v>
      </c>
      <c r="AE395" s="9" t="s">
        <v>1571</v>
      </c>
      <c r="AF395" s="9" t="s">
        <v>1572</v>
      </c>
      <c r="AG395" s="7" t="s">
        <v>1572</v>
      </c>
      <c r="AH395" s="7" t="s">
        <v>50</v>
      </c>
      <c r="AI395" s="79" t="s">
        <v>367</v>
      </c>
      <c r="AJ395" s="28">
        <v>26574</v>
      </c>
      <c r="AK395" s="9" t="s">
        <v>1573</v>
      </c>
      <c r="AL395" s="9" t="s">
        <v>168</v>
      </c>
      <c r="AM395" s="7" t="s">
        <v>161</v>
      </c>
      <c r="AN395" s="9" t="s">
        <v>368</v>
      </c>
      <c r="AO395" s="118"/>
      <c r="AP395" s="7" t="s">
        <v>1575</v>
      </c>
      <c r="AQ395" s="9" t="s">
        <v>1576</v>
      </c>
      <c r="AR395" s="9" t="s">
        <v>1577</v>
      </c>
      <c r="AS395" s="7" t="s">
        <v>1578</v>
      </c>
      <c r="AT395" s="79" t="s">
        <v>278</v>
      </c>
      <c r="AU395" s="7" t="s">
        <v>46</v>
      </c>
      <c r="AV395" s="10">
        <v>40174</v>
      </c>
      <c r="AW395" s="7" t="s">
        <v>1579</v>
      </c>
      <c r="AX395" s="7" t="s">
        <v>50</v>
      </c>
      <c r="AY395" s="79" t="s">
        <v>367</v>
      </c>
      <c r="AZ395" s="28">
        <v>28703</v>
      </c>
      <c r="BA395" s="9" t="s">
        <v>1580</v>
      </c>
      <c r="BB395" s="20" t="s">
        <v>178</v>
      </c>
      <c r="BC395" s="21" t="s">
        <v>221</v>
      </c>
      <c r="BD395" s="9"/>
      <c r="BE395" s="9"/>
      <c r="BF395" s="20" t="s">
        <v>181</v>
      </c>
      <c r="BG395" s="7"/>
      <c r="BH395" s="9"/>
      <c r="BI395" s="9"/>
      <c r="BJ395" s="7"/>
      <c r="BK395" s="7"/>
      <c r="BL395" s="7"/>
      <c r="BM395" s="11"/>
      <c r="BN395" s="79"/>
      <c r="BO395" s="7"/>
      <c r="BP395" s="7"/>
      <c r="BQ395" s="28"/>
      <c r="BR395" s="9"/>
      <c r="BS395" s="9"/>
      <c r="BT395" s="7"/>
      <c r="BU395" s="9"/>
      <c r="BV395" s="9"/>
      <c r="BW395" s="7"/>
      <c r="BX395" s="9"/>
      <c r="BY395" s="9"/>
      <c r="BZ395" s="7"/>
      <c r="CA395" s="7"/>
      <c r="CB395" s="7"/>
      <c r="CC395" s="7"/>
      <c r="CD395" s="7"/>
      <c r="CE395" s="20" t="s">
        <v>1575</v>
      </c>
      <c r="CF395" s="21" t="s">
        <v>1576</v>
      </c>
      <c r="CG395" s="20" t="s">
        <v>1577</v>
      </c>
      <c r="CH395" s="20" t="s">
        <v>1578</v>
      </c>
      <c r="CI395" s="20" t="s">
        <v>278</v>
      </c>
      <c r="CJ395" s="77" t="s">
        <v>46</v>
      </c>
      <c r="CK395" s="5">
        <v>40174</v>
      </c>
      <c r="CL395" s="77" t="str">
        <f t="shared" ca="1" si="6"/>
        <v>18 Tahun 6 Bulan 11 Hari</v>
      </c>
      <c r="CM39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Cicukang Ii No. 127/72 RT/RW 04/07 Desa/Kelurahan Husen Sastranegara Kecamatan Cicendo Kota Bandung Jawa Barat 40174</v>
      </c>
    </row>
    <row r="396" spans="1:91" ht="20.100000000000001" customHeight="1">
      <c r="A396" s="4">
        <f>SUBTOTAL(3,N$8:N396)</f>
        <v>389</v>
      </c>
      <c r="B396" s="5" t="s">
        <v>9</v>
      </c>
      <c r="C396" s="5">
        <v>2019</v>
      </c>
      <c r="D396" s="5"/>
      <c r="E396" s="5">
        <v>5</v>
      </c>
      <c r="F396" s="5" t="s">
        <v>34</v>
      </c>
      <c r="G396" s="5" t="s">
        <v>151</v>
      </c>
      <c r="H396" s="5" t="s">
        <v>151</v>
      </c>
      <c r="I396" s="5" t="s">
        <v>151</v>
      </c>
      <c r="J396" s="5">
        <v>19200020</v>
      </c>
      <c r="K396" s="6" t="s">
        <v>151</v>
      </c>
      <c r="L396" s="6" t="s">
        <v>151</v>
      </c>
      <c r="M396" s="6"/>
      <c r="N396" s="79" t="s">
        <v>5293</v>
      </c>
      <c r="O396" s="8"/>
      <c r="P396" s="37" t="s">
        <v>5294</v>
      </c>
      <c r="Q396" s="81" t="s">
        <v>5295</v>
      </c>
      <c r="R396" s="37" t="s">
        <v>155</v>
      </c>
      <c r="S396" s="125">
        <v>39309</v>
      </c>
      <c r="T396" s="10" t="s">
        <v>156</v>
      </c>
      <c r="U396" s="10">
        <v>1</v>
      </c>
      <c r="V396" s="10">
        <v>2</v>
      </c>
      <c r="W396" s="10" t="s">
        <v>157</v>
      </c>
      <c r="X396" s="20" t="s">
        <v>187</v>
      </c>
      <c r="Y396" s="7" t="s">
        <v>4803</v>
      </c>
      <c r="Z396" s="7" t="s">
        <v>3329</v>
      </c>
      <c r="AA396" s="7" t="s">
        <v>161</v>
      </c>
      <c r="AB396" s="7" t="s">
        <v>162</v>
      </c>
      <c r="AC396" s="7" t="s">
        <v>163</v>
      </c>
      <c r="AD396" s="7" t="s">
        <v>163</v>
      </c>
      <c r="AE396" s="9" t="s">
        <v>5296</v>
      </c>
      <c r="AF396" s="9" t="s">
        <v>5297</v>
      </c>
      <c r="AG396" s="7" t="s">
        <v>5297</v>
      </c>
      <c r="AH396" s="7" t="s">
        <v>50</v>
      </c>
      <c r="AI396" s="79" t="s">
        <v>155</v>
      </c>
      <c r="AJ396" s="28">
        <v>30053</v>
      </c>
      <c r="AK396" s="9" t="s">
        <v>5298</v>
      </c>
      <c r="AL396" s="20" t="s">
        <v>212</v>
      </c>
      <c r="AM396" s="7" t="s">
        <v>221</v>
      </c>
      <c r="AN396" s="9" t="s">
        <v>368</v>
      </c>
      <c r="AO396" s="118"/>
      <c r="AP396" s="7" t="s">
        <v>5299</v>
      </c>
      <c r="AQ396" s="9" t="s">
        <v>766</v>
      </c>
      <c r="AR396" s="9" t="s">
        <v>5300</v>
      </c>
      <c r="AS396" s="7" t="s">
        <v>487</v>
      </c>
      <c r="AT396" s="79" t="s">
        <v>155</v>
      </c>
      <c r="AU396" s="7" t="s">
        <v>46</v>
      </c>
      <c r="AV396" s="10">
        <v>40972</v>
      </c>
      <c r="AW396" s="7" t="s">
        <v>5301</v>
      </c>
      <c r="AX396" s="7" t="s">
        <v>50</v>
      </c>
      <c r="AY396" s="79" t="s">
        <v>155</v>
      </c>
      <c r="AZ396" s="28">
        <v>32373</v>
      </c>
      <c r="BA396" s="9" t="s">
        <v>5302</v>
      </c>
      <c r="BB396" s="20" t="s">
        <v>178</v>
      </c>
      <c r="BC396" s="21" t="s">
        <v>161</v>
      </c>
      <c r="BD396" s="9"/>
      <c r="BE396" s="9"/>
      <c r="BF396" s="20" t="s">
        <v>181</v>
      </c>
      <c r="BG396" s="7"/>
      <c r="BH396" s="9"/>
      <c r="BI396" s="9"/>
      <c r="BJ396" s="7"/>
      <c r="BK396" s="7"/>
      <c r="BL396" s="7"/>
      <c r="BM396" s="11"/>
      <c r="BN396" s="79"/>
      <c r="BO396" s="7"/>
      <c r="BP396" s="7"/>
      <c r="BQ396" s="28"/>
      <c r="BR396" s="9"/>
      <c r="BS396" s="9"/>
      <c r="BT396" s="7"/>
      <c r="BU396" s="9"/>
      <c r="BV396" s="9"/>
      <c r="BW396" s="7"/>
      <c r="BX396" s="9"/>
      <c r="BY396" s="9"/>
      <c r="BZ396" s="7"/>
      <c r="CA396" s="7"/>
      <c r="CB396" s="7"/>
      <c r="CC396" s="7"/>
      <c r="CD396" s="7"/>
      <c r="CE396" s="20" t="s">
        <v>5299</v>
      </c>
      <c r="CF396" s="21" t="s">
        <v>766</v>
      </c>
      <c r="CG396" s="20" t="s">
        <v>5300</v>
      </c>
      <c r="CH396" s="20" t="s">
        <v>487</v>
      </c>
      <c r="CI396" s="20" t="s">
        <v>182</v>
      </c>
      <c r="CJ396" s="77" t="s">
        <v>46</v>
      </c>
      <c r="CK396" s="5">
        <v>40972</v>
      </c>
      <c r="CL396" s="77" t="str">
        <f t="shared" ca="1" si="6"/>
        <v>18 Tahun 5 Bulan 8 Hari</v>
      </c>
      <c r="CM39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Culamega RT/RW 01/09 Desa/Kelurahan Cikoneng Kecamatan Pasirjambu Kabupaten Bandung Jawa Barat 40972</v>
      </c>
    </row>
    <row r="397" spans="1:91" ht="20.100000000000001" customHeight="1">
      <c r="A397" s="4">
        <f>SUBTOTAL(3,N$8:N397)</f>
        <v>390</v>
      </c>
      <c r="B397" s="5" t="s">
        <v>9</v>
      </c>
      <c r="C397" s="5">
        <v>2019</v>
      </c>
      <c r="D397" s="5"/>
      <c r="E397" s="5">
        <v>5</v>
      </c>
      <c r="F397" s="5" t="s">
        <v>34</v>
      </c>
      <c r="G397" s="5" t="s">
        <v>151</v>
      </c>
      <c r="H397" s="5" t="s">
        <v>151</v>
      </c>
      <c r="I397" s="5" t="s">
        <v>151</v>
      </c>
      <c r="J397" s="5">
        <v>19200023</v>
      </c>
      <c r="K397" s="6" t="s">
        <v>151</v>
      </c>
      <c r="L397" s="6" t="s">
        <v>151</v>
      </c>
      <c r="M397" s="6"/>
      <c r="N397" s="79" t="s">
        <v>5303</v>
      </c>
      <c r="O397" s="8"/>
      <c r="P397" s="37" t="s">
        <v>5304</v>
      </c>
      <c r="Q397" s="81" t="s">
        <v>5305</v>
      </c>
      <c r="R397" s="37" t="s">
        <v>155</v>
      </c>
      <c r="S397" s="125">
        <v>39118</v>
      </c>
      <c r="T397" s="10" t="s">
        <v>156</v>
      </c>
      <c r="U397" s="10">
        <v>1</v>
      </c>
      <c r="V397" s="10">
        <v>2</v>
      </c>
      <c r="W397" s="10" t="s">
        <v>157</v>
      </c>
      <c r="X397" s="20" t="s">
        <v>187</v>
      </c>
      <c r="Y397" s="7" t="s">
        <v>5255</v>
      </c>
      <c r="Z397" s="7" t="s">
        <v>5306</v>
      </c>
      <c r="AA397" s="7" t="s">
        <v>161</v>
      </c>
      <c r="AB397" s="7" t="s">
        <v>162</v>
      </c>
      <c r="AC397" s="7" t="s">
        <v>163</v>
      </c>
      <c r="AD397" s="7" t="s">
        <v>163</v>
      </c>
      <c r="AE397" s="9" t="s">
        <v>5307</v>
      </c>
      <c r="AF397" s="9" t="s">
        <v>5308</v>
      </c>
      <c r="AG397" s="7" t="s">
        <v>5308</v>
      </c>
      <c r="AH397" s="7" t="s">
        <v>50</v>
      </c>
      <c r="AI397" s="79" t="s">
        <v>155</v>
      </c>
      <c r="AJ397" s="28">
        <v>30589</v>
      </c>
      <c r="AK397" s="9" t="s">
        <v>5309</v>
      </c>
      <c r="AL397" s="9" t="s">
        <v>168</v>
      </c>
      <c r="AM397" s="7" t="s">
        <v>179</v>
      </c>
      <c r="AN397" s="9" t="s">
        <v>368</v>
      </c>
      <c r="AO397" s="118"/>
      <c r="AP397" s="7" t="s">
        <v>5310</v>
      </c>
      <c r="AQ397" s="9" t="s">
        <v>2063</v>
      </c>
      <c r="AR397" s="9" t="s">
        <v>5311</v>
      </c>
      <c r="AS397" s="7" t="s">
        <v>342</v>
      </c>
      <c r="AT397" s="79" t="s">
        <v>278</v>
      </c>
      <c r="AU397" s="7" t="s">
        <v>46</v>
      </c>
      <c r="AV397" s="10">
        <v>40162</v>
      </c>
      <c r="AW397" s="7" t="s">
        <v>5312</v>
      </c>
      <c r="AX397" s="7" t="s">
        <v>50</v>
      </c>
      <c r="AY397" s="79" t="s">
        <v>155</v>
      </c>
      <c r="AZ397" s="28">
        <v>31154</v>
      </c>
      <c r="BA397" s="9" t="s">
        <v>5313</v>
      </c>
      <c r="BB397" s="9" t="s">
        <v>168</v>
      </c>
      <c r="BC397" s="21" t="s">
        <v>179</v>
      </c>
      <c r="BD397" s="9"/>
      <c r="BE397" s="9"/>
      <c r="BF397" s="20" t="s">
        <v>181</v>
      </c>
      <c r="BG397" s="7"/>
      <c r="BH397" s="9"/>
      <c r="BI397" s="9"/>
      <c r="BJ397" s="7"/>
      <c r="BK397" s="7"/>
      <c r="BL397" s="7"/>
      <c r="BM397" s="11"/>
      <c r="BN397" s="79"/>
      <c r="BO397" s="7"/>
      <c r="BP397" s="7"/>
      <c r="BQ397" s="28"/>
      <c r="BR397" s="9"/>
      <c r="BS397" s="9"/>
      <c r="BT397" s="7"/>
      <c r="BU397" s="9"/>
      <c r="BV397" s="9"/>
      <c r="BW397" s="7"/>
      <c r="BX397" s="9"/>
      <c r="BY397" s="9"/>
      <c r="BZ397" s="7"/>
      <c r="CA397" s="7"/>
      <c r="CB397" s="7"/>
      <c r="CC397" s="7"/>
      <c r="CD397" s="7"/>
      <c r="CE397" s="20" t="s">
        <v>5310</v>
      </c>
      <c r="CF397" s="21" t="s">
        <v>2063</v>
      </c>
      <c r="CG397" s="20" t="s">
        <v>5311</v>
      </c>
      <c r="CH397" s="20" t="s">
        <v>342</v>
      </c>
      <c r="CI397" s="20" t="s">
        <v>278</v>
      </c>
      <c r="CJ397" s="77" t="s">
        <v>46</v>
      </c>
      <c r="CK397" s="5">
        <v>40162</v>
      </c>
      <c r="CL397" s="77" t="str">
        <f t="shared" ca="1" si="6"/>
        <v>18 Tahun 11 Bulan 18 Hari</v>
      </c>
      <c r="CM39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Jalan Sukagalih Ii RT/RW 06/08 Desa/Kelurahan Cipedes Kecamatan Sukajadi Kota Bandung Jawa Barat 40162</v>
      </c>
    </row>
    <row r="398" spans="1:91" ht="20.100000000000001" customHeight="1">
      <c r="A398" s="4">
        <f>SUBTOTAL(3,N$8:N398)</f>
        <v>391</v>
      </c>
      <c r="B398" s="5" t="s">
        <v>9</v>
      </c>
      <c r="C398" s="5">
        <v>2020</v>
      </c>
      <c r="D398" s="5"/>
      <c r="E398" s="5">
        <v>5</v>
      </c>
      <c r="F398" s="5" t="s">
        <v>34</v>
      </c>
      <c r="G398" s="5" t="s">
        <v>151</v>
      </c>
      <c r="H398" s="5" t="s">
        <v>151</v>
      </c>
      <c r="I398" s="5" t="s">
        <v>151</v>
      </c>
      <c r="J398" s="5">
        <v>20210009</v>
      </c>
      <c r="K398" s="6" t="s">
        <v>151</v>
      </c>
      <c r="L398" s="6" t="s">
        <v>151</v>
      </c>
      <c r="M398" s="6"/>
      <c r="N398" s="79" t="s">
        <v>5314</v>
      </c>
      <c r="O398" s="79" t="s">
        <v>5315</v>
      </c>
      <c r="P398" s="37" t="s">
        <v>5316</v>
      </c>
      <c r="Q398" s="81" t="s">
        <v>5317</v>
      </c>
      <c r="R398" s="37" t="s">
        <v>941</v>
      </c>
      <c r="S398" s="125">
        <v>39364</v>
      </c>
      <c r="T398" s="10" t="s">
        <v>156</v>
      </c>
      <c r="U398" s="10">
        <v>2</v>
      </c>
      <c r="V398" s="10">
        <v>4</v>
      </c>
      <c r="W398" s="10" t="s">
        <v>157</v>
      </c>
      <c r="X398" s="20" t="s">
        <v>187</v>
      </c>
      <c r="Y398" s="7" t="s">
        <v>5318</v>
      </c>
      <c r="Z398" s="7" t="s">
        <v>5319</v>
      </c>
      <c r="AA398" s="7" t="s">
        <v>161</v>
      </c>
      <c r="AB398" s="7" t="s">
        <v>162</v>
      </c>
      <c r="AC398" s="7" t="s">
        <v>163</v>
      </c>
      <c r="AD398" s="7" t="s">
        <v>163</v>
      </c>
      <c r="AE398" s="9" t="s">
        <v>3967</v>
      </c>
      <c r="AF398" s="9" t="s">
        <v>3968</v>
      </c>
      <c r="AG398" s="7" t="s">
        <v>3968</v>
      </c>
      <c r="AH398" s="7" t="s">
        <v>50</v>
      </c>
      <c r="AI398" s="79" t="s">
        <v>229</v>
      </c>
      <c r="AJ398" s="28">
        <v>29387</v>
      </c>
      <c r="AK398" s="9" t="s">
        <v>3969</v>
      </c>
      <c r="AL398" s="9" t="s">
        <v>168</v>
      </c>
      <c r="AM398" s="7" t="s">
        <v>179</v>
      </c>
      <c r="AN398" s="9" t="s">
        <v>368</v>
      </c>
      <c r="AO398" s="118"/>
      <c r="AP398" s="7" t="s">
        <v>3971</v>
      </c>
      <c r="AQ398" s="9" t="s">
        <v>1509</v>
      </c>
      <c r="AR398" s="9" t="s">
        <v>1510</v>
      </c>
      <c r="AS398" s="7" t="s">
        <v>941</v>
      </c>
      <c r="AT398" s="79" t="s">
        <v>941</v>
      </c>
      <c r="AU398" s="7" t="s">
        <v>46</v>
      </c>
      <c r="AV398" s="10">
        <v>41151</v>
      </c>
      <c r="AW398" s="7" t="s">
        <v>3974</v>
      </c>
      <c r="AX398" s="7" t="s">
        <v>50</v>
      </c>
      <c r="AY398" s="79" t="s">
        <v>826</v>
      </c>
      <c r="AZ398" s="28">
        <v>29455</v>
      </c>
      <c r="BA398" s="9" t="s">
        <v>3975</v>
      </c>
      <c r="BB398" s="20" t="s">
        <v>178</v>
      </c>
      <c r="BC398" s="21" t="s">
        <v>179</v>
      </c>
      <c r="BD398" s="9"/>
      <c r="BE398" s="9"/>
      <c r="BF398" s="20" t="s">
        <v>181</v>
      </c>
      <c r="BG398" s="7"/>
      <c r="BH398" s="9"/>
      <c r="BI398" s="9"/>
      <c r="BJ398" s="7"/>
      <c r="BK398" s="7"/>
      <c r="BL398" s="7"/>
      <c r="BM398" s="11"/>
      <c r="BN398" s="79"/>
      <c r="BO398" s="7"/>
      <c r="BP398" s="7"/>
      <c r="BQ398" s="28"/>
      <c r="BR398" s="9"/>
      <c r="BS398" s="9"/>
      <c r="BT398" s="7"/>
      <c r="BU398" s="9"/>
      <c r="BV398" s="9"/>
      <c r="BW398" s="7"/>
      <c r="BX398" s="9"/>
      <c r="BY398" s="9"/>
      <c r="BZ398" s="7"/>
      <c r="CA398" s="7"/>
      <c r="CB398" s="7"/>
      <c r="CC398" s="7"/>
      <c r="CD398" s="7"/>
      <c r="CE398" s="20" t="s">
        <v>3971</v>
      </c>
      <c r="CF398" s="21" t="s">
        <v>1509</v>
      </c>
      <c r="CG398" s="20" t="s">
        <v>1510</v>
      </c>
      <c r="CH398" s="20" t="s">
        <v>941</v>
      </c>
      <c r="CI398" s="20" t="s">
        <v>958</v>
      </c>
      <c r="CJ398" s="77" t="s">
        <v>46</v>
      </c>
      <c r="CK398" s="5">
        <v>41151</v>
      </c>
      <c r="CL398" s="77" t="str">
        <f t="shared" ca="1" si="6"/>
        <v>18 Tahun 3 Bulan 14 Hari</v>
      </c>
      <c r="CM39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Graha Citalang Permai RT/RW 25/06 Desa/Kelurahan Citalang Kecamatan Purwakarta Kabupaten Purwakarta Jawa Barat 41151</v>
      </c>
    </row>
    <row r="399" spans="1:91" ht="20.100000000000001" customHeight="1">
      <c r="A399" s="4">
        <f>SUBTOTAL(3,N$8:N399)</f>
        <v>392</v>
      </c>
      <c r="B399" s="5" t="s">
        <v>9</v>
      </c>
      <c r="C399" s="5">
        <v>2019</v>
      </c>
      <c r="D399" s="5"/>
      <c r="E399" s="5">
        <v>5</v>
      </c>
      <c r="F399" s="5" t="s">
        <v>34</v>
      </c>
      <c r="G399" s="5" t="s">
        <v>151</v>
      </c>
      <c r="H399" s="5" t="s">
        <v>151</v>
      </c>
      <c r="I399" s="5" t="s">
        <v>151</v>
      </c>
      <c r="J399" s="5">
        <v>19200048</v>
      </c>
      <c r="K399" s="6" t="s">
        <v>151</v>
      </c>
      <c r="L399" s="6" t="s">
        <v>151</v>
      </c>
      <c r="M399" s="6"/>
      <c r="N399" s="79" t="s">
        <v>5320</v>
      </c>
      <c r="O399" s="8"/>
      <c r="P399" s="37" t="s">
        <v>5321</v>
      </c>
      <c r="Q399" s="81" t="s">
        <v>5322</v>
      </c>
      <c r="R399" s="37" t="s">
        <v>155</v>
      </c>
      <c r="S399" s="125">
        <v>39121</v>
      </c>
      <c r="T399" s="10" t="s">
        <v>156</v>
      </c>
      <c r="U399" s="10">
        <v>2</v>
      </c>
      <c r="V399" s="10">
        <v>2</v>
      </c>
      <c r="W399" s="10" t="s">
        <v>157</v>
      </c>
      <c r="X399" s="20" t="s">
        <v>187</v>
      </c>
      <c r="Y399" s="7" t="s">
        <v>319</v>
      </c>
      <c r="Z399" s="7" t="s">
        <v>942</v>
      </c>
      <c r="AA399" s="20" t="s">
        <v>221</v>
      </c>
      <c r="AB399" s="7" t="s">
        <v>162</v>
      </c>
      <c r="AC399" s="7" t="s">
        <v>163</v>
      </c>
      <c r="AD399" s="7" t="s">
        <v>163</v>
      </c>
      <c r="AE399" s="9" t="s">
        <v>5323</v>
      </c>
      <c r="AF399" s="7" t="s">
        <v>5324</v>
      </c>
      <c r="AG399" s="7" t="s">
        <v>5324</v>
      </c>
      <c r="AH399" s="7" t="s">
        <v>50</v>
      </c>
      <c r="AI399" s="79" t="s">
        <v>155</v>
      </c>
      <c r="AJ399" s="28">
        <v>26731</v>
      </c>
      <c r="AK399" s="9" t="s">
        <v>5325</v>
      </c>
      <c r="AL399" s="20" t="s">
        <v>212</v>
      </c>
      <c r="AM399" s="7" t="s">
        <v>194</v>
      </c>
      <c r="AN399" s="9" t="s">
        <v>368</v>
      </c>
      <c r="AO399" s="118"/>
      <c r="AP399" s="7" t="s">
        <v>5326</v>
      </c>
      <c r="AQ399" s="9" t="s">
        <v>5327</v>
      </c>
      <c r="AR399" s="9" t="s">
        <v>5328</v>
      </c>
      <c r="AS399" s="7" t="s">
        <v>443</v>
      </c>
      <c r="AT399" s="79" t="s">
        <v>278</v>
      </c>
      <c r="AU399" s="7" t="s">
        <v>46</v>
      </c>
      <c r="AV399" s="10">
        <v>40234</v>
      </c>
      <c r="AW399" s="7" t="s">
        <v>5329</v>
      </c>
      <c r="AX399" s="7" t="s">
        <v>50</v>
      </c>
      <c r="AY399" s="79" t="s">
        <v>155</v>
      </c>
      <c r="AZ399" s="28">
        <v>27404</v>
      </c>
      <c r="BA399" s="9" t="s">
        <v>5330</v>
      </c>
      <c r="BB399" s="20" t="s">
        <v>178</v>
      </c>
      <c r="BC399" s="21" t="s">
        <v>839</v>
      </c>
      <c r="BD399" s="9"/>
      <c r="BE399" s="9"/>
      <c r="BF399" s="20" t="s">
        <v>181</v>
      </c>
      <c r="BG399" s="7"/>
      <c r="BH399" s="9"/>
      <c r="BI399" s="9"/>
      <c r="BJ399" s="7"/>
      <c r="BK399" s="7"/>
      <c r="BL399" s="7"/>
      <c r="BM399" s="11"/>
      <c r="BN399" s="79"/>
      <c r="BO399" s="7"/>
      <c r="BP399" s="7"/>
      <c r="BQ399" s="28"/>
      <c r="BR399" s="9"/>
      <c r="BS399" s="9"/>
      <c r="BT399" s="7"/>
      <c r="BU399" s="9"/>
      <c r="BV399" s="9"/>
      <c r="BW399" s="7"/>
      <c r="BX399" s="9"/>
      <c r="BY399" s="9"/>
      <c r="BZ399" s="7"/>
      <c r="CA399" s="7"/>
      <c r="CB399" s="7"/>
      <c r="CC399" s="7"/>
      <c r="CD399" s="7"/>
      <c r="CE399" s="20" t="s">
        <v>5326</v>
      </c>
      <c r="CF399" s="21" t="s">
        <v>5327</v>
      </c>
      <c r="CG399" s="20" t="s">
        <v>5328</v>
      </c>
      <c r="CH399" s="20" t="s">
        <v>443</v>
      </c>
      <c r="CI399" s="20" t="s">
        <v>278</v>
      </c>
      <c r="CJ399" s="77" t="s">
        <v>46</v>
      </c>
      <c r="CK399" s="5">
        <v>40234</v>
      </c>
      <c r="CL399" s="77" t="str">
        <f t="shared" ca="1" si="6"/>
        <v>18 Tahun 11 Bulan 15 Hari</v>
      </c>
      <c r="CM39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Leuwi Anyar Vii No. 6 RT/RW 09/04 Desa/Kelurahan Situsaeur Kecamatan Bojongloa Kidul Kota Bandung Jawa Barat 40234</v>
      </c>
    </row>
    <row r="400" spans="1:91" ht="20.100000000000001" customHeight="1">
      <c r="A400" s="4">
        <f>SUBTOTAL(3,N$8:N400)</f>
        <v>393</v>
      </c>
      <c r="B400" s="5" t="s">
        <v>9</v>
      </c>
      <c r="C400" s="5">
        <v>2020</v>
      </c>
      <c r="D400" s="5"/>
      <c r="E400" s="5">
        <v>5</v>
      </c>
      <c r="F400" s="5" t="s">
        <v>34</v>
      </c>
      <c r="G400" s="5" t="s">
        <v>151</v>
      </c>
      <c r="H400" s="5" t="s">
        <v>151</v>
      </c>
      <c r="I400" s="5" t="s">
        <v>151</v>
      </c>
      <c r="J400" s="5">
        <v>20210006</v>
      </c>
      <c r="K400" s="6" t="s">
        <v>151</v>
      </c>
      <c r="L400" s="6" t="s">
        <v>151</v>
      </c>
      <c r="M400" s="6"/>
      <c r="N400" s="79" t="s">
        <v>5331</v>
      </c>
      <c r="O400" s="8"/>
      <c r="P400" s="37" t="s">
        <v>5332</v>
      </c>
      <c r="Q400" s="81" t="s">
        <v>5333</v>
      </c>
      <c r="R400" s="37" t="s">
        <v>186</v>
      </c>
      <c r="S400" s="125">
        <v>38341</v>
      </c>
      <c r="T400" s="10" t="s">
        <v>156</v>
      </c>
      <c r="U400" s="10">
        <v>2</v>
      </c>
      <c r="V400" s="10">
        <v>2</v>
      </c>
      <c r="W400" s="10" t="s">
        <v>157</v>
      </c>
      <c r="X400" s="20" t="s">
        <v>187</v>
      </c>
      <c r="Y400" s="7" t="s">
        <v>5089</v>
      </c>
      <c r="Z400" s="7" t="s">
        <v>5334</v>
      </c>
      <c r="AA400" s="20" t="s">
        <v>221</v>
      </c>
      <c r="AB400" s="7" t="s">
        <v>162</v>
      </c>
      <c r="AC400" s="7" t="s">
        <v>163</v>
      </c>
      <c r="AD400" s="7" t="s">
        <v>163</v>
      </c>
      <c r="AE400" s="9" t="s">
        <v>5335</v>
      </c>
      <c r="AF400" s="9" t="s">
        <v>5336</v>
      </c>
      <c r="AG400" s="7" t="s">
        <v>5336</v>
      </c>
      <c r="AH400" s="7" t="s">
        <v>50</v>
      </c>
      <c r="AI400" s="79" t="s">
        <v>569</v>
      </c>
      <c r="AJ400" s="28">
        <v>28004</v>
      </c>
      <c r="AK400" s="9" t="s">
        <v>5337</v>
      </c>
      <c r="AL400" s="9" t="s">
        <v>168</v>
      </c>
      <c r="AM400" s="7" t="s">
        <v>221</v>
      </c>
      <c r="AN400" s="9" t="s">
        <v>368</v>
      </c>
      <c r="AO400" s="118"/>
      <c r="AP400" s="7" t="s">
        <v>5338</v>
      </c>
      <c r="AQ400" s="9" t="s">
        <v>5339</v>
      </c>
      <c r="AR400" s="9" t="s">
        <v>5340</v>
      </c>
      <c r="AS400" s="7" t="s">
        <v>5341</v>
      </c>
      <c r="AT400" s="79" t="s">
        <v>569</v>
      </c>
      <c r="AU400" s="7" t="s">
        <v>46</v>
      </c>
      <c r="AV400" s="10"/>
      <c r="AW400" s="7" t="s">
        <v>5342</v>
      </c>
      <c r="AX400" s="7" t="s">
        <v>50</v>
      </c>
      <c r="AY400" s="79" t="s">
        <v>569</v>
      </c>
      <c r="AZ400" s="28">
        <v>29183</v>
      </c>
      <c r="BA400" s="9" t="s">
        <v>5343</v>
      </c>
      <c r="BB400" s="20" t="s">
        <v>178</v>
      </c>
      <c r="BC400" s="21" t="s">
        <v>161</v>
      </c>
      <c r="BD400" s="9"/>
      <c r="BE400" s="9"/>
      <c r="BF400" s="20" t="s">
        <v>181</v>
      </c>
      <c r="BG400" s="7"/>
      <c r="BH400" s="9"/>
      <c r="BI400" s="9"/>
      <c r="BJ400" s="7"/>
      <c r="BK400" s="7"/>
      <c r="BL400" s="7"/>
      <c r="BM400" s="11"/>
      <c r="BN400" s="79"/>
      <c r="BO400" s="7"/>
      <c r="BP400" s="7"/>
      <c r="BQ400" s="28"/>
      <c r="BR400" s="9"/>
      <c r="BS400" s="9"/>
      <c r="BT400" s="7"/>
      <c r="BU400" s="9"/>
      <c r="BV400" s="9"/>
      <c r="BW400" s="7"/>
      <c r="BX400" s="9"/>
      <c r="BY400" s="9"/>
      <c r="BZ400" s="7"/>
      <c r="CA400" s="7"/>
      <c r="CB400" s="7"/>
      <c r="CC400" s="7"/>
      <c r="CD400" s="7"/>
      <c r="CE400" s="20" t="s">
        <v>5338</v>
      </c>
      <c r="CF400" s="21" t="s">
        <v>5339</v>
      </c>
      <c r="CG400" s="20" t="s">
        <v>5340</v>
      </c>
      <c r="CH400" s="20" t="s">
        <v>5341</v>
      </c>
      <c r="CI400" s="20" t="s">
        <v>582</v>
      </c>
      <c r="CJ400" s="77" t="s">
        <v>46</v>
      </c>
      <c r="CK400" s="5">
        <v>45472</v>
      </c>
      <c r="CL400" s="77" t="str">
        <f t="shared" ca="1" si="6"/>
        <v>21 Tahun 1 Bulan 3 Hari</v>
      </c>
      <c r="CM40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Kamis RT/RW 07/04 Desa/Kelurahan Pajajar Kecamatan Rajagaluh Kabupaten Majalengka Jawa Barat 45472</v>
      </c>
    </row>
    <row r="401" spans="1:91" ht="20.100000000000001" customHeight="1">
      <c r="A401" s="4">
        <f>SUBTOTAL(3,N$8:N401)</f>
        <v>394</v>
      </c>
      <c r="B401" s="5" t="s">
        <v>9</v>
      </c>
      <c r="C401" s="5">
        <v>2019</v>
      </c>
      <c r="D401" s="5"/>
      <c r="E401" s="5">
        <v>5</v>
      </c>
      <c r="F401" s="5" t="s">
        <v>34</v>
      </c>
      <c r="G401" s="5" t="s">
        <v>151</v>
      </c>
      <c r="H401" s="5" t="s">
        <v>11289</v>
      </c>
      <c r="I401" s="5" t="s">
        <v>11289</v>
      </c>
      <c r="J401" s="5">
        <v>19200056</v>
      </c>
      <c r="K401" s="6" t="s">
        <v>151</v>
      </c>
      <c r="L401" s="6" t="s">
        <v>151</v>
      </c>
      <c r="M401" s="6"/>
      <c r="N401" s="79" t="s">
        <v>5344</v>
      </c>
      <c r="O401" s="8" t="s">
        <v>5345</v>
      </c>
      <c r="P401" s="37" t="s">
        <v>5346</v>
      </c>
      <c r="Q401" s="81" t="s">
        <v>5347</v>
      </c>
      <c r="R401" s="37" t="s">
        <v>155</v>
      </c>
      <c r="S401" s="125">
        <v>37939</v>
      </c>
      <c r="T401" s="10" t="s">
        <v>156</v>
      </c>
      <c r="U401" s="10">
        <v>1</v>
      </c>
      <c r="V401" s="10">
        <v>2</v>
      </c>
      <c r="W401" s="10" t="s">
        <v>157</v>
      </c>
      <c r="X401" s="20" t="s">
        <v>187</v>
      </c>
      <c r="Y401" s="7" t="s">
        <v>368</v>
      </c>
      <c r="Z401" s="7" t="s">
        <v>5348</v>
      </c>
      <c r="AA401" s="20" t="s">
        <v>221</v>
      </c>
      <c r="AB401" s="7" t="s">
        <v>162</v>
      </c>
      <c r="AC401" s="7" t="s">
        <v>163</v>
      </c>
      <c r="AD401" s="7" t="s">
        <v>163</v>
      </c>
      <c r="AE401" s="9" t="s">
        <v>5349</v>
      </c>
      <c r="AF401" s="7" t="s">
        <v>5350</v>
      </c>
      <c r="AG401" s="7" t="s">
        <v>5350</v>
      </c>
      <c r="AH401" s="7" t="s">
        <v>50</v>
      </c>
      <c r="AI401" s="79" t="s">
        <v>602</v>
      </c>
      <c r="AJ401" s="28">
        <v>27967</v>
      </c>
      <c r="AK401" s="9" t="s">
        <v>5351</v>
      </c>
      <c r="AL401" s="9" t="s">
        <v>202</v>
      </c>
      <c r="AM401" s="7" t="s">
        <v>194</v>
      </c>
      <c r="AN401" s="9" t="s">
        <v>368</v>
      </c>
      <c r="AO401" s="118"/>
      <c r="AP401" s="7" t="s">
        <v>5352</v>
      </c>
      <c r="AQ401" s="9" t="s">
        <v>766</v>
      </c>
      <c r="AR401" s="9" t="s">
        <v>5353</v>
      </c>
      <c r="AS401" s="7" t="s">
        <v>609</v>
      </c>
      <c r="AT401" s="79" t="s">
        <v>610</v>
      </c>
      <c r="AU401" s="7" t="s">
        <v>46</v>
      </c>
      <c r="AV401" s="10">
        <v>40532</v>
      </c>
      <c r="AW401" s="7" t="s">
        <v>5354</v>
      </c>
      <c r="AX401" s="7" t="s">
        <v>50</v>
      </c>
      <c r="AY401" s="79" t="s">
        <v>155</v>
      </c>
      <c r="AZ401" s="28">
        <v>29445</v>
      </c>
      <c r="BA401" s="9" t="s">
        <v>5355</v>
      </c>
      <c r="BB401" s="20" t="s">
        <v>178</v>
      </c>
      <c r="BC401" s="21" t="s">
        <v>203</v>
      </c>
      <c r="BD401" s="9"/>
      <c r="BE401" s="9"/>
      <c r="BF401" s="20" t="s">
        <v>181</v>
      </c>
      <c r="BG401" s="7"/>
      <c r="BH401" s="9"/>
      <c r="BI401" s="9"/>
      <c r="BJ401" s="7"/>
      <c r="BK401" s="7"/>
      <c r="BL401" s="7"/>
      <c r="BM401" s="11"/>
      <c r="BN401" s="79"/>
      <c r="BO401" s="7"/>
      <c r="BP401" s="7"/>
      <c r="BQ401" s="28"/>
      <c r="BR401" s="9"/>
      <c r="BS401" s="9"/>
      <c r="BT401" s="7"/>
      <c r="BU401" s="9"/>
      <c r="BV401" s="9"/>
      <c r="BW401" s="7"/>
      <c r="BX401" s="9"/>
      <c r="BY401" s="9"/>
      <c r="BZ401" s="7"/>
      <c r="CA401" s="7"/>
      <c r="CB401" s="7"/>
      <c r="CC401" s="7"/>
      <c r="CD401" s="7"/>
      <c r="CE401" s="20" t="s">
        <v>5352</v>
      </c>
      <c r="CF401" s="21" t="s">
        <v>766</v>
      </c>
      <c r="CG401" s="20" t="s">
        <v>5353</v>
      </c>
      <c r="CH401" s="20" t="s">
        <v>609</v>
      </c>
      <c r="CI401" s="20" t="s">
        <v>610</v>
      </c>
      <c r="CJ401" s="77" t="s">
        <v>46</v>
      </c>
      <c r="CK401" s="5">
        <v>40532</v>
      </c>
      <c r="CL401" s="77" t="str">
        <f t="shared" ca="1" si="6"/>
        <v>22 Tahun 2 Bulan 9 Hari</v>
      </c>
      <c r="CM40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Kerkop No 93 RT/RW 01/09 Desa/Kelurahan Leuwigajah Kecamatan Cimahi Selatan Kota Cimahi Jawa Barat 40532</v>
      </c>
    </row>
    <row r="402" spans="1:91" ht="20.100000000000001" customHeight="1">
      <c r="A402" s="4">
        <f>SUBTOTAL(3,N$8:N402)</f>
        <v>395</v>
      </c>
      <c r="B402" s="5" t="s">
        <v>9</v>
      </c>
      <c r="C402" s="5">
        <v>2018</v>
      </c>
      <c r="D402" s="5"/>
      <c r="E402" s="5">
        <v>5</v>
      </c>
      <c r="F402" s="5" t="s">
        <v>34</v>
      </c>
      <c r="G402" s="5" t="s">
        <v>151</v>
      </c>
      <c r="H402" s="5" t="s">
        <v>151</v>
      </c>
      <c r="I402" s="5" t="s">
        <v>151</v>
      </c>
      <c r="J402" s="5">
        <v>18190129</v>
      </c>
      <c r="K402" s="6" t="s">
        <v>151</v>
      </c>
      <c r="L402" s="6" t="s">
        <v>151</v>
      </c>
      <c r="M402" s="6"/>
      <c r="N402" s="79" t="s">
        <v>5356</v>
      </c>
      <c r="O402" s="37" t="s">
        <v>5357</v>
      </c>
      <c r="P402" s="37" t="s">
        <v>5358</v>
      </c>
      <c r="Q402" s="81" t="s">
        <v>5359</v>
      </c>
      <c r="R402" s="37" t="s">
        <v>1064</v>
      </c>
      <c r="S402" s="125">
        <v>36965</v>
      </c>
      <c r="T402" s="10" t="s">
        <v>156</v>
      </c>
      <c r="U402" s="10">
        <v>2</v>
      </c>
      <c r="V402" s="10">
        <v>3</v>
      </c>
      <c r="W402" s="10" t="s">
        <v>157</v>
      </c>
      <c r="X402" s="20" t="s">
        <v>187</v>
      </c>
      <c r="Y402" s="7" t="s">
        <v>159</v>
      </c>
      <c r="Z402" s="7" t="s">
        <v>368</v>
      </c>
      <c r="AA402" s="7" t="s">
        <v>161</v>
      </c>
      <c r="AB402" s="7" t="s">
        <v>162</v>
      </c>
      <c r="AC402" s="7" t="s">
        <v>163</v>
      </c>
      <c r="AD402" s="7" t="s">
        <v>163</v>
      </c>
      <c r="AE402" s="9" t="s">
        <v>5360</v>
      </c>
      <c r="AF402" s="9" t="s">
        <v>5361</v>
      </c>
      <c r="AG402" s="7" t="s">
        <v>5361</v>
      </c>
      <c r="AH402" s="7" t="s">
        <v>50</v>
      </c>
      <c r="AI402" s="79" t="s">
        <v>1109</v>
      </c>
      <c r="AJ402" s="28">
        <v>25884</v>
      </c>
      <c r="AK402" s="9" t="s">
        <v>5362</v>
      </c>
      <c r="AL402" s="9" t="s">
        <v>324</v>
      </c>
      <c r="AM402" s="7" t="s">
        <v>161</v>
      </c>
      <c r="AN402" s="9" t="s">
        <v>368</v>
      </c>
      <c r="AO402" s="118"/>
      <c r="AP402" s="7" t="s">
        <v>3221</v>
      </c>
      <c r="AQ402" s="9" t="s">
        <v>729</v>
      </c>
      <c r="AR402" s="9" t="s">
        <v>1778</v>
      </c>
      <c r="AS402" s="7" t="s">
        <v>1779</v>
      </c>
      <c r="AT402" s="79" t="s">
        <v>155</v>
      </c>
      <c r="AU402" s="7" t="s">
        <v>46</v>
      </c>
      <c r="AV402" s="10">
        <v>40379</v>
      </c>
      <c r="AW402" s="7" t="s">
        <v>4354</v>
      </c>
      <c r="AX402" s="7" t="s">
        <v>50</v>
      </c>
      <c r="AY402" s="79" t="s">
        <v>1064</v>
      </c>
      <c r="AZ402" s="28">
        <v>27739</v>
      </c>
      <c r="BA402" s="9" t="s">
        <v>5363</v>
      </c>
      <c r="BB402" s="20" t="s">
        <v>178</v>
      </c>
      <c r="BC402" s="21" t="s">
        <v>161</v>
      </c>
      <c r="BD402" s="9"/>
      <c r="BE402" s="9"/>
      <c r="BF402" s="20" t="s">
        <v>181</v>
      </c>
      <c r="BG402" s="7"/>
      <c r="BH402" s="9"/>
      <c r="BI402" s="9"/>
      <c r="BJ402" s="7"/>
      <c r="BK402" s="7"/>
      <c r="BL402" s="7"/>
      <c r="BM402" s="11"/>
      <c r="BN402" s="79"/>
      <c r="BO402" s="7"/>
      <c r="BP402" s="7"/>
      <c r="BQ402" s="28"/>
      <c r="BR402" s="9"/>
      <c r="BS402" s="9"/>
      <c r="BT402" s="7"/>
      <c r="BU402" s="9"/>
      <c r="BV402" s="9"/>
      <c r="BW402" s="7"/>
      <c r="BX402" s="9"/>
      <c r="BY402" s="9"/>
      <c r="BZ402" s="7"/>
      <c r="CA402" s="7"/>
      <c r="CB402" s="7"/>
      <c r="CC402" s="7"/>
      <c r="CD402" s="7"/>
      <c r="CE402" s="20" t="s">
        <v>3221</v>
      </c>
      <c r="CF402" s="21" t="s">
        <v>729</v>
      </c>
      <c r="CG402" s="20" t="s">
        <v>1778</v>
      </c>
      <c r="CH402" s="20" t="s">
        <v>1779</v>
      </c>
      <c r="CI402" s="20" t="s">
        <v>182</v>
      </c>
      <c r="CJ402" s="77" t="s">
        <v>46</v>
      </c>
      <c r="CK402" s="5">
        <v>40379</v>
      </c>
      <c r="CL402" s="77" t="str">
        <f t="shared" ca="1" si="6"/>
        <v>24 Tahun 10 Bulan 8 Hari</v>
      </c>
      <c r="CM40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Kebon Kalapa RT/RW 01/03 Desa/Kelurahan Batukarut Kecamatan Arjasari Kabupaten Bandung Jawa Barat 40379</v>
      </c>
    </row>
    <row r="403" spans="1:91" ht="20.100000000000001" customHeight="1">
      <c r="A403" s="4">
        <f>SUBTOTAL(3,N$8:N403)</f>
        <v>396</v>
      </c>
      <c r="B403" s="5" t="s">
        <v>9</v>
      </c>
      <c r="C403" s="5">
        <v>2019</v>
      </c>
      <c r="D403" s="5"/>
      <c r="E403" s="5">
        <v>5</v>
      </c>
      <c r="F403" s="5" t="s">
        <v>34</v>
      </c>
      <c r="G403" s="5" t="s">
        <v>151</v>
      </c>
      <c r="H403" s="5" t="s">
        <v>11289</v>
      </c>
      <c r="I403" s="5" t="s">
        <v>11289</v>
      </c>
      <c r="J403" s="5">
        <v>19200130</v>
      </c>
      <c r="K403" s="6" t="s">
        <v>151</v>
      </c>
      <c r="L403" s="6" t="s">
        <v>151</v>
      </c>
      <c r="M403" s="6"/>
      <c r="N403" s="138" t="s">
        <v>5364</v>
      </c>
      <c r="O403" s="8" t="s">
        <v>5365</v>
      </c>
      <c r="P403" s="37" t="s">
        <v>5366</v>
      </c>
      <c r="Q403" s="81" t="s">
        <v>5367</v>
      </c>
      <c r="R403" s="37" t="s">
        <v>186</v>
      </c>
      <c r="S403" s="125">
        <v>38940</v>
      </c>
      <c r="T403" s="10" t="s">
        <v>156</v>
      </c>
      <c r="U403" s="10">
        <v>2</v>
      </c>
      <c r="V403" s="10">
        <v>2</v>
      </c>
      <c r="W403" s="10" t="s">
        <v>157</v>
      </c>
      <c r="X403" s="20" t="s">
        <v>187</v>
      </c>
      <c r="Y403" s="7" t="s">
        <v>426</v>
      </c>
      <c r="Z403" s="7" t="s">
        <v>3329</v>
      </c>
      <c r="AA403" s="7" t="s">
        <v>161</v>
      </c>
      <c r="AB403" s="7" t="s">
        <v>162</v>
      </c>
      <c r="AC403" s="7" t="s">
        <v>163</v>
      </c>
      <c r="AD403" s="7" t="s">
        <v>163</v>
      </c>
      <c r="AE403" s="9" t="s">
        <v>5368</v>
      </c>
      <c r="AF403" s="9" t="s">
        <v>5369</v>
      </c>
      <c r="AG403" s="7" t="s">
        <v>5369</v>
      </c>
      <c r="AH403" s="7" t="s">
        <v>50</v>
      </c>
      <c r="AI403" s="79" t="s">
        <v>518</v>
      </c>
      <c r="AJ403" s="28">
        <v>27150</v>
      </c>
      <c r="AK403" s="9" t="s">
        <v>5370</v>
      </c>
      <c r="AL403" s="9" t="s">
        <v>168</v>
      </c>
      <c r="AM403" s="7" t="s">
        <v>161</v>
      </c>
      <c r="AN403" s="9" t="s">
        <v>368</v>
      </c>
      <c r="AO403" s="118"/>
      <c r="AP403" s="7" t="s">
        <v>3043</v>
      </c>
      <c r="AQ403" s="9" t="s">
        <v>2035</v>
      </c>
      <c r="AR403" s="9" t="s">
        <v>1317</v>
      </c>
      <c r="AS403" s="7" t="s">
        <v>1011</v>
      </c>
      <c r="AT403" s="79" t="s">
        <v>186</v>
      </c>
      <c r="AU403" s="7" t="s">
        <v>46</v>
      </c>
      <c r="AV403" s="10">
        <v>45363</v>
      </c>
      <c r="AW403" s="7" t="s">
        <v>5371</v>
      </c>
      <c r="AX403" s="7" t="s">
        <v>50</v>
      </c>
      <c r="AY403" s="79" t="s">
        <v>186</v>
      </c>
      <c r="AZ403" s="28">
        <v>28313</v>
      </c>
      <c r="BA403" s="9" t="s">
        <v>5372</v>
      </c>
      <c r="BB403" s="20" t="s">
        <v>178</v>
      </c>
      <c r="BC403" s="21" t="s">
        <v>221</v>
      </c>
      <c r="BD403" s="9"/>
      <c r="BE403" s="9"/>
      <c r="BF403" s="20" t="s">
        <v>181</v>
      </c>
      <c r="BG403" s="7"/>
      <c r="BH403" s="9"/>
      <c r="BI403" s="9"/>
      <c r="BJ403" s="7"/>
      <c r="BK403" s="7"/>
      <c r="BL403" s="7"/>
      <c r="BM403" s="11"/>
      <c r="BN403" s="79"/>
      <c r="BO403" s="7"/>
      <c r="BP403" s="7"/>
      <c r="BQ403" s="28"/>
      <c r="BR403" s="9"/>
      <c r="BS403" s="9"/>
      <c r="BT403" s="7"/>
      <c r="BU403" s="9"/>
      <c r="BV403" s="9"/>
      <c r="BW403" s="7"/>
      <c r="BX403" s="9"/>
      <c r="BY403" s="9"/>
      <c r="BZ403" s="7"/>
      <c r="CA403" s="7"/>
      <c r="CB403" s="7"/>
      <c r="CC403" s="7"/>
      <c r="CD403" s="7"/>
      <c r="CE403" s="20" t="s">
        <v>3043</v>
      </c>
      <c r="CF403" s="21" t="s">
        <v>2035</v>
      </c>
      <c r="CG403" s="20" t="s">
        <v>1317</v>
      </c>
      <c r="CH403" s="20" t="s">
        <v>1011</v>
      </c>
      <c r="CI403" s="20" t="s">
        <v>205</v>
      </c>
      <c r="CJ403" s="77" t="s">
        <v>46</v>
      </c>
      <c r="CK403" s="5">
        <v>45363</v>
      </c>
      <c r="CL403" s="77" t="str">
        <f t="shared" ca="1" si="6"/>
        <v>19 Tahun 5 Bulan 12 Hari</v>
      </c>
      <c r="CM40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Sayang RT/RW 02/07 Desa/Kelurahan Sayang Kecamatan Jatinangor Kabupaten Sumedang Jawa Barat 45363</v>
      </c>
    </row>
    <row r="404" spans="1:91" ht="20.100000000000001" customHeight="1">
      <c r="A404" s="4">
        <f>SUBTOTAL(3,N$8:N404)</f>
        <v>397</v>
      </c>
      <c r="B404" s="5" t="s">
        <v>9</v>
      </c>
      <c r="C404" s="5">
        <v>2019</v>
      </c>
      <c r="D404" s="5"/>
      <c r="E404" s="5">
        <v>5</v>
      </c>
      <c r="F404" s="5" t="s">
        <v>34</v>
      </c>
      <c r="G404" s="5" t="s">
        <v>151</v>
      </c>
      <c r="H404" s="5" t="s">
        <v>11289</v>
      </c>
      <c r="I404" s="5" t="s">
        <v>11289</v>
      </c>
      <c r="J404" s="5">
        <v>19200071</v>
      </c>
      <c r="K404" s="6" t="s">
        <v>151</v>
      </c>
      <c r="L404" s="6" t="s">
        <v>151</v>
      </c>
      <c r="M404" s="6"/>
      <c r="N404" s="79" t="s">
        <v>5373</v>
      </c>
      <c r="O404" s="8"/>
      <c r="P404" s="37" t="s">
        <v>5374</v>
      </c>
      <c r="Q404" s="81" t="s">
        <v>5375</v>
      </c>
      <c r="R404" s="37" t="s">
        <v>186</v>
      </c>
      <c r="S404" s="125">
        <v>38950</v>
      </c>
      <c r="T404" s="10" t="s">
        <v>156</v>
      </c>
      <c r="U404" s="10">
        <v>4</v>
      </c>
      <c r="V404" s="10">
        <v>4</v>
      </c>
      <c r="W404" s="10" t="s">
        <v>157</v>
      </c>
      <c r="X404" s="20" t="s">
        <v>187</v>
      </c>
      <c r="Y404" s="7" t="s">
        <v>3278</v>
      </c>
      <c r="Z404" s="7" t="s">
        <v>3329</v>
      </c>
      <c r="AA404" s="7" t="s">
        <v>161</v>
      </c>
      <c r="AB404" s="7" t="s">
        <v>162</v>
      </c>
      <c r="AC404" s="7" t="s">
        <v>163</v>
      </c>
      <c r="AD404" s="7" t="s">
        <v>163</v>
      </c>
      <c r="AE404" s="9" t="s">
        <v>5376</v>
      </c>
      <c r="AF404" s="9" t="s">
        <v>5377</v>
      </c>
      <c r="AG404" s="7" t="s">
        <v>5377</v>
      </c>
      <c r="AH404" s="7" t="s">
        <v>50</v>
      </c>
      <c r="AI404" s="79" t="s">
        <v>569</v>
      </c>
      <c r="AJ404" s="28">
        <v>24515</v>
      </c>
      <c r="AK404" s="9" t="s">
        <v>5378</v>
      </c>
      <c r="AL404" s="20" t="s">
        <v>212</v>
      </c>
      <c r="AM404" s="7" t="s">
        <v>179</v>
      </c>
      <c r="AN404" s="9" t="s">
        <v>368</v>
      </c>
      <c r="AO404" s="118"/>
      <c r="AP404" s="7" t="s">
        <v>5379</v>
      </c>
      <c r="AQ404" s="9" t="s">
        <v>5380</v>
      </c>
      <c r="AR404" s="9" t="s">
        <v>2786</v>
      </c>
      <c r="AS404" s="7" t="s">
        <v>199</v>
      </c>
      <c r="AT404" s="79" t="s">
        <v>186</v>
      </c>
      <c r="AU404" s="7" t="s">
        <v>46</v>
      </c>
      <c r="AV404" s="10">
        <v>45323</v>
      </c>
      <c r="AW404" s="7" t="s">
        <v>5381</v>
      </c>
      <c r="AX404" s="7" t="s">
        <v>50</v>
      </c>
      <c r="AY404" s="79" t="s">
        <v>186</v>
      </c>
      <c r="AZ404" s="28" t="s">
        <v>5382</v>
      </c>
      <c r="BA404" s="9" t="s">
        <v>5383</v>
      </c>
      <c r="BB404" s="20" t="s">
        <v>178</v>
      </c>
      <c r="BC404" s="21" t="s">
        <v>179</v>
      </c>
      <c r="BD404" s="9"/>
      <c r="BE404" s="9"/>
      <c r="BF404" s="20" t="s">
        <v>181</v>
      </c>
      <c r="BG404" s="7"/>
      <c r="BH404" s="9"/>
      <c r="BI404" s="9"/>
      <c r="BJ404" s="7"/>
      <c r="BK404" s="7"/>
      <c r="BL404" s="7"/>
      <c r="BM404" s="11"/>
      <c r="BN404" s="79"/>
      <c r="BO404" s="7"/>
      <c r="BP404" s="7"/>
      <c r="BQ404" s="28"/>
      <c r="BR404" s="9"/>
      <c r="BS404" s="9"/>
      <c r="BT404" s="7"/>
      <c r="BU404" s="9"/>
      <c r="BV404" s="9"/>
      <c r="BW404" s="7"/>
      <c r="BX404" s="9"/>
      <c r="BY404" s="9"/>
      <c r="BZ404" s="7"/>
      <c r="CA404" s="7"/>
      <c r="CB404" s="7"/>
      <c r="CC404" s="7"/>
      <c r="CD404" s="7"/>
      <c r="CE404" s="20" t="s">
        <v>5379</v>
      </c>
      <c r="CF404" s="21" t="s">
        <v>5380</v>
      </c>
      <c r="CG404" s="20" t="s">
        <v>2786</v>
      </c>
      <c r="CH404" s="20" t="s">
        <v>199</v>
      </c>
      <c r="CI404" s="20" t="s">
        <v>205</v>
      </c>
      <c r="CJ404" s="77" t="s">
        <v>46</v>
      </c>
      <c r="CK404" s="5">
        <v>45323</v>
      </c>
      <c r="CL404" s="77" t="str">
        <f t="shared" ca="1" si="6"/>
        <v>19 Tahun 5 Bulan 2 Hari</v>
      </c>
      <c r="CM40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Lingk. Hegarmanah RT/RW 01/19 Desa/Kelurahan Situ Kecamatan Sumedang Utara Kabupaten Sumedang Jawa Barat 45323</v>
      </c>
    </row>
    <row r="405" spans="1:91" ht="20.100000000000001" customHeight="1">
      <c r="A405" s="4">
        <f>SUBTOTAL(3,N$8:N405)</f>
        <v>398</v>
      </c>
      <c r="B405" s="5" t="s">
        <v>9</v>
      </c>
      <c r="C405" s="5">
        <v>2019</v>
      </c>
      <c r="D405" s="5"/>
      <c r="E405" s="5">
        <v>5</v>
      </c>
      <c r="F405" s="5" t="s">
        <v>34</v>
      </c>
      <c r="G405" s="5" t="s">
        <v>151</v>
      </c>
      <c r="H405" s="5" t="s">
        <v>11289</v>
      </c>
      <c r="I405" s="5" t="s">
        <v>11289</v>
      </c>
      <c r="J405" s="5">
        <v>19200115</v>
      </c>
      <c r="K405" s="6" t="s">
        <v>151</v>
      </c>
      <c r="L405" s="6" t="s">
        <v>151</v>
      </c>
      <c r="M405" s="6"/>
      <c r="N405" s="137" t="s">
        <v>5384</v>
      </c>
      <c r="O405" s="79" t="s">
        <v>5385</v>
      </c>
      <c r="P405" s="37" t="s">
        <v>5386</v>
      </c>
      <c r="Q405" s="81" t="s">
        <v>5387</v>
      </c>
      <c r="R405" s="37" t="s">
        <v>186</v>
      </c>
      <c r="S405" s="125">
        <v>38896</v>
      </c>
      <c r="T405" s="10" t="s">
        <v>156</v>
      </c>
      <c r="U405" s="10">
        <v>4</v>
      </c>
      <c r="V405" s="10">
        <v>6</v>
      </c>
      <c r="W405" s="10" t="s">
        <v>157</v>
      </c>
      <c r="X405" s="20" t="s">
        <v>187</v>
      </c>
      <c r="Y405" s="7" t="s">
        <v>5292</v>
      </c>
      <c r="Z405" s="7" t="s">
        <v>5388</v>
      </c>
      <c r="AA405" s="7" t="s">
        <v>161</v>
      </c>
      <c r="AB405" s="7" t="s">
        <v>162</v>
      </c>
      <c r="AC405" s="7" t="s">
        <v>163</v>
      </c>
      <c r="AD405" s="7" t="s">
        <v>163</v>
      </c>
      <c r="AE405" s="9" t="s">
        <v>5389</v>
      </c>
      <c r="AF405" s="9" t="s">
        <v>5390</v>
      </c>
      <c r="AG405" s="7" t="s">
        <v>5391</v>
      </c>
      <c r="AH405" s="7" t="s">
        <v>51</v>
      </c>
      <c r="AI405" s="79" t="s">
        <v>186</v>
      </c>
      <c r="AJ405" s="28">
        <v>24153</v>
      </c>
      <c r="AK405" s="9" t="s">
        <v>5392</v>
      </c>
      <c r="AL405" s="9"/>
      <c r="AM405" s="7" t="s">
        <v>161</v>
      </c>
      <c r="AN405" s="9" t="s">
        <v>368</v>
      </c>
      <c r="AO405" s="118"/>
      <c r="AP405" s="7" t="s">
        <v>5393</v>
      </c>
      <c r="AQ405" s="9" t="s">
        <v>5394</v>
      </c>
      <c r="AR405" s="9" t="s">
        <v>2395</v>
      </c>
      <c r="AS405" s="7" t="s">
        <v>2395</v>
      </c>
      <c r="AT405" s="79" t="s">
        <v>186</v>
      </c>
      <c r="AU405" s="7" t="s">
        <v>46</v>
      </c>
      <c r="AV405" s="10">
        <v>45364</v>
      </c>
      <c r="AW405" s="7" t="s">
        <v>5390</v>
      </c>
      <c r="AX405" s="7" t="s">
        <v>50</v>
      </c>
      <c r="AY405" s="79" t="s">
        <v>186</v>
      </c>
      <c r="AZ405" s="28">
        <v>27529</v>
      </c>
      <c r="BA405" s="9" t="s">
        <v>5395</v>
      </c>
      <c r="BB405" s="20" t="s">
        <v>178</v>
      </c>
      <c r="BC405" s="21" t="s">
        <v>161</v>
      </c>
      <c r="BD405" s="9"/>
      <c r="BE405" s="9"/>
      <c r="BF405" s="20" t="s">
        <v>181</v>
      </c>
      <c r="BG405" s="7"/>
      <c r="BH405" s="9"/>
      <c r="BI405" s="9"/>
      <c r="BJ405" s="7"/>
      <c r="BK405" s="7"/>
      <c r="BL405" s="7"/>
      <c r="BM405" s="11"/>
      <c r="BN405" s="79"/>
      <c r="BO405" s="7"/>
      <c r="BP405" s="7"/>
      <c r="BQ405" s="28"/>
      <c r="BR405" s="9"/>
      <c r="BS405" s="9"/>
      <c r="BT405" s="7"/>
      <c r="BU405" s="9"/>
      <c r="BV405" s="9"/>
      <c r="BW405" s="7"/>
      <c r="BX405" s="9"/>
      <c r="BY405" s="9"/>
      <c r="BZ405" s="7"/>
      <c r="CA405" s="7"/>
      <c r="CB405" s="7"/>
      <c r="CC405" s="7"/>
      <c r="CD405" s="7"/>
      <c r="CE405" s="20" t="s">
        <v>5396</v>
      </c>
      <c r="CF405" s="21" t="s">
        <v>5394</v>
      </c>
      <c r="CG405" s="20" t="s">
        <v>2395</v>
      </c>
      <c r="CH405" s="20" t="s">
        <v>2395</v>
      </c>
      <c r="CI405" s="20" t="s">
        <v>205</v>
      </c>
      <c r="CJ405" s="77" t="s">
        <v>46</v>
      </c>
      <c r="CK405" s="5">
        <v>45364</v>
      </c>
      <c r="CL405" s="77" t="str">
        <f t="shared" ca="1" si="6"/>
        <v>19 Tahun 6 Bulan 26 Hari</v>
      </c>
      <c r="CM40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Cilimus Jangkung RT/RW 01/16 Desa/Kelurahan Cimanggung Kecamatan Cimanggung Kabupaten Sumedang Jawa Barat 45364</v>
      </c>
    </row>
    <row r="406" spans="1:91" ht="20.100000000000001" customHeight="1">
      <c r="A406" s="4">
        <f>SUBTOTAL(3,N$8:N406)</f>
        <v>399</v>
      </c>
      <c r="B406" s="5" t="s">
        <v>9</v>
      </c>
      <c r="C406" s="5">
        <v>2020</v>
      </c>
      <c r="D406" s="5"/>
      <c r="E406" s="5">
        <v>5</v>
      </c>
      <c r="F406" s="5" t="s">
        <v>34</v>
      </c>
      <c r="G406" s="5" t="s">
        <v>151</v>
      </c>
      <c r="H406" s="5" t="s">
        <v>11289</v>
      </c>
      <c r="I406" s="5" t="s">
        <v>11289</v>
      </c>
      <c r="J406" s="5">
        <v>20210106</v>
      </c>
      <c r="K406" s="6" t="s">
        <v>151</v>
      </c>
      <c r="L406" s="6" t="s">
        <v>151</v>
      </c>
      <c r="M406" s="6"/>
      <c r="N406" s="79" t="s">
        <v>5397</v>
      </c>
      <c r="O406" s="8"/>
      <c r="P406" s="37" t="s">
        <v>5398</v>
      </c>
      <c r="Q406" s="81" t="s">
        <v>5399</v>
      </c>
      <c r="R406" s="37" t="s">
        <v>155</v>
      </c>
      <c r="S406" s="125">
        <v>38677</v>
      </c>
      <c r="T406" s="10" t="s">
        <v>156</v>
      </c>
      <c r="U406" s="10">
        <v>1</v>
      </c>
      <c r="V406" s="10">
        <v>3</v>
      </c>
      <c r="W406" s="10" t="s">
        <v>157</v>
      </c>
      <c r="X406" s="20" t="s">
        <v>187</v>
      </c>
      <c r="Y406" s="7" t="s">
        <v>1035</v>
      </c>
      <c r="Z406" s="7" t="s">
        <v>3329</v>
      </c>
      <c r="AA406" s="7" t="s">
        <v>161</v>
      </c>
      <c r="AB406" s="7" t="s">
        <v>162</v>
      </c>
      <c r="AC406" s="7" t="s">
        <v>163</v>
      </c>
      <c r="AD406" s="7" t="s">
        <v>163</v>
      </c>
      <c r="AE406" s="9" t="s">
        <v>5400</v>
      </c>
      <c r="AF406" s="9" t="s">
        <v>5401</v>
      </c>
      <c r="AG406" s="7" t="s">
        <v>5401</v>
      </c>
      <c r="AH406" s="7" t="s">
        <v>50</v>
      </c>
      <c r="AI406" s="79" t="s">
        <v>336</v>
      </c>
      <c r="AJ406" s="28">
        <v>29807</v>
      </c>
      <c r="AK406" s="9" t="s">
        <v>5402</v>
      </c>
      <c r="AL406" s="20" t="s">
        <v>212</v>
      </c>
      <c r="AM406" s="7" t="s">
        <v>221</v>
      </c>
      <c r="AN406" s="9" t="s">
        <v>368</v>
      </c>
      <c r="AO406" s="118"/>
      <c r="AP406" s="7" t="s">
        <v>5403</v>
      </c>
      <c r="AQ406" s="9" t="s">
        <v>388</v>
      </c>
      <c r="AR406" s="9" t="s">
        <v>5404</v>
      </c>
      <c r="AS406" s="7" t="s">
        <v>309</v>
      </c>
      <c r="AT406" s="79" t="s">
        <v>155</v>
      </c>
      <c r="AU406" s="7" t="s">
        <v>46</v>
      </c>
      <c r="AV406" s="10">
        <v>45394</v>
      </c>
      <c r="AW406" s="7" t="s">
        <v>5405</v>
      </c>
      <c r="AX406" s="7" t="s">
        <v>50</v>
      </c>
      <c r="AY406" s="79" t="s">
        <v>155</v>
      </c>
      <c r="AZ406" s="28">
        <v>30641</v>
      </c>
      <c r="BA406" s="9" t="s">
        <v>5406</v>
      </c>
      <c r="BB406" s="20" t="s">
        <v>178</v>
      </c>
      <c r="BC406" s="21" t="s">
        <v>179</v>
      </c>
      <c r="BD406" s="9"/>
      <c r="BE406" s="9"/>
      <c r="BF406" s="20" t="s">
        <v>181</v>
      </c>
      <c r="BG406" s="7"/>
      <c r="BH406" s="9"/>
      <c r="BI406" s="9"/>
      <c r="BJ406" s="7"/>
      <c r="BK406" s="7"/>
      <c r="BL406" s="7"/>
      <c r="BM406" s="11"/>
      <c r="BN406" s="79"/>
      <c r="BO406" s="7"/>
      <c r="BP406" s="7"/>
      <c r="BQ406" s="28"/>
      <c r="BR406" s="9"/>
      <c r="BS406" s="9"/>
      <c r="BT406" s="7"/>
      <c r="BU406" s="9"/>
      <c r="BV406" s="9"/>
      <c r="BW406" s="7"/>
      <c r="BX406" s="9"/>
      <c r="BY406" s="9"/>
      <c r="BZ406" s="7"/>
      <c r="CA406" s="7"/>
      <c r="CB406" s="7"/>
      <c r="CC406" s="7"/>
      <c r="CD406" s="7"/>
      <c r="CE406" s="20" t="s">
        <v>5403</v>
      </c>
      <c r="CF406" s="21" t="s">
        <v>388</v>
      </c>
      <c r="CG406" s="20" t="s">
        <v>5404</v>
      </c>
      <c r="CH406" s="20" t="s">
        <v>309</v>
      </c>
      <c r="CI406" s="20" t="s">
        <v>182</v>
      </c>
      <c r="CJ406" s="77" t="s">
        <v>46</v>
      </c>
      <c r="CK406" s="5">
        <v>45394</v>
      </c>
      <c r="CL406" s="77" t="str">
        <f t="shared" ca="1" si="6"/>
        <v>20 Tahun 2 Bulan 2 Hari</v>
      </c>
      <c r="CM40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Sukahaji RT/RW 02/08 Desa/Kelurahan Bojongloa Kecamatan Rancaekek Kabupaten Bandung Jawa Barat 45394</v>
      </c>
    </row>
    <row r="407" spans="1:91" ht="20.100000000000001" customHeight="1">
      <c r="A407" s="4">
        <f>SUBTOTAL(3,N$8:N407)</f>
        <v>400</v>
      </c>
      <c r="B407" s="5" t="s">
        <v>9</v>
      </c>
      <c r="C407" s="5">
        <v>2019</v>
      </c>
      <c r="D407" s="5"/>
      <c r="E407" s="5">
        <v>5</v>
      </c>
      <c r="F407" s="5" t="s">
        <v>34</v>
      </c>
      <c r="G407" s="5" t="s">
        <v>151</v>
      </c>
      <c r="H407" s="5" t="s">
        <v>151</v>
      </c>
      <c r="I407" s="5" t="s">
        <v>151</v>
      </c>
      <c r="J407" s="5">
        <v>19200123</v>
      </c>
      <c r="K407" s="6" t="s">
        <v>151</v>
      </c>
      <c r="L407" s="6" t="s">
        <v>151</v>
      </c>
      <c r="M407" s="6"/>
      <c r="N407" s="79" t="s">
        <v>5407</v>
      </c>
      <c r="O407" s="8"/>
      <c r="P407" s="37" t="s">
        <v>5408</v>
      </c>
      <c r="Q407" s="81" t="s">
        <v>5409</v>
      </c>
      <c r="R407" s="37" t="s">
        <v>186</v>
      </c>
      <c r="S407" s="125">
        <v>39114</v>
      </c>
      <c r="T407" s="10" t="s">
        <v>156</v>
      </c>
      <c r="U407" s="10">
        <v>1</v>
      </c>
      <c r="V407" s="10">
        <v>2</v>
      </c>
      <c r="W407" s="10" t="s">
        <v>157</v>
      </c>
      <c r="X407" s="20" t="s">
        <v>187</v>
      </c>
      <c r="Y407" s="7" t="s">
        <v>2457</v>
      </c>
      <c r="Z407" s="7" t="s">
        <v>3329</v>
      </c>
      <c r="AA407" s="7" t="s">
        <v>161</v>
      </c>
      <c r="AB407" s="7" t="s">
        <v>162</v>
      </c>
      <c r="AC407" s="7" t="s">
        <v>163</v>
      </c>
      <c r="AD407" s="7" t="s">
        <v>163</v>
      </c>
      <c r="AE407" s="9" t="s">
        <v>5410</v>
      </c>
      <c r="AF407" s="9" t="s">
        <v>5411</v>
      </c>
      <c r="AG407" s="7" t="s">
        <v>5411</v>
      </c>
      <c r="AH407" s="7" t="s">
        <v>50</v>
      </c>
      <c r="AI407" s="79" t="s">
        <v>186</v>
      </c>
      <c r="AJ407" s="28">
        <v>27978</v>
      </c>
      <c r="AK407" s="9" t="s">
        <v>5412</v>
      </c>
      <c r="AL407" s="20" t="s">
        <v>212</v>
      </c>
      <c r="AM407" s="7" t="s">
        <v>179</v>
      </c>
      <c r="AN407" s="9" t="s">
        <v>368</v>
      </c>
      <c r="AO407" s="118"/>
      <c r="AP407" s="7" t="s">
        <v>5413</v>
      </c>
      <c r="AQ407" s="9" t="s">
        <v>4019</v>
      </c>
      <c r="AR407" s="9" t="s">
        <v>1010</v>
      </c>
      <c r="AS407" s="7" t="s">
        <v>1011</v>
      </c>
      <c r="AT407" s="79" t="s">
        <v>186</v>
      </c>
      <c r="AU407" s="7" t="s">
        <v>46</v>
      </c>
      <c r="AV407" s="10">
        <v>45363</v>
      </c>
      <c r="AW407" s="7" t="s">
        <v>5414</v>
      </c>
      <c r="AX407" s="7" t="s">
        <v>50</v>
      </c>
      <c r="AY407" s="79" t="s">
        <v>186</v>
      </c>
      <c r="AZ407" s="28">
        <v>31737</v>
      </c>
      <c r="BA407" s="9" t="s">
        <v>5415</v>
      </c>
      <c r="BB407" s="20" t="s">
        <v>178</v>
      </c>
      <c r="BC407" s="21" t="s">
        <v>179</v>
      </c>
      <c r="BD407" s="9"/>
      <c r="BE407" s="9"/>
      <c r="BF407" s="20" t="s">
        <v>181</v>
      </c>
      <c r="BG407" s="7"/>
      <c r="BH407" s="9"/>
      <c r="BI407" s="9"/>
      <c r="BJ407" s="7"/>
      <c r="BK407" s="7"/>
      <c r="BL407" s="7"/>
      <c r="BM407" s="11"/>
      <c r="BN407" s="79"/>
      <c r="BO407" s="7"/>
      <c r="BP407" s="7"/>
      <c r="BQ407" s="28"/>
      <c r="BR407" s="9"/>
      <c r="BS407" s="9"/>
      <c r="BT407" s="7"/>
      <c r="BU407" s="9"/>
      <c r="BV407" s="9"/>
      <c r="BW407" s="7"/>
      <c r="BX407" s="9"/>
      <c r="BY407" s="9"/>
      <c r="BZ407" s="7"/>
      <c r="CA407" s="7"/>
      <c r="CB407" s="7"/>
      <c r="CC407" s="7"/>
      <c r="CD407" s="7"/>
      <c r="CE407" s="20" t="s">
        <v>5413</v>
      </c>
      <c r="CF407" s="21" t="s">
        <v>4019</v>
      </c>
      <c r="CG407" s="20" t="s">
        <v>1010</v>
      </c>
      <c r="CH407" s="20" t="s">
        <v>1011</v>
      </c>
      <c r="CI407" s="20" t="s">
        <v>205</v>
      </c>
      <c r="CJ407" s="77" t="s">
        <v>46</v>
      </c>
      <c r="CK407" s="5">
        <v>45363</v>
      </c>
      <c r="CL407" s="77" t="str">
        <f t="shared" ca="1" si="6"/>
        <v>18 Tahun 11 Bulan 22 Hari</v>
      </c>
      <c r="CM40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Munggang RT/RW 02/06 Desa/Kelurahan Mekargalih Kecamatan Jatinangor Kabupaten Sumedang Jawa Barat 45363</v>
      </c>
    </row>
    <row r="408" spans="1:91" ht="20.100000000000001" customHeight="1">
      <c r="A408" s="4">
        <f>SUBTOTAL(3,N$8:N408)</f>
        <v>401</v>
      </c>
      <c r="B408" s="5" t="s">
        <v>9</v>
      </c>
      <c r="C408" s="5">
        <v>2020</v>
      </c>
      <c r="D408" s="5"/>
      <c r="E408" s="5">
        <v>5</v>
      </c>
      <c r="F408" s="5" t="s">
        <v>34</v>
      </c>
      <c r="G408" s="5" t="s">
        <v>151</v>
      </c>
      <c r="H408" s="5" t="s">
        <v>151</v>
      </c>
      <c r="I408" s="5" t="s">
        <v>151</v>
      </c>
      <c r="J408" s="5">
        <v>20210086</v>
      </c>
      <c r="K408" s="6" t="s">
        <v>151</v>
      </c>
      <c r="L408" s="6" t="s">
        <v>151</v>
      </c>
      <c r="M408" s="6"/>
      <c r="N408" s="79" t="s">
        <v>5416</v>
      </c>
      <c r="O408" s="79" t="s">
        <v>5417</v>
      </c>
      <c r="P408" s="37" t="s">
        <v>5418</v>
      </c>
      <c r="Q408" s="81" t="s">
        <v>5419</v>
      </c>
      <c r="R408" s="37" t="s">
        <v>155</v>
      </c>
      <c r="S408" s="125">
        <v>39310</v>
      </c>
      <c r="T408" s="10" t="s">
        <v>156</v>
      </c>
      <c r="U408" s="10">
        <v>1</v>
      </c>
      <c r="V408" s="10">
        <v>5</v>
      </c>
      <c r="W408" s="10" t="s">
        <v>157</v>
      </c>
      <c r="X408" s="20" t="s">
        <v>187</v>
      </c>
      <c r="Y408" s="7" t="s">
        <v>5420</v>
      </c>
      <c r="Z408" s="7" t="s">
        <v>3329</v>
      </c>
      <c r="AA408" s="7" t="s">
        <v>161</v>
      </c>
      <c r="AB408" s="7" t="s">
        <v>162</v>
      </c>
      <c r="AC408" s="7" t="s">
        <v>163</v>
      </c>
      <c r="AD408" s="7" t="s">
        <v>163</v>
      </c>
      <c r="AE408" s="9" t="s">
        <v>5421</v>
      </c>
      <c r="AF408" s="9" t="s">
        <v>5422</v>
      </c>
      <c r="AG408" s="7" t="s">
        <v>5422</v>
      </c>
      <c r="AH408" s="7" t="s">
        <v>50</v>
      </c>
      <c r="AI408" s="79" t="s">
        <v>229</v>
      </c>
      <c r="AJ408" s="28">
        <v>31031</v>
      </c>
      <c r="AK408" s="9" t="s">
        <v>5423</v>
      </c>
      <c r="AL408" s="9" t="s">
        <v>168</v>
      </c>
      <c r="AM408" s="7" t="s">
        <v>161</v>
      </c>
      <c r="AN408" s="9" t="s">
        <v>368</v>
      </c>
      <c r="AO408" s="118"/>
      <c r="AP408" s="7" t="s">
        <v>5424</v>
      </c>
      <c r="AQ408" s="9" t="s">
        <v>5425</v>
      </c>
      <c r="AR408" s="9" t="s">
        <v>3235</v>
      </c>
      <c r="AS408" s="7" t="s">
        <v>342</v>
      </c>
      <c r="AT408" s="79" t="s">
        <v>278</v>
      </c>
      <c r="AU408" s="7" t="s">
        <v>46</v>
      </c>
      <c r="AV408" s="10">
        <v>40164</v>
      </c>
      <c r="AW408" s="7" t="s">
        <v>5426</v>
      </c>
      <c r="AX408" s="20" t="s">
        <v>51</v>
      </c>
      <c r="AY408" s="79" t="s">
        <v>229</v>
      </c>
      <c r="AZ408" s="28">
        <v>29854</v>
      </c>
      <c r="BA408" s="9" t="s">
        <v>5427</v>
      </c>
      <c r="BB408" s="9"/>
      <c r="BC408" s="21" t="s">
        <v>179</v>
      </c>
      <c r="BD408" s="9" t="s">
        <v>255</v>
      </c>
      <c r="BE408" s="9" t="s">
        <v>255</v>
      </c>
      <c r="BF408" s="20" t="s">
        <v>181</v>
      </c>
      <c r="BG408" s="7" t="s">
        <v>255</v>
      </c>
      <c r="BH408" s="9" t="s">
        <v>255</v>
      </c>
      <c r="BI408" s="9" t="s">
        <v>255</v>
      </c>
      <c r="BJ408" s="7" t="s">
        <v>255</v>
      </c>
      <c r="BK408" s="7" t="s">
        <v>255</v>
      </c>
      <c r="BL408" s="7" t="s">
        <v>255</v>
      </c>
      <c r="BM408" s="11" t="s">
        <v>255</v>
      </c>
      <c r="BN408" s="79"/>
      <c r="BO408" s="7"/>
      <c r="BP408" s="7"/>
      <c r="BQ408" s="28"/>
      <c r="BR408" s="9"/>
      <c r="BS408" s="9"/>
      <c r="BT408" s="7"/>
      <c r="BU408" s="9"/>
      <c r="BV408" s="9"/>
      <c r="BW408" s="7"/>
      <c r="BX408" s="9"/>
      <c r="BY408" s="9"/>
      <c r="BZ408" s="7"/>
      <c r="CA408" s="7"/>
      <c r="CB408" s="7"/>
      <c r="CC408" s="7"/>
      <c r="CD408" s="7"/>
      <c r="CE408" s="20" t="s">
        <v>5424</v>
      </c>
      <c r="CF408" s="21" t="s">
        <v>5425</v>
      </c>
      <c r="CG408" s="20" t="s">
        <v>3235</v>
      </c>
      <c r="CH408" s="20" t="s">
        <v>342</v>
      </c>
      <c r="CI408" s="20" t="s">
        <v>278</v>
      </c>
      <c r="CJ408" s="77" t="s">
        <v>46</v>
      </c>
      <c r="CK408" s="5">
        <v>40164</v>
      </c>
      <c r="CL408" s="77" t="str">
        <f t="shared" ca="1" si="6"/>
        <v>18 Tahun 5 Bulan 7 Hari</v>
      </c>
      <c r="CM40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Cibogo Tengah RT/RW 05/03 Desa/Kelurahan Sukawarna Kecamatan Sukajadi Kota Bandung Jawa Barat 40164</v>
      </c>
    </row>
    <row r="409" spans="1:91" ht="20.100000000000001" customHeight="1">
      <c r="A409" s="4">
        <f>SUBTOTAL(3,N$8:N409)</f>
        <v>402</v>
      </c>
      <c r="B409" s="5" t="s">
        <v>9</v>
      </c>
      <c r="C409" s="5">
        <v>2019</v>
      </c>
      <c r="D409" s="5"/>
      <c r="E409" s="5">
        <v>5</v>
      </c>
      <c r="F409" s="5" t="s">
        <v>34</v>
      </c>
      <c r="G409" s="5" t="s">
        <v>5428</v>
      </c>
      <c r="H409" s="5" t="s">
        <v>5428</v>
      </c>
      <c r="I409" s="5" t="s">
        <v>5428</v>
      </c>
      <c r="J409" s="5">
        <v>19200131</v>
      </c>
      <c r="K409" s="6" t="s">
        <v>151</v>
      </c>
      <c r="L409" s="6" t="s">
        <v>5048</v>
      </c>
      <c r="M409" s="6"/>
      <c r="N409" s="79" t="s">
        <v>5429</v>
      </c>
      <c r="O409" s="8"/>
      <c r="P409" s="37" t="s">
        <v>5430</v>
      </c>
      <c r="Q409" s="81" t="s">
        <v>5431</v>
      </c>
      <c r="R409" s="37" t="s">
        <v>186</v>
      </c>
      <c r="S409" s="125">
        <v>38583</v>
      </c>
      <c r="T409" s="10" t="s">
        <v>156</v>
      </c>
      <c r="U409" s="10">
        <v>2</v>
      </c>
      <c r="V409" s="10">
        <v>2</v>
      </c>
      <c r="W409" s="10" t="s">
        <v>157</v>
      </c>
      <c r="X409" s="20" t="s">
        <v>187</v>
      </c>
      <c r="Y409" s="7" t="s">
        <v>5432</v>
      </c>
      <c r="Z409" s="7" t="s">
        <v>3329</v>
      </c>
      <c r="AA409" s="7" t="s">
        <v>161</v>
      </c>
      <c r="AB409" s="7" t="s">
        <v>162</v>
      </c>
      <c r="AC409" s="7" t="s">
        <v>163</v>
      </c>
      <c r="AD409" s="7" t="s">
        <v>163</v>
      </c>
      <c r="AE409" s="9" t="s">
        <v>5433</v>
      </c>
      <c r="AF409" s="9" t="s">
        <v>5434</v>
      </c>
      <c r="AG409" s="7" t="s">
        <v>5434</v>
      </c>
      <c r="AH409" s="7" t="s">
        <v>50</v>
      </c>
      <c r="AI409" s="79" t="s">
        <v>186</v>
      </c>
      <c r="AJ409" s="28">
        <v>26052</v>
      </c>
      <c r="AK409" s="9" t="s">
        <v>5435</v>
      </c>
      <c r="AL409" s="20" t="s">
        <v>212</v>
      </c>
      <c r="AM409" s="7" t="s">
        <v>179</v>
      </c>
      <c r="AN409" s="9" t="s">
        <v>368</v>
      </c>
      <c r="AO409" s="118"/>
      <c r="AP409" s="7" t="s">
        <v>5436</v>
      </c>
      <c r="AQ409" s="9" t="s">
        <v>5437</v>
      </c>
      <c r="AR409" s="9" t="s">
        <v>1332</v>
      </c>
      <c r="AS409" s="7" t="s">
        <v>1332</v>
      </c>
      <c r="AT409" s="79" t="s">
        <v>186</v>
      </c>
      <c r="AU409" s="7" t="s">
        <v>46</v>
      </c>
      <c r="AV409" s="10">
        <v>45361</v>
      </c>
      <c r="AW409" s="7" t="s">
        <v>5438</v>
      </c>
      <c r="AX409" s="7" t="s">
        <v>50</v>
      </c>
      <c r="AY409" s="79" t="s">
        <v>186</v>
      </c>
      <c r="AZ409" s="28">
        <v>28543</v>
      </c>
      <c r="BA409" s="9" t="s">
        <v>5439</v>
      </c>
      <c r="BB409" s="20" t="s">
        <v>178</v>
      </c>
      <c r="BC409" s="21" t="s">
        <v>179</v>
      </c>
      <c r="BD409" s="9"/>
      <c r="BE409" s="9"/>
      <c r="BF409" s="20" t="s">
        <v>181</v>
      </c>
      <c r="BG409" s="7"/>
      <c r="BH409" s="9"/>
      <c r="BI409" s="9"/>
      <c r="BJ409" s="7"/>
      <c r="BK409" s="7"/>
      <c r="BL409" s="7"/>
      <c r="BM409" s="11"/>
      <c r="BN409" s="79"/>
      <c r="BO409" s="7"/>
      <c r="BP409" s="7"/>
      <c r="BQ409" s="28"/>
      <c r="BR409" s="9"/>
      <c r="BS409" s="9"/>
      <c r="BT409" s="7"/>
      <c r="BU409" s="9"/>
      <c r="BV409" s="9"/>
      <c r="BW409" s="7"/>
      <c r="BX409" s="9"/>
      <c r="BY409" s="9"/>
      <c r="BZ409" s="7"/>
      <c r="CA409" s="7"/>
      <c r="CB409" s="7"/>
      <c r="CC409" s="7"/>
      <c r="CD409" s="7"/>
      <c r="CE409" s="20" t="s">
        <v>5436</v>
      </c>
      <c r="CF409" s="21" t="s">
        <v>5437</v>
      </c>
      <c r="CG409" s="20" t="s">
        <v>1332</v>
      </c>
      <c r="CH409" s="20" t="s">
        <v>1332</v>
      </c>
      <c r="CI409" s="20" t="s">
        <v>205</v>
      </c>
      <c r="CJ409" s="77" t="s">
        <v>46</v>
      </c>
      <c r="CK409" s="5">
        <v>45361</v>
      </c>
      <c r="CL409" s="77" t="str">
        <f t="shared" ca="1" si="6"/>
        <v>20 Tahun 5 Bulan 4 Hari</v>
      </c>
      <c r="CM40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Rancakalong RT/RW 05/06 Desa/Kelurahan Rancakalong Kecamatan Rancakalong Kabupaten Sumedang Jawa Barat 45361</v>
      </c>
    </row>
    <row r="410" spans="1:91" ht="20.100000000000001" customHeight="1">
      <c r="A410" s="4">
        <f>SUBTOTAL(3,N$8:N410)</f>
        <v>403</v>
      </c>
      <c r="B410" s="5" t="s">
        <v>9</v>
      </c>
      <c r="C410" s="5">
        <v>2019</v>
      </c>
      <c r="D410" s="5"/>
      <c r="E410" s="5">
        <v>5</v>
      </c>
      <c r="F410" s="5" t="s">
        <v>34</v>
      </c>
      <c r="G410" s="5" t="s">
        <v>151</v>
      </c>
      <c r="H410" s="5" t="s">
        <v>11289</v>
      </c>
      <c r="I410" s="5" t="s">
        <v>11289</v>
      </c>
      <c r="J410" s="5">
        <v>19200134</v>
      </c>
      <c r="K410" s="6" t="s">
        <v>151</v>
      </c>
      <c r="L410" s="6" t="s">
        <v>151</v>
      </c>
      <c r="M410" s="6"/>
      <c r="N410" s="79" t="s">
        <v>5440</v>
      </c>
      <c r="O410" s="8"/>
      <c r="P410" s="37" t="s">
        <v>5441</v>
      </c>
      <c r="Q410" s="81" t="s">
        <v>5442</v>
      </c>
      <c r="R410" s="37" t="s">
        <v>186</v>
      </c>
      <c r="S410" s="125">
        <v>39132</v>
      </c>
      <c r="T410" s="10" t="s">
        <v>156</v>
      </c>
      <c r="U410" s="10">
        <v>1</v>
      </c>
      <c r="V410" s="10">
        <v>3</v>
      </c>
      <c r="W410" s="10" t="s">
        <v>157</v>
      </c>
      <c r="X410" s="20" t="s">
        <v>187</v>
      </c>
      <c r="Y410" s="7" t="s">
        <v>426</v>
      </c>
      <c r="Z410" s="7" t="s">
        <v>3329</v>
      </c>
      <c r="AA410" s="7" t="s">
        <v>161</v>
      </c>
      <c r="AB410" s="7" t="s">
        <v>162</v>
      </c>
      <c r="AC410" s="7" t="s">
        <v>163</v>
      </c>
      <c r="AD410" s="7" t="s">
        <v>163</v>
      </c>
      <c r="AE410" s="9" t="s">
        <v>5443</v>
      </c>
      <c r="AF410" s="9" t="s">
        <v>5444</v>
      </c>
      <c r="AG410" s="7" t="s">
        <v>5444</v>
      </c>
      <c r="AH410" s="7" t="s">
        <v>50</v>
      </c>
      <c r="AI410" s="79" t="s">
        <v>155</v>
      </c>
      <c r="AJ410" s="28">
        <v>29291</v>
      </c>
      <c r="AK410" s="9" t="s">
        <v>5445</v>
      </c>
      <c r="AL410" s="20" t="s">
        <v>212</v>
      </c>
      <c r="AM410" s="7" t="s">
        <v>179</v>
      </c>
      <c r="AN410" s="9" t="s">
        <v>368</v>
      </c>
      <c r="AO410" s="118"/>
      <c r="AP410" s="7" t="s">
        <v>5446</v>
      </c>
      <c r="AQ410" s="9" t="s">
        <v>237</v>
      </c>
      <c r="AR410" s="9" t="s">
        <v>2395</v>
      </c>
      <c r="AS410" s="7" t="s">
        <v>2395</v>
      </c>
      <c r="AT410" s="79" t="s">
        <v>186</v>
      </c>
      <c r="AU410" s="7" t="s">
        <v>46</v>
      </c>
      <c r="AV410" s="10">
        <v>45364</v>
      </c>
      <c r="AW410" s="7" t="s">
        <v>5447</v>
      </c>
      <c r="AX410" s="7" t="s">
        <v>50</v>
      </c>
      <c r="AY410" s="79" t="s">
        <v>186</v>
      </c>
      <c r="AZ410" s="28">
        <v>30341</v>
      </c>
      <c r="BA410" s="9" t="s">
        <v>5448</v>
      </c>
      <c r="BB410" s="20" t="s">
        <v>178</v>
      </c>
      <c r="BC410" s="21" t="s">
        <v>179</v>
      </c>
      <c r="BD410" s="9"/>
      <c r="BE410" s="9"/>
      <c r="BF410" s="20" t="s">
        <v>181</v>
      </c>
      <c r="BG410" s="7"/>
      <c r="BH410" s="9"/>
      <c r="BI410" s="9"/>
      <c r="BJ410" s="7"/>
      <c r="BK410" s="7"/>
      <c r="BL410" s="7"/>
      <c r="BM410" s="11"/>
      <c r="BN410" s="79"/>
      <c r="BO410" s="7"/>
      <c r="BP410" s="7"/>
      <c r="BQ410" s="28"/>
      <c r="BR410" s="9"/>
      <c r="BS410" s="9"/>
      <c r="BT410" s="7"/>
      <c r="BU410" s="9"/>
      <c r="BV410" s="9"/>
      <c r="BW410" s="7"/>
      <c r="BX410" s="9"/>
      <c r="BY410" s="9"/>
      <c r="BZ410" s="7"/>
      <c r="CA410" s="7"/>
      <c r="CB410" s="7"/>
      <c r="CC410" s="7"/>
      <c r="CD410" s="7"/>
      <c r="CE410" s="20" t="s">
        <v>5446</v>
      </c>
      <c r="CF410" s="21" t="s">
        <v>237</v>
      </c>
      <c r="CG410" s="20" t="s">
        <v>2395</v>
      </c>
      <c r="CH410" s="20" t="s">
        <v>2395</v>
      </c>
      <c r="CI410" s="20" t="s">
        <v>205</v>
      </c>
      <c r="CJ410" s="77" t="s">
        <v>46</v>
      </c>
      <c r="CK410" s="5">
        <v>45364</v>
      </c>
      <c r="CL410" s="77" t="str">
        <f t="shared" ca="1" si="6"/>
        <v>18 Tahun 11 Bulan 4 Hari</v>
      </c>
      <c r="CM41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Cinangka RT/RW 02/05 Desa/Kelurahan Cimanggung Kecamatan Cimanggung Kabupaten Sumedang Jawa Barat 45364</v>
      </c>
    </row>
    <row r="411" spans="1:91" ht="20.100000000000001" customHeight="1">
      <c r="A411" s="4">
        <f>SUBTOTAL(3,N$8:N411)</f>
        <v>404</v>
      </c>
      <c r="B411" s="5" t="s">
        <v>9</v>
      </c>
      <c r="C411" s="5">
        <v>2020</v>
      </c>
      <c r="D411" s="5"/>
      <c r="E411" s="5">
        <v>5</v>
      </c>
      <c r="F411" s="5" t="s">
        <v>34</v>
      </c>
      <c r="G411" s="5" t="s">
        <v>151</v>
      </c>
      <c r="H411" s="5" t="s">
        <v>151</v>
      </c>
      <c r="I411" s="5" t="s">
        <v>151</v>
      </c>
      <c r="J411" s="5">
        <v>20210063</v>
      </c>
      <c r="K411" s="6" t="s">
        <v>151</v>
      </c>
      <c r="L411" s="6" t="s">
        <v>151</v>
      </c>
      <c r="M411" s="6"/>
      <c r="N411" s="79" t="s">
        <v>5449</v>
      </c>
      <c r="O411" s="8"/>
      <c r="P411" s="37" t="s">
        <v>5450</v>
      </c>
      <c r="Q411" s="81" t="s">
        <v>5451</v>
      </c>
      <c r="R411" s="37" t="s">
        <v>155</v>
      </c>
      <c r="S411" s="125">
        <v>39594</v>
      </c>
      <c r="T411" s="10" t="s">
        <v>156</v>
      </c>
      <c r="U411" s="10">
        <v>1</v>
      </c>
      <c r="V411" s="10">
        <v>4</v>
      </c>
      <c r="W411" s="10" t="s">
        <v>157</v>
      </c>
      <c r="X411" s="20" t="s">
        <v>187</v>
      </c>
      <c r="Y411" s="7" t="s">
        <v>5452</v>
      </c>
      <c r="Z411" s="7" t="s">
        <v>4627</v>
      </c>
      <c r="AA411" s="7" t="s">
        <v>161</v>
      </c>
      <c r="AB411" s="7" t="s">
        <v>162</v>
      </c>
      <c r="AC411" s="7" t="s">
        <v>163</v>
      </c>
      <c r="AD411" s="7" t="s">
        <v>163</v>
      </c>
      <c r="AE411" s="9" t="s">
        <v>5453</v>
      </c>
      <c r="AF411" s="9" t="s">
        <v>5454</v>
      </c>
      <c r="AG411" s="7" t="s">
        <v>5454</v>
      </c>
      <c r="AH411" s="7" t="s">
        <v>50</v>
      </c>
      <c r="AI411" s="79" t="s">
        <v>155</v>
      </c>
      <c r="AJ411" s="28">
        <v>31766</v>
      </c>
      <c r="AK411" s="9" t="s">
        <v>5455</v>
      </c>
      <c r="AL411" s="9" t="s">
        <v>324</v>
      </c>
      <c r="AM411" s="7" t="s">
        <v>179</v>
      </c>
      <c r="AN411" s="9" t="s">
        <v>368</v>
      </c>
      <c r="AO411" s="118"/>
      <c r="AP411" s="7" t="s">
        <v>1963</v>
      </c>
      <c r="AQ411" s="9" t="s">
        <v>1117</v>
      </c>
      <c r="AR411" s="9" t="s">
        <v>1964</v>
      </c>
      <c r="AS411" s="7" t="s">
        <v>1779</v>
      </c>
      <c r="AT411" s="79" t="s">
        <v>155</v>
      </c>
      <c r="AU411" s="7" t="s">
        <v>46</v>
      </c>
      <c r="AV411" s="10">
        <v>40379</v>
      </c>
      <c r="AW411" s="7" t="s">
        <v>5456</v>
      </c>
      <c r="AX411" s="7" t="s">
        <v>50</v>
      </c>
      <c r="AY411" s="79" t="s">
        <v>3090</v>
      </c>
      <c r="AZ411" s="28">
        <v>31915</v>
      </c>
      <c r="BA411" s="9" t="s">
        <v>5457</v>
      </c>
      <c r="BB411" s="20" t="s">
        <v>178</v>
      </c>
      <c r="BC411" s="21" t="s">
        <v>179</v>
      </c>
      <c r="BD411" s="9"/>
      <c r="BE411" s="9"/>
      <c r="BF411" s="20" t="s">
        <v>181</v>
      </c>
      <c r="BG411" s="7"/>
      <c r="BH411" s="9"/>
      <c r="BI411" s="9"/>
      <c r="BJ411" s="7"/>
      <c r="BK411" s="7"/>
      <c r="BL411" s="7"/>
      <c r="BM411" s="11"/>
      <c r="BN411" s="79"/>
      <c r="BO411" s="7"/>
      <c r="BP411" s="7"/>
      <c r="BQ411" s="28"/>
      <c r="BR411" s="9"/>
      <c r="BS411" s="9"/>
      <c r="BT411" s="7"/>
      <c r="BU411" s="9"/>
      <c r="BV411" s="9"/>
      <c r="BW411" s="7"/>
      <c r="BX411" s="9"/>
      <c r="BY411" s="9"/>
      <c r="BZ411" s="7"/>
      <c r="CA411" s="7"/>
      <c r="CB411" s="7"/>
      <c r="CC411" s="7"/>
      <c r="CD411" s="7"/>
      <c r="CE411" s="20" t="s">
        <v>1963</v>
      </c>
      <c r="CF411" s="21" t="s">
        <v>1117</v>
      </c>
      <c r="CG411" s="20" t="s">
        <v>1964</v>
      </c>
      <c r="CH411" s="20" t="s">
        <v>1779</v>
      </c>
      <c r="CI411" s="20" t="s">
        <v>182</v>
      </c>
      <c r="CJ411" s="77" t="s">
        <v>46</v>
      </c>
      <c r="CK411" s="5">
        <v>40379</v>
      </c>
      <c r="CL411" s="77" t="str">
        <f t="shared" ca="1" si="6"/>
        <v>17 Tahun 7 Bulan 28 Hari</v>
      </c>
      <c r="CM41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Pinggirsari RT/RW 03/02 Desa/Kelurahan Pinggirsari Kecamatan Arjasari Kabupaten Bandung Jawa Barat 40379</v>
      </c>
    </row>
    <row r="412" spans="1:91" ht="20.100000000000001" customHeight="1">
      <c r="A412" s="4">
        <f>SUBTOTAL(3,N$8:N412)</f>
        <v>405</v>
      </c>
      <c r="B412" s="5" t="s">
        <v>9</v>
      </c>
      <c r="C412" s="5">
        <v>2019</v>
      </c>
      <c r="D412" s="5"/>
      <c r="E412" s="5">
        <v>5</v>
      </c>
      <c r="F412" s="5" t="s">
        <v>34</v>
      </c>
      <c r="G412" s="5" t="s">
        <v>151</v>
      </c>
      <c r="H412" s="5" t="s">
        <v>11289</v>
      </c>
      <c r="I412" s="5" t="s">
        <v>11289</v>
      </c>
      <c r="J412" s="5">
        <v>19200142</v>
      </c>
      <c r="K412" s="6" t="s">
        <v>151</v>
      </c>
      <c r="L412" s="6" t="s">
        <v>151</v>
      </c>
      <c r="M412" s="6"/>
      <c r="N412" s="79" t="s">
        <v>5458</v>
      </c>
      <c r="O412" s="8"/>
      <c r="P412" s="37" t="s">
        <v>5459</v>
      </c>
      <c r="Q412" s="81" t="s">
        <v>5460</v>
      </c>
      <c r="R412" s="37" t="s">
        <v>155</v>
      </c>
      <c r="S412" s="125">
        <v>35296</v>
      </c>
      <c r="T412" s="10" t="s">
        <v>156</v>
      </c>
      <c r="U412" s="10">
        <v>2</v>
      </c>
      <c r="V412" s="10">
        <v>4</v>
      </c>
      <c r="W412" s="10" t="s">
        <v>157</v>
      </c>
      <c r="X412" s="20" t="s">
        <v>187</v>
      </c>
      <c r="Y412" s="7" t="s">
        <v>159</v>
      </c>
      <c r="Z412" s="7" t="s">
        <v>4627</v>
      </c>
      <c r="AA412" s="20" t="s">
        <v>179</v>
      </c>
      <c r="AB412" s="7" t="s">
        <v>162</v>
      </c>
      <c r="AC412" s="7" t="s">
        <v>163</v>
      </c>
      <c r="AD412" s="7" t="s">
        <v>163</v>
      </c>
      <c r="AE412" s="9" t="s">
        <v>5461</v>
      </c>
      <c r="AF412" s="7" t="s">
        <v>5462</v>
      </c>
      <c r="AG412" s="7" t="s">
        <v>5462</v>
      </c>
      <c r="AH412" s="7" t="s">
        <v>50</v>
      </c>
      <c r="AI412" s="79" t="s">
        <v>155</v>
      </c>
      <c r="AJ412" s="28">
        <v>24868</v>
      </c>
      <c r="AK412" s="9" t="s">
        <v>5463</v>
      </c>
      <c r="AL412" s="9" t="s">
        <v>168</v>
      </c>
      <c r="AM412" s="7" t="s">
        <v>179</v>
      </c>
      <c r="AN412" s="9" t="s">
        <v>368</v>
      </c>
      <c r="AO412" s="118"/>
      <c r="AP412" s="7" t="s">
        <v>5464</v>
      </c>
      <c r="AQ412" s="9" t="s">
        <v>2035</v>
      </c>
      <c r="AR412" s="9" t="s">
        <v>5465</v>
      </c>
      <c r="AS412" s="7" t="s">
        <v>5466</v>
      </c>
      <c r="AT412" s="79" t="s">
        <v>278</v>
      </c>
      <c r="AU412" s="7" t="s">
        <v>46</v>
      </c>
      <c r="AV412" s="10">
        <v>40112</v>
      </c>
      <c r="AW412" s="7" t="s">
        <v>5467</v>
      </c>
      <c r="AX412" s="20" t="s">
        <v>51</v>
      </c>
      <c r="AY412" s="79" t="s">
        <v>155</v>
      </c>
      <c r="AZ412" s="28">
        <v>26469</v>
      </c>
      <c r="BA412" s="9" t="s">
        <v>5468</v>
      </c>
      <c r="BB412" s="9"/>
      <c r="BC412" s="21" t="s">
        <v>179</v>
      </c>
      <c r="BD412" s="9" t="s">
        <v>255</v>
      </c>
      <c r="BE412" s="9" t="s">
        <v>255</v>
      </c>
      <c r="BF412" s="20" t="s">
        <v>181</v>
      </c>
      <c r="BG412" s="7" t="s">
        <v>255</v>
      </c>
      <c r="BH412" s="9" t="s">
        <v>255</v>
      </c>
      <c r="BI412" s="9" t="s">
        <v>255</v>
      </c>
      <c r="BJ412" s="7" t="s">
        <v>255</v>
      </c>
      <c r="BK412" s="7" t="s">
        <v>255</v>
      </c>
      <c r="BL412" s="7" t="s">
        <v>255</v>
      </c>
      <c r="BM412" s="11" t="s">
        <v>255</v>
      </c>
      <c r="BN412" s="79"/>
      <c r="BO412" s="7"/>
      <c r="BP412" s="7"/>
      <c r="BQ412" s="28"/>
      <c r="BR412" s="9"/>
      <c r="BS412" s="9"/>
      <c r="BT412" s="7"/>
      <c r="BU412" s="9"/>
      <c r="BV412" s="9"/>
      <c r="BW412" s="7"/>
      <c r="BX412" s="9"/>
      <c r="BY412" s="9"/>
      <c r="BZ412" s="7"/>
      <c r="CA412" s="7"/>
      <c r="CB412" s="7"/>
      <c r="CC412" s="7"/>
      <c r="CD412" s="7"/>
      <c r="CE412" s="20" t="s">
        <v>5464</v>
      </c>
      <c r="CF412" s="21" t="s">
        <v>2035</v>
      </c>
      <c r="CG412" s="20" t="s">
        <v>5465</v>
      </c>
      <c r="CH412" s="20" t="s">
        <v>5466</v>
      </c>
      <c r="CI412" s="20" t="s">
        <v>278</v>
      </c>
      <c r="CJ412" s="77" t="s">
        <v>46</v>
      </c>
      <c r="CK412" s="5">
        <v>40112</v>
      </c>
      <c r="CL412" s="77" t="str">
        <f t="shared" ca="1" si="6"/>
        <v>29 Tahun 5 Bulan 4 Hari</v>
      </c>
      <c r="CM41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Baranangsiang No.96/34A RT/RW 02/07 Desa/Kelurahan Kebon Pisang Kecamatan Sumur Bandung Kota Bandung Jawa Barat 40112</v>
      </c>
    </row>
    <row r="413" spans="1:91" ht="20.100000000000001" customHeight="1">
      <c r="A413" s="4">
        <f>SUBTOTAL(3,N$8:N413)</f>
        <v>406</v>
      </c>
      <c r="B413" s="5" t="s">
        <v>9</v>
      </c>
      <c r="C413" s="5">
        <v>2020</v>
      </c>
      <c r="D413" s="5"/>
      <c r="E413" s="5">
        <v>5</v>
      </c>
      <c r="F413" s="5" t="s">
        <v>34</v>
      </c>
      <c r="G413" s="5" t="s">
        <v>151</v>
      </c>
      <c r="H413" s="5" t="s">
        <v>11289</v>
      </c>
      <c r="I413" s="5" t="s">
        <v>11289</v>
      </c>
      <c r="J413" s="5">
        <v>20210111</v>
      </c>
      <c r="K413" s="6" t="s">
        <v>151</v>
      </c>
      <c r="L413" s="6" t="s">
        <v>151</v>
      </c>
      <c r="M413" s="6"/>
      <c r="N413" s="138" t="s">
        <v>5469</v>
      </c>
      <c r="O413" s="8" t="s">
        <v>5470</v>
      </c>
      <c r="P413" s="37" t="s">
        <v>5471</v>
      </c>
      <c r="Q413" s="81" t="s">
        <v>5472</v>
      </c>
      <c r="R413" s="37" t="s">
        <v>155</v>
      </c>
      <c r="S413" s="125">
        <v>38324</v>
      </c>
      <c r="T413" s="10" t="s">
        <v>156</v>
      </c>
      <c r="U413" s="10">
        <v>1</v>
      </c>
      <c r="V413" s="10">
        <v>3</v>
      </c>
      <c r="W413" s="10" t="s">
        <v>157</v>
      </c>
      <c r="X413" s="20" t="s">
        <v>187</v>
      </c>
      <c r="Y413" s="7" t="s">
        <v>1035</v>
      </c>
      <c r="Z413" s="7" t="s">
        <v>4627</v>
      </c>
      <c r="AA413" s="20" t="s">
        <v>221</v>
      </c>
      <c r="AB413" s="7" t="s">
        <v>162</v>
      </c>
      <c r="AC413" s="7" t="s">
        <v>163</v>
      </c>
      <c r="AD413" s="7" t="s">
        <v>163</v>
      </c>
      <c r="AE413" s="9" t="s">
        <v>5473</v>
      </c>
      <c r="AF413" s="9" t="s">
        <v>5474</v>
      </c>
      <c r="AG413" s="7" t="s">
        <v>5474</v>
      </c>
      <c r="AH413" s="7" t="s">
        <v>50</v>
      </c>
      <c r="AI413" s="79" t="s">
        <v>2422</v>
      </c>
      <c r="AJ413" s="28">
        <v>28126</v>
      </c>
      <c r="AK413" s="9" t="s">
        <v>5475</v>
      </c>
      <c r="AL413" s="9" t="s">
        <v>324</v>
      </c>
      <c r="AM413" s="7" t="s">
        <v>221</v>
      </c>
      <c r="AN413" s="9" t="s">
        <v>368</v>
      </c>
      <c r="AO413" s="118"/>
      <c r="AP413" s="7" t="s">
        <v>5476</v>
      </c>
      <c r="AQ413" s="9" t="s">
        <v>1221</v>
      </c>
      <c r="AR413" s="9" t="s">
        <v>4994</v>
      </c>
      <c r="AS413" s="7" t="s">
        <v>5477</v>
      </c>
      <c r="AT413" s="79" t="s">
        <v>155</v>
      </c>
      <c r="AU413" s="7" t="s">
        <v>46</v>
      </c>
      <c r="AV413" s="10">
        <v>40951</v>
      </c>
      <c r="AW413" s="7" t="s">
        <v>5478</v>
      </c>
      <c r="AX413" s="7" t="s">
        <v>50</v>
      </c>
      <c r="AY413" s="79" t="s">
        <v>155</v>
      </c>
      <c r="AZ413" s="28">
        <v>31056</v>
      </c>
      <c r="BA413" s="9" t="s">
        <v>5479</v>
      </c>
      <c r="BB413" s="20" t="s">
        <v>178</v>
      </c>
      <c r="BC413" s="21" t="s">
        <v>221</v>
      </c>
      <c r="BD413" s="9"/>
      <c r="BE413" s="9"/>
      <c r="BF413" s="20" t="s">
        <v>181</v>
      </c>
      <c r="BG413" s="7"/>
      <c r="BH413" s="9"/>
      <c r="BI413" s="9"/>
      <c r="BJ413" s="7"/>
      <c r="BK413" s="7"/>
      <c r="BL413" s="7"/>
      <c r="BM413" s="11"/>
      <c r="BN413" s="79"/>
      <c r="BO413" s="7"/>
      <c r="BP413" s="7"/>
      <c r="BQ413" s="28"/>
      <c r="BR413" s="9"/>
      <c r="BS413" s="9"/>
      <c r="BT413" s="7"/>
      <c r="BU413" s="9"/>
      <c r="BV413" s="9"/>
      <c r="BW413" s="7"/>
      <c r="BX413" s="9"/>
      <c r="BY413" s="9"/>
      <c r="BZ413" s="7"/>
      <c r="CA413" s="7"/>
      <c r="CB413" s="7"/>
      <c r="CC413" s="7"/>
      <c r="CD413" s="7"/>
      <c r="CE413" s="20" t="s">
        <v>5476</v>
      </c>
      <c r="CF413" s="21" t="s">
        <v>1221</v>
      </c>
      <c r="CG413" s="20" t="s">
        <v>4994</v>
      </c>
      <c r="CH413" s="20" t="s">
        <v>471</v>
      </c>
      <c r="CI413" s="20" t="s">
        <v>182</v>
      </c>
      <c r="CJ413" s="77" t="s">
        <v>46</v>
      </c>
      <c r="CK413" s="5">
        <v>40951</v>
      </c>
      <c r="CL413" s="77" t="str">
        <f t="shared" ca="1" si="6"/>
        <v>21 Tahun 1 Bulan 20 Hari</v>
      </c>
      <c r="CM41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Kopo RT/RW 02/04 Desa/Kelurahan Kopo Kecamatan Kutawaringin Kabupaten Bandung Jawa Barat 40951</v>
      </c>
    </row>
    <row r="414" spans="1:91" ht="20.100000000000001" customHeight="1">
      <c r="A414" s="4">
        <f>SUBTOTAL(3,N$8:N414)</f>
        <v>407</v>
      </c>
      <c r="B414" s="5" t="s">
        <v>9</v>
      </c>
      <c r="C414" s="5">
        <v>2019</v>
      </c>
      <c r="D414" s="5"/>
      <c r="E414" s="5">
        <v>5</v>
      </c>
      <c r="F414" s="5" t="s">
        <v>34</v>
      </c>
      <c r="G414" s="5" t="s">
        <v>151</v>
      </c>
      <c r="H414" s="5" t="s">
        <v>11289</v>
      </c>
      <c r="I414" s="5" t="s">
        <v>11289</v>
      </c>
      <c r="J414" s="5">
        <v>19200045</v>
      </c>
      <c r="K414" s="6" t="s">
        <v>151</v>
      </c>
      <c r="L414" s="6" t="s">
        <v>151</v>
      </c>
      <c r="M414" s="6"/>
      <c r="N414" s="79" t="s">
        <v>5480</v>
      </c>
      <c r="O414" s="8"/>
      <c r="P414" s="37" t="s">
        <v>5481</v>
      </c>
      <c r="Q414" s="81" t="s">
        <v>5482</v>
      </c>
      <c r="R414" s="37" t="s">
        <v>155</v>
      </c>
      <c r="S414" s="125">
        <v>39107</v>
      </c>
      <c r="T414" s="10" t="s">
        <v>156</v>
      </c>
      <c r="U414" s="10">
        <v>1</v>
      </c>
      <c r="V414" s="10">
        <v>3</v>
      </c>
      <c r="W414" s="10" t="s">
        <v>157</v>
      </c>
      <c r="X414" s="20" t="s">
        <v>187</v>
      </c>
      <c r="Y414" s="7" t="s">
        <v>3693</v>
      </c>
      <c r="Z414" s="7" t="s">
        <v>4627</v>
      </c>
      <c r="AA414" s="7" t="s">
        <v>161</v>
      </c>
      <c r="AB414" s="7" t="s">
        <v>162</v>
      </c>
      <c r="AC414" s="7" t="s">
        <v>163</v>
      </c>
      <c r="AD414" s="7" t="s">
        <v>163</v>
      </c>
      <c r="AE414" s="9" t="s">
        <v>2512</v>
      </c>
      <c r="AF414" s="7" t="s">
        <v>2513</v>
      </c>
      <c r="AG414" s="7" t="s">
        <v>2513</v>
      </c>
      <c r="AH414" s="7" t="s">
        <v>50</v>
      </c>
      <c r="AI414" s="79" t="s">
        <v>155</v>
      </c>
      <c r="AJ414" s="28">
        <v>28859</v>
      </c>
      <c r="AK414" s="9" t="s">
        <v>2514</v>
      </c>
      <c r="AL414" s="9" t="s">
        <v>168</v>
      </c>
      <c r="AM414" s="7" t="s">
        <v>179</v>
      </c>
      <c r="AN414" s="9" t="s">
        <v>368</v>
      </c>
      <c r="AO414" s="118"/>
      <c r="AP414" s="7" t="s">
        <v>2516</v>
      </c>
      <c r="AQ414" s="9" t="s">
        <v>2517</v>
      </c>
      <c r="AR414" s="9" t="s">
        <v>1846</v>
      </c>
      <c r="AS414" s="7" t="s">
        <v>731</v>
      </c>
      <c r="AT414" s="79" t="s">
        <v>278</v>
      </c>
      <c r="AU414" s="7" t="s">
        <v>46</v>
      </c>
      <c r="AV414" s="10">
        <v>40615</v>
      </c>
      <c r="AW414" s="7" t="s">
        <v>2518</v>
      </c>
      <c r="AX414" s="7" t="s">
        <v>50</v>
      </c>
      <c r="AY414" s="79" t="s">
        <v>155</v>
      </c>
      <c r="AZ414" s="28">
        <v>29378</v>
      </c>
      <c r="BA414" s="9" t="s">
        <v>2519</v>
      </c>
      <c r="BB414" s="20" t="s">
        <v>178</v>
      </c>
      <c r="BC414" s="21" t="s">
        <v>179</v>
      </c>
      <c r="BD414" s="9"/>
      <c r="BE414" s="9"/>
      <c r="BF414" s="20" t="s">
        <v>181</v>
      </c>
      <c r="BG414" s="7"/>
      <c r="BH414" s="9"/>
      <c r="BI414" s="9"/>
      <c r="BJ414" s="7"/>
      <c r="BK414" s="7"/>
      <c r="BL414" s="7"/>
      <c r="BM414" s="11"/>
      <c r="BN414" s="79"/>
      <c r="BO414" s="7"/>
      <c r="BP414" s="7"/>
      <c r="BQ414" s="28"/>
      <c r="BR414" s="9"/>
      <c r="BS414" s="9"/>
      <c r="BT414" s="7"/>
      <c r="BU414" s="9"/>
      <c r="BV414" s="9"/>
      <c r="BW414" s="7"/>
      <c r="BX414" s="9"/>
      <c r="BY414" s="9"/>
      <c r="BZ414" s="7"/>
      <c r="CA414" s="7"/>
      <c r="CB414" s="7"/>
      <c r="CC414" s="7"/>
      <c r="CD414" s="7"/>
      <c r="CE414" s="20" t="s">
        <v>2516</v>
      </c>
      <c r="CF414" s="21" t="s">
        <v>2517</v>
      </c>
      <c r="CG414" s="20" t="s">
        <v>1846</v>
      </c>
      <c r="CH414" s="20" t="s">
        <v>731</v>
      </c>
      <c r="CI414" s="20" t="s">
        <v>278</v>
      </c>
      <c r="CJ414" s="77" t="s">
        <v>46</v>
      </c>
      <c r="CK414" s="5">
        <v>40615</v>
      </c>
      <c r="CL414" s="77" t="str">
        <f t="shared" ca="1" si="6"/>
        <v>18 Tahun 11 Bulan 29 Hari</v>
      </c>
      <c r="CM41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Cilengkrang Ii RT/RW 03/08 Desa/Kelurahan Palasari Kecamatan Cibiru Kota Bandung Jawa Barat 40615</v>
      </c>
    </row>
    <row r="415" spans="1:91" ht="20.100000000000001" customHeight="1">
      <c r="A415" s="4">
        <f>SUBTOTAL(3,N$8:N415)</f>
        <v>408</v>
      </c>
      <c r="B415" s="5" t="s">
        <v>9</v>
      </c>
      <c r="C415" s="5">
        <v>2019</v>
      </c>
      <c r="D415" s="5"/>
      <c r="E415" s="5">
        <v>5</v>
      </c>
      <c r="F415" s="5" t="s">
        <v>35</v>
      </c>
      <c r="G415" s="5" t="s">
        <v>151</v>
      </c>
      <c r="H415" s="5" t="s">
        <v>151</v>
      </c>
      <c r="I415" s="5" t="s">
        <v>151</v>
      </c>
      <c r="J415" s="5">
        <v>19200024</v>
      </c>
      <c r="K415" s="6" t="s">
        <v>151</v>
      </c>
      <c r="L415" s="6" t="s">
        <v>151</v>
      </c>
      <c r="M415" s="6"/>
      <c r="N415" s="79" t="s">
        <v>5483</v>
      </c>
      <c r="O415" s="8"/>
      <c r="P415" s="37" t="s">
        <v>5484</v>
      </c>
      <c r="Q415" s="81" t="s">
        <v>5485</v>
      </c>
      <c r="R415" s="37" t="s">
        <v>4914</v>
      </c>
      <c r="S415" s="125">
        <v>39276</v>
      </c>
      <c r="T415" s="10" t="s">
        <v>156</v>
      </c>
      <c r="U415" s="10">
        <v>2</v>
      </c>
      <c r="V415" s="10">
        <v>3</v>
      </c>
      <c r="W415" s="10" t="s">
        <v>157</v>
      </c>
      <c r="X415" s="20" t="s">
        <v>187</v>
      </c>
      <c r="Y415" s="7" t="s">
        <v>319</v>
      </c>
      <c r="Z415" s="7" t="s">
        <v>1727</v>
      </c>
      <c r="AA415" s="7" t="s">
        <v>161</v>
      </c>
      <c r="AB415" s="7" t="s">
        <v>162</v>
      </c>
      <c r="AC415" s="7" t="s">
        <v>163</v>
      </c>
      <c r="AD415" s="7" t="s">
        <v>163</v>
      </c>
      <c r="AE415" s="9" t="s">
        <v>5486</v>
      </c>
      <c r="AF415" s="9" t="s">
        <v>5487</v>
      </c>
      <c r="AG415" s="7" t="s">
        <v>5487</v>
      </c>
      <c r="AH415" s="7" t="s">
        <v>50</v>
      </c>
      <c r="AI415" s="79" t="s">
        <v>4914</v>
      </c>
      <c r="AJ415" s="28">
        <v>30246</v>
      </c>
      <c r="AK415" s="9" t="s">
        <v>5488</v>
      </c>
      <c r="AL415" s="20" t="s">
        <v>212</v>
      </c>
      <c r="AM415" s="7" t="s">
        <v>221</v>
      </c>
      <c r="AN415" s="9" t="s">
        <v>368</v>
      </c>
      <c r="AO415" s="118"/>
      <c r="AP415" s="7" t="s">
        <v>5489</v>
      </c>
      <c r="AQ415" s="9" t="s">
        <v>5490</v>
      </c>
      <c r="AR415" s="9" t="s">
        <v>5491</v>
      </c>
      <c r="AS415" s="7" t="s">
        <v>536</v>
      </c>
      <c r="AT415" s="79" t="s">
        <v>278</v>
      </c>
      <c r="AU415" s="7" t="s">
        <v>46</v>
      </c>
      <c r="AV415" s="10">
        <v>40275</v>
      </c>
      <c r="AW415" s="7" t="s">
        <v>5492</v>
      </c>
      <c r="AX415" s="7" t="s">
        <v>50</v>
      </c>
      <c r="AY415" s="79" t="s">
        <v>4914</v>
      </c>
      <c r="AZ415" s="28">
        <v>30914</v>
      </c>
      <c r="BA415" s="9" t="s">
        <v>5493</v>
      </c>
      <c r="BB415" s="20" t="s">
        <v>178</v>
      </c>
      <c r="BC415" s="21" t="s">
        <v>161</v>
      </c>
      <c r="BD415" s="9"/>
      <c r="BE415" s="9"/>
      <c r="BF415" s="20" t="s">
        <v>181</v>
      </c>
      <c r="BG415" s="7"/>
      <c r="BH415" s="9"/>
      <c r="BI415" s="9"/>
      <c r="BJ415" s="7"/>
      <c r="BK415" s="7"/>
      <c r="BL415" s="7"/>
      <c r="BM415" s="11"/>
      <c r="BN415" s="79"/>
      <c r="BO415" s="7"/>
      <c r="BP415" s="7"/>
      <c r="BQ415" s="28"/>
      <c r="BR415" s="9"/>
      <c r="BS415" s="9"/>
      <c r="BT415" s="7"/>
      <c r="BU415" s="9"/>
      <c r="BV415" s="9"/>
      <c r="BW415" s="7"/>
      <c r="BX415" s="9"/>
      <c r="BY415" s="9"/>
      <c r="BZ415" s="7"/>
      <c r="CA415" s="7"/>
      <c r="CB415" s="7"/>
      <c r="CC415" s="7"/>
      <c r="CD415" s="7"/>
      <c r="CE415" s="20" t="s">
        <v>5489</v>
      </c>
      <c r="CF415" s="21" t="s">
        <v>5490</v>
      </c>
      <c r="CG415" s="20" t="s">
        <v>5491</v>
      </c>
      <c r="CH415" s="20" t="s">
        <v>536</v>
      </c>
      <c r="CI415" s="20" t="s">
        <v>278</v>
      </c>
      <c r="CJ415" s="77" t="s">
        <v>46</v>
      </c>
      <c r="CK415" s="5">
        <v>40275</v>
      </c>
      <c r="CL415" s="77" t="str">
        <f t="shared" ca="1" si="6"/>
        <v>18 Tahun 6 Bulan 10 Hari</v>
      </c>
      <c r="CM41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Babakan Jati RT/RW 07/07 Desa/Kelurahan Gumuruh Kecamatan Batununggal Kota Bandung Jawa Barat 40275</v>
      </c>
    </row>
    <row r="416" spans="1:91" ht="20.100000000000001" customHeight="1">
      <c r="A416" s="4">
        <f>SUBTOTAL(3,N$8:N416)</f>
        <v>409</v>
      </c>
      <c r="B416" s="5" t="s">
        <v>9</v>
      </c>
      <c r="C416" s="5">
        <v>2021</v>
      </c>
      <c r="D416" s="5"/>
      <c r="E416" s="5">
        <v>5</v>
      </c>
      <c r="F416" s="5" t="s">
        <v>35</v>
      </c>
      <c r="G416" s="5" t="s">
        <v>151</v>
      </c>
      <c r="H416" s="5" t="s">
        <v>151</v>
      </c>
      <c r="I416" s="5" t="s">
        <v>151</v>
      </c>
      <c r="J416" s="5">
        <v>21220120</v>
      </c>
      <c r="K416" s="6" t="s">
        <v>151</v>
      </c>
      <c r="L416" s="6" t="s">
        <v>5494</v>
      </c>
      <c r="M416" s="6"/>
      <c r="N416" s="79" t="s">
        <v>5495</v>
      </c>
      <c r="O416" s="8" t="s">
        <v>5496</v>
      </c>
      <c r="P416" s="37"/>
      <c r="Q416" s="81" t="s">
        <v>5497</v>
      </c>
      <c r="R416" s="37" t="s">
        <v>569</v>
      </c>
      <c r="S416" s="125">
        <v>37541</v>
      </c>
      <c r="T416" s="10" t="s">
        <v>156</v>
      </c>
      <c r="U416" s="10">
        <v>3</v>
      </c>
      <c r="V416" s="10">
        <v>6</v>
      </c>
      <c r="W416" s="10" t="s">
        <v>157</v>
      </c>
      <c r="X416" s="20" t="s">
        <v>187</v>
      </c>
      <c r="Y416" s="7" t="s">
        <v>319</v>
      </c>
      <c r="Z416" s="7" t="s">
        <v>5498</v>
      </c>
      <c r="AA416" s="20" t="s">
        <v>179</v>
      </c>
      <c r="AB416" s="7" t="s">
        <v>162</v>
      </c>
      <c r="AC416" s="7" t="s">
        <v>163</v>
      </c>
      <c r="AD416" s="7" t="s">
        <v>163</v>
      </c>
      <c r="AE416" s="9" t="s">
        <v>5499</v>
      </c>
      <c r="AF416" s="9" t="s">
        <v>5500</v>
      </c>
      <c r="AG416" s="7" t="s">
        <v>5500</v>
      </c>
      <c r="AH416" s="7" t="s">
        <v>50</v>
      </c>
      <c r="AI416" s="79" t="s">
        <v>569</v>
      </c>
      <c r="AJ416" s="28">
        <v>26457</v>
      </c>
      <c r="AK416" s="9" t="s">
        <v>5501</v>
      </c>
      <c r="AL416" s="20" t="s">
        <v>212</v>
      </c>
      <c r="AM416" s="7" t="s">
        <v>161</v>
      </c>
      <c r="AN416" s="9" t="s">
        <v>368</v>
      </c>
      <c r="AO416" s="118"/>
      <c r="AP416" s="7" t="s">
        <v>5502</v>
      </c>
      <c r="AQ416" s="9" t="s">
        <v>5503</v>
      </c>
      <c r="AR416" s="9" t="s">
        <v>5504</v>
      </c>
      <c r="AS416" s="7" t="s">
        <v>1223</v>
      </c>
      <c r="AT416" s="79" t="s">
        <v>569</v>
      </c>
      <c r="AU416" s="7" t="s">
        <v>46</v>
      </c>
      <c r="AV416" s="10">
        <v>45466</v>
      </c>
      <c r="AW416" s="7" t="s">
        <v>5505</v>
      </c>
      <c r="AX416" s="7" t="s">
        <v>50</v>
      </c>
      <c r="AY416" s="79" t="s">
        <v>569</v>
      </c>
      <c r="AZ416" s="28">
        <v>27666</v>
      </c>
      <c r="BA416" s="9" t="s">
        <v>5506</v>
      </c>
      <c r="BB416" s="20" t="s">
        <v>178</v>
      </c>
      <c r="BC416" s="21" t="s">
        <v>221</v>
      </c>
      <c r="BD416" s="9"/>
      <c r="BE416" s="9"/>
      <c r="BF416" s="20" t="s">
        <v>181</v>
      </c>
      <c r="BG416" s="7"/>
      <c r="BH416" s="9"/>
      <c r="BI416" s="9"/>
      <c r="BJ416" s="7"/>
      <c r="BK416" s="7"/>
      <c r="BL416" s="7"/>
      <c r="BM416" s="11"/>
      <c r="BN416" s="79"/>
      <c r="BO416" s="7"/>
      <c r="BP416" s="7"/>
      <c r="BQ416" s="28"/>
      <c r="BR416" s="9"/>
      <c r="BS416" s="9"/>
      <c r="BT416" s="7"/>
      <c r="BU416" s="9"/>
      <c r="BV416" s="9"/>
      <c r="BW416" s="7"/>
      <c r="BX416" s="9"/>
      <c r="BY416" s="9"/>
      <c r="BZ416" s="7"/>
      <c r="CA416" s="7"/>
      <c r="CB416" s="7"/>
      <c r="CC416" s="7"/>
      <c r="CD416" s="7"/>
      <c r="CE416" s="20" t="s">
        <v>5502</v>
      </c>
      <c r="CF416" s="21" t="s">
        <v>5503</v>
      </c>
      <c r="CG416" s="20" t="s">
        <v>5504</v>
      </c>
      <c r="CH416" s="20" t="s">
        <v>1223</v>
      </c>
      <c r="CI416" s="20" t="s">
        <v>582</v>
      </c>
      <c r="CJ416" s="77" t="s">
        <v>46</v>
      </c>
      <c r="CK416" s="5">
        <v>45466</v>
      </c>
      <c r="CL416" s="77" t="str">
        <f t="shared" ca="1" si="6"/>
        <v>23 Tahun 3 Bulan 11 Hari</v>
      </c>
      <c r="CM41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Desa RT/RW 10/04 Desa/Kelurahan Bagjasari Kecamatan Cikijing Kabupaten Majalengka Jawa Barat 45466</v>
      </c>
    </row>
    <row r="417" spans="1:91" ht="20.100000000000001" customHeight="1">
      <c r="A417" s="4">
        <f>SUBTOTAL(3,N$8:N417)</f>
        <v>410</v>
      </c>
      <c r="B417" s="5" t="s">
        <v>9</v>
      </c>
      <c r="C417" s="5">
        <v>2020</v>
      </c>
      <c r="D417" s="5"/>
      <c r="E417" s="5">
        <v>5</v>
      </c>
      <c r="F417" s="5" t="s">
        <v>35</v>
      </c>
      <c r="G417" s="5" t="s">
        <v>151</v>
      </c>
      <c r="H417" s="5" t="s">
        <v>151</v>
      </c>
      <c r="I417" s="5" t="s">
        <v>151</v>
      </c>
      <c r="J417" s="5">
        <v>20210066</v>
      </c>
      <c r="K417" s="6" t="s">
        <v>151</v>
      </c>
      <c r="L417" s="6" t="s">
        <v>151</v>
      </c>
      <c r="M417" s="6"/>
      <c r="N417" s="79" t="s">
        <v>5507</v>
      </c>
      <c r="O417" s="8"/>
      <c r="P417" s="37" t="s">
        <v>5508</v>
      </c>
      <c r="Q417" s="81" t="s">
        <v>5509</v>
      </c>
      <c r="R417" s="37" t="s">
        <v>155</v>
      </c>
      <c r="S417" s="125">
        <v>39491</v>
      </c>
      <c r="T417" s="10" t="s">
        <v>156</v>
      </c>
      <c r="U417" s="10">
        <v>3</v>
      </c>
      <c r="V417" s="10">
        <v>4</v>
      </c>
      <c r="W417" s="10" t="s">
        <v>157</v>
      </c>
      <c r="X417" s="20" t="s">
        <v>187</v>
      </c>
      <c r="Y417" s="7" t="s">
        <v>319</v>
      </c>
      <c r="Z417" s="7" t="s">
        <v>250</v>
      </c>
      <c r="AA417" s="7" t="s">
        <v>161</v>
      </c>
      <c r="AB417" s="7" t="s">
        <v>162</v>
      </c>
      <c r="AC417" s="7" t="s">
        <v>163</v>
      </c>
      <c r="AD417" s="7" t="s">
        <v>163</v>
      </c>
      <c r="AE417" s="9" t="s">
        <v>5510</v>
      </c>
      <c r="AF417" s="9" t="s">
        <v>5511</v>
      </c>
      <c r="AG417" s="7" t="s">
        <v>5512</v>
      </c>
      <c r="AH417" s="7" t="s">
        <v>52</v>
      </c>
      <c r="AI417" s="79"/>
      <c r="AJ417" s="28">
        <v>25124</v>
      </c>
      <c r="AK417" s="9" t="s">
        <v>5513</v>
      </c>
      <c r="AL417" s="9"/>
      <c r="AM417" s="7"/>
      <c r="AN417" s="9" t="s">
        <v>368</v>
      </c>
      <c r="AO417" s="118"/>
      <c r="AP417" s="7" t="s">
        <v>368</v>
      </c>
      <c r="AQ417" s="9" t="s">
        <v>452</v>
      </c>
      <c r="AR417" s="9"/>
      <c r="AS417" s="7"/>
      <c r="AT417" s="79" t="s">
        <v>278</v>
      </c>
      <c r="AU417" s="7" t="s">
        <v>46</v>
      </c>
      <c r="AV417" s="10"/>
      <c r="AW417" s="7" t="s">
        <v>5514</v>
      </c>
      <c r="AX417" s="7" t="s">
        <v>50</v>
      </c>
      <c r="AY417" s="79" t="s">
        <v>155</v>
      </c>
      <c r="AZ417" s="28">
        <v>28157</v>
      </c>
      <c r="BA417" s="9" t="s">
        <v>5515</v>
      </c>
      <c r="BB417" s="20" t="s">
        <v>178</v>
      </c>
      <c r="BC417" s="21" t="s">
        <v>179</v>
      </c>
      <c r="BD417" s="9"/>
      <c r="BE417" s="9"/>
      <c r="BF417" s="20" t="s">
        <v>181</v>
      </c>
      <c r="BG417" s="7" t="s">
        <v>5516</v>
      </c>
      <c r="BH417" s="9" t="s">
        <v>452</v>
      </c>
      <c r="BI417" s="9"/>
      <c r="BJ417" s="7"/>
      <c r="BK417" s="7"/>
      <c r="BL417" s="7"/>
      <c r="BM417" s="11"/>
      <c r="BN417" s="79" t="s">
        <v>5517</v>
      </c>
      <c r="BO417" s="7" t="s">
        <v>5511</v>
      </c>
      <c r="BP417" s="7" t="s">
        <v>155</v>
      </c>
      <c r="BQ417" s="28">
        <v>29469</v>
      </c>
      <c r="BR417" s="9" t="s">
        <v>5518</v>
      </c>
      <c r="BS417" s="9" t="s">
        <v>324</v>
      </c>
      <c r="BT417" s="7" t="s">
        <v>221</v>
      </c>
      <c r="BU417" s="9"/>
      <c r="BV417" s="9"/>
      <c r="BW417" s="7" t="s">
        <v>5516</v>
      </c>
      <c r="BX417" s="9" t="s">
        <v>452</v>
      </c>
      <c r="BY417" s="9" t="s">
        <v>2810</v>
      </c>
      <c r="BZ417" s="7" t="s">
        <v>1268</v>
      </c>
      <c r="CA417" s="7" t="s">
        <v>278</v>
      </c>
      <c r="CB417" s="7" t="s">
        <v>46</v>
      </c>
      <c r="CC417" s="7">
        <v>40265</v>
      </c>
      <c r="CD417" s="7"/>
      <c r="CE417" s="20" t="s">
        <v>5516</v>
      </c>
      <c r="CF417" s="21" t="s">
        <v>452</v>
      </c>
      <c r="CG417" s="20" t="s">
        <v>2810</v>
      </c>
      <c r="CH417" s="20" t="s">
        <v>1268</v>
      </c>
      <c r="CI417" s="20" t="s">
        <v>278</v>
      </c>
      <c r="CJ417" s="77" t="s">
        <v>46</v>
      </c>
      <c r="CK417" s="5">
        <v>40265</v>
      </c>
      <c r="CL417" s="77" t="str">
        <f t="shared" ca="1" si="6"/>
        <v>17 Tahun 11 Bulan 10 Hari</v>
      </c>
      <c r="CM41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Cijagra I No. 57/206B RT/RW 04/02 Desa/Kelurahan Cijagra Kecamatan Lengkong Kota Bandung Jawa Barat 40265</v>
      </c>
    </row>
    <row r="418" spans="1:91" ht="20.100000000000001" customHeight="1">
      <c r="A418" s="4">
        <f>SUBTOTAL(3,N$8:N418)</f>
        <v>411</v>
      </c>
      <c r="B418" s="5" t="s">
        <v>9</v>
      </c>
      <c r="C418" s="5">
        <v>2019</v>
      </c>
      <c r="D418" s="5"/>
      <c r="E418" s="5">
        <v>5</v>
      </c>
      <c r="F418" s="5" t="s">
        <v>35</v>
      </c>
      <c r="G418" s="5" t="s">
        <v>151</v>
      </c>
      <c r="H418" s="5" t="s">
        <v>151</v>
      </c>
      <c r="I418" s="5" t="s">
        <v>151</v>
      </c>
      <c r="J418" s="5">
        <v>19200032</v>
      </c>
      <c r="K418" s="6" t="s">
        <v>151</v>
      </c>
      <c r="L418" s="6" t="s">
        <v>151</v>
      </c>
      <c r="M418" s="6"/>
      <c r="N418" s="79" t="s">
        <v>5519</v>
      </c>
      <c r="O418" s="8"/>
      <c r="P418" s="37" t="s">
        <v>5520</v>
      </c>
      <c r="Q418" s="81" t="s">
        <v>5521</v>
      </c>
      <c r="R418" s="37" t="s">
        <v>602</v>
      </c>
      <c r="S418" s="125">
        <v>39212</v>
      </c>
      <c r="T418" s="10" t="s">
        <v>156</v>
      </c>
      <c r="U418" s="10">
        <v>1</v>
      </c>
      <c r="V418" s="10">
        <v>2</v>
      </c>
      <c r="W418" s="10" t="s">
        <v>157</v>
      </c>
      <c r="X418" s="20" t="s">
        <v>187</v>
      </c>
      <c r="Y418" s="7" t="s">
        <v>2867</v>
      </c>
      <c r="Z418" s="7" t="s">
        <v>250</v>
      </c>
      <c r="AA418" s="7" t="s">
        <v>161</v>
      </c>
      <c r="AB418" s="7" t="s">
        <v>162</v>
      </c>
      <c r="AC418" s="7" t="s">
        <v>163</v>
      </c>
      <c r="AD418" s="7" t="s">
        <v>163</v>
      </c>
      <c r="AE418" s="9" t="s">
        <v>5522</v>
      </c>
      <c r="AF418" s="9" t="s">
        <v>5523</v>
      </c>
      <c r="AG418" s="7" t="s">
        <v>5523</v>
      </c>
      <c r="AH418" s="7" t="s">
        <v>50</v>
      </c>
      <c r="AI418" s="79" t="s">
        <v>602</v>
      </c>
      <c r="AJ418" s="28">
        <v>27583</v>
      </c>
      <c r="AK418" s="9" t="s">
        <v>5524</v>
      </c>
      <c r="AL418" s="20" t="s">
        <v>212</v>
      </c>
      <c r="AM418" s="7" t="s">
        <v>179</v>
      </c>
      <c r="AN418" s="9" t="s">
        <v>368</v>
      </c>
      <c r="AO418" s="118"/>
      <c r="AP418" s="7" t="s">
        <v>5525</v>
      </c>
      <c r="AQ418" s="9" t="s">
        <v>2368</v>
      </c>
      <c r="AR418" s="9" t="s">
        <v>602</v>
      </c>
      <c r="AS418" s="7" t="s">
        <v>4447</v>
      </c>
      <c r="AT418" s="79" t="s">
        <v>610</v>
      </c>
      <c r="AU418" s="7" t="s">
        <v>46</v>
      </c>
      <c r="AV418" s="10">
        <v>40525</v>
      </c>
      <c r="AW418" s="7" t="s">
        <v>5526</v>
      </c>
      <c r="AX418" s="7" t="s">
        <v>50</v>
      </c>
      <c r="AY418" s="79" t="s">
        <v>602</v>
      </c>
      <c r="AZ418" s="28">
        <v>30603</v>
      </c>
      <c r="BA418" s="9" t="s">
        <v>5527</v>
      </c>
      <c r="BB418" s="20" t="s">
        <v>178</v>
      </c>
      <c r="BC418" s="21" t="s">
        <v>179</v>
      </c>
      <c r="BD418" s="9"/>
      <c r="BE418" s="9"/>
      <c r="BF418" s="20" t="s">
        <v>181</v>
      </c>
      <c r="BG418" s="7"/>
      <c r="BH418" s="9"/>
      <c r="BI418" s="9"/>
      <c r="BJ418" s="7"/>
      <c r="BK418" s="7"/>
      <c r="BL418" s="7"/>
      <c r="BM418" s="11"/>
      <c r="BN418" s="79"/>
      <c r="BO418" s="7"/>
      <c r="BP418" s="7"/>
      <c r="BQ418" s="28"/>
      <c r="BR418" s="9"/>
      <c r="BS418" s="9"/>
      <c r="BT418" s="7"/>
      <c r="BU418" s="9"/>
      <c r="BV418" s="9"/>
      <c r="BW418" s="7"/>
      <c r="BX418" s="9"/>
      <c r="BY418" s="9"/>
      <c r="BZ418" s="7"/>
      <c r="CA418" s="7"/>
      <c r="CB418" s="7"/>
      <c r="CC418" s="7"/>
      <c r="CD418" s="7"/>
      <c r="CE418" s="7" t="s">
        <v>5525</v>
      </c>
      <c r="CF418" s="21" t="s">
        <v>2368</v>
      </c>
      <c r="CG418" s="20" t="s">
        <v>602</v>
      </c>
      <c r="CH418" s="20" t="s">
        <v>4447</v>
      </c>
      <c r="CI418" s="20" t="s">
        <v>610</v>
      </c>
      <c r="CJ418" s="77" t="s">
        <v>46</v>
      </c>
      <c r="CK418" s="5">
        <v>40525</v>
      </c>
      <c r="CL418" s="77" t="str">
        <f t="shared" ca="1" si="6"/>
        <v>18 Tahun 8 Bulan 13 Hari</v>
      </c>
      <c r="CM41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Kol. Masturi, Gg. Margasari No. 113 RT/RW 03/07 Desa/Kelurahan Cimahi Kecamatan Cimahi Tengah Kota Cimahi Jawa Barat 40525</v>
      </c>
    </row>
    <row r="419" spans="1:91" ht="20.100000000000001" customHeight="1">
      <c r="A419" s="4">
        <f>SUBTOTAL(3,N$8:N419)</f>
        <v>412</v>
      </c>
      <c r="B419" s="5" t="s">
        <v>9</v>
      </c>
      <c r="C419" s="5">
        <v>2019</v>
      </c>
      <c r="D419" s="5"/>
      <c r="E419" s="5">
        <v>5</v>
      </c>
      <c r="F419" s="5" t="s">
        <v>35</v>
      </c>
      <c r="G419" s="5" t="s">
        <v>151</v>
      </c>
      <c r="H419" s="5" t="s">
        <v>151</v>
      </c>
      <c r="I419" s="10" t="s">
        <v>151</v>
      </c>
      <c r="J419" s="5">
        <v>19200033</v>
      </c>
      <c r="K419" s="6" t="s">
        <v>151</v>
      </c>
      <c r="L419" s="6" t="s">
        <v>151</v>
      </c>
      <c r="M419" s="6"/>
      <c r="N419" s="79" t="s">
        <v>5528</v>
      </c>
      <c r="O419" s="8"/>
      <c r="P419" s="37" t="s">
        <v>5529</v>
      </c>
      <c r="Q419" s="81" t="s">
        <v>5530</v>
      </c>
      <c r="R419" s="37" t="s">
        <v>155</v>
      </c>
      <c r="S419" s="125">
        <v>38104</v>
      </c>
      <c r="T419" s="10" t="s">
        <v>156</v>
      </c>
      <c r="U419" s="10">
        <v>1</v>
      </c>
      <c r="V419" s="10">
        <v>3</v>
      </c>
      <c r="W419" s="10" t="s">
        <v>157</v>
      </c>
      <c r="X419" s="20" t="s">
        <v>187</v>
      </c>
      <c r="Y419" s="7" t="s">
        <v>5531</v>
      </c>
      <c r="Z419" s="7" t="s">
        <v>5532</v>
      </c>
      <c r="AA419" s="20" t="s">
        <v>221</v>
      </c>
      <c r="AB419" s="7" t="s">
        <v>162</v>
      </c>
      <c r="AC419" s="7" t="s">
        <v>163</v>
      </c>
      <c r="AD419" s="7" t="s">
        <v>163</v>
      </c>
      <c r="AE419" s="9" t="s">
        <v>5533</v>
      </c>
      <c r="AF419" s="9" t="s">
        <v>5534</v>
      </c>
      <c r="AG419" s="7" t="s">
        <v>5534</v>
      </c>
      <c r="AH419" s="7" t="s">
        <v>50</v>
      </c>
      <c r="AI419" s="79" t="s">
        <v>155</v>
      </c>
      <c r="AJ419" s="28">
        <v>30682</v>
      </c>
      <c r="AK419" s="9" t="s">
        <v>5535</v>
      </c>
      <c r="AL419" s="9" t="s">
        <v>324</v>
      </c>
      <c r="AM419" s="7" t="s">
        <v>161</v>
      </c>
      <c r="AN419" s="9" t="s">
        <v>368</v>
      </c>
      <c r="AO419" s="118"/>
      <c r="AP419" s="7" t="s">
        <v>1523</v>
      </c>
      <c r="AQ419" s="9" t="s">
        <v>3056</v>
      </c>
      <c r="AR419" s="9" t="s">
        <v>862</v>
      </c>
      <c r="AS419" s="7" t="s">
        <v>1524</v>
      </c>
      <c r="AT419" s="79" t="s">
        <v>1287</v>
      </c>
      <c r="AU419" s="7" t="s">
        <v>46</v>
      </c>
      <c r="AV419" s="10">
        <v>40391</v>
      </c>
      <c r="AW419" s="7" t="s">
        <v>5536</v>
      </c>
      <c r="AX419" s="7" t="s">
        <v>50</v>
      </c>
      <c r="AY419" s="79" t="s">
        <v>155</v>
      </c>
      <c r="AZ419" s="28">
        <v>31048</v>
      </c>
      <c r="BA419" s="9" t="s">
        <v>5537</v>
      </c>
      <c r="BB419" s="20" t="s">
        <v>178</v>
      </c>
      <c r="BC419" s="21" t="s">
        <v>161</v>
      </c>
      <c r="BD419" s="9"/>
      <c r="BE419" s="9"/>
      <c r="BF419" s="20" t="s">
        <v>181</v>
      </c>
      <c r="BG419" s="7"/>
      <c r="BH419" s="9"/>
      <c r="BI419" s="9"/>
      <c r="BJ419" s="7"/>
      <c r="BK419" s="7"/>
      <c r="BL419" s="7"/>
      <c r="BM419" s="11"/>
      <c r="BN419" s="79"/>
      <c r="BO419" s="7"/>
      <c r="BP419" s="7"/>
      <c r="BQ419" s="28"/>
      <c r="BR419" s="9"/>
      <c r="BS419" s="9"/>
      <c r="BT419" s="7"/>
      <c r="BU419" s="9"/>
      <c r="BV419" s="9"/>
      <c r="BW419" s="7"/>
      <c r="BX419" s="9"/>
      <c r="BY419" s="9"/>
      <c r="BZ419" s="7"/>
      <c r="CA419" s="7"/>
      <c r="CB419" s="7"/>
      <c r="CC419" s="7"/>
      <c r="CD419" s="7"/>
      <c r="CE419" s="20" t="s">
        <v>1523</v>
      </c>
      <c r="CF419" s="21" t="s">
        <v>3056</v>
      </c>
      <c r="CG419" s="20" t="s">
        <v>862</v>
      </c>
      <c r="CH419" s="20" t="s">
        <v>1524</v>
      </c>
      <c r="CI419" s="20" t="s">
        <v>1287</v>
      </c>
      <c r="CJ419" s="77" t="s">
        <v>46</v>
      </c>
      <c r="CK419" s="5">
        <v>40391</v>
      </c>
      <c r="CL419" s="77" t="str">
        <f t="shared" ca="1" si="6"/>
        <v>21 Tahun 8 Bulan 27 Hari</v>
      </c>
      <c r="CM41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Pamecelan RT/RW 03/14 Desa/Kelurahan Sukajaya Kecamatan Lembang Bandung Barat Jawa Barat 40391</v>
      </c>
    </row>
    <row r="420" spans="1:91" ht="20.100000000000001" customHeight="1">
      <c r="A420" s="4">
        <f>SUBTOTAL(3,N$8:N420)</f>
        <v>413</v>
      </c>
      <c r="B420" s="5" t="s">
        <v>9</v>
      </c>
      <c r="C420" s="5">
        <v>2020</v>
      </c>
      <c r="D420" s="5"/>
      <c r="E420" s="5">
        <v>5</v>
      </c>
      <c r="F420" s="5" t="s">
        <v>35</v>
      </c>
      <c r="G420" s="5" t="s">
        <v>151</v>
      </c>
      <c r="H420" s="5" t="s">
        <v>151</v>
      </c>
      <c r="I420" s="5" t="s">
        <v>151</v>
      </c>
      <c r="J420" s="5">
        <v>20210115</v>
      </c>
      <c r="K420" s="6" t="s">
        <v>151</v>
      </c>
      <c r="L420" s="6" t="s">
        <v>151</v>
      </c>
      <c r="M420" s="6"/>
      <c r="N420" s="79" t="s">
        <v>5538</v>
      </c>
      <c r="O420" s="8"/>
      <c r="P420" s="37" t="s">
        <v>5539</v>
      </c>
      <c r="Q420" s="81" t="s">
        <v>5540</v>
      </c>
      <c r="R420" s="37" t="s">
        <v>155</v>
      </c>
      <c r="S420" s="125">
        <v>38331</v>
      </c>
      <c r="T420" s="10" t="s">
        <v>156</v>
      </c>
      <c r="U420" s="10">
        <v>2</v>
      </c>
      <c r="V420" s="10">
        <v>3</v>
      </c>
      <c r="W420" s="10" t="s">
        <v>157</v>
      </c>
      <c r="X420" s="20" t="s">
        <v>187</v>
      </c>
      <c r="Y420" s="7" t="s">
        <v>5541</v>
      </c>
      <c r="Z420" s="7" t="s">
        <v>250</v>
      </c>
      <c r="AA420" s="20" t="s">
        <v>221</v>
      </c>
      <c r="AB420" s="7" t="s">
        <v>162</v>
      </c>
      <c r="AC420" s="7" t="s">
        <v>163</v>
      </c>
      <c r="AD420" s="7" t="s">
        <v>163</v>
      </c>
      <c r="AE420" s="9" t="s">
        <v>1883</v>
      </c>
      <c r="AF420" s="9" t="s">
        <v>5542</v>
      </c>
      <c r="AG420" s="7" t="s">
        <v>5542</v>
      </c>
      <c r="AH420" s="7" t="s">
        <v>50</v>
      </c>
      <c r="AI420" s="79" t="s">
        <v>155</v>
      </c>
      <c r="AJ420" s="28">
        <v>27877</v>
      </c>
      <c r="AK420" s="9" t="s">
        <v>1886</v>
      </c>
      <c r="AL420" s="9" t="s">
        <v>324</v>
      </c>
      <c r="AM420" s="7" t="s">
        <v>221</v>
      </c>
      <c r="AN420" s="9" t="s">
        <v>368</v>
      </c>
      <c r="AO420" s="118"/>
      <c r="AP420" s="7" t="s">
        <v>1887</v>
      </c>
      <c r="AQ420" s="9" t="s">
        <v>1773</v>
      </c>
      <c r="AR420" s="9" t="s">
        <v>803</v>
      </c>
      <c r="AS420" s="7" t="s">
        <v>390</v>
      </c>
      <c r="AT420" s="79" t="s">
        <v>155</v>
      </c>
      <c r="AU420" s="7" t="s">
        <v>46</v>
      </c>
      <c r="AV420" s="10">
        <v>40923</v>
      </c>
      <c r="AW420" s="7" t="s">
        <v>5543</v>
      </c>
      <c r="AX420" s="7" t="s">
        <v>50</v>
      </c>
      <c r="AY420" s="79" t="s">
        <v>155</v>
      </c>
      <c r="AZ420" s="28">
        <v>28614</v>
      </c>
      <c r="BA420" s="9" t="s">
        <v>1889</v>
      </c>
      <c r="BB420" s="20" t="s">
        <v>178</v>
      </c>
      <c r="BC420" s="21" t="s">
        <v>161</v>
      </c>
      <c r="BD420" s="9"/>
      <c r="BE420" s="9"/>
      <c r="BF420" s="20" t="s">
        <v>181</v>
      </c>
      <c r="BG420" s="7"/>
      <c r="BH420" s="9"/>
      <c r="BI420" s="9"/>
      <c r="BJ420" s="7"/>
      <c r="BK420" s="7"/>
      <c r="BL420" s="7"/>
      <c r="BM420" s="11"/>
      <c r="BN420" s="79"/>
      <c r="BO420" s="7"/>
      <c r="BP420" s="7"/>
      <c r="BQ420" s="28"/>
      <c r="BR420" s="9"/>
      <c r="BS420" s="9"/>
      <c r="BT420" s="7"/>
      <c r="BU420" s="9"/>
      <c r="BV420" s="9"/>
      <c r="BW420" s="7"/>
      <c r="BX420" s="9"/>
      <c r="BY420" s="9"/>
      <c r="BZ420" s="7"/>
      <c r="CA420" s="7"/>
      <c r="CB420" s="7"/>
      <c r="CC420" s="7"/>
      <c r="CD420" s="7"/>
      <c r="CE420" s="20" t="s">
        <v>1887</v>
      </c>
      <c r="CF420" s="21" t="s">
        <v>1773</v>
      </c>
      <c r="CG420" s="20" t="s">
        <v>803</v>
      </c>
      <c r="CH420" s="20" t="s">
        <v>390</v>
      </c>
      <c r="CI420" s="20" t="s">
        <v>182</v>
      </c>
      <c r="CJ420" s="77" t="s">
        <v>46</v>
      </c>
      <c r="CK420" s="5">
        <v>40923</v>
      </c>
      <c r="CL420" s="77" t="str">
        <f t="shared" ca="1" si="6"/>
        <v>21 Tahun 1 Bulan 13 Hari</v>
      </c>
      <c r="CM42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Tengah RT/RW 02/12 Desa/Kelurahan Parungserab Kecamatan Soreang Kabupaten Bandung Jawa Barat 40923</v>
      </c>
    </row>
    <row r="421" spans="1:91" ht="20.100000000000001" customHeight="1">
      <c r="A421" s="4">
        <f>SUBTOTAL(3,N$8:N421)</f>
        <v>414</v>
      </c>
      <c r="B421" s="5" t="s">
        <v>9</v>
      </c>
      <c r="C421" s="5">
        <v>2020</v>
      </c>
      <c r="D421" s="5"/>
      <c r="E421" s="5">
        <v>5</v>
      </c>
      <c r="F421" s="5" t="s">
        <v>35</v>
      </c>
      <c r="G421" s="5" t="s">
        <v>151</v>
      </c>
      <c r="H421" s="5" t="s">
        <v>151</v>
      </c>
      <c r="I421" s="5" t="s">
        <v>151</v>
      </c>
      <c r="J421" s="5">
        <v>20210062</v>
      </c>
      <c r="K421" s="6" t="s">
        <v>151</v>
      </c>
      <c r="L421" s="6" t="s">
        <v>151</v>
      </c>
      <c r="M421" s="6"/>
      <c r="N421" s="79" t="s">
        <v>5544</v>
      </c>
      <c r="O421" s="8"/>
      <c r="P421" s="37" t="s">
        <v>5545</v>
      </c>
      <c r="Q421" s="81" t="s">
        <v>5546</v>
      </c>
      <c r="R421" s="37" t="s">
        <v>155</v>
      </c>
      <c r="S421" s="125">
        <v>39450</v>
      </c>
      <c r="T421" s="10" t="s">
        <v>156</v>
      </c>
      <c r="U421" s="10">
        <v>1</v>
      </c>
      <c r="V421" s="10">
        <v>2</v>
      </c>
      <c r="W421" s="10" t="s">
        <v>157</v>
      </c>
      <c r="X421" s="20" t="s">
        <v>187</v>
      </c>
      <c r="Y421" s="7" t="s">
        <v>4857</v>
      </c>
      <c r="Z421" s="7" t="s">
        <v>1141</v>
      </c>
      <c r="AA421" s="7" t="s">
        <v>161</v>
      </c>
      <c r="AB421" s="7" t="s">
        <v>162</v>
      </c>
      <c r="AC421" s="7" t="s">
        <v>163</v>
      </c>
      <c r="AD421" s="7" t="s">
        <v>163</v>
      </c>
      <c r="AE421" s="23" t="s">
        <v>5547</v>
      </c>
      <c r="AF421" s="9" t="s">
        <v>1834</v>
      </c>
      <c r="AG421" s="7" t="s">
        <v>1834</v>
      </c>
      <c r="AH421" s="7" t="s">
        <v>50</v>
      </c>
      <c r="AI421" s="79" t="s">
        <v>155</v>
      </c>
      <c r="AJ421" s="28">
        <v>30617</v>
      </c>
      <c r="AK421" s="9" t="s">
        <v>1835</v>
      </c>
      <c r="AL421" s="7" t="s">
        <v>1836</v>
      </c>
      <c r="AM421" s="7" t="s">
        <v>179</v>
      </c>
      <c r="AN421" s="9" t="s">
        <v>368</v>
      </c>
      <c r="AO421" s="118"/>
      <c r="AP421" s="7" t="s">
        <v>1838</v>
      </c>
      <c r="AQ421" s="9" t="s">
        <v>1839</v>
      </c>
      <c r="AR421" s="9" t="s">
        <v>1846</v>
      </c>
      <c r="AS421" s="7" t="s">
        <v>731</v>
      </c>
      <c r="AT421" s="79" t="s">
        <v>155</v>
      </c>
      <c r="AU421" s="7" t="s">
        <v>46</v>
      </c>
      <c r="AV421" s="10">
        <v>40615</v>
      </c>
      <c r="AW421" s="7" t="s">
        <v>1843</v>
      </c>
      <c r="AX421" s="7" t="s">
        <v>50</v>
      </c>
      <c r="AY421" s="79" t="s">
        <v>155</v>
      </c>
      <c r="AZ421" s="28">
        <v>29899</v>
      </c>
      <c r="BA421" s="9" t="s">
        <v>1844</v>
      </c>
      <c r="BB421" s="20" t="s">
        <v>178</v>
      </c>
      <c r="BC421" s="21" t="s">
        <v>179</v>
      </c>
      <c r="BD421" s="9"/>
      <c r="BE421" s="9"/>
      <c r="BF421" s="20" t="s">
        <v>181</v>
      </c>
      <c r="BG421" s="7"/>
      <c r="BH421" s="9"/>
      <c r="BI421" s="9"/>
      <c r="BJ421" s="7"/>
      <c r="BK421" s="7"/>
      <c r="BL421" s="7"/>
      <c r="BM421" s="11"/>
      <c r="BN421" s="79"/>
      <c r="BO421" s="7"/>
      <c r="BP421" s="7"/>
      <c r="BQ421" s="28"/>
      <c r="BR421" s="9"/>
      <c r="BS421" s="9"/>
      <c r="BT421" s="7"/>
      <c r="BU421" s="9"/>
      <c r="BV421" s="9"/>
      <c r="BW421" s="7"/>
      <c r="BX421" s="9"/>
      <c r="BY421" s="9"/>
      <c r="BZ421" s="7"/>
      <c r="CA421" s="7"/>
      <c r="CB421" s="7"/>
      <c r="CC421" s="7"/>
      <c r="CD421" s="7"/>
      <c r="CE421" s="20" t="s">
        <v>1838</v>
      </c>
      <c r="CF421" s="21" t="s">
        <v>1839</v>
      </c>
      <c r="CG421" s="20" t="s">
        <v>1846</v>
      </c>
      <c r="CH421" s="20" t="s">
        <v>731</v>
      </c>
      <c r="CI421" s="20" t="s">
        <v>278</v>
      </c>
      <c r="CJ421" s="77" t="s">
        <v>46</v>
      </c>
      <c r="CK421" s="5">
        <v>40615</v>
      </c>
      <c r="CL421" s="77" t="str">
        <f t="shared" ca="1" si="6"/>
        <v>18 Tahun 0 Bulan 20 Hari</v>
      </c>
      <c r="CM42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Cilengkrang Ii RT/RW 05/02 Desa/Kelurahan Palasari Kecamatan Cibiru Kota Bandung Jawa Barat 40615</v>
      </c>
    </row>
    <row r="422" spans="1:91" ht="20.100000000000001" customHeight="1">
      <c r="A422" s="4">
        <f>SUBTOTAL(3,N$8:N422)</f>
        <v>415</v>
      </c>
      <c r="B422" s="5" t="s">
        <v>9</v>
      </c>
      <c r="C422" s="5">
        <v>2020</v>
      </c>
      <c r="D422" s="5"/>
      <c r="E422" s="5">
        <v>5</v>
      </c>
      <c r="F422" s="5" t="s">
        <v>35</v>
      </c>
      <c r="G422" s="5" t="s">
        <v>151</v>
      </c>
      <c r="H422" s="5" t="s">
        <v>151</v>
      </c>
      <c r="I422" s="5" t="s">
        <v>151</v>
      </c>
      <c r="J422" s="5">
        <v>20210015</v>
      </c>
      <c r="K422" s="6" t="s">
        <v>151</v>
      </c>
      <c r="L422" s="6" t="s">
        <v>151</v>
      </c>
      <c r="M422" s="6"/>
      <c r="N422" s="79" t="s">
        <v>5548</v>
      </c>
      <c r="O422" s="8"/>
      <c r="P422" s="37" t="s">
        <v>5549</v>
      </c>
      <c r="Q422" s="81" t="s">
        <v>5550</v>
      </c>
      <c r="R422" s="37" t="s">
        <v>155</v>
      </c>
      <c r="S422" s="125">
        <v>39335</v>
      </c>
      <c r="T422" s="10" t="s">
        <v>156</v>
      </c>
      <c r="U422" s="10">
        <v>1</v>
      </c>
      <c r="V422" s="10">
        <v>2</v>
      </c>
      <c r="W422" s="10" t="s">
        <v>157</v>
      </c>
      <c r="X422" s="20" t="s">
        <v>187</v>
      </c>
      <c r="Y422" s="7" t="s">
        <v>1035</v>
      </c>
      <c r="Z422" s="7" t="s">
        <v>1727</v>
      </c>
      <c r="AA422" s="7" t="s">
        <v>161</v>
      </c>
      <c r="AB422" s="7" t="s">
        <v>162</v>
      </c>
      <c r="AC422" s="7" t="s">
        <v>163</v>
      </c>
      <c r="AD422" s="7" t="s">
        <v>163</v>
      </c>
      <c r="AE422" s="9" t="s">
        <v>5551</v>
      </c>
      <c r="AF422" s="9" t="s">
        <v>5552</v>
      </c>
      <c r="AG422" s="7" t="s">
        <v>5552</v>
      </c>
      <c r="AH422" s="7" t="s">
        <v>50</v>
      </c>
      <c r="AI422" s="79" t="s">
        <v>229</v>
      </c>
      <c r="AJ422" s="28">
        <v>31587</v>
      </c>
      <c r="AK422" s="9" t="s">
        <v>5553</v>
      </c>
      <c r="AL422" s="9" t="s">
        <v>1202</v>
      </c>
      <c r="AM422" s="7" t="s">
        <v>221</v>
      </c>
      <c r="AN422" s="9" t="s">
        <v>368</v>
      </c>
      <c r="AO422" s="118"/>
      <c r="AP422" s="7" t="s">
        <v>5554</v>
      </c>
      <c r="AQ422" s="9" t="s">
        <v>1056</v>
      </c>
      <c r="AR422" s="9" t="s">
        <v>3246</v>
      </c>
      <c r="AS422" s="7" t="s">
        <v>1258</v>
      </c>
      <c r="AT422" s="79" t="s">
        <v>155</v>
      </c>
      <c r="AU422" s="7" t="s">
        <v>46</v>
      </c>
      <c r="AV422" s="10">
        <v>40621</v>
      </c>
      <c r="AW422" s="7" t="s">
        <v>5555</v>
      </c>
      <c r="AX422" s="7" t="s">
        <v>50</v>
      </c>
      <c r="AY422" s="79" t="s">
        <v>229</v>
      </c>
      <c r="AZ422" s="28">
        <v>28160</v>
      </c>
      <c r="BA422" s="9" t="s">
        <v>5556</v>
      </c>
      <c r="BB422" s="20" t="s">
        <v>178</v>
      </c>
      <c r="BC422" s="21" t="s">
        <v>179</v>
      </c>
      <c r="BD422" s="9"/>
      <c r="BE422" s="9"/>
      <c r="BF422" s="20" t="s">
        <v>181</v>
      </c>
      <c r="BG422" s="7"/>
      <c r="BH422" s="9"/>
      <c r="BI422" s="9"/>
      <c r="BJ422" s="7"/>
      <c r="BK422" s="7"/>
      <c r="BL422" s="7"/>
      <c r="BM422" s="11"/>
      <c r="BN422" s="79"/>
      <c r="BO422" s="7"/>
      <c r="BP422" s="7"/>
      <c r="BQ422" s="28"/>
      <c r="BR422" s="9"/>
      <c r="BS422" s="9"/>
      <c r="BT422" s="7"/>
      <c r="BU422" s="9"/>
      <c r="BV422" s="9"/>
      <c r="BW422" s="7"/>
      <c r="BX422" s="9"/>
      <c r="BY422" s="9"/>
      <c r="BZ422" s="7"/>
      <c r="CA422" s="7"/>
      <c r="CB422" s="7"/>
      <c r="CC422" s="7"/>
      <c r="CD422" s="7"/>
      <c r="CE422" s="20" t="s">
        <v>5554</v>
      </c>
      <c r="CF422" s="21" t="s">
        <v>1056</v>
      </c>
      <c r="CG422" s="20" t="s">
        <v>3246</v>
      </c>
      <c r="CH422" s="20" t="s">
        <v>1258</v>
      </c>
      <c r="CI422" s="20" t="s">
        <v>182</v>
      </c>
      <c r="CJ422" s="77" t="s">
        <v>46</v>
      </c>
      <c r="CK422" s="5">
        <v>40621</v>
      </c>
      <c r="CL422" s="77" t="str">
        <f t="shared" ca="1" si="6"/>
        <v>18 Tahun 4 Bulan 13 Hari</v>
      </c>
      <c r="CM42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Cihaliwung RT/RW 01/14 Desa/Kelurahan Cileunyi Kulon Kecamatan Cileunyi Kabupaten Bandung Jawa Barat 40621</v>
      </c>
    </row>
    <row r="423" spans="1:91" ht="20.100000000000001" customHeight="1">
      <c r="A423" s="4">
        <f>SUBTOTAL(3,N$8:N423)</f>
        <v>416</v>
      </c>
      <c r="B423" s="5" t="s">
        <v>9</v>
      </c>
      <c r="C423" s="5">
        <v>2019</v>
      </c>
      <c r="D423" s="5"/>
      <c r="E423" s="5">
        <v>5</v>
      </c>
      <c r="F423" s="5" t="s">
        <v>35</v>
      </c>
      <c r="G423" s="5" t="s">
        <v>151</v>
      </c>
      <c r="H423" s="5" t="s">
        <v>151</v>
      </c>
      <c r="I423" s="5" t="s">
        <v>151</v>
      </c>
      <c r="J423" s="5">
        <v>19200050</v>
      </c>
      <c r="K423" s="6" t="s">
        <v>151</v>
      </c>
      <c r="L423" s="6" t="s">
        <v>151</v>
      </c>
      <c r="M423" s="6"/>
      <c r="N423" s="79" t="s">
        <v>5557</v>
      </c>
      <c r="O423" s="37" t="s">
        <v>5558</v>
      </c>
      <c r="P423" s="37" t="s">
        <v>5559</v>
      </c>
      <c r="Q423" s="81" t="s">
        <v>5560</v>
      </c>
      <c r="R423" s="37" t="s">
        <v>186</v>
      </c>
      <c r="S423" s="125">
        <v>39164</v>
      </c>
      <c r="T423" s="10" t="s">
        <v>156</v>
      </c>
      <c r="U423" s="10">
        <v>1</v>
      </c>
      <c r="V423" s="10">
        <v>3</v>
      </c>
      <c r="W423" s="10" t="s">
        <v>157</v>
      </c>
      <c r="X423" s="20" t="s">
        <v>187</v>
      </c>
      <c r="Y423" s="7" t="s">
        <v>319</v>
      </c>
      <c r="Z423" s="7" t="s">
        <v>250</v>
      </c>
      <c r="AA423" s="7" t="s">
        <v>161</v>
      </c>
      <c r="AB423" s="7" t="s">
        <v>162</v>
      </c>
      <c r="AC423" s="7" t="s">
        <v>163</v>
      </c>
      <c r="AD423" s="7" t="s">
        <v>163</v>
      </c>
      <c r="AE423" s="9" t="s">
        <v>5561</v>
      </c>
      <c r="AF423" s="9" t="s">
        <v>5562</v>
      </c>
      <c r="AG423" s="7" t="s">
        <v>5562</v>
      </c>
      <c r="AH423" s="7" t="s">
        <v>50</v>
      </c>
      <c r="AI423" s="79" t="s">
        <v>186</v>
      </c>
      <c r="AJ423" s="28">
        <v>28742</v>
      </c>
      <c r="AK423" s="9" t="s">
        <v>5563</v>
      </c>
      <c r="AL423" s="20" t="s">
        <v>212</v>
      </c>
      <c r="AM423" s="7" t="s">
        <v>161</v>
      </c>
      <c r="AN423" s="9" t="s">
        <v>368</v>
      </c>
      <c r="AO423" s="118"/>
      <c r="AP423" s="7" t="s">
        <v>5564</v>
      </c>
      <c r="AQ423" s="9" t="s">
        <v>1930</v>
      </c>
      <c r="AR423" s="9" t="s">
        <v>2786</v>
      </c>
      <c r="AS423" s="7" t="s">
        <v>199</v>
      </c>
      <c r="AT423" s="79" t="s">
        <v>186</v>
      </c>
      <c r="AU423" s="7" t="s">
        <v>46</v>
      </c>
      <c r="AV423" s="10">
        <v>45323</v>
      </c>
      <c r="AW423" s="7" t="s">
        <v>5565</v>
      </c>
      <c r="AX423" s="7" t="s">
        <v>50</v>
      </c>
      <c r="AY423" s="79" t="s">
        <v>186</v>
      </c>
      <c r="AZ423" s="28">
        <v>30825</v>
      </c>
      <c r="BA423" s="9" t="s">
        <v>5566</v>
      </c>
      <c r="BB423" s="20" t="s">
        <v>178</v>
      </c>
      <c r="BC423" s="21" t="s">
        <v>221</v>
      </c>
      <c r="BD423" s="9"/>
      <c r="BE423" s="9"/>
      <c r="BF423" s="20" t="s">
        <v>181</v>
      </c>
      <c r="BG423" s="7"/>
      <c r="BH423" s="9"/>
      <c r="BI423" s="9"/>
      <c r="BJ423" s="7"/>
      <c r="BK423" s="7"/>
      <c r="BL423" s="7"/>
      <c r="BM423" s="11"/>
      <c r="BN423" s="79"/>
      <c r="BO423" s="7"/>
      <c r="BP423" s="7"/>
      <c r="BQ423" s="28"/>
      <c r="BR423" s="9"/>
      <c r="BS423" s="9"/>
      <c r="BT423" s="7"/>
      <c r="BU423" s="9"/>
      <c r="BV423" s="9"/>
      <c r="BW423" s="7"/>
      <c r="BX423" s="9"/>
      <c r="BY423" s="9"/>
      <c r="BZ423" s="7"/>
      <c r="CA423" s="7"/>
      <c r="CB423" s="7"/>
      <c r="CC423" s="7"/>
      <c r="CD423" s="7"/>
      <c r="CE423" s="20" t="s">
        <v>5564</v>
      </c>
      <c r="CF423" s="21" t="s">
        <v>1930</v>
      </c>
      <c r="CG423" s="20" t="s">
        <v>2786</v>
      </c>
      <c r="CH423" s="20" t="s">
        <v>199</v>
      </c>
      <c r="CI423" s="20" t="s">
        <v>205</v>
      </c>
      <c r="CJ423" s="77" t="s">
        <v>46</v>
      </c>
      <c r="CK423" s="5">
        <v>45323</v>
      </c>
      <c r="CL423" s="77" t="str">
        <f t="shared" ca="1" si="6"/>
        <v>18 Tahun 10 Bulan 0 Hari</v>
      </c>
      <c r="CM42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Lingkungan Angkrek RT/RW 02/15 Desa/Kelurahan Situ Kecamatan Sumedang Utara Kabupaten Sumedang Jawa Barat 45323</v>
      </c>
    </row>
    <row r="424" spans="1:91" ht="20.100000000000001" customHeight="1">
      <c r="A424" s="4">
        <f>SUBTOTAL(3,N$8:N424)</f>
        <v>417</v>
      </c>
      <c r="B424" s="5" t="s">
        <v>9</v>
      </c>
      <c r="C424" s="5">
        <v>2020</v>
      </c>
      <c r="D424" s="5"/>
      <c r="E424" s="5">
        <v>5</v>
      </c>
      <c r="F424" s="5" t="s">
        <v>35</v>
      </c>
      <c r="G424" s="5" t="s">
        <v>151</v>
      </c>
      <c r="H424" s="5" t="s">
        <v>151</v>
      </c>
      <c r="I424" s="5" t="s">
        <v>151</v>
      </c>
      <c r="J424" s="5">
        <v>20210025</v>
      </c>
      <c r="K424" s="6" t="s">
        <v>151</v>
      </c>
      <c r="L424" s="6" t="s">
        <v>151</v>
      </c>
      <c r="M424" s="6"/>
      <c r="N424" s="79" t="s">
        <v>5567</v>
      </c>
      <c r="O424" s="8"/>
      <c r="P424" s="37" t="s">
        <v>5568</v>
      </c>
      <c r="Q424" s="81" t="s">
        <v>5569</v>
      </c>
      <c r="R424" s="37" t="s">
        <v>155</v>
      </c>
      <c r="S424" s="125">
        <v>38188</v>
      </c>
      <c r="T424" s="10" t="s">
        <v>156</v>
      </c>
      <c r="U424" s="10">
        <v>2</v>
      </c>
      <c r="V424" s="10">
        <v>2</v>
      </c>
      <c r="W424" s="10" t="s">
        <v>157</v>
      </c>
      <c r="X424" s="20" t="s">
        <v>187</v>
      </c>
      <c r="Y424" s="7" t="s">
        <v>776</v>
      </c>
      <c r="Z424" s="7" t="s">
        <v>250</v>
      </c>
      <c r="AA424" s="20" t="s">
        <v>221</v>
      </c>
      <c r="AB424" s="7" t="s">
        <v>162</v>
      </c>
      <c r="AC424" s="7" t="s">
        <v>163</v>
      </c>
      <c r="AD424" s="7" t="s">
        <v>163</v>
      </c>
      <c r="AE424" s="9" t="s">
        <v>5570</v>
      </c>
      <c r="AF424" s="9" t="s">
        <v>5571</v>
      </c>
      <c r="AG424" s="7" t="s">
        <v>5571</v>
      </c>
      <c r="AH424" s="7" t="s">
        <v>50</v>
      </c>
      <c r="AI424" s="79" t="s">
        <v>155</v>
      </c>
      <c r="AJ424" s="28">
        <v>23335</v>
      </c>
      <c r="AK424" s="9" t="s">
        <v>5572</v>
      </c>
      <c r="AL424" s="9" t="s">
        <v>324</v>
      </c>
      <c r="AM424" s="7" t="s">
        <v>161</v>
      </c>
      <c r="AN424" s="9" t="s">
        <v>368</v>
      </c>
      <c r="AO424" s="118"/>
      <c r="AP424" s="7" t="s">
        <v>5573</v>
      </c>
      <c r="AQ424" s="9" t="s">
        <v>292</v>
      </c>
      <c r="AR424" s="9" t="s">
        <v>4994</v>
      </c>
      <c r="AS424" s="7" t="s">
        <v>471</v>
      </c>
      <c r="AT424" s="79" t="s">
        <v>155</v>
      </c>
      <c r="AU424" s="7" t="s">
        <v>46</v>
      </c>
      <c r="AV424" s="10">
        <v>40951</v>
      </c>
      <c r="AW424" s="7" t="s">
        <v>5574</v>
      </c>
      <c r="AX424" s="7" t="s">
        <v>50</v>
      </c>
      <c r="AY424" s="79" t="s">
        <v>155</v>
      </c>
      <c r="AZ424" s="28">
        <v>24761</v>
      </c>
      <c r="BA424" s="9" t="s">
        <v>5575</v>
      </c>
      <c r="BB424" s="20" t="s">
        <v>178</v>
      </c>
      <c r="BC424" s="21" t="s">
        <v>179</v>
      </c>
      <c r="BD424" s="9"/>
      <c r="BE424" s="9"/>
      <c r="BF424" s="20" t="s">
        <v>181</v>
      </c>
      <c r="BG424" s="7"/>
      <c r="BH424" s="9"/>
      <c r="BI424" s="9"/>
      <c r="BJ424" s="7"/>
      <c r="BK424" s="7"/>
      <c r="BL424" s="7"/>
      <c r="BM424" s="11"/>
      <c r="BN424" s="79"/>
      <c r="BO424" s="7"/>
      <c r="BP424" s="7"/>
      <c r="BQ424" s="28"/>
      <c r="BR424" s="9"/>
      <c r="BS424" s="9"/>
      <c r="BT424" s="7"/>
      <c r="BU424" s="9"/>
      <c r="BV424" s="9"/>
      <c r="BW424" s="7"/>
      <c r="BX424" s="9"/>
      <c r="BY424" s="9"/>
      <c r="BZ424" s="7"/>
      <c r="CA424" s="7"/>
      <c r="CB424" s="7"/>
      <c r="CC424" s="7"/>
      <c r="CD424" s="7"/>
      <c r="CE424" s="20" t="s">
        <v>5573</v>
      </c>
      <c r="CF424" s="21" t="s">
        <v>292</v>
      </c>
      <c r="CG424" s="20" t="s">
        <v>4994</v>
      </c>
      <c r="CH424" s="20" t="s">
        <v>471</v>
      </c>
      <c r="CI424" s="20" t="s">
        <v>182</v>
      </c>
      <c r="CJ424" s="77" t="s">
        <v>46</v>
      </c>
      <c r="CK424" s="5">
        <v>40951</v>
      </c>
      <c r="CL424" s="77" t="str">
        <f t="shared" ca="1" si="6"/>
        <v>21 Tahun 6 Bulan 3 Hari</v>
      </c>
      <c r="CM42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Kmp. Kopo RT/RW 01/05 Desa/Kelurahan Kopo Kecamatan Kutawaringin Kabupaten Bandung Jawa Barat 40951</v>
      </c>
    </row>
    <row r="425" spans="1:91" ht="20.100000000000001" customHeight="1">
      <c r="A425" s="4">
        <f>SUBTOTAL(3,N$8:N425)</f>
        <v>418</v>
      </c>
      <c r="B425" s="5" t="s">
        <v>9</v>
      </c>
      <c r="C425" s="5">
        <v>2019</v>
      </c>
      <c r="D425" s="5"/>
      <c r="E425" s="5">
        <v>5</v>
      </c>
      <c r="F425" s="5" t="s">
        <v>35</v>
      </c>
      <c r="G425" s="5" t="s">
        <v>151</v>
      </c>
      <c r="H425" s="5" t="s">
        <v>151</v>
      </c>
      <c r="I425" s="5" t="s">
        <v>151</v>
      </c>
      <c r="J425" s="5">
        <v>19200063</v>
      </c>
      <c r="K425" s="6" t="s">
        <v>151</v>
      </c>
      <c r="L425" s="6" t="s">
        <v>151</v>
      </c>
      <c r="M425" s="6"/>
      <c r="N425" s="79" t="s">
        <v>5576</v>
      </c>
      <c r="O425" s="8"/>
      <c r="P425" s="37" t="s">
        <v>5577</v>
      </c>
      <c r="Q425" s="81" t="s">
        <v>5578</v>
      </c>
      <c r="R425" s="37" t="s">
        <v>367</v>
      </c>
      <c r="S425" s="125">
        <v>39112</v>
      </c>
      <c r="T425" s="10" t="s">
        <v>156</v>
      </c>
      <c r="U425" s="10">
        <v>3</v>
      </c>
      <c r="V425" s="10">
        <v>3</v>
      </c>
      <c r="W425" s="10" t="s">
        <v>157</v>
      </c>
      <c r="X425" s="20" t="s">
        <v>187</v>
      </c>
      <c r="Y425" s="7" t="s">
        <v>2457</v>
      </c>
      <c r="Z425" s="7" t="s">
        <v>250</v>
      </c>
      <c r="AA425" s="7" t="s">
        <v>161</v>
      </c>
      <c r="AB425" s="7" t="s">
        <v>162</v>
      </c>
      <c r="AC425" s="7" t="s">
        <v>163</v>
      </c>
      <c r="AD425" s="7" t="s">
        <v>163</v>
      </c>
      <c r="AE425" s="9" t="s">
        <v>5579</v>
      </c>
      <c r="AF425" s="9" t="s">
        <v>5580</v>
      </c>
      <c r="AG425" s="7" t="s">
        <v>5580</v>
      </c>
      <c r="AH425" s="7" t="s">
        <v>50</v>
      </c>
      <c r="AI425" s="79" t="s">
        <v>371</v>
      </c>
      <c r="AJ425" s="28">
        <v>27587</v>
      </c>
      <c r="AK425" s="9" t="s">
        <v>5581</v>
      </c>
      <c r="AL425" s="9" t="s">
        <v>324</v>
      </c>
      <c r="AM425" s="7" t="s">
        <v>221</v>
      </c>
      <c r="AN425" s="9" t="s">
        <v>368</v>
      </c>
      <c r="AO425" s="118"/>
      <c r="AP425" s="7" t="s">
        <v>5582</v>
      </c>
      <c r="AQ425" s="9" t="s">
        <v>1148</v>
      </c>
      <c r="AR425" s="9" t="s">
        <v>5583</v>
      </c>
      <c r="AS425" s="7" t="s">
        <v>5584</v>
      </c>
      <c r="AT425" s="79" t="s">
        <v>367</v>
      </c>
      <c r="AU425" s="7" t="s">
        <v>46</v>
      </c>
      <c r="AV425" s="10">
        <v>43265</v>
      </c>
      <c r="AW425" s="7" t="s">
        <v>5585</v>
      </c>
      <c r="AX425" s="7" t="s">
        <v>50</v>
      </c>
      <c r="AY425" s="79" t="s">
        <v>367</v>
      </c>
      <c r="AZ425" s="28">
        <v>28975</v>
      </c>
      <c r="BA425" s="9" t="s">
        <v>5586</v>
      </c>
      <c r="BB425" s="20" t="s">
        <v>178</v>
      </c>
      <c r="BC425" s="21" t="s">
        <v>203</v>
      </c>
      <c r="BD425" s="9"/>
      <c r="BE425" s="9"/>
      <c r="BF425" s="20" t="s">
        <v>181</v>
      </c>
      <c r="BG425" s="7"/>
      <c r="BH425" s="9"/>
      <c r="BI425" s="9"/>
      <c r="BJ425" s="7"/>
      <c r="BK425" s="7"/>
      <c r="BL425" s="7"/>
      <c r="BM425" s="11"/>
      <c r="BN425" s="79"/>
      <c r="BO425" s="7"/>
      <c r="BP425" s="7"/>
      <c r="BQ425" s="28"/>
      <c r="BR425" s="9"/>
      <c r="BS425" s="9"/>
      <c r="BT425" s="7"/>
      <c r="BU425" s="9"/>
      <c r="BV425" s="9"/>
      <c r="BW425" s="7"/>
      <c r="BX425" s="9"/>
      <c r="BY425" s="9"/>
      <c r="BZ425" s="7"/>
      <c r="CA425" s="7"/>
      <c r="CB425" s="7"/>
      <c r="CC425" s="7"/>
      <c r="CD425" s="7"/>
      <c r="CE425" s="20" t="s">
        <v>5582</v>
      </c>
      <c r="CF425" s="21" t="s">
        <v>1148</v>
      </c>
      <c r="CG425" s="20" t="s">
        <v>5583</v>
      </c>
      <c r="CH425" s="20" t="s">
        <v>5584</v>
      </c>
      <c r="CI425" s="20" t="s">
        <v>422</v>
      </c>
      <c r="CJ425" s="77" t="s">
        <v>46</v>
      </c>
      <c r="CK425" s="5">
        <v>43265</v>
      </c>
      <c r="CL425" s="77" t="str">
        <f t="shared" ca="1" si="6"/>
        <v>18 Tahun 11 Bulan 24 Hari</v>
      </c>
      <c r="CM42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Ciparay Girang RT/RW 02/09 Desa/Kelurahan Hegarmanah Kecamatan Takokak Kabupaten Cianjur Jawa Barat 43265</v>
      </c>
    </row>
    <row r="426" spans="1:91" ht="20.100000000000001" customHeight="1">
      <c r="A426" s="4">
        <f>SUBTOTAL(3,N$8:N426)</f>
        <v>419</v>
      </c>
      <c r="B426" s="5" t="s">
        <v>9</v>
      </c>
      <c r="C426" s="5">
        <v>2020</v>
      </c>
      <c r="D426" s="5"/>
      <c r="E426" s="5">
        <v>5</v>
      </c>
      <c r="F426" s="5" t="s">
        <v>35</v>
      </c>
      <c r="G426" s="5" t="s">
        <v>151</v>
      </c>
      <c r="H426" s="5" t="s">
        <v>151</v>
      </c>
      <c r="I426" s="5" t="s">
        <v>151</v>
      </c>
      <c r="J426" s="5">
        <v>20210055</v>
      </c>
      <c r="K426" s="6" t="s">
        <v>151</v>
      </c>
      <c r="L426" s="6" t="s">
        <v>151</v>
      </c>
      <c r="M426" s="6"/>
      <c r="N426" s="79" t="s">
        <v>5587</v>
      </c>
      <c r="O426" s="8"/>
      <c r="P426" s="37" t="s">
        <v>5588</v>
      </c>
      <c r="Q426" s="81" t="s">
        <v>5589</v>
      </c>
      <c r="R426" s="37" t="s">
        <v>155</v>
      </c>
      <c r="S426" s="125">
        <v>39175</v>
      </c>
      <c r="T426" s="10" t="s">
        <v>156</v>
      </c>
      <c r="U426" s="10">
        <v>2</v>
      </c>
      <c r="V426" s="10">
        <v>2</v>
      </c>
      <c r="W426" s="10" t="s">
        <v>157</v>
      </c>
      <c r="X426" s="20" t="s">
        <v>187</v>
      </c>
      <c r="Y426" s="7" t="s">
        <v>5590</v>
      </c>
      <c r="Z426" s="7" t="s">
        <v>5591</v>
      </c>
      <c r="AA426" s="7" t="s">
        <v>161</v>
      </c>
      <c r="AB426" s="7" t="s">
        <v>162</v>
      </c>
      <c r="AC426" s="7" t="s">
        <v>163</v>
      </c>
      <c r="AD426" s="7" t="s">
        <v>163</v>
      </c>
      <c r="AE426" s="9" t="s">
        <v>5592</v>
      </c>
      <c r="AF426" s="9" t="s">
        <v>5593</v>
      </c>
      <c r="AG426" s="7" t="s">
        <v>5593</v>
      </c>
      <c r="AH426" s="7" t="s">
        <v>50</v>
      </c>
      <c r="AI426" s="79" t="s">
        <v>155</v>
      </c>
      <c r="AJ426" s="28">
        <v>28939</v>
      </c>
      <c r="AK426" s="9" t="s">
        <v>5594</v>
      </c>
      <c r="AL426" s="9" t="s">
        <v>168</v>
      </c>
      <c r="AM426" s="7" t="s">
        <v>179</v>
      </c>
      <c r="AN426" s="9" t="s">
        <v>368</v>
      </c>
      <c r="AO426" s="118"/>
      <c r="AP426" s="7" t="s">
        <v>5595</v>
      </c>
      <c r="AQ426" s="9" t="s">
        <v>2955</v>
      </c>
      <c r="AR426" s="9" t="s">
        <v>5596</v>
      </c>
      <c r="AS426" s="7" t="s">
        <v>218</v>
      </c>
      <c r="AT426" s="79" t="s">
        <v>155</v>
      </c>
      <c r="AU426" s="7" t="s">
        <v>46</v>
      </c>
      <c r="AV426" s="10">
        <v>40377</v>
      </c>
      <c r="AW426" s="7" t="s">
        <v>5597</v>
      </c>
      <c r="AX426" s="7" t="s">
        <v>50</v>
      </c>
      <c r="AY426" s="79" t="s">
        <v>5598</v>
      </c>
      <c r="AZ426" s="28">
        <v>29295</v>
      </c>
      <c r="BA426" s="9" t="s">
        <v>5599</v>
      </c>
      <c r="BB426" s="20" t="s">
        <v>178</v>
      </c>
      <c r="BC426" s="21" t="s">
        <v>179</v>
      </c>
      <c r="BD426" s="9"/>
      <c r="BE426" s="9"/>
      <c r="BF426" s="20" t="s">
        <v>181</v>
      </c>
      <c r="BG426" s="7"/>
      <c r="BH426" s="9"/>
      <c r="BI426" s="9"/>
      <c r="BJ426" s="7"/>
      <c r="BK426" s="7"/>
      <c r="BL426" s="7"/>
      <c r="BM426" s="11"/>
      <c r="BN426" s="79"/>
      <c r="BO426" s="7"/>
      <c r="BP426" s="7"/>
      <c r="BQ426" s="28"/>
      <c r="BR426" s="9"/>
      <c r="BS426" s="9"/>
      <c r="BT426" s="7"/>
      <c r="BU426" s="9"/>
      <c r="BV426" s="9"/>
      <c r="BW426" s="7"/>
      <c r="BX426" s="9"/>
      <c r="BY426" s="9"/>
      <c r="BZ426" s="7"/>
      <c r="CA426" s="7"/>
      <c r="CB426" s="7"/>
      <c r="CC426" s="7"/>
      <c r="CD426" s="7"/>
      <c r="CE426" s="20" t="s">
        <v>5595</v>
      </c>
      <c r="CF426" s="21" t="s">
        <v>2955</v>
      </c>
      <c r="CG426" s="20" t="s">
        <v>5596</v>
      </c>
      <c r="CH426" s="20" t="s">
        <v>218</v>
      </c>
      <c r="CI426" s="20" t="s">
        <v>182</v>
      </c>
      <c r="CJ426" s="77" t="s">
        <v>46</v>
      </c>
      <c r="CK426" s="5">
        <v>40377</v>
      </c>
      <c r="CL426" s="77" t="str">
        <f t="shared" ca="1" si="6"/>
        <v>18 Tahun 9 Bulan 20 Hari</v>
      </c>
      <c r="CM42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Perumahan Parahyangan Kencana D 17 No. 02 RT/RW 05/10 Desa/Kelurahan Bandasari Kecamatan Cangkuang Kabupaten Bandung Jawa Barat 40377</v>
      </c>
    </row>
    <row r="427" spans="1:91" ht="20.100000000000001" customHeight="1">
      <c r="A427" s="4">
        <f>SUBTOTAL(3,N$8:N427)</f>
        <v>420</v>
      </c>
      <c r="B427" s="5" t="s">
        <v>9</v>
      </c>
      <c r="C427" s="5">
        <v>2020</v>
      </c>
      <c r="D427" s="5"/>
      <c r="E427" s="5">
        <v>5</v>
      </c>
      <c r="F427" s="5" t="s">
        <v>35</v>
      </c>
      <c r="G427" s="5" t="s">
        <v>151</v>
      </c>
      <c r="H427" s="5" t="s">
        <v>151</v>
      </c>
      <c r="I427" s="5" t="s">
        <v>151</v>
      </c>
      <c r="J427" s="5">
        <v>20210048</v>
      </c>
      <c r="K427" s="6" t="s">
        <v>151</v>
      </c>
      <c r="L427" s="6" t="s">
        <v>151</v>
      </c>
      <c r="M427" s="6"/>
      <c r="N427" s="79" t="s">
        <v>5600</v>
      </c>
      <c r="O427" s="79" t="s">
        <v>5601</v>
      </c>
      <c r="P427" s="37" t="s">
        <v>5602</v>
      </c>
      <c r="Q427" s="81" t="s">
        <v>5603</v>
      </c>
      <c r="R427" s="37" t="s">
        <v>155</v>
      </c>
      <c r="S427" s="125">
        <v>39568</v>
      </c>
      <c r="T427" s="10" t="s">
        <v>156</v>
      </c>
      <c r="U427" s="10">
        <v>1</v>
      </c>
      <c r="V427" s="10">
        <v>2</v>
      </c>
      <c r="W427" s="10" t="s">
        <v>157</v>
      </c>
      <c r="X427" s="20" t="s">
        <v>187</v>
      </c>
      <c r="Y427" s="7" t="s">
        <v>5604</v>
      </c>
      <c r="Z427" s="7" t="s">
        <v>5605</v>
      </c>
      <c r="AA427" s="7" t="s">
        <v>161</v>
      </c>
      <c r="AB427" s="7" t="s">
        <v>162</v>
      </c>
      <c r="AC427" s="7" t="s">
        <v>163</v>
      </c>
      <c r="AD427" s="7" t="s">
        <v>163</v>
      </c>
      <c r="AE427" s="9" t="s">
        <v>5606</v>
      </c>
      <c r="AF427" s="9" t="s">
        <v>5607</v>
      </c>
      <c r="AG427" s="7" t="s">
        <v>5607</v>
      </c>
      <c r="AH427" s="7" t="s">
        <v>50</v>
      </c>
      <c r="AI427" s="79" t="s">
        <v>155</v>
      </c>
      <c r="AJ427" s="28">
        <v>29888</v>
      </c>
      <c r="AK427" s="9" t="s">
        <v>5608</v>
      </c>
      <c r="AL427" s="9" t="s">
        <v>324</v>
      </c>
      <c r="AM427" s="7" t="s">
        <v>179</v>
      </c>
      <c r="AN427" s="9" t="s">
        <v>368</v>
      </c>
      <c r="AO427" s="118"/>
      <c r="AP427" s="7" t="s">
        <v>5609</v>
      </c>
      <c r="AQ427" s="9" t="s">
        <v>4307</v>
      </c>
      <c r="AR427" s="9" t="s">
        <v>5610</v>
      </c>
      <c r="AS427" s="7" t="s">
        <v>1480</v>
      </c>
      <c r="AT427" s="79" t="s">
        <v>278</v>
      </c>
      <c r="AU427" s="7" t="s">
        <v>46</v>
      </c>
      <c r="AV427" s="10">
        <v>40227</v>
      </c>
      <c r="AW427" s="7" t="s">
        <v>5611</v>
      </c>
      <c r="AX427" s="7" t="s">
        <v>50</v>
      </c>
      <c r="AY427" s="79" t="s">
        <v>5612</v>
      </c>
      <c r="AZ427" s="28">
        <v>29726</v>
      </c>
      <c r="BA427" s="9" t="s">
        <v>5613</v>
      </c>
      <c r="BB427" s="20" t="s">
        <v>178</v>
      </c>
      <c r="BC427" s="21" t="s">
        <v>179</v>
      </c>
      <c r="BD427" s="9"/>
      <c r="BE427" s="9"/>
      <c r="BF427" s="20" t="s">
        <v>181</v>
      </c>
      <c r="BG427" s="7"/>
      <c r="BH427" s="9"/>
      <c r="BI427" s="9"/>
      <c r="BJ427" s="7"/>
      <c r="BK427" s="7"/>
      <c r="BL427" s="7"/>
      <c r="BM427" s="11"/>
      <c r="BN427" s="79"/>
      <c r="BO427" s="7"/>
      <c r="BP427" s="7"/>
      <c r="BQ427" s="28"/>
      <c r="BR427" s="9"/>
      <c r="BS427" s="9"/>
      <c r="BT427" s="7"/>
      <c r="BU427" s="9"/>
      <c r="BV427" s="9"/>
      <c r="BW427" s="7"/>
      <c r="BX427" s="9"/>
      <c r="BY427" s="9"/>
      <c r="BZ427" s="7"/>
      <c r="CA427" s="7"/>
      <c r="CB427" s="7"/>
      <c r="CC427" s="7"/>
      <c r="CD427" s="7"/>
      <c r="CE427" s="20" t="s">
        <v>5609</v>
      </c>
      <c r="CF427" s="21" t="s">
        <v>4307</v>
      </c>
      <c r="CG427" s="20" t="s">
        <v>5610</v>
      </c>
      <c r="CH427" s="20" t="s">
        <v>1480</v>
      </c>
      <c r="CI427" s="20" t="s">
        <v>278</v>
      </c>
      <c r="CJ427" s="77" t="s">
        <v>46</v>
      </c>
      <c r="CK427" s="5">
        <v>40227</v>
      </c>
      <c r="CL427" s="77" t="str">
        <f t="shared" ca="1" si="6"/>
        <v>17 Tahun 8 Bulan 24 Hari</v>
      </c>
      <c r="CM42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Kopo Cirangrang RT/RW 05/04 Desa/Kelurahan Cirangrang Kecamatan Babakan Ciparay Kota Bandung Jawa Barat 40227</v>
      </c>
    </row>
    <row r="428" spans="1:91" ht="20.100000000000001" customHeight="1">
      <c r="A428" s="4">
        <f>SUBTOTAL(3,N$8:N428)</f>
        <v>421</v>
      </c>
      <c r="B428" s="5" t="s">
        <v>9</v>
      </c>
      <c r="C428" s="5">
        <v>2020</v>
      </c>
      <c r="D428" s="5"/>
      <c r="E428" s="5">
        <v>5</v>
      </c>
      <c r="F428" s="5" t="s">
        <v>35</v>
      </c>
      <c r="G428" s="5" t="s">
        <v>151</v>
      </c>
      <c r="H428" s="5" t="s">
        <v>151</v>
      </c>
      <c r="I428" s="5" t="s">
        <v>151</v>
      </c>
      <c r="J428" s="5">
        <v>20210090</v>
      </c>
      <c r="K428" s="6" t="s">
        <v>151</v>
      </c>
      <c r="L428" s="6" t="s">
        <v>151</v>
      </c>
      <c r="M428" s="6"/>
      <c r="N428" s="79" t="s">
        <v>5614</v>
      </c>
      <c r="O428" s="35"/>
      <c r="P428" s="37" t="s">
        <v>5615</v>
      </c>
      <c r="Q428" s="81" t="s">
        <v>5616</v>
      </c>
      <c r="R428" s="37" t="s">
        <v>667</v>
      </c>
      <c r="S428" s="125">
        <v>38406</v>
      </c>
      <c r="T428" s="10" t="s">
        <v>156</v>
      </c>
      <c r="U428" s="10">
        <v>2</v>
      </c>
      <c r="V428" s="10">
        <v>4</v>
      </c>
      <c r="W428" s="10" t="s">
        <v>157</v>
      </c>
      <c r="X428" s="20" t="s">
        <v>187</v>
      </c>
      <c r="Y428" s="7" t="s">
        <v>5617</v>
      </c>
      <c r="Z428" s="7" t="s">
        <v>250</v>
      </c>
      <c r="AA428" s="20" t="s">
        <v>221</v>
      </c>
      <c r="AB428" s="7" t="s">
        <v>162</v>
      </c>
      <c r="AC428" s="7" t="s">
        <v>163</v>
      </c>
      <c r="AD428" s="7" t="s">
        <v>163</v>
      </c>
      <c r="AE428" s="9" t="s">
        <v>5618</v>
      </c>
      <c r="AF428" s="9" t="s">
        <v>5619</v>
      </c>
      <c r="AG428" s="7" t="s">
        <v>5619</v>
      </c>
      <c r="AH428" s="7" t="s">
        <v>50</v>
      </c>
      <c r="AI428" s="79" t="s">
        <v>155</v>
      </c>
      <c r="AJ428" s="28">
        <v>26904</v>
      </c>
      <c r="AK428" s="9" t="s">
        <v>5620</v>
      </c>
      <c r="AL428" s="9" t="s">
        <v>3319</v>
      </c>
      <c r="AM428" s="7" t="s">
        <v>221</v>
      </c>
      <c r="AN428" s="9" t="s">
        <v>368</v>
      </c>
      <c r="AO428" s="118"/>
      <c r="AP428" s="7" t="s">
        <v>5621</v>
      </c>
      <c r="AQ428" s="9" t="s">
        <v>1839</v>
      </c>
      <c r="AR428" s="9" t="s">
        <v>667</v>
      </c>
      <c r="AS428" s="7" t="s">
        <v>686</v>
      </c>
      <c r="AT428" s="79" t="s">
        <v>676</v>
      </c>
      <c r="AU428" s="7" t="s">
        <v>45</v>
      </c>
      <c r="AV428" s="10">
        <v>38366</v>
      </c>
      <c r="AW428" s="7" t="s">
        <v>5622</v>
      </c>
      <c r="AX428" s="7" t="s">
        <v>50</v>
      </c>
      <c r="AY428" s="79" t="s">
        <v>48</v>
      </c>
      <c r="AZ428" s="28">
        <v>29169</v>
      </c>
      <c r="BA428" s="9" t="s">
        <v>5623</v>
      </c>
      <c r="BB428" s="20" t="s">
        <v>178</v>
      </c>
      <c r="BC428" s="21" t="s">
        <v>161</v>
      </c>
      <c r="BD428" s="9"/>
      <c r="BE428" s="9"/>
      <c r="BF428" s="20" t="s">
        <v>181</v>
      </c>
      <c r="BG428" s="7"/>
      <c r="BH428" s="9"/>
      <c r="BI428" s="9"/>
      <c r="BJ428" s="7"/>
      <c r="BK428" s="7"/>
      <c r="BL428" s="7"/>
      <c r="BM428" s="11"/>
      <c r="BN428" s="79"/>
      <c r="BO428" s="7"/>
      <c r="BP428" s="7"/>
      <c r="BQ428" s="28"/>
      <c r="BR428" s="9"/>
      <c r="BS428" s="9"/>
      <c r="BT428" s="7"/>
      <c r="BU428" s="9"/>
      <c r="BV428" s="9"/>
      <c r="BW428" s="7"/>
      <c r="BX428" s="9"/>
      <c r="BY428" s="9"/>
      <c r="BZ428" s="7"/>
      <c r="CA428" s="7"/>
      <c r="CB428" s="7"/>
      <c r="CC428" s="7"/>
      <c r="CD428" s="7"/>
      <c r="CE428" s="20" t="s">
        <v>5621</v>
      </c>
      <c r="CF428" s="21" t="s">
        <v>1839</v>
      </c>
      <c r="CG428" s="20" t="s">
        <v>667</v>
      </c>
      <c r="CH428" s="20" t="s">
        <v>686</v>
      </c>
      <c r="CI428" s="20" t="s">
        <v>687</v>
      </c>
      <c r="CJ428" s="77" t="s">
        <v>45</v>
      </c>
      <c r="CK428" s="5">
        <v>38366</v>
      </c>
      <c r="CL428" s="77" t="str">
        <f t="shared" ca="1" si="6"/>
        <v>20 Tahun 11 Bulan 0 Hari</v>
      </c>
      <c r="CM42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Ii Air Hitam RT/RW 05/02 Desa/Kelurahan Air Hitam Kecamatan Pondok Suguh Kabupaten Mukomuko Bengkulu 38366</v>
      </c>
    </row>
    <row r="429" spans="1:91" ht="20.100000000000001" customHeight="1">
      <c r="A429" s="4">
        <f>SUBTOTAL(3,N$8:N429)</f>
        <v>422</v>
      </c>
      <c r="B429" s="5" t="s">
        <v>9</v>
      </c>
      <c r="C429" s="5">
        <v>2019</v>
      </c>
      <c r="D429" s="5"/>
      <c r="E429" s="5">
        <v>5</v>
      </c>
      <c r="F429" s="5" t="s">
        <v>35</v>
      </c>
      <c r="G429" s="5" t="s">
        <v>151</v>
      </c>
      <c r="H429" s="5" t="s">
        <v>151</v>
      </c>
      <c r="I429" s="5" t="s">
        <v>151</v>
      </c>
      <c r="J429" s="5">
        <v>19200111</v>
      </c>
      <c r="K429" s="6" t="s">
        <v>151</v>
      </c>
      <c r="L429" s="6" t="s">
        <v>151</v>
      </c>
      <c r="M429" s="6"/>
      <c r="N429" s="79" t="s">
        <v>5624</v>
      </c>
      <c r="O429" s="79" t="s">
        <v>5625</v>
      </c>
      <c r="P429" s="37" t="s">
        <v>5626</v>
      </c>
      <c r="Q429" s="81" t="s">
        <v>5627</v>
      </c>
      <c r="R429" s="37" t="s">
        <v>155</v>
      </c>
      <c r="S429" s="125">
        <v>39044</v>
      </c>
      <c r="T429" s="10" t="s">
        <v>156</v>
      </c>
      <c r="U429" s="10">
        <v>3</v>
      </c>
      <c r="V429" s="10">
        <v>3</v>
      </c>
      <c r="W429" s="10" t="s">
        <v>157</v>
      </c>
      <c r="X429" s="20" t="s">
        <v>187</v>
      </c>
      <c r="Y429" s="7" t="s">
        <v>2457</v>
      </c>
      <c r="Z429" s="7" t="s">
        <v>250</v>
      </c>
      <c r="AA429" s="7" t="s">
        <v>161</v>
      </c>
      <c r="AB429" s="7" t="s">
        <v>162</v>
      </c>
      <c r="AC429" s="7" t="s">
        <v>163</v>
      </c>
      <c r="AD429" s="7" t="s">
        <v>163</v>
      </c>
      <c r="AE429" s="9" t="s">
        <v>5628</v>
      </c>
      <c r="AF429" s="9" t="s">
        <v>5629</v>
      </c>
      <c r="AG429" s="7" t="s">
        <v>5629</v>
      </c>
      <c r="AH429" s="7" t="s">
        <v>50</v>
      </c>
      <c r="AI429" s="79" t="s">
        <v>155</v>
      </c>
      <c r="AJ429" s="28">
        <v>27586</v>
      </c>
      <c r="AK429" s="9" t="s">
        <v>5630</v>
      </c>
      <c r="AL429" s="9" t="s">
        <v>168</v>
      </c>
      <c r="AM429" s="7" t="s">
        <v>179</v>
      </c>
      <c r="AN429" s="9" t="s">
        <v>368</v>
      </c>
      <c r="AO429" s="118"/>
      <c r="AP429" s="7" t="s">
        <v>223</v>
      </c>
      <c r="AQ429" s="9" t="s">
        <v>4307</v>
      </c>
      <c r="AR429" s="9" t="s">
        <v>223</v>
      </c>
      <c r="AS429" s="7" t="s">
        <v>218</v>
      </c>
      <c r="AT429" s="79" t="s">
        <v>155</v>
      </c>
      <c r="AU429" s="7" t="s">
        <v>46</v>
      </c>
      <c r="AV429" s="10">
        <v>40377</v>
      </c>
      <c r="AW429" s="7" t="s">
        <v>5631</v>
      </c>
      <c r="AX429" s="7" t="s">
        <v>50</v>
      </c>
      <c r="AY429" s="79" t="s">
        <v>155</v>
      </c>
      <c r="AZ429" s="28">
        <v>28392</v>
      </c>
      <c r="BA429" s="9" t="s">
        <v>5632</v>
      </c>
      <c r="BB429" s="9" t="s">
        <v>168</v>
      </c>
      <c r="BC429" s="21" t="s">
        <v>221</v>
      </c>
      <c r="BD429" s="9"/>
      <c r="BE429" s="9"/>
      <c r="BF429" s="20" t="s">
        <v>181</v>
      </c>
      <c r="BG429" s="7"/>
      <c r="BH429" s="9"/>
      <c r="BI429" s="9"/>
      <c r="BJ429" s="7"/>
      <c r="BK429" s="7"/>
      <c r="BL429" s="7"/>
      <c r="BM429" s="11"/>
      <c r="BN429" s="79"/>
      <c r="BO429" s="7"/>
      <c r="BP429" s="7"/>
      <c r="BQ429" s="28"/>
      <c r="BR429" s="9"/>
      <c r="BS429" s="9"/>
      <c r="BT429" s="7"/>
      <c r="BU429" s="9"/>
      <c r="BV429" s="9"/>
      <c r="BW429" s="7"/>
      <c r="BX429" s="9"/>
      <c r="BY429" s="9"/>
      <c r="BZ429" s="7"/>
      <c r="CA429" s="7"/>
      <c r="CB429" s="7"/>
      <c r="CC429" s="7"/>
      <c r="CD429" s="7"/>
      <c r="CE429" s="20" t="s">
        <v>223</v>
      </c>
      <c r="CF429" s="21" t="s">
        <v>4307</v>
      </c>
      <c r="CG429" s="20" t="s">
        <v>223</v>
      </c>
      <c r="CH429" s="20" t="s">
        <v>218</v>
      </c>
      <c r="CI429" s="20" t="s">
        <v>182</v>
      </c>
      <c r="CJ429" s="77" t="s">
        <v>46</v>
      </c>
      <c r="CK429" s="5">
        <v>40377</v>
      </c>
      <c r="CL429" s="77" t="str">
        <f t="shared" ca="1" si="6"/>
        <v>19 Tahun 2 Bulan 0 Hari</v>
      </c>
      <c r="CM42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Ciluncat RT/RW 05/04 Desa/Kelurahan Ciluncat Kecamatan Cangkuang Kabupaten Bandung Jawa Barat 40377</v>
      </c>
    </row>
    <row r="430" spans="1:91" ht="20.100000000000001" customHeight="1">
      <c r="A430" s="4">
        <f>SUBTOTAL(3,N$8:N430)</f>
        <v>423</v>
      </c>
      <c r="B430" s="5" t="s">
        <v>9</v>
      </c>
      <c r="C430" s="5">
        <v>2020</v>
      </c>
      <c r="D430" s="5"/>
      <c r="E430" s="5">
        <v>5</v>
      </c>
      <c r="F430" s="5" t="s">
        <v>35</v>
      </c>
      <c r="G430" s="5" t="s">
        <v>151</v>
      </c>
      <c r="H430" s="5" t="s">
        <v>151</v>
      </c>
      <c r="I430" s="5" t="s">
        <v>151</v>
      </c>
      <c r="J430" s="5">
        <v>20210261</v>
      </c>
      <c r="K430" s="6" t="s">
        <v>151</v>
      </c>
      <c r="L430" s="6" t="s">
        <v>4714</v>
      </c>
      <c r="M430" s="6"/>
      <c r="N430" s="79" t="s">
        <v>5633</v>
      </c>
      <c r="O430" s="8"/>
      <c r="P430" s="37" t="s">
        <v>5634</v>
      </c>
      <c r="Q430" s="81" t="s">
        <v>5635</v>
      </c>
      <c r="R430" s="37" t="s">
        <v>155</v>
      </c>
      <c r="S430" s="125">
        <v>39191</v>
      </c>
      <c r="T430" s="10" t="s">
        <v>156</v>
      </c>
      <c r="U430" s="10">
        <v>4</v>
      </c>
      <c r="V430" s="10">
        <v>5</v>
      </c>
      <c r="W430" s="10" t="s">
        <v>157</v>
      </c>
      <c r="X430" s="20" t="s">
        <v>187</v>
      </c>
      <c r="Y430" s="7" t="s">
        <v>4684</v>
      </c>
      <c r="Z430" s="7" t="s">
        <v>250</v>
      </c>
      <c r="AA430" s="7" t="s">
        <v>161</v>
      </c>
      <c r="AB430" s="7" t="s">
        <v>162</v>
      </c>
      <c r="AC430" s="7" t="s">
        <v>163</v>
      </c>
      <c r="AD430" s="7" t="s">
        <v>163</v>
      </c>
      <c r="AE430" s="9" t="s">
        <v>5636</v>
      </c>
      <c r="AF430" s="9" t="s">
        <v>5637</v>
      </c>
      <c r="AG430" s="7" t="s">
        <v>5638</v>
      </c>
      <c r="AH430" s="7" t="s">
        <v>51</v>
      </c>
      <c r="AI430" s="79" t="s">
        <v>155</v>
      </c>
      <c r="AJ430" s="28">
        <v>24638</v>
      </c>
      <c r="AK430" s="9" t="s">
        <v>5639</v>
      </c>
      <c r="AL430" s="9"/>
      <c r="AM430" s="7" t="s">
        <v>179</v>
      </c>
      <c r="AN430" s="9" t="s">
        <v>255</v>
      </c>
      <c r="AO430" s="118" t="s">
        <v>255</v>
      </c>
      <c r="AP430" s="7" t="s">
        <v>5640</v>
      </c>
      <c r="AQ430" s="9" t="s">
        <v>5641</v>
      </c>
      <c r="AR430" s="9" t="s">
        <v>5642</v>
      </c>
      <c r="AS430" s="7" t="s">
        <v>277</v>
      </c>
      <c r="AT430" s="79" t="s">
        <v>278</v>
      </c>
      <c r="AU430" s="7" t="s">
        <v>46</v>
      </c>
      <c r="AV430" s="10">
        <v>40233</v>
      </c>
      <c r="AW430" s="160" t="s">
        <v>5643</v>
      </c>
      <c r="AX430" s="7" t="s">
        <v>50</v>
      </c>
      <c r="AY430" s="79" t="s">
        <v>155</v>
      </c>
      <c r="AZ430" s="28">
        <v>27923</v>
      </c>
      <c r="BA430" s="9" t="s">
        <v>5644</v>
      </c>
      <c r="BB430" s="20" t="s">
        <v>178</v>
      </c>
      <c r="BC430" s="21" t="s">
        <v>221</v>
      </c>
      <c r="BD430" s="9"/>
      <c r="BE430" s="9"/>
      <c r="BF430" s="20" t="s">
        <v>181</v>
      </c>
      <c r="BG430" s="7"/>
      <c r="BH430" s="9"/>
      <c r="BI430" s="9"/>
      <c r="BJ430" s="7"/>
      <c r="BK430" s="7"/>
      <c r="BL430" s="7"/>
      <c r="BM430" s="11"/>
      <c r="BN430" s="79"/>
      <c r="BO430" s="7"/>
      <c r="BP430" s="7"/>
      <c r="BQ430" s="28"/>
      <c r="BR430" s="9"/>
      <c r="BS430" s="9"/>
      <c r="BT430" s="7"/>
      <c r="BU430" s="9"/>
      <c r="BV430" s="9"/>
      <c r="BW430" s="7"/>
      <c r="BX430" s="9"/>
      <c r="BY430" s="9"/>
      <c r="BZ430" s="7"/>
      <c r="CA430" s="7"/>
      <c r="CB430" s="7"/>
      <c r="CC430" s="7"/>
      <c r="CD430" s="7"/>
      <c r="CE430" s="20" t="s">
        <v>5640</v>
      </c>
      <c r="CF430" s="21" t="s">
        <v>5641</v>
      </c>
      <c r="CG430" s="20" t="s">
        <v>5642</v>
      </c>
      <c r="CH430" s="20" t="s">
        <v>277</v>
      </c>
      <c r="CI430" s="20" t="s">
        <v>278</v>
      </c>
      <c r="CJ430" s="77" t="s">
        <v>46</v>
      </c>
      <c r="CK430" s="5">
        <v>40233</v>
      </c>
      <c r="CL430" s="77" t="str">
        <f t="shared" ca="1" si="6"/>
        <v>18 Tahun 9 Bulan 4 Hari</v>
      </c>
      <c r="CM43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Situgunting Timur RT/RW 07/08 Desa/Kelurahan Sukaasih Kecamatan Bojongloa Kaler Kota Bandung Jawa Barat 40233</v>
      </c>
    </row>
    <row r="431" spans="1:91" ht="20.100000000000001" customHeight="1">
      <c r="A431" s="4">
        <f>SUBTOTAL(3,N$8:N431)</f>
        <v>424</v>
      </c>
      <c r="B431" s="5" t="s">
        <v>9</v>
      </c>
      <c r="C431" s="5">
        <v>2019</v>
      </c>
      <c r="D431" s="5"/>
      <c r="E431" s="5">
        <v>5</v>
      </c>
      <c r="F431" s="5" t="s">
        <v>35</v>
      </c>
      <c r="G431" s="5" t="s">
        <v>151</v>
      </c>
      <c r="H431" s="5" t="s">
        <v>151</v>
      </c>
      <c r="I431" s="5" t="s">
        <v>151</v>
      </c>
      <c r="J431" s="5">
        <v>19200114</v>
      </c>
      <c r="K431" s="6" t="s">
        <v>151</v>
      </c>
      <c r="L431" s="6" t="s">
        <v>151</v>
      </c>
      <c r="M431" s="6"/>
      <c r="N431" s="79" t="s">
        <v>5645</v>
      </c>
      <c r="O431" s="8"/>
      <c r="P431" s="37" t="s">
        <v>5646</v>
      </c>
      <c r="Q431" s="81" t="s">
        <v>5647</v>
      </c>
      <c r="R431" s="37" t="s">
        <v>186</v>
      </c>
      <c r="S431" s="125">
        <v>38990</v>
      </c>
      <c r="T431" s="10" t="s">
        <v>156</v>
      </c>
      <c r="U431" s="10">
        <v>1</v>
      </c>
      <c r="V431" s="10">
        <v>4</v>
      </c>
      <c r="W431" s="10" t="s">
        <v>157</v>
      </c>
      <c r="X431" s="20" t="s">
        <v>187</v>
      </c>
      <c r="Y431" s="7" t="s">
        <v>4684</v>
      </c>
      <c r="Z431" s="7" t="s">
        <v>250</v>
      </c>
      <c r="AA431" s="7" t="s">
        <v>161</v>
      </c>
      <c r="AB431" s="7" t="s">
        <v>162</v>
      </c>
      <c r="AC431" s="7" t="s">
        <v>163</v>
      </c>
      <c r="AD431" s="7" t="s">
        <v>163</v>
      </c>
      <c r="AE431" s="9" t="s">
        <v>5648</v>
      </c>
      <c r="AF431" s="9" t="s">
        <v>5649</v>
      </c>
      <c r="AG431" s="7" t="s">
        <v>5649</v>
      </c>
      <c r="AH431" s="7" t="s">
        <v>50</v>
      </c>
      <c r="AI431" s="79" t="s">
        <v>186</v>
      </c>
      <c r="AJ431" s="28">
        <v>29155</v>
      </c>
      <c r="AK431" s="9" t="s">
        <v>5650</v>
      </c>
      <c r="AL431" s="9" t="s">
        <v>168</v>
      </c>
      <c r="AM431" s="7" t="s">
        <v>179</v>
      </c>
      <c r="AN431" s="9" t="s">
        <v>368</v>
      </c>
      <c r="AO431" s="118"/>
      <c r="AP431" s="7" t="s">
        <v>5651</v>
      </c>
      <c r="AQ431" s="9" t="s">
        <v>388</v>
      </c>
      <c r="AR431" s="9" t="s">
        <v>3504</v>
      </c>
      <c r="AS431" s="7" t="s">
        <v>199</v>
      </c>
      <c r="AT431" s="79" t="s">
        <v>186</v>
      </c>
      <c r="AU431" s="7" t="s">
        <v>46</v>
      </c>
      <c r="AV431" s="10"/>
      <c r="AW431" s="7" t="s">
        <v>5652</v>
      </c>
      <c r="AX431" s="20" t="s">
        <v>51</v>
      </c>
      <c r="AY431" s="79" t="s">
        <v>255</v>
      </c>
      <c r="AZ431" s="28" t="s">
        <v>255</v>
      </c>
      <c r="BA431" s="9" t="s">
        <v>255</v>
      </c>
      <c r="BB431" s="9"/>
      <c r="BC431" s="7"/>
      <c r="BD431" s="9" t="s">
        <v>255</v>
      </c>
      <c r="BE431" s="9" t="s">
        <v>255</v>
      </c>
      <c r="BF431" s="20" t="s">
        <v>181</v>
      </c>
      <c r="BG431" s="7" t="s">
        <v>255</v>
      </c>
      <c r="BH431" s="9" t="s">
        <v>255</v>
      </c>
      <c r="BI431" s="9" t="s">
        <v>255</v>
      </c>
      <c r="BJ431" s="7" t="s">
        <v>255</v>
      </c>
      <c r="BK431" s="7" t="s">
        <v>255</v>
      </c>
      <c r="BL431" s="7" t="s">
        <v>255</v>
      </c>
      <c r="BM431" s="11" t="s">
        <v>255</v>
      </c>
      <c r="BN431" s="79"/>
      <c r="BO431" s="7"/>
      <c r="BP431" s="7"/>
      <c r="BQ431" s="28"/>
      <c r="BR431" s="9"/>
      <c r="BS431" s="9"/>
      <c r="BT431" s="7"/>
      <c r="BU431" s="9"/>
      <c r="BV431" s="9"/>
      <c r="BW431" s="7"/>
      <c r="BX431" s="9"/>
      <c r="BY431" s="9"/>
      <c r="BZ431" s="7"/>
      <c r="CA431" s="7"/>
      <c r="CB431" s="7"/>
      <c r="CC431" s="7"/>
      <c r="CD431" s="7"/>
      <c r="CE431" s="7" t="s">
        <v>5651</v>
      </c>
      <c r="CF431" s="21" t="s">
        <v>388</v>
      </c>
      <c r="CG431" s="20" t="s">
        <v>3504</v>
      </c>
      <c r="CH431" s="20" t="s">
        <v>199</v>
      </c>
      <c r="CI431" s="20" t="s">
        <v>205</v>
      </c>
      <c r="CJ431" s="77" t="s">
        <v>46</v>
      </c>
      <c r="CK431" s="5">
        <v>45321</v>
      </c>
      <c r="CL431" s="77" t="str">
        <f t="shared" ca="1" si="6"/>
        <v>19 Tahun 3 Bulan 24 Hari</v>
      </c>
      <c r="CM43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Lingkungan Babakan Hurip RT/RW 02/08 Desa/Kelurahan Kotakaler Kecamatan Sumedang Utara Kabupaten Sumedang Jawa Barat 45321</v>
      </c>
    </row>
    <row r="432" spans="1:91" ht="20.100000000000001" customHeight="1">
      <c r="A432" s="4">
        <f>SUBTOTAL(3,N$8:N432)</f>
        <v>425</v>
      </c>
      <c r="B432" s="5" t="s">
        <v>9</v>
      </c>
      <c r="C432" s="5">
        <v>2020</v>
      </c>
      <c r="D432" s="5"/>
      <c r="E432" s="5">
        <v>5</v>
      </c>
      <c r="F432" s="5" t="s">
        <v>35</v>
      </c>
      <c r="G432" s="5" t="s">
        <v>5428</v>
      </c>
      <c r="H432" s="5" t="s">
        <v>5428</v>
      </c>
      <c r="I432" s="5" t="s">
        <v>5428</v>
      </c>
      <c r="J432" s="5">
        <v>20210113</v>
      </c>
      <c r="K432" s="6" t="s">
        <v>151</v>
      </c>
      <c r="L432" s="6" t="s">
        <v>5048</v>
      </c>
      <c r="M432" s="6"/>
      <c r="N432" s="79" t="s">
        <v>5653</v>
      </c>
      <c r="O432" s="8"/>
      <c r="P432" s="37" t="s">
        <v>5654</v>
      </c>
      <c r="Q432" s="81" t="s">
        <v>5655</v>
      </c>
      <c r="R432" s="37" t="s">
        <v>186</v>
      </c>
      <c r="S432" s="125">
        <v>39412</v>
      </c>
      <c r="T432" s="10" t="s">
        <v>156</v>
      </c>
      <c r="U432" s="10">
        <v>2</v>
      </c>
      <c r="V432" s="10">
        <v>2</v>
      </c>
      <c r="W432" s="10" t="s">
        <v>157</v>
      </c>
      <c r="X432" s="20" t="s">
        <v>187</v>
      </c>
      <c r="Y432" s="7" t="s">
        <v>5656</v>
      </c>
      <c r="Z432" s="7" t="s">
        <v>250</v>
      </c>
      <c r="AA432" s="7" t="s">
        <v>161</v>
      </c>
      <c r="AB432" s="7" t="s">
        <v>162</v>
      </c>
      <c r="AC432" s="7" t="s">
        <v>163</v>
      </c>
      <c r="AD432" s="7" t="s">
        <v>163</v>
      </c>
      <c r="AE432" s="9" t="s">
        <v>5657</v>
      </c>
      <c r="AF432" s="9" t="s">
        <v>5658</v>
      </c>
      <c r="AG432" s="7" t="s">
        <v>5659</v>
      </c>
      <c r="AH432" s="7" t="s">
        <v>51</v>
      </c>
      <c r="AI432" s="79" t="s">
        <v>255</v>
      </c>
      <c r="AJ432" s="28" t="s">
        <v>255</v>
      </c>
      <c r="AK432" s="10" t="s">
        <v>255</v>
      </c>
      <c r="AL432" s="10"/>
      <c r="AM432" s="10" t="s">
        <v>255</v>
      </c>
      <c r="AN432" s="10" t="s">
        <v>255</v>
      </c>
      <c r="AO432" s="10" t="s">
        <v>255</v>
      </c>
      <c r="AP432" s="7" t="s">
        <v>5660</v>
      </c>
      <c r="AQ432" s="9" t="s">
        <v>1374</v>
      </c>
      <c r="AR432" s="9" t="s">
        <v>5661</v>
      </c>
      <c r="AS432" s="7" t="s">
        <v>199</v>
      </c>
      <c r="AT432" s="79" t="s">
        <v>186</v>
      </c>
      <c r="AU432" s="7" t="s">
        <v>46</v>
      </c>
      <c r="AV432" s="10">
        <v>45352</v>
      </c>
      <c r="AW432" s="7" t="s">
        <v>5662</v>
      </c>
      <c r="AX432" s="7" t="s">
        <v>50</v>
      </c>
      <c r="AY432" s="79" t="s">
        <v>186</v>
      </c>
      <c r="AZ432" s="28">
        <v>29799</v>
      </c>
      <c r="BA432" s="9" t="s">
        <v>5663</v>
      </c>
      <c r="BB432" s="9" t="s">
        <v>168</v>
      </c>
      <c r="BC432" s="21" t="s">
        <v>179</v>
      </c>
      <c r="BD432" s="9"/>
      <c r="BE432" s="9"/>
      <c r="BF432" s="20" t="s">
        <v>181</v>
      </c>
      <c r="BG432" s="7"/>
      <c r="BH432" s="9"/>
      <c r="BI432" s="9"/>
      <c r="BJ432" s="7"/>
      <c r="BK432" s="7"/>
      <c r="BL432" s="7"/>
      <c r="BM432" s="11"/>
      <c r="BN432" s="79"/>
      <c r="BO432" s="7"/>
      <c r="BP432" s="7"/>
      <c r="BQ432" s="28"/>
      <c r="BR432" s="9"/>
      <c r="BS432" s="9"/>
      <c r="BT432" s="7"/>
      <c r="BU432" s="9"/>
      <c r="BV432" s="9"/>
      <c r="BW432" s="7"/>
      <c r="BX432" s="9"/>
      <c r="BY432" s="9"/>
      <c r="BZ432" s="7"/>
      <c r="CA432" s="7"/>
      <c r="CB432" s="7"/>
      <c r="CC432" s="7"/>
      <c r="CD432" s="7"/>
      <c r="CE432" s="20" t="s">
        <v>5660</v>
      </c>
      <c r="CF432" s="21" t="s">
        <v>1374</v>
      </c>
      <c r="CG432" s="20" t="s">
        <v>3209</v>
      </c>
      <c r="CH432" s="20" t="s">
        <v>199</v>
      </c>
      <c r="CI432" s="20" t="s">
        <v>205</v>
      </c>
      <c r="CJ432" s="77" t="s">
        <v>46</v>
      </c>
      <c r="CK432" s="5">
        <v>45352</v>
      </c>
      <c r="CL432" s="77" t="str">
        <f t="shared" ca="1" si="6"/>
        <v>18 Tahun 1 Bulan 28 Hari</v>
      </c>
      <c r="CM43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Sawah Lega RT/RW 03/04 Desa/Kelurahan Jatimulya Kecamatan Sumedang Utara Kabupaten Sumedang Jawa Barat 45352</v>
      </c>
    </row>
    <row r="433" spans="1:91" ht="20.100000000000001" customHeight="1">
      <c r="A433" s="4">
        <f>SUBTOTAL(3,N$8:N433)</f>
        <v>426</v>
      </c>
      <c r="B433" s="5" t="s">
        <v>9</v>
      </c>
      <c r="C433" s="5">
        <v>2019</v>
      </c>
      <c r="D433" s="5"/>
      <c r="E433" s="5">
        <v>5</v>
      </c>
      <c r="F433" s="5" t="s">
        <v>35</v>
      </c>
      <c r="G433" s="5" t="s">
        <v>151</v>
      </c>
      <c r="H433" s="5" t="s">
        <v>151</v>
      </c>
      <c r="I433" s="5" t="s">
        <v>151</v>
      </c>
      <c r="J433" s="5">
        <v>19200105</v>
      </c>
      <c r="K433" s="6" t="s">
        <v>151</v>
      </c>
      <c r="L433" s="6" t="s">
        <v>151</v>
      </c>
      <c r="M433" s="6"/>
      <c r="N433" s="79" t="s">
        <v>5664</v>
      </c>
      <c r="O433" s="8"/>
      <c r="P433" s="37" t="s">
        <v>5665</v>
      </c>
      <c r="Q433" s="81" t="s">
        <v>5666</v>
      </c>
      <c r="R433" s="37" t="s">
        <v>155</v>
      </c>
      <c r="S433" s="125">
        <v>39079</v>
      </c>
      <c r="T433" s="10" t="s">
        <v>156</v>
      </c>
      <c r="U433" s="10">
        <v>1</v>
      </c>
      <c r="V433" s="10">
        <v>2</v>
      </c>
      <c r="W433" s="10" t="s">
        <v>157</v>
      </c>
      <c r="X433" s="20" t="s">
        <v>187</v>
      </c>
      <c r="Y433" s="7" t="s">
        <v>319</v>
      </c>
      <c r="Z433" s="7" t="s">
        <v>250</v>
      </c>
      <c r="AA433" s="7" t="s">
        <v>161</v>
      </c>
      <c r="AB433" s="7" t="s">
        <v>162</v>
      </c>
      <c r="AC433" s="7" t="s">
        <v>163</v>
      </c>
      <c r="AD433" s="7" t="s">
        <v>163</v>
      </c>
      <c r="AE433" s="9" t="s">
        <v>5667</v>
      </c>
      <c r="AF433" s="9" t="s">
        <v>5668</v>
      </c>
      <c r="AG433" s="7" t="s">
        <v>5669</v>
      </c>
      <c r="AH433" s="7" t="s">
        <v>51</v>
      </c>
      <c r="AI433" s="79" t="s">
        <v>255</v>
      </c>
      <c r="AJ433" s="28" t="s">
        <v>255</v>
      </c>
      <c r="AK433" s="8" t="s">
        <v>255</v>
      </c>
      <c r="AL433" s="8"/>
      <c r="AM433" s="10" t="s">
        <v>255</v>
      </c>
      <c r="AN433" s="8" t="s">
        <v>255</v>
      </c>
      <c r="AO433" s="119" t="s">
        <v>255</v>
      </c>
      <c r="AP433" s="7" t="s">
        <v>5670</v>
      </c>
      <c r="AQ433" s="9" t="s">
        <v>1205</v>
      </c>
      <c r="AR433" s="9" t="s">
        <v>803</v>
      </c>
      <c r="AS433" s="7" t="s">
        <v>390</v>
      </c>
      <c r="AT433" s="79" t="s">
        <v>155</v>
      </c>
      <c r="AU433" s="7" t="s">
        <v>46</v>
      </c>
      <c r="AV433" s="10">
        <v>40923</v>
      </c>
      <c r="AW433" s="7" t="s">
        <v>5668</v>
      </c>
      <c r="AX433" s="7" t="s">
        <v>50</v>
      </c>
      <c r="AY433" s="79" t="s">
        <v>155</v>
      </c>
      <c r="AZ433" s="28">
        <v>32339</v>
      </c>
      <c r="BA433" s="9" t="s">
        <v>5671</v>
      </c>
      <c r="BB433" s="20" t="s">
        <v>178</v>
      </c>
      <c r="BC433" s="21" t="s">
        <v>221</v>
      </c>
      <c r="BD433" s="9"/>
      <c r="BE433" s="9"/>
      <c r="BF433" s="20" t="s">
        <v>181</v>
      </c>
      <c r="BG433" s="7"/>
      <c r="BH433" s="9"/>
      <c r="BI433" s="9"/>
      <c r="BJ433" s="7"/>
      <c r="BK433" s="7"/>
      <c r="BL433" s="7"/>
      <c r="BM433" s="11"/>
      <c r="BN433" s="79"/>
      <c r="BO433" s="7"/>
      <c r="BP433" s="7"/>
      <c r="BQ433" s="28"/>
      <c r="BR433" s="9"/>
      <c r="BS433" s="9"/>
      <c r="BT433" s="7"/>
      <c r="BU433" s="9"/>
      <c r="BV433" s="9"/>
      <c r="BW433" s="7"/>
      <c r="BX433" s="9"/>
      <c r="BY433" s="9"/>
      <c r="BZ433" s="7"/>
      <c r="CA433" s="7"/>
      <c r="CB433" s="7"/>
      <c r="CC433" s="7"/>
      <c r="CD433" s="7"/>
      <c r="CE433" s="20" t="s">
        <v>4100</v>
      </c>
      <c r="CF433" s="21" t="s">
        <v>1205</v>
      </c>
      <c r="CG433" s="20" t="s">
        <v>803</v>
      </c>
      <c r="CH433" s="20" t="s">
        <v>390</v>
      </c>
      <c r="CI433" s="20" t="s">
        <v>182</v>
      </c>
      <c r="CJ433" s="77" t="s">
        <v>46</v>
      </c>
      <c r="CK433" s="5">
        <v>40923</v>
      </c>
      <c r="CL433" s="77" t="str">
        <f t="shared" ca="1" si="6"/>
        <v>19 Tahun 0 Bulan 26 Hari</v>
      </c>
      <c r="CM43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Sukarame RT/RW 01/01 Desa/Kelurahan Parungserab Kecamatan Soreang Kabupaten Bandung Jawa Barat 40923</v>
      </c>
    </row>
    <row r="434" spans="1:91" ht="20.100000000000001" customHeight="1">
      <c r="A434" s="4">
        <f>SUBTOTAL(3,N$8:N434)</f>
        <v>427</v>
      </c>
      <c r="B434" s="5" t="s">
        <v>9</v>
      </c>
      <c r="C434" s="5">
        <v>2019</v>
      </c>
      <c r="D434" s="5"/>
      <c r="E434" s="5">
        <v>5</v>
      </c>
      <c r="F434" s="5" t="s">
        <v>35</v>
      </c>
      <c r="G434" s="5" t="s">
        <v>151</v>
      </c>
      <c r="H434" s="5" t="s">
        <v>151</v>
      </c>
      <c r="I434" s="5" t="s">
        <v>151</v>
      </c>
      <c r="J434" s="5">
        <v>19200110</v>
      </c>
      <c r="K434" s="6" t="s">
        <v>151</v>
      </c>
      <c r="L434" s="6" t="s">
        <v>151</v>
      </c>
      <c r="M434" s="6"/>
      <c r="N434" s="79" t="s">
        <v>5672</v>
      </c>
      <c r="O434" s="8"/>
      <c r="P434" s="37" t="s">
        <v>5673</v>
      </c>
      <c r="Q434" s="81" t="s">
        <v>5674</v>
      </c>
      <c r="R434" s="37" t="s">
        <v>155</v>
      </c>
      <c r="S434" s="125">
        <v>39100</v>
      </c>
      <c r="T434" s="10" t="s">
        <v>156</v>
      </c>
      <c r="U434" s="10">
        <v>1</v>
      </c>
      <c r="V434" s="10">
        <v>2</v>
      </c>
      <c r="W434" s="10" t="s">
        <v>157</v>
      </c>
      <c r="X434" s="20" t="s">
        <v>187</v>
      </c>
      <c r="Y434" s="7" t="s">
        <v>5675</v>
      </c>
      <c r="Z434" s="7" t="s">
        <v>250</v>
      </c>
      <c r="AA434" s="7" t="s">
        <v>161</v>
      </c>
      <c r="AB434" s="7" t="s">
        <v>162</v>
      </c>
      <c r="AC434" s="7" t="s">
        <v>163</v>
      </c>
      <c r="AD434" s="7" t="s">
        <v>163</v>
      </c>
      <c r="AE434" s="9" t="s">
        <v>5676</v>
      </c>
      <c r="AF434" s="9" t="s">
        <v>5677</v>
      </c>
      <c r="AG434" s="7" t="s">
        <v>5677</v>
      </c>
      <c r="AH434" s="7" t="s">
        <v>50</v>
      </c>
      <c r="AI434" s="79" t="s">
        <v>155</v>
      </c>
      <c r="AJ434" s="28">
        <v>29422</v>
      </c>
      <c r="AK434" s="9" t="s">
        <v>5678</v>
      </c>
      <c r="AL434" s="9" t="s">
        <v>168</v>
      </c>
      <c r="AM434" s="7" t="s">
        <v>179</v>
      </c>
      <c r="AN434" s="9" t="s">
        <v>368</v>
      </c>
      <c r="AO434" s="118"/>
      <c r="AP434" s="7" t="s">
        <v>5679</v>
      </c>
      <c r="AQ434" s="9" t="s">
        <v>1446</v>
      </c>
      <c r="AR434" s="9" t="s">
        <v>5311</v>
      </c>
      <c r="AS434" s="7" t="s">
        <v>342</v>
      </c>
      <c r="AT434" s="79" t="s">
        <v>278</v>
      </c>
      <c r="AU434" s="7" t="s">
        <v>46</v>
      </c>
      <c r="AV434" s="10">
        <v>40162</v>
      </c>
      <c r="AW434" s="7" t="s">
        <v>5680</v>
      </c>
      <c r="AX434" s="7" t="s">
        <v>50</v>
      </c>
      <c r="AY434" s="79" t="s">
        <v>155</v>
      </c>
      <c r="AZ434" s="28">
        <v>31140</v>
      </c>
      <c r="BA434" s="9" t="s">
        <v>5681</v>
      </c>
      <c r="BB434" s="20" t="s">
        <v>178</v>
      </c>
      <c r="BC434" s="21" t="s">
        <v>179</v>
      </c>
      <c r="BD434" s="9"/>
      <c r="BE434" s="9"/>
      <c r="BF434" s="20" t="s">
        <v>181</v>
      </c>
      <c r="BG434" s="7"/>
      <c r="BH434" s="9"/>
      <c r="BI434" s="9"/>
      <c r="BJ434" s="7"/>
      <c r="BK434" s="7"/>
      <c r="BL434" s="7"/>
      <c r="BM434" s="11"/>
      <c r="BN434" s="79"/>
      <c r="BO434" s="7"/>
      <c r="BP434" s="7"/>
      <c r="BQ434" s="28"/>
      <c r="BR434" s="9"/>
      <c r="BS434" s="9"/>
      <c r="BT434" s="7"/>
      <c r="BU434" s="9"/>
      <c r="BV434" s="9"/>
      <c r="BW434" s="7"/>
      <c r="BX434" s="9"/>
      <c r="BY434" s="9"/>
      <c r="BZ434" s="7"/>
      <c r="CA434" s="7"/>
      <c r="CB434" s="7"/>
      <c r="CC434" s="7"/>
      <c r="CD434" s="7"/>
      <c r="CE434" s="7" t="s">
        <v>5679</v>
      </c>
      <c r="CF434" s="21" t="s">
        <v>1446</v>
      </c>
      <c r="CG434" s="20" t="s">
        <v>5311</v>
      </c>
      <c r="CH434" s="20" t="s">
        <v>342</v>
      </c>
      <c r="CI434" s="20" t="s">
        <v>278</v>
      </c>
      <c r="CJ434" s="77" t="s">
        <v>46</v>
      </c>
      <c r="CK434" s="5">
        <v>40162</v>
      </c>
      <c r="CL434" s="77" t="str">
        <f t="shared" ca="1" si="6"/>
        <v>19 Tahun 0 Bulan 5 Hari</v>
      </c>
      <c r="CM43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Cipedes Tengah Gg. H Sanusi RT/RW 04/06 Desa/Kelurahan Cipedes Kecamatan Sukajadi Kota Bandung Jawa Barat 40162</v>
      </c>
    </row>
    <row r="435" spans="1:91" ht="20.100000000000001" customHeight="1">
      <c r="A435" s="4">
        <f>SUBTOTAL(3,N$8:N435)</f>
        <v>428</v>
      </c>
      <c r="B435" s="5" t="s">
        <v>9</v>
      </c>
      <c r="C435" s="5">
        <v>2018</v>
      </c>
      <c r="D435" s="5"/>
      <c r="E435" s="5">
        <v>5</v>
      </c>
      <c r="F435" s="5" t="s">
        <v>35</v>
      </c>
      <c r="G435" s="5" t="s">
        <v>151</v>
      </c>
      <c r="H435" s="5" t="s">
        <v>151</v>
      </c>
      <c r="I435" s="5" t="s">
        <v>151</v>
      </c>
      <c r="J435" s="5">
        <v>18190044</v>
      </c>
      <c r="K435" s="6" t="s">
        <v>151</v>
      </c>
      <c r="L435" s="6"/>
      <c r="M435" s="6"/>
      <c r="N435" s="79" t="s">
        <v>5682</v>
      </c>
      <c r="O435" s="8"/>
      <c r="P435" s="37" t="s">
        <v>5683</v>
      </c>
      <c r="Q435" s="81" t="s">
        <v>5684</v>
      </c>
      <c r="R435" s="37" t="s">
        <v>186</v>
      </c>
      <c r="S435" s="28">
        <v>38810</v>
      </c>
      <c r="T435" s="10" t="s">
        <v>156</v>
      </c>
      <c r="U435" s="10">
        <v>1</v>
      </c>
      <c r="V435" s="10">
        <v>5</v>
      </c>
      <c r="W435" s="10" t="s">
        <v>157</v>
      </c>
      <c r="X435" s="20" t="s">
        <v>187</v>
      </c>
      <c r="Y435" s="7" t="s">
        <v>1324</v>
      </c>
      <c r="Z435" s="7" t="s">
        <v>5685</v>
      </c>
      <c r="AA435" s="7"/>
      <c r="AB435" s="7" t="s">
        <v>162</v>
      </c>
      <c r="AC435" s="7" t="s">
        <v>163</v>
      </c>
      <c r="AD435" s="7" t="s">
        <v>163</v>
      </c>
      <c r="AE435" s="9" t="s">
        <v>5686</v>
      </c>
      <c r="AF435" s="9" t="s">
        <v>5687</v>
      </c>
      <c r="AG435" s="7" t="s">
        <v>5687</v>
      </c>
      <c r="AH435" s="7" t="s">
        <v>50</v>
      </c>
      <c r="AI435" s="79" t="s">
        <v>186</v>
      </c>
      <c r="AJ435" s="28">
        <v>29672</v>
      </c>
      <c r="AK435" s="9" t="s">
        <v>5688</v>
      </c>
      <c r="AL435" s="20" t="s">
        <v>212</v>
      </c>
      <c r="AM435" s="7" t="s">
        <v>179</v>
      </c>
      <c r="AN435" s="9" t="s">
        <v>368</v>
      </c>
      <c r="AO435" s="118"/>
      <c r="AP435" s="7" t="s">
        <v>5689</v>
      </c>
      <c r="AQ435" s="9" t="s">
        <v>967</v>
      </c>
      <c r="AR435" s="9" t="s">
        <v>2786</v>
      </c>
      <c r="AS435" s="7" t="s">
        <v>199</v>
      </c>
      <c r="AT435" s="79" t="s">
        <v>186</v>
      </c>
      <c r="AU435" s="7" t="s">
        <v>46</v>
      </c>
      <c r="AV435" s="10">
        <v>45323</v>
      </c>
      <c r="AW435" s="7" t="s">
        <v>5690</v>
      </c>
      <c r="AX435" s="7" t="s">
        <v>50</v>
      </c>
      <c r="AY435" s="79" t="s">
        <v>186</v>
      </c>
      <c r="AZ435" s="28">
        <v>30226</v>
      </c>
      <c r="BA435" s="9" t="s">
        <v>5691</v>
      </c>
      <c r="BB435" s="20" t="s">
        <v>178</v>
      </c>
      <c r="BC435" s="21" t="s">
        <v>179</v>
      </c>
      <c r="BD435" s="9"/>
      <c r="BE435" s="9"/>
      <c r="BF435" s="20" t="s">
        <v>181</v>
      </c>
      <c r="BG435" s="7"/>
      <c r="BH435" s="9"/>
      <c r="BI435" s="9"/>
      <c r="BJ435" s="7"/>
      <c r="BK435" s="7"/>
      <c r="BL435" s="7"/>
      <c r="BM435" s="11"/>
      <c r="BN435" s="79"/>
      <c r="BO435" s="7"/>
      <c r="BP435" s="7"/>
      <c r="BQ435" s="28"/>
      <c r="BR435" s="9"/>
      <c r="BS435" s="9"/>
      <c r="BT435" s="7"/>
      <c r="BU435" s="9"/>
      <c r="BV435" s="9"/>
      <c r="BW435" s="7"/>
      <c r="BX435" s="9"/>
      <c r="BY435" s="9"/>
      <c r="BZ435" s="7"/>
      <c r="CA435" s="7"/>
      <c r="CB435" s="7"/>
      <c r="CC435" s="7"/>
      <c r="CD435" s="7"/>
      <c r="CE435" s="20" t="s">
        <v>5689</v>
      </c>
      <c r="CF435" s="21" t="s">
        <v>967</v>
      </c>
      <c r="CG435" s="20" t="s">
        <v>2786</v>
      </c>
      <c r="CH435" s="20" t="s">
        <v>199</v>
      </c>
      <c r="CI435" s="20" t="s">
        <v>205</v>
      </c>
      <c r="CJ435" s="77" t="s">
        <v>46</v>
      </c>
      <c r="CK435" s="5">
        <v>45323</v>
      </c>
      <c r="CL435" s="77" t="str">
        <f t="shared" ca="1" si="6"/>
        <v>19 Tahun 9 Bulan 20 Hari</v>
      </c>
      <c r="CM43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Panyingkiran No.75 RT/RW 02/02 Desa/Kelurahan Situ Kecamatan Sumedang Utara Kabupaten Sumedang Jawa Barat 45323</v>
      </c>
    </row>
    <row r="436" spans="1:91" ht="20.100000000000001" customHeight="1">
      <c r="A436" s="4">
        <f>SUBTOTAL(3,N$8:N436)</f>
        <v>429</v>
      </c>
      <c r="B436" s="5" t="s">
        <v>9</v>
      </c>
      <c r="C436" s="5">
        <v>2020</v>
      </c>
      <c r="D436" s="5"/>
      <c r="E436" s="5">
        <v>5</v>
      </c>
      <c r="F436" s="5" t="s">
        <v>35</v>
      </c>
      <c r="G436" s="5" t="s">
        <v>151</v>
      </c>
      <c r="H436" s="5" t="s">
        <v>151</v>
      </c>
      <c r="I436" s="5" t="s">
        <v>151</v>
      </c>
      <c r="J436" s="5">
        <v>20210026</v>
      </c>
      <c r="K436" s="6" t="s">
        <v>151</v>
      </c>
      <c r="L436" s="6" t="s">
        <v>151</v>
      </c>
      <c r="M436" s="6"/>
      <c r="N436" s="79" t="s">
        <v>5692</v>
      </c>
      <c r="O436" s="8"/>
      <c r="P436" s="37" t="s">
        <v>5693</v>
      </c>
      <c r="Q436" s="81" t="s">
        <v>5694</v>
      </c>
      <c r="R436" s="37" t="s">
        <v>155</v>
      </c>
      <c r="S436" s="125">
        <v>39469</v>
      </c>
      <c r="T436" s="10" t="s">
        <v>156</v>
      </c>
      <c r="U436" s="10">
        <v>1</v>
      </c>
      <c r="V436" s="10">
        <v>2</v>
      </c>
      <c r="W436" s="10" t="s">
        <v>157</v>
      </c>
      <c r="X436" s="20" t="s">
        <v>187</v>
      </c>
      <c r="Y436" s="7" t="s">
        <v>5695</v>
      </c>
      <c r="Z436" s="7" t="s">
        <v>250</v>
      </c>
      <c r="AA436" s="7" t="s">
        <v>161</v>
      </c>
      <c r="AB436" s="7" t="s">
        <v>162</v>
      </c>
      <c r="AC436" s="7" t="s">
        <v>163</v>
      </c>
      <c r="AD436" s="7" t="s">
        <v>163</v>
      </c>
      <c r="AE436" s="9" t="s">
        <v>5696</v>
      </c>
      <c r="AF436" s="9" t="s">
        <v>5697</v>
      </c>
      <c r="AG436" s="7" t="s">
        <v>5697</v>
      </c>
      <c r="AH436" s="7" t="s">
        <v>50</v>
      </c>
      <c r="AI436" s="79" t="s">
        <v>155</v>
      </c>
      <c r="AJ436" s="28">
        <v>31141</v>
      </c>
      <c r="AK436" s="9" t="s">
        <v>5698</v>
      </c>
      <c r="AL436" s="9" t="s">
        <v>168</v>
      </c>
      <c r="AM436" s="7" t="s">
        <v>179</v>
      </c>
      <c r="AN436" s="9" t="s">
        <v>368</v>
      </c>
      <c r="AO436" s="118"/>
      <c r="AP436" s="7" t="s">
        <v>5699</v>
      </c>
      <c r="AQ436" s="9" t="s">
        <v>2220</v>
      </c>
      <c r="AR436" s="9" t="s">
        <v>947</v>
      </c>
      <c r="AS436" s="7" t="s">
        <v>1480</v>
      </c>
      <c r="AT436" s="79" t="s">
        <v>278</v>
      </c>
      <c r="AU436" s="7" t="s">
        <v>46</v>
      </c>
      <c r="AV436" s="10"/>
      <c r="AW436" s="7" t="s">
        <v>5700</v>
      </c>
      <c r="AX436" s="7" t="s">
        <v>50</v>
      </c>
      <c r="AY436" s="79" t="s">
        <v>155</v>
      </c>
      <c r="AZ436" s="28">
        <v>32635</v>
      </c>
      <c r="BA436" s="9" t="s">
        <v>5701</v>
      </c>
      <c r="BB436" s="20" t="s">
        <v>178</v>
      </c>
      <c r="BC436" s="21" t="s">
        <v>179</v>
      </c>
      <c r="BD436" s="9"/>
      <c r="BE436" s="9"/>
      <c r="BF436" s="20" t="s">
        <v>181</v>
      </c>
      <c r="BG436" s="7"/>
      <c r="BH436" s="9"/>
      <c r="BI436" s="9"/>
      <c r="BJ436" s="7"/>
      <c r="BK436" s="7"/>
      <c r="BL436" s="7"/>
      <c r="BM436" s="11"/>
      <c r="BN436" s="79"/>
      <c r="BO436" s="7"/>
      <c r="BP436" s="7"/>
      <c r="BQ436" s="28"/>
      <c r="BR436" s="9"/>
      <c r="BS436" s="9"/>
      <c r="BT436" s="7"/>
      <c r="BU436" s="9"/>
      <c r="BV436" s="9"/>
      <c r="BW436" s="7"/>
      <c r="BX436" s="9"/>
      <c r="BY436" s="9"/>
      <c r="BZ436" s="7"/>
      <c r="CA436" s="7"/>
      <c r="CB436" s="7"/>
      <c r="CC436" s="7"/>
      <c r="CD436" s="7"/>
      <c r="CE436" s="20" t="s">
        <v>5699</v>
      </c>
      <c r="CF436" s="21" t="s">
        <v>2220</v>
      </c>
      <c r="CG436" s="20" t="s">
        <v>947</v>
      </c>
      <c r="CH436" s="20" t="s">
        <v>1480</v>
      </c>
      <c r="CI436" s="20" t="s">
        <v>278</v>
      </c>
      <c r="CJ436" s="77" t="s">
        <v>46</v>
      </c>
      <c r="CK436" s="5">
        <v>40228</v>
      </c>
      <c r="CL436" s="77" t="str">
        <f t="shared" ca="1" si="6"/>
        <v>18 Tahun 0 Bulan 1 Hari</v>
      </c>
      <c r="CM43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Pasirkoja RT/RW 06/03 Desa/Kelurahan Sukahaji Kecamatan Babakan Ciparay Kota Bandung Jawa Barat 40228</v>
      </c>
    </row>
    <row r="437" spans="1:91" ht="20.100000000000001" customHeight="1">
      <c r="A437" s="4">
        <f>SUBTOTAL(3,N$8:N437)</f>
        <v>430</v>
      </c>
      <c r="B437" s="5" t="s">
        <v>9</v>
      </c>
      <c r="C437" s="5">
        <v>2019</v>
      </c>
      <c r="D437" s="5"/>
      <c r="E437" s="5">
        <v>5</v>
      </c>
      <c r="F437" s="5" t="s">
        <v>35</v>
      </c>
      <c r="G437" s="5" t="s">
        <v>151</v>
      </c>
      <c r="H437" s="5" t="s">
        <v>151</v>
      </c>
      <c r="I437" s="5" t="s">
        <v>151</v>
      </c>
      <c r="J437" s="5">
        <v>19200144</v>
      </c>
      <c r="K437" s="6" t="s">
        <v>151</v>
      </c>
      <c r="L437" s="6" t="s">
        <v>4714</v>
      </c>
      <c r="M437" s="6"/>
      <c r="N437" s="79" t="s">
        <v>5702</v>
      </c>
      <c r="O437" s="8"/>
      <c r="P437" s="37" t="s">
        <v>5703</v>
      </c>
      <c r="Q437" s="81" t="s">
        <v>5704</v>
      </c>
      <c r="R437" s="37" t="s">
        <v>186</v>
      </c>
      <c r="S437" s="125">
        <v>38451</v>
      </c>
      <c r="T437" s="10" t="s">
        <v>156</v>
      </c>
      <c r="U437" s="10">
        <v>2</v>
      </c>
      <c r="V437" s="10">
        <v>2</v>
      </c>
      <c r="W437" s="10" t="s">
        <v>157</v>
      </c>
      <c r="X437" s="20" t="s">
        <v>187</v>
      </c>
      <c r="Y437" s="7" t="s">
        <v>1501</v>
      </c>
      <c r="Z437" s="7" t="s">
        <v>250</v>
      </c>
      <c r="AA437" s="7" t="s">
        <v>161</v>
      </c>
      <c r="AB437" s="7" t="s">
        <v>162</v>
      </c>
      <c r="AC437" s="7" t="s">
        <v>163</v>
      </c>
      <c r="AD437" s="7" t="s">
        <v>163</v>
      </c>
      <c r="AE437" s="9" t="s">
        <v>5705</v>
      </c>
      <c r="AF437" s="9" t="s">
        <v>5706</v>
      </c>
      <c r="AG437" s="7" t="s">
        <v>5706</v>
      </c>
      <c r="AH437" s="7" t="s">
        <v>50</v>
      </c>
      <c r="AI437" s="79" t="s">
        <v>186</v>
      </c>
      <c r="AJ437" s="28">
        <v>25251</v>
      </c>
      <c r="AK437" s="9" t="s">
        <v>5707</v>
      </c>
      <c r="AL437" s="9" t="s">
        <v>324</v>
      </c>
      <c r="AM437" s="7" t="s">
        <v>161</v>
      </c>
      <c r="AN437" s="9" t="s">
        <v>368</v>
      </c>
      <c r="AO437" s="118"/>
      <c r="AP437" s="7" t="s">
        <v>5708</v>
      </c>
      <c r="AQ437" s="9" t="s">
        <v>2247</v>
      </c>
      <c r="AR437" s="9" t="s">
        <v>4946</v>
      </c>
      <c r="AS437" s="7" t="s">
        <v>294</v>
      </c>
      <c r="AT437" s="79" t="s">
        <v>186</v>
      </c>
      <c r="AU437" s="7" t="s">
        <v>46</v>
      </c>
      <c r="AV437" s="10">
        <v>45362</v>
      </c>
      <c r="AW437" s="7" t="s">
        <v>5709</v>
      </c>
      <c r="AX437" s="7" t="s">
        <v>50</v>
      </c>
      <c r="AY437" s="79" t="s">
        <v>186</v>
      </c>
      <c r="AZ437" s="28">
        <v>28250</v>
      </c>
      <c r="BA437" s="9" t="s">
        <v>5710</v>
      </c>
      <c r="BB437" s="20" t="s">
        <v>178</v>
      </c>
      <c r="BC437" s="21" t="s">
        <v>161</v>
      </c>
      <c r="BD437" s="9"/>
      <c r="BE437" s="9"/>
      <c r="BF437" s="20" t="s">
        <v>181</v>
      </c>
      <c r="BG437" s="7"/>
      <c r="BH437" s="9"/>
      <c r="BI437" s="9"/>
      <c r="BJ437" s="7"/>
      <c r="BK437" s="7"/>
      <c r="BL437" s="7"/>
      <c r="BM437" s="11"/>
      <c r="BN437" s="79"/>
      <c r="BO437" s="7"/>
      <c r="BP437" s="7"/>
      <c r="BQ437" s="28"/>
      <c r="BR437" s="9"/>
      <c r="BS437" s="9"/>
      <c r="BT437" s="7"/>
      <c r="BU437" s="9"/>
      <c r="BV437" s="9"/>
      <c r="BW437" s="7"/>
      <c r="BX437" s="9"/>
      <c r="BY437" s="9"/>
      <c r="BZ437" s="7"/>
      <c r="CA437" s="7"/>
      <c r="CB437" s="7"/>
      <c r="CC437" s="7"/>
      <c r="CD437" s="7"/>
      <c r="CE437" s="20" t="s">
        <v>5708</v>
      </c>
      <c r="CF437" s="21" t="s">
        <v>2247</v>
      </c>
      <c r="CG437" s="20" t="s">
        <v>4946</v>
      </c>
      <c r="CH437" s="20" t="s">
        <v>294</v>
      </c>
      <c r="CI437" s="20" t="s">
        <v>205</v>
      </c>
      <c r="CJ437" s="77" t="s">
        <v>46</v>
      </c>
      <c r="CK437" s="5">
        <v>45362</v>
      </c>
      <c r="CL437" s="77" t="str">
        <f t="shared" ca="1" si="6"/>
        <v>20 Tahun 9 Bulan 14 Hari</v>
      </c>
      <c r="CM43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Sukamulya RT/RW 01/06 Desa/Kelurahan Citali Kecamatan Pamulihan Kabupaten Sumedang Jawa Barat 45362</v>
      </c>
    </row>
    <row r="438" spans="1:91" ht="20.100000000000001" customHeight="1">
      <c r="A438" s="4">
        <f>SUBTOTAL(3,N$8:N438)</f>
        <v>431</v>
      </c>
      <c r="B438" s="5" t="s">
        <v>9</v>
      </c>
      <c r="C438" s="5">
        <v>2019</v>
      </c>
      <c r="D438" s="5"/>
      <c r="E438" s="5">
        <v>5</v>
      </c>
      <c r="F438" s="5" t="s">
        <v>35</v>
      </c>
      <c r="G438" s="5" t="s">
        <v>151</v>
      </c>
      <c r="H438" s="5" t="s">
        <v>151</v>
      </c>
      <c r="I438" s="5" t="s">
        <v>151</v>
      </c>
      <c r="J438" s="5">
        <v>19200154</v>
      </c>
      <c r="K438" s="6" t="s">
        <v>151</v>
      </c>
      <c r="L438" s="6" t="s">
        <v>151</v>
      </c>
      <c r="M438" s="6"/>
      <c r="N438" s="79" t="s">
        <v>5711</v>
      </c>
      <c r="O438" s="8"/>
      <c r="P438" s="37" t="s">
        <v>5712</v>
      </c>
      <c r="Q438" s="81" t="s">
        <v>5713</v>
      </c>
      <c r="R438" s="37" t="s">
        <v>155</v>
      </c>
      <c r="S438" s="125">
        <v>38879</v>
      </c>
      <c r="T438" s="10" t="s">
        <v>156</v>
      </c>
      <c r="U438" s="10">
        <v>2</v>
      </c>
      <c r="V438" s="10">
        <v>2</v>
      </c>
      <c r="W438" s="10" t="s">
        <v>157</v>
      </c>
      <c r="X438" s="20" t="s">
        <v>187</v>
      </c>
      <c r="Y438" s="7" t="s">
        <v>5714</v>
      </c>
      <c r="Z438" s="7" t="s">
        <v>5715</v>
      </c>
      <c r="AA438" s="7" t="s">
        <v>161</v>
      </c>
      <c r="AB438" s="7" t="s">
        <v>162</v>
      </c>
      <c r="AC438" s="7" t="s">
        <v>163</v>
      </c>
      <c r="AD438" s="7" t="s">
        <v>163</v>
      </c>
      <c r="AE438" s="9" t="s">
        <v>5716</v>
      </c>
      <c r="AF438" s="9" t="s">
        <v>5717</v>
      </c>
      <c r="AG438" s="7" t="s">
        <v>5718</v>
      </c>
      <c r="AH438" s="7" t="s">
        <v>51</v>
      </c>
      <c r="AI438" s="79" t="s">
        <v>255</v>
      </c>
      <c r="AJ438" s="28" t="s">
        <v>255</v>
      </c>
      <c r="AK438" s="8" t="s">
        <v>255</v>
      </c>
      <c r="AL438" s="8"/>
      <c r="AM438" s="10" t="s">
        <v>255</v>
      </c>
      <c r="AN438" s="8" t="s">
        <v>255</v>
      </c>
      <c r="AO438" s="119" t="s">
        <v>255</v>
      </c>
      <c r="AP438" s="7" t="s">
        <v>5719</v>
      </c>
      <c r="AQ438" s="9" t="s">
        <v>2517</v>
      </c>
      <c r="AR438" s="9" t="s">
        <v>218</v>
      </c>
      <c r="AS438" s="7" t="s">
        <v>218</v>
      </c>
      <c r="AT438" s="79" t="s">
        <v>155</v>
      </c>
      <c r="AU438" s="7" t="s">
        <v>46</v>
      </c>
      <c r="AV438" s="10" t="s">
        <v>255</v>
      </c>
      <c r="AW438" s="7" t="s">
        <v>5717</v>
      </c>
      <c r="AX438" s="7" t="s">
        <v>50</v>
      </c>
      <c r="AY438" s="79" t="s">
        <v>229</v>
      </c>
      <c r="AZ438" s="28">
        <v>26962</v>
      </c>
      <c r="BA438" s="9" t="s">
        <v>5720</v>
      </c>
      <c r="BB438" s="20" t="s">
        <v>202</v>
      </c>
      <c r="BC438" s="21" t="s">
        <v>203</v>
      </c>
      <c r="BD438" s="9"/>
      <c r="BE438" s="9"/>
      <c r="BF438" s="20" t="s">
        <v>181</v>
      </c>
      <c r="BG438" s="7"/>
      <c r="BH438" s="9"/>
      <c r="BI438" s="9"/>
      <c r="BJ438" s="7"/>
      <c r="BK438" s="7"/>
      <c r="BL438" s="7"/>
      <c r="BM438" s="11"/>
      <c r="BN438" s="79"/>
      <c r="BO438" s="7"/>
      <c r="BP438" s="7"/>
      <c r="BQ438" s="28"/>
      <c r="BR438" s="9"/>
      <c r="BS438" s="9"/>
      <c r="BT438" s="7"/>
      <c r="BU438" s="9"/>
      <c r="BV438" s="9"/>
      <c r="BW438" s="7"/>
      <c r="BX438" s="9"/>
      <c r="BY438" s="9"/>
      <c r="BZ438" s="7"/>
      <c r="CA438" s="7"/>
      <c r="CB438" s="7"/>
      <c r="CC438" s="7"/>
      <c r="CD438" s="7"/>
      <c r="CE438" s="20" t="s">
        <v>5721</v>
      </c>
      <c r="CF438" s="21" t="s">
        <v>2517</v>
      </c>
      <c r="CG438" s="20" t="s">
        <v>218</v>
      </c>
      <c r="CH438" s="20" t="s">
        <v>218</v>
      </c>
      <c r="CI438" s="20" t="s">
        <v>182</v>
      </c>
      <c r="CJ438" s="77" t="s">
        <v>46</v>
      </c>
      <c r="CK438" s="5">
        <v>40238</v>
      </c>
      <c r="CL438" s="77" t="str">
        <f t="shared" ca="1" si="6"/>
        <v>19 Tahun 7 Bulan 12 Hari</v>
      </c>
      <c r="CM43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Cangkuang RT/RW 03/08 Desa/Kelurahan Cangkuang Kecamatan Cangkuang Kabupaten Bandung Jawa Barat 40238</v>
      </c>
    </row>
    <row r="439" spans="1:91" ht="20.100000000000001" customHeight="1">
      <c r="A439" s="4">
        <f>SUBTOTAL(3,N$8:N439)</f>
        <v>432</v>
      </c>
      <c r="B439" s="5" t="s">
        <v>9</v>
      </c>
      <c r="C439" s="5">
        <v>2020</v>
      </c>
      <c r="D439" s="5"/>
      <c r="E439" s="5">
        <v>5</v>
      </c>
      <c r="F439" s="5" t="s">
        <v>35</v>
      </c>
      <c r="G439" s="5" t="s">
        <v>151</v>
      </c>
      <c r="H439" s="5" t="s">
        <v>151</v>
      </c>
      <c r="I439" s="5" t="s">
        <v>151</v>
      </c>
      <c r="J439" s="5">
        <v>20210007</v>
      </c>
      <c r="K439" s="6" t="s">
        <v>151</v>
      </c>
      <c r="L439" s="6" t="s">
        <v>151</v>
      </c>
      <c r="M439" s="6"/>
      <c r="N439" s="79" t="s">
        <v>5722</v>
      </c>
      <c r="O439" s="79" t="s">
        <v>5723</v>
      </c>
      <c r="P439" s="37" t="s">
        <v>5724</v>
      </c>
      <c r="Q439" s="81" t="s">
        <v>5725</v>
      </c>
      <c r="R439" s="37" t="s">
        <v>569</v>
      </c>
      <c r="S439" s="125">
        <v>38301</v>
      </c>
      <c r="T439" s="10" t="s">
        <v>156</v>
      </c>
      <c r="U439" s="10">
        <v>1</v>
      </c>
      <c r="V439" s="10">
        <v>1</v>
      </c>
      <c r="W439" s="10" t="s">
        <v>157</v>
      </c>
      <c r="X439" s="20" t="s">
        <v>187</v>
      </c>
      <c r="Y439" s="7" t="s">
        <v>1501</v>
      </c>
      <c r="Z439" s="7" t="s">
        <v>5726</v>
      </c>
      <c r="AA439" s="20" t="s">
        <v>221</v>
      </c>
      <c r="AB439" s="7" t="s">
        <v>162</v>
      </c>
      <c r="AC439" s="7" t="s">
        <v>163</v>
      </c>
      <c r="AD439" s="7" t="s">
        <v>163</v>
      </c>
      <c r="AE439" s="9" t="s">
        <v>5727</v>
      </c>
      <c r="AF439" s="9" t="s">
        <v>5728</v>
      </c>
      <c r="AG439" s="7" t="s">
        <v>5728</v>
      </c>
      <c r="AH439" s="7" t="s">
        <v>50</v>
      </c>
      <c r="AI439" s="79" t="s">
        <v>569</v>
      </c>
      <c r="AJ439" s="28">
        <v>29194</v>
      </c>
      <c r="AK439" s="9" t="s">
        <v>5729</v>
      </c>
      <c r="AL439" s="20" t="s">
        <v>212</v>
      </c>
      <c r="AM439" s="7" t="s">
        <v>179</v>
      </c>
      <c r="AN439" s="9" t="s">
        <v>368</v>
      </c>
      <c r="AO439" s="118"/>
      <c r="AP439" s="7" t="s">
        <v>4972</v>
      </c>
      <c r="AQ439" s="9" t="s">
        <v>2127</v>
      </c>
      <c r="AR439" s="9" t="s">
        <v>1858</v>
      </c>
      <c r="AS439" s="7" t="s">
        <v>1859</v>
      </c>
      <c r="AT439" s="79" t="s">
        <v>569</v>
      </c>
      <c r="AU439" s="7" t="s">
        <v>46</v>
      </c>
      <c r="AV439" s="10">
        <v>45462</v>
      </c>
      <c r="AW439" s="7" t="s">
        <v>5730</v>
      </c>
      <c r="AX439" s="7" t="s">
        <v>50</v>
      </c>
      <c r="AY439" s="79" t="s">
        <v>569</v>
      </c>
      <c r="AZ439" s="28">
        <v>31536</v>
      </c>
      <c r="BA439" s="9" t="s">
        <v>5731</v>
      </c>
      <c r="BB439" s="20" t="s">
        <v>178</v>
      </c>
      <c r="BC439" s="21" t="s">
        <v>161</v>
      </c>
      <c r="BD439" s="9"/>
      <c r="BE439" s="9"/>
      <c r="BF439" s="20" t="s">
        <v>181</v>
      </c>
      <c r="BG439" s="7"/>
      <c r="BH439" s="9"/>
      <c r="BI439" s="9"/>
      <c r="BJ439" s="7"/>
      <c r="BK439" s="7"/>
      <c r="BL439" s="7"/>
      <c r="BM439" s="11"/>
      <c r="BN439" s="79"/>
      <c r="BO439" s="7"/>
      <c r="BP439" s="7"/>
      <c r="BQ439" s="28"/>
      <c r="BR439" s="9"/>
      <c r="BS439" s="9"/>
      <c r="BT439" s="7"/>
      <c r="BU439" s="9"/>
      <c r="BV439" s="9"/>
      <c r="BW439" s="7"/>
      <c r="BX439" s="9"/>
      <c r="BY439" s="9"/>
      <c r="BZ439" s="7"/>
      <c r="CA439" s="7"/>
      <c r="CB439" s="7"/>
      <c r="CC439" s="7"/>
      <c r="CD439" s="7"/>
      <c r="CE439" s="20" t="s">
        <v>4972</v>
      </c>
      <c r="CF439" s="21" t="s">
        <v>2127</v>
      </c>
      <c r="CG439" s="20" t="s">
        <v>1858</v>
      </c>
      <c r="CH439" s="20" t="s">
        <v>1859</v>
      </c>
      <c r="CI439" s="20" t="s">
        <v>582</v>
      </c>
      <c r="CJ439" s="77" t="s">
        <v>46</v>
      </c>
      <c r="CK439" s="5">
        <v>45462</v>
      </c>
      <c r="CL439" s="77" t="str">
        <f t="shared" ca="1" si="6"/>
        <v>21 Tahun 2 Bulan 13 Hari</v>
      </c>
      <c r="CM43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Palasari RT/RW 01/12 Desa/Kelurahan Sukasari Kidul Kecamatan Argapura Kabupaten Majalengka Jawa Barat 45462</v>
      </c>
    </row>
    <row r="440" spans="1:91" ht="20.100000000000001" customHeight="1">
      <c r="A440" s="4">
        <f>SUBTOTAL(3,N$8:N440)</f>
        <v>433</v>
      </c>
      <c r="B440" s="5" t="s">
        <v>9</v>
      </c>
      <c r="C440" s="5">
        <v>2020</v>
      </c>
      <c r="D440" s="5"/>
      <c r="E440" s="5">
        <v>5</v>
      </c>
      <c r="F440" s="5" t="s">
        <v>35</v>
      </c>
      <c r="G440" s="5" t="s">
        <v>151</v>
      </c>
      <c r="H440" s="5" t="s">
        <v>151</v>
      </c>
      <c r="I440" s="5" t="s">
        <v>151</v>
      </c>
      <c r="J440" s="5">
        <v>20210054</v>
      </c>
      <c r="K440" s="6" t="s">
        <v>151</v>
      </c>
      <c r="L440" s="6" t="s">
        <v>151</v>
      </c>
      <c r="M440" s="6"/>
      <c r="N440" s="79" t="s">
        <v>5732</v>
      </c>
      <c r="O440" s="8"/>
      <c r="P440" s="37" t="s">
        <v>5733</v>
      </c>
      <c r="Q440" s="81" t="s">
        <v>5734</v>
      </c>
      <c r="R440" s="37" t="s">
        <v>941</v>
      </c>
      <c r="S440" s="125">
        <v>38383</v>
      </c>
      <c r="T440" s="10" t="s">
        <v>156</v>
      </c>
      <c r="U440" s="10">
        <v>2</v>
      </c>
      <c r="V440" s="10">
        <v>3</v>
      </c>
      <c r="W440" s="10" t="s">
        <v>157</v>
      </c>
      <c r="X440" s="20" t="s">
        <v>187</v>
      </c>
      <c r="Y440" s="7" t="s">
        <v>319</v>
      </c>
      <c r="Z440" s="7" t="s">
        <v>250</v>
      </c>
      <c r="AA440" s="20" t="s">
        <v>221</v>
      </c>
      <c r="AB440" s="7" t="s">
        <v>162</v>
      </c>
      <c r="AC440" s="7" t="s">
        <v>163</v>
      </c>
      <c r="AD440" s="7" t="s">
        <v>163</v>
      </c>
      <c r="AE440" s="9" t="s">
        <v>5735</v>
      </c>
      <c r="AF440" s="9" t="s">
        <v>5736</v>
      </c>
      <c r="AG440" s="7" t="s">
        <v>5736</v>
      </c>
      <c r="AH440" s="7" t="s">
        <v>50</v>
      </c>
      <c r="AI440" s="79" t="s">
        <v>155</v>
      </c>
      <c r="AJ440" s="28">
        <v>24918</v>
      </c>
      <c r="AK440" s="9" t="s">
        <v>5737</v>
      </c>
      <c r="AL440" s="9" t="s">
        <v>168</v>
      </c>
      <c r="AM440" s="7" t="s">
        <v>169</v>
      </c>
      <c r="AN440" s="9" t="s">
        <v>368</v>
      </c>
      <c r="AO440" s="118"/>
      <c r="AP440" s="7" t="s">
        <v>5738</v>
      </c>
      <c r="AQ440" s="9" t="s">
        <v>1791</v>
      </c>
      <c r="AR440" s="9" t="s">
        <v>5739</v>
      </c>
      <c r="AS440" s="7" t="s">
        <v>5740</v>
      </c>
      <c r="AT440" s="79" t="s">
        <v>941</v>
      </c>
      <c r="AU440" s="7" t="s">
        <v>46</v>
      </c>
      <c r="AV440" s="10">
        <v>41152</v>
      </c>
      <c r="AW440" s="7" t="s">
        <v>5741</v>
      </c>
      <c r="AX440" s="7" t="s">
        <v>50</v>
      </c>
      <c r="AY440" s="79" t="s">
        <v>941</v>
      </c>
      <c r="AZ440" s="28">
        <v>28262</v>
      </c>
      <c r="BA440" s="9" t="s">
        <v>5742</v>
      </c>
      <c r="BB440" s="20" t="s">
        <v>178</v>
      </c>
      <c r="BC440" s="21" t="s">
        <v>179</v>
      </c>
      <c r="BD440" s="9"/>
      <c r="BE440" s="9"/>
      <c r="BF440" s="20" t="s">
        <v>181</v>
      </c>
      <c r="BG440" s="7"/>
      <c r="BH440" s="9"/>
      <c r="BI440" s="9"/>
      <c r="BJ440" s="7"/>
      <c r="BK440" s="7"/>
      <c r="BL440" s="7"/>
      <c r="BM440" s="11"/>
      <c r="BN440" s="79"/>
      <c r="BO440" s="7"/>
      <c r="BP440" s="7"/>
      <c r="BQ440" s="28"/>
      <c r="BR440" s="9"/>
      <c r="BS440" s="9"/>
      <c r="BT440" s="7"/>
      <c r="BU440" s="9"/>
      <c r="BV440" s="9"/>
      <c r="BW440" s="7"/>
      <c r="BX440" s="9"/>
      <c r="BY440" s="9"/>
      <c r="BZ440" s="7"/>
      <c r="CA440" s="7"/>
      <c r="CB440" s="7"/>
      <c r="CC440" s="7"/>
      <c r="CD440" s="7"/>
      <c r="CE440" s="20" t="s">
        <v>5738</v>
      </c>
      <c r="CF440" s="21" t="s">
        <v>1791</v>
      </c>
      <c r="CG440" s="20" t="s">
        <v>5739</v>
      </c>
      <c r="CH440" s="20" t="s">
        <v>5740</v>
      </c>
      <c r="CI440" s="20" t="s">
        <v>958</v>
      </c>
      <c r="CJ440" s="77" t="s">
        <v>46</v>
      </c>
      <c r="CK440" s="5">
        <v>41152</v>
      </c>
      <c r="CL440" s="77" t="str">
        <f t="shared" ca="1" si="6"/>
        <v>20 Tahun 11 Bulan 23 Hari</v>
      </c>
      <c r="CM44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Ir. H. Juanda No. 138 RT/RW 12/03 Desa/Kelurahan Cilegong Kecamatan Jati Luhur Kabupaten Purwakarta Jawa Barat 41152</v>
      </c>
    </row>
    <row r="441" spans="1:91" ht="20.100000000000001" customHeight="1">
      <c r="A441" s="4">
        <f>SUBTOTAL(3,N$8:N441)</f>
        <v>434</v>
      </c>
      <c r="B441" s="5" t="s">
        <v>9</v>
      </c>
      <c r="C441" s="5">
        <v>2018</v>
      </c>
      <c r="D441" s="5"/>
      <c r="E441" s="5">
        <v>6</v>
      </c>
      <c r="F441" s="5" t="s">
        <v>36</v>
      </c>
      <c r="G441" s="5" t="s">
        <v>151</v>
      </c>
      <c r="H441" s="5" t="s">
        <v>151</v>
      </c>
      <c r="I441" s="5" t="s">
        <v>151</v>
      </c>
      <c r="J441" s="5">
        <v>18190002</v>
      </c>
      <c r="K441" s="6" t="s">
        <v>151</v>
      </c>
      <c r="L441" s="6"/>
      <c r="M441" s="6"/>
      <c r="N441" s="79" t="s">
        <v>5743</v>
      </c>
      <c r="O441" s="8"/>
      <c r="P441" s="37" t="s">
        <v>5744</v>
      </c>
      <c r="Q441" s="81" t="s">
        <v>5745</v>
      </c>
      <c r="R441" s="37" t="s">
        <v>155</v>
      </c>
      <c r="S441" s="125">
        <v>38205</v>
      </c>
      <c r="T441" s="10" t="s">
        <v>156</v>
      </c>
      <c r="U441" s="10">
        <v>1</v>
      </c>
      <c r="V441" s="10">
        <v>3</v>
      </c>
      <c r="W441" s="10" t="s">
        <v>157</v>
      </c>
      <c r="X441" s="20" t="s">
        <v>187</v>
      </c>
      <c r="Y441" s="7" t="s">
        <v>3693</v>
      </c>
      <c r="Z441" s="7" t="s">
        <v>368</v>
      </c>
      <c r="AA441" s="7"/>
      <c r="AB441" s="7" t="s">
        <v>162</v>
      </c>
      <c r="AC441" s="7" t="s">
        <v>163</v>
      </c>
      <c r="AD441" s="7" t="s">
        <v>163</v>
      </c>
      <c r="AE441" s="9" t="s">
        <v>5746</v>
      </c>
      <c r="AF441" s="9" t="s">
        <v>5747</v>
      </c>
      <c r="AG441" s="7" t="s">
        <v>5747</v>
      </c>
      <c r="AH441" s="7" t="s">
        <v>50</v>
      </c>
      <c r="AI441" s="79" t="s">
        <v>155</v>
      </c>
      <c r="AJ441" s="28">
        <v>28937</v>
      </c>
      <c r="AK441" s="9" t="s">
        <v>5748</v>
      </c>
      <c r="AL441" s="9" t="s">
        <v>168</v>
      </c>
      <c r="AM441" s="7" t="s">
        <v>161</v>
      </c>
      <c r="AN441" s="9" t="s">
        <v>368</v>
      </c>
      <c r="AO441" s="118"/>
      <c r="AP441" s="7" t="s">
        <v>5749</v>
      </c>
      <c r="AQ441" s="9" t="s">
        <v>534</v>
      </c>
      <c r="AR441" s="9" t="s">
        <v>470</v>
      </c>
      <c r="AS441" s="7" t="s">
        <v>471</v>
      </c>
      <c r="AT441" s="79" t="s">
        <v>155</v>
      </c>
      <c r="AU441" s="7" t="s">
        <v>46</v>
      </c>
      <c r="AV441" s="10">
        <v>40971</v>
      </c>
      <c r="AW441" s="7" t="s">
        <v>5750</v>
      </c>
      <c r="AX441" s="7" t="s">
        <v>52</v>
      </c>
      <c r="AY441" s="79"/>
      <c r="AZ441" s="28"/>
      <c r="BA441" s="9"/>
      <c r="BB441" s="9"/>
      <c r="BC441" s="7"/>
      <c r="BD441" s="9"/>
      <c r="BE441" s="9"/>
      <c r="BF441" s="20" t="s">
        <v>181</v>
      </c>
      <c r="BG441" s="7"/>
      <c r="BH441" s="9"/>
      <c r="BI441" s="9"/>
      <c r="BJ441" s="7"/>
      <c r="BK441" s="7"/>
      <c r="BL441" s="7"/>
      <c r="BM441" s="11"/>
      <c r="BN441" s="79"/>
      <c r="BO441" s="7"/>
      <c r="BP441" s="7"/>
      <c r="BQ441" s="28"/>
      <c r="BR441" s="9"/>
      <c r="BS441" s="9"/>
      <c r="BT441" s="7"/>
      <c r="BU441" s="9"/>
      <c r="BV441" s="9"/>
      <c r="BW441" s="7"/>
      <c r="BX441" s="9"/>
      <c r="BY441" s="9"/>
      <c r="BZ441" s="7"/>
      <c r="CA441" s="7"/>
      <c r="CB441" s="7"/>
      <c r="CC441" s="7"/>
      <c r="CD441" s="7"/>
      <c r="CE441" s="20" t="s">
        <v>5749</v>
      </c>
      <c r="CF441" s="21" t="s">
        <v>534</v>
      </c>
      <c r="CG441" s="20" t="s">
        <v>470</v>
      </c>
      <c r="CH441" s="20" t="s">
        <v>471</v>
      </c>
      <c r="CI441" s="20" t="s">
        <v>182</v>
      </c>
      <c r="CJ441" s="77" t="s">
        <v>46</v>
      </c>
      <c r="CK441" s="5">
        <v>40971</v>
      </c>
      <c r="CL441" s="77" t="str">
        <f t="shared" ca="1" si="6"/>
        <v>21 Tahun 5 Bulan 17 Hari</v>
      </c>
      <c r="CM44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Gunung Pancir RT/RW 01/08 Desa/Kelurahan Jelegong Kecamatan Kutawaringin Kabupaten Bandung Jawa Barat 40971</v>
      </c>
    </row>
    <row r="442" spans="1:91" ht="20.100000000000001" customHeight="1">
      <c r="A442" s="4">
        <f>SUBTOTAL(3,N$8:N442)</f>
        <v>435</v>
      </c>
      <c r="B442" s="5" t="s">
        <v>9</v>
      </c>
      <c r="C442" s="5">
        <v>2018</v>
      </c>
      <c r="D442" s="5"/>
      <c r="E442" s="5">
        <v>6</v>
      </c>
      <c r="F442" s="5" t="s">
        <v>36</v>
      </c>
      <c r="G442" s="5" t="s">
        <v>151</v>
      </c>
      <c r="H442" s="5" t="s">
        <v>151</v>
      </c>
      <c r="I442" s="5" t="s">
        <v>151</v>
      </c>
      <c r="J442" s="5">
        <v>18190001</v>
      </c>
      <c r="K442" s="6" t="s">
        <v>151</v>
      </c>
      <c r="L442" s="6"/>
      <c r="M442" s="6"/>
      <c r="N442" s="79" t="s">
        <v>5751</v>
      </c>
      <c r="O442" s="8" t="s">
        <v>5752</v>
      </c>
      <c r="P442" s="37" t="s">
        <v>5753</v>
      </c>
      <c r="Q442" s="81" t="s">
        <v>5754</v>
      </c>
      <c r="R442" s="37" t="s">
        <v>155</v>
      </c>
      <c r="S442" s="125">
        <v>38716</v>
      </c>
      <c r="T442" s="10" t="s">
        <v>156</v>
      </c>
      <c r="U442" s="10">
        <v>1</v>
      </c>
      <c r="V442" s="10">
        <v>4</v>
      </c>
      <c r="W442" s="10" t="s">
        <v>157</v>
      </c>
      <c r="X442" s="20" t="s">
        <v>187</v>
      </c>
      <c r="Y442" s="7" t="s">
        <v>3693</v>
      </c>
      <c r="Z442" s="7" t="s">
        <v>368</v>
      </c>
      <c r="AA442" s="7" t="s">
        <v>161</v>
      </c>
      <c r="AB442" s="7" t="s">
        <v>162</v>
      </c>
      <c r="AC442" s="7" t="s">
        <v>163</v>
      </c>
      <c r="AD442" s="7" t="s">
        <v>163</v>
      </c>
      <c r="AE442" s="9" t="s">
        <v>5755</v>
      </c>
      <c r="AF442" s="9" t="s">
        <v>5756</v>
      </c>
      <c r="AG442" s="7" t="s">
        <v>5756</v>
      </c>
      <c r="AH442" s="7" t="s">
        <v>50</v>
      </c>
      <c r="AI442" s="79" t="s">
        <v>155</v>
      </c>
      <c r="AJ442" s="28">
        <v>28255</v>
      </c>
      <c r="AK442" s="9" t="s">
        <v>5757</v>
      </c>
      <c r="AL442" s="20" t="s">
        <v>212</v>
      </c>
      <c r="AM442" s="7" t="s">
        <v>194</v>
      </c>
      <c r="AN442" s="9" t="s">
        <v>368</v>
      </c>
      <c r="AO442" s="118"/>
      <c r="AP442" s="7" t="s">
        <v>3401</v>
      </c>
      <c r="AQ442" s="9" t="s">
        <v>2035</v>
      </c>
      <c r="AR442" s="9" t="s">
        <v>4755</v>
      </c>
      <c r="AS442" s="7" t="s">
        <v>4493</v>
      </c>
      <c r="AT442" s="79" t="s">
        <v>155</v>
      </c>
      <c r="AU442" s="7" t="s">
        <v>46</v>
      </c>
      <c r="AV442" s="10"/>
      <c r="AW442" s="7" t="s">
        <v>5758</v>
      </c>
      <c r="AX442" s="7" t="s">
        <v>50</v>
      </c>
      <c r="AY442" s="79" t="s">
        <v>155</v>
      </c>
      <c r="AZ442" s="28">
        <v>30207</v>
      </c>
      <c r="BA442" s="9" t="s">
        <v>5759</v>
      </c>
      <c r="BB442" s="20" t="s">
        <v>178</v>
      </c>
      <c r="BC442" s="21" t="s">
        <v>179</v>
      </c>
      <c r="BD442" s="9"/>
      <c r="BE442" s="9"/>
      <c r="BF442" s="20" t="s">
        <v>181</v>
      </c>
      <c r="BG442" s="7"/>
      <c r="BH442" s="9"/>
      <c r="BI442" s="9"/>
      <c r="BJ442" s="7"/>
      <c r="BK442" s="7"/>
      <c r="BL442" s="7"/>
      <c r="BM442" s="11"/>
      <c r="BN442" s="79"/>
      <c r="BO442" s="7"/>
      <c r="BP442" s="7"/>
      <c r="BQ442" s="28"/>
      <c r="BR442" s="9"/>
      <c r="BS442" s="9"/>
      <c r="BT442" s="7"/>
      <c r="BU442" s="9"/>
      <c r="BV442" s="9"/>
      <c r="BW442" s="7"/>
      <c r="BX442" s="9"/>
      <c r="BY442" s="9"/>
      <c r="BZ442" s="7"/>
      <c r="CA442" s="7"/>
      <c r="CB442" s="7"/>
      <c r="CC442" s="7"/>
      <c r="CD442" s="7"/>
      <c r="CE442" s="20" t="s">
        <v>3401</v>
      </c>
      <c r="CF442" s="21" t="s">
        <v>2035</v>
      </c>
      <c r="CG442" s="20" t="s">
        <v>4755</v>
      </c>
      <c r="CH442" s="20" t="s">
        <v>4493</v>
      </c>
      <c r="CI442" s="20" t="s">
        <v>182</v>
      </c>
      <c r="CJ442" s="77" t="s">
        <v>46</v>
      </c>
      <c r="CK442" s="5">
        <v>40377</v>
      </c>
      <c r="CL442" s="77" t="str">
        <f t="shared" ca="1" si="6"/>
        <v>20 Tahun 0 Bulan 24 Hari</v>
      </c>
      <c r="CM44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Cipeundeuy RT/RW 02/07 Desa/Kelurahan Tarajusari Kecamatan Banjaran Kabupaten Bandung Jawa Barat 40377</v>
      </c>
    </row>
    <row r="443" spans="1:91" ht="20.100000000000001" customHeight="1">
      <c r="A443" s="4">
        <f>SUBTOTAL(3,N$8:N443)</f>
        <v>436</v>
      </c>
      <c r="B443" s="5" t="s">
        <v>9</v>
      </c>
      <c r="C443" s="5">
        <v>2018</v>
      </c>
      <c r="D443" s="5"/>
      <c r="E443" s="5">
        <v>6</v>
      </c>
      <c r="F443" s="5" t="s">
        <v>36</v>
      </c>
      <c r="G443" s="5" t="s">
        <v>151</v>
      </c>
      <c r="H443" s="5" t="s">
        <v>151</v>
      </c>
      <c r="I443" s="5" t="s">
        <v>151</v>
      </c>
      <c r="J443" s="5">
        <v>18190003</v>
      </c>
      <c r="K443" s="6" t="s">
        <v>151</v>
      </c>
      <c r="L443" s="6"/>
      <c r="M443" s="6"/>
      <c r="N443" s="79" t="s">
        <v>5760</v>
      </c>
      <c r="O443" s="8"/>
      <c r="P443" s="37" t="s">
        <v>5761</v>
      </c>
      <c r="Q443" s="81" t="s">
        <v>5762</v>
      </c>
      <c r="R443" s="37" t="s">
        <v>155</v>
      </c>
      <c r="S443" s="125">
        <v>37745</v>
      </c>
      <c r="T443" s="10" t="s">
        <v>156</v>
      </c>
      <c r="U443" s="10">
        <v>3</v>
      </c>
      <c r="V443" s="10">
        <v>3</v>
      </c>
      <c r="W443" s="10" t="s">
        <v>157</v>
      </c>
      <c r="X443" s="20" t="s">
        <v>187</v>
      </c>
      <c r="Y443" s="7" t="s">
        <v>3693</v>
      </c>
      <c r="Z443" s="7" t="s">
        <v>368</v>
      </c>
      <c r="AA443" s="7"/>
      <c r="AB443" s="7" t="s">
        <v>162</v>
      </c>
      <c r="AC443" s="7" t="s">
        <v>163</v>
      </c>
      <c r="AD443" s="7" t="s">
        <v>163</v>
      </c>
      <c r="AE443" s="9" t="s">
        <v>5763</v>
      </c>
      <c r="AF443" s="9" t="s">
        <v>3781</v>
      </c>
      <c r="AG443" s="7" t="s">
        <v>3781</v>
      </c>
      <c r="AH443" s="7" t="s">
        <v>50</v>
      </c>
      <c r="AI443" s="79" t="s">
        <v>229</v>
      </c>
      <c r="AJ443" s="28">
        <v>24536</v>
      </c>
      <c r="AK443" s="9" t="s">
        <v>5764</v>
      </c>
      <c r="AL443" s="9" t="s">
        <v>1202</v>
      </c>
      <c r="AM443" s="7" t="s">
        <v>161</v>
      </c>
      <c r="AN443" s="9" t="s">
        <v>368</v>
      </c>
      <c r="AO443" s="118"/>
      <c r="AP443" s="7" t="s">
        <v>5765</v>
      </c>
      <c r="AQ443" s="9" t="s">
        <v>5766</v>
      </c>
      <c r="AR443" s="9" t="s">
        <v>5311</v>
      </c>
      <c r="AS443" s="7" t="s">
        <v>342</v>
      </c>
      <c r="AT443" s="79" t="s">
        <v>278</v>
      </c>
      <c r="AU443" s="7" t="s">
        <v>46</v>
      </c>
      <c r="AV443" s="10">
        <v>40162</v>
      </c>
      <c r="AW443" s="7" t="s">
        <v>5767</v>
      </c>
      <c r="AX443" s="7" t="s">
        <v>50</v>
      </c>
      <c r="AY443" s="79" t="s">
        <v>569</v>
      </c>
      <c r="AZ443" s="28">
        <v>26160</v>
      </c>
      <c r="BA443" s="23" t="s">
        <v>5768</v>
      </c>
      <c r="BB443" s="20" t="s">
        <v>178</v>
      </c>
      <c r="BC443" s="21" t="s">
        <v>161</v>
      </c>
      <c r="BD443" s="9"/>
      <c r="BE443" s="9"/>
      <c r="BF443" s="20" t="s">
        <v>181</v>
      </c>
      <c r="BG443" s="7"/>
      <c r="BH443" s="9"/>
      <c r="BI443" s="9"/>
      <c r="BJ443" s="7"/>
      <c r="BK443" s="7"/>
      <c r="BL443" s="7"/>
      <c r="BM443" s="11"/>
      <c r="BN443" s="79"/>
      <c r="BO443" s="7"/>
      <c r="BP443" s="7"/>
      <c r="BQ443" s="28"/>
      <c r="BR443" s="9"/>
      <c r="BS443" s="9"/>
      <c r="BT443" s="7"/>
      <c r="BU443" s="9"/>
      <c r="BV443" s="9"/>
      <c r="BW443" s="7"/>
      <c r="BX443" s="9"/>
      <c r="BY443" s="9"/>
      <c r="BZ443" s="7"/>
      <c r="CA443" s="7"/>
      <c r="CB443" s="7"/>
      <c r="CC443" s="7"/>
      <c r="CD443" s="7"/>
      <c r="CE443" s="20" t="s">
        <v>5765</v>
      </c>
      <c r="CF443" s="21" t="s">
        <v>5766</v>
      </c>
      <c r="CG443" s="20" t="s">
        <v>5311</v>
      </c>
      <c r="CH443" s="20" t="s">
        <v>342</v>
      </c>
      <c r="CI443" s="20" t="s">
        <v>278</v>
      </c>
      <c r="CJ443" s="77" t="s">
        <v>46</v>
      </c>
      <c r="CK443" s="5">
        <v>40162</v>
      </c>
      <c r="CL443" s="77" t="str">
        <f t="shared" ca="1" si="6"/>
        <v>22 Tahun 8 Bulan 19 Hari</v>
      </c>
      <c r="CM44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Cipedes Tengah Gg. H. Sanusi RT/RW 06/06 Desa/Kelurahan Cipedes Kecamatan Sukajadi Kota Bandung Jawa Barat 40162</v>
      </c>
    </row>
    <row r="444" spans="1:91" ht="20.100000000000001" customHeight="1">
      <c r="A444" s="4">
        <f>SUBTOTAL(3,N$8:N444)</f>
        <v>437</v>
      </c>
      <c r="B444" s="5" t="s">
        <v>9</v>
      </c>
      <c r="C444" s="5">
        <v>2018</v>
      </c>
      <c r="D444" s="5"/>
      <c r="E444" s="5">
        <v>6</v>
      </c>
      <c r="F444" s="5" t="s">
        <v>36</v>
      </c>
      <c r="G444" s="5" t="s">
        <v>151</v>
      </c>
      <c r="H444" s="5" t="s">
        <v>151</v>
      </c>
      <c r="I444" s="5" t="s">
        <v>151</v>
      </c>
      <c r="J444" s="5">
        <v>18190004</v>
      </c>
      <c r="K444" s="6" t="s">
        <v>151</v>
      </c>
      <c r="L444" s="6"/>
      <c r="M444" s="6"/>
      <c r="N444" s="79" t="s">
        <v>5769</v>
      </c>
      <c r="O444" s="8"/>
      <c r="P444" s="37" t="s">
        <v>5770</v>
      </c>
      <c r="Q444" s="81" t="s">
        <v>5771</v>
      </c>
      <c r="R444" s="37" t="s">
        <v>155</v>
      </c>
      <c r="S444" s="125">
        <v>38683</v>
      </c>
      <c r="T444" s="10" t="s">
        <v>156</v>
      </c>
      <c r="U444" s="10">
        <v>2</v>
      </c>
      <c r="V444" s="10">
        <v>3</v>
      </c>
      <c r="W444" s="10" t="s">
        <v>157</v>
      </c>
      <c r="X444" s="20" t="s">
        <v>187</v>
      </c>
      <c r="Y444" s="7" t="s">
        <v>3693</v>
      </c>
      <c r="Z444" s="7" t="s">
        <v>368</v>
      </c>
      <c r="AA444" s="7"/>
      <c r="AB444" s="7" t="s">
        <v>162</v>
      </c>
      <c r="AC444" s="7" t="s">
        <v>163</v>
      </c>
      <c r="AD444" s="7" t="s">
        <v>163</v>
      </c>
      <c r="AE444" s="9" t="s">
        <v>5772</v>
      </c>
      <c r="AF444" s="9" t="s">
        <v>5773</v>
      </c>
      <c r="AG444" s="7" t="s">
        <v>5773</v>
      </c>
      <c r="AH444" s="7" t="s">
        <v>50</v>
      </c>
      <c r="AI444" s="79" t="s">
        <v>367</v>
      </c>
      <c r="AJ444" s="28">
        <v>28551</v>
      </c>
      <c r="AK444" s="9" t="s">
        <v>5774</v>
      </c>
      <c r="AL444" s="9" t="s">
        <v>1202</v>
      </c>
      <c r="AM444" s="7" t="s">
        <v>221</v>
      </c>
      <c r="AN444" s="9" t="s">
        <v>368</v>
      </c>
      <c r="AO444" s="118"/>
      <c r="AP444" s="7" t="s">
        <v>5775</v>
      </c>
      <c r="AQ444" s="9" t="s">
        <v>4656</v>
      </c>
      <c r="AR444" s="9" t="s">
        <v>5776</v>
      </c>
      <c r="AS444" s="7" t="s">
        <v>1749</v>
      </c>
      <c r="AT444" s="79" t="s">
        <v>278</v>
      </c>
      <c r="AU444" s="7" t="s">
        <v>46</v>
      </c>
      <c r="AV444" s="10">
        <v>40213</v>
      </c>
      <c r="AW444" s="7" t="s">
        <v>5777</v>
      </c>
      <c r="AX444" s="7" t="s">
        <v>50</v>
      </c>
      <c r="AY444" s="79" t="s">
        <v>155</v>
      </c>
      <c r="AZ444" s="28">
        <v>29071</v>
      </c>
      <c r="BA444" s="9" t="s">
        <v>5778</v>
      </c>
      <c r="BB444" s="9" t="s">
        <v>168</v>
      </c>
      <c r="BC444" s="21" t="s">
        <v>221</v>
      </c>
      <c r="BD444" s="9"/>
      <c r="BE444" s="9"/>
      <c r="BF444" s="20" t="s">
        <v>181</v>
      </c>
      <c r="BG444" s="7"/>
      <c r="BH444" s="9"/>
      <c r="BI444" s="9"/>
      <c r="BJ444" s="7"/>
      <c r="BK444" s="7"/>
      <c r="BL444" s="7"/>
      <c r="BM444" s="11"/>
      <c r="BN444" s="79"/>
      <c r="BO444" s="7"/>
      <c r="BP444" s="7"/>
      <c r="BQ444" s="28"/>
      <c r="BR444" s="9"/>
      <c r="BS444" s="9"/>
      <c r="BT444" s="7"/>
      <c r="BU444" s="9"/>
      <c r="BV444" s="9"/>
      <c r="BW444" s="7"/>
      <c r="BX444" s="9"/>
      <c r="BY444" s="9"/>
      <c r="BZ444" s="7"/>
      <c r="CA444" s="7"/>
      <c r="CB444" s="7"/>
      <c r="CC444" s="7"/>
      <c r="CD444" s="7"/>
      <c r="CE444" s="20" t="s">
        <v>5775</v>
      </c>
      <c r="CF444" s="21" t="s">
        <v>4656</v>
      </c>
      <c r="CG444" s="20" t="s">
        <v>5776</v>
      </c>
      <c r="CH444" s="20" t="s">
        <v>1749</v>
      </c>
      <c r="CI444" s="20" t="s">
        <v>278</v>
      </c>
      <c r="CJ444" s="77" t="s">
        <v>46</v>
      </c>
      <c r="CK444" s="5">
        <v>40213</v>
      </c>
      <c r="CL444" s="77" t="str">
        <f t="shared" ca="1" si="6"/>
        <v>20 Tahun 1 Bulan 27 Hari</v>
      </c>
      <c r="CM44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Gg. Manunggal Ii C RT/RW 06/10 Desa/Kelurahan Cijerah Kecamatan Bandung Kulon Kota Bandung Jawa Barat 40213</v>
      </c>
    </row>
    <row r="445" spans="1:91" ht="20.100000000000001" customHeight="1">
      <c r="A445" s="4">
        <f>SUBTOTAL(3,N$8:N445)</f>
        <v>438</v>
      </c>
      <c r="B445" s="5" t="s">
        <v>9</v>
      </c>
      <c r="C445" s="5">
        <v>2018</v>
      </c>
      <c r="D445" s="5"/>
      <c r="E445" s="5">
        <v>6</v>
      </c>
      <c r="F445" s="5" t="s">
        <v>36</v>
      </c>
      <c r="G445" s="5" t="s">
        <v>151</v>
      </c>
      <c r="H445" s="5" t="s">
        <v>151</v>
      </c>
      <c r="I445" s="5" t="s">
        <v>151</v>
      </c>
      <c r="J445" s="5">
        <v>18190011</v>
      </c>
      <c r="K445" s="6" t="s">
        <v>151</v>
      </c>
      <c r="L445" s="6"/>
      <c r="M445" s="6"/>
      <c r="N445" s="79" t="s">
        <v>5779</v>
      </c>
      <c r="O445" s="8"/>
      <c r="P445" s="37" t="s">
        <v>5780</v>
      </c>
      <c r="Q445" s="81" t="s">
        <v>5781</v>
      </c>
      <c r="R445" s="37" t="s">
        <v>229</v>
      </c>
      <c r="S445" s="125">
        <v>38526</v>
      </c>
      <c r="T445" s="10" t="s">
        <v>156</v>
      </c>
      <c r="U445" s="10">
        <v>2</v>
      </c>
      <c r="V445" s="10">
        <v>3</v>
      </c>
      <c r="W445" s="10" t="s">
        <v>157</v>
      </c>
      <c r="X445" s="20" t="s">
        <v>187</v>
      </c>
      <c r="Y445" s="7" t="s">
        <v>159</v>
      </c>
      <c r="Z445" s="7" t="s">
        <v>368</v>
      </c>
      <c r="AA445" s="7"/>
      <c r="AB445" s="7" t="s">
        <v>162</v>
      </c>
      <c r="AC445" s="7" t="s">
        <v>163</v>
      </c>
      <c r="AD445" s="7" t="s">
        <v>163</v>
      </c>
      <c r="AE445" s="9" t="s">
        <v>5782</v>
      </c>
      <c r="AF445" s="9" t="s">
        <v>5783</v>
      </c>
      <c r="AG445" s="7" t="s">
        <v>5783</v>
      </c>
      <c r="AH445" s="7" t="s">
        <v>50</v>
      </c>
      <c r="AI445" s="79" t="s">
        <v>155</v>
      </c>
      <c r="AJ445" s="28">
        <v>29284</v>
      </c>
      <c r="AK445" s="9" t="s">
        <v>5784</v>
      </c>
      <c r="AL445" s="20" t="s">
        <v>212</v>
      </c>
      <c r="AM445" s="7" t="s">
        <v>161</v>
      </c>
      <c r="AN445" s="9" t="s">
        <v>368</v>
      </c>
      <c r="AO445" s="118"/>
      <c r="AP445" s="7" t="s">
        <v>5785</v>
      </c>
      <c r="AQ445" s="9" t="s">
        <v>534</v>
      </c>
      <c r="AR445" s="9" t="s">
        <v>5786</v>
      </c>
      <c r="AS445" s="7" t="s">
        <v>5787</v>
      </c>
      <c r="AT445" s="79" t="s">
        <v>229</v>
      </c>
      <c r="AU445" s="7" t="s">
        <v>46</v>
      </c>
      <c r="AV445" s="10">
        <v>44182</v>
      </c>
      <c r="AW445" s="7" t="s">
        <v>5788</v>
      </c>
      <c r="AX445" s="7" t="s">
        <v>50</v>
      </c>
      <c r="AY445" s="79" t="s">
        <v>229</v>
      </c>
      <c r="AZ445" s="28">
        <v>28000</v>
      </c>
      <c r="BA445" s="9" t="s">
        <v>5789</v>
      </c>
      <c r="BB445" s="20" t="s">
        <v>178</v>
      </c>
      <c r="BC445" s="21" t="s">
        <v>179</v>
      </c>
      <c r="BD445" s="9"/>
      <c r="BE445" s="9"/>
      <c r="BF445" s="20" t="s">
        <v>181</v>
      </c>
      <c r="BG445" s="7"/>
      <c r="BH445" s="9"/>
      <c r="BI445" s="9"/>
      <c r="BJ445" s="7"/>
      <c r="BK445" s="7"/>
      <c r="BL445" s="7"/>
      <c r="BM445" s="11"/>
      <c r="BN445" s="79"/>
      <c r="BO445" s="7"/>
      <c r="BP445" s="7"/>
      <c r="BQ445" s="28"/>
      <c r="BR445" s="9"/>
      <c r="BS445" s="9"/>
      <c r="BT445" s="7"/>
      <c r="BU445" s="9"/>
      <c r="BV445" s="9"/>
      <c r="BW445" s="7"/>
      <c r="BX445" s="9"/>
      <c r="BY445" s="9"/>
      <c r="BZ445" s="7"/>
      <c r="CA445" s="7"/>
      <c r="CB445" s="7"/>
      <c r="CC445" s="7"/>
      <c r="CD445" s="7"/>
      <c r="CE445" s="20" t="s">
        <v>5785</v>
      </c>
      <c r="CF445" s="21" t="s">
        <v>534</v>
      </c>
      <c r="CG445" s="20" t="s">
        <v>5786</v>
      </c>
      <c r="CH445" s="20" t="s">
        <v>5787</v>
      </c>
      <c r="CI445" s="20" t="s">
        <v>244</v>
      </c>
      <c r="CJ445" s="77" t="s">
        <v>46</v>
      </c>
      <c r="CK445" s="5">
        <v>44182</v>
      </c>
      <c r="CL445" s="77" t="str">
        <f t="shared" ca="1" si="6"/>
        <v>20 Tahun 7 Bulan 0 Hari</v>
      </c>
      <c r="CM44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Bongkor RT/RW 01/08 Desa/Kelurahan Situgede Kecamatan Karangpawitan Kabupaten Garut Jawa Barat 44182</v>
      </c>
    </row>
    <row r="446" spans="1:91" ht="20.100000000000001" customHeight="1">
      <c r="A446" s="4">
        <f>SUBTOTAL(3,N$8:N446)</f>
        <v>439</v>
      </c>
      <c r="B446" s="5" t="s">
        <v>9</v>
      </c>
      <c r="C446" s="5">
        <v>2017</v>
      </c>
      <c r="D446" s="5"/>
      <c r="E446" s="5">
        <v>6</v>
      </c>
      <c r="F446" s="5" t="s">
        <v>36</v>
      </c>
      <c r="G446" s="5" t="s">
        <v>151</v>
      </c>
      <c r="H446" s="5" t="s">
        <v>151</v>
      </c>
      <c r="I446" s="5" t="s">
        <v>151</v>
      </c>
      <c r="J446" s="5">
        <v>17180009</v>
      </c>
      <c r="K446" s="6" t="s">
        <v>151</v>
      </c>
      <c r="L446" s="6"/>
      <c r="M446" s="6"/>
      <c r="N446" s="79" t="s">
        <v>5790</v>
      </c>
      <c r="O446" s="8"/>
      <c r="P446" s="37" t="s">
        <v>5791</v>
      </c>
      <c r="Q446" s="81" t="s">
        <v>5792</v>
      </c>
      <c r="R446" s="37" t="s">
        <v>155</v>
      </c>
      <c r="S446" s="125">
        <v>37928</v>
      </c>
      <c r="T446" s="10" t="s">
        <v>156</v>
      </c>
      <c r="U446" s="10">
        <v>1</v>
      </c>
      <c r="V446" s="10">
        <v>2</v>
      </c>
      <c r="W446" s="10" t="s">
        <v>157</v>
      </c>
      <c r="X446" s="20" t="s">
        <v>187</v>
      </c>
      <c r="Y446" s="7" t="s">
        <v>159</v>
      </c>
      <c r="Z446" s="7" t="s">
        <v>368</v>
      </c>
      <c r="AA446" s="7"/>
      <c r="AB446" s="7" t="s">
        <v>162</v>
      </c>
      <c r="AC446" s="7" t="s">
        <v>163</v>
      </c>
      <c r="AD446" s="7" t="s">
        <v>163</v>
      </c>
      <c r="AE446" s="9" t="s">
        <v>5196</v>
      </c>
      <c r="AF446" s="9" t="s">
        <v>4556</v>
      </c>
      <c r="AG446" s="7" t="s">
        <v>4556</v>
      </c>
      <c r="AH446" s="7" t="s">
        <v>50</v>
      </c>
      <c r="AI446" s="79" t="s">
        <v>155</v>
      </c>
      <c r="AJ446" s="28">
        <v>29670</v>
      </c>
      <c r="AK446" s="9" t="s">
        <v>5197</v>
      </c>
      <c r="AL446" s="9" t="s">
        <v>324</v>
      </c>
      <c r="AM446" s="7" t="s">
        <v>221</v>
      </c>
      <c r="AN446" s="9" t="s">
        <v>368</v>
      </c>
      <c r="AO446" s="118"/>
      <c r="AP446" s="7" t="s">
        <v>5793</v>
      </c>
      <c r="AQ446" s="9" t="s">
        <v>1148</v>
      </c>
      <c r="AR446" s="9" t="s">
        <v>624</v>
      </c>
      <c r="AS446" s="7" t="s">
        <v>625</v>
      </c>
      <c r="AT446" s="79" t="s">
        <v>155</v>
      </c>
      <c r="AU446" s="7" t="s">
        <v>46</v>
      </c>
      <c r="AV446" s="10">
        <v>40378</v>
      </c>
      <c r="AW446" s="7" t="s">
        <v>5199</v>
      </c>
      <c r="AX446" s="7" t="s">
        <v>50</v>
      </c>
      <c r="AY446" s="79" t="s">
        <v>155</v>
      </c>
      <c r="AZ446" s="28">
        <v>30376</v>
      </c>
      <c r="BA446" s="9" t="s">
        <v>5200</v>
      </c>
      <c r="BB446" s="20" t="s">
        <v>178</v>
      </c>
      <c r="BC446" s="21" t="s">
        <v>221</v>
      </c>
      <c r="BD446" s="9"/>
      <c r="BE446" s="9"/>
      <c r="BF446" s="20" t="s">
        <v>181</v>
      </c>
      <c r="BG446" s="7"/>
      <c r="BH446" s="9"/>
      <c r="BI446" s="9"/>
      <c r="BJ446" s="7"/>
      <c r="BK446" s="7"/>
      <c r="BL446" s="7"/>
      <c r="BM446" s="11"/>
      <c r="BN446" s="79"/>
      <c r="BO446" s="7"/>
      <c r="BP446" s="7"/>
      <c r="BQ446" s="28"/>
      <c r="BR446" s="9"/>
      <c r="BS446" s="9"/>
      <c r="BT446" s="7"/>
      <c r="BU446" s="9"/>
      <c r="BV446" s="9"/>
      <c r="BW446" s="7"/>
      <c r="BX446" s="9"/>
      <c r="BY446" s="9"/>
      <c r="BZ446" s="7"/>
      <c r="CA446" s="7"/>
      <c r="CB446" s="7"/>
      <c r="CC446" s="7"/>
      <c r="CD446" s="7"/>
      <c r="CE446" s="20" t="s">
        <v>5793</v>
      </c>
      <c r="CF446" s="21" t="s">
        <v>1148</v>
      </c>
      <c r="CG446" s="20" t="s">
        <v>624</v>
      </c>
      <c r="CH446" s="20" t="s">
        <v>625</v>
      </c>
      <c r="CI446" s="20" t="s">
        <v>182</v>
      </c>
      <c r="CJ446" s="20" t="s">
        <v>46</v>
      </c>
      <c r="CK446" s="5">
        <v>40378</v>
      </c>
      <c r="CL446" s="77" t="str">
        <f t="shared" ca="1" si="6"/>
        <v>22 Tahun 2 Bulan 20 Hari</v>
      </c>
      <c r="CM44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Ranca Manyar RT/RW 02/09 Desa/Kelurahan Margamukti Kecamatan Pangalengan Kabupaten Bandung Jawa Barat 40378</v>
      </c>
    </row>
    <row r="447" spans="1:91" ht="20.100000000000001" customHeight="1">
      <c r="A447" s="4">
        <f>SUBTOTAL(3,N$8:N447)</f>
        <v>440</v>
      </c>
      <c r="B447" s="5" t="s">
        <v>9</v>
      </c>
      <c r="C447" s="5">
        <v>2018</v>
      </c>
      <c r="D447" s="5"/>
      <c r="E447" s="5">
        <v>6</v>
      </c>
      <c r="F447" s="5" t="s">
        <v>36</v>
      </c>
      <c r="G447" s="5" t="s">
        <v>151</v>
      </c>
      <c r="H447" s="5" t="s">
        <v>151</v>
      </c>
      <c r="I447" s="5" t="s">
        <v>151</v>
      </c>
      <c r="J447" s="5">
        <v>18190012</v>
      </c>
      <c r="K447" s="6" t="s">
        <v>151</v>
      </c>
      <c r="L447" s="6"/>
      <c r="M447" s="6"/>
      <c r="N447" s="79" t="s">
        <v>5794</v>
      </c>
      <c r="O447" s="8"/>
      <c r="P447" s="37" t="s">
        <v>5795</v>
      </c>
      <c r="Q447" s="81" t="s">
        <v>5796</v>
      </c>
      <c r="R447" s="37" t="s">
        <v>186</v>
      </c>
      <c r="S447" s="125">
        <v>38845</v>
      </c>
      <c r="T447" s="10" t="s">
        <v>156</v>
      </c>
      <c r="U447" s="10">
        <v>4</v>
      </c>
      <c r="V447" s="10">
        <v>4</v>
      </c>
      <c r="W447" s="10" t="s">
        <v>157</v>
      </c>
      <c r="X447" s="20" t="s">
        <v>187</v>
      </c>
      <c r="Y447" s="7" t="s">
        <v>159</v>
      </c>
      <c r="Z447" s="7" t="s">
        <v>368</v>
      </c>
      <c r="AA447" s="7"/>
      <c r="AB447" s="7" t="s">
        <v>162</v>
      </c>
      <c r="AC447" s="7" t="s">
        <v>163</v>
      </c>
      <c r="AD447" s="7" t="s">
        <v>163</v>
      </c>
      <c r="AE447" s="9" t="s">
        <v>5797</v>
      </c>
      <c r="AF447" s="9" t="s">
        <v>5798</v>
      </c>
      <c r="AG447" s="7" t="s">
        <v>5798</v>
      </c>
      <c r="AH447" s="7" t="s">
        <v>50</v>
      </c>
      <c r="AI447" s="79" t="s">
        <v>186</v>
      </c>
      <c r="AJ447" s="28">
        <v>22543</v>
      </c>
      <c r="AK447" s="9" t="s">
        <v>5799</v>
      </c>
      <c r="AL447" s="20" t="s">
        <v>212</v>
      </c>
      <c r="AM447" s="7" t="s">
        <v>221</v>
      </c>
      <c r="AN447" s="9" t="s">
        <v>368</v>
      </c>
      <c r="AO447" s="118"/>
      <c r="AP447" s="7" t="s">
        <v>5800</v>
      </c>
      <c r="AQ447" s="9" t="s">
        <v>2247</v>
      </c>
      <c r="AR447" s="9" t="s">
        <v>5801</v>
      </c>
      <c r="AS447" s="7" t="s">
        <v>199</v>
      </c>
      <c r="AT447" s="79" t="s">
        <v>186</v>
      </c>
      <c r="AU447" s="7" t="s">
        <v>46</v>
      </c>
      <c r="AV447" s="10">
        <v>45323</v>
      </c>
      <c r="AW447" s="7" t="s">
        <v>5802</v>
      </c>
      <c r="AX447" s="7" t="s">
        <v>50</v>
      </c>
      <c r="AY447" s="79" t="s">
        <v>186</v>
      </c>
      <c r="AZ447" s="28">
        <v>25711</v>
      </c>
      <c r="BA447" s="9" t="s">
        <v>5803</v>
      </c>
      <c r="BB447" s="20" t="s">
        <v>178</v>
      </c>
      <c r="BC447" s="21" t="s">
        <v>221</v>
      </c>
      <c r="BD447" s="9"/>
      <c r="BE447" s="9"/>
      <c r="BF447" s="20" t="s">
        <v>181</v>
      </c>
      <c r="BG447" s="7"/>
      <c r="BH447" s="9"/>
      <c r="BI447" s="9"/>
      <c r="BJ447" s="7"/>
      <c r="BK447" s="7"/>
      <c r="BL447" s="7"/>
      <c r="BM447" s="11"/>
      <c r="BN447" s="79"/>
      <c r="BO447" s="7"/>
      <c r="BP447" s="7"/>
      <c r="BQ447" s="28"/>
      <c r="BR447" s="9"/>
      <c r="BS447" s="9"/>
      <c r="BT447" s="7"/>
      <c r="BU447" s="9"/>
      <c r="BV447" s="9"/>
      <c r="BW447" s="7"/>
      <c r="BX447" s="9"/>
      <c r="BY447" s="9"/>
      <c r="BZ447" s="7"/>
      <c r="CA447" s="7"/>
      <c r="CB447" s="7"/>
      <c r="CC447" s="7"/>
      <c r="CD447" s="7"/>
      <c r="CE447" s="20" t="s">
        <v>5800</v>
      </c>
      <c r="CF447" s="21" t="s">
        <v>2247</v>
      </c>
      <c r="CG447" s="20" t="s">
        <v>5801</v>
      </c>
      <c r="CH447" s="20" t="s">
        <v>199</v>
      </c>
      <c r="CI447" s="20" t="s">
        <v>205</v>
      </c>
      <c r="CJ447" s="77" t="s">
        <v>46</v>
      </c>
      <c r="CK447" s="5">
        <v>45323</v>
      </c>
      <c r="CL447" s="77" t="str">
        <f t="shared" ca="1" si="6"/>
        <v>19 Tahun 8 Bulan 15 Hari</v>
      </c>
      <c r="CM44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Cipeuteuy Lama RT/RW 01/06 Desa/Kelurahan Situ  Kecamatan Sumedang Utara Kabupaten Sumedang Jawa Barat 45323</v>
      </c>
    </row>
    <row r="448" spans="1:91" ht="20.100000000000001" customHeight="1">
      <c r="A448" s="4">
        <f>SUBTOTAL(3,N$8:N448)</f>
        <v>441</v>
      </c>
      <c r="B448" s="5" t="s">
        <v>9</v>
      </c>
      <c r="C448" s="5">
        <v>2018</v>
      </c>
      <c r="D448" s="5"/>
      <c r="E448" s="5">
        <v>6</v>
      </c>
      <c r="F448" s="5" t="s">
        <v>36</v>
      </c>
      <c r="G448" s="5" t="s">
        <v>151</v>
      </c>
      <c r="H448" s="5" t="s">
        <v>151</v>
      </c>
      <c r="I448" s="5" t="s">
        <v>151</v>
      </c>
      <c r="J448" s="5">
        <v>18190019</v>
      </c>
      <c r="K448" s="6" t="s">
        <v>151</v>
      </c>
      <c r="L448" s="6"/>
      <c r="M448" s="6"/>
      <c r="N448" s="79" t="s">
        <v>5804</v>
      </c>
      <c r="O448" s="79" t="s">
        <v>5805</v>
      </c>
      <c r="P448" s="37" t="s">
        <v>5806</v>
      </c>
      <c r="Q448" s="81" t="s">
        <v>5807</v>
      </c>
      <c r="R448" s="37" t="s">
        <v>367</v>
      </c>
      <c r="S448" s="125">
        <v>38269</v>
      </c>
      <c r="T448" s="10" t="s">
        <v>156</v>
      </c>
      <c r="U448" s="10">
        <v>1</v>
      </c>
      <c r="V448" s="10">
        <v>3</v>
      </c>
      <c r="W448" s="10" t="s">
        <v>157</v>
      </c>
      <c r="X448" s="20" t="s">
        <v>187</v>
      </c>
      <c r="Y448" s="7" t="s">
        <v>159</v>
      </c>
      <c r="Z448" s="7" t="s">
        <v>368</v>
      </c>
      <c r="AA448" s="7"/>
      <c r="AB448" s="7" t="s">
        <v>162</v>
      </c>
      <c r="AC448" s="7" t="s">
        <v>163</v>
      </c>
      <c r="AD448" s="7" t="s">
        <v>163</v>
      </c>
      <c r="AE448" s="9" t="s">
        <v>5808</v>
      </c>
      <c r="AF448" s="9" t="s">
        <v>5809</v>
      </c>
      <c r="AG448" s="7" t="s">
        <v>5809</v>
      </c>
      <c r="AH448" s="7" t="s">
        <v>50</v>
      </c>
      <c r="AI448" s="79" t="s">
        <v>367</v>
      </c>
      <c r="AJ448" s="28">
        <v>30448</v>
      </c>
      <c r="AK448" s="9" t="s">
        <v>5810</v>
      </c>
      <c r="AL448" s="20" t="s">
        <v>212</v>
      </c>
      <c r="AM448" s="7" t="s">
        <v>221</v>
      </c>
      <c r="AN448" s="9" t="s">
        <v>368</v>
      </c>
      <c r="AO448" s="118"/>
      <c r="AP448" s="7" t="s">
        <v>374</v>
      </c>
      <c r="AQ448" s="9" t="s">
        <v>4307</v>
      </c>
      <c r="AR448" s="9" t="s">
        <v>5811</v>
      </c>
      <c r="AS448" s="7" t="s">
        <v>5584</v>
      </c>
      <c r="AT448" s="79" t="s">
        <v>367</v>
      </c>
      <c r="AU448" s="7" t="s">
        <v>46</v>
      </c>
      <c r="AV448" s="10">
        <v>43265</v>
      </c>
      <c r="AW448" s="7" t="s">
        <v>5812</v>
      </c>
      <c r="AX448" s="7" t="s">
        <v>50</v>
      </c>
      <c r="AY448" s="79" t="s">
        <v>367</v>
      </c>
      <c r="AZ448" s="28">
        <v>29337</v>
      </c>
      <c r="BA448" s="9" t="s">
        <v>5813</v>
      </c>
      <c r="BB448" s="20" t="s">
        <v>178</v>
      </c>
      <c r="BC448" s="21" t="s">
        <v>179</v>
      </c>
      <c r="BD448" s="9"/>
      <c r="BE448" s="9"/>
      <c r="BF448" s="20" t="s">
        <v>181</v>
      </c>
      <c r="BG448" s="7"/>
      <c r="BH448" s="9"/>
      <c r="BI448" s="9"/>
      <c r="BJ448" s="7"/>
      <c r="BK448" s="7"/>
      <c r="BL448" s="7"/>
      <c r="BM448" s="11"/>
      <c r="BN448" s="79"/>
      <c r="BO448" s="7"/>
      <c r="BP448" s="7"/>
      <c r="BQ448" s="28"/>
      <c r="BR448" s="9"/>
      <c r="BS448" s="9"/>
      <c r="BT448" s="7"/>
      <c r="BU448" s="9"/>
      <c r="BV448" s="9"/>
      <c r="BW448" s="7"/>
      <c r="BX448" s="9"/>
      <c r="BY448" s="9"/>
      <c r="BZ448" s="7"/>
      <c r="CA448" s="7"/>
      <c r="CB448" s="7"/>
      <c r="CC448" s="7"/>
      <c r="CD448" s="7"/>
      <c r="CE448" s="20" t="s">
        <v>374</v>
      </c>
      <c r="CF448" s="21" t="s">
        <v>4307</v>
      </c>
      <c r="CG448" s="20" t="s">
        <v>5811</v>
      </c>
      <c r="CH448" s="20" t="s">
        <v>5584</v>
      </c>
      <c r="CI448" s="20" t="s">
        <v>422</v>
      </c>
      <c r="CJ448" s="77" t="s">
        <v>46</v>
      </c>
      <c r="CK448" s="5">
        <v>43265</v>
      </c>
      <c r="CL448" s="77" t="str">
        <f t="shared" ca="1" si="6"/>
        <v>21 Tahun 3 Bulan 14 Hari</v>
      </c>
      <c r="CM44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RT/RW 05/04 Desa/Kelurahan Simpang Kecamatan Takokak Kabupaten Cianjur Jawa Barat 43265</v>
      </c>
    </row>
    <row r="449" spans="1:91" ht="20.100000000000001" customHeight="1">
      <c r="A449" s="4">
        <f>SUBTOTAL(3,N$8:N449)</f>
        <v>442</v>
      </c>
      <c r="B449" s="5" t="s">
        <v>9</v>
      </c>
      <c r="C449" s="5">
        <v>2018</v>
      </c>
      <c r="D449" s="5"/>
      <c r="E449" s="5">
        <v>6</v>
      </c>
      <c r="F449" s="5" t="s">
        <v>36</v>
      </c>
      <c r="G449" s="5" t="s">
        <v>151</v>
      </c>
      <c r="H449" s="5" t="s">
        <v>151</v>
      </c>
      <c r="I449" s="5" t="s">
        <v>151</v>
      </c>
      <c r="J449" s="5">
        <v>18190020</v>
      </c>
      <c r="K449" s="6" t="s">
        <v>151</v>
      </c>
      <c r="L449" s="6"/>
      <c r="M449" s="6"/>
      <c r="N449" s="79" t="s">
        <v>5814</v>
      </c>
      <c r="O449" s="8"/>
      <c r="P449" s="37" t="s">
        <v>5815</v>
      </c>
      <c r="Q449" s="81" t="s">
        <v>5816</v>
      </c>
      <c r="R449" s="37" t="s">
        <v>155</v>
      </c>
      <c r="S449" s="125">
        <v>37987</v>
      </c>
      <c r="T449" s="10" t="s">
        <v>156</v>
      </c>
      <c r="U449" s="10">
        <v>2</v>
      </c>
      <c r="V449" s="10">
        <v>4</v>
      </c>
      <c r="W449" s="10" t="s">
        <v>157</v>
      </c>
      <c r="X449" s="20" t="s">
        <v>187</v>
      </c>
      <c r="Y449" s="7" t="s">
        <v>159</v>
      </c>
      <c r="Z449" s="7" t="s">
        <v>368</v>
      </c>
      <c r="AA449" s="7"/>
      <c r="AB449" s="7" t="s">
        <v>162</v>
      </c>
      <c r="AC449" s="7" t="s">
        <v>163</v>
      </c>
      <c r="AD449" s="7" t="s">
        <v>163</v>
      </c>
      <c r="AE449" s="9" t="s">
        <v>5284</v>
      </c>
      <c r="AF449" s="9" t="s">
        <v>5285</v>
      </c>
      <c r="AG449" s="7" t="s">
        <v>5285</v>
      </c>
      <c r="AH449" s="7" t="s">
        <v>50</v>
      </c>
      <c r="AI449" s="79" t="s">
        <v>155</v>
      </c>
      <c r="AJ449" s="28">
        <v>26520</v>
      </c>
      <c r="AK449" s="9" t="s">
        <v>5286</v>
      </c>
      <c r="AL449" s="7" t="s">
        <v>1836</v>
      </c>
      <c r="AM449" s="7" t="s">
        <v>179</v>
      </c>
      <c r="AN449" s="9" t="s">
        <v>368</v>
      </c>
      <c r="AO449" s="118"/>
      <c r="AP449" s="7" t="s">
        <v>5238</v>
      </c>
      <c r="AQ449" s="9" t="s">
        <v>1994</v>
      </c>
      <c r="AR449" s="9" t="s">
        <v>5239</v>
      </c>
      <c r="AS449" s="7" t="s">
        <v>4493</v>
      </c>
      <c r="AT449" s="79" t="s">
        <v>155</v>
      </c>
      <c r="AU449" s="7" t="s">
        <v>46</v>
      </c>
      <c r="AV449" s="10">
        <v>40377</v>
      </c>
      <c r="AW449" s="7" t="s">
        <v>5287</v>
      </c>
      <c r="AX449" s="7" t="s">
        <v>50</v>
      </c>
      <c r="AY449" s="79" t="s">
        <v>2666</v>
      </c>
      <c r="AZ449" s="28">
        <v>26637</v>
      </c>
      <c r="BA449" s="9" t="s">
        <v>5817</v>
      </c>
      <c r="BB449" s="20" t="s">
        <v>178</v>
      </c>
      <c r="BC449" s="21" t="s">
        <v>839</v>
      </c>
      <c r="BD449" s="9"/>
      <c r="BE449" s="9"/>
      <c r="BF449" s="20" t="s">
        <v>181</v>
      </c>
      <c r="BG449" s="7"/>
      <c r="BH449" s="9"/>
      <c r="BI449" s="9"/>
      <c r="BJ449" s="7"/>
      <c r="BK449" s="7"/>
      <c r="BL449" s="7"/>
      <c r="BM449" s="11"/>
      <c r="BN449" s="79"/>
      <c r="BO449" s="7"/>
      <c r="BP449" s="7"/>
      <c r="BQ449" s="28"/>
      <c r="BR449" s="9"/>
      <c r="BS449" s="9"/>
      <c r="BT449" s="7"/>
      <c r="BU449" s="9"/>
      <c r="BV449" s="9"/>
      <c r="BW449" s="7"/>
      <c r="BX449" s="9"/>
      <c r="BY449" s="9"/>
      <c r="BZ449" s="7"/>
      <c r="CA449" s="7"/>
      <c r="CB449" s="7"/>
      <c r="CC449" s="7"/>
      <c r="CD449" s="7"/>
      <c r="CE449" s="20" t="s">
        <v>5238</v>
      </c>
      <c r="CF449" s="21" t="s">
        <v>1994</v>
      </c>
      <c r="CG449" s="20" t="s">
        <v>5239</v>
      </c>
      <c r="CH449" s="20" t="s">
        <v>4493</v>
      </c>
      <c r="CI449" s="20" t="s">
        <v>182</v>
      </c>
      <c r="CJ449" s="77" t="s">
        <v>46</v>
      </c>
      <c r="CK449" s="5">
        <v>40377</v>
      </c>
      <c r="CL449" s="77" t="str">
        <f t="shared" ca="1" si="6"/>
        <v>22 Tahun 0 Bulan 22 Hari</v>
      </c>
      <c r="CM44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Neglasari RT/RW 07/03 Desa/Kelurahan Ciapus Kecamatan Banjaran Kabupaten Bandung Jawa Barat 40377</v>
      </c>
    </row>
    <row r="450" spans="1:91" ht="20.100000000000001" customHeight="1">
      <c r="A450" s="4">
        <f>SUBTOTAL(3,N$8:N450)</f>
        <v>443</v>
      </c>
      <c r="B450" s="5" t="s">
        <v>9</v>
      </c>
      <c r="C450" s="5">
        <v>2018</v>
      </c>
      <c r="D450" s="5"/>
      <c r="E450" s="5">
        <v>6</v>
      </c>
      <c r="F450" s="5" t="s">
        <v>36</v>
      </c>
      <c r="G450" s="5" t="s">
        <v>151</v>
      </c>
      <c r="H450" s="5" t="s">
        <v>151</v>
      </c>
      <c r="I450" s="5" t="s">
        <v>151</v>
      </c>
      <c r="J450" s="5">
        <v>18190043</v>
      </c>
      <c r="K450" s="6" t="s">
        <v>151</v>
      </c>
      <c r="L450" s="6"/>
      <c r="M450" s="6"/>
      <c r="N450" s="79" t="s">
        <v>5818</v>
      </c>
      <c r="O450" s="8" t="s">
        <v>5819</v>
      </c>
      <c r="P450" s="37" t="s">
        <v>5820</v>
      </c>
      <c r="Q450" s="81" t="s">
        <v>5821</v>
      </c>
      <c r="R450" s="37" t="s">
        <v>155</v>
      </c>
      <c r="S450" s="125">
        <v>38686</v>
      </c>
      <c r="T450" s="10" t="s">
        <v>156</v>
      </c>
      <c r="U450" s="10">
        <v>1</v>
      </c>
      <c r="V450" s="10">
        <v>2</v>
      </c>
      <c r="W450" s="10" t="s">
        <v>157</v>
      </c>
      <c r="X450" s="20" t="s">
        <v>187</v>
      </c>
      <c r="Y450" s="7" t="s">
        <v>5822</v>
      </c>
      <c r="Z450" s="7" t="s">
        <v>368</v>
      </c>
      <c r="AA450" s="7"/>
      <c r="AB450" s="7" t="s">
        <v>162</v>
      </c>
      <c r="AC450" s="7" t="s">
        <v>163</v>
      </c>
      <c r="AD450" s="7" t="s">
        <v>163</v>
      </c>
      <c r="AE450" s="9" t="s">
        <v>5823</v>
      </c>
      <c r="AF450" s="9" t="s">
        <v>5824</v>
      </c>
      <c r="AG450" s="7" t="s">
        <v>5824</v>
      </c>
      <c r="AH450" s="7" t="s">
        <v>50</v>
      </c>
      <c r="AI450" s="79" t="s">
        <v>155</v>
      </c>
      <c r="AJ450" s="28">
        <v>27540</v>
      </c>
      <c r="AK450" s="9" t="s">
        <v>5825</v>
      </c>
      <c r="AL450" s="20" t="s">
        <v>212</v>
      </c>
      <c r="AM450" s="7" t="s">
        <v>179</v>
      </c>
      <c r="AN450" s="9" t="s">
        <v>368</v>
      </c>
      <c r="AO450" s="118"/>
      <c r="AP450" s="7" t="s">
        <v>5826</v>
      </c>
      <c r="AQ450" s="9" t="s">
        <v>4019</v>
      </c>
      <c r="AR450" s="9" t="s">
        <v>5827</v>
      </c>
      <c r="AS450" s="7" t="s">
        <v>1480</v>
      </c>
      <c r="AT450" s="79" t="s">
        <v>278</v>
      </c>
      <c r="AU450" s="7" t="s">
        <v>46</v>
      </c>
      <c r="AV450" s="10">
        <v>40225</v>
      </c>
      <c r="AW450" s="7" t="s">
        <v>5828</v>
      </c>
      <c r="AX450" s="7" t="s">
        <v>50</v>
      </c>
      <c r="AY450" s="79" t="s">
        <v>155</v>
      </c>
      <c r="AZ450" s="28">
        <v>29493</v>
      </c>
      <c r="BA450" s="9" t="s">
        <v>5829</v>
      </c>
      <c r="BB450" s="20" t="s">
        <v>178</v>
      </c>
      <c r="BC450" s="21" t="s">
        <v>179</v>
      </c>
      <c r="BD450" s="9"/>
      <c r="BE450" s="9"/>
      <c r="BF450" s="20" t="s">
        <v>181</v>
      </c>
      <c r="BG450" s="7"/>
      <c r="BH450" s="9"/>
      <c r="BI450" s="9"/>
      <c r="BJ450" s="7"/>
      <c r="BK450" s="7"/>
      <c r="BL450" s="7"/>
      <c r="BM450" s="11"/>
      <c r="BN450" s="79"/>
      <c r="BO450" s="7"/>
      <c r="BP450" s="7"/>
      <c r="BQ450" s="28"/>
      <c r="BR450" s="9"/>
      <c r="BS450" s="9"/>
      <c r="BT450" s="7"/>
      <c r="BU450" s="9"/>
      <c r="BV450" s="9"/>
      <c r="BW450" s="7"/>
      <c r="BX450" s="9"/>
      <c r="BY450" s="9"/>
      <c r="BZ450" s="7"/>
      <c r="CA450" s="7"/>
      <c r="CB450" s="7"/>
      <c r="CC450" s="7"/>
      <c r="CD450" s="7"/>
      <c r="CE450" s="20" t="s">
        <v>5826</v>
      </c>
      <c r="CF450" s="21" t="s">
        <v>4019</v>
      </c>
      <c r="CG450" s="20" t="s">
        <v>5827</v>
      </c>
      <c r="CH450" s="20" t="s">
        <v>1480</v>
      </c>
      <c r="CI450" s="20" t="s">
        <v>278</v>
      </c>
      <c r="CJ450" s="77" t="s">
        <v>46</v>
      </c>
      <c r="CK450" s="5">
        <v>40225</v>
      </c>
      <c r="CL450" s="77" t="str">
        <f t="shared" ca="1" si="6"/>
        <v>20 Tahun 1 Bulan 24 Hari</v>
      </c>
      <c r="CM45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Cibolerang RT/RW 02/06 Desa/Kelurahan Margasuka Kecamatan Babakan Ciparay Kota Bandung Jawa Barat 40225</v>
      </c>
    </row>
    <row r="451" spans="1:91" ht="20.100000000000001" customHeight="1">
      <c r="A451" s="4">
        <f>SUBTOTAL(3,N$8:N451)</f>
        <v>444</v>
      </c>
      <c r="B451" s="5" t="s">
        <v>9</v>
      </c>
      <c r="C451" s="5">
        <v>2018</v>
      </c>
      <c r="D451" s="5"/>
      <c r="E451" s="5">
        <v>6</v>
      </c>
      <c r="F451" s="5" t="s">
        <v>36</v>
      </c>
      <c r="G451" s="5" t="s">
        <v>151</v>
      </c>
      <c r="H451" s="5" t="s">
        <v>151</v>
      </c>
      <c r="I451" s="5" t="s">
        <v>151</v>
      </c>
      <c r="J451" s="5">
        <v>18190046</v>
      </c>
      <c r="K451" s="6" t="s">
        <v>151</v>
      </c>
      <c r="L451" s="6"/>
      <c r="M451" s="6"/>
      <c r="N451" s="79" t="s">
        <v>5830</v>
      </c>
      <c r="O451" s="8"/>
      <c r="P451" s="37" t="s">
        <v>5831</v>
      </c>
      <c r="Q451" s="81" t="s">
        <v>5832</v>
      </c>
      <c r="R451" s="37" t="s">
        <v>155</v>
      </c>
      <c r="S451" s="125">
        <v>45923</v>
      </c>
      <c r="T451" s="10" t="s">
        <v>156</v>
      </c>
      <c r="U451" s="10">
        <v>4</v>
      </c>
      <c r="V451" s="10">
        <v>4</v>
      </c>
      <c r="W451" s="10" t="s">
        <v>157</v>
      </c>
      <c r="X451" s="20" t="s">
        <v>187</v>
      </c>
      <c r="Y451" s="7" t="s">
        <v>159</v>
      </c>
      <c r="Z451" s="7" t="s">
        <v>368</v>
      </c>
      <c r="AA451" s="7"/>
      <c r="AB451" s="7" t="s">
        <v>162</v>
      </c>
      <c r="AC451" s="7" t="s">
        <v>163</v>
      </c>
      <c r="AD451" s="7" t="s">
        <v>163</v>
      </c>
      <c r="AE451" s="9" t="s">
        <v>5833</v>
      </c>
      <c r="AF451" s="9" t="s">
        <v>5834</v>
      </c>
      <c r="AG451" s="7" t="s">
        <v>5834</v>
      </c>
      <c r="AH451" s="7" t="s">
        <v>50</v>
      </c>
      <c r="AI451" s="79" t="s">
        <v>693</v>
      </c>
      <c r="AJ451" s="28">
        <v>24204</v>
      </c>
      <c r="AK451" s="9" t="s">
        <v>5835</v>
      </c>
      <c r="AL451" s="9" t="s">
        <v>1202</v>
      </c>
      <c r="AM451" s="7" t="s">
        <v>179</v>
      </c>
      <c r="AN451" s="9" t="s">
        <v>368</v>
      </c>
      <c r="AO451" s="118"/>
      <c r="AP451" s="7" t="s">
        <v>5836</v>
      </c>
      <c r="AQ451" s="9" t="s">
        <v>639</v>
      </c>
      <c r="AR451" s="9" t="s">
        <v>4493</v>
      </c>
      <c r="AS451" s="7" t="s">
        <v>4493</v>
      </c>
      <c r="AT451" s="79" t="s">
        <v>155</v>
      </c>
      <c r="AU451" s="7" t="s">
        <v>46</v>
      </c>
      <c r="AV451" s="10">
        <v>40377</v>
      </c>
      <c r="AW451" s="7" t="s">
        <v>5837</v>
      </c>
      <c r="AX451" s="7" t="s">
        <v>50</v>
      </c>
      <c r="AY451" s="79" t="s">
        <v>693</v>
      </c>
      <c r="AZ451" s="28">
        <v>24610</v>
      </c>
      <c r="BA451" s="9" t="s">
        <v>5838</v>
      </c>
      <c r="BB451" s="20" t="s">
        <v>178</v>
      </c>
      <c r="BC451" s="21" t="s">
        <v>179</v>
      </c>
      <c r="BD451" s="9"/>
      <c r="BE451" s="9"/>
      <c r="BF451" s="20" t="s">
        <v>181</v>
      </c>
      <c r="BG451" s="7"/>
      <c r="BH451" s="9"/>
      <c r="BI451" s="9"/>
      <c r="BJ451" s="7"/>
      <c r="BK451" s="7"/>
      <c r="BL451" s="7"/>
      <c r="BM451" s="11"/>
      <c r="BN451" s="79"/>
      <c r="BO451" s="7"/>
      <c r="BP451" s="7"/>
      <c r="BQ451" s="28"/>
      <c r="BR451" s="9"/>
      <c r="BS451" s="9"/>
      <c r="BT451" s="7"/>
      <c r="BU451" s="9"/>
      <c r="BV451" s="9"/>
      <c r="BW451" s="7"/>
      <c r="BX451" s="9"/>
      <c r="BY451" s="9"/>
      <c r="BZ451" s="7"/>
      <c r="CA451" s="7"/>
      <c r="CB451" s="7"/>
      <c r="CC451" s="7"/>
      <c r="CD451" s="7"/>
      <c r="CE451" s="20" t="s">
        <v>5836</v>
      </c>
      <c r="CF451" s="21" t="s">
        <v>639</v>
      </c>
      <c r="CG451" s="20" t="s">
        <v>4493</v>
      </c>
      <c r="CH451" s="20" t="s">
        <v>4493</v>
      </c>
      <c r="CI451" s="20" t="s">
        <v>182</v>
      </c>
      <c r="CJ451" s="77" t="s">
        <v>46</v>
      </c>
      <c r="CK451" s="5">
        <v>40377</v>
      </c>
      <c r="CL451" s="77" t="str">
        <f t="shared" ca="1" si="6"/>
        <v>0 Tahun 4 Bulan 0 Hari</v>
      </c>
      <c r="CM45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Stasion No. 49 RT/RW 01/04 Desa/Kelurahan Banjaran Kecamatan Banjaran Kabupaten Bandung Jawa Barat 40377</v>
      </c>
    </row>
    <row r="452" spans="1:91" ht="20.100000000000001" customHeight="1">
      <c r="A452" s="4">
        <f>SUBTOTAL(3,N$8:N452)</f>
        <v>445</v>
      </c>
      <c r="B452" s="5" t="s">
        <v>9</v>
      </c>
      <c r="C452" s="5">
        <v>2018</v>
      </c>
      <c r="D452" s="5"/>
      <c r="E452" s="5">
        <v>6</v>
      </c>
      <c r="F452" s="5" t="s">
        <v>36</v>
      </c>
      <c r="G452" s="5" t="s">
        <v>151</v>
      </c>
      <c r="H452" s="5" t="s">
        <v>151</v>
      </c>
      <c r="I452" s="5" t="s">
        <v>151</v>
      </c>
      <c r="J452" s="5">
        <v>18190052</v>
      </c>
      <c r="K452" s="6" t="s">
        <v>151</v>
      </c>
      <c r="L452" s="6"/>
      <c r="M452" s="6"/>
      <c r="N452" s="79" t="s">
        <v>5839</v>
      </c>
      <c r="O452" s="8"/>
      <c r="P452" s="37" t="s">
        <v>5840</v>
      </c>
      <c r="Q452" s="81" t="s">
        <v>5841</v>
      </c>
      <c r="R452" s="37" t="s">
        <v>155</v>
      </c>
      <c r="S452" s="125">
        <v>37840</v>
      </c>
      <c r="T452" s="10" t="s">
        <v>156</v>
      </c>
      <c r="U452" s="10">
        <v>1</v>
      </c>
      <c r="V452" s="10">
        <v>4</v>
      </c>
      <c r="W452" s="10" t="s">
        <v>157</v>
      </c>
      <c r="X452" s="20" t="s">
        <v>187</v>
      </c>
      <c r="Y452" s="7" t="s">
        <v>3693</v>
      </c>
      <c r="Z452" s="7" t="s">
        <v>368</v>
      </c>
      <c r="AA452" s="7"/>
      <c r="AB452" s="7" t="s">
        <v>162</v>
      </c>
      <c r="AC452" s="7" t="s">
        <v>163</v>
      </c>
      <c r="AD452" s="7" t="s">
        <v>163</v>
      </c>
      <c r="AE452" s="9" t="s">
        <v>5842</v>
      </c>
      <c r="AF452" s="9" t="s">
        <v>5843</v>
      </c>
      <c r="AG452" s="7" t="s">
        <v>5843</v>
      </c>
      <c r="AH452" s="7" t="s">
        <v>50</v>
      </c>
      <c r="AI452" s="79" t="s">
        <v>155</v>
      </c>
      <c r="AJ452" s="28">
        <v>28809</v>
      </c>
      <c r="AK452" s="9" t="s">
        <v>5844</v>
      </c>
      <c r="AL452" s="9" t="s">
        <v>168</v>
      </c>
      <c r="AM452" s="7" t="s">
        <v>179</v>
      </c>
      <c r="AN452" s="9" t="s">
        <v>368</v>
      </c>
      <c r="AO452" s="118"/>
      <c r="AP452" s="7" t="s">
        <v>5845</v>
      </c>
      <c r="AQ452" s="9" t="s">
        <v>469</v>
      </c>
      <c r="AR452" s="9" t="s">
        <v>4187</v>
      </c>
      <c r="AS452" s="7" t="s">
        <v>309</v>
      </c>
      <c r="AT452" s="79" t="s">
        <v>155</v>
      </c>
      <c r="AU452" s="7" t="s">
        <v>46</v>
      </c>
      <c r="AV452" s="10">
        <v>40394</v>
      </c>
      <c r="AW452" s="7" t="s">
        <v>5846</v>
      </c>
      <c r="AX452" s="7" t="s">
        <v>50</v>
      </c>
      <c r="AY452" s="79" t="s">
        <v>155</v>
      </c>
      <c r="AZ452" s="28">
        <v>30069</v>
      </c>
      <c r="BA452" s="9" t="s">
        <v>5847</v>
      </c>
      <c r="BB452" s="20" t="s">
        <v>178</v>
      </c>
      <c r="BC452" s="21" t="s">
        <v>839</v>
      </c>
      <c r="BD452" s="9"/>
      <c r="BE452" s="9"/>
      <c r="BF452" s="20" t="s">
        <v>181</v>
      </c>
      <c r="BG452" s="7"/>
      <c r="BH452" s="9"/>
      <c r="BI452" s="9"/>
      <c r="BJ452" s="7"/>
      <c r="BK452" s="7"/>
      <c r="BL452" s="7"/>
      <c r="BM452" s="11"/>
      <c r="BN452" s="79"/>
      <c r="BO452" s="7"/>
      <c r="BP452" s="7"/>
      <c r="BQ452" s="28"/>
      <c r="BR452" s="9"/>
      <c r="BS452" s="9"/>
      <c r="BT452" s="7"/>
      <c r="BU452" s="9"/>
      <c r="BV452" s="9"/>
      <c r="BW452" s="7"/>
      <c r="BX452" s="9"/>
      <c r="BY452" s="9"/>
      <c r="BZ452" s="7"/>
      <c r="CA452" s="7"/>
      <c r="CB452" s="7"/>
      <c r="CC452" s="7"/>
      <c r="CD452" s="7"/>
      <c r="CE452" s="20" t="s">
        <v>5845</v>
      </c>
      <c r="CF452" s="21" t="s">
        <v>469</v>
      </c>
      <c r="CG452" s="20" t="s">
        <v>4187</v>
      </c>
      <c r="CH452" s="20" t="s">
        <v>309</v>
      </c>
      <c r="CI452" s="20" t="s">
        <v>182</v>
      </c>
      <c r="CJ452" s="77" t="s">
        <v>46</v>
      </c>
      <c r="CK452" s="5">
        <v>40394</v>
      </c>
      <c r="CL452" s="77" t="str">
        <f t="shared" ca="1" si="6"/>
        <v>22 Tahun 5 Bulan 16 Hari</v>
      </c>
      <c r="CM45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Bakung Xvii No. 17 RT/RW 03/10 Desa/Kelurahan Rancaekek Kencana Kecamatan Rancaekek Kabupaten Bandung Jawa Barat 40394</v>
      </c>
    </row>
    <row r="453" spans="1:91" ht="20.100000000000001" customHeight="1">
      <c r="A453" s="4">
        <f>SUBTOTAL(3,N$8:N453)</f>
        <v>446</v>
      </c>
      <c r="B453" s="5" t="s">
        <v>9</v>
      </c>
      <c r="C453" s="5">
        <v>2018</v>
      </c>
      <c r="D453" s="5"/>
      <c r="E453" s="5">
        <v>6</v>
      </c>
      <c r="F453" s="5" t="s">
        <v>36</v>
      </c>
      <c r="G453" s="5" t="s">
        <v>151</v>
      </c>
      <c r="H453" s="5" t="s">
        <v>151</v>
      </c>
      <c r="I453" s="5" t="s">
        <v>151</v>
      </c>
      <c r="J453" s="5">
        <v>18190035</v>
      </c>
      <c r="K453" s="6" t="s">
        <v>151</v>
      </c>
      <c r="L453" s="6"/>
      <c r="M453" s="6"/>
      <c r="N453" s="79" t="s">
        <v>5848</v>
      </c>
      <c r="O453" s="8"/>
      <c r="P453" s="37"/>
      <c r="Q453" s="81" t="s">
        <v>5849</v>
      </c>
      <c r="R453" s="37" t="s">
        <v>367</v>
      </c>
      <c r="S453" s="125">
        <v>39425</v>
      </c>
      <c r="T453" s="10" t="s">
        <v>156</v>
      </c>
      <c r="U453" s="10">
        <v>1</v>
      </c>
      <c r="V453" s="10">
        <v>4</v>
      </c>
      <c r="W453" s="10" t="s">
        <v>157</v>
      </c>
      <c r="X453" s="20" t="s">
        <v>187</v>
      </c>
      <c r="Y453" s="7" t="s">
        <v>159</v>
      </c>
      <c r="Z453" s="7" t="s">
        <v>368</v>
      </c>
      <c r="AA453" s="7"/>
      <c r="AB453" s="7" t="s">
        <v>162</v>
      </c>
      <c r="AC453" s="7" t="s">
        <v>163</v>
      </c>
      <c r="AD453" s="7" t="s">
        <v>163</v>
      </c>
      <c r="AE453" s="9" t="s">
        <v>369</v>
      </c>
      <c r="AF453" s="9" t="s">
        <v>370</v>
      </c>
      <c r="AG453" s="7" t="s">
        <v>370</v>
      </c>
      <c r="AH453" s="7" t="s">
        <v>50</v>
      </c>
      <c r="AI453" s="79" t="s">
        <v>371</v>
      </c>
      <c r="AJ453" s="28">
        <v>30979</v>
      </c>
      <c r="AK453" s="9" t="s">
        <v>372</v>
      </c>
      <c r="AL453" s="20" t="s">
        <v>212</v>
      </c>
      <c r="AM453" s="7" t="s">
        <v>179</v>
      </c>
      <c r="AN453" s="9" t="s">
        <v>368</v>
      </c>
      <c r="AO453" s="118"/>
      <c r="AP453" s="7" t="s">
        <v>2489</v>
      </c>
      <c r="AQ453" s="9" t="s">
        <v>375</v>
      </c>
      <c r="AR453" s="9" t="s">
        <v>376</v>
      </c>
      <c r="AS453" s="7" t="s">
        <v>294</v>
      </c>
      <c r="AT453" s="79" t="s">
        <v>186</v>
      </c>
      <c r="AU453" s="7" t="s">
        <v>46</v>
      </c>
      <c r="AV453" s="10">
        <v>45362</v>
      </c>
      <c r="AW453" s="7" t="s">
        <v>377</v>
      </c>
      <c r="AX453" s="7" t="s">
        <v>50</v>
      </c>
      <c r="AY453" s="79" t="s">
        <v>367</v>
      </c>
      <c r="AZ453" s="28">
        <v>30578</v>
      </c>
      <c r="BA453" s="9" t="s">
        <v>378</v>
      </c>
      <c r="BB453" s="20" t="s">
        <v>178</v>
      </c>
      <c r="BC453" s="21" t="s">
        <v>221</v>
      </c>
      <c r="BD453" s="9"/>
      <c r="BE453" s="9"/>
      <c r="BF453" s="20" t="s">
        <v>181</v>
      </c>
      <c r="BG453" s="7"/>
      <c r="BH453" s="9"/>
      <c r="BI453" s="9"/>
      <c r="BJ453" s="7"/>
      <c r="BK453" s="7"/>
      <c r="BL453" s="7"/>
      <c r="BM453" s="11"/>
      <c r="BN453" s="79"/>
      <c r="BO453" s="7"/>
      <c r="BP453" s="7"/>
      <c r="BQ453" s="28"/>
      <c r="BR453" s="9"/>
      <c r="BS453" s="9"/>
      <c r="BT453" s="7"/>
      <c r="BU453" s="9"/>
      <c r="BV453" s="9"/>
      <c r="BW453" s="7"/>
      <c r="BX453" s="9"/>
      <c r="BY453" s="9"/>
      <c r="BZ453" s="7"/>
      <c r="CA453" s="7"/>
      <c r="CB453" s="7"/>
      <c r="CC453" s="7"/>
      <c r="CD453" s="7"/>
      <c r="CE453" s="20" t="s">
        <v>2489</v>
      </c>
      <c r="CF453" s="21" t="s">
        <v>375</v>
      </c>
      <c r="CG453" s="20" t="s">
        <v>376</v>
      </c>
      <c r="CH453" s="20" t="s">
        <v>294</v>
      </c>
      <c r="CI453" s="20" t="s">
        <v>205</v>
      </c>
      <c r="CJ453" s="77" t="s">
        <v>46</v>
      </c>
      <c r="CK453" s="5">
        <v>45362</v>
      </c>
      <c r="CL453" s="77" t="str">
        <f t="shared" ca="1" si="6"/>
        <v>18 Tahun 1 Bulan 14 Hari</v>
      </c>
      <c r="CM45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Simpang RT/RW 04/01 Desa/Kelurahan Haurngombong Kecamatan Pamulihan Kabupaten Sumedang Jawa Barat 45362</v>
      </c>
    </row>
    <row r="454" spans="1:91" ht="20.100000000000001" customHeight="1">
      <c r="A454" s="4">
        <f>SUBTOTAL(3,N$8:N454)</f>
        <v>447</v>
      </c>
      <c r="B454" s="5" t="s">
        <v>9</v>
      </c>
      <c r="C454" s="5">
        <v>2018</v>
      </c>
      <c r="D454" s="5"/>
      <c r="E454" s="5">
        <v>6</v>
      </c>
      <c r="F454" s="5" t="s">
        <v>36</v>
      </c>
      <c r="G454" s="5" t="s">
        <v>151</v>
      </c>
      <c r="H454" s="5" t="s">
        <v>151</v>
      </c>
      <c r="I454" s="5" t="s">
        <v>151</v>
      </c>
      <c r="J454" s="5">
        <v>18190059</v>
      </c>
      <c r="K454" s="6" t="s">
        <v>151</v>
      </c>
      <c r="L454" s="6"/>
      <c r="M454" s="6"/>
      <c r="N454" s="79" t="s">
        <v>5850</v>
      </c>
      <c r="O454" s="8"/>
      <c r="P454" s="37" t="s">
        <v>5851</v>
      </c>
      <c r="Q454" s="81" t="s">
        <v>5852</v>
      </c>
      <c r="R454" s="37" t="s">
        <v>155</v>
      </c>
      <c r="S454" s="125">
        <v>38800</v>
      </c>
      <c r="T454" s="10" t="s">
        <v>156</v>
      </c>
      <c r="U454" s="10">
        <v>2</v>
      </c>
      <c r="V454" s="10">
        <v>3</v>
      </c>
      <c r="W454" s="10" t="s">
        <v>157</v>
      </c>
      <c r="X454" s="20" t="s">
        <v>187</v>
      </c>
      <c r="Y454" s="7" t="s">
        <v>159</v>
      </c>
      <c r="Z454" s="7" t="s">
        <v>368</v>
      </c>
      <c r="AA454" s="7"/>
      <c r="AB454" s="7" t="s">
        <v>162</v>
      </c>
      <c r="AC454" s="7" t="s">
        <v>163</v>
      </c>
      <c r="AD454" s="7" t="s">
        <v>163</v>
      </c>
      <c r="AE454" s="9" t="s">
        <v>5853</v>
      </c>
      <c r="AF454" s="9" t="s">
        <v>5854</v>
      </c>
      <c r="AG454" s="7" t="s">
        <v>5854</v>
      </c>
      <c r="AH454" s="7" t="s">
        <v>50</v>
      </c>
      <c r="AI454" s="79" t="s">
        <v>155</v>
      </c>
      <c r="AJ454" s="28">
        <v>23379</v>
      </c>
      <c r="AK454" s="9" t="s">
        <v>5855</v>
      </c>
      <c r="AL454" s="20" t="s">
        <v>212</v>
      </c>
      <c r="AM454" s="7" t="s">
        <v>179</v>
      </c>
      <c r="AN454" s="9" t="s">
        <v>368</v>
      </c>
      <c r="AO454" s="118"/>
      <c r="AP454" s="7" t="s">
        <v>5856</v>
      </c>
      <c r="AQ454" s="9" t="s">
        <v>1148</v>
      </c>
      <c r="AR454" s="9" t="s">
        <v>2653</v>
      </c>
      <c r="AS454" s="7" t="s">
        <v>2599</v>
      </c>
      <c r="AT454" s="79" t="s">
        <v>155</v>
      </c>
      <c r="AU454" s="7" t="s">
        <v>46</v>
      </c>
      <c r="AV454" s="10">
        <v>40225</v>
      </c>
      <c r="AW454" s="7" t="s">
        <v>5857</v>
      </c>
      <c r="AX454" s="20" t="s">
        <v>51</v>
      </c>
      <c r="AY454" s="79" t="s">
        <v>155</v>
      </c>
      <c r="AZ454" s="28">
        <v>25832</v>
      </c>
      <c r="BA454" s="9" t="s">
        <v>5858</v>
      </c>
      <c r="BB454" s="9"/>
      <c r="BC454" s="21" t="s">
        <v>179</v>
      </c>
      <c r="BD454" s="9" t="s">
        <v>255</v>
      </c>
      <c r="BE454" s="9" t="s">
        <v>255</v>
      </c>
      <c r="BF454" s="20" t="s">
        <v>181</v>
      </c>
      <c r="BG454" s="7" t="s">
        <v>255</v>
      </c>
      <c r="BH454" s="9" t="s">
        <v>255</v>
      </c>
      <c r="BI454" s="9" t="s">
        <v>255</v>
      </c>
      <c r="BJ454" s="7" t="s">
        <v>255</v>
      </c>
      <c r="BK454" s="7" t="s">
        <v>255</v>
      </c>
      <c r="BL454" s="7" t="s">
        <v>255</v>
      </c>
      <c r="BM454" s="11" t="s">
        <v>255</v>
      </c>
      <c r="BN454" s="79"/>
      <c r="BO454" s="7"/>
      <c r="BP454" s="7"/>
      <c r="BQ454" s="28"/>
      <c r="BR454" s="9"/>
      <c r="BS454" s="9"/>
      <c r="BT454" s="7"/>
      <c r="BU454" s="9"/>
      <c r="BV454" s="9"/>
      <c r="BW454" s="7"/>
      <c r="BX454" s="9"/>
      <c r="BY454" s="9"/>
      <c r="BZ454" s="7"/>
      <c r="CA454" s="7"/>
      <c r="CB454" s="7"/>
      <c r="CC454" s="7"/>
      <c r="CD454" s="7"/>
      <c r="CE454" s="20" t="s">
        <v>5856</v>
      </c>
      <c r="CF454" s="21" t="s">
        <v>1148</v>
      </c>
      <c r="CG454" s="20" t="s">
        <v>2653</v>
      </c>
      <c r="CH454" s="20" t="s">
        <v>2599</v>
      </c>
      <c r="CI454" s="20" t="s">
        <v>182</v>
      </c>
      <c r="CJ454" s="77" t="s">
        <v>46</v>
      </c>
      <c r="CK454" s="5">
        <v>40225</v>
      </c>
      <c r="CL454" s="77" t="str">
        <f t="shared" ca="1" si="6"/>
        <v>19 Tahun 9 Bulan 30 Hari</v>
      </c>
      <c r="CM45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Sadang No. 19 RT/RW 02/09 Desa/Kelurahan Margahayu Tengah Kecamatan Margahayu Kabupaten Bandung Jawa Barat 40225</v>
      </c>
    </row>
    <row r="455" spans="1:91" ht="20.100000000000001" customHeight="1">
      <c r="A455" s="4">
        <f>SUBTOTAL(3,N$8:N455)</f>
        <v>448</v>
      </c>
      <c r="B455" s="5" t="s">
        <v>9</v>
      </c>
      <c r="C455" s="5">
        <v>2018</v>
      </c>
      <c r="D455" s="5"/>
      <c r="E455" s="5">
        <v>6</v>
      </c>
      <c r="F455" s="5" t="s">
        <v>36</v>
      </c>
      <c r="G455" s="5" t="s">
        <v>151</v>
      </c>
      <c r="H455" s="5" t="s">
        <v>151</v>
      </c>
      <c r="I455" s="5" t="s">
        <v>151</v>
      </c>
      <c r="J455" s="5">
        <v>18190066</v>
      </c>
      <c r="K455" s="6" t="s">
        <v>151</v>
      </c>
      <c r="L455" s="6"/>
      <c r="M455" s="6"/>
      <c r="N455" s="79" t="s">
        <v>5859</v>
      </c>
      <c r="O455" s="8"/>
      <c r="P455" s="37" t="s">
        <v>5860</v>
      </c>
      <c r="Q455" s="81" t="s">
        <v>5861</v>
      </c>
      <c r="R455" s="37" t="s">
        <v>155</v>
      </c>
      <c r="S455" s="125">
        <v>38916</v>
      </c>
      <c r="T455" s="10" t="s">
        <v>156</v>
      </c>
      <c r="U455" s="10">
        <v>2</v>
      </c>
      <c r="V455" s="10">
        <v>2</v>
      </c>
      <c r="W455" s="10" t="s">
        <v>157</v>
      </c>
      <c r="X455" s="20" t="s">
        <v>187</v>
      </c>
      <c r="Y455" s="7" t="s">
        <v>319</v>
      </c>
      <c r="Z455" s="7" t="s">
        <v>368</v>
      </c>
      <c r="AA455" s="7"/>
      <c r="AB455" s="7" t="s">
        <v>162</v>
      </c>
      <c r="AC455" s="7" t="s">
        <v>163</v>
      </c>
      <c r="AD455" s="7" t="s">
        <v>163</v>
      </c>
      <c r="AE455" s="9" t="s">
        <v>5862</v>
      </c>
      <c r="AF455" s="9" t="s">
        <v>5863</v>
      </c>
      <c r="AG455" s="7" t="s">
        <v>5863</v>
      </c>
      <c r="AH455" s="7" t="s">
        <v>50</v>
      </c>
      <c r="AI455" s="79" t="s">
        <v>155</v>
      </c>
      <c r="AJ455" s="28">
        <v>26327</v>
      </c>
      <c r="AK455" s="9" t="s">
        <v>5864</v>
      </c>
      <c r="AL455" s="20" t="s">
        <v>212</v>
      </c>
      <c r="AM455" s="7" t="s">
        <v>194</v>
      </c>
      <c r="AN455" s="9" t="s">
        <v>368</v>
      </c>
      <c r="AO455" s="118"/>
      <c r="AP455" s="7" t="s">
        <v>5865</v>
      </c>
      <c r="AQ455" s="9" t="s">
        <v>766</v>
      </c>
      <c r="AR455" s="9" t="s">
        <v>2653</v>
      </c>
      <c r="AS455" s="7" t="s">
        <v>2599</v>
      </c>
      <c r="AT455" s="79" t="s">
        <v>155</v>
      </c>
      <c r="AU455" s="7" t="s">
        <v>46</v>
      </c>
      <c r="AV455" s="10">
        <v>40225</v>
      </c>
      <c r="AW455" s="7" t="s">
        <v>5866</v>
      </c>
      <c r="AX455" s="7" t="s">
        <v>50</v>
      </c>
      <c r="AY455" s="79" t="s">
        <v>155</v>
      </c>
      <c r="AZ455" s="28">
        <v>28268</v>
      </c>
      <c r="BA455" s="9" t="s">
        <v>5867</v>
      </c>
      <c r="BB455" s="20" t="s">
        <v>178</v>
      </c>
      <c r="BC455" s="21" t="s">
        <v>179</v>
      </c>
      <c r="BD455" s="9"/>
      <c r="BE455" s="9"/>
      <c r="BF455" s="20" t="s">
        <v>181</v>
      </c>
      <c r="BG455" s="7"/>
      <c r="BH455" s="9"/>
      <c r="BI455" s="9"/>
      <c r="BJ455" s="7"/>
      <c r="BK455" s="7"/>
      <c r="BL455" s="7"/>
      <c r="BM455" s="11"/>
      <c r="BN455" s="79"/>
      <c r="BO455" s="7"/>
      <c r="BP455" s="7"/>
      <c r="BQ455" s="28"/>
      <c r="BR455" s="9"/>
      <c r="BS455" s="9"/>
      <c r="BT455" s="7"/>
      <c r="BU455" s="9"/>
      <c r="BV455" s="9"/>
      <c r="BW455" s="7"/>
      <c r="BX455" s="9"/>
      <c r="BY455" s="9"/>
      <c r="BZ455" s="7"/>
      <c r="CA455" s="7"/>
      <c r="CB455" s="7"/>
      <c r="CC455" s="7"/>
      <c r="CD455" s="7"/>
      <c r="CE455" s="20" t="s">
        <v>5865</v>
      </c>
      <c r="CF455" s="21" t="s">
        <v>766</v>
      </c>
      <c r="CG455" s="20" t="s">
        <v>2653</v>
      </c>
      <c r="CH455" s="20" t="s">
        <v>2599</v>
      </c>
      <c r="CI455" s="20" t="s">
        <v>182</v>
      </c>
      <c r="CJ455" s="77" t="s">
        <v>46</v>
      </c>
      <c r="CK455" s="5">
        <v>40225</v>
      </c>
      <c r="CL455" s="77" t="str">
        <f t="shared" ca="1" si="6"/>
        <v>19 Tahun 6 Bulan 5 Hari</v>
      </c>
      <c r="CM45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Sadang No. 120 RT/RW 01/09 Desa/Kelurahan Margahayu Tengah Kecamatan Margahayu Kabupaten Bandung Jawa Barat 40225</v>
      </c>
    </row>
    <row r="456" spans="1:91" ht="20.100000000000001" customHeight="1">
      <c r="A456" s="4">
        <f>SUBTOTAL(3,N$8:N456)</f>
        <v>449</v>
      </c>
      <c r="B456" s="5" t="s">
        <v>9</v>
      </c>
      <c r="C456" s="5">
        <v>2019</v>
      </c>
      <c r="D456" s="5"/>
      <c r="E456" s="5">
        <v>6</v>
      </c>
      <c r="F456" s="5" t="s">
        <v>36</v>
      </c>
      <c r="G456" s="5" t="s">
        <v>151</v>
      </c>
      <c r="H456" s="5" t="s">
        <v>151</v>
      </c>
      <c r="I456" s="5" t="s">
        <v>151</v>
      </c>
      <c r="J456" s="5">
        <v>19200095</v>
      </c>
      <c r="K456" s="6" t="s">
        <v>151</v>
      </c>
      <c r="L456" s="6"/>
      <c r="M456" s="6"/>
      <c r="N456" s="79" t="s">
        <v>5868</v>
      </c>
      <c r="O456" s="8"/>
      <c r="P456" s="37" t="s">
        <v>5869</v>
      </c>
      <c r="Q456" s="81" t="s">
        <v>5870</v>
      </c>
      <c r="R456" s="37" t="s">
        <v>186</v>
      </c>
      <c r="S456" s="125">
        <v>38150</v>
      </c>
      <c r="T456" s="10" t="s">
        <v>156</v>
      </c>
      <c r="U456" s="10">
        <v>1</v>
      </c>
      <c r="V456" s="10">
        <v>3</v>
      </c>
      <c r="W456" s="10" t="s">
        <v>157</v>
      </c>
      <c r="X456" s="20" t="s">
        <v>187</v>
      </c>
      <c r="Y456" s="7" t="s">
        <v>319</v>
      </c>
      <c r="Z456" s="7" t="s">
        <v>368</v>
      </c>
      <c r="AA456" s="7"/>
      <c r="AB456" s="7" t="s">
        <v>162</v>
      </c>
      <c r="AC456" s="7" t="s">
        <v>163</v>
      </c>
      <c r="AD456" s="7" t="s">
        <v>163</v>
      </c>
      <c r="AE456" s="9" t="s">
        <v>5871</v>
      </c>
      <c r="AF456" s="9" t="s">
        <v>5809</v>
      </c>
      <c r="AG456" s="7" t="s">
        <v>5809</v>
      </c>
      <c r="AH456" s="7" t="s">
        <v>50</v>
      </c>
      <c r="AI456" s="79" t="s">
        <v>155</v>
      </c>
      <c r="AJ456" s="28">
        <v>27845</v>
      </c>
      <c r="AK456" s="9" t="s">
        <v>5872</v>
      </c>
      <c r="AL456" s="9" t="s">
        <v>168</v>
      </c>
      <c r="AM456" s="7" t="s">
        <v>179</v>
      </c>
      <c r="AN456" s="9" t="s">
        <v>368</v>
      </c>
      <c r="AO456" s="118"/>
      <c r="AP456" s="7" t="s">
        <v>5873</v>
      </c>
      <c r="AQ456" s="9" t="s">
        <v>1374</v>
      </c>
      <c r="AR456" s="9" t="s">
        <v>5874</v>
      </c>
      <c r="AS456" s="7" t="s">
        <v>3184</v>
      </c>
      <c r="AT456" s="79" t="s">
        <v>186</v>
      </c>
      <c r="AU456" s="7" t="s">
        <v>46</v>
      </c>
      <c r="AV456" s="10">
        <v>45357</v>
      </c>
      <c r="AW456" s="7" t="s">
        <v>5875</v>
      </c>
      <c r="AX456" s="7" t="s">
        <v>50</v>
      </c>
      <c r="AY456" s="79" t="s">
        <v>186</v>
      </c>
      <c r="AZ456" s="28">
        <v>29018</v>
      </c>
      <c r="BA456" s="9" t="s">
        <v>5876</v>
      </c>
      <c r="BB456" s="20" t="s">
        <v>202</v>
      </c>
      <c r="BC456" s="7" t="s">
        <v>169</v>
      </c>
      <c r="BD456" s="9"/>
      <c r="BE456" s="9"/>
      <c r="BF456" s="20" t="s">
        <v>181</v>
      </c>
      <c r="BG456" s="7"/>
      <c r="BH456" s="9"/>
      <c r="BI456" s="9"/>
      <c r="BJ456" s="7"/>
      <c r="BK456" s="7"/>
      <c r="BL456" s="7"/>
      <c r="BM456" s="11"/>
      <c r="BN456" s="79"/>
      <c r="BO456" s="7"/>
      <c r="BP456" s="7"/>
      <c r="BQ456" s="28"/>
      <c r="BR456" s="9"/>
      <c r="BS456" s="9"/>
      <c r="BT456" s="7"/>
      <c r="BU456" s="9"/>
      <c r="BV456" s="9"/>
      <c r="BW456" s="7"/>
      <c r="BX456" s="9"/>
      <c r="BY456" s="9"/>
      <c r="BZ456" s="7"/>
      <c r="CA456" s="7"/>
      <c r="CB456" s="7"/>
      <c r="CC456" s="7"/>
      <c r="CD456" s="7"/>
      <c r="CE456" s="20" t="s">
        <v>5873</v>
      </c>
      <c r="CF456" s="21" t="s">
        <v>1374</v>
      </c>
      <c r="CG456" s="20" t="s">
        <v>5874</v>
      </c>
      <c r="CH456" s="20" t="s">
        <v>3184</v>
      </c>
      <c r="CI456" s="20" t="s">
        <v>205</v>
      </c>
      <c r="CJ456" s="77" t="s">
        <v>46</v>
      </c>
      <c r="CK456" s="5">
        <v>45357</v>
      </c>
      <c r="CL456" s="77" t="str">
        <f t="shared" ref="CL456:CL519" ca="1" si="7">DATEDIF(S456,NOW(),"Y")&amp;" Tahun " &amp;DATEDIF(S456,NOW(),"YM")&amp;" Bulan " &amp;DATEDIF(S456,NOW(),"MD")&amp;" Hari"</f>
        <v>21 Tahun 7 Bulan 11 Hari</v>
      </c>
      <c r="CM45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Cisalak RT/RW 03/04 Desa/Kelurahan Cisalak Kecamatan Cisarua Kabupaten Sumedang Jawa Barat 45357</v>
      </c>
    </row>
    <row r="457" spans="1:91" ht="20.100000000000001" customHeight="1">
      <c r="A457" s="4">
        <f>SUBTOTAL(3,N$8:N457)</f>
        <v>450</v>
      </c>
      <c r="B457" s="5" t="s">
        <v>9</v>
      </c>
      <c r="C457" s="5">
        <v>2018</v>
      </c>
      <c r="D457" s="5"/>
      <c r="E457" s="5">
        <v>6</v>
      </c>
      <c r="F457" s="5" t="s">
        <v>36</v>
      </c>
      <c r="G457" s="5" t="s">
        <v>151</v>
      </c>
      <c r="H457" s="5" t="s">
        <v>151</v>
      </c>
      <c r="I457" s="5" t="s">
        <v>151</v>
      </c>
      <c r="J457" s="5">
        <v>18190068</v>
      </c>
      <c r="K457" s="6" t="s">
        <v>151</v>
      </c>
      <c r="L457" s="6"/>
      <c r="M457" s="6"/>
      <c r="N457" s="79" t="s">
        <v>5877</v>
      </c>
      <c r="O457" s="8"/>
      <c r="P457" s="37" t="s">
        <v>5878</v>
      </c>
      <c r="Q457" s="81" t="s">
        <v>5879</v>
      </c>
      <c r="R457" s="37" t="s">
        <v>229</v>
      </c>
      <c r="S457" s="125">
        <v>38749</v>
      </c>
      <c r="T457" s="10" t="s">
        <v>156</v>
      </c>
      <c r="U457" s="10">
        <v>2</v>
      </c>
      <c r="V457" s="10">
        <v>5</v>
      </c>
      <c r="W457" s="10" t="s">
        <v>157</v>
      </c>
      <c r="X457" s="20" t="s">
        <v>187</v>
      </c>
      <c r="Y457" s="7" t="s">
        <v>3420</v>
      </c>
      <c r="Z457" s="7" t="s">
        <v>368</v>
      </c>
      <c r="AA457" s="7"/>
      <c r="AB457" s="7" t="s">
        <v>162</v>
      </c>
      <c r="AC457" s="7" t="s">
        <v>163</v>
      </c>
      <c r="AD457" s="7" t="s">
        <v>163</v>
      </c>
      <c r="AE457" s="9" t="s">
        <v>5880</v>
      </c>
      <c r="AF457" s="9" t="s">
        <v>3781</v>
      </c>
      <c r="AG457" s="7" t="s">
        <v>3781</v>
      </c>
      <c r="AH457" s="7" t="s">
        <v>50</v>
      </c>
      <c r="AI457" s="79" t="s">
        <v>229</v>
      </c>
      <c r="AJ457" s="28">
        <v>26476</v>
      </c>
      <c r="AK457" s="9" t="s">
        <v>5881</v>
      </c>
      <c r="AL457" s="20" t="s">
        <v>212</v>
      </c>
      <c r="AM457" s="7" t="s">
        <v>179</v>
      </c>
      <c r="AN457" s="9" t="s">
        <v>368</v>
      </c>
      <c r="AO457" s="118"/>
      <c r="AP457" s="7" t="s">
        <v>5882</v>
      </c>
      <c r="AQ457" s="9" t="s">
        <v>967</v>
      </c>
      <c r="AR457" s="9" t="s">
        <v>5883</v>
      </c>
      <c r="AS457" s="7" t="s">
        <v>5884</v>
      </c>
      <c r="AT457" s="79" t="s">
        <v>229</v>
      </c>
      <c r="AU457" s="7" t="s">
        <v>46</v>
      </c>
      <c r="AV457" s="10">
        <v>44151</v>
      </c>
      <c r="AW457" s="7" t="s">
        <v>5885</v>
      </c>
      <c r="AX457" s="7" t="s">
        <v>50</v>
      </c>
      <c r="AY457" s="79" t="s">
        <v>1512</v>
      </c>
      <c r="AZ457" s="28">
        <v>28083</v>
      </c>
      <c r="BA457" s="9" t="s">
        <v>5886</v>
      </c>
      <c r="BB457" s="20" t="s">
        <v>202</v>
      </c>
      <c r="BC457" s="21" t="s">
        <v>203</v>
      </c>
      <c r="BD457" s="9"/>
      <c r="BE457" s="9"/>
      <c r="BF457" s="20" t="s">
        <v>181</v>
      </c>
      <c r="BG457" s="7"/>
      <c r="BH457" s="9"/>
      <c r="BI457" s="9"/>
      <c r="BJ457" s="7"/>
      <c r="BK457" s="7"/>
      <c r="BL457" s="7"/>
      <c r="BM457" s="11"/>
      <c r="BN457" s="79"/>
      <c r="BO457" s="7"/>
      <c r="BP457" s="7"/>
      <c r="BQ457" s="28"/>
      <c r="BR457" s="9"/>
      <c r="BS457" s="9"/>
      <c r="BT457" s="7"/>
      <c r="BU457" s="9"/>
      <c r="BV457" s="9"/>
      <c r="BW457" s="7"/>
      <c r="BX457" s="9"/>
      <c r="BY457" s="9"/>
      <c r="BZ457" s="7"/>
      <c r="CA457" s="7"/>
      <c r="CB457" s="7"/>
      <c r="CC457" s="7"/>
      <c r="CD457" s="7"/>
      <c r="CE457" s="20" t="s">
        <v>5882</v>
      </c>
      <c r="CF457" s="21" t="s">
        <v>967</v>
      </c>
      <c r="CG457" s="20" t="s">
        <v>5883</v>
      </c>
      <c r="CH457" s="20" t="s">
        <v>5884</v>
      </c>
      <c r="CI457" s="20" t="s">
        <v>244</v>
      </c>
      <c r="CJ457" s="77" t="s">
        <v>46</v>
      </c>
      <c r="CK457" s="5">
        <v>44151</v>
      </c>
      <c r="CL457" s="77" t="str">
        <f t="shared" ca="1" si="7"/>
        <v>19 Tahun 11 Bulan 22 Hari</v>
      </c>
      <c r="CM45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Dirgahayu RT/RW 02/02 Desa/Kelurahan Sukakarya Kecamatan Tarogong Kidul Kabupaten Garut Jawa Barat 44151</v>
      </c>
    </row>
    <row r="458" spans="1:91" ht="20.100000000000001" customHeight="1">
      <c r="A458" s="4">
        <f>SUBTOTAL(3,N$8:N458)</f>
        <v>451</v>
      </c>
      <c r="B458" s="5" t="s">
        <v>9</v>
      </c>
      <c r="C458" s="5">
        <v>2018</v>
      </c>
      <c r="D458" s="5"/>
      <c r="E458" s="5">
        <v>6</v>
      </c>
      <c r="F458" s="5" t="s">
        <v>36</v>
      </c>
      <c r="G458" s="5" t="s">
        <v>151</v>
      </c>
      <c r="H458" s="5" t="s">
        <v>151</v>
      </c>
      <c r="I458" s="5" t="s">
        <v>151</v>
      </c>
      <c r="J458" s="5">
        <v>18190073</v>
      </c>
      <c r="K458" s="6" t="s">
        <v>151</v>
      </c>
      <c r="L458" s="6"/>
      <c r="M458" s="6"/>
      <c r="N458" s="79" t="s">
        <v>5887</v>
      </c>
      <c r="O458" s="8"/>
      <c r="P458" s="37" t="s">
        <v>5888</v>
      </c>
      <c r="Q458" s="81" t="s">
        <v>5889</v>
      </c>
      <c r="R458" s="37" t="s">
        <v>155</v>
      </c>
      <c r="S458" s="125">
        <v>38675</v>
      </c>
      <c r="T458" s="10" t="s">
        <v>156</v>
      </c>
      <c r="U458" s="10">
        <v>2</v>
      </c>
      <c r="V458" s="10">
        <v>2</v>
      </c>
      <c r="W458" s="10" t="s">
        <v>157</v>
      </c>
      <c r="X458" s="20" t="s">
        <v>187</v>
      </c>
      <c r="Y458" s="7" t="s">
        <v>319</v>
      </c>
      <c r="Z458" s="7" t="s">
        <v>368</v>
      </c>
      <c r="AA458" s="7"/>
      <c r="AB458" s="7" t="s">
        <v>162</v>
      </c>
      <c r="AC458" s="7" t="s">
        <v>163</v>
      </c>
      <c r="AD458" s="7" t="s">
        <v>163</v>
      </c>
      <c r="AE458" s="9" t="s">
        <v>5890</v>
      </c>
      <c r="AF458" s="9" t="s">
        <v>5891</v>
      </c>
      <c r="AG458" s="7" t="s">
        <v>5891</v>
      </c>
      <c r="AH458" s="7" t="s">
        <v>50</v>
      </c>
      <c r="AI458" s="79" t="s">
        <v>155</v>
      </c>
      <c r="AJ458" s="28">
        <v>25432</v>
      </c>
      <c r="AK458" s="9" t="s">
        <v>5892</v>
      </c>
      <c r="AL458" s="9" t="s">
        <v>324</v>
      </c>
      <c r="AM458" s="7" t="s">
        <v>221</v>
      </c>
      <c r="AN458" s="9" t="s">
        <v>368</v>
      </c>
      <c r="AO458" s="118"/>
      <c r="AP458" s="7" t="s">
        <v>5893</v>
      </c>
      <c r="AQ458" s="9" t="s">
        <v>1221</v>
      </c>
      <c r="AR458" s="9" t="s">
        <v>1178</v>
      </c>
      <c r="AS458" s="7" t="s">
        <v>342</v>
      </c>
      <c r="AT458" s="79" t="s">
        <v>278</v>
      </c>
      <c r="AU458" s="7" t="s">
        <v>46</v>
      </c>
      <c r="AV458" s="10">
        <v>40163</v>
      </c>
      <c r="AW458" s="7" t="s">
        <v>5894</v>
      </c>
      <c r="AX458" s="7" t="s">
        <v>50</v>
      </c>
      <c r="AY458" s="79" t="s">
        <v>229</v>
      </c>
      <c r="AZ458" s="28">
        <v>29034</v>
      </c>
      <c r="BA458" s="9" t="s">
        <v>5895</v>
      </c>
      <c r="BB458" s="9" t="s">
        <v>5896</v>
      </c>
      <c r="BC458" s="21" t="s">
        <v>161</v>
      </c>
      <c r="BD458" s="9"/>
      <c r="BE458" s="9"/>
      <c r="BF458" s="20" t="s">
        <v>181</v>
      </c>
      <c r="BG458" s="7"/>
      <c r="BH458" s="9"/>
      <c r="BI458" s="9"/>
      <c r="BJ458" s="7"/>
      <c r="BK458" s="7"/>
      <c r="BL458" s="7"/>
      <c r="BM458" s="11"/>
      <c r="BN458" s="79"/>
      <c r="BO458" s="7"/>
      <c r="BP458" s="7"/>
      <c r="BQ458" s="28"/>
      <c r="BR458" s="9"/>
      <c r="BS458" s="9"/>
      <c r="BT458" s="7"/>
      <c r="BU458" s="9"/>
      <c r="BV458" s="9"/>
      <c r="BW458" s="7"/>
      <c r="BX458" s="9"/>
      <c r="BY458" s="9"/>
      <c r="BZ458" s="7"/>
      <c r="CA458" s="7"/>
      <c r="CB458" s="7"/>
      <c r="CC458" s="7"/>
      <c r="CD458" s="7"/>
      <c r="CE458" s="20" t="s">
        <v>5893</v>
      </c>
      <c r="CF458" s="21" t="s">
        <v>1221</v>
      </c>
      <c r="CG458" s="20" t="s">
        <v>1178</v>
      </c>
      <c r="CH458" s="20" t="s">
        <v>342</v>
      </c>
      <c r="CI458" s="20" t="s">
        <v>278</v>
      </c>
      <c r="CJ458" s="77" t="s">
        <v>46</v>
      </c>
      <c r="CK458" s="5">
        <v>40163</v>
      </c>
      <c r="CL458" s="77" t="str">
        <f t="shared" ca="1" si="7"/>
        <v>20 Tahun 2 Bulan 4 Hari</v>
      </c>
      <c r="CM45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Cipedes Mulyasari RT/RW 02/04 Desa/Kelurahan Sukagalih Kecamatan Sukajadi Kota Bandung Jawa Barat 40163</v>
      </c>
    </row>
    <row r="459" spans="1:91" ht="20.100000000000001" customHeight="1">
      <c r="A459" s="4">
        <f>SUBTOTAL(3,N$8:N459)</f>
        <v>452</v>
      </c>
      <c r="B459" s="5" t="s">
        <v>9</v>
      </c>
      <c r="C459" s="5">
        <v>2018</v>
      </c>
      <c r="D459" s="5"/>
      <c r="E459" s="5">
        <v>6</v>
      </c>
      <c r="F459" s="5" t="s">
        <v>36</v>
      </c>
      <c r="G459" s="5" t="s">
        <v>151</v>
      </c>
      <c r="H459" s="5" t="s">
        <v>151</v>
      </c>
      <c r="I459" s="5" t="s">
        <v>151</v>
      </c>
      <c r="J459" s="5">
        <v>18190088</v>
      </c>
      <c r="K459" s="6" t="s">
        <v>151</v>
      </c>
      <c r="L459" s="6"/>
      <c r="M459" s="6"/>
      <c r="N459" s="79" t="s">
        <v>5897</v>
      </c>
      <c r="O459" s="37" t="s">
        <v>5898</v>
      </c>
      <c r="P459" s="37" t="s">
        <v>5899</v>
      </c>
      <c r="Q459" s="81" t="s">
        <v>5900</v>
      </c>
      <c r="R459" s="37" t="s">
        <v>155</v>
      </c>
      <c r="S459" s="125">
        <v>37782</v>
      </c>
      <c r="T459" s="10" t="s">
        <v>156</v>
      </c>
      <c r="U459" s="10">
        <v>3</v>
      </c>
      <c r="V459" s="10">
        <v>3</v>
      </c>
      <c r="W459" s="10" t="s">
        <v>157</v>
      </c>
      <c r="X459" s="20" t="s">
        <v>187</v>
      </c>
      <c r="Y459" s="7" t="s">
        <v>319</v>
      </c>
      <c r="Z459" s="7" t="s">
        <v>368</v>
      </c>
      <c r="AA459" s="7"/>
      <c r="AB459" s="7" t="s">
        <v>162</v>
      </c>
      <c r="AC459" s="7" t="s">
        <v>163</v>
      </c>
      <c r="AD459" s="7" t="s">
        <v>163</v>
      </c>
      <c r="AE459" s="9" t="s">
        <v>5901</v>
      </c>
      <c r="AF459" s="7" t="s">
        <v>5902</v>
      </c>
      <c r="AG459" s="7" t="s">
        <v>5903</v>
      </c>
      <c r="AH459" s="7" t="s">
        <v>51</v>
      </c>
      <c r="AI459" s="79" t="s">
        <v>155</v>
      </c>
      <c r="AJ459" s="28">
        <v>24016</v>
      </c>
      <c r="AK459" s="9" t="s">
        <v>5904</v>
      </c>
      <c r="AL459" s="9"/>
      <c r="AM459" s="7" t="s">
        <v>179</v>
      </c>
      <c r="AN459" s="9" t="s">
        <v>368</v>
      </c>
      <c r="AO459" s="118"/>
      <c r="AP459" s="7" t="s">
        <v>5905</v>
      </c>
      <c r="AQ459" s="9" t="s">
        <v>591</v>
      </c>
      <c r="AR459" s="9" t="s">
        <v>4775</v>
      </c>
      <c r="AS459" s="7" t="s">
        <v>1423</v>
      </c>
      <c r="AT459" s="79" t="s">
        <v>155</v>
      </c>
      <c r="AU459" s="7" t="s">
        <v>46</v>
      </c>
      <c r="AV459" s="10"/>
      <c r="AW459" s="7" t="s">
        <v>5902</v>
      </c>
      <c r="AX459" s="7" t="s">
        <v>50</v>
      </c>
      <c r="AY459" s="79" t="s">
        <v>155</v>
      </c>
      <c r="AZ459" s="28">
        <v>25204</v>
      </c>
      <c r="BA459" s="9" t="s">
        <v>5906</v>
      </c>
      <c r="BB459" s="20" t="s">
        <v>178</v>
      </c>
      <c r="BC459" s="21" t="s">
        <v>221</v>
      </c>
      <c r="BD459" s="9"/>
      <c r="BE459" s="9"/>
      <c r="BF459" s="20" t="s">
        <v>181</v>
      </c>
      <c r="BG459" s="7"/>
      <c r="BH459" s="9"/>
      <c r="BI459" s="9"/>
      <c r="BJ459" s="7"/>
      <c r="BK459" s="7"/>
      <c r="BL459" s="7"/>
      <c r="BM459" s="11"/>
      <c r="BN459" s="79"/>
      <c r="BO459" s="7"/>
      <c r="BP459" s="7"/>
      <c r="BQ459" s="28"/>
      <c r="BR459" s="9"/>
      <c r="BS459" s="9"/>
      <c r="BT459" s="7"/>
      <c r="BU459" s="9"/>
      <c r="BV459" s="9"/>
      <c r="BW459" s="7"/>
      <c r="BX459" s="9"/>
      <c r="BY459" s="9"/>
      <c r="BZ459" s="7"/>
      <c r="CA459" s="7"/>
      <c r="CB459" s="7"/>
      <c r="CC459" s="7"/>
      <c r="CD459" s="7"/>
      <c r="CE459" s="20" t="s">
        <v>5905</v>
      </c>
      <c r="CF459" s="21" t="s">
        <v>591</v>
      </c>
      <c r="CG459" s="20" t="s">
        <v>4775</v>
      </c>
      <c r="CH459" s="20" t="s">
        <v>1423</v>
      </c>
      <c r="CI459" s="20" t="s">
        <v>182</v>
      </c>
      <c r="CJ459" s="77" t="s">
        <v>46</v>
      </c>
      <c r="CK459" s="5">
        <v>40383</v>
      </c>
      <c r="CL459" s="77" t="str">
        <f t="shared" ca="1" si="7"/>
        <v>22 Tahun 7 Bulan 13 Hari</v>
      </c>
      <c r="CM45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Sadang RT/RW 04/03 Desa/Kelurahan Sukamantri Kecamatan Paseh Kabupaten Bandung Jawa Barat 40383</v>
      </c>
    </row>
    <row r="460" spans="1:91" ht="20.100000000000001" customHeight="1">
      <c r="A460" s="4">
        <f>SUBTOTAL(3,N$8:N460)</f>
        <v>453</v>
      </c>
      <c r="B460" s="5" t="s">
        <v>9</v>
      </c>
      <c r="C460" s="5">
        <v>2018</v>
      </c>
      <c r="D460" s="5"/>
      <c r="E460" s="5">
        <v>6</v>
      </c>
      <c r="F460" s="5" t="s">
        <v>36</v>
      </c>
      <c r="G460" s="5" t="s">
        <v>151</v>
      </c>
      <c r="H460" s="5" t="s">
        <v>151</v>
      </c>
      <c r="I460" s="5" t="s">
        <v>151</v>
      </c>
      <c r="J460" s="5">
        <v>18190085</v>
      </c>
      <c r="K460" s="6" t="s">
        <v>151</v>
      </c>
      <c r="L460" s="6"/>
      <c r="M460" s="6"/>
      <c r="N460" s="79" t="s">
        <v>5907</v>
      </c>
      <c r="O460" s="8"/>
      <c r="P460" s="37" t="s">
        <v>5908</v>
      </c>
      <c r="Q460" s="81" t="s">
        <v>5909</v>
      </c>
      <c r="R460" s="37" t="s">
        <v>155</v>
      </c>
      <c r="S460" s="125">
        <v>38774</v>
      </c>
      <c r="T460" s="10" t="s">
        <v>156</v>
      </c>
      <c r="U460" s="10">
        <v>2</v>
      </c>
      <c r="V460" s="10">
        <v>2</v>
      </c>
      <c r="W460" s="10" t="s">
        <v>157</v>
      </c>
      <c r="X460" s="20" t="s">
        <v>187</v>
      </c>
      <c r="Y460" s="7" t="s">
        <v>3420</v>
      </c>
      <c r="Z460" s="7" t="s">
        <v>368</v>
      </c>
      <c r="AA460" s="7"/>
      <c r="AB460" s="7" t="s">
        <v>162</v>
      </c>
      <c r="AC460" s="7" t="s">
        <v>163</v>
      </c>
      <c r="AD460" s="7" t="s">
        <v>163</v>
      </c>
      <c r="AE460" s="9" t="s">
        <v>5910</v>
      </c>
      <c r="AF460" s="9" t="s">
        <v>5911</v>
      </c>
      <c r="AG460" s="7" t="s">
        <v>5911</v>
      </c>
      <c r="AH460" s="7" t="s">
        <v>50</v>
      </c>
      <c r="AI460" s="79" t="s">
        <v>155</v>
      </c>
      <c r="AJ460" s="28">
        <v>27762</v>
      </c>
      <c r="AK460" s="9" t="s">
        <v>5912</v>
      </c>
      <c r="AL460" s="20" t="s">
        <v>212</v>
      </c>
      <c r="AM460" s="7" t="s">
        <v>179</v>
      </c>
      <c r="AN460" s="9" t="s">
        <v>368</v>
      </c>
      <c r="AO460" s="118"/>
      <c r="AP460" s="7" t="s">
        <v>5913</v>
      </c>
      <c r="AQ460" s="9" t="s">
        <v>5914</v>
      </c>
      <c r="AR460" s="9" t="s">
        <v>625</v>
      </c>
      <c r="AS460" s="7" t="s">
        <v>625</v>
      </c>
      <c r="AT460" s="79" t="s">
        <v>155</v>
      </c>
      <c r="AU460" s="7" t="s">
        <v>46</v>
      </c>
      <c r="AV460" s="10"/>
      <c r="AW460" s="7" t="s">
        <v>5915</v>
      </c>
      <c r="AX460" s="7" t="s">
        <v>50</v>
      </c>
      <c r="AY460" s="79" t="s">
        <v>155</v>
      </c>
      <c r="AZ460" s="28">
        <v>28865</v>
      </c>
      <c r="BA460" s="9" t="s">
        <v>5916</v>
      </c>
      <c r="BB460" s="20" t="s">
        <v>178</v>
      </c>
      <c r="BC460" s="21" t="s">
        <v>179</v>
      </c>
      <c r="BD460" s="9"/>
      <c r="BE460" s="9"/>
      <c r="BF460" s="20" t="s">
        <v>181</v>
      </c>
      <c r="BG460" s="7"/>
      <c r="BH460" s="9"/>
      <c r="BI460" s="9"/>
      <c r="BJ460" s="7"/>
      <c r="BK460" s="7"/>
      <c r="BL460" s="7"/>
      <c r="BM460" s="11"/>
      <c r="BN460" s="79"/>
      <c r="BO460" s="7"/>
      <c r="BP460" s="7"/>
      <c r="BQ460" s="28"/>
      <c r="BR460" s="9"/>
      <c r="BS460" s="9"/>
      <c r="BT460" s="7"/>
      <c r="BU460" s="9"/>
      <c r="BV460" s="9"/>
      <c r="BW460" s="7"/>
      <c r="BX460" s="9"/>
      <c r="BY460" s="9"/>
      <c r="BZ460" s="7"/>
      <c r="CA460" s="7"/>
      <c r="CB460" s="7"/>
      <c r="CC460" s="7"/>
      <c r="CD460" s="7"/>
      <c r="CE460" s="20" t="s">
        <v>5913</v>
      </c>
      <c r="CF460" s="21" t="s">
        <v>5914</v>
      </c>
      <c r="CG460" s="20" t="s">
        <v>625</v>
      </c>
      <c r="CH460" s="20" t="s">
        <v>625</v>
      </c>
      <c r="CI460" s="20" t="s">
        <v>182</v>
      </c>
      <c r="CJ460" s="77" t="s">
        <v>46</v>
      </c>
      <c r="CK460" s="5">
        <v>40378</v>
      </c>
      <c r="CL460" s="77" t="str">
        <f t="shared" ca="1" si="7"/>
        <v>19 Tahun 10 Bulan 28 Hari</v>
      </c>
      <c r="CM46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Salam RT/RW 01/24 Desa/Kelurahan Pangalengan Kecamatan Pangalengan Kabupaten Bandung Jawa Barat 40378</v>
      </c>
    </row>
    <row r="461" spans="1:91" ht="20.100000000000001" customHeight="1">
      <c r="A461" s="4">
        <f>SUBTOTAL(3,N$8:N461)</f>
        <v>454</v>
      </c>
      <c r="B461" s="5" t="s">
        <v>9</v>
      </c>
      <c r="C461" s="5">
        <v>2018</v>
      </c>
      <c r="D461" s="5"/>
      <c r="E461" s="5">
        <v>6</v>
      </c>
      <c r="F461" s="5" t="s">
        <v>36</v>
      </c>
      <c r="G461" s="5" t="s">
        <v>151</v>
      </c>
      <c r="H461" s="5" t="s">
        <v>151</v>
      </c>
      <c r="I461" s="5" t="s">
        <v>151</v>
      </c>
      <c r="J461" s="5">
        <v>18190053</v>
      </c>
      <c r="K461" s="6" t="s">
        <v>151</v>
      </c>
      <c r="L461" s="6"/>
      <c r="M461" s="6"/>
      <c r="N461" s="79" t="s">
        <v>5917</v>
      </c>
      <c r="O461" s="79" t="s">
        <v>5918</v>
      </c>
      <c r="P461" s="37" t="s">
        <v>5919</v>
      </c>
      <c r="Q461" s="81" t="s">
        <v>5920</v>
      </c>
      <c r="R461" s="37" t="s">
        <v>155</v>
      </c>
      <c r="S461" s="125">
        <v>38687</v>
      </c>
      <c r="T461" s="10" t="s">
        <v>156</v>
      </c>
      <c r="U461" s="10">
        <v>3</v>
      </c>
      <c r="V461" s="10">
        <v>4</v>
      </c>
      <c r="W461" s="10" t="s">
        <v>157</v>
      </c>
      <c r="X461" s="20" t="s">
        <v>187</v>
      </c>
      <c r="Y461" s="7" t="s">
        <v>159</v>
      </c>
      <c r="Z461" s="7" t="s">
        <v>368</v>
      </c>
      <c r="AA461" s="7"/>
      <c r="AB461" s="7" t="s">
        <v>251</v>
      </c>
      <c r="AC461" s="7" t="s">
        <v>163</v>
      </c>
      <c r="AD461" s="7" t="s">
        <v>163</v>
      </c>
      <c r="AE461" s="9" t="s">
        <v>5921</v>
      </c>
      <c r="AF461" s="9" t="s">
        <v>5922</v>
      </c>
      <c r="AG461" s="7" t="s">
        <v>5922</v>
      </c>
      <c r="AH461" s="7" t="s">
        <v>52</v>
      </c>
      <c r="AI461" s="79"/>
      <c r="AJ461" s="28">
        <v>27380</v>
      </c>
      <c r="AK461" s="9" t="s">
        <v>5923</v>
      </c>
      <c r="AL461" s="9"/>
      <c r="AM461" s="7"/>
      <c r="AN461" s="9" t="s">
        <v>368</v>
      </c>
      <c r="AO461" s="118"/>
      <c r="AP461" s="7" t="s">
        <v>215</v>
      </c>
      <c r="AQ461" s="9" t="s">
        <v>216</v>
      </c>
      <c r="AR461" s="9" t="s">
        <v>223</v>
      </c>
      <c r="AS461" s="7" t="s">
        <v>218</v>
      </c>
      <c r="AT461" s="79" t="s">
        <v>155</v>
      </c>
      <c r="AU461" s="7" t="s">
        <v>46</v>
      </c>
      <c r="AV461" s="10"/>
      <c r="AW461" s="7" t="s">
        <v>5924</v>
      </c>
      <c r="AX461" s="7" t="s">
        <v>50</v>
      </c>
      <c r="AY461" s="79" t="s">
        <v>155</v>
      </c>
      <c r="AZ461" s="28">
        <v>28826</v>
      </c>
      <c r="BA461" s="9" t="s">
        <v>5925</v>
      </c>
      <c r="BB461" s="20" t="s">
        <v>178</v>
      </c>
      <c r="BC461" s="21" t="s">
        <v>221</v>
      </c>
      <c r="BD461" s="9"/>
      <c r="BE461" s="9"/>
      <c r="BF461" s="20" t="s">
        <v>181</v>
      </c>
      <c r="BG461" s="7"/>
      <c r="BH461" s="9"/>
      <c r="BI461" s="9"/>
      <c r="BJ461" s="7"/>
      <c r="BK461" s="7"/>
      <c r="BL461" s="7"/>
      <c r="BM461" s="11"/>
      <c r="BN461" s="79" t="s">
        <v>5926</v>
      </c>
      <c r="BO461" s="7" t="s">
        <v>5927</v>
      </c>
      <c r="BP461" s="7" t="s">
        <v>229</v>
      </c>
      <c r="BQ461" s="28">
        <v>31714</v>
      </c>
      <c r="BR461" s="9" t="s">
        <v>5928</v>
      </c>
      <c r="BS461" s="9" t="s">
        <v>5929</v>
      </c>
      <c r="BT461" s="7" t="s">
        <v>543</v>
      </c>
      <c r="BU461" s="9"/>
      <c r="BV461" s="9"/>
      <c r="BW461" s="20" t="s">
        <v>215</v>
      </c>
      <c r="BX461" s="21" t="s">
        <v>216</v>
      </c>
      <c r="BY461" s="20" t="s">
        <v>223</v>
      </c>
      <c r="BZ461" s="20" t="s">
        <v>218</v>
      </c>
      <c r="CA461" s="20" t="s">
        <v>182</v>
      </c>
      <c r="CB461" s="20" t="s">
        <v>46</v>
      </c>
      <c r="CC461" s="7"/>
      <c r="CD461" s="7"/>
      <c r="CE461" s="20" t="s">
        <v>215</v>
      </c>
      <c r="CF461" s="21" t="s">
        <v>216</v>
      </c>
      <c r="CG461" s="20" t="s">
        <v>223</v>
      </c>
      <c r="CH461" s="20" t="s">
        <v>218</v>
      </c>
      <c r="CI461" s="20" t="s">
        <v>182</v>
      </c>
      <c r="CJ461" s="77" t="s">
        <v>46</v>
      </c>
      <c r="CK461" s="5">
        <v>40238</v>
      </c>
      <c r="CL461" s="77" t="str">
        <f t="shared" ca="1" si="7"/>
        <v>20 Tahun 1 Bulan 22 Hari</v>
      </c>
      <c r="CM46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Peuteuy RT/RW 03/09 Desa/Kelurahan Ciluncat Kecamatan Cangkuang Kabupaten Bandung Jawa Barat 40238</v>
      </c>
    </row>
    <row r="462" spans="1:91" ht="20.100000000000001" customHeight="1">
      <c r="A462" s="4">
        <f>SUBTOTAL(3,N$8:N462)</f>
        <v>455</v>
      </c>
      <c r="B462" s="5" t="s">
        <v>9</v>
      </c>
      <c r="C462" s="5">
        <v>2018</v>
      </c>
      <c r="D462" s="5"/>
      <c r="E462" s="5">
        <v>6</v>
      </c>
      <c r="F462" s="5" t="s">
        <v>36</v>
      </c>
      <c r="G462" s="5" t="s">
        <v>151</v>
      </c>
      <c r="H462" s="5" t="s">
        <v>151</v>
      </c>
      <c r="I462" s="5" t="s">
        <v>151</v>
      </c>
      <c r="J462" s="5">
        <v>18190087</v>
      </c>
      <c r="K462" s="6" t="s">
        <v>151</v>
      </c>
      <c r="L462" s="6"/>
      <c r="M462" s="6"/>
      <c r="N462" s="79" t="s">
        <v>5930</v>
      </c>
      <c r="O462" s="8"/>
      <c r="P462" s="37" t="s">
        <v>5931</v>
      </c>
      <c r="Q462" s="81" t="s">
        <v>5932</v>
      </c>
      <c r="R462" s="37" t="s">
        <v>155</v>
      </c>
      <c r="S462" s="125">
        <v>38753</v>
      </c>
      <c r="T462" s="10" t="s">
        <v>156</v>
      </c>
      <c r="U462" s="10">
        <v>1</v>
      </c>
      <c r="V462" s="10">
        <v>2</v>
      </c>
      <c r="W462" s="10" t="s">
        <v>157</v>
      </c>
      <c r="X462" s="20" t="s">
        <v>187</v>
      </c>
      <c r="Y462" s="7" t="s">
        <v>159</v>
      </c>
      <c r="Z462" s="7" t="s">
        <v>368</v>
      </c>
      <c r="AA462" s="7"/>
      <c r="AB462" s="7" t="s">
        <v>162</v>
      </c>
      <c r="AC462" s="7" t="s">
        <v>163</v>
      </c>
      <c r="AD462" s="7" t="s">
        <v>163</v>
      </c>
      <c r="AE462" s="9" t="s">
        <v>5933</v>
      </c>
      <c r="AF462" s="9" t="s">
        <v>5934</v>
      </c>
      <c r="AG462" s="7" t="s">
        <v>5934</v>
      </c>
      <c r="AH462" s="7" t="s">
        <v>50</v>
      </c>
      <c r="AI462" s="79" t="s">
        <v>155</v>
      </c>
      <c r="AJ462" s="28">
        <v>27775</v>
      </c>
      <c r="AK462" s="9" t="s">
        <v>5935</v>
      </c>
      <c r="AL462" s="9" t="s">
        <v>168</v>
      </c>
      <c r="AM462" s="7" t="s">
        <v>179</v>
      </c>
      <c r="AN462" s="9" t="s">
        <v>368</v>
      </c>
      <c r="AO462" s="118"/>
      <c r="AP462" s="7" t="s">
        <v>5936</v>
      </c>
      <c r="AQ462" s="9" t="s">
        <v>2721</v>
      </c>
      <c r="AR462" s="9" t="s">
        <v>5937</v>
      </c>
      <c r="AS462" s="7" t="s">
        <v>1399</v>
      </c>
      <c r="AT462" s="79" t="s">
        <v>278</v>
      </c>
      <c r="AU462" s="7" t="s">
        <v>46</v>
      </c>
      <c r="AV462" s="10"/>
      <c r="AW462" s="7" t="s">
        <v>5938</v>
      </c>
      <c r="AX462" s="7" t="s">
        <v>50</v>
      </c>
      <c r="AY462" s="79" t="s">
        <v>186</v>
      </c>
      <c r="AZ462" s="28">
        <v>30017</v>
      </c>
      <c r="BA462" s="9" t="s">
        <v>5939</v>
      </c>
      <c r="BB462" s="20" t="s">
        <v>178</v>
      </c>
      <c r="BC462" s="21" t="s">
        <v>179</v>
      </c>
      <c r="BD462" s="9"/>
      <c r="BE462" s="9"/>
      <c r="BF462" s="20" t="s">
        <v>181</v>
      </c>
      <c r="BG462" s="7"/>
      <c r="BH462" s="9"/>
      <c r="BI462" s="9"/>
      <c r="BJ462" s="7"/>
      <c r="BK462" s="7"/>
      <c r="BL462" s="7"/>
      <c r="BM462" s="11"/>
      <c r="BN462" s="79"/>
      <c r="BO462" s="7"/>
      <c r="BP462" s="7"/>
      <c r="BQ462" s="28"/>
      <c r="BR462" s="9"/>
      <c r="BS462" s="9"/>
      <c r="BT462" s="7"/>
      <c r="BU462" s="9"/>
      <c r="BV462" s="9"/>
      <c r="BW462" s="7"/>
      <c r="BX462" s="9"/>
      <c r="BY462" s="9"/>
      <c r="BZ462" s="7"/>
      <c r="CA462" s="7"/>
      <c r="CB462" s="7"/>
      <c r="CC462" s="7"/>
      <c r="CD462" s="7"/>
      <c r="CE462" s="20" t="s">
        <v>5936</v>
      </c>
      <c r="CF462" s="21" t="s">
        <v>498</v>
      </c>
      <c r="CG462" s="20" t="s">
        <v>5937</v>
      </c>
      <c r="CH462" s="20" t="s">
        <v>1399</v>
      </c>
      <c r="CI462" s="20" t="s">
        <v>278</v>
      </c>
      <c r="CJ462" s="77" t="s">
        <v>46</v>
      </c>
      <c r="CK462" s="5">
        <v>40285</v>
      </c>
      <c r="CL462" s="77" t="str">
        <f t="shared" ca="1" si="7"/>
        <v>19 Tahun 11 Bulan 18 Hari</v>
      </c>
      <c r="CM46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Cidurian Utara RT/RW 02/01 Desa/Kelurahan Sukapura Kecamatan Kiaracondong Kota Bandung Jawa Barat 40285</v>
      </c>
    </row>
    <row r="463" spans="1:91" ht="20.100000000000001" customHeight="1">
      <c r="A463" s="4">
        <f>SUBTOTAL(3,N$8:N463)</f>
        <v>456</v>
      </c>
      <c r="B463" s="5" t="s">
        <v>9</v>
      </c>
      <c r="C463" s="5">
        <v>2018</v>
      </c>
      <c r="D463" s="5"/>
      <c r="E463" s="5">
        <v>6</v>
      </c>
      <c r="F463" s="5" t="s">
        <v>36</v>
      </c>
      <c r="G463" s="5" t="s">
        <v>151</v>
      </c>
      <c r="H463" s="5" t="s">
        <v>151</v>
      </c>
      <c r="I463" s="5" t="s">
        <v>151</v>
      </c>
      <c r="J463" s="5">
        <v>18190089</v>
      </c>
      <c r="K463" s="6" t="s">
        <v>151</v>
      </c>
      <c r="L463" s="6"/>
      <c r="M463" s="6"/>
      <c r="N463" s="79" t="s">
        <v>5940</v>
      </c>
      <c r="O463" s="8" t="s">
        <v>5941</v>
      </c>
      <c r="P463" s="37" t="s">
        <v>5942</v>
      </c>
      <c r="Q463" s="81" t="s">
        <v>5943</v>
      </c>
      <c r="R463" s="37" t="s">
        <v>155</v>
      </c>
      <c r="S463" s="125">
        <v>38911</v>
      </c>
      <c r="T463" s="10" t="s">
        <v>156</v>
      </c>
      <c r="U463" s="10">
        <v>4</v>
      </c>
      <c r="V463" s="10">
        <v>4</v>
      </c>
      <c r="W463" s="10" t="s">
        <v>157</v>
      </c>
      <c r="X463" s="20" t="s">
        <v>187</v>
      </c>
      <c r="Y463" s="7" t="s">
        <v>159</v>
      </c>
      <c r="Z463" s="7" t="s">
        <v>368</v>
      </c>
      <c r="AA463" s="7"/>
      <c r="AB463" s="7" t="s">
        <v>162</v>
      </c>
      <c r="AC463" s="7" t="s">
        <v>163</v>
      </c>
      <c r="AD463" s="7" t="s">
        <v>163</v>
      </c>
      <c r="AE463" s="9" t="s">
        <v>5944</v>
      </c>
      <c r="AF463" s="9" t="s">
        <v>5945</v>
      </c>
      <c r="AG463" s="7" t="s">
        <v>5945</v>
      </c>
      <c r="AH463" s="7" t="s">
        <v>50</v>
      </c>
      <c r="AI463" s="79" t="s">
        <v>155</v>
      </c>
      <c r="AJ463" s="28">
        <v>24596</v>
      </c>
      <c r="AK463" s="9" t="s">
        <v>5946</v>
      </c>
      <c r="AL463" s="9" t="s">
        <v>324</v>
      </c>
      <c r="AM463" s="7" t="s">
        <v>221</v>
      </c>
      <c r="AN463" s="9" t="s">
        <v>368</v>
      </c>
      <c r="AO463" s="118"/>
      <c r="AP463" s="7" t="s">
        <v>5947</v>
      </c>
      <c r="AQ463" s="9" t="s">
        <v>4307</v>
      </c>
      <c r="AR463" s="9" t="s">
        <v>217</v>
      </c>
      <c r="AS463" s="7" t="s">
        <v>218</v>
      </c>
      <c r="AT463" s="79" t="s">
        <v>155</v>
      </c>
      <c r="AU463" s="7" t="s">
        <v>46</v>
      </c>
      <c r="AV463" s="10">
        <v>40377</v>
      </c>
      <c r="AW463" s="7" t="s">
        <v>5948</v>
      </c>
      <c r="AX463" s="7" t="s">
        <v>50</v>
      </c>
      <c r="AY463" s="79" t="s">
        <v>155</v>
      </c>
      <c r="AZ463" s="28">
        <v>26888</v>
      </c>
      <c r="BA463" s="9" t="s">
        <v>5949</v>
      </c>
      <c r="BB463" s="20" t="s">
        <v>178</v>
      </c>
      <c r="BC463" s="21" t="s">
        <v>161</v>
      </c>
      <c r="BD463" s="9"/>
      <c r="BE463" s="9"/>
      <c r="BF463" s="20" t="s">
        <v>181</v>
      </c>
      <c r="BG463" s="7"/>
      <c r="BH463" s="9"/>
      <c r="BI463" s="9"/>
      <c r="BJ463" s="7"/>
      <c r="BK463" s="7"/>
      <c r="BL463" s="7"/>
      <c r="BM463" s="11"/>
      <c r="BN463" s="79"/>
      <c r="BO463" s="7"/>
      <c r="BP463" s="7"/>
      <c r="BQ463" s="28"/>
      <c r="BR463" s="9"/>
      <c r="BS463" s="9"/>
      <c r="BT463" s="7"/>
      <c r="BU463" s="9"/>
      <c r="BV463" s="9"/>
      <c r="BW463" s="7"/>
      <c r="BX463" s="9"/>
      <c r="BY463" s="9"/>
      <c r="BZ463" s="7"/>
      <c r="CA463" s="7"/>
      <c r="CB463" s="7"/>
      <c r="CC463" s="7"/>
      <c r="CD463" s="7"/>
      <c r="CE463" s="20" t="s">
        <v>5947</v>
      </c>
      <c r="CF463" s="21" t="s">
        <v>4307</v>
      </c>
      <c r="CG463" s="20" t="s">
        <v>217</v>
      </c>
      <c r="CH463" s="20" t="s">
        <v>218</v>
      </c>
      <c r="CI463" s="20" t="s">
        <v>182</v>
      </c>
      <c r="CJ463" s="77" t="s">
        <v>46</v>
      </c>
      <c r="CK463" s="5">
        <v>40377</v>
      </c>
      <c r="CL463" s="77" t="str">
        <f t="shared" ca="1" si="7"/>
        <v>19 Tahun 6 Bulan 10 Hari</v>
      </c>
      <c r="CM46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Gumuruh RT/RW 05/04 Desa/Kelurahan Nagrak Kecamatan Cangkuang Kabupaten Bandung Jawa Barat 40377</v>
      </c>
    </row>
    <row r="464" spans="1:91" ht="20.100000000000001" customHeight="1">
      <c r="A464" s="4">
        <f>SUBTOTAL(3,N$8:N464)</f>
        <v>457</v>
      </c>
      <c r="B464" s="5" t="s">
        <v>9</v>
      </c>
      <c r="C464" s="5">
        <v>2018</v>
      </c>
      <c r="D464" s="5"/>
      <c r="E464" s="5">
        <v>6</v>
      </c>
      <c r="F464" s="5" t="s">
        <v>36</v>
      </c>
      <c r="G464" s="5" t="s">
        <v>151</v>
      </c>
      <c r="H464" s="5" t="s">
        <v>151</v>
      </c>
      <c r="I464" s="5" t="s">
        <v>151</v>
      </c>
      <c r="J464" s="5">
        <v>18190090</v>
      </c>
      <c r="K464" s="6" t="s">
        <v>151</v>
      </c>
      <c r="L464" s="6"/>
      <c r="M464" s="6"/>
      <c r="N464" s="79" t="s">
        <v>5950</v>
      </c>
      <c r="O464" s="8"/>
      <c r="P464" s="37" t="s">
        <v>5951</v>
      </c>
      <c r="Q464" s="81" t="s">
        <v>5952</v>
      </c>
      <c r="R464" s="37" t="s">
        <v>186</v>
      </c>
      <c r="S464" s="125">
        <v>38530</v>
      </c>
      <c r="T464" s="10" t="s">
        <v>156</v>
      </c>
      <c r="U464" s="10">
        <v>3</v>
      </c>
      <c r="V464" s="10">
        <v>4</v>
      </c>
      <c r="W464" s="10" t="s">
        <v>157</v>
      </c>
      <c r="X464" s="20" t="s">
        <v>187</v>
      </c>
      <c r="Y464" s="7" t="s">
        <v>159</v>
      </c>
      <c r="Z464" s="7" t="s">
        <v>368</v>
      </c>
      <c r="AA464" s="7"/>
      <c r="AB464" s="7" t="s">
        <v>162</v>
      </c>
      <c r="AC464" s="7" t="s">
        <v>163</v>
      </c>
      <c r="AD464" s="7" t="s">
        <v>163</v>
      </c>
      <c r="AE464" s="9" t="s">
        <v>5953</v>
      </c>
      <c r="AF464" s="9" t="s">
        <v>5954</v>
      </c>
      <c r="AG464" s="7" t="s">
        <v>5954</v>
      </c>
      <c r="AH464" s="7" t="s">
        <v>50</v>
      </c>
      <c r="AI464" s="79" t="s">
        <v>186</v>
      </c>
      <c r="AJ464" s="28">
        <v>24380</v>
      </c>
      <c r="AK464" s="9" t="s">
        <v>5955</v>
      </c>
      <c r="AL464" s="9" t="s">
        <v>202</v>
      </c>
      <c r="AM464" s="7" t="s">
        <v>194</v>
      </c>
      <c r="AN464" s="9" t="s">
        <v>368</v>
      </c>
      <c r="AO464" s="118"/>
      <c r="AP464" s="7" t="s">
        <v>5956</v>
      </c>
      <c r="AQ464" s="9" t="s">
        <v>4019</v>
      </c>
      <c r="AR464" s="9" t="s">
        <v>1027</v>
      </c>
      <c r="AS464" s="7" t="s">
        <v>1027</v>
      </c>
      <c r="AT464" s="79" t="s">
        <v>186</v>
      </c>
      <c r="AU464" s="7" t="s">
        <v>46</v>
      </c>
      <c r="AV464" s="10">
        <v>45362</v>
      </c>
      <c r="AW464" s="7" t="s">
        <v>5957</v>
      </c>
      <c r="AX464" s="7" t="s">
        <v>50</v>
      </c>
      <c r="AY464" s="79" t="s">
        <v>186</v>
      </c>
      <c r="AZ464" s="28">
        <v>24579</v>
      </c>
      <c r="BA464" s="9" t="s">
        <v>5958</v>
      </c>
      <c r="BB464" s="20" t="s">
        <v>178</v>
      </c>
      <c r="BC464" s="21" t="s">
        <v>179</v>
      </c>
      <c r="BD464" s="9"/>
      <c r="BE464" s="9"/>
      <c r="BF464" s="20" t="s">
        <v>181</v>
      </c>
      <c r="BG464" s="7"/>
      <c r="BH464" s="9"/>
      <c r="BI464" s="9"/>
      <c r="BJ464" s="7"/>
      <c r="BK464" s="7"/>
      <c r="BL464" s="7"/>
      <c r="BM464" s="11"/>
      <c r="BN464" s="79"/>
      <c r="BO464" s="7"/>
      <c r="BP464" s="7"/>
      <c r="BQ464" s="28"/>
      <c r="BR464" s="9"/>
      <c r="BS464" s="9"/>
      <c r="BT464" s="7"/>
      <c r="BU464" s="9"/>
      <c r="BV464" s="9"/>
      <c r="BW464" s="7"/>
      <c r="BX464" s="9"/>
      <c r="BY464" s="9"/>
      <c r="BZ464" s="7"/>
      <c r="CA464" s="7"/>
      <c r="CB464" s="7"/>
      <c r="CC464" s="7"/>
      <c r="CD464" s="7"/>
      <c r="CE464" s="20" t="s">
        <v>5956</v>
      </c>
      <c r="CF464" s="21" t="s">
        <v>4019</v>
      </c>
      <c r="CG464" s="20" t="s">
        <v>1027</v>
      </c>
      <c r="CH464" s="20" t="s">
        <v>1027</v>
      </c>
      <c r="CI464" s="20" t="s">
        <v>205</v>
      </c>
      <c r="CJ464" s="77" t="s">
        <v>46</v>
      </c>
      <c r="CK464" s="5">
        <v>45362</v>
      </c>
      <c r="CL464" s="77" t="str">
        <f t="shared" ca="1" si="7"/>
        <v>20 Tahun 6 Bulan 27 Hari</v>
      </c>
      <c r="CM46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Babakan Situ RT/RW 02/06 Desa/Kelurahan Tanjungsari Kecamatan Tanjungsari Kabupaten Sumedang Jawa Barat 45362</v>
      </c>
    </row>
    <row r="465" spans="1:91" ht="20.100000000000001" customHeight="1">
      <c r="A465" s="4">
        <f>SUBTOTAL(3,N$8:N465)</f>
        <v>458</v>
      </c>
      <c r="B465" s="5" t="s">
        <v>9</v>
      </c>
      <c r="C465" s="5">
        <v>2018</v>
      </c>
      <c r="D465" s="5"/>
      <c r="E465" s="5">
        <v>6</v>
      </c>
      <c r="F465" s="5" t="s">
        <v>36</v>
      </c>
      <c r="G465" s="5" t="s">
        <v>151</v>
      </c>
      <c r="H465" s="5" t="s">
        <v>151</v>
      </c>
      <c r="I465" s="5" t="s">
        <v>151</v>
      </c>
      <c r="J465" s="5">
        <v>18190021</v>
      </c>
      <c r="K465" s="6" t="s">
        <v>151</v>
      </c>
      <c r="L465" s="6"/>
      <c r="M465" s="6"/>
      <c r="N465" s="79" t="s">
        <v>5959</v>
      </c>
      <c r="O465" s="8"/>
      <c r="P465" s="37" t="s">
        <v>5960</v>
      </c>
      <c r="Q465" s="81" t="s">
        <v>5961</v>
      </c>
      <c r="R465" s="37" t="s">
        <v>186</v>
      </c>
      <c r="S465" s="125">
        <v>38639</v>
      </c>
      <c r="T465" s="10" t="s">
        <v>156</v>
      </c>
      <c r="U465" s="10">
        <v>1</v>
      </c>
      <c r="V465" s="10">
        <v>4</v>
      </c>
      <c r="W465" s="10" t="s">
        <v>157</v>
      </c>
      <c r="X465" s="20" t="s">
        <v>187</v>
      </c>
      <c r="Y465" s="7" t="s">
        <v>285</v>
      </c>
      <c r="Z465" s="7" t="s">
        <v>368</v>
      </c>
      <c r="AA465" s="7"/>
      <c r="AB465" s="7" t="s">
        <v>162</v>
      </c>
      <c r="AC465" s="7" t="s">
        <v>163</v>
      </c>
      <c r="AD465" s="7" t="s">
        <v>163</v>
      </c>
      <c r="AE465" s="9" t="s">
        <v>5962</v>
      </c>
      <c r="AF465" s="9" t="s">
        <v>5963</v>
      </c>
      <c r="AG465" s="7" t="s">
        <v>5963</v>
      </c>
      <c r="AH465" s="7" t="s">
        <v>50</v>
      </c>
      <c r="AI465" s="79" t="s">
        <v>186</v>
      </c>
      <c r="AJ465" s="28">
        <v>30286</v>
      </c>
      <c r="AK465" s="9" t="s">
        <v>5964</v>
      </c>
      <c r="AL465" s="9" t="s">
        <v>324</v>
      </c>
      <c r="AM465" s="7" t="s">
        <v>161</v>
      </c>
      <c r="AN465" s="9" t="s">
        <v>368</v>
      </c>
      <c r="AO465" s="118"/>
      <c r="AP465" s="7" t="s">
        <v>5965</v>
      </c>
      <c r="AQ465" s="9" t="s">
        <v>4019</v>
      </c>
      <c r="AR465" s="9" t="s">
        <v>5966</v>
      </c>
      <c r="AS465" s="7" t="s">
        <v>199</v>
      </c>
      <c r="AT465" s="79" t="s">
        <v>186</v>
      </c>
      <c r="AU465" s="7" t="s">
        <v>46</v>
      </c>
      <c r="AV465" s="10">
        <v>45352</v>
      </c>
      <c r="AW465" s="7" t="s">
        <v>5967</v>
      </c>
      <c r="AX465" s="7" t="s">
        <v>50</v>
      </c>
      <c r="AY465" s="79" t="s">
        <v>229</v>
      </c>
      <c r="AZ465" s="28">
        <v>31608</v>
      </c>
      <c r="BA465" s="9" t="s">
        <v>5968</v>
      </c>
      <c r="BB465" s="20" t="s">
        <v>178</v>
      </c>
      <c r="BC465" s="21" t="s">
        <v>161</v>
      </c>
      <c r="BD465" s="9"/>
      <c r="BE465" s="9"/>
      <c r="BF465" s="20" t="s">
        <v>181</v>
      </c>
      <c r="BG465" s="7"/>
      <c r="BH465" s="9"/>
      <c r="BI465" s="9"/>
      <c r="BJ465" s="7"/>
      <c r="BK465" s="7"/>
      <c r="BL465" s="7"/>
      <c r="BM465" s="11"/>
      <c r="BN465" s="79"/>
      <c r="BO465" s="7"/>
      <c r="BP465" s="7"/>
      <c r="BQ465" s="28"/>
      <c r="BR465" s="9"/>
      <c r="BS465" s="9"/>
      <c r="BT465" s="7"/>
      <c r="BU465" s="9"/>
      <c r="BV465" s="9"/>
      <c r="BW465" s="7"/>
      <c r="BX465" s="9"/>
      <c r="BY465" s="9"/>
      <c r="BZ465" s="7"/>
      <c r="CA465" s="7"/>
      <c r="CB465" s="7"/>
      <c r="CC465" s="7"/>
      <c r="CD465" s="7"/>
      <c r="CE465" s="20" t="s">
        <v>5965</v>
      </c>
      <c r="CF465" s="21" t="s">
        <v>4019</v>
      </c>
      <c r="CG465" s="20" t="s">
        <v>5966</v>
      </c>
      <c r="CH465" s="20" t="s">
        <v>199</v>
      </c>
      <c r="CI465" s="20" t="s">
        <v>205</v>
      </c>
      <c r="CJ465" s="77" t="s">
        <v>46</v>
      </c>
      <c r="CK465" s="5">
        <v>45352</v>
      </c>
      <c r="CL465" s="77" t="str">
        <f t="shared" ca="1" si="7"/>
        <v>20 Tahun 3 Bulan 9 Hari</v>
      </c>
      <c r="CM46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Cibitung RT/RW 02/06 Desa/Kelurahan Sirnamulya Kecamatan Sumedang Utara Kabupaten Sumedang Jawa Barat 45352</v>
      </c>
    </row>
    <row r="466" spans="1:91" ht="20.100000000000001" customHeight="1">
      <c r="A466" s="4">
        <f>SUBTOTAL(3,N$8:N466)</f>
        <v>459</v>
      </c>
      <c r="B466" s="5" t="s">
        <v>9</v>
      </c>
      <c r="C466" s="5">
        <v>2018</v>
      </c>
      <c r="D466" s="5"/>
      <c r="E466" s="5">
        <v>6</v>
      </c>
      <c r="F466" s="5" t="s">
        <v>36</v>
      </c>
      <c r="G466" s="5" t="s">
        <v>151</v>
      </c>
      <c r="H466" s="5" t="s">
        <v>151</v>
      </c>
      <c r="I466" s="5" t="s">
        <v>151</v>
      </c>
      <c r="J466" s="5">
        <v>18190099</v>
      </c>
      <c r="K466" s="6" t="s">
        <v>151</v>
      </c>
      <c r="L466" s="6"/>
      <c r="M466" s="6"/>
      <c r="N466" s="79" t="s">
        <v>5969</v>
      </c>
      <c r="O466" s="8"/>
      <c r="P466" s="37" t="s">
        <v>5970</v>
      </c>
      <c r="Q466" s="81" t="s">
        <v>5971</v>
      </c>
      <c r="R466" s="37" t="s">
        <v>155</v>
      </c>
      <c r="S466" s="125">
        <v>38648</v>
      </c>
      <c r="T466" s="10" t="s">
        <v>156</v>
      </c>
      <c r="U466" s="10">
        <v>2</v>
      </c>
      <c r="V466" s="10">
        <v>2</v>
      </c>
      <c r="W466" s="10" t="s">
        <v>157</v>
      </c>
      <c r="X466" s="20" t="s">
        <v>187</v>
      </c>
      <c r="Y466" s="7" t="s">
        <v>159</v>
      </c>
      <c r="Z466" s="7" t="s">
        <v>368</v>
      </c>
      <c r="AA466" s="7"/>
      <c r="AB466" s="7" t="s">
        <v>162</v>
      </c>
      <c r="AC466" s="7" t="s">
        <v>163</v>
      </c>
      <c r="AD466" s="7" t="s">
        <v>163</v>
      </c>
      <c r="AE466" s="9" t="s">
        <v>5972</v>
      </c>
      <c r="AF466" s="9" t="s">
        <v>5973</v>
      </c>
      <c r="AG466" s="7" t="s">
        <v>5973</v>
      </c>
      <c r="AH466" s="7" t="s">
        <v>50</v>
      </c>
      <c r="AI466" s="79" t="s">
        <v>155</v>
      </c>
      <c r="AJ466" s="28">
        <v>26314</v>
      </c>
      <c r="AK466" s="9" t="s">
        <v>5974</v>
      </c>
      <c r="AL466" s="9" t="s">
        <v>168</v>
      </c>
      <c r="AM466" s="7" t="s">
        <v>179</v>
      </c>
      <c r="AN466" s="9" t="s">
        <v>368</v>
      </c>
      <c r="AO466" s="118"/>
      <c r="AP466" s="7" t="s">
        <v>5975</v>
      </c>
      <c r="AQ466" s="9" t="s">
        <v>1773</v>
      </c>
      <c r="AR466" s="9" t="s">
        <v>470</v>
      </c>
      <c r="AS466" s="7" t="s">
        <v>309</v>
      </c>
      <c r="AT466" s="79" t="s">
        <v>155</v>
      </c>
      <c r="AU466" s="7" t="s">
        <v>46</v>
      </c>
      <c r="AV466" s="10">
        <v>40394</v>
      </c>
      <c r="AW466" s="7" t="s">
        <v>5976</v>
      </c>
      <c r="AX466" s="20" t="s">
        <v>51</v>
      </c>
      <c r="AY466" s="79" t="s">
        <v>255</v>
      </c>
      <c r="AZ466" s="28" t="s">
        <v>255</v>
      </c>
      <c r="BA466" s="9" t="s">
        <v>255</v>
      </c>
      <c r="BB466" s="9"/>
      <c r="BC466" s="7"/>
      <c r="BD466" s="9" t="s">
        <v>255</v>
      </c>
      <c r="BE466" s="9" t="s">
        <v>255</v>
      </c>
      <c r="BF466" s="20" t="s">
        <v>181</v>
      </c>
      <c r="BG466" s="7" t="s">
        <v>255</v>
      </c>
      <c r="BH466" s="9" t="s">
        <v>255</v>
      </c>
      <c r="BI466" s="9" t="s">
        <v>255</v>
      </c>
      <c r="BJ466" s="7" t="s">
        <v>255</v>
      </c>
      <c r="BK466" s="7" t="s">
        <v>255</v>
      </c>
      <c r="BL466" s="7" t="s">
        <v>255</v>
      </c>
      <c r="BM466" s="11" t="s">
        <v>255</v>
      </c>
      <c r="BN466" s="79"/>
      <c r="BO466" s="7"/>
      <c r="BP466" s="7"/>
      <c r="BQ466" s="28"/>
      <c r="BR466" s="9"/>
      <c r="BS466" s="9"/>
      <c r="BT466" s="7"/>
      <c r="BU466" s="9"/>
      <c r="BV466" s="9"/>
      <c r="BW466" s="7"/>
      <c r="BX466" s="9"/>
      <c r="BY466" s="9"/>
      <c r="BZ466" s="7"/>
      <c r="CA466" s="7"/>
      <c r="CB466" s="7"/>
      <c r="CC466" s="7"/>
      <c r="CD466" s="7"/>
      <c r="CE466" s="20" t="s">
        <v>5975</v>
      </c>
      <c r="CF466" s="21" t="s">
        <v>1773</v>
      </c>
      <c r="CG466" s="20" t="s">
        <v>470</v>
      </c>
      <c r="CH466" s="20" t="s">
        <v>309</v>
      </c>
      <c r="CI466" s="20" t="s">
        <v>182</v>
      </c>
      <c r="CJ466" s="77" t="s">
        <v>46</v>
      </c>
      <c r="CK466" s="5">
        <v>40394</v>
      </c>
      <c r="CL466" s="77" t="str">
        <f t="shared" ca="1" si="7"/>
        <v>20 Tahun 3 Bulan 0 Hari</v>
      </c>
      <c r="CM46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Cipasir RT/RW 02/12 Desa/Kelurahan Jelegong Kecamatan Rancaekek Kabupaten Bandung Jawa Barat 40394</v>
      </c>
    </row>
    <row r="467" spans="1:91" ht="20.100000000000001" customHeight="1">
      <c r="A467" s="4">
        <f>SUBTOTAL(3,N$8:N467)</f>
        <v>460</v>
      </c>
      <c r="B467" s="5" t="s">
        <v>9</v>
      </c>
      <c r="C467" s="5">
        <v>2020</v>
      </c>
      <c r="D467" s="5"/>
      <c r="E467" s="5">
        <v>6</v>
      </c>
      <c r="F467" s="5" t="s">
        <v>36</v>
      </c>
      <c r="G467" s="5" t="s">
        <v>151</v>
      </c>
      <c r="H467" s="5" t="s">
        <v>151</v>
      </c>
      <c r="I467" s="5" t="s">
        <v>151</v>
      </c>
      <c r="J467" s="5">
        <v>20210022</v>
      </c>
      <c r="K467" s="6" t="s">
        <v>151</v>
      </c>
      <c r="L467" s="6"/>
      <c r="M467" s="6"/>
      <c r="N467" s="79" t="s">
        <v>5977</v>
      </c>
      <c r="O467" s="8"/>
      <c r="P467" s="37" t="s">
        <v>5978</v>
      </c>
      <c r="Q467" s="81" t="s">
        <v>5979</v>
      </c>
      <c r="R467" s="37" t="s">
        <v>941</v>
      </c>
      <c r="S467" s="125">
        <v>38585</v>
      </c>
      <c r="T467" s="10" t="s">
        <v>156</v>
      </c>
      <c r="U467" s="10">
        <v>2</v>
      </c>
      <c r="V467" s="10">
        <v>3</v>
      </c>
      <c r="W467" s="10" t="s">
        <v>157</v>
      </c>
      <c r="X467" s="20" t="s">
        <v>187</v>
      </c>
      <c r="Y467" s="7" t="s">
        <v>3420</v>
      </c>
      <c r="Z467" s="7" t="s">
        <v>368</v>
      </c>
      <c r="AA467" s="7"/>
      <c r="AB467" s="7" t="s">
        <v>162</v>
      </c>
      <c r="AC467" s="7" t="s">
        <v>163</v>
      </c>
      <c r="AD467" s="7" t="s">
        <v>163</v>
      </c>
      <c r="AE467" s="9" t="s">
        <v>5980</v>
      </c>
      <c r="AF467" s="9" t="s">
        <v>5981</v>
      </c>
      <c r="AG467" s="7" t="s">
        <v>5981</v>
      </c>
      <c r="AH467" s="7" t="s">
        <v>50</v>
      </c>
      <c r="AI467" s="79" t="s">
        <v>518</v>
      </c>
      <c r="AJ467" s="28">
        <v>25457</v>
      </c>
      <c r="AK467" s="9" t="s">
        <v>5982</v>
      </c>
      <c r="AL467" s="20" t="s">
        <v>212</v>
      </c>
      <c r="AM467" s="7" t="s">
        <v>179</v>
      </c>
      <c r="AN467" s="9" t="s">
        <v>368</v>
      </c>
      <c r="AO467" s="118"/>
      <c r="AP467" s="7" t="s">
        <v>5983</v>
      </c>
      <c r="AQ467" s="9" t="s">
        <v>946</v>
      </c>
      <c r="AR467" s="9" t="s">
        <v>5984</v>
      </c>
      <c r="AS467" s="7" t="s">
        <v>5984</v>
      </c>
      <c r="AT467" s="79" t="s">
        <v>518</v>
      </c>
      <c r="AU467" s="7" t="s">
        <v>46</v>
      </c>
      <c r="AV467" s="10">
        <v>41262</v>
      </c>
      <c r="AW467" s="7" t="s">
        <v>5985</v>
      </c>
      <c r="AX467" s="7" t="s">
        <v>50</v>
      </c>
      <c r="AY467" s="79" t="s">
        <v>518</v>
      </c>
      <c r="AZ467" s="28">
        <v>28982</v>
      </c>
      <c r="BA467" s="9" t="s">
        <v>5986</v>
      </c>
      <c r="BB467" s="20" t="s">
        <v>178</v>
      </c>
      <c r="BC467" s="21" t="s">
        <v>179</v>
      </c>
      <c r="BD467" s="9"/>
      <c r="BE467" s="9"/>
      <c r="BF467" s="20" t="s">
        <v>181</v>
      </c>
      <c r="BG467" s="7"/>
      <c r="BH467" s="9"/>
      <c r="BI467" s="9"/>
      <c r="BJ467" s="7"/>
      <c r="BK467" s="7"/>
      <c r="BL467" s="7"/>
      <c r="BM467" s="11"/>
      <c r="BN467" s="79"/>
      <c r="BO467" s="7"/>
      <c r="BP467" s="7"/>
      <c r="BQ467" s="28"/>
      <c r="BR467" s="9"/>
      <c r="BS467" s="9"/>
      <c r="BT467" s="7"/>
      <c r="BU467" s="9"/>
      <c r="BV467" s="9"/>
      <c r="BW467" s="7"/>
      <c r="BX467" s="9"/>
      <c r="BY467" s="9"/>
      <c r="BZ467" s="7"/>
      <c r="CA467" s="7"/>
      <c r="CB467" s="7"/>
      <c r="CC467" s="7"/>
      <c r="CD467" s="7"/>
      <c r="CE467" s="20" t="s">
        <v>5983</v>
      </c>
      <c r="CF467" s="21" t="s">
        <v>946</v>
      </c>
      <c r="CG467" s="20" t="s">
        <v>5984</v>
      </c>
      <c r="CH467" s="20" t="s">
        <v>5984</v>
      </c>
      <c r="CI467" s="20" t="s">
        <v>921</v>
      </c>
      <c r="CJ467" s="77" t="s">
        <v>46</v>
      </c>
      <c r="CK467" s="5">
        <v>41262</v>
      </c>
      <c r="CL467" s="77" t="str">
        <f t="shared" ca="1" si="7"/>
        <v>20 Tahun 5 Bulan 2 Hari</v>
      </c>
      <c r="CM46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Gandok RT/RW 14/04 Desa/Kelurahan Pabuaran Kecamatan Pabuaran Kabupaten Subang Jawa Barat 41262</v>
      </c>
    </row>
    <row r="468" spans="1:91" ht="20.100000000000001" customHeight="1">
      <c r="A468" s="4">
        <f>SUBTOTAL(3,N$8:N468)</f>
        <v>461</v>
      </c>
      <c r="B468" s="5" t="s">
        <v>9</v>
      </c>
      <c r="C468" s="5">
        <v>2018</v>
      </c>
      <c r="D468" s="5"/>
      <c r="E468" s="5">
        <v>6</v>
      </c>
      <c r="F468" s="5" t="s">
        <v>36</v>
      </c>
      <c r="G468" s="5" t="s">
        <v>151</v>
      </c>
      <c r="H468" s="5" t="s">
        <v>151</v>
      </c>
      <c r="I468" s="5" t="s">
        <v>151</v>
      </c>
      <c r="J468" s="5">
        <v>18190110</v>
      </c>
      <c r="K468" s="6" t="s">
        <v>151</v>
      </c>
      <c r="L468" s="6"/>
      <c r="M468" s="6"/>
      <c r="N468" s="79" t="s">
        <v>5987</v>
      </c>
      <c r="O468" s="8"/>
      <c r="P468" s="37" t="s">
        <v>5988</v>
      </c>
      <c r="Q468" s="81" t="s">
        <v>5989</v>
      </c>
      <c r="R468" s="37" t="s">
        <v>186</v>
      </c>
      <c r="S468" s="125">
        <v>39072</v>
      </c>
      <c r="T468" s="10" t="s">
        <v>156</v>
      </c>
      <c r="U468" s="10">
        <v>2</v>
      </c>
      <c r="V468" s="10">
        <v>3</v>
      </c>
      <c r="W468" s="10" t="s">
        <v>157</v>
      </c>
      <c r="X468" s="20" t="s">
        <v>187</v>
      </c>
      <c r="Y468" s="7" t="s">
        <v>159</v>
      </c>
      <c r="Z468" s="7" t="s">
        <v>368</v>
      </c>
      <c r="AA468" s="7"/>
      <c r="AB468" s="7" t="s">
        <v>162</v>
      </c>
      <c r="AC468" s="7" t="s">
        <v>163</v>
      </c>
      <c r="AD468" s="7" t="s">
        <v>163</v>
      </c>
      <c r="AE468" s="9" t="s">
        <v>5990</v>
      </c>
      <c r="AF468" s="9" t="s">
        <v>5991</v>
      </c>
      <c r="AG468" s="7" t="s">
        <v>5991</v>
      </c>
      <c r="AH468" s="7" t="s">
        <v>50</v>
      </c>
      <c r="AI468" s="79" t="s">
        <v>186</v>
      </c>
      <c r="AJ468" s="28">
        <v>25907</v>
      </c>
      <c r="AK468" s="9" t="s">
        <v>5992</v>
      </c>
      <c r="AL468" s="9" t="s">
        <v>1202</v>
      </c>
      <c r="AM468" s="7" t="s">
        <v>221</v>
      </c>
      <c r="AN468" s="9" t="s">
        <v>368</v>
      </c>
      <c r="AO468" s="118"/>
      <c r="AP468" s="7" t="s">
        <v>5993</v>
      </c>
      <c r="AQ468" s="9" t="s">
        <v>1374</v>
      </c>
      <c r="AR468" s="9" t="s">
        <v>5994</v>
      </c>
      <c r="AS468" s="7" t="s">
        <v>1027</v>
      </c>
      <c r="AT468" s="79" t="s">
        <v>186</v>
      </c>
      <c r="AU468" s="7" t="s">
        <v>46</v>
      </c>
      <c r="AV468" s="10">
        <v>45362</v>
      </c>
      <c r="AW468" s="7" t="s">
        <v>5995</v>
      </c>
      <c r="AX468" s="7" t="s">
        <v>50</v>
      </c>
      <c r="AY468" s="79" t="s">
        <v>186</v>
      </c>
      <c r="AZ468" s="28">
        <v>28255</v>
      </c>
      <c r="BA468" s="9" t="s">
        <v>5996</v>
      </c>
      <c r="BB468" s="20" t="s">
        <v>178</v>
      </c>
      <c r="BC468" s="21" t="s">
        <v>161</v>
      </c>
      <c r="BD468" s="9"/>
      <c r="BE468" s="9"/>
      <c r="BF468" s="20" t="s">
        <v>181</v>
      </c>
      <c r="BG468" s="7"/>
      <c r="BH468" s="9"/>
      <c r="BI468" s="9"/>
      <c r="BJ468" s="7"/>
      <c r="BK468" s="7"/>
      <c r="BL468" s="7"/>
      <c r="BM468" s="11"/>
      <c r="BN468" s="79"/>
      <c r="BO468" s="7"/>
      <c r="BP468" s="7"/>
      <c r="BQ468" s="28"/>
      <c r="BR468" s="9"/>
      <c r="BS468" s="9"/>
      <c r="BT468" s="7"/>
      <c r="BU468" s="9"/>
      <c r="BV468" s="9"/>
      <c r="BW468" s="7"/>
      <c r="BX468" s="9"/>
      <c r="BY468" s="9"/>
      <c r="BZ468" s="7"/>
      <c r="CA468" s="7"/>
      <c r="CB468" s="7"/>
      <c r="CC468" s="7"/>
      <c r="CD468" s="7"/>
      <c r="CE468" s="20" t="s">
        <v>5993</v>
      </c>
      <c r="CF468" s="21" t="s">
        <v>1374</v>
      </c>
      <c r="CG468" s="20" t="s">
        <v>5994</v>
      </c>
      <c r="CH468" s="20" t="s">
        <v>1027</v>
      </c>
      <c r="CI468" s="20" t="s">
        <v>205</v>
      </c>
      <c r="CJ468" s="77" t="s">
        <v>46</v>
      </c>
      <c r="CK468" s="5">
        <v>45362</v>
      </c>
      <c r="CL468" s="77" t="str">
        <f t="shared" ca="1" si="7"/>
        <v>19 Tahun 1 Bulan 2 Hari</v>
      </c>
      <c r="CM46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Sirah Cikandang RT/RW 03/04 Desa/Kelurahan Cinanjung Kecamatan Tanjungsari Kabupaten Sumedang Jawa Barat 45362</v>
      </c>
    </row>
    <row r="469" spans="1:91" ht="20.100000000000001" customHeight="1">
      <c r="A469" s="4">
        <f>SUBTOTAL(3,N$8:N469)</f>
        <v>462</v>
      </c>
      <c r="B469" s="5" t="s">
        <v>9</v>
      </c>
      <c r="C469" s="5">
        <v>2017</v>
      </c>
      <c r="D469" s="5"/>
      <c r="E469" s="5">
        <v>6</v>
      </c>
      <c r="F469" s="5" t="s">
        <v>37</v>
      </c>
      <c r="G469" s="5" t="s">
        <v>151</v>
      </c>
      <c r="H469" s="5" t="s">
        <v>151</v>
      </c>
      <c r="I469" s="5" t="s">
        <v>151</v>
      </c>
      <c r="J469" s="5">
        <v>17180005</v>
      </c>
      <c r="K469" s="6"/>
      <c r="L469" s="6"/>
      <c r="M469" s="6"/>
      <c r="N469" s="35" t="s">
        <v>5997</v>
      </c>
      <c r="O469" s="6"/>
      <c r="P469" s="37" t="s">
        <v>11292</v>
      </c>
      <c r="Q469" s="81" t="s">
        <v>5998</v>
      </c>
      <c r="R469" s="37" t="s">
        <v>186</v>
      </c>
      <c r="S469" s="125">
        <v>38950</v>
      </c>
      <c r="T469" s="10" t="s">
        <v>156</v>
      </c>
      <c r="U469" s="10"/>
      <c r="V469" s="10"/>
      <c r="W469" s="10" t="s">
        <v>157</v>
      </c>
      <c r="X469" s="20" t="s">
        <v>187</v>
      </c>
      <c r="Y469" s="7" t="s">
        <v>368</v>
      </c>
      <c r="Z469" s="7" t="s">
        <v>368</v>
      </c>
      <c r="AA469" s="7"/>
      <c r="AB469" s="7" t="s">
        <v>162</v>
      </c>
      <c r="AC469" s="7" t="s">
        <v>163</v>
      </c>
      <c r="AD469" s="7" t="s">
        <v>163</v>
      </c>
      <c r="AE469" s="9" t="s">
        <v>5999</v>
      </c>
      <c r="AF469" s="9" t="s">
        <v>6000</v>
      </c>
      <c r="AG469" s="7" t="s">
        <v>6000</v>
      </c>
      <c r="AH469" s="7" t="s">
        <v>50</v>
      </c>
      <c r="AI469" s="79"/>
      <c r="AJ469" s="28"/>
      <c r="AK469" s="9" t="s">
        <v>6001</v>
      </c>
      <c r="AL469" s="20" t="s">
        <v>212</v>
      </c>
      <c r="AM469" s="7"/>
      <c r="AN469" s="9" t="s">
        <v>368</v>
      </c>
      <c r="AO469" s="118"/>
      <c r="AP469" s="7" t="s">
        <v>6002</v>
      </c>
      <c r="AQ469" s="9" t="s">
        <v>673</v>
      </c>
      <c r="AR469" s="9" t="s">
        <v>1027</v>
      </c>
      <c r="AS469" s="7" t="s">
        <v>186</v>
      </c>
      <c r="AT469" s="79" t="s">
        <v>46</v>
      </c>
      <c r="AU469" s="7" t="s">
        <v>46</v>
      </c>
      <c r="AV469" s="10"/>
      <c r="AW469" s="7" t="s">
        <v>6003</v>
      </c>
      <c r="AX469" s="7" t="s">
        <v>50</v>
      </c>
      <c r="AY469" s="79"/>
      <c r="AZ469" s="28"/>
      <c r="BA469" s="9" t="s">
        <v>6004</v>
      </c>
      <c r="BB469" s="9"/>
      <c r="BC469" s="7"/>
      <c r="BD469" s="9"/>
      <c r="BE469" s="9"/>
      <c r="BF469" s="20" t="s">
        <v>181</v>
      </c>
      <c r="BG469" s="7"/>
      <c r="BH469" s="9"/>
      <c r="BI469" s="9"/>
      <c r="BJ469" s="7"/>
      <c r="BK469" s="7"/>
      <c r="BL469" s="7"/>
      <c r="BM469" s="11"/>
      <c r="BN469" s="79"/>
      <c r="BO469" s="7"/>
      <c r="BP469" s="7"/>
      <c r="BQ469" s="28"/>
      <c r="BR469" s="9"/>
      <c r="BS469" s="9"/>
      <c r="BT469" s="7"/>
      <c r="BU469" s="9"/>
      <c r="BV469" s="9"/>
      <c r="BW469" s="7"/>
      <c r="BX469" s="9"/>
      <c r="BY469" s="9"/>
      <c r="BZ469" s="7"/>
      <c r="CA469" s="7"/>
      <c r="CB469" s="7"/>
      <c r="CC469" s="7"/>
      <c r="CD469" s="7"/>
      <c r="CE469" s="20" t="s">
        <v>6005</v>
      </c>
      <c r="CF469" s="21" t="s">
        <v>673</v>
      </c>
      <c r="CG469" s="20" t="s">
        <v>6006</v>
      </c>
      <c r="CH469" s="20" t="s">
        <v>1027</v>
      </c>
      <c r="CI469" s="20" t="s">
        <v>205</v>
      </c>
      <c r="CJ469" s="77" t="s">
        <v>46</v>
      </c>
      <c r="CK469" s="5">
        <v>45362</v>
      </c>
      <c r="CL469" s="77" t="str">
        <f t="shared" ca="1" si="7"/>
        <v>19 Tahun 5 Bulan 2 Hari</v>
      </c>
      <c r="CM46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Pagaden RT/RW 03/01 Desa/Kelurahan Marga Jaya Kecamatan Tanjungsari Kabupaten Sumedang Jawa Barat 45362</v>
      </c>
    </row>
    <row r="470" spans="1:91" ht="20.100000000000001" customHeight="1">
      <c r="A470" s="4">
        <f>SUBTOTAL(3,N$8:N470)</f>
        <v>463</v>
      </c>
      <c r="B470" s="5" t="s">
        <v>9</v>
      </c>
      <c r="C470" s="5">
        <v>2018</v>
      </c>
      <c r="D470" s="5"/>
      <c r="E470" s="5">
        <v>6</v>
      </c>
      <c r="F470" s="5" t="s">
        <v>37</v>
      </c>
      <c r="G470" s="5" t="s">
        <v>151</v>
      </c>
      <c r="H470" s="5" t="s">
        <v>151</v>
      </c>
      <c r="I470" s="5" t="s">
        <v>151</v>
      </c>
      <c r="J470" s="5">
        <v>18190008</v>
      </c>
      <c r="K470" s="6" t="s">
        <v>151</v>
      </c>
      <c r="L470" s="6"/>
      <c r="M470" s="6"/>
      <c r="N470" s="79" t="s">
        <v>6007</v>
      </c>
      <c r="O470" s="8"/>
      <c r="P470" s="37" t="s">
        <v>6008</v>
      </c>
      <c r="Q470" s="81" t="s">
        <v>6009</v>
      </c>
      <c r="R470" s="37" t="s">
        <v>155</v>
      </c>
      <c r="S470" s="125">
        <v>38243</v>
      </c>
      <c r="T470" s="10" t="s">
        <v>156</v>
      </c>
      <c r="U470" s="10">
        <v>2</v>
      </c>
      <c r="V470" s="10">
        <v>3</v>
      </c>
      <c r="W470" s="10" t="s">
        <v>157</v>
      </c>
      <c r="X470" s="20" t="s">
        <v>187</v>
      </c>
      <c r="Y470" s="7" t="s">
        <v>426</v>
      </c>
      <c r="Z470" s="7" t="s">
        <v>250</v>
      </c>
      <c r="AA470" s="7"/>
      <c r="AB470" s="7" t="s">
        <v>162</v>
      </c>
      <c r="AC470" s="7" t="s">
        <v>163</v>
      </c>
      <c r="AD470" s="7" t="s">
        <v>163</v>
      </c>
      <c r="AE470" s="9" t="s">
        <v>6010</v>
      </c>
      <c r="AF470" s="9" t="s">
        <v>6011</v>
      </c>
      <c r="AG470" s="7" t="s">
        <v>6011</v>
      </c>
      <c r="AH470" s="7" t="s">
        <v>50</v>
      </c>
      <c r="AI470" s="79" t="s">
        <v>155</v>
      </c>
      <c r="AJ470" s="28">
        <v>26645</v>
      </c>
      <c r="AK470" s="9" t="s">
        <v>6012</v>
      </c>
      <c r="AL470" s="9" t="s">
        <v>324</v>
      </c>
      <c r="AM470" s="7" t="s">
        <v>221</v>
      </c>
      <c r="AN470" s="9" t="s">
        <v>368</v>
      </c>
      <c r="AO470" s="118"/>
      <c r="AP470" s="7" t="s">
        <v>6013</v>
      </c>
      <c r="AQ470" s="9" t="s">
        <v>256</v>
      </c>
      <c r="AR470" s="9" t="s">
        <v>4956</v>
      </c>
      <c r="AS470" s="7" t="s">
        <v>4493</v>
      </c>
      <c r="AT470" s="79" t="s">
        <v>155</v>
      </c>
      <c r="AU470" s="7" t="s">
        <v>46</v>
      </c>
      <c r="AV470" s="10">
        <v>40377</v>
      </c>
      <c r="AW470" s="7" t="s">
        <v>6014</v>
      </c>
      <c r="AX470" s="7" t="s">
        <v>50</v>
      </c>
      <c r="AY470" s="79" t="s">
        <v>155</v>
      </c>
      <c r="AZ470" s="28">
        <v>28412</v>
      </c>
      <c r="BA470" s="9" t="s">
        <v>6015</v>
      </c>
      <c r="BB470" s="20" t="s">
        <v>178</v>
      </c>
      <c r="BC470" s="21" t="s">
        <v>161</v>
      </c>
      <c r="BD470" s="9"/>
      <c r="BE470" s="9"/>
      <c r="BF470" s="20" t="s">
        <v>181</v>
      </c>
      <c r="BG470" s="7"/>
      <c r="BH470" s="9"/>
      <c r="BI470" s="9"/>
      <c r="BJ470" s="7"/>
      <c r="BK470" s="7"/>
      <c r="BL470" s="7"/>
      <c r="BM470" s="11"/>
      <c r="BN470" s="79"/>
      <c r="BO470" s="7"/>
      <c r="BP470" s="7"/>
      <c r="BQ470" s="28"/>
      <c r="BR470" s="9"/>
      <c r="BS470" s="9"/>
      <c r="BT470" s="7"/>
      <c r="BU470" s="9"/>
      <c r="BV470" s="9"/>
      <c r="BW470" s="7"/>
      <c r="BX470" s="9"/>
      <c r="BY470" s="9"/>
      <c r="BZ470" s="7"/>
      <c r="CA470" s="7"/>
      <c r="CB470" s="7"/>
      <c r="CC470" s="7"/>
      <c r="CD470" s="7"/>
      <c r="CE470" s="20" t="s">
        <v>6013</v>
      </c>
      <c r="CF470" s="21" t="s">
        <v>256</v>
      </c>
      <c r="CG470" s="20" t="s">
        <v>4956</v>
      </c>
      <c r="CH470" s="20" t="s">
        <v>4493</v>
      </c>
      <c r="CI470" s="20" t="s">
        <v>182</v>
      </c>
      <c r="CJ470" s="77" t="s">
        <v>46</v>
      </c>
      <c r="CK470" s="5">
        <v>40377</v>
      </c>
      <c r="CL470" s="77" t="str">
        <f t="shared" ca="1" si="7"/>
        <v>21 Tahun 4 Bulan 10 Hari</v>
      </c>
      <c r="CM47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Cidemang RT/RW 01/02 Desa/Kelurahan Banjaran Kulon Kecamatan Banjaran Kabupaten Bandung Jawa Barat 40377</v>
      </c>
    </row>
    <row r="471" spans="1:91" ht="20.100000000000001" customHeight="1">
      <c r="A471" s="4">
        <f>SUBTOTAL(3,N$8:N471)</f>
        <v>464</v>
      </c>
      <c r="B471" s="5" t="s">
        <v>9</v>
      </c>
      <c r="C471" s="5">
        <v>2018</v>
      </c>
      <c r="D471" s="5"/>
      <c r="E471" s="5">
        <v>6</v>
      </c>
      <c r="F471" s="5" t="s">
        <v>37</v>
      </c>
      <c r="G471" s="5" t="s">
        <v>151</v>
      </c>
      <c r="H471" s="5" t="s">
        <v>151</v>
      </c>
      <c r="I471" s="5" t="s">
        <v>151</v>
      </c>
      <c r="J471" s="5">
        <v>18190037</v>
      </c>
      <c r="K471" s="6" t="s">
        <v>151</v>
      </c>
      <c r="L471" s="6"/>
      <c r="M471" s="6"/>
      <c r="N471" s="79" t="s">
        <v>6016</v>
      </c>
      <c r="O471" s="79" t="s">
        <v>6017</v>
      </c>
      <c r="P471" s="37" t="s">
        <v>6018</v>
      </c>
      <c r="Q471" s="81" t="s">
        <v>6019</v>
      </c>
      <c r="R471" s="37" t="s">
        <v>186</v>
      </c>
      <c r="S471" s="128" t="s">
        <v>6020</v>
      </c>
      <c r="T471" s="10" t="s">
        <v>156</v>
      </c>
      <c r="U471" s="10">
        <v>1</v>
      </c>
      <c r="V471" s="10">
        <v>3</v>
      </c>
      <c r="W471" s="10" t="s">
        <v>157</v>
      </c>
      <c r="X471" s="20" t="s">
        <v>187</v>
      </c>
      <c r="Y471" s="7" t="s">
        <v>5125</v>
      </c>
      <c r="Z471" s="7" t="s">
        <v>250</v>
      </c>
      <c r="AA471" s="7"/>
      <c r="AB471" s="7" t="s">
        <v>162</v>
      </c>
      <c r="AC471" s="7" t="s">
        <v>163</v>
      </c>
      <c r="AD471" s="7" t="s">
        <v>163</v>
      </c>
      <c r="AE471" s="9" t="s">
        <v>2242</v>
      </c>
      <c r="AF471" s="9" t="s">
        <v>2243</v>
      </c>
      <c r="AG471" s="7" t="s">
        <v>2243</v>
      </c>
      <c r="AH471" s="7" t="s">
        <v>50</v>
      </c>
      <c r="AI471" s="79" t="s">
        <v>186</v>
      </c>
      <c r="AJ471" s="28">
        <v>28572</v>
      </c>
      <c r="AK471" s="9" t="s">
        <v>2244</v>
      </c>
      <c r="AL471" s="20" t="s">
        <v>212</v>
      </c>
      <c r="AM471" s="7" t="s">
        <v>179</v>
      </c>
      <c r="AN471" s="9" t="s">
        <v>368</v>
      </c>
      <c r="AO471" s="118"/>
      <c r="AP471" s="7" t="s">
        <v>2246</v>
      </c>
      <c r="AQ471" s="9" t="s">
        <v>2247</v>
      </c>
      <c r="AR471" s="9" t="s">
        <v>2248</v>
      </c>
      <c r="AS471" s="7" t="s">
        <v>199</v>
      </c>
      <c r="AT471" s="79" t="s">
        <v>186</v>
      </c>
      <c r="AU471" s="7" t="s">
        <v>46</v>
      </c>
      <c r="AV471" s="10">
        <v>45352</v>
      </c>
      <c r="AW471" s="7" t="s">
        <v>2249</v>
      </c>
      <c r="AX471" s="7" t="s">
        <v>50</v>
      </c>
      <c r="AY471" s="79" t="s">
        <v>186</v>
      </c>
      <c r="AZ471" s="28">
        <v>30415</v>
      </c>
      <c r="BA471" s="9" t="s">
        <v>2250</v>
      </c>
      <c r="BB471" s="20" t="s">
        <v>178</v>
      </c>
      <c r="BC471" s="21" t="s">
        <v>179</v>
      </c>
      <c r="BD471" s="9"/>
      <c r="BE471" s="9"/>
      <c r="BF471" s="20" t="s">
        <v>181</v>
      </c>
      <c r="BG471" s="7"/>
      <c r="BH471" s="9"/>
      <c r="BI471" s="9"/>
      <c r="BJ471" s="7"/>
      <c r="BK471" s="7"/>
      <c r="BL471" s="7"/>
      <c r="BM471" s="11"/>
      <c r="BN471" s="79"/>
      <c r="BO471" s="7"/>
      <c r="BP471" s="7"/>
      <c r="BQ471" s="28"/>
      <c r="BR471" s="9"/>
      <c r="BS471" s="9"/>
      <c r="BT471" s="7"/>
      <c r="BU471" s="9"/>
      <c r="BV471" s="9"/>
      <c r="BW471" s="7"/>
      <c r="BX471" s="9"/>
      <c r="BY471" s="9"/>
      <c r="BZ471" s="7"/>
      <c r="CA471" s="7"/>
      <c r="CB471" s="7"/>
      <c r="CC471" s="7"/>
      <c r="CD471" s="7"/>
      <c r="CE471" s="20" t="s">
        <v>2246</v>
      </c>
      <c r="CF471" s="21" t="s">
        <v>2247</v>
      </c>
      <c r="CG471" s="20" t="s">
        <v>2248</v>
      </c>
      <c r="CH471" s="20" t="s">
        <v>199</v>
      </c>
      <c r="CI471" s="20" t="s">
        <v>205</v>
      </c>
      <c r="CJ471" s="77" t="s">
        <v>46</v>
      </c>
      <c r="CK471" s="5">
        <v>45352</v>
      </c>
      <c r="CL471" s="77" t="e">
        <f t="shared" ca="1" si="7"/>
        <v>#VALUE!</v>
      </c>
      <c r="CM47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Panyirapan RT/RW 01/06 Desa/Kelurahan Mekarjaya Kecamatan Sumedang Utara Kabupaten Sumedang Jawa Barat 45352</v>
      </c>
    </row>
    <row r="472" spans="1:91" ht="20.100000000000001" customHeight="1">
      <c r="A472" s="4">
        <f>SUBTOTAL(3,N$8:N472)</f>
        <v>465</v>
      </c>
      <c r="B472" s="5" t="s">
        <v>9</v>
      </c>
      <c r="C472" s="5">
        <v>2018</v>
      </c>
      <c r="D472" s="5"/>
      <c r="E472" s="5">
        <v>6</v>
      </c>
      <c r="F472" s="5" t="s">
        <v>37</v>
      </c>
      <c r="G472" s="5" t="s">
        <v>151</v>
      </c>
      <c r="H472" s="5" t="s">
        <v>151</v>
      </c>
      <c r="I472" s="5" t="s">
        <v>151</v>
      </c>
      <c r="J472" s="5">
        <v>18190013</v>
      </c>
      <c r="K472" s="6" t="s">
        <v>151</v>
      </c>
      <c r="L472" s="6"/>
      <c r="M472" s="6"/>
      <c r="N472" s="79" t="s">
        <v>6021</v>
      </c>
      <c r="O472" s="8"/>
      <c r="P472" s="37" t="s">
        <v>6022</v>
      </c>
      <c r="Q472" s="81" t="s">
        <v>6023</v>
      </c>
      <c r="R472" s="37" t="s">
        <v>569</v>
      </c>
      <c r="S472" s="125">
        <v>37577</v>
      </c>
      <c r="T472" s="10" t="s">
        <v>156</v>
      </c>
      <c r="U472" s="10">
        <v>1</v>
      </c>
      <c r="V472" s="10">
        <v>2</v>
      </c>
      <c r="W472" s="10" t="s">
        <v>157</v>
      </c>
      <c r="X472" s="20" t="s">
        <v>187</v>
      </c>
      <c r="Y472" s="7" t="s">
        <v>5125</v>
      </c>
      <c r="Z472" s="7" t="s">
        <v>6024</v>
      </c>
      <c r="AA472" s="7"/>
      <c r="AB472" s="7" t="s">
        <v>162</v>
      </c>
      <c r="AC472" s="7" t="s">
        <v>163</v>
      </c>
      <c r="AD472" s="7" t="s">
        <v>163</v>
      </c>
      <c r="AE472" s="9" t="s">
        <v>6025</v>
      </c>
      <c r="AF472" s="9" t="s">
        <v>6026</v>
      </c>
      <c r="AG472" s="7" t="s">
        <v>6026</v>
      </c>
      <c r="AH472" s="7" t="s">
        <v>50</v>
      </c>
      <c r="AI472" s="79" t="s">
        <v>569</v>
      </c>
      <c r="AJ472" s="28">
        <v>29267</v>
      </c>
      <c r="AK472" s="9" t="s">
        <v>6027</v>
      </c>
      <c r="AL472" s="9" t="s">
        <v>4677</v>
      </c>
      <c r="AM472" s="7" t="s">
        <v>221</v>
      </c>
      <c r="AN472" s="9" t="s">
        <v>368</v>
      </c>
      <c r="AO472" s="118"/>
      <c r="AP472" s="7" t="s">
        <v>2019</v>
      </c>
      <c r="AQ472" s="9" t="s">
        <v>1900</v>
      </c>
      <c r="AR472" s="9" t="s">
        <v>2019</v>
      </c>
      <c r="AS472" s="7" t="s">
        <v>1749</v>
      </c>
      <c r="AT472" s="79" t="s">
        <v>278</v>
      </c>
      <c r="AU472" s="7" t="s">
        <v>46</v>
      </c>
      <c r="AV472" s="10">
        <v>40214</v>
      </c>
      <c r="AW472" s="7" t="s">
        <v>6028</v>
      </c>
      <c r="AX472" s="7" t="s">
        <v>50</v>
      </c>
      <c r="AY472" s="79" t="s">
        <v>569</v>
      </c>
      <c r="AZ472" s="28">
        <v>31287</v>
      </c>
      <c r="BA472" s="9" t="s">
        <v>6029</v>
      </c>
      <c r="BB472" s="20" t="s">
        <v>178</v>
      </c>
      <c r="BC472" s="21" t="s">
        <v>221</v>
      </c>
      <c r="BD472" s="9"/>
      <c r="BE472" s="9"/>
      <c r="BF472" s="20" t="s">
        <v>181</v>
      </c>
      <c r="BG472" s="7"/>
      <c r="BH472" s="9"/>
      <c r="BI472" s="9"/>
      <c r="BJ472" s="7"/>
      <c r="BK472" s="7"/>
      <c r="BL472" s="7"/>
      <c r="BM472" s="11"/>
      <c r="BN472" s="79"/>
      <c r="BO472" s="7"/>
      <c r="BP472" s="7"/>
      <c r="BQ472" s="28"/>
      <c r="BR472" s="9"/>
      <c r="BS472" s="9"/>
      <c r="BT472" s="7"/>
      <c r="BU472" s="9"/>
      <c r="BV472" s="9"/>
      <c r="BW472" s="7"/>
      <c r="BX472" s="9"/>
      <c r="BY472" s="9"/>
      <c r="BZ472" s="7"/>
      <c r="CA472" s="7"/>
      <c r="CB472" s="7"/>
      <c r="CC472" s="7"/>
      <c r="CD472" s="7"/>
      <c r="CE472" s="20" t="s">
        <v>2019</v>
      </c>
      <c r="CF472" s="21" t="s">
        <v>1900</v>
      </c>
      <c r="CG472" s="20" t="s">
        <v>2019</v>
      </c>
      <c r="CH472" s="20" t="s">
        <v>1749</v>
      </c>
      <c r="CI472" s="20" t="s">
        <v>278</v>
      </c>
      <c r="CJ472" s="77" t="s">
        <v>46</v>
      </c>
      <c r="CK472" s="5">
        <v>40214</v>
      </c>
      <c r="CL472" s="77" t="str">
        <f t="shared" ca="1" si="7"/>
        <v>23 Tahun 2 Bulan 6 Hari</v>
      </c>
      <c r="CM47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Cigondewah Kaler RT/RW 02/11 Desa/Kelurahan Cigondewah Kaler Kecamatan Bandung Kulon Kota Bandung Jawa Barat 40214</v>
      </c>
    </row>
    <row r="473" spans="1:91" ht="20.100000000000001" customHeight="1">
      <c r="A473" s="4">
        <f>SUBTOTAL(3,N$8:N473)</f>
        <v>466</v>
      </c>
      <c r="B473" s="5" t="s">
        <v>9</v>
      </c>
      <c r="C473" s="5">
        <v>2018</v>
      </c>
      <c r="D473" s="5"/>
      <c r="E473" s="5">
        <v>6</v>
      </c>
      <c r="F473" s="5" t="s">
        <v>37</v>
      </c>
      <c r="G473" s="5" t="s">
        <v>151</v>
      </c>
      <c r="H473" s="5" t="s">
        <v>151</v>
      </c>
      <c r="I473" s="5" t="s">
        <v>151</v>
      </c>
      <c r="J473" s="5">
        <v>18190023</v>
      </c>
      <c r="K473" s="6" t="s">
        <v>151</v>
      </c>
      <c r="L473" s="6"/>
      <c r="M473" s="6"/>
      <c r="N473" s="137" t="s">
        <v>6030</v>
      </c>
      <c r="O473" s="79" t="s">
        <v>6031</v>
      </c>
      <c r="P473" s="37" t="s">
        <v>6032</v>
      </c>
      <c r="Q473" s="81" t="s">
        <v>6033</v>
      </c>
      <c r="R473" s="37" t="s">
        <v>229</v>
      </c>
      <c r="S473" s="125">
        <v>37929</v>
      </c>
      <c r="T473" s="10" t="s">
        <v>156</v>
      </c>
      <c r="U473" s="10">
        <v>1</v>
      </c>
      <c r="V473" s="10">
        <v>3</v>
      </c>
      <c r="W473" s="10" t="s">
        <v>157</v>
      </c>
      <c r="X473" s="20" t="s">
        <v>187</v>
      </c>
      <c r="Y473" s="7" t="s">
        <v>5125</v>
      </c>
      <c r="Z473" s="7" t="s">
        <v>551</v>
      </c>
      <c r="AA473" s="7"/>
      <c r="AB473" s="7" t="s">
        <v>162</v>
      </c>
      <c r="AC473" s="7" t="s">
        <v>163</v>
      </c>
      <c r="AD473" s="7" t="s">
        <v>163</v>
      </c>
      <c r="AE473" s="9" t="s">
        <v>6034</v>
      </c>
      <c r="AF473" s="9" t="s">
        <v>6035</v>
      </c>
      <c r="AG473" s="7" t="s">
        <v>6035</v>
      </c>
      <c r="AH473" s="7" t="s">
        <v>50</v>
      </c>
      <c r="AI473" s="79" t="s">
        <v>229</v>
      </c>
      <c r="AJ473" s="28">
        <v>27550</v>
      </c>
      <c r="AK473" s="9" t="s">
        <v>6036</v>
      </c>
      <c r="AL473" s="20" t="s">
        <v>212</v>
      </c>
      <c r="AM473" s="7" t="s">
        <v>221</v>
      </c>
      <c r="AN473" s="9" t="s">
        <v>368</v>
      </c>
      <c r="AO473" s="118"/>
      <c r="AP473" s="7" t="s">
        <v>6037</v>
      </c>
      <c r="AQ473" s="9" t="s">
        <v>256</v>
      </c>
      <c r="AR473" s="9" t="s">
        <v>5328</v>
      </c>
      <c r="AS473" s="7" t="s">
        <v>5787</v>
      </c>
      <c r="AT473" s="79" t="s">
        <v>229</v>
      </c>
      <c r="AU473" s="7" t="s">
        <v>46</v>
      </c>
      <c r="AV473" s="10">
        <v>44182</v>
      </c>
      <c r="AW473" s="7" t="s">
        <v>6038</v>
      </c>
      <c r="AX473" s="7" t="s">
        <v>50</v>
      </c>
      <c r="AY473" s="79" t="s">
        <v>229</v>
      </c>
      <c r="AZ473" s="28">
        <v>27638</v>
      </c>
      <c r="BA473" s="9" t="s">
        <v>6039</v>
      </c>
      <c r="BB473" s="20" t="s">
        <v>178</v>
      </c>
      <c r="BC473" s="21" t="s">
        <v>221</v>
      </c>
      <c r="BD473" s="9"/>
      <c r="BE473" s="9"/>
      <c r="BF473" s="20" t="s">
        <v>181</v>
      </c>
      <c r="BG473" s="7"/>
      <c r="BH473" s="9"/>
      <c r="BI473" s="9"/>
      <c r="BJ473" s="7"/>
      <c r="BK473" s="7"/>
      <c r="BL473" s="7"/>
      <c r="BM473" s="11"/>
      <c r="BN473" s="79"/>
      <c r="BO473" s="7"/>
      <c r="BP473" s="7"/>
      <c r="BQ473" s="28"/>
      <c r="BR473" s="9"/>
      <c r="BS473" s="9"/>
      <c r="BT473" s="7"/>
      <c r="BU473" s="9"/>
      <c r="BV473" s="9"/>
      <c r="BW473" s="7"/>
      <c r="BX473" s="9"/>
      <c r="BY473" s="9"/>
      <c r="BZ473" s="7"/>
      <c r="CA473" s="7"/>
      <c r="CB473" s="7"/>
      <c r="CC473" s="7"/>
      <c r="CD473" s="7"/>
      <c r="CE473" s="20" t="s">
        <v>6037</v>
      </c>
      <c r="CF473" s="21" t="s">
        <v>256</v>
      </c>
      <c r="CG473" s="20" t="s">
        <v>5328</v>
      </c>
      <c r="CH473" s="20" t="s">
        <v>5787</v>
      </c>
      <c r="CI473" s="20" t="s">
        <v>244</v>
      </c>
      <c r="CJ473" s="77" t="s">
        <v>46</v>
      </c>
      <c r="CK473" s="5">
        <v>44182</v>
      </c>
      <c r="CL473" s="77" t="str">
        <f t="shared" ca="1" si="7"/>
        <v>22 Tahun 2 Bulan 19 Hari</v>
      </c>
      <c r="CM47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Sukamukti RT/RW 01/02 Desa/Kelurahan Situsaeur Kecamatan Karangpawitan Kabupaten Garut Jawa Barat 44182</v>
      </c>
    </row>
    <row r="474" spans="1:91" ht="20.100000000000001" customHeight="1">
      <c r="A474" s="4">
        <f>SUBTOTAL(3,N$8:N474)</f>
        <v>467</v>
      </c>
      <c r="B474" s="5" t="s">
        <v>9</v>
      </c>
      <c r="C474" s="5">
        <v>2018</v>
      </c>
      <c r="D474" s="5"/>
      <c r="E474" s="5">
        <v>6</v>
      </c>
      <c r="F474" s="5" t="s">
        <v>37</v>
      </c>
      <c r="G474" s="5" t="s">
        <v>151</v>
      </c>
      <c r="H474" s="5" t="s">
        <v>151</v>
      </c>
      <c r="I474" s="5" t="s">
        <v>151</v>
      </c>
      <c r="J474" s="5">
        <v>18190028</v>
      </c>
      <c r="K474" s="6" t="s">
        <v>151</v>
      </c>
      <c r="L474" s="6"/>
      <c r="M474" s="6"/>
      <c r="N474" s="79" t="s">
        <v>6040</v>
      </c>
      <c r="O474" s="8"/>
      <c r="P474" s="37" t="s">
        <v>6041</v>
      </c>
      <c r="Q474" s="81" t="s">
        <v>6042</v>
      </c>
      <c r="R474" s="37" t="s">
        <v>229</v>
      </c>
      <c r="S474" s="125">
        <v>38414</v>
      </c>
      <c r="T474" s="10" t="s">
        <v>156</v>
      </c>
      <c r="U474" s="10">
        <v>2</v>
      </c>
      <c r="V474" s="10">
        <v>5</v>
      </c>
      <c r="W474" s="10" t="s">
        <v>157</v>
      </c>
      <c r="X474" s="20" t="s">
        <v>187</v>
      </c>
      <c r="Y474" s="7" t="s">
        <v>319</v>
      </c>
      <c r="Z474" s="7" t="s">
        <v>250</v>
      </c>
      <c r="AA474" s="7"/>
      <c r="AB474" s="7" t="s">
        <v>162</v>
      </c>
      <c r="AC474" s="7" t="s">
        <v>163</v>
      </c>
      <c r="AD474" s="7" t="s">
        <v>163</v>
      </c>
      <c r="AE474" s="9" t="s">
        <v>6043</v>
      </c>
      <c r="AF474" s="9" t="s">
        <v>6044</v>
      </c>
      <c r="AG474" s="7" t="s">
        <v>6044</v>
      </c>
      <c r="AH474" s="7" t="s">
        <v>50</v>
      </c>
      <c r="AI474" s="79" t="s">
        <v>229</v>
      </c>
      <c r="AJ474" s="28">
        <v>29037</v>
      </c>
      <c r="AK474" s="9" t="s">
        <v>6045</v>
      </c>
      <c r="AL474" s="9" t="s">
        <v>1202</v>
      </c>
      <c r="AM474" s="7" t="s">
        <v>161</v>
      </c>
      <c r="AN474" s="9" t="s">
        <v>368</v>
      </c>
      <c r="AO474" s="118"/>
      <c r="AP474" s="7" t="s">
        <v>6046</v>
      </c>
      <c r="AQ474" s="9" t="s">
        <v>452</v>
      </c>
      <c r="AR474" s="9" t="s">
        <v>2248</v>
      </c>
      <c r="AS474" s="7" t="s">
        <v>6047</v>
      </c>
      <c r="AT474" s="79" t="s">
        <v>1064</v>
      </c>
      <c r="AU474" s="7" t="s">
        <v>46</v>
      </c>
      <c r="AV474" s="10">
        <v>41373</v>
      </c>
      <c r="AW474" s="7" t="s">
        <v>6048</v>
      </c>
      <c r="AX474" s="7" t="s">
        <v>50</v>
      </c>
      <c r="AY474" s="79" t="s">
        <v>229</v>
      </c>
      <c r="AZ474" s="28">
        <v>31966</v>
      </c>
      <c r="BA474" s="9" t="s">
        <v>6049</v>
      </c>
      <c r="BB474" s="20" t="s">
        <v>178</v>
      </c>
      <c r="BC474" s="21" t="s">
        <v>161</v>
      </c>
      <c r="BD474" s="9"/>
      <c r="BE474" s="9"/>
      <c r="BF474" s="20" t="s">
        <v>181</v>
      </c>
      <c r="BG474" s="7"/>
      <c r="BH474" s="9"/>
      <c r="BI474" s="9"/>
      <c r="BJ474" s="7"/>
      <c r="BK474" s="7"/>
      <c r="BL474" s="7"/>
      <c r="BM474" s="11"/>
      <c r="BN474" s="79"/>
      <c r="BO474" s="7"/>
      <c r="BP474" s="7"/>
      <c r="BQ474" s="28"/>
      <c r="BR474" s="9"/>
      <c r="BS474" s="9"/>
      <c r="BT474" s="7"/>
      <c r="BU474" s="9"/>
      <c r="BV474" s="9"/>
      <c r="BW474" s="7"/>
      <c r="BX474" s="9"/>
      <c r="BY474" s="9"/>
      <c r="BZ474" s="7"/>
      <c r="CA474" s="7"/>
      <c r="CB474" s="7"/>
      <c r="CC474" s="7"/>
      <c r="CD474" s="7"/>
      <c r="CE474" s="20" t="s">
        <v>6046</v>
      </c>
      <c r="CF474" s="21" t="s">
        <v>452</v>
      </c>
      <c r="CG474" s="20" t="s">
        <v>2248</v>
      </c>
      <c r="CH474" s="20" t="s">
        <v>6047</v>
      </c>
      <c r="CI474" s="20" t="s">
        <v>2539</v>
      </c>
      <c r="CJ474" s="77" t="s">
        <v>46</v>
      </c>
      <c r="CK474" s="5">
        <v>41373</v>
      </c>
      <c r="CL474" s="77" t="str">
        <f t="shared" ca="1" si="7"/>
        <v>20 Tahun 10 Bulan 20 Hari</v>
      </c>
      <c r="CM47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Karajan RT/RW 04/02 Desa/Kelurahan Mekarjaya Kecamatan Purwasari Kabupaten Karawang Jawa Barat 41373</v>
      </c>
    </row>
    <row r="475" spans="1:91" ht="20.100000000000001" customHeight="1">
      <c r="A475" s="4">
        <f>SUBTOTAL(3,N$8:N475)</f>
        <v>468</v>
      </c>
      <c r="B475" s="5" t="s">
        <v>9</v>
      </c>
      <c r="C475" s="5">
        <v>2020</v>
      </c>
      <c r="D475" s="5"/>
      <c r="E475" s="5">
        <v>6</v>
      </c>
      <c r="F475" s="5" t="s">
        <v>37</v>
      </c>
      <c r="G475" s="5" t="s">
        <v>151</v>
      </c>
      <c r="H475" s="5" t="s">
        <v>151</v>
      </c>
      <c r="I475" s="5" t="s">
        <v>151</v>
      </c>
      <c r="J475" s="5">
        <v>20210078</v>
      </c>
      <c r="K475" s="6" t="s">
        <v>151</v>
      </c>
      <c r="L475" s="6"/>
      <c r="M475" s="6"/>
      <c r="N475" s="137" t="s">
        <v>6050</v>
      </c>
      <c r="O475" s="8"/>
      <c r="P475" s="37" t="s">
        <v>6051</v>
      </c>
      <c r="Q475" s="81" t="s">
        <v>6052</v>
      </c>
      <c r="R475" s="37" t="s">
        <v>155</v>
      </c>
      <c r="S475" s="125">
        <v>39673</v>
      </c>
      <c r="T475" s="10" t="s">
        <v>156</v>
      </c>
      <c r="U475" s="10">
        <v>3</v>
      </c>
      <c r="V475" s="10">
        <v>3</v>
      </c>
      <c r="W475" s="10" t="s">
        <v>157</v>
      </c>
      <c r="X475" s="20" t="s">
        <v>187</v>
      </c>
      <c r="Y475" s="7" t="s">
        <v>319</v>
      </c>
      <c r="Z475" s="7" t="s">
        <v>250</v>
      </c>
      <c r="AA475" s="7"/>
      <c r="AB475" s="7" t="s">
        <v>162</v>
      </c>
      <c r="AC475" s="7" t="s">
        <v>163</v>
      </c>
      <c r="AD475" s="7" t="s">
        <v>163</v>
      </c>
      <c r="AE475" s="9" t="s">
        <v>6053</v>
      </c>
      <c r="AF475" s="9" t="s">
        <v>6054</v>
      </c>
      <c r="AG475" s="7" t="s">
        <v>6054</v>
      </c>
      <c r="AH475" s="7" t="s">
        <v>50</v>
      </c>
      <c r="AI475" s="79" t="s">
        <v>155</v>
      </c>
      <c r="AJ475" s="28">
        <v>27999</v>
      </c>
      <c r="AK475" s="9" t="s">
        <v>6055</v>
      </c>
      <c r="AL475" s="9" t="s">
        <v>324</v>
      </c>
      <c r="AM475" s="7" t="s">
        <v>221</v>
      </c>
      <c r="AN475" s="9" t="s">
        <v>368</v>
      </c>
      <c r="AO475" s="118"/>
      <c r="AP475" s="7" t="s">
        <v>6056</v>
      </c>
      <c r="AQ475" s="9" t="s">
        <v>2035</v>
      </c>
      <c r="AR475" s="9" t="s">
        <v>2619</v>
      </c>
      <c r="AS475" s="7" t="s">
        <v>471</v>
      </c>
      <c r="AT475" s="79" t="s">
        <v>155</v>
      </c>
      <c r="AU475" s="7" t="s">
        <v>46</v>
      </c>
      <c r="AV475" s="10">
        <v>40951</v>
      </c>
      <c r="AW475" s="7" t="s">
        <v>6057</v>
      </c>
      <c r="AX475" s="7" t="s">
        <v>50</v>
      </c>
      <c r="AY475" s="79" t="s">
        <v>155</v>
      </c>
      <c r="AZ475" s="28">
        <v>28586</v>
      </c>
      <c r="BA475" s="9" t="s">
        <v>6058</v>
      </c>
      <c r="BB475" s="20" t="s">
        <v>178</v>
      </c>
      <c r="BC475" s="21" t="s">
        <v>221</v>
      </c>
      <c r="BD475" s="9"/>
      <c r="BE475" s="9"/>
      <c r="BF475" s="20" t="s">
        <v>181</v>
      </c>
      <c r="BG475" s="7"/>
      <c r="BH475" s="9"/>
      <c r="BI475" s="9"/>
      <c r="BJ475" s="7"/>
      <c r="BK475" s="7"/>
      <c r="BL475" s="7"/>
      <c r="BM475" s="11"/>
      <c r="BN475" s="79"/>
      <c r="BO475" s="7"/>
      <c r="BP475" s="7"/>
      <c r="BQ475" s="28"/>
      <c r="BR475" s="9"/>
      <c r="BS475" s="9"/>
      <c r="BT475" s="7"/>
      <c r="BU475" s="9"/>
      <c r="BV475" s="9"/>
      <c r="BW475" s="7"/>
      <c r="BX475" s="9"/>
      <c r="BY475" s="9"/>
      <c r="BZ475" s="7"/>
      <c r="CA475" s="7"/>
      <c r="CB475" s="7"/>
      <c r="CC475" s="7"/>
      <c r="CD475" s="7"/>
      <c r="CE475" s="20" t="s">
        <v>6056</v>
      </c>
      <c r="CF475" s="21" t="s">
        <v>2035</v>
      </c>
      <c r="CG475" s="20" t="s">
        <v>2619</v>
      </c>
      <c r="CH475" s="20" t="s">
        <v>471</v>
      </c>
      <c r="CI475" s="20" t="s">
        <v>182</v>
      </c>
      <c r="CJ475" s="77" t="s">
        <v>46</v>
      </c>
      <c r="CK475" s="5">
        <v>40951</v>
      </c>
      <c r="CL475" s="77" t="str">
        <f t="shared" ca="1" si="7"/>
        <v>17 Tahun 5 Bulan 10 Hari</v>
      </c>
      <c r="CM47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Kmp. Puncak Mulya RT/RW 02/07 Desa/Kelurahan Sukamulya Kecamatan Kutawaringin Kabupaten Bandung Jawa Barat 40951</v>
      </c>
    </row>
    <row r="476" spans="1:91" ht="20.100000000000001" customHeight="1">
      <c r="A476" s="4">
        <f>SUBTOTAL(3,N$8:N476)</f>
        <v>469</v>
      </c>
      <c r="B476" s="5" t="s">
        <v>9</v>
      </c>
      <c r="C476" s="5">
        <v>2018</v>
      </c>
      <c r="D476" s="5"/>
      <c r="E476" s="5">
        <v>6</v>
      </c>
      <c r="F476" s="5" t="s">
        <v>37</v>
      </c>
      <c r="G476" s="5" t="s">
        <v>6059</v>
      </c>
      <c r="H476" s="5" t="s">
        <v>151</v>
      </c>
      <c r="I476" s="5" t="s">
        <v>151</v>
      </c>
      <c r="J476" s="5">
        <v>18190056</v>
      </c>
      <c r="K476" s="6" t="s">
        <v>151</v>
      </c>
      <c r="L476" s="6"/>
      <c r="M476" s="6"/>
      <c r="N476" s="137" t="s">
        <v>6060</v>
      </c>
      <c r="O476" s="37" t="s">
        <v>6061</v>
      </c>
      <c r="P476" s="37" t="s">
        <v>6062</v>
      </c>
      <c r="Q476" s="81" t="s">
        <v>6063</v>
      </c>
      <c r="R476" s="37" t="s">
        <v>155</v>
      </c>
      <c r="S476" s="125">
        <v>38956</v>
      </c>
      <c r="T476" s="10" t="s">
        <v>156</v>
      </c>
      <c r="U476" s="10">
        <v>1</v>
      </c>
      <c r="V476" s="10">
        <v>3</v>
      </c>
      <c r="W476" s="10" t="s">
        <v>157</v>
      </c>
      <c r="X476" s="20" t="s">
        <v>187</v>
      </c>
      <c r="Y476" s="7" t="s">
        <v>5125</v>
      </c>
      <c r="Z476" s="7" t="s">
        <v>2402</v>
      </c>
      <c r="AA476" s="7"/>
      <c r="AB476" s="7" t="s">
        <v>162</v>
      </c>
      <c r="AC476" s="7" t="s">
        <v>163</v>
      </c>
      <c r="AD476" s="7" t="s">
        <v>163</v>
      </c>
      <c r="AE476" s="9" t="s">
        <v>6064</v>
      </c>
      <c r="AF476" s="9" t="s">
        <v>6065</v>
      </c>
      <c r="AG476" s="7" t="s">
        <v>6066</v>
      </c>
      <c r="AH476" s="7" t="s">
        <v>52</v>
      </c>
      <c r="AI476" s="79"/>
      <c r="AJ476" s="28"/>
      <c r="AK476" s="9" t="s">
        <v>6067</v>
      </c>
      <c r="AL476" s="9"/>
      <c r="AM476" s="7"/>
      <c r="AN476" s="9" t="s">
        <v>368</v>
      </c>
      <c r="AO476" s="118"/>
      <c r="AP476" s="7" t="s">
        <v>5491</v>
      </c>
      <c r="AQ476" s="9" t="s">
        <v>4307</v>
      </c>
      <c r="AR476" s="9" t="s">
        <v>217</v>
      </c>
      <c r="AS476" s="7" t="s">
        <v>218</v>
      </c>
      <c r="AT476" s="79" t="s">
        <v>155</v>
      </c>
      <c r="AU476" s="7" t="s">
        <v>46</v>
      </c>
      <c r="AV476" s="10">
        <v>40377</v>
      </c>
      <c r="AW476" s="7" t="s">
        <v>6065</v>
      </c>
      <c r="AX476" s="7" t="s">
        <v>50</v>
      </c>
      <c r="AY476" s="79" t="s">
        <v>155</v>
      </c>
      <c r="AZ476" s="28">
        <v>29604</v>
      </c>
      <c r="BA476" s="9" t="s">
        <v>6068</v>
      </c>
      <c r="BB476" s="20" t="s">
        <v>178</v>
      </c>
      <c r="BC476" s="21" t="s">
        <v>179</v>
      </c>
      <c r="BD476" s="9"/>
      <c r="BE476" s="9"/>
      <c r="BF476" s="20" t="s">
        <v>181</v>
      </c>
      <c r="BG476" s="7"/>
      <c r="BH476" s="9"/>
      <c r="BI476" s="9"/>
      <c r="BJ476" s="7"/>
      <c r="BK476" s="7"/>
      <c r="BL476" s="7"/>
      <c r="BM476" s="11"/>
      <c r="BN476" s="79" t="s">
        <v>6069</v>
      </c>
      <c r="BO476" s="7"/>
      <c r="BP476" s="7"/>
      <c r="BQ476" s="28"/>
      <c r="BR476" s="9"/>
      <c r="BS476" s="9"/>
      <c r="BT476" s="7"/>
      <c r="BU476" s="9"/>
      <c r="BV476" s="9"/>
      <c r="BW476" s="7"/>
      <c r="BX476" s="9"/>
      <c r="BY476" s="9"/>
      <c r="BZ476" s="7"/>
      <c r="CA476" s="7"/>
      <c r="CB476" s="7"/>
      <c r="CC476" s="7"/>
      <c r="CD476" s="7"/>
      <c r="CE476" s="20" t="s">
        <v>5491</v>
      </c>
      <c r="CF476" s="21" t="s">
        <v>4307</v>
      </c>
      <c r="CG476" s="20" t="s">
        <v>217</v>
      </c>
      <c r="CH476" s="20" t="s">
        <v>218</v>
      </c>
      <c r="CI476" s="20" t="s">
        <v>182</v>
      </c>
      <c r="CJ476" s="77" t="s">
        <v>46</v>
      </c>
      <c r="CK476" s="5">
        <v>40377</v>
      </c>
      <c r="CL476" s="77" t="str">
        <f t="shared" ca="1" si="7"/>
        <v>19 Tahun 4 Bulan 27 Hari</v>
      </c>
      <c r="CM47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Gumuruh RT/RW 05/04 Desa/Kelurahan Nagrak Kecamatan Cangkuang Kabupaten Bandung Jawa Barat 40377</v>
      </c>
    </row>
    <row r="477" spans="1:91" ht="20.100000000000001" customHeight="1">
      <c r="A477" s="4">
        <f>SUBTOTAL(3,N$8:N477)</f>
        <v>470</v>
      </c>
      <c r="B477" s="5" t="s">
        <v>9</v>
      </c>
      <c r="C477" s="5">
        <v>2018</v>
      </c>
      <c r="D477" s="5"/>
      <c r="E477" s="5">
        <v>6</v>
      </c>
      <c r="F477" s="5" t="s">
        <v>37</v>
      </c>
      <c r="G477" s="5" t="s">
        <v>151</v>
      </c>
      <c r="H477" s="5" t="s">
        <v>151</v>
      </c>
      <c r="I477" s="5" t="s">
        <v>151</v>
      </c>
      <c r="J477" s="5">
        <v>18190047</v>
      </c>
      <c r="K477" s="6" t="s">
        <v>151</v>
      </c>
      <c r="L477" s="6"/>
      <c r="M477" s="6"/>
      <c r="N477" s="79" t="s">
        <v>6070</v>
      </c>
      <c r="O477" s="8"/>
      <c r="P477" s="37" t="s">
        <v>6071</v>
      </c>
      <c r="Q477" s="81" t="s">
        <v>6072</v>
      </c>
      <c r="R477" s="37" t="s">
        <v>186</v>
      </c>
      <c r="S477" s="125">
        <v>38883</v>
      </c>
      <c r="T477" s="10" t="s">
        <v>156</v>
      </c>
      <c r="U477" s="10">
        <v>1</v>
      </c>
      <c r="V477" s="10">
        <v>2</v>
      </c>
      <c r="W477" s="10" t="s">
        <v>157</v>
      </c>
      <c r="X477" s="20" t="s">
        <v>187</v>
      </c>
      <c r="Y477" s="7" t="s">
        <v>4803</v>
      </c>
      <c r="Z477" s="7" t="s">
        <v>6073</v>
      </c>
      <c r="AA477" s="7"/>
      <c r="AB477" s="7" t="s">
        <v>162</v>
      </c>
      <c r="AC477" s="7" t="s">
        <v>163</v>
      </c>
      <c r="AD477" s="7" t="s">
        <v>163</v>
      </c>
      <c r="AE477" s="9" t="s">
        <v>6074</v>
      </c>
      <c r="AF477" s="9" t="s">
        <v>6075</v>
      </c>
      <c r="AG477" s="7" t="s">
        <v>6075</v>
      </c>
      <c r="AH477" s="7" t="s">
        <v>50</v>
      </c>
      <c r="AI477" s="79" t="s">
        <v>186</v>
      </c>
      <c r="AJ477" s="28">
        <v>28339</v>
      </c>
      <c r="AK477" s="9" t="s">
        <v>6076</v>
      </c>
      <c r="AL477" s="20" t="s">
        <v>212</v>
      </c>
      <c r="AM477" s="7" t="s">
        <v>179</v>
      </c>
      <c r="AN477" s="9" t="s">
        <v>368</v>
      </c>
      <c r="AO477" s="118"/>
      <c r="AP477" s="7" t="s">
        <v>6077</v>
      </c>
      <c r="AQ477" s="9" t="s">
        <v>256</v>
      </c>
      <c r="AR477" s="9" t="s">
        <v>1027</v>
      </c>
      <c r="AS477" s="7" t="s">
        <v>1027</v>
      </c>
      <c r="AT477" s="79" t="s">
        <v>186</v>
      </c>
      <c r="AU477" s="7" t="s">
        <v>46</v>
      </c>
      <c r="AV477" s="10">
        <v>45362</v>
      </c>
      <c r="AW477" s="7" t="s">
        <v>6078</v>
      </c>
      <c r="AX477" s="7" t="s">
        <v>50</v>
      </c>
      <c r="AY477" s="79" t="s">
        <v>186</v>
      </c>
      <c r="AZ477" s="28">
        <v>29381</v>
      </c>
      <c r="BA477" s="9" t="s">
        <v>6079</v>
      </c>
      <c r="BB477" s="9" t="s">
        <v>193</v>
      </c>
      <c r="BC477" s="7" t="s">
        <v>169</v>
      </c>
      <c r="BD477" s="9"/>
      <c r="BE477" s="9"/>
      <c r="BF477" s="20" t="s">
        <v>181</v>
      </c>
      <c r="BG477" s="7"/>
      <c r="BH477" s="9"/>
      <c r="BI477" s="9"/>
      <c r="BJ477" s="7"/>
      <c r="BK477" s="7"/>
      <c r="BL477" s="7"/>
      <c r="BM477" s="11"/>
      <c r="BN477" s="79"/>
      <c r="BO477" s="7"/>
      <c r="BP477" s="7"/>
      <c r="BQ477" s="28"/>
      <c r="BR477" s="9"/>
      <c r="BS477" s="9"/>
      <c r="BT477" s="7"/>
      <c r="BU477" s="9"/>
      <c r="BV477" s="9"/>
      <c r="BW477" s="7"/>
      <c r="BX477" s="9"/>
      <c r="BY477" s="9"/>
      <c r="BZ477" s="7"/>
      <c r="CA477" s="7"/>
      <c r="CB477" s="7"/>
      <c r="CC477" s="7"/>
      <c r="CD477" s="7"/>
      <c r="CE477" s="20" t="s">
        <v>6077</v>
      </c>
      <c r="CF477" s="21" t="s">
        <v>256</v>
      </c>
      <c r="CG477" s="20" t="s">
        <v>1027</v>
      </c>
      <c r="CH477" s="20" t="s">
        <v>1027</v>
      </c>
      <c r="CI477" s="20" t="s">
        <v>205</v>
      </c>
      <c r="CJ477" s="77" t="s">
        <v>46</v>
      </c>
      <c r="CK477" s="5">
        <v>45362</v>
      </c>
      <c r="CL477" s="77" t="str">
        <f t="shared" ca="1" si="7"/>
        <v>19 Tahun 7 Bulan 8 Hari</v>
      </c>
      <c r="CM47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Lanjung RT/RW 01/02 Desa/Kelurahan Tanjungsari Kecamatan Tanjungsari Kabupaten Sumedang Jawa Barat 45362</v>
      </c>
    </row>
    <row r="478" spans="1:91" ht="20.100000000000001" customHeight="1">
      <c r="A478" s="4">
        <f>SUBTOTAL(3,N$8:N478)</f>
        <v>471</v>
      </c>
      <c r="B478" s="5" t="s">
        <v>9</v>
      </c>
      <c r="C478" s="5">
        <v>2019</v>
      </c>
      <c r="D478" s="5"/>
      <c r="E478" s="5">
        <v>6</v>
      </c>
      <c r="F478" s="5" t="s">
        <v>37</v>
      </c>
      <c r="G478" s="5" t="s">
        <v>6059</v>
      </c>
      <c r="H478" s="5" t="s">
        <v>151</v>
      </c>
      <c r="I478" s="5" t="s">
        <v>151</v>
      </c>
      <c r="J478" s="5">
        <v>19200116</v>
      </c>
      <c r="K478" s="6" t="s">
        <v>151</v>
      </c>
      <c r="L478" s="6"/>
      <c r="M478" s="6"/>
      <c r="N478" s="137" t="s">
        <v>6080</v>
      </c>
      <c r="O478" s="8" t="s">
        <v>6081</v>
      </c>
      <c r="P478" s="37" t="s">
        <v>6082</v>
      </c>
      <c r="Q478" s="81" t="s">
        <v>6083</v>
      </c>
      <c r="R478" s="37" t="s">
        <v>155</v>
      </c>
      <c r="S478" s="125">
        <v>39157</v>
      </c>
      <c r="T478" s="10" t="s">
        <v>156</v>
      </c>
      <c r="U478" s="10">
        <v>1</v>
      </c>
      <c r="V478" s="10">
        <v>4</v>
      </c>
      <c r="W478" s="10" t="s">
        <v>157</v>
      </c>
      <c r="X478" s="20" t="s">
        <v>187</v>
      </c>
      <c r="Y478" s="7" t="s">
        <v>5125</v>
      </c>
      <c r="Z478" s="7" t="s">
        <v>250</v>
      </c>
      <c r="AA478" s="7"/>
      <c r="AB478" s="7" t="s">
        <v>162</v>
      </c>
      <c r="AC478" s="7" t="s">
        <v>163</v>
      </c>
      <c r="AD478" s="7" t="s">
        <v>163</v>
      </c>
      <c r="AE478" s="9" t="s">
        <v>6084</v>
      </c>
      <c r="AF478" s="9" t="s">
        <v>6085</v>
      </c>
      <c r="AG478" s="9" t="s">
        <v>6085</v>
      </c>
      <c r="AH478" s="7" t="s">
        <v>50</v>
      </c>
      <c r="AI478" s="79" t="s">
        <v>155</v>
      </c>
      <c r="AJ478" s="28">
        <v>28108</v>
      </c>
      <c r="AK478" s="9" t="s">
        <v>6086</v>
      </c>
      <c r="AL478" s="20" t="s">
        <v>212</v>
      </c>
      <c r="AM478" s="7" t="s">
        <v>179</v>
      </c>
      <c r="AN478" s="9" t="s">
        <v>368</v>
      </c>
      <c r="AO478" s="118"/>
      <c r="AP478" s="7" t="s">
        <v>6087</v>
      </c>
      <c r="AQ478" s="9" t="s">
        <v>1117</v>
      </c>
      <c r="AR478" s="9" t="s">
        <v>6037</v>
      </c>
      <c r="AS478" s="7" t="s">
        <v>716</v>
      </c>
      <c r="AT478" s="79" t="s">
        <v>155</v>
      </c>
      <c r="AU478" s="7" t="s">
        <v>46</v>
      </c>
      <c r="AV478" s="10">
        <v>40971</v>
      </c>
      <c r="AW478" s="7" t="s">
        <v>6088</v>
      </c>
      <c r="AX478" s="7" t="s">
        <v>50</v>
      </c>
      <c r="AY478" s="79" t="s">
        <v>1109</v>
      </c>
      <c r="AZ478" s="28">
        <v>31283</v>
      </c>
      <c r="BA478" s="9" t="s">
        <v>6089</v>
      </c>
      <c r="BB478" s="20" t="s">
        <v>178</v>
      </c>
      <c r="BC478" s="21" t="s">
        <v>221</v>
      </c>
      <c r="BD478" s="9"/>
      <c r="BE478" s="9"/>
      <c r="BF478" s="20" t="s">
        <v>181</v>
      </c>
      <c r="BG478" s="7"/>
      <c r="BH478" s="9"/>
      <c r="BI478" s="9"/>
      <c r="BJ478" s="7"/>
      <c r="BK478" s="7"/>
      <c r="BL478" s="7"/>
      <c r="BM478" s="11"/>
      <c r="BN478" s="79"/>
      <c r="BO478" s="7"/>
      <c r="BP478" s="7"/>
      <c r="BQ478" s="28"/>
      <c r="BR478" s="9"/>
      <c r="BS478" s="9"/>
      <c r="BT478" s="7"/>
      <c r="BU478" s="9"/>
      <c r="BV478" s="9"/>
      <c r="BW478" s="7"/>
      <c r="BX478" s="9"/>
      <c r="BY478" s="9"/>
      <c r="BZ478" s="7"/>
      <c r="CA478" s="7"/>
      <c r="CB478" s="7"/>
      <c r="CC478" s="7"/>
      <c r="CD478" s="7"/>
      <c r="CE478" s="20" t="s">
        <v>6087</v>
      </c>
      <c r="CF478" s="21" t="s">
        <v>1117</v>
      </c>
      <c r="CG478" s="20" t="s">
        <v>6037</v>
      </c>
      <c r="CH478" s="20" t="s">
        <v>716</v>
      </c>
      <c r="CI478" s="20" t="s">
        <v>182</v>
      </c>
      <c r="CJ478" s="77" t="s">
        <v>46</v>
      </c>
      <c r="CK478" s="5">
        <v>40971</v>
      </c>
      <c r="CL478" s="77" t="str">
        <f t="shared" ca="1" si="7"/>
        <v>18 Tahun 10 Bulan 7 Hari</v>
      </c>
      <c r="CM47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Bojong RT/RW 03/02 Desa/Kelurahan Sukamukti Kecamatan Katapang Kabupaten Bandung Jawa Barat 40971</v>
      </c>
    </row>
    <row r="479" spans="1:91" ht="20.100000000000001" customHeight="1">
      <c r="A479" s="4">
        <f>SUBTOTAL(3,N$8:N479)</f>
        <v>472</v>
      </c>
      <c r="B479" s="5" t="s">
        <v>9</v>
      </c>
      <c r="C479" s="5">
        <v>2019</v>
      </c>
      <c r="D479" s="5"/>
      <c r="E479" s="5">
        <v>6</v>
      </c>
      <c r="F479" s="5" t="s">
        <v>37</v>
      </c>
      <c r="G479" s="5" t="s">
        <v>6059</v>
      </c>
      <c r="H479" s="5" t="s">
        <v>151</v>
      </c>
      <c r="I479" s="5" t="s">
        <v>151</v>
      </c>
      <c r="J479" s="5">
        <v>19200082</v>
      </c>
      <c r="K479" s="6" t="s">
        <v>151</v>
      </c>
      <c r="L479" s="6"/>
      <c r="M479" s="6"/>
      <c r="N479" s="79" t="s">
        <v>6090</v>
      </c>
      <c r="O479" s="8"/>
      <c r="P479" s="37" t="s">
        <v>6091</v>
      </c>
      <c r="Q479" s="81" t="s">
        <v>6092</v>
      </c>
      <c r="R479" s="37" t="s">
        <v>155</v>
      </c>
      <c r="S479" s="125">
        <v>38053</v>
      </c>
      <c r="T479" s="10" t="s">
        <v>156</v>
      </c>
      <c r="U479" s="10">
        <v>5</v>
      </c>
      <c r="V479" s="10">
        <v>6</v>
      </c>
      <c r="W479" s="10" t="s">
        <v>157</v>
      </c>
      <c r="X479" s="20" t="s">
        <v>187</v>
      </c>
      <c r="Y479" s="7" t="s">
        <v>4803</v>
      </c>
      <c r="Z479" s="7" t="s">
        <v>250</v>
      </c>
      <c r="AA479" s="7"/>
      <c r="AB479" s="7" t="s">
        <v>162</v>
      </c>
      <c r="AC479" s="7" t="s">
        <v>163</v>
      </c>
      <c r="AD479" s="7" t="s">
        <v>163</v>
      </c>
      <c r="AE479" s="9" t="s">
        <v>6093</v>
      </c>
      <c r="AF479" s="9" t="s">
        <v>6094</v>
      </c>
      <c r="AG479" s="7" t="s">
        <v>6094</v>
      </c>
      <c r="AH479" s="7" t="s">
        <v>50</v>
      </c>
      <c r="AI479" s="79" t="s">
        <v>155</v>
      </c>
      <c r="AJ479" s="28">
        <v>18295</v>
      </c>
      <c r="AK479" s="9" t="s">
        <v>6095</v>
      </c>
      <c r="AL479" s="9" t="s">
        <v>168</v>
      </c>
      <c r="AM479" s="7" t="s">
        <v>161</v>
      </c>
      <c r="AN479" s="9" t="s">
        <v>368</v>
      </c>
      <c r="AO479" s="118"/>
      <c r="AP479" s="7" t="s">
        <v>4721</v>
      </c>
      <c r="AQ479" s="9" t="s">
        <v>3193</v>
      </c>
      <c r="AR479" s="9" t="s">
        <v>3235</v>
      </c>
      <c r="AS479" s="7" t="s">
        <v>342</v>
      </c>
      <c r="AT479" s="79" t="s">
        <v>278</v>
      </c>
      <c r="AU479" s="7" t="s">
        <v>46</v>
      </c>
      <c r="AV479" s="10">
        <v>40164</v>
      </c>
      <c r="AW479" s="7" t="s">
        <v>6096</v>
      </c>
      <c r="AX479" s="7" t="s">
        <v>50</v>
      </c>
      <c r="AY479" s="79" t="s">
        <v>155</v>
      </c>
      <c r="AZ479" s="28">
        <v>23960</v>
      </c>
      <c r="BA479" s="9" t="s">
        <v>6097</v>
      </c>
      <c r="BB479" s="20" t="s">
        <v>178</v>
      </c>
      <c r="BC479" s="21" t="s">
        <v>221</v>
      </c>
      <c r="BD479" s="9"/>
      <c r="BE479" s="9"/>
      <c r="BF479" s="20" t="s">
        <v>181</v>
      </c>
      <c r="BG479" s="7"/>
      <c r="BH479" s="9"/>
      <c r="BI479" s="9"/>
      <c r="BJ479" s="7"/>
      <c r="BK479" s="7"/>
      <c r="BL479" s="7"/>
      <c r="BM479" s="11"/>
      <c r="BN479" s="79"/>
      <c r="BO479" s="7"/>
      <c r="BP479" s="7"/>
      <c r="BQ479" s="28"/>
      <c r="BR479" s="9"/>
      <c r="BS479" s="9"/>
      <c r="BT479" s="7"/>
      <c r="BU479" s="9"/>
      <c r="BV479" s="9"/>
      <c r="BW479" s="7"/>
      <c r="BX479" s="9"/>
      <c r="BY479" s="9"/>
      <c r="BZ479" s="7"/>
      <c r="CA479" s="7"/>
      <c r="CB479" s="7"/>
      <c r="CC479" s="7"/>
      <c r="CD479" s="7"/>
      <c r="CE479" s="20" t="s">
        <v>4721</v>
      </c>
      <c r="CF479" s="21" t="s">
        <v>3193</v>
      </c>
      <c r="CG479" s="20" t="s">
        <v>3235</v>
      </c>
      <c r="CH479" s="20" t="s">
        <v>342</v>
      </c>
      <c r="CI479" s="20" t="s">
        <v>278</v>
      </c>
      <c r="CJ479" s="77" t="s">
        <v>46</v>
      </c>
      <c r="CK479" s="5">
        <v>40164</v>
      </c>
      <c r="CL479" s="77" t="str">
        <f t="shared" ca="1" si="7"/>
        <v>21 Tahun 10 Bulan 16 Hari</v>
      </c>
      <c r="CM47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Cibogo RT/RW 06/13 Desa/Kelurahan Sukawarna Kecamatan Sukajadi Kota Bandung Jawa Barat 40164</v>
      </c>
    </row>
    <row r="480" spans="1:91" ht="20.100000000000001" customHeight="1">
      <c r="A480" s="4">
        <f>SUBTOTAL(3,N$8:N480)</f>
        <v>473</v>
      </c>
      <c r="B480" s="5" t="s">
        <v>9</v>
      </c>
      <c r="C480" s="5">
        <v>2018</v>
      </c>
      <c r="D480" s="5"/>
      <c r="E480" s="5">
        <v>6</v>
      </c>
      <c r="F480" s="5" t="s">
        <v>37</v>
      </c>
      <c r="G480" s="5" t="s">
        <v>6059</v>
      </c>
      <c r="H480" s="5" t="s">
        <v>151</v>
      </c>
      <c r="I480" s="5" t="s">
        <v>151</v>
      </c>
      <c r="J480" s="5">
        <v>18190057</v>
      </c>
      <c r="K480" s="6" t="s">
        <v>151</v>
      </c>
      <c r="L480" s="6"/>
      <c r="M480" s="6"/>
      <c r="N480" s="79" t="s">
        <v>6098</v>
      </c>
      <c r="O480" s="8"/>
      <c r="P480" s="37" t="s">
        <v>6099</v>
      </c>
      <c r="Q480" s="81" t="s">
        <v>6100</v>
      </c>
      <c r="R480" s="37" t="s">
        <v>155</v>
      </c>
      <c r="S480" s="125">
        <v>38725</v>
      </c>
      <c r="T480" s="10" t="s">
        <v>156</v>
      </c>
      <c r="U480" s="10">
        <v>1</v>
      </c>
      <c r="V480" s="10">
        <v>2</v>
      </c>
      <c r="W480" s="10" t="s">
        <v>157</v>
      </c>
      <c r="X480" s="20" t="s">
        <v>187</v>
      </c>
      <c r="Y480" s="7" t="s">
        <v>6101</v>
      </c>
      <c r="Z480" s="7" t="s">
        <v>6102</v>
      </c>
      <c r="AA480" s="7"/>
      <c r="AB480" s="7" t="s">
        <v>162</v>
      </c>
      <c r="AC480" s="7" t="s">
        <v>163</v>
      </c>
      <c r="AD480" s="7" t="s">
        <v>163</v>
      </c>
      <c r="AE480" s="9" t="s">
        <v>6103</v>
      </c>
      <c r="AF480" s="9" t="s">
        <v>6104</v>
      </c>
      <c r="AG480" s="7" t="s">
        <v>6104</v>
      </c>
      <c r="AH480" s="7" t="s">
        <v>50</v>
      </c>
      <c r="AI480" s="79" t="s">
        <v>155</v>
      </c>
      <c r="AJ480" s="28">
        <v>28470</v>
      </c>
      <c r="AK480" s="9" t="s">
        <v>6105</v>
      </c>
      <c r="AL480" s="20" t="s">
        <v>212</v>
      </c>
      <c r="AM480" s="7" t="s">
        <v>221</v>
      </c>
      <c r="AN480" s="9" t="s">
        <v>368</v>
      </c>
      <c r="AO480" s="118"/>
      <c r="AP480" s="7" t="s">
        <v>1433</v>
      </c>
      <c r="AQ480" s="9" t="s">
        <v>216</v>
      </c>
      <c r="AR480" s="9" t="s">
        <v>223</v>
      </c>
      <c r="AS480" s="7" t="s">
        <v>218</v>
      </c>
      <c r="AT480" s="79" t="s">
        <v>155</v>
      </c>
      <c r="AU480" s="7" t="s">
        <v>46</v>
      </c>
      <c r="AV480" s="10">
        <v>40377</v>
      </c>
      <c r="AW480" s="7" t="s">
        <v>6106</v>
      </c>
      <c r="AX480" s="7" t="s">
        <v>50</v>
      </c>
      <c r="AY480" s="79" t="s">
        <v>155</v>
      </c>
      <c r="AZ480" s="28">
        <v>31379</v>
      </c>
      <c r="BA480" s="9" t="s">
        <v>6107</v>
      </c>
      <c r="BB480" s="20" t="s">
        <v>178</v>
      </c>
      <c r="BC480" s="21" t="s">
        <v>161</v>
      </c>
      <c r="BD480" s="9"/>
      <c r="BE480" s="9"/>
      <c r="BF480" s="20" t="s">
        <v>181</v>
      </c>
      <c r="BG480" s="7"/>
      <c r="BH480" s="9"/>
      <c r="BI480" s="9"/>
      <c r="BJ480" s="7"/>
      <c r="BK480" s="7"/>
      <c r="BL480" s="7"/>
      <c r="BM480" s="11"/>
      <c r="BN480" s="79"/>
      <c r="BO480" s="7"/>
      <c r="BP480" s="7"/>
      <c r="BQ480" s="28"/>
      <c r="BR480" s="9"/>
      <c r="BS480" s="9"/>
      <c r="BT480" s="7"/>
      <c r="BU480" s="9"/>
      <c r="BV480" s="9"/>
      <c r="BW480" s="7"/>
      <c r="BX480" s="9"/>
      <c r="BY480" s="9"/>
      <c r="BZ480" s="7"/>
      <c r="CA480" s="7"/>
      <c r="CB480" s="7"/>
      <c r="CC480" s="7"/>
      <c r="CD480" s="7"/>
      <c r="CE480" s="20" t="s">
        <v>1433</v>
      </c>
      <c r="CF480" s="21" t="s">
        <v>216</v>
      </c>
      <c r="CG480" s="20" t="s">
        <v>223</v>
      </c>
      <c r="CH480" s="20" t="s">
        <v>218</v>
      </c>
      <c r="CI480" s="20" t="s">
        <v>182</v>
      </c>
      <c r="CJ480" s="77" t="s">
        <v>46</v>
      </c>
      <c r="CK480" s="5">
        <v>40377</v>
      </c>
      <c r="CL480" s="77" t="str">
        <f t="shared" ca="1" si="7"/>
        <v>20 Tahun 0 Bulan 15 Hari</v>
      </c>
      <c r="CM48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Peteuy RT/RW 03/09 Desa/Kelurahan Ciluncat Kecamatan Cangkuang Kabupaten Bandung Jawa Barat 40377</v>
      </c>
    </row>
    <row r="481" spans="1:91" ht="20.100000000000001" customHeight="1">
      <c r="A481" s="4">
        <f>SUBTOTAL(3,N$8:N481)</f>
        <v>474</v>
      </c>
      <c r="B481" s="5" t="s">
        <v>9</v>
      </c>
      <c r="C481" s="5">
        <v>2018</v>
      </c>
      <c r="D481" s="5"/>
      <c r="E481" s="5">
        <v>6</v>
      </c>
      <c r="F481" s="5" t="s">
        <v>37</v>
      </c>
      <c r="G481" s="5" t="s">
        <v>6059</v>
      </c>
      <c r="H481" s="5" t="s">
        <v>151</v>
      </c>
      <c r="I481" s="5" t="s">
        <v>151</v>
      </c>
      <c r="J481" s="5">
        <v>18190076</v>
      </c>
      <c r="K481" s="6" t="s">
        <v>151</v>
      </c>
      <c r="L481" s="6"/>
      <c r="M481" s="6"/>
      <c r="N481" s="79" t="s">
        <v>6108</v>
      </c>
      <c r="O481" s="79" t="s">
        <v>6109</v>
      </c>
      <c r="P481" s="37" t="s">
        <v>6110</v>
      </c>
      <c r="Q481" s="81" t="s">
        <v>6111</v>
      </c>
      <c r="R481" s="37" t="s">
        <v>155</v>
      </c>
      <c r="S481" s="125">
        <v>38959</v>
      </c>
      <c r="T481" s="10" t="s">
        <v>156</v>
      </c>
      <c r="U481" s="10">
        <v>8</v>
      </c>
      <c r="V481" s="10">
        <v>8</v>
      </c>
      <c r="W481" s="10" t="s">
        <v>157</v>
      </c>
      <c r="X481" s="20" t="s">
        <v>187</v>
      </c>
      <c r="Y481" s="7" t="s">
        <v>3300</v>
      </c>
      <c r="Z481" s="7" t="s">
        <v>250</v>
      </c>
      <c r="AA481" s="7"/>
      <c r="AB481" s="7" t="s">
        <v>162</v>
      </c>
      <c r="AC481" s="7" t="s">
        <v>163</v>
      </c>
      <c r="AD481" s="7" t="s">
        <v>163</v>
      </c>
      <c r="AE481" s="9" t="s">
        <v>6112</v>
      </c>
      <c r="AF481" s="9" t="s">
        <v>6113</v>
      </c>
      <c r="AG481" s="7" t="s">
        <v>6113</v>
      </c>
      <c r="AH481" s="7" t="s">
        <v>50</v>
      </c>
      <c r="AI481" s="79" t="s">
        <v>336</v>
      </c>
      <c r="AJ481" s="90">
        <v>23804</v>
      </c>
      <c r="AK481" s="23" t="s">
        <v>6114</v>
      </c>
      <c r="AL481" s="20" t="s">
        <v>212</v>
      </c>
      <c r="AM481" s="7" t="s">
        <v>179</v>
      </c>
      <c r="AN481" s="9" t="s">
        <v>368</v>
      </c>
      <c r="AO481" s="118"/>
      <c r="AP481" s="7" t="s">
        <v>6115</v>
      </c>
      <c r="AQ481" s="9" t="s">
        <v>5437</v>
      </c>
      <c r="AR481" s="9" t="s">
        <v>4121</v>
      </c>
      <c r="AS481" s="7" t="s">
        <v>277</v>
      </c>
      <c r="AT481" s="79" t="s">
        <v>278</v>
      </c>
      <c r="AU481" s="7" t="s">
        <v>46</v>
      </c>
      <c r="AV481" s="10">
        <v>40232</v>
      </c>
      <c r="AW481" s="7" t="s">
        <v>6116</v>
      </c>
      <c r="AX481" s="7" t="s">
        <v>50</v>
      </c>
      <c r="AY481" s="79" t="s">
        <v>2422</v>
      </c>
      <c r="AZ481" s="28">
        <v>24596</v>
      </c>
      <c r="BA481" s="9" t="s">
        <v>6117</v>
      </c>
      <c r="BB481" s="20" t="s">
        <v>178</v>
      </c>
      <c r="BC481" s="21" t="s">
        <v>179</v>
      </c>
      <c r="BD481" s="9"/>
      <c r="BE481" s="9"/>
      <c r="BF481" s="20" t="s">
        <v>181</v>
      </c>
      <c r="BG481" s="7"/>
      <c r="BH481" s="9"/>
      <c r="BI481" s="9"/>
      <c r="BJ481" s="7"/>
      <c r="BK481" s="7"/>
      <c r="BL481" s="7"/>
      <c r="BM481" s="11"/>
      <c r="BN481" s="79"/>
      <c r="BO481" s="7"/>
      <c r="BP481" s="7"/>
      <c r="BQ481" s="28"/>
      <c r="BR481" s="9"/>
      <c r="BS481" s="9"/>
      <c r="BT481" s="7"/>
      <c r="BU481" s="9"/>
      <c r="BV481" s="9"/>
      <c r="BW481" s="7"/>
      <c r="BX481" s="9"/>
      <c r="BY481" s="9"/>
      <c r="BZ481" s="7"/>
      <c r="CA481" s="7"/>
      <c r="CB481" s="7"/>
      <c r="CC481" s="7"/>
      <c r="CD481" s="7"/>
      <c r="CE481" s="20" t="s">
        <v>6118</v>
      </c>
      <c r="CF481" s="21" t="s">
        <v>729</v>
      </c>
      <c r="CG481" s="20" t="s">
        <v>6119</v>
      </c>
      <c r="CH481" s="20" t="s">
        <v>3388</v>
      </c>
      <c r="CI481" s="20" t="s">
        <v>278</v>
      </c>
      <c r="CJ481" s="77" t="s">
        <v>46</v>
      </c>
      <c r="CK481" s="5">
        <v>40286</v>
      </c>
      <c r="CL481" s="77" t="str">
        <f t="shared" ca="1" si="7"/>
        <v>19 Tahun 4 Bulan 24 Hari</v>
      </c>
      <c r="CM48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Sanggar Kencana Viii No. 42 RT/RW 01/03 Desa/Kelurahan Jati Sari Kecamatan Buah Batu Kota Bandung Jawa Barat 40286</v>
      </c>
    </row>
    <row r="482" spans="1:91" ht="20.100000000000001" customHeight="1">
      <c r="A482" s="4">
        <f>SUBTOTAL(3,N$8:N482)</f>
        <v>475</v>
      </c>
      <c r="B482" s="5" t="s">
        <v>9</v>
      </c>
      <c r="C482" s="5">
        <v>2018</v>
      </c>
      <c r="D482" s="5"/>
      <c r="E482" s="5">
        <v>6</v>
      </c>
      <c r="F482" s="5" t="s">
        <v>37</v>
      </c>
      <c r="G482" s="5" t="s">
        <v>6059</v>
      </c>
      <c r="H482" s="5" t="s">
        <v>151</v>
      </c>
      <c r="I482" s="5" t="s">
        <v>151</v>
      </c>
      <c r="J482" s="5">
        <v>18190081</v>
      </c>
      <c r="K482" s="6" t="s">
        <v>151</v>
      </c>
      <c r="L482" s="6"/>
      <c r="M482" s="6"/>
      <c r="N482" s="137" t="s">
        <v>6120</v>
      </c>
      <c r="O482" s="79" t="s">
        <v>6121</v>
      </c>
      <c r="P482" s="37" t="s">
        <v>6122</v>
      </c>
      <c r="Q482" s="81" t="s">
        <v>6123</v>
      </c>
      <c r="R482" s="37" t="s">
        <v>155</v>
      </c>
      <c r="S482" s="125">
        <v>38749</v>
      </c>
      <c r="T482" s="10" t="s">
        <v>156</v>
      </c>
      <c r="U482" s="10">
        <v>2</v>
      </c>
      <c r="V482" s="10">
        <v>5</v>
      </c>
      <c r="W482" s="10" t="s">
        <v>157</v>
      </c>
      <c r="X482" s="20" t="s">
        <v>187</v>
      </c>
      <c r="Y482" s="7" t="s">
        <v>6124</v>
      </c>
      <c r="Z482" s="7" t="s">
        <v>6125</v>
      </c>
      <c r="AA482" s="7"/>
      <c r="AB482" s="7" t="s">
        <v>162</v>
      </c>
      <c r="AC482" s="7" t="s">
        <v>163</v>
      </c>
      <c r="AD482" s="7" t="s">
        <v>163</v>
      </c>
      <c r="AE482" s="9" t="s">
        <v>6126</v>
      </c>
      <c r="AF482" s="7" t="s">
        <v>6127</v>
      </c>
      <c r="AG482" s="7" t="s">
        <v>6128</v>
      </c>
      <c r="AH482" s="7" t="s">
        <v>51</v>
      </c>
      <c r="AI482" s="79" t="s">
        <v>155</v>
      </c>
      <c r="AJ482" s="28">
        <v>27144</v>
      </c>
      <c r="AK482" s="9" t="s">
        <v>6129</v>
      </c>
      <c r="AL482" s="9"/>
      <c r="AM482" s="7" t="s">
        <v>194</v>
      </c>
      <c r="AN482" s="9" t="s">
        <v>368</v>
      </c>
      <c r="AO482" s="118"/>
      <c r="AP482" s="7" t="s">
        <v>6130</v>
      </c>
      <c r="AQ482" s="9" t="s">
        <v>5437</v>
      </c>
      <c r="AR482" s="9" t="s">
        <v>3235</v>
      </c>
      <c r="AS482" s="7" t="s">
        <v>6131</v>
      </c>
      <c r="AT482" s="79" t="s">
        <v>278</v>
      </c>
      <c r="AU482" s="7" t="s">
        <v>46</v>
      </c>
      <c r="AV482" s="10">
        <v>40164</v>
      </c>
      <c r="AW482" s="7" t="s">
        <v>6127</v>
      </c>
      <c r="AX482" s="7" t="s">
        <v>50</v>
      </c>
      <c r="AY482" s="79" t="s">
        <v>229</v>
      </c>
      <c r="AZ482" s="28">
        <v>29283</v>
      </c>
      <c r="BA482" s="9" t="s">
        <v>6132</v>
      </c>
      <c r="BB482" s="20" t="s">
        <v>178</v>
      </c>
      <c r="BC482" s="21" t="s">
        <v>221</v>
      </c>
      <c r="BD482" s="9"/>
      <c r="BE482" s="9"/>
      <c r="BF482" s="20" t="s">
        <v>181</v>
      </c>
      <c r="BG482" s="7"/>
      <c r="BH482" s="9"/>
      <c r="BI482" s="9"/>
      <c r="BJ482" s="7"/>
      <c r="BK482" s="7"/>
      <c r="BL482" s="7"/>
      <c r="BM482" s="11"/>
      <c r="BN482" s="79" t="s">
        <v>6069</v>
      </c>
      <c r="BO482" s="7"/>
      <c r="BP482" s="7"/>
      <c r="BQ482" s="28"/>
      <c r="BR482" s="9"/>
      <c r="BS482" s="9"/>
      <c r="BT482" s="7"/>
      <c r="BU482" s="9"/>
      <c r="BV482" s="9"/>
      <c r="BW482" s="7"/>
      <c r="BX482" s="9"/>
      <c r="BY482" s="9"/>
      <c r="BZ482" s="7"/>
      <c r="CA482" s="7"/>
      <c r="CB482" s="7"/>
      <c r="CC482" s="7"/>
      <c r="CD482" s="7"/>
      <c r="CE482" s="20" t="s">
        <v>6130</v>
      </c>
      <c r="CF482" s="21" t="s">
        <v>5437</v>
      </c>
      <c r="CG482" s="20" t="s">
        <v>3235</v>
      </c>
      <c r="CH482" s="20" t="s">
        <v>342</v>
      </c>
      <c r="CI482" s="20" t="s">
        <v>278</v>
      </c>
      <c r="CJ482" s="77" t="s">
        <v>46</v>
      </c>
      <c r="CK482" s="5">
        <v>40164</v>
      </c>
      <c r="CL482" s="77" t="str">
        <f t="shared" ca="1" si="7"/>
        <v>19 Tahun 11 Bulan 22 Hari</v>
      </c>
      <c r="CM48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Griya Mas RT/RW 05/06 Desa/Kelurahan Sukawarna Kecamatan Sukajadi Kota Bandung Jawa Barat 40164</v>
      </c>
    </row>
    <row r="483" spans="1:91" ht="20.100000000000001" customHeight="1">
      <c r="A483" s="4">
        <f>SUBTOTAL(3,N$8:N483)</f>
        <v>476</v>
      </c>
      <c r="B483" s="5" t="s">
        <v>9</v>
      </c>
      <c r="C483" s="5">
        <v>2018</v>
      </c>
      <c r="D483" s="5"/>
      <c r="E483" s="5">
        <v>6</v>
      </c>
      <c r="F483" s="5" t="s">
        <v>37</v>
      </c>
      <c r="G483" s="5" t="s">
        <v>6059</v>
      </c>
      <c r="H483" s="5" t="s">
        <v>151</v>
      </c>
      <c r="I483" s="5" t="s">
        <v>151</v>
      </c>
      <c r="J483" s="5">
        <v>18190118</v>
      </c>
      <c r="K483" s="6" t="s">
        <v>151</v>
      </c>
      <c r="L483" s="6"/>
      <c r="M483" s="6"/>
      <c r="N483" s="79" t="s">
        <v>6133</v>
      </c>
      <c r="O483" s="8"/>
      <c r="P483" s="37" t="s">
        <v>6134</v>
      </c>
      <c r="Q483" s="81" t="s">
        <v>6135</v>
      </c>
      <c r="R483" s="37" t="s">
        <v>367</v>
      </c>
      <c r="S483" s="125">
        <v>39303</v>
      </c>
      <c r="T483" s="10" t="s">
        <v>156</v>
      </c>
      <c r="U483" s="10">
        <v>2</v>
      </c>
      <c r="V483" s="10">
        <v>3</v>
      </c>
      <c r="W483" s="10" t="s">
        <v>157</v>
      </c>
      <c r="X483" s="20" t="s">
        <v>187</v>
      </c>
      <c r="Y483" s="7" t="s">
        <v>5125</v>
      </c>
      <c r="Z483" s="7" t="s">
        <v>551</v>
      </c>
      <c r="AA483" s="7"/>
      <c r="AB483" s="7" t="s">
        <v>162</v>
      </c>
      <c r="AC483" s="7" t="s">
        <v>163</v>
      </c>
      <c r="AD483" s="7" t="s">
        <v>163</v>
      </c>
      <c r="AE483" s="9" t="s">
        <v>5808</v>
      </c>
      <c r="AF483" s="9" t="s">
        <v>5809</v>
      </c>
      <c r="AG483" s="7" t="s">
        <v>5809</v>
      </c>
      <c r="AH483" s="7" t="s">
        <v>50</v>
      </c>
      <c r="AI483" s="79" t="s">
        <v>367</v>
      </c>
      <c r="AJ483" s="28">
        <v>30448</v>
      </c>
      <c r="AK483" s="9" t="s">
        <v>5810</v>
      </c>
      <c r="AL483" s="20" t="s">
        <v>212</v>
      </c>
      <c r="AM483" s="7" t="s">
        <v>221</v>
      </c>
      <c r="AN483" s="9" t="s">
        <v>368</v>
      </c>
      <c r="AO483" s="118"/>
      <c r="AP483" s="7" t="s">
        <v>374</v>
      </c>
      <c r="AQ483" s="9" t="s">
        <v>4307</v>
      </c>
      <c r="AR483" s="9" t="s">
        <v>5811</v>
      </c>
      <c r="AS483" s="7" t="s">
        <v>5584</v>
      </c>
      <c r="AT483" s="79" t="s">
        <v>367</v>
      </c>
      <c r="AU483" s="7" t="s">
        <v>46</v>
      </c>
      <c r="AV483" s="10">
        <v>43265</v>
      </c>
      <c r="AW483" s="7" t="s">
        <v>5812</v>
      </c>
      <c r="AX483" s="7" t="s">
        <v>50</v>
      </c>
      <c r="AY483" s="79" t="s">
        <v>367</v>
      </c>
      <c r="AZ483" s="28">
        <v>29337</v>
      </c>
      <c r="BA483" s="9" t="s">
        <v>5813</v>
      </c>
      <c r="BB483" s="20" t="s">
        <v>178</v>
      </c>
      <c r="BC483" s="21" t="s">
        <v>179</v>
      </c>
      <c r="BD483" s="9"/>
      <c r="BE483" s="9"/>
      <c r="BF483" s="20" t="s">
        <v>181</v>
      </c>
      <c r="BG483" s="7"/>
      <c r="BH483" s="9"/>
      <c r="BI483" s="9"/>
      <c r="BJ483" s="7"/>
      <c r="BK483" s="7"/>
      <c r="BL483" s="7"/>
      <c r="BM483" s="11"/>
      <c r="BN483" s="79"/>
      <c r="BO483" s="7"/>
      <c r="BP483" s="7"/>
      <c r="BQ483" s="28"/>
      <c r="BR483" s="9"/>
      <c r="BS483" s="9"/>
      <c r="BT483" s="7"/>
      <c r="BU483" s="9"/>
      <c r="BV483" s="9"/>
      <c r="BW483" s="7"/>
      <c r="BX483" s="9"/>
      <c r="BY483" s="9"/>
      <c r="BZ483" s="7"/>
      <c r="CA483" s="7"/>
      <c r="CB483" s="7"/>
      <c r="CC483" s="7"/>
      <c r="CD483" s="7"/>
      <c r="CE483" s="20" t="s">
        <v>374</v>
      </c>
      <c r="CF483" s="21" t="s">
        <v>4307</v>
      </c>
      <c r="CG483" s="20" t="s">
        <v>5811</v>
      </c>
      <c r="CH483" s="20" t="s">
        <v>5584</v>
      </c>
      <c r="CI483" s="20" t="s">
        <v>422</v>
      </c>
      <c r="CJ483" s="77" t="s">
        <v>46</v>
      </c>
      <c r="CK483" s="5">
        <v>43265</v>
      </c>
      <c r="CL483" s="77" t="str">
        <f t="shared" ca="1" si="7"/>
        <v>18 Tahun 5 Bulan 14 Hari</v>
      </c>
      <c r="CM48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RT/RW 05/04 Desa/Kelurahan Simpang Kecamatan Takokak Kabupaten Cianjur Jawa Barat 43265</v>
      </c>
    </row>
    <row r="484" spans="1:91" ht="20.100000000000001" customHeight="1">
      <c r="A484" s="4">
        <f>SUBTOTAL(3,N$8:N484)</f>
        <v>477</v>
      </c>
      <c r="B484" s="5" t="s">
        <v>9</v>
      </c>
      <c r="C484" s="5">
        <v>2018</v>
      </c>
      <c r="D484" s="5"/>
      <c r="E484" s="5">
        <v>6</v>
      </c>
      <c r="F484" s="5" t="s">
        <v>37</v>
      </c>
      <c r="G484" s="5" t="s">
        <v>6059</v>
      </c>
      <c r="H484" s="5" t="s">
        <v>151</v>
      </c>
      <c r="I484" s="5" t="s">
        <v>151</v>
      </c>
      <c r="J484" s="5">
        <v>18190071</v>
      </c>
      <c r="K484" s="6" t="s">
        <v>151</v>
      </c>
      <c r="L484" s="6"/>
      <c r="M484" s="6"/>
      <c r="N484" s="79" t="s">
        <v>6136</v>
      </c>
      <c r="O484" s="8"/>
      <c r="P484" s="37" t="s">
        <v>6137</v>
      </c>
      <c r="Q484" s="81" t="s">
        <v>6138</v>
      </c>
      <c r="R484" s="37" t="s">
        <v>155</v>
      </c>
      <c r="S484" s="125">
        <v>38622</v>
      </c>
      <c r="T484" s="10" t="s">
        <v>156</v>
      </c>
      <c r="U484" s="10">
        <v>1</v>
      </c>
      <c r="V484" s="10">
        <v>2</v>
      </c>
      <c r="W484" s="10" t="s">
        <v>157</v>
      </c>
      <c r="X484" s="20" t="s">
        <v>187</v>
      </c>
      <c r="Y484" s="7" t="s">
        <v>6139</v>
      </c>
      <c r="Z484" s="7" t="s">
        <v>6125</v>
      </c>
      <c r="AA484" s="7"/>
      <c r="AB484" s="7" t="s">
        <v>162</v>
      </c>
      <c r="AC484" s="7" t="s">
        <v>163</v>
      </c>
      <c r="AD484" s="7" t="s">
        <v>163</v>
      </c>
      <c r="AE484" s="9" t="s">
        <v>6140</v>
      </c>
      <c r="AF484" s="9" t="s">
        <v>6141</v>
      </c>
      <c r="AG484" s="7" t="s">
        <v>6141</v>
      </c>
      <c r="AH484" s="7" t="s">
        <v>50</v>
      </c>
      <c r="AI484" s="79" t="s">
        <v>155</v>
      </c>
      <c r="AJ484" s="28">
        <v>28331</v>
      </c>
      <c r="AK484" s="9" t="s">
        <v>6142</v>
      </c>
      <c r="AL484" s="9" t="s">
        <v>324</v>
      </c>
      <c r="AM484" s="7" t="s">
        <v>179</v>
      </c>
      <c r="AN484" s="9" t="s">
        <v>368</v>
      </c>
      <c r="AO484" s="118"/>
      <c r="AP484" s="7" t="s">
        <v>5905</v>
      </c>
      <c r="AQ484" s="9" t="s">
        <v>2517</v>
      </c>
      <c r="AR484" s="9" t="s">
        <v>2653</v>
      </c>
      <c r="AS484" s="7" t="s">
        <v>2599</v>
      </c>
      <c r="AT484" s="79" t="s">
        <v>155</v>
      </c>
      <c r="AU484" s="7" t="s">
        <v>46</v>
      </c>
      <c r="AV484" s="10">
        <v>40225</v>
      </c>
      <c r="AW484" s="7" t="s">
        <v>6143</v>
      </c>
      <c r="AX484" s="7" t="s">
        <v>50</v>
      </c>
      <c r="AY484" s="79" t="s">
        <v>155</v>
      </c>
      <c r="AZ484" s="28">
        <v>30201</v>
      </c>
      <c r="BA484" s="9" t="s">
        <v>6144</v>
      </c>
      <c r="BB484" s="20" t="s">
        <v>178</v>
      </c>
      <c r="BC484" s="21" t="s">
        <v>179</v>
      </c>
      <c r="BD484" s="9"/>
      <c r="BE484" s="9"/>
      <c r="BF484" s="20" t="s">
        <v>181</v>
      </c>
      <c r="BG484" s="7"/>
      <c r="BH484" s="9"/>
      <c r="BI484" s="9"/>
      <c r="BJ484" s="7"/>
      <c r="BK484" s="7"/>
      <c r="BL484" s="7"/>
      <c r="BM484" s="11"/>
      <c r="BN484" s="79"/>
      <c r="BO484" s="7"/>
      <c r="BP484" s="7"/>
      <c r="BQ484" s="28"/>
      <c r="BR484" s="9"/>
      <c r="BS484" s="9"/>
      <c r="BT484" s="7"/>
      <c r="BU484" s="9"/>
      <c r="BV484" s="9"/>
      <c r="BW484" s="7"/>
      <c r="BX484" s="9"/>
      <c r="BY484" s="9"/>
      <c r="BZ484" s="7"/>
      <c r="CA484" s="7"/>
      <c r="CB484" s="7"/>
      <c r="CC484" s="7"/>
      <c r="CD484" s="7"/>
      <c r="CE484" s="20" t="s">
        <v>5905</v>
      </c>
      <c r="CF484" s="21" t="s">
        <v>2517</v>
      </c>
      <c r="CG484" s="20" t="s">
        <v>2653</v>
      </c>
      <c r="CH484" s="20" t="s">
        <v>2599</v>
      </c>
      <c r="CI484" s="20" t="s">
        <v>182</v>
      </c>
      <c r="CJ484" s="77" t="s">
        <v>46</v>
      </c>
      <c r="CK484" s="5">
        <v>40225</v>
      </c>
      <c r="CL484" s="77" t="str">
        <f t="shared" ca="1" si="7"/>
        <v>20 Tahun 3 Bulan 27 Hari</v>
      </c>
      <c r="CM48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Sadang RT/RW 03/08 Desa/Kelurahan Margahayu Tengah Kecamatan Margahayu Kabupaten Bandung Jawa Barat 40225</v>
      </c>
    </row>
    <row r="485" spans="1:91" ht="20.100000000000001" customHeight="1">
      <c r="A485" s="4">
        <f>SUBTOTAL(3,N$8:N485)</f>
        <v>478</v>
      </c>
      <c r="B485" s="5" t="s">
        <v>9</v>
      </c>
      <c r="C485" s="5">
        <v>2018</v>
      </c>
      <c r="D485" s="5"/>
      <c r="E485" s="5">
        <v>6</v>
      </c>
      <c r="F485" s="5" t="s">
        <v>37</v>
      </c>
      <c r="G485" s="5" t="s">
        <v>6059</v>
      </c>
      <c r="H485" s="5" t="s">
        <v>151</v>
      </c>
      <c r="I485" s="5" t="s">
        <v>151</v>
      </c>
      <c r="J485" s="5">
        <v>18190072</v>
      </c>
      <c r="K485" s="6" t="s">
        <v>151</v>
      </c>
      <c r="L485" s="6"/>
      <c r="M485" s="6"/>
      <c r="N485" s="79" t="s">
        <v>6145</v>
      </c>
      <c r="O485" s="8"/>
      <c r="P485" s="37" t="s">
        <v>6146</v>
      </c>
      <c r="Q485" s="81" t="s">
        <v>6147</v>
      </c>
      <c r="R485" s="37" t="s">
        <v>155</v>
      </c>
      <c r="S485" s="125">
        <v>38874</v>
      </c>
      <c r="T485" s="10" t="s">
        <v>156</v>
      </c>
      <c r="U485" s="10">
        <v>3</v>
      </c>
      <c r="V485" s="10">
        <v>3</v>
      </c>
      <c r="W485" s="10" t="s">
        <v>157</v>
      </c>
      <c r="X485" s="20" t="s">
        <v>187</v>
      </c>
      <c r="Y485" s="7" t="s">
        <v>6148</v>
      </c>
      <c r="Z485" s="7" t="s">
        <v>551</v>
      </c>
      <c r="AA485" s="7"/>
      <c r="AB485" s="7" t="s">
        <v>162</v>
      </c>
      <c r="AC485" s="7" t="s">
        <v>163</v>
      </c>
      <c r="AD485" s="7" t="s">
        <v>163</v>
      </c>
      <c r="AE485" s="9" t="s">
        <v>6149</v>
      </c>
      <c r="AF485" s="9" t="s">
        <v>6150</v>
      </c>
      <c r="AG485" s="7" t="s">
        <v>6150</v>
      </c>
      <c r="AH485" s="7" t="s">
        <v>50</v>
      </c>
      <c r="AI485" s="79" t="s">
        <v>155</v>
      </c>
      <c r="AJ485" s="28">
        <v>23611</v>
      </c>
      <c r="AK485" s="9" t="s">
        <v>6151</v>
      </c>
      <c r="AL485" s="9" t="s">
        <v>202</v>
      </c>
      <c r="AM485" s="7" t="s">
        <v>194</v>
      </c>
      <c r="AN485" s="9" t="s">
        <v>368</v>
      </c>
      <c r="AO485" s="118"/>
      <c r="AP485" s="7" t="s">
        <v>6152</v>
      </c>
      <c r="AQ485" s="9" t="s">
        <v>3574</v>
      </c>
      <c r="AR485" s="9" t="s">
        <v>6153</v>
      </c>
      <c r="AS485" s="7" t="s">
        <v>6154</v>
      </c>
      <c r="AT485" s="79" t="s">
        <v>278</v>
      </c>
      <c r="AU485" s="7" t="s">
        <v>46</v>
      </c>
      <c r="AV485" s="10">
        <v>40619</v>
      </c>
      <c r="AW485" s="7" t="s">
        <v>6155</v>
      </c>
      <c r="AX485" s="7" t="s">
        <v>50</v>
      </c>
      <c r="AY485" s="79" t="s">
        <v>155</v>
      </c>
      <c r="AZ485" s="28">
        <v>25253</v>
      </c>
      <c r="BA485" s="9" t="s">
        <v>6156</v>
      </c>
      <c r="BB485" s="20" t="s">
        <v>202</v>
      </c>
      <c r="BC485" s="21" t="s">
        <v>203</v>
      </c>
      <c r="BD485" s="9"/>
      <c r="BE485" s="9"/>
      <c r="BF485" s="20" t="s">
        <v>181</v>
      </c>
      <c r="BG485" s="7"/>
      <c r="BH485" s="9"/>
      <c r="BI485" s="9"/>
      <c r="BJ485" s="7"/>
      <c r="BK485" s="7"/>
      <c r="BL485" s="7"/>
      <c r="BM485" s="11"/>
      <c r="BN485" s="79"/>
      <c r="BO485" s="7"/>
      <c r="BP485" s="7"/>
      <c r="BQ485" s="28"/>
      <c r="BR485" s="9"/>
      <c r="BS485" s="9"/>
      <c r="BT485" s="7"/>
      <c r="BU485" s="9"/>
      <c r="BV485" s="9"/>
      <c r="BW485" s="7"/>
      <c r="BX485" s="9"/>
      <c r="BY485" s="9"/>
      <c r="BZ485" s="7"/>
      <c r="CA485" s="7"/>
      <c r="CB485" s="7"/>
      <c r="CC485" s="7"/>
      <c r="CD485" s="7"/>
      <c r="CE485" s="20" t="s">
        <v>6152</v>
      </c>
      <c r="CF485" s="21" t="s">
        <v>3574</v>
      </c>
      <c r="CG485" s="20" t="s">
        <v>6153</v>
      </c>
      <c r="CH485" s="20" t="s">
        <v>6154</v>
      </c>
      <c r="CI485" s="20" t="s">
        <v>278</v>
      </c>
      <c r="CJ485" s="77" t="s">
        <v>46</v>
      </c>
      <c r="CK485" s="5">
        <v>40619</v>
      </c>
      <c r="CL485" s="77" t="str">
        <f t="shared" ca="1" si="7"/>
        <v>19 Tahun 7 Bulan 17 Hari</v>
      </c>
      <c r="CM48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Cijambe Indah C 20 RT/RW 05/07 Desa/Kelurahan Pasir Endah Kecamatan Ujung Berung Kota Bandung Jawa Barat 40619</v>
      </c>
    </row>
    <row r="486" spans="1:91" ht="20.100000000000001" customHeight="1">
      <c r="A486" s="4">
        <f>SUBTOTAL(3,N$8:N486)</f>
        <v>479</v>
      </c>
      <c r="B486" s="5" t="s">
        <v>9</v>
      </c>
      <c r="C486" s="5">
        <v>2018</v>
      </c>
      <c r="D486" s="5"/>
      <c r="E486" s="5">
        <v>6</v>
      </c>
      <c r="F486" s="5" t="s">
        <v>37</v>
      </c>
      <c r="G486" s="5" t="s">
        <v>6059</v>
      </c>
      <c r="H486" s="5" t="s">
        <v>151</v>
      </c>
      <c r="I486" s="5" t="s">
        <v>151</v>
      </c>
      <c r="J486" s="5">
        <v>18190074</v>
      </c>
      <c r="K486" s="6" t="s">
        <v>151</v>
      </c>
      <c r="L486" s="6"/>
      <c r="M486" s="6"/>
      <c r="N486" s="79" t="s">
        <v>6157</v>
      </c>
      <c r="O486" s="8" t="s">
        <v>6158</v>
      </c>
      <c r="P486" s="37" t="s">
        <v>6159</v>
      </c>
      <c r="Q486" s="81" t="s">
        <v>6160</v>
      </c>
      <c r="R486" s="37" t="s">
        <v>186</v>
      </c>
      <c r="S486" s="125">
        <v>36401</v>
      </c>
      <c r="T486" s="10" t="s">
        <v>156</v>
      </c>
      <c r="U486" s="10">
        <v>1</v>
      </c>
      <c r="V486" s="10">
        <v>2</v>
      </c>
      <c r="W486" s="10" t="s">
        <v>157</v>
      </c>
      <c r="X486" s="20" t="s">
        <v>187</v>
      </c>
      <c r="Y486" s="7" t="s">
        <v>6161</v>
      </c>
      <c r="Z486" s="7" t="s">
        <v>6162</v>
      </c>
      <c r="AA486" s="7"/>
      <c r="AB486" s="7" t="s">
        <v>162</v>
      </c>
      <c r="AC486" s="7" t="s">
        <v>163</v>
      </c>
      <c r="AD486" s="7" t="s">
        <v>163</v>
      </c>
      <c r="AE486" s="9" t="s">
        <v>6163</v>
      </c>
      <c r="AF486" s="9" t="s">
        <v>6164</v>
      </c>
      <c r="AG486" s="7" t="s">
        <v>6164</v>
      </c>
      <c r="AH486" s="7" t="s">
        <v>50</v>
      </c>
      <c r="AI486" s="79" t="s">
        <v>186</v>
      </c>
      <c r="AJ486" s="28">
        <v>24664</v>
      </c>
      <c r="AK486" s="9" t="s">
        <v>6165</v>
      </c>
      <c r="AL486" s="20" t="s">
        <v>212</v>
      </c>
      <c r="AM486" s="7" t="s">
        <v>179</v>
      </c>
      <c r="AN486" s="9" t="s">
        <v>368</v>
      </c>
      <c r="AO486" s="118"/>
      <c r="AP486" s="7" t="s">
        <v>6166</v>
      </c>
      <c r="AQ486" s="9" t="s">
        <v>2035</v>
      </c>
      <c r="AR486" s="9" t="s">
        <v>3209</v>
      </c>
      <c r="AS486" s="7" t="s">
        <v>199</v>
      </c>
      <c r="AT486" s="79" t="s">
        <v>186</v>
      </c>
      <c r="AU486" s="7" t="s">
        <v>46</v>
      </c>
      <c r="AV486" s="10">
        <v>45352</v>
      </c>
      <c r="AW486" s="7" t="s">
        <v>6167</v>
      </c>
      <c r="AX486" s="7" t="s">
        <v>50</v>
      </c>
      <c r="AY486" s="79" t="s">
        <v>186</v>
      </c>
      <c r="AZ486" s="28">
        <v>28684</v>
      </c>
      <c r="BA486" s="9" t="s">
        <v>6168</v>
      </c>
      <c r="BB486" s="20" t="s">
        <v>178</v>
      </c>
      <c r="BC486" s="21" t="s">
        <v>179</v>
      </c>
      <c r="BD486" s="9"/>
      <c r="BE486" s="9"/>
      <c r="BF486" s="20" t="s">
        <v>181</v>
      </c>
      <c r="BG486" s="7"/>
      <c r="BH486" s="9"/>
      <c r="BI486" s="9"/>
      <c r="BJ486" s="7"/>
      <c r="BK486" s="7"/>
      <c r="BL486" s="7"/>
      <c r="BM486" s="11"/>
      <c r="BN486" s="79"/>
      <c r="BO486" s="7"/>
      <c r="BP486" s="7"/>
      <c r="BQ486" s="28"/>
      <c r="BR486" s="9"/>
      <c r="BS486" s="9"/>
      <c r="BT486" s="7"/>
      <c r="BU486" s="9"/>
      <c r="BV486" s="9"/>
      <c r="BW486" s="7"/>
      <c r="BX486" s="9"/>
      <c r="BY486" s="9"/>
      <c r="BZ486" s="7"/>
      <c r="CA486" s="7"/>
      <c r="CB486" s="7"/>
      <c r="CC486" s="7"/>
      <c r="CD486" s="7"/>
      <c r="CE486" s="20" t="s">
        <v>6166</v>
      </c>
      <c r="CF486" s="21" t="s">
        <v>2035</v>
      </c>
      <c r="CG486" s="20" t="s">
        <v>3209</v>
      </c>
      <c r="CH486" s="20" t="s">
        <v>199</v>
      </c>
      <c r="CI486" s="20" t="s">
        <v>205</v>
      </c>
      <c r="CJ486" s="77" t="s">
        <v>46</v>
      </c>
      <c r="CK486" s="5">
        <v>45352</v>
      </c>
      <c r="CL486" s="77" t="str">
        <f t="shared" ca="1" si="7"/>
        <v>26 Tahun 4 Bulan 25 Hari</v>
      </c>
      <c r="CM48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Rancamulud RT/RW 02/07 Desa/Kelurahan Jatimulya Kecamatan Sumedang Utara Kabupaten Sumedang Jawa Barat 45352</v>
      </c>
    </row>
    <row r="487" spans="1:91" ht="20.100000000000001" customHeight="1">
      <c r="A487" s="4">
        <f>SUBTOTAL(3,N$8:N487)</f>
        <v>480</v>
      </c>
      <c r="B487" s="5" t="s">
        <v>9</v>
      </c>
      <c r="C487" s="5">
        <v>2018</v>
      </c>
      <c r="D487" s="5"/>
      <c r="E487" s="5">
        <v>6</v>
      </c>
      <c r="F487" s="5" t="s">
        <v>37</v>
      </c>
      <c r="G487" s="5" t="s">
        <v>151</v>
      </c>
      <c r="H487" s="5" t="s">
        <v>151</v>
      </c>
      <c r="I487" s="5" t="s">
        <v>151</v>
      </c>
      <c r="J487" s="5">
        <v>18190093</v>
      </c>
      <c r="K487" s="6" t="s">
        <v>151</v>
      </c>
      <c r="L487" s="6"/>
      <c r="M487" s="6"/>
      <c r="N487" s="79" t="s">
        <v>6169</v>
      </c>
      <c r="O487" s="8"/>
      <c r="P487" s="37" t="s">
        <v>6170</v>
      </c>
      <c r="Q487" s="81" t="s">
        <v>6171</v>
      </c>
      <c r="R487" s="37" t="s">
        <v>186</v>
      </c>
      <c r="S487" s="125">
        <v>38415</v>
      </c>
      <c r="T487" s="10" t="s">
        <v>156</v>
      </c>
      <c r="U487" s="10">
        <v>6</v>
      </c>
      <c r="V487" s="10">
        <v>6</v>
      </c>
      <c r="W487" s="10" t="s">
        <v>157</v>
      </c>
      <c r="X487" s="20" t="s">
        <v>187</v>
      </c>
      <c r="Y487" s="7" t="s">
        <v>6172</v>
      </c>
      <c r="Z487" s="7" t="s">
        <v>6173</v>
      </c>
      <c r="AA487" s="7"/>
      <c r="AB487" s="7" t="s">
        <v>162</v>
      </c>
      <c r="AC487" s="7" t="s">
        <v>163</v>
      </c>
      <c r="AD487" s="7" t="s">
        <v>163</v>
      </c>
      <c r="AE487" s="9" t="s">
        <v>6174</v>
      </c>
      <c r="AF487" s="9" t="s">
        <v>6175</v>
      </c>
      <c r="AG487" s="7" t="s">
        <v>6176</v>
      </c>
      <c r="AH487" s="7" t="s">
        <v>51</v>
      </c>
      <c r="AI487" s="79" t="s">
        <v>255</v>
      </c>
      <c r="AJ487" s="28" t="s">
        <v>255</v>
      </c>
      <c r="AK487" s="8" t="s">
        <v>255</v>
      </c>
      <c r="AL487" s="9"/>
      <c r="AM487" s="7" t="s">
        <v>255</v>
      </c>
      <c r="AN487" s="9" t="s">
        <v>255</v>
      </c>
      <c r="AO487" s="118" t="s">
        <v>255</v>
      </c>
      <c r="AP487" s="7" t="s">
        <v>6177</v>
      </c>
      <c r="AQ487" s="9" t="s">
        <v>1446</v>
      </c>
      <c r="AR487" s="9" t="s">
        <v>1317</v>
      </c>
      <c r="AS487" s="7" t="s">
        <v>1011</v>
      </c>
      <c r="AT487" s="79" t="s">
        <v>186</v>
      </c>
      <c r="AU487" s="7" t="s">
        <v>46</v>
      </c>
      <c r="AV487" s="10" t="s">
        <v>255</v>
      </c>
      <c r="AW487" s="7" t="s">
        <v>6175</v>
      </c>
      <c r="AX487" s="7" t="s">
        <v>50</v>
      </c>
      <c r="AY487" s="79" t="s">
        <v>186</v>
      </c>
      <c r="AZ487" s="28">
        <v>25136</v>
      </c>
      <c r="BA487" s="9" t="s">
        <v>6178</v>
      </c>
      <c r="BB487" s="20" t="s">
        <v>178</v>
      </c>
      <c r="BC487" s="21" t="s">
        <v>161</v>
      </c>
      <c r="BD487" s="9"/>
      <c r="BE487" s="9"/>
      <c r="BF487" s="20" t="s">
        <v>181</v>
      </c>
      <c r="BG487" s="7"/>
      <c r="BH487" s="9"/>
      <c r="BI487" s="9"/>
      <c r="BJ487" s="7"/>
      <c r="BK487" s="7"/>
      <c r="BL487" s="7"/>
      <c r="BM487" s="11"/>
      <c r="BN487" s="79"/>
      <c r="BO487" s="7"/>
      <c r="BP487" s="7"/>
      <c r="BQ487" s="9"/>
      <c r="BR487" s="9"/>
      <c r="BS487" s="9"/>
      <c r="BT487" s="7"/>
      <c r="BU487" s="9"/>
      <c r="BV487" s="9"/>
      <c r="BW487" s="7"/>
      <c r="BX487" s="9"/>
      <c r="BY487" s="9"/>
      <c r="BZ487" s="7"/>
      <c r="CA487" s="7"/>
      <c r="CB487" s="7"/>
      <c r="CC487" s="7"/>
      <c r="CD487" s="7"/>
      <c r="CE487" s="20" t="s">
        <v>6179</v>
      </c>
      <c r="CF487" s="21" t="s">
        <v>1446</v>
      </c>
      <c r="CG487" s="20" t="s">
        <v>1317</v>
      </c>
      <c r="CH487" s="20" t="s">
        <v>1011</v>
      </c>
      <c r="CI487" s="77" t="s">
        <v>205</v>
      </c>
      <c r="CJ487" s="77" t="s">
        <v>46</v>
      </c>
      <c r="CK487" s="5">
        <v>45363</v>
      </c>
      <c r="CL487" s="77" t="str">
        <f t="shared" ca="1" si="7"/>
        <v>20 Tahun 10 Bulan 19 Hari</v>
      </c>
      <c r="CM48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Kol. Ahmad Syam No. 152 RT/RW 04/06 Desa/Kelurahan Sayang Kecamatan Jatinangor Kabupaten Sumedang Jawa Barat 45363</v>
      </c>
    </row>
    <row r="488" spans="1:91" ht="20.100000000000001" customHeight="1">
      <c r="A488" s="4">
        <f>SUBTOTAL(3,N$8:N488)</f>
        <v>481</v>
      </c>
      <c r="B488" s="5" t="s">
        <v>9</v>
      </c>
      <c r="C488" s="5">
        <v>2018</v>
      </c>
      <c r="D488" s="5"/>
      <c r="E488" s="5">
        <v>6</v>
      </c>
      <c r="F488" s="5" t="s">
        <v>37</v>
      </c>
      <c r="G488" s="5" t="s">
        <v>151</v>
      </c>
      <c r="H488" s="5" t="s">
        <v>151</v>
      </c>
      <c r="I488" s="5" t="s">
        <v>151</v>
      </c>
      <c r="J488" s="5">
        <v>18190098</v>
      </c>
      <c r="K488" s="6" t="s">
        <v>151</v>
      </c>
      <c r="L488" s="6"/>
      <c r="M488" s="6"/>
      <c r="N488" s="79" t="s">
        <v>6180</v>
      </c>
      <c r="O488" s="8"/>
      <c r="P488" s="37" t="s">
        <v>6181</v>
      </c>
      <c r="Q488" s="81" t="s">
        <v>6182</v>
      </c>
      <c r="R488" s="37" t="s">
        <v>367</v>
      </c>
      <c r="S488" s="125">
        <v>38919</v>
      </c>
      <c r="T488" s="10" t="s">
        <v>156</v>
      </c>
      <c r="U488" s="10">
        <v>8</v>
      </c>
      <c r="V488" s="10">
        <v>9</v>
      </c>
      <c r="W488" s="10" t="s">
        <v>157</v>
      </c>
      <c r="X488" s="20" t="s">
        <v>187</v>
      </c>
      <c r="Y488" s="7" t="s">
        <v>426</v>
      </c>
      <c r="Z488" s="7" t="s">
        <v>6183</v>
      </c>
      <c r="AA488" s="7"/>
      <c r="AB488" s="7" t="s">
        <v>162</v>
      </c>
      <c r="AC488" s="7" t="s">
        <v>163</v>
      </c>
      <c r="AD488" s="7" t="s">
        <v>163</v>
      </c>
      <c r="AE488" s="9" t="s">
        <v>6184</v>
      </c>
      <c r="AF488" s="9" t="s">
        <v>6185</v>
      </c>
      <c r="AG488" s="7" t="s">
        <v>6185</v>
      </c>
      <c r="AH488" s="7" t="s">
        <v>50</v>
      </c>
      <c r="AI488" s="79" t="s">
        <v>367</v>
      </c>
      <c r="AJ488" s="28">
        <v>23318</v>
      </c>
      <c r="AK488" s="9" t="s">
        <v>6186</v>
      </c>
      <c r="AL488" s="20" t="s">
        <v>212</v>
      </c>
      <c r="AM488" s="7" t="s">
        <v>179</v>
      </c>
      <c r="AN488" s="9" t="s">
        <v>368</v>
      </c>
      <c r="AO488" s="118"/>
      <c r="AP488" s="7" t="s">
        <v>6187</v>
      </c>
      <c r="AQ488" s="9" t="s">
        <v>1221</v>
      </c>
      <c r="AR488" s="9" t="s">
        <v>6188</v>
      </c>
      <c r="AS488" s="7" t="s">
        <v>5584</v>
      </c>
      <c r="AT488" s="79" t="s">
        <v>367</v>
      </c>
      <c r="AU488" s="7" t="s">
        <v>46</v>
      </c>
      <c r="AV488" s="10">
        <v>43265</v>
      </c>
      <c r="AW488" s="7" t="s">
        <v>6189</v>
      </c>
      <c r="AX488" s="7" t="s">
        <v>50</v>
      </c>
      <c r="AY488" s="79" t="s">
        <v>367</v>
      </c>
      <c r="AZ488" s="28">
        <v>26846</v>
      </c>
      <c r="BA488" s="9" t="s">
        <v>6190</v>
      </c>
      <c r="BB488" s="20" t="s">
        <v>178</v>
      </c>
      <c r="BC488" s="21" t="s">
        <v>161</v>
      </c>
      <c r="BD488" s="9"/>
      <c r="BE488" s="9"/>
      <c r="BF488" s="20" t="s">
        <v>181</v>
      </c>
      <c r="BG488" s="7"/>
      <c r="BH488" s="9"/>
      <c r="BI488" s="9"/>
      <c r="BJ488" s="7"/>
      <c r="BK488" s="7"/>
      <c r="BL488" s="7"/>
      <c r="BM488" s="11"/>
      <c r="BN488" s="79"/>
      <c r="BO488" s="7"/>
      <c r="BP488" s="7"/>
      <c r="BQ488" s="28"/>
      <c r="BR488" s="9"/>
      <c r="BS488" s="9"/>
      <c r="BT488" s="7"/>
      <c r="BU488" s="9"/>
      <c r="BV488" s="9"/>
      <c r="BW488" s="7"/>
      <c r="BX488" s="9"/>
      <c r="BY488" s="9"/>
      <c r="BZ488" s="7"/>
      <c r="CA488" s="7"/>
      <c r="CB488" s="7"/>
      <c r="CC488" s="7"/>
      <c r="CD488" s="7"/>
      <c r="CE488" s="20" t="s">
        <v>6187</v>
      </c>
      <c r="CF488" s="21" t="s">
        <v>1221</v>
      </c>
      <c r="CG488" s="20" t="s">
        <v>6188</v>
      </c>
      <c r="CH488" s="20" t="s">
        <v>5584</v>
      </c>
      <c r="CI488" s="20" t="s">
        <v>422</v>
      </c>
      <c r="CJ488" s="77" t="s">
        <v>46</v>
      </c>
      <c r="CK488" s="5">
        <v>43265</v>
      </c>
      <c r="CL488" s="77" t="str">
        <f t="shared" ca="1" si="7"/>
        <v>19 Tahun 6 Bulan 2 Hari</v>
      </c>
      <c r="CM48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Cikawung RT/RW 02/04 Desa/Kelurahan Cisujen Kecamatan Takokak Kabupaten Cianjur Jawa Barat 43265</v>
      </c>
    </row>
    <row r="489" spans="1:91" ht="20.100000000000001" customHeight="1">
      <c r="A489" s="4">
        <f>SUBTOTAL(3,N$8:N489)</f>
        <v>482</v>
      </c>
      <c r="B489" s="5" t="s">
        <v>9</v>
      </c>
      <c r="C489" s="5">
        <v>2018</v>
      </c>
      <c r="D489" s="5"/>
      <c r="E489" s="5">
        <v>6</v>
      </c>
      <c r="F489" s="5" t="s">
        <v>37</v>
      </c>
      <c r="G489" s="5" t="s">
        <v>151</v>
      </c>
      <c r="H489" s="5" t="s">
        <v>151</v>
      </c>
      <c r="I489" s="5" t="s">
        <v>151</v>
      </c>
      <c r="J489" s="5">
        <v>18190100</v>
      </c>
      <c r="K489" s="6" t="s">
        <v>151</v>
      </c>
      <c r="L489" s="6"/>
      <c r="M489" s="6"/>
      <c r="N489" s="79" t="s">
        <v>6191</v>
      </c>
      <c r="O489" s="8"/>
      <c r="P489" s="37" t="s">
        <v>6192</v>
      </c>
      <c r="Q489" s="81" t="s">
        <v>6193</v>
      </c>
      <c r="R489" s="37" t="s">
        <v>155</v>
      </c>
      <c r="S489" s="125">
        <v>38894</v>
      </c>
      <c r="T489" s="10" t="s">
        <v>156</v>
      </c>
      <c r="U489" s="10">
        <v>2</v>
      </c>
      <c r="V489" s="10">
        <v>3</v>
      </c>
      <c r="W489" s="10" t="s">
        <v>157</v>
      </c>
      <c r="X489" s="20" t="s">
        <v>187</v>
      </c>
      <c r="Y489" s="7" t="s">
        <v>5125</v>
      </c>
      <c r="Z489" s="7" t="s">
        <v>6173</v>
      </c>
      <c r="AA489" s="7"/>
      <c r="AB489" s="7" t="s">
        <v>162</v>
      </c>
      <c r="AC489" s="7" t="s">
        <v>163</v>
      </c>
      <c r="AD489" s="7" t="s">
        <v>163</v>
      </c>
      <c r="AE489" s="9" t="s">
        <v>6194</v>
      </c>
      <c r="AF489" s="9" t="s">
        <v>6195</v>
      </c>
      <c r="AG489" s="7" t="s">
        <v>6195</v>
      </c>
      <c r="AH489" s="7" t="s">
        <v>50</v>
      </c>
      <c r="AI489" s="79" t="s">
        <v>155</v>
      </c>
      <c r="AJ489" s="28">
        <v>26092</v>
      </c>
      <c r="AK489" s="9" t="s">
        <v>6196</v>
      </c>
      <c r="AL489" s="9" t="s">
        <v>324</v>
      </c>
      <c r="AM489" s="7" t="s">
        <v>221</v>
      </c>
      <c r="AN489" s="9" t="s">
        <v>368</v>
      </c>
      <c r="AO489" s="118"/>
      <c r="AP489" s="7" t="s">
        <v>6197</v>
      </c>
      <c r="AQ489" s="9" t="s">
        <v>1099</v>
      </c>
      <c r="AR489" s="9" t="s">
        <v>5239</v>
      </c>
      <c r="AS489" s="7" t="s">
        <v>4493</v>
      </c>
      <c r="AT489" s="79" t="s">
        <v>155</v>
      </c>
      <c r="AU489" s="7" t="s">
        <v>46</v>
      </c>
      <c r="AV489" s="10">
        <v>40377</v>
      </c>
      <c r="AW489" s="7" t="s">
        <v>6198</v>
      </c>
      <c r="AX489" s="7" t="s">
        <v>50</v>
      </c>
      <c r="AY489" s="79" t="s">
        <v>155</v>
      </c>
      <c r="AZ489" s="28">
        <v>27944</v>
      </c>
      <c r="BA489" s="9" t="s">
        <v>6199</v>
      </c>
      <c r="BB489" s="9" t="s">
        <v>168</v>
      </c>
      <c r="BC489" s="21" t="s">
        <v>221</v>
      </c>
      <c r="BD489" s="9"/>
      <c r="BE489" s="9"/>
      <c r="BF489" s="20" t="s">
        <v>181</v>
      </c>
      <c r="BG489" s="7"/>
      <c r="BH489" s="9"/>
      <c r="BI489" s="9"/>
      <c r="BJ489" s="7"/>
      <c r="BK489" s="7"/>
      <c r="BL489" s="7"/>
      <c r="BM489" s="11"/>
      <c r="BN489" s="79"/>
      <c r="BO489" s="7"/>
      <c r="BP489" s="7"/>
      <c r="BQ489" s="28"/>
      <c r="BR489" s="9"/>
      <c r="BS489" s="9"/>
      <c r="BT489" s="7"/>
      <c r="BU489" s="9"/>
      <c r="BV489" s="9"/>
      <c r="BW489" s="7"/>
      <c r="BX489" s="9"/>
      <c r="BY489" s="9"/>
      <c r="BZ489" s="7"/>
      <c r="CA489" s="7"/>
      <c r="CB489" s="7"/>
      <c r="CC489" s="7"/>
      <c r="CD489" s="7"/>
      <c r="CE489" s="20" t="s">
        <v>6197</v>
      </c>
      <c r="CF489" s="21" t="s">
        <v>1099</v>
      </c>
      <c r="CG489" s="20" t="s">
        <v>5239</v>
      </c>
      <c r="CH489" s="20" t="s">
        <v>4493</v>
      </c>
      <c r="CI489" s="20" t="s">
        <v>182</v>
      </c>
      <c r="CJ489" s="77" t="s">
        <v>46</v>
      </c>
      <c r="CK489" s="5">
        <v>40377</v>
      </c>
      <c r="CL489" s="77" t="str">
        <f t="shared" ca="1" si="7"/>
        <v>19 Tahun 6 Bulan 28 Hari</v>
      </c>
      <c r="CM48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Sawah Lega RT/RW 04/04 Desa/Kelurahan Ciapus Kecamatan Banjaran Kabupaten Bandung Jawa Barat 40377</v>
      </c>
    </row>
    <row r="490" spans="1:91" ht="20.100000000000001" customHeight="1">
      <c r="A490" s="4">
        <f>SUBTOTAL(3,N$8:N490)</f>
        <v>483</v>
      </c>
      <c r="B490" s="5" t="s">
        <v>9</v>
      </c>
      <c r="C490" s="5">
        <v>2018</v>
      </c>
      <c r="D490" s="5"/>
      <c r="E490" s="5">
        <v>6</v>
      </c>
      <c r="F490" s="5" t="s">
        <v>37</v>
      </c>
      <c r="G490" s="5" t="s">
        <v>151</v>
      </c>
      <c r="H490" s="5" t="s">
        <v>151</v>
      </c>
      <c r="I490" s="5" t="s">
        <v>151</v>
      </c>
      <c r="J490" s="5">
        <v>18190105</v>
      </c>
      <c r="K490" s="6" t="s">
        <v>151</v>
      </c>
      <c r="L490" s="6"/>
      <c r="M490" s="6"/>
      <c r="N490" s="79" t="s">
        <v>6200</v>
      </c>
      <c r="O490" s="8"/>
      <c r="P490" s="37" t="s">
        <v>6201</v>
      </c>
      <c r="Q490" s="81" t="s">
        <v>6202</v>
      </c>
      <c r="R490" s="37" t="s">
        <v>155</v>
      </c>
      <c r="S490" s="125">
        <v>38775</v>
      </c>
      <c r="T490" s="10" t="s">
        <v>156</v>
      </c>
      <c r="U490" s="10">
        <v>2</v>
      </c>
      <c r="V490" s="10">
        <v>3</v>
      </c>
      <c r="W490" s="10" t="s">
        <v>157</v>
      </c>
      <c r="X490" s="20" t="s">
        <v>187</v>
      </c>
      <c r="Y490" s="7" t="s">
        <v>426</v>
      </c>
      <c r="Z490" s="7" t="s">
        <v>6203</v>
      </c>
      <c r="AA490" s="7"/>
      <c r="AB490" s="7" t="s">
        <v>162</v>
      </c>
      <c r="AC490" s="7" t="s">
        <v>163</v>
      </c>
      <c r="AD490" s="7" t="s">
        <v>163</v>
      </c>
      <c r="AE490" s="9" t="s">
        <v>6204</v>
      </c>
      <c r="AF490" s="9" t="s">
        <v>5798</v>
      </c>
      <c r="AG490" s="7" t="s">
        <v>5798</v>
      </c>
      <c r="AH490" s="7" t="s">
        <v>50</v>
      </c>
      <c r="AI490" s="79" t="s">
        <v>155</v>
      </c>
      <c r="AJ490" s="28">
        <v>28741</v>
      </c>
      <c r="AK490" s="9" t="s">
        <v>6205</v>
      </c>
      <c r="AL490" s="9" t="s">
        <v>324</v>
      </c>
      <c r="AM490" s="7" t="s">
        <v>221</v>
      </c>
      <c r="AN490" s="9" t="s">
        <v>368</v>
      </c>
      <c r="AO490" s="118"/>
      <c r="AP490" s="7" t="s">
        <v>6206</v>
      </c>
      <c r="AQ490" s="9" t="s">
        <v>375</v>
      </c>
      <c r="AR490" s="9" t="s">
        <v>6207</v>
      </c>
      <c r="AS490" s="7" t="s">
        <v>6208</v>
      </c>
      <c r="AT490" s="79" t="s">
        <v>367</v>
      </c>
      <c r="AU490" s="7" t="s">
        <v>46</v>
      </c>
      <c r="AV490" s="10">
        <v>43291</v>
      </c>
      <c r="AW490" s="7" t="s">
        <v>6209</v>
      </c>
      <c r="AX490" s="7" t="s">
        <v>50</v>
      </c>
      <c r="AY490" s="79" t="s">
        <v>155</v>
      </c>
      <c r="AZ490" s="28">
        <v>30547</v>
      </c>
      <c r="BA490" s="9" t="s">
        <v>6210</v>
      </c>
      <c r="BB490" s="20" t="s">
        <v>178</v>
      </c>
      <c r="BC490" s="21" t="s">
        <v>221</v>
      </c>
      <c r="BD490" s="9"/>
      <c r="BE490" s="9"/>
      <c r="BF490" s="20" t="s">
        <v>181</v>
      </c>
      <c r="BG490" s="7"/>
      <c r="BH490" s="9"/>
      <c r="BI490" s="9"/>
      <c r="BJ490" s="7"/>
      <c r="BK490" s="7"/>
      <c r="BL490" s="7"/>
      <c r="BM490" s="11"/>
      <c r="BN490" s="79"/>
      <c r="BO490" s="7"/>
      <c r="BP490" s="7"/>
      <c r="BQ490" s="28"/>
      <c r="BR490" s="9"/>
      <c r="BS490" s="9"/>
      <c r="BT490" s="7"/>
      <c r="BU490" s="9"/>
      <c r="BV490" s="9"/>
      <c r="BW490" s="7"/>
      <c r="BX490" s="9"/>
      <c r="BY490" s="9"/>
      <c r="BZ490" s="7"/>
      <c r="CA490" s="7"/>
      <c r="CB490" s="7"/>
      <c r="CC490" s="7"/>
      <c r="CD490" s="7"/>
      <c r="CE490" s="20" t="s">
        <v>6206</v>
      </c>
      <c r="CF490" s="21" t="s">
        <v>375</v>
      </c>
      <c r="CG490" s="20" t="s">
        <v>6207</v>
      </c>
      <c r="CH490" s="20" t="s">
        <v>6208</v>
      </c>
      <c r="CI490" s="20" t="s">
        <v>422</v>
      </c>
      <c r="CJ490" s="77" t="s">
        <v>46</v>
      </c>
      <c r="CK490" s="5">
        <v>43291</v>
      </c>
      <c r="CL490" s="77" t="str">
        <f t="shared" ca="1" si="7"/>
        <v>19 Tahun 10 Bulan 27 Hari</v>
      </c>
      <c r="CM49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Cinangsi RT/RW 04/01 Desa/Kelurahan Mentengsari Kecamatan Cikalong Kulon Kabupaten Cianjur Jawa Barat 43291</v>
      </c>
    </row>
    <row r="491" spans="1:91" ht="20.100000000000001" customHeight="1">
      <c r="A491" s="4">
        <f>SUBTOTAL(3,N$8:N491)</f>
        <v>484</v>
      </c>
      <c r="B491" s="5" t="s">
        <v>9</v>
      </c>
      <c r="C491" s="5">
        <v>2019</v>
      </c>
      <c r="D491" s="5"/>
      <c r="E491" s="5">
        <v>6</v>
      </c>
      <c r="F491" s="5" t="s">
        <v>37</v>
      </c>
      <c r="G491" s="5" t="s">
        <v>151</v>
      </c>
      <c r="H491" s="5" t="s">
        <v>151</v>
      </c>
      <c r="I491" s="5" t="s">
        <v>151</v>
      </c>
      <c r="J491" s="5">
        <v>19200155</v>
      </c>
      <c r="K491" s="6" t="s">
        <v>151</v>
      </c>
      <c r="L491" s="6"/>
      <c r="M491" s="6"/>
      <c r="N491" s="79" t="s">
        <v>6211</v>
      </c>
      <c r="O491" s="8"/>
      <c r="P491" s="37" t="s">
        <v>6212</v>
      </c>
      <c r="Q491" s="81" t="s">
        <v>6213</v>
      </c>
      <c r="R491" s="37" t="s">
        <v>155</v>
      </c>
      <c r="S491" s="125">
        <v>38991</v>
      </c>
      <c r="T491" s="10" t="s">
        <v>156</v>
      </c>
      <c r="U491" s="10">
        <v>1</v>
      </c>
      <c r="V491" s="10">
        <v>2</v>
      </c>
      <c r="W491" s="10" t="s">
        <v>157</v>
      </c>
      <c r="X491" s="20" t="s">
        <v>187</v>
      </c>
      <c r="Y491" s="7" t="s">
        <v>6214</v>
      </c>
      <c r="Z491" s="7" t="s">
        <v>6125</v>
      </c>
      <c r="AA491" s="7"/>
      <c r="AB491" s="7" t="s">
        <v>162</v>
      </c>
      <c r="AC491" s="7" t="s">
        <v>163</v>
      </c>
      <c r="AD491" s="7" t="s">
        <v>163</v>
      </c>
      <c r="AE491" s="9" t="s">
        <v>6215</v>
      </c>
      <c r="AF491" s="9" t="s">
        <v>6216</v>
      </c>
      <c r="AG491" s="7" t="s">
        <v>6216</v>
      </c>
      <c r="AH491" s="7" t="s">
        <v>50</v>
      </c>
      <c r="AI491" s="79" t="s">
        <v>155</v>
      </c>
      <c r="AJ491" s="28">
        <v>29675</v>
      </c>
      <c r="AK491" s="9" t="s">
        <v>6217</v>
      </c>
      <c r="AL491" s="9" t="s">
        <v>168</v>
      </c>
      <c r="AM491" s="7" t="s">
        <v>179</v>
      </c>
      <c r="AN491" s="9" t="s">
        <v>368</v>
      </c>
      <c r="AO491" s="118"/>
      <c r="AP491" s="7" t="s">
        <v>5238</v>
      </c>
      <c r="AQ491" s="9" t="s">
        <v>1994</v>
      </c>
      <c r="AR491" s="9" t="s">
        <v>5239</v>
      </c>
      <c r="AS491" s="7" t="s">
        <v>4493</v>
      </c>
      <c r="AT491" s="79" t="s">
        <v>155</v>
      </c>
      <c r="AU491" s="7" t="s">
        <v>46</v>
      </c>
      <c r="AV491" s="10">
        <v>40377</v>
      </c>
      <c r="AW491" s="7" t="s">
        <v>6218</v>
      </c>
      <c r="AX491" s="7" t="s">
        <v>50</v>
      </c>
      <c r="AY491" s="79" t="s">
        <v>155</v>
      </c>
      <c r="AZ491" s="28">
        <v>30290</v>
      </c>
      <c r="BA491" s="9" t="s">
        <v>6219</v>
      </c>
      <c r="BB491" s="20" t="s">
        <v>178</v>
      </c>
      <c r="BC491" s="21" t="s">
        <v>179</v>
      </c>
      <c r="BD491" s="9"/>
      <c r="BE491" s="9"/>
      <c r="BF491" s="20" t="s">
        <v>181</v>
      </c>
      <c r="BG491" s="7"/>
      <c r="BH491" s="9"/>
      <c r="BI491" s="9"/>
      <c r="BJ491" s="7"/>
      <c r="BK491" s="7"/>
      <c r="BL491" s="7"/>
      <c r="BM491" s="11"/>
      <c r="BN491" s="79"/>
      <c r="BO491" s="7"/>
      <c r="BP491" s="7"/>
      <c r="BQ491" s="28"/>
      <c r="BR491" s="9"/>
      <c r="BS491" s="9"/>
      <c r="BT491" s="7"/>
      <c r="BU491" s="9"/>
      <c r="BV491" s="9"/>
      <c r="BW491" s="7"/>
      <c r="BX491" s="9"/>
      <c r="BY491" s="9"/>
      <c r="BZ491" s="7"/>
      <c r="CA491" s="7"/>
      <c r="CB491" s="7"/>
      <c r="CC491" s="7"/>
      <c r="CD491" s="7"/>
      <c r="CE491" s="20" t="s">
        <v>5238</v>
      </c>
      <c r="CF491" s="21" t="s">
        <v>1994</v>
      </c>
      <c r="CG491" s="20" t="s">
        <v>5239</v>
      </c>
      <c r="CH491" s="20" t="s">
        <v>4493</v>
      </c>
      <c r="CI491" s="20" t="s">
        <v>182</v>
      </c>
      <c r="CJ491" s="77" t="s">
        <v>46</v>
      </c>
      <c r="CK491" s="5">
        <v>40377</v>
      </c>
      <c r="CL491" s="77" t="str">
        <f t="shared" ca="1" si="7"/>
        <v>19 Tahun 3 Bulan 22 Hari</v>
      </c>
      <c r="CM49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Neglasari RT/RW 07/03 Desa/Kelurahan Ciapus Kecamatan Banjaran Kabupaten Bandung Jawa Barat 40377</v>
      </c>
    </row>
    <row r="492" spans="1:91" ht="20.100000000000001" customHeight="1">
      <c r="A492" s="4">
        <f>SUBTOTAL(3,N$8:N492)</f>
        <v>485</v>
      </c>
      <c r="B492" s="5" t="s">
        <v>9</v>
      </c>
      <c r="C492" s="5">
        <v>2018</v>
      </c>
      <c r="D492" s="5"/>
      <c r="E492" s="5">
        <v>6</v>
      </c>
      <c r="F492" s="5" t="s">
        <v>37</v>
      </c>
      <c r="G492" s="5" t="s">
        <v>151</v>
      </c>
      <c r="H492" s="5" t="s">
        <v>151</v>
      </c>
      <c r="I492" s="5" t="s">
        <v>151</v>
      </c>
      <c r="J492" s="5">
        <v>18190111</v>
      </c>
      <c r="K492" s="6" t="s">
        <v>151</v>
      </c>
      <c r="L492" s="6"/>
      <c r="M492" s="6"/>
      <c r="N492" s="79" t="s">
        <v>6220</v>
      </c>
      <c r="O492" s="8"/>
      <c r="P492" s="37" t="s">
        <v>6221</v>
      </c>
      <c r="Q492" s="81" t="s">
        <v>6222</v>
      </c>
      <c r="R492" s="37" t="s">
        <v>155</v>
      </c>
      <c r="S492" s="125">
        <v>38811</v>
      </c>
      <c r="T492" s="10" t="s">
        <v>156</v>
      </c>
      <c r="U492" s="10">
        <v>2</v>
      </c>
      <c r="V492" s="10">
        <v>2</v>
      </c>
      <c r="W492" s="10" t="s">
        <v>157</v>
      </c>
      <c r="X492" s="20" t="s">
        <v>187</v>
      </c>
      <c r="Y492" s="7" t="s">
        <v>426</v>
      </c>
      <c r="Z492" s="7" t="s">
        <v>551</v>
      </c>
      <c r="AA492" s="7"/>
      <c r="AB492" s="7" t="s">
        <v>162</v>
      </c>
      <c r="AC492" s="7" t="s">
        <v>163</v>
      </c>
      <c r="AD492" s="7" t="s">
        <v>163</v>
      </c>
      <c r="AE492" s="9" t="s">
        <v>6223</v>
      </c>
      <c r="AF492" s="9" t="s">
        <v>6224</v>
      </c>
      <c r="AG492" s="7" t="s">
        <v>6224</v>
      </c>
      <c r="AH492" s="7" t="s">
        <v>50</v>
      </c>
      <c r="AI492" s="79" t="s">
        <v>155</v>
      </c>
      <c r="AJ492" s="28">
        <v>28000</v>
      </c>
      <c r="AK492" s="9" t="s">
        <v>6225</v>
      </c>
      <c r="AL492" s="9" t="s">
        <v>168</v>
      </c>
      <c r="AM492" s="7" t="s">
        <v>179</v>
      </c>
      <c r="AN492" s="9" t="s">
        <v>368</v>
      </c>
      <c r="AO492" s="118"/>
      <c r="AP492" s="7" t="s">
        <v>6226</v>
      </c>
      <c r="AQ492" s="9" t="s">
        <v>766</v>
      </c>
      <c r="AR492" s="9" t="s">
        <v>6227</v>
      </c>
      <c r="AS492" s="7" t="s">
        <v>500</v>
      </c>
      <c r="AT492" s="79" t="s">
        <v>155</v>
      </c>
      <c r="AU492" s="7" t="s">
        <v>46</v>
      </c>
      <c r="AV492" s="10">
        <v>40617</v>
      </c>
      <c r="AW492" s="7" t="s">
        <v>6228</v>
      </c>
      <c r="AX492" s="7" t="s">
        <v>50</v>
      </c>
      <c r="AY492" s="79" t="s">
        <v>155</v>
      </c>
      <c r="AZ492" s="28">
        <v>28722</v>
      </c>
      <c r="BA492" s="9" t="s">
        <v>6229</v>
      </c>
      <c r="BB492" s="20" t="s">
        <v>178</v>
      </c>
      <c r="BC492" s="21" t="s">
        <v>179</v>
      </c>
      <c r="BD492" s="9"/>
      <c r="BE492" s="9"/>
      <c r="BF492" s="20" t="s">
        <v>181</v>
      </c>
      <c r="BG492" s="7"/>
      <c r="BH492" s="9"/>
      <c r="BI492" s="9"/>
      <c r="BJ492" s="7"/>
      <c r="BK492" s="7"/>
      <c r="BL492" s="7"/>
      <c r="BM492" s="11"/>
      <c r="BN492" s="79"/>
      <c r="BO492" s="7"/>
      <c r="BP492" s="7"/>
      <c r="BQ492" s="28"/>
      <c r="BR492" s="9"/>
      <c r="BS492" s="9"/>
      <c r="BT492" s="7"/>
      <c r="BU492" s="9"/>
      <c r="BV492" s="9"/>
      <c r="BW492" s="7"/>
      <c r="BX492" s="9"/>
      <c r="BY492" s="9"/>
      <c r="BZ492" s="7"/>
      <c r="CA492" s="7"/>
      <c r="CB492" s="7"/>
      <c r="CC492" s="7"/>
      <c r="CD492" s="7"/>
      <c r="CE492" s="20" t="s">
        <v>6226</v>
      </c>
      <c r="CF492" s="21" t="s">
        <v>766</v>
      </c>
      <c r="CG492" s="20" t="s">
        <v>6227</v>
      </c>
      <c r="CH492" s="20" t="s">
        <v>500</v>
      </c>
      <c r="CI492" s="20" t="s">
        <v>278</v>
      </c>
      <c r="CJ492" s="77" t="s">
        <v>46</v>
      </c>
      <c r="CK492" s="5">
        <v>40167</v>
      </c>
      <c r="CL492" s="77" t="str">
        <f t="shared" ca="1" si="7"/>
        <v>19 Tahun 9 Bulan 19 Hari</v>
      </c>
      <c r="CM49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Walargi Mulya No. 20 RT/RW 01/09 Desa/Kelurahan Pasanggrahan Kecamatan Ujungberung Kota Bandung Jawa Barat 40167</v>
      </c>
    </row>
    <row r="493" spans="1:91" ht="20.100000000000001" customHeight="1">
      <c r="A493" s="4">
        <f>SUBTOTAL(3,N$8:N493)</f>
        <v>486</v>
      </c>
      <c r="B493" s="5" t="s">
        <v>9</v>
      </c>
      <c r="C493" s="5">
        <v>2025</v>
      </c>
      <c r="D493" s="5"/>
      <c r="E493" s="5" t="s">
        <v>38</v>
      </c>
      <c r="F493" s="5" t="s">
        <v>41</v>
      </c>
      <c r="G493" s="5" t="s">
        <v>151</v>
      </c>
      <c r="H493" s="5" t="s">
        <v>151</v>
      </c>
      <c r="I493" s="6" t="s">
        <v>151</v>
      </c>
      <c r="J493" s="5">
        <v>25260109</v>
      </c>
      <c r="K493" s="6" t="s">
        <v>151</v>
      </c>
      <c r="L493" s="6"/>
      <c r="M493" s="6"/>
      <c r="N493" s="35" t="s">
        <v>6230</v>
      </c>
      <c r="O493" s="152"/>
      <c r="P493" s="146" t="s">
        <v>6231</v>
      </c>
      <c r="Q493" s="82" t="s">
        <v>6232</v>
      </c>
      <c r="R493" s="141" t="s">
        <v>229</v>
      </c>
      <c r="S493" s="88">
        <v>41043</v>
      </c>
      <c r="T493" s="10" t="s">
        <v>156</v>
      </c>
      <c r="U493" s="5">
        <v>2</v>
      </c>
      <c r="V493" s="5">
        <v>3</v>
      </c>
      <c r="W493" s="10" t="s">
        <v>157</v>
      </c>
      <c r="X493" s="20" t="s">
        <v>187</v>
      </c>
      <c r="Y493" s="20" t="s">
        <v>6233</v>
      </c>
      <c r="Z493" s="20" t="s">
        <v>6234</v>
      </c>
      <c r="AA493" s="7" t="s">
        <v>161</v>
      </c>
      <c r="AB493" s="20" t="s">
        <v>162</v>
      </c>
      <c r="AC493" s="20" t="s">
        <v>163</v>
      </c>
      <c r="AD493" s="7" t="s">
        <v>163</v>
      </c>
      <c r="AE493" s="21" t="s">
        <v>6235</v>
      </c>
      <c r="AF493" s="20" t="s">
        <v>6236</v>
      </c>
      <c r="AG493" s="20" t="s">
        <v>6237</v>
      </c>
      <c r="AH493" s="7" t="s">
        <v>51</v>
      </c>
      <c r="AI493" s="79" t="s">
        <v>255</v>
      </c>
      <c r="AJ493" s="28" t="s">
        <v>255</v>
      </c>
      <c r="AK493" s="10" t="s">
        <v>255</v>
      </c>
      <c r="AL493" s="10"/>
      <c r="AM493" s="10" t="s">
        <v>255</v>
      </c>
      <c r="AN493" s="10" t="s">
        <v>255</v>
      </c>
      <c r="AO493" s="10" t="s">
        <v>255</v>
      </c>
      <c r="AP493" s="7" t="s">
        <v>5660</v>
      </c>
      <c r="AQ493" s="21"/>
      <c r="AR493" s="20"/>
      <c r="AS493" s="35"/>
      <c r="AT493" s="35"/>
      <c r="AU493" s="5"/>
      <c r="AV493" s="5"/>
      <c r="AW493" s="20" t="s">
        <v>6236</v>
      </c>
      <c r="AX493" s="20" t="s">
        <v>50</v>
      </c>
      <c r="AY493" s="141" t="s">
        <v>229</v>
      </c>
      <c r="AZ493" s="88">
        <v>32186</v>
      </c>
      <c r="BA493" s="21" t="s">
        <v>6238</v>
      </c>
      <c r="BB493" s="20" t="s">
        <v>178</v>
      </c>
      <c r="BC493" s="21" t="s">
        <v>161</v>
      </c>
      <c r="BD493" s="21">
        <v>89656387911</v>
      </c>
      <c r="BE493" s="20" t="s">
        <v>476</v>
      </c>
      <c r="BF493" s="20" t="s">
        <v>181</v>
      </c>
      <c r="BG493" s="20"/>
      <c r="BH493" s="21"/>
      <c r="BI493" s="20"/>
      <c r="BJ493" s="20"/>
      <c r="BK493" s="20"/>
      <c r="BL493" s="20"/>
      <c r="BM493" s="20"/>
      <c r="BN493" s="79" t="s">
        <v>787</v>
      </c>
      <c r="BO493" s="20"/>
      <c r="BP493" s="20"/>
      <c r="BQ493" s="21"/>
      <c r="BR493" s="21"/>
      <c r="BS493" s="20"/>
      <c r="BT493" s="20"/>
      <c r="BU493" s="21"/>
      <c r="BV493" s="20"/>
      <c r="BW493" s="20"/>
      <c r="BX493" s="21"/>
      <c r="BY493" s="20"/>
      <c r="BZ493" s="20"/>
      <c r="CA493" s="20"/>
      <c r="CB493" s="20"/>
      <c r="CC493" s="20"/>
      <c r="CD493" s="20"/>
      <c r="CE493" s="21" t="s">
        <v>6239</v>
      </c>
      <c r="CF493" s="21" t="s">
        <v>6240</v>
      </c>
      <c r="CG493" s="20" t="s">
        <v>6241</v>
      </c>
      <c r="CH493" s="20" t="s">
        <v>1011</v>
      </c>
      <c r="CI493" s="20" t="s">
        <v>205</v>
      </c>
      <c r="CJ493" s="77" t="s">
        <v>46</v>
      </c>
      <c r="CK493" s="5">
        <v>45363</v>
      </c>
      <c r="CL493" s="77" t="str">
        <f t="shared" ca="1" si="7"/>
        <v>13 Tahun 8 Bulan 9 Hari</v>
      </c>
      <c r="CM49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Cahyasari RT/RW 004/009 Desa/Kelurahan Cileles Kecamatan Jatinangor Kabupaten Sumedang Jawa Barat 45363</v>
      </c>
    </row>
    <row r="494" spans="1:91" ht="20.100000000000001" customHeight="1">
      <c r="A494" s="4">
        <f>SUBTOTAL(3,N$8:N494)</f>
        <v>487</v>
      </c>
      <c r="B494" s="5" t="s">
        <v>9</v>
      </c>
      <c r="C494" s="5">
        <v>2025</v>
      </c>
      <c r="D494" s="5"/>
      <c r="E494" s="5" t="s">
        <v>38</v>
      </c>
      <c r="F494" s="5" t="s">
        <v>41</v>
      </c>
      <c r="G494" s="5" t="s">
        <v>151</v>
      </c>
      <c r="H494" s="5" t="s">
        <v>151</v>
      </c>
      <c r="I494" s="6" t="s">
        <v>151</v>
      </c>
      <c r="J494" s="5">
        <v>25260129</v>
      </c>
      <c r="K494" s="6" t="s">
        <v>151</v>
      </c>
      <c r="L494" s="6"/>
      <c r="M494" s="6"/>
      <c r="N494" s="35" t="s">
        <v>6242</v>
      </c>
      <c r="O494" s="152"/>
      <c r="P494" s="146" t="s">
        <v>6243</v>
      </c>
      <c r="Q494" s="82" t="s">
        <v>6244</v>
      </c>
      <c r="R494" s="141" t="s">
        <v>155</v>
      </c>
      <c r="S494" s="88">
        <v>41035</v>
      </c>
      <c r="T494" s="10" t="s">
        <v>156</v>
      </c>
      <c r="U494" s="5">
        <v>1</v>
      </c>
      <c r="V494" s="5">
        <v>2</v>
      </c>
      <c r="W494" s="10" t="s">
        <v>157</v>
      </c>
      <c r="X494" s="20" t="s">
        <v>187</v>
      </c>
      <c r="Y494" s="20" t="s">
        <v>159</v>
      </c>
      <c r="Z494" s="20" t="s">
        <v>6245</v>
      </c>
      <c r="AA494" s="7" t="s">
        <v>161</v>
      </c>
      <c r="AB494" s="20" t="s">
        <v>162</v>
      </c>
      <c r="AC494" s="20" t="s">
        <v>163</v>
      </c>
      <c r="AD494" s="7" t="s">
        <v>163</v>
      </c>
      <c r="AE494" s="21" t="s">
        <v>6246</v>
      </c>
      <c r="AF494" s="20" t="s">
        <v>6247</v>
      </c>
      <c r="AG494" s="20" t="s">
        <v>6247</v>
      </c>
      <c r="AH494" s="20" t="s">
        <v>50</v>
      </c>
      <c r="AI494" s="141" t="s">
        <v>155</v>
      </c>
      <c r="AJ494" s="88">
        <v>32978</v>
      </c>
      <c r="AK494" s="21" t="s">
        <v>6248</v>
      </c>
      <c r="AL494" s="20" t="s">
        <v>531</v>
      </c>
      <c r="AM494" s="7" t="s">
        <v>161</v>
      </c>
      <c r="AN494" s="21">
        <v>8993752232</v>
      </c>
      <c r="AO494" s="120" t="s">
        <v>214</v>
      </c>
      <c r="AP494" s="20" t="s">
        <v>6249</v>
      </c>
      <c r="AQ494" s="21" t="s">
        <v>6250</v>
      </c>
      <c r="AR494" s="20" t="s">
        <v>1042</v>
      </c>
      <c r="AS494" s="35" t="s">
        <v>390</v>
      </c>
      <c r="AT494" s="35" t="s">
        <v>155</v>
      </c>
      <c r="AU494" s="5" t="s">
        <v>46</v>
      </c>
      <c r="AV494" s="5">
        <v>40913</v>
      </c>
      <c r="AW494" s="20" t="s">
        <v>6251</v>
      </c>
      <c r="AX494" s="20" t="s">
        <v>50</v>
      </c>
      <c r="AY494" s="141" t="s">
        <v>336</v>
      </c>
      <c r="AZ494" s="88">
        <v>33841</v>
      </c>
      <c r="BA494" s="21" t="s">
        <v>6252</v>
      </c>
      <c r="BB494" s="20" t="s">
        <v>178</v>
      </c>
      <c r="BC494" s="21" t="s">
        <v>221</v>
      </c>
      <c r="BD494" s="21">
        <v>89693339555</v>
      </c>
      <c r="BE494" s="20" t="s">
        <v>163</v>
      </c>
      <c r="BF494" s="20" t="s">
        <v>181</v>
      </c>
      <c r="BG494" s="20"/>
      <c r="BH494" s="21"/>
      <c r="BI494" s="20"/>
      <c r="BJ494" s="20"/>
      <c r="BK494" s="20"/>
      <c r="BL494" s="20"/>
      <c r="BM494" s="20"/>
      <c r="BN494" s="79" t="s">
        <v>204</v>
      </c>
      <c r="BO494" s="20"/>
      <c r="BP494" s="20"/>
      <c r="BQ494" s="21"/>
      <c r="BR494" s="21"/>
      <c r="BS494" s="20"/>
      <c r="BT494" s="20"/>
      <c r="BU494" s="21"/>
      <c r="BV494" s="20"/>
      <c r="BW494" s="20"/>
      <c r="BX494" s="21"/>
      <c r="BY494" s="20"/>
      <c r="BZ494" s="20"/>
      <c r="CA494" s="20"/>
      <c r="CB494" s="20"/>
      <c r="CC494" s="20"/>
      <c r="CD494" s="20">
        <v>3</v>
      </c>
      <c r="CE494" s="21" t="s">
        <v>6249</v>
      </c>
      <c r="CF494" s="21" t="s">
        <v>6250</v>
      </c>
      <c r="CG494" s="20" t="s">
        <v>1042</v>
      </c>
      <c r="CH494" s="20" t="s">
        <v>390</v>
      </c>
      <c r="CI494" s="20" t="s">
        <v>182</v>
      </c>
      <c r="CJ494" s="77" t="s">
        <v>46</v>
      </c>
      <c r="CK494" s="5">
        <v>40913</v>
      </c>
      <c r="CL494" s="77" t="str">
        <f t="shared" ca="1" si="7"/>
        <v>13 Tahun 8 Bulan 17 Hari</v>
      </c>
      <c r="CM49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Leuwi Munding RT/RW 002/002 Desa/Kelurahan Sadu Kecamatan Soreang Kabupaten Bandung Jawa Barat 40913</v>
      </c>
    </row>
    <row r="495" spans="1:91" ht="20.100000000000001" customHeight="1">
      <c r="A495" s="4">
        <f>SUBTOTAL(3,N$8:N495)</f>
        <v>488</v>
      </c>
      <c r="B495" s="5" t="s">
        <v>9</v>
      </c>
      <c r="C495" s="5">
        <v>2025</v>
      </c>
      <c r="D495" s="5"/>
      <c r="E495" s="5" t="s">
        <v>38</v>
      </c>
      <c r="F495" s="5" t="s">
        <v>41</v>
      </c>
      <c r="G495" s="5" t="s">
        <v>151</v>
      </c>
      <c r="H495" s="5" t="s">
        <v>151</v>
      </c>
      <c r="I495" s="6" t="s">
        <v>151</v>
      </c>
      <c r="J495" s="5">
        <v>25260126</v>
      </c>
      <c r="K495" s="6" t="s">
        <v>151</v>
      </c>
      <c r="L495" s="6"/>
      <c r="M495" s="6"/>
      <c r="N495" s="35" t="s">
        <v>6253</v>
      </c>
      <c r="O495" s="152"/>
      <c r="P495" s="146" t="s">
        <v>6254</v>
      </c>
      <c r="Q495" s="82" t="s">
        <v>6255</v>
      </c>
      <c r="R495" s="141" t="s">
        <v>1109</v>
      </c>
      <c r="S495" s="88">
        <v>40762</v>
      </c>
      <c r="T495" s="10" t="s">
        <v>156</v>
      </c>
      <c r="U495" s="5">
        <v>3</v>
      </c>
      <c r="V495" s="5">
        <v>2</v>
      </c>
      <c r="W495" s="10" t="s">
        <v>157</v>
      </c>
      <c r="X495" s="20" t="s">
        <v>187</v>
      </c>
      <c r="Y495" s="20" t="s">
        <v>6256</v>
      </c>
      <c r="Z495" s="20" t="s">
        <v>1668</v>
      </c>
      <c r="AA495" s="7" t="s">
        <v>161</v>
      </c>
      <c r="AB495" s="20" t="s">
        <v>162</v>
      </c>
      <c r="AC495" s="20" t="s">
        <v>6257</v>
      </c>
      <c r="AD495" s="7" t="s">
        <v>163</v>
      </c>
      <c r="AE495" s="21" t="s">
        <v>6258</v>
      </c>
      <c r="AF495" s="20" t="s">
        <v>6259</v>
      </c>
      <c r="AG495" s="20" t="s">
        <v>6259</v>
      </c>
      <c r="AH495" s="20" t="s">
        <v>50</v>
      </c>
      <c r="AI495" s="141" t="s">
        <v>6260</v>
      </c>
      <c r="AJ495" s="88">
        <v>24753</v>
      </c>
      <c r="AK495" s="21" t="s">
        <v>6261</v>
      </c>
      <c r="AL495" s="20" t="s">
        <v>212</v>
      </c>
      <c r="AM495" s="7" t="s">
        <v>221</v>
      </c>
      <c r="AN495" s="21">
        <v>81294429004</v>
      </c>
      <c r="AO495" s="120" t="s">
        <v>214</v>
      </c>
      <c r="AP495" s="20" t="s">
        <v>6262</v>
      </c>
      <c r="AQ495" s="21" t="s">
        <v>6263</v>
      </c>
      <c r="AR495" s="20" t="s">
        <v>6264</v>
      </c>
      <c r="AS495" s="35" t="s">
        <v>6265</v>
      </c>
      <c r="AT495" s="35" t="s">
        <v>6266</v>
      </c>
      <c r="AU495" s="5" t="s">
        <v>3458</v>
      </c>
      <c r="AV495" s="5">
        <v>14110</v>
      </c>
      <c r="AW495" s="20" t="s">
        <v>6267</v>
      </c>
      <c r="AX495" s="20" t="s">
        <v>50</v>
      </c>
      <c r="AY495" s="141" t="s">
        <v>1109</v>
      </c>
      <c r="AZ495" s="88">
        <v>27433</v>
      </c>
      <c r="BA495" s="21" t="s">
        <v>6268</v>
      </c>
      <c r="BB495" s="20" t="s">
        <v>178</v>
      </c>
      <c r="BC495" s="21" t="s">
        <v>179</v>
      </c>
      <c r="BD495" s="21">
        <v>87732481243</v>
      </c>
      <c r="BE495" s="20" t="s">
        <v>163</v>
      </c>
      <c r="BF495" s="20" t="s">
        <v>181</v>
      </c>
      <c r="BG495" s="20"/>
      <c r="BH495" s="21"/>
      <c r="BI495" s="20"/>
      <c r="BJ495" s="20"/>
      <c r="BK495" s="20"/>
      <c r="BL495" s="20"/>
      <c r="BM495" s="20"/>
      <c r="BN495" s="79" t="s">
        <v>204</v>
      </c>
      <c r="BO495" s="20"/>
      <c r="BP495" s="20"/>
      <c r="BQ495" s="21"/>
      <c r="BR495" s="21"/>
      <c r="BS495" s="20"/>
      <c r="BT495" s="20"/>
      <c r="BU495" s="21"/>
      <c r="BV495" s="20"/>
      <c r="BW495" s="20"/>
      <c r="BX495" s="21"/>
      <c r="BY495" s="20"/>
      <c r="BZ495" s="20"/>
      <c r="CA495" s="20"/>
      <c r="CB495" s="20"/>
      <c r="CC495" s="20"/>
      <c r="CD495" s="20"/>
      <c r="CE495" s="21" t="s">
        <v>6262</v>
      </c>
      <c r="CF495" s="21" t="s">
        <v>6263</v>
      </c>
      <c r="CG495" s="20" t="s">
        <v>6264</v>
      </c>
      <c r="CH495" s="20" t="s">
        <v>6265</v>
      </c>
      <c r="CI495" s="20" t="s">
        <v>6266</v>
      </c>
      <c r="CJ495" s="77" t="s">
        <v>3458</v>
      </c>
      <c r="CK495" s="5">
        <v>14110</v>
      </c>
      <c r="CL495" s="77" t="str">
        <f t="shared" ca="1" si="7"/>
        <v>14 Tahun 5 Bulan 16 Hari</v>
      </c>
      <c r="CM49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Kalibaru Barat RT/RW 005/012 Desa/Kelurahan Kalibaru Kecamatan Cilincing Jakarta Utara DKI Jakarta 14110</v>
      </c>
    </row>
    <row r="496" spans="1:91" ht="20.100000000000001" customHeight="1">
      <c r="A496" s="4">
        <f>SUBTOTAL(3,N$8:N496)</f>
        <v>489</v>
      </c>
      <c r="B496" s="5" t="s">
        <v>9</v>
      </c>
      <c r="C496" s="5">
        <v>2025</v>
      </c>
      <c r="D496" s="5"/>
      <c r="E496" s="5" t="s">
        <v>6269</v>
      </c>
      <c r="F496" s="5" t="s">
        <v>39</v>
      </c>
      <c r="G496" s="5" t="s">
        <v>151</v>
      </c>
      <c r="H496" s="5" t="s">
        <v>151</v>
      </c>
      <c r="I496" s="6" t="s">
        <v>151</v>
      </c>
      <c r="J496" s="5">
        <v>25260038</v>
      </c>
      <c r="K496" s="6" t="s">
        <v>151</v>
      </c>
      <c r="L496" s="6"/>
      <c r="M496" s="6"/>
      <c r="N496" s="35" t="s">
        <v>6270</v>
      </c>
      <c r="O496" s="152"/>
      <c r="P496" s="146" t="s">
        <v>6271</v>
      </c>
      <c r="Q496" s="82" t="s">
        <v>6272</v>
      </c>
      <c r="R496" s="141" t="s">
        <v>155</v>
      </c>
      <c r="S496" s="88">
        <v>41238</v>
      </c>
      <c r="T496" s="10" t="s">
        <v>156</v>
      </c>
      <c r="U496" s="5">
        <v>3</v>
      </c>
      <c r="V496" s="5">
        <v>2</v>
      </c>
      <c r="W496" s="10" t="s">
        <v>157</v>
      </c>
      <c r="X496" s="20" t="s">
        <v>187</v>
      </c>
      <c r="Y496" s="20" t="s">
        <v>1850</v>
      </c>
      <c r="Z496" s="20" t="s">
        <v>6273</v>
      </c>
      <c r="AA496" s="7" t="s">
        <v>161</v>
      </c>
      <c r="AB496" s="20" t="s">
        <v>787</v>
      </c>
      <c r="AC496" s="20" t="s">
        <v>163</v>
      </c>
      <c r="AD496" s="7" t="s">
        <v>163</v>
      </c>
      <c r="AE496" s="21" t="s">
        <v>6274</v>
      </c>
      <c r="AF496" s="20" t="s">
        <v>5336</v>
      </c>
      <c r="AG496" s="20" t="s">
        <v>6275</v>
      </c>
      <c r="AH496" s="20" t="s">
        <v>52</v>
      </c>
      <c r="AI496" s="141" t="s">
        <v>255</v>
      </c>
      <c r="AJ496" s="88" t="s">
        <v>255</v>
      </c>
      <c r="AK496" s="88" t="s">
        <v>255</v>
      </c>
      <c r="AL496" s="88"/>
      <c r="AM496" s="88" t="s">
        <v>255</v>
      </c>
      <c r="AN496" s="88" t="s">
        <v>255</v>
      </c>
      <c r="AO496" s="88" t="s">
        <v>255</v>
      </c>
      <c r="AP496" s="88" t="s">
        <v>255</v>
      </c>
      <c r="AQ496" s="88" t="s">
        <v>255</v>
      </c>
      <c r="AR496" s="88" t="s">
        <v>255</v>
      </c>
      <c r="AS496" s="88" t="s">
        <v>255</v>
      </c>
      <c r="AT496" s="88" t="s">
        <v>255</v>
      </c>
      <c r="AU496" s="88" t="s">
        <v>255</v>
      </c>
      <c r="AV496" s="88" t="s">
        <v>255</v>
      </c>
      <c r="AW496" s="20" t="s">
        <v>6276</v>
      </c>
      <c r="AX496" s="20" t="s">
        <v>50</v>
      </c>
      <c r="AY496" s="141" t="s">
        <v>155</v>
      </c>
      <c r="AZ496" s="88">
        <v>28419</v>
      </c>
      <c r="BA496" s="21" t="s">
        <v>6277</v>
      </c>
      <c r="BB496" s="20" t="s">
        <v>324</v>
      </c>
      <c r="BC496" s="21" t="s">
        <v>179</v>
      </c>
      <c r="BD496" s="21" t="s">
        <v>6278</v>
      </c>
      <c r="BE496" s="20" t="s">
        <v>214</v>
      </c>
      <c r="BF496" s="20" t="s">
        <v>6279</v>
      </c>
      <c r="BG496" s="20" t="s">
        <v>6280</v>
      </c>
      <c r="BH496" s="21" t="s">
        <v>452</v>
      </c>
      <c r="BI496" s="20" t="s">
        <v>5827</v>
      </c>
      <c r="BJ496" s="20" t="s">
        <v>1480</v>
      </c>
      <c r="BK496" s="20" t="s">
        <v>155</v>
      </c>
      <c r="BL496" s="20" t="s">
        <v>46</v>
      </c>
      <c r="BM496" s="20">
        <v>40224</v>
      </c>
      <c r="BN496" s="79" t="s">
        <v>787</v>
      </c>
      <c r="BO496" s="20"/>
      <c r="BP496" s="20"/>
      <c r="BQ496" s="21"/>
      <c r="BR496" s="21"/>
      <c r="BS496" s="20"/>
      <c r="BT496" s="20"/>
      <c r="BU496" s="21"/>
      <c r="BV496" s="20"/>
      <c r="BW496" s="20"/>
      <c r="BX496" s="21"/>
      <c r="BY496" s="20"/>
      <c r="BZ496" s="20"/>
      <c r="CA496" s="20"/>
      <c r="CB496" s="20"/>
      <c r="CC496" s="20"/>
      <c r="CD496" s="20">
        <v>4</v>
      </c>
      <c r="CE496" s="20" t="s">
        <v>6281</v>
      </c>
      <c r="CF496" s="21" t="s">
        <v>452</v>
      </c>
      <c r="CG496" s="20" t="s">
        <v>5827</v>
      </c>
      <c r="CH496" s="20" t="s">
        <v>1480</v>
      </c>
      <c r="CI496" s="20" t="s">
        <v>278</v>
      </c>
      <c r="CJ496" s="77" t="s">
        <v>46</v>
      </c>
      <c r="CK496" s="5">
        <v>40224</v>
      </c>
      <c r="CL496" s="77" t="str">
        <f t="shared" ca="1" si="7"/>
        <v>13 Tahun 1 Bulan 29 Hari</v>
      </c>
      <c r="CM49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Kopo Gg. Melati III RT/RW 04/02 Desa/Kelurahan Margasuka Kecamatan Babakan Ciparay Kota Bandung Jawa Barat 40224</v>
      </c>
    </row>
    <row r="497" spans="1:91" ht="20.100000000000001" customHeight="1">
      <c r="A497" s="4">
        <f>SUBTOTAL(3,N$8:N497)</f>
        <v>490</v>
      </c>
      <c r="B497" s="5" t="s">
        <v>9</v>
      </c>
      <c r="C497" s="5">
        <v>2025</v>
      </c>
      <c r="D497" s="5"/>
      <c r="E497" s="5" t="s">
        <v>6269</v>
      </c>
      <c r="F497" s="5" t="s">
        <v>39</v>
      </c>
      <c r="G497" s="5" t="s">
        <v>151</v>
      </c>
      <c r="H497" s="5" t="s">
        <v>151</v>
      </c>
      <c r="I497" s="6" t="s">
        <v>151</v>
      </c>
      <c r="J497" s="5">
        <v>25260024</v>
      </c>
      <c r="K497" s="6" t="s">
        <v>151</v>
      </c>
      <c r="L497" s="6"/>
      <c r="M497" s="6"/>
      <c r="N497" s="35" t="s">
        <v>6282</v>
      </c>
      <c r="O497" s="152"/>
      <c r="P497" s="146" t="s">
        <v>6283</v>
      </c>
      <c r="Q497" s="82" t="s">
        <v>6284</v>
      </c>
      <c r="R497" s="141" t="s">
        <v>155</v>
      </c>
      <c r="S497" s="88">
        <v>41121</v>
      </c>
      <c r="T497" s="10" t="s">
        <v>156</v>
      </c>
      <c r="U497" s="5">
        <v>1</v>
      </c>
      <c r="V497" s="5">
        <v>2</v>
      </c>
      <c r="W497" s="10" t="s">
        <v>157</v>
      </c>
      <c r="X497" s="20" t="s">
        <v>549</v>
      </c>
      <c r="Y497" s="20" t="s">
        <v>426</v>
      </c>
      <c r="Z497" s="20" t="s">
        <v>6285</v>
      </c>
      <c r="AA497" s="7" t="s">
        <v>161</v>
      </c>
      <c r="AB497" s="20" t="s">
        <v>162</v>
      </c>
      <c r="AC497" s="20" t="s">
        <v>163</v>
      </c>
      <c r="AD497" s="7" t="s">
        <v>163</v>
      </c>
      <c r="AE497" s="21" t="s">
        <v>6286</v>
      </c>
      <c r="AF497" s="20" t="s">
        <v>6287</v>
      </c>
      <c r="AG497" s="20" t="s">
        <v>6287</v>
      </c>
      <c r="AH497" s="20" t="s">
        <v>50</v>
      </c>
      <c r="AI497" s="141" t="s">
        <v>155</v>
      </c>
      <c r="AJ497" s="88">
        <v>32737</v>
      </c>
      <c r="AK497" s="21" t="s">
        <v>6288</v>
      </c>
      <c r="AL497" s="7" t="s">
        <v>324</v>
      </c>
      <c r="AM497" s="7" t="s">
        <v>161</v>
      </c>
      <c r="AN497" s="21" t="s">
        <v>6289</v>
      </c>
      <c r="AO497" s="120" t="s">
        <v>214</v>
      </c>
      <c r="AP497" s="20" t="s">
        <v>6290</v>
      </c>
      <c r="AQ497" s="21" t="s">
        <v>1117</v>
      </c>
      <c r="AR497" s="20" t="s">
        <v>6291</v>
      </c>
      <c r="AS497" s="35" t="s">
        <v>1524</v>
      </c>
      <c r="AT497" s="35" t="s">
        <v>6292</v>
      </c>
      <c r="AU497" s="5" t="s">
        <v>46</v>
      </c>
      <c r="AV497" s="5">
        <v>40391</v>
      </c>
      <c r="AW497" s="20" t="s">
        <v>6293</v>
      </c>
      <c r="AX497" s="20" t="s">
        <v>50</v>
      </c>
      <c r="AY497" s="141" t="s">
        <v>155</v>
      </c>
      <c r="AZ497" s="88">
        <v>34535</v>
      </c>
      <c r="BA497" s="21" t="s">
        <v>6294</v>
      </c>
      <c r="BB497" s="20" t="s">
        <v>178</v>
      </c>
      <c r="BC497" s="21" t="s">
        <v>161</v>
      </c>
      <c r="BD497" s="21" t="s">
        <v>6295</v>
      </c>
      <c r="BE497" s="20" t="s">
        <v>163</v>
      </c>
      <c r="BF497" s="20" t="s">
        <v>181</v>
      </c>
      <c r="BG497" s="20"/>
      <c r="BH497" s="21"/>
      <c r="BI497" s="20"/>
      <c r="BJ497" s="20"/>
      <c r="BK497" s="20"/>
      <c r="BL497" s="20"/>
      <c r="BM497" s="20"/>
      <c r="BN497" s="79" t="s">
        <v>181</v>
      </c>
      <c r="BO497" s="20"/>
      <c r="BP497" s="20"/>
      <c r="BQ497" s="21"/>
      <c r="BR497" s="21"/>
      <c r="BS497" s="20"/>
      <c r="BT497" s="20"/>
      <c r="BU497" s="21"/>
      <c r="BV497" s="20"/>
      <c r="BW497" s="20"/>
      <c r="BX497" s="21"/>
      <c r="BY497" s="20"/>
      <c r="BZ497" s="20"/>
      <c r="CA497" s="20"/>
      <c r="CB497" s="20"/>
      <c r="CC497" s="20"/>
      <c r="CD497" s="20"/>
      <c r="CE497" s="21" t="s">
        <v>6296</v>
      </c>
      <c r="CF497" s="21" t="s">
        <v>1117</v>
      </c>
      <c r="CG497" s="20" t="s">
        <v>6291</v>
      </c>
      <c r="CH497" s="20" t="s">
        <v>1524</v>
      </c>
      <c r="CI497" s="20" t="s">
        <v>1287</v>
      </c>
      <c r="CJ497" s="77" t="s">
        <v>46</v>
      </c>
      <c r="CK497" s="5">
        <v>40391</v>
      </c>
      <c r="CL497" s="77" t="str">
        <f t="shared" ca="1" si="7"/>
        <v>13 Tahun 5 Bulan 23 Hari</v>
      </c>
      <c r="CM49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Cibeureum RT/RW 03/02 Desa/Kelurahan Wangunharja Kecamatan Lembang Bandung Barat Jawa Barat 40391</v>
      </c>
    </row>
    <row r="498" spans="1:91" ht="20.100000000000001" customHeight="1">
      <c r="A498" s="4">
        <f>SUBTOTAL(3,N$8:N498)</f>
        <v>491</v>
      </c>
      <c r="B498" s="5" t="s">
        <v>9</v>
      </c>
      <c r="C498" s="5">
        <v>2025</v>
      </c>
      <c r="D498" s="5"/>
      <c r="E498" s="5" t="s">
        <v>6269</v>
      </c>
      <c r="F498" s="5" t="s">
        <v>39</v>
      </c>
      <c r="G498" s="5" t="s">
        <v>151</v>
      </c>
      <c r="H498" s="5" t="s">
        <v>151</v>
      </c>
      <c r="I498" s="6" t="s">
        <v>151</v>
      </c>
      <c r="J498" s="5">
        <v>25260145</v>
      </c>
      <c r="K498" s="6"/>
      <c r="L498" s="6"/>
      <c r="M498" s="6"/>
      <c r="N498" s="35" t="s">
        <v>6297</v>
      </c>
      <c r="O498" s="153"/>
      <c r="P498" s="146" t="s">
        <v>6298</v>
      </c>
      <c r="Q498" s="82" t="s">
        <v>6299</v>
      </c>
      <c r="R498" s="141" t="s">
        <v>155</v>
      </c>
      <c r="S498" s="88">
        <v>40781</v>
      </c>
      <c r="T498" s="10" t="s">
        <v>156</v>
      </c>
      <c r="U498" s="5">
        <v>1</v>
      </c>
      <c r="V498" s="5">
        <v>1</v>
      </c>
      <c r="W498" s="10" t="s">
        <v>157</v>
      </c>
      <c r="X498" s="20"/>
      <c r="Y498" s="20"/>
      <c r="Z498" s="20"/>
      <c r="AA498" s="20" t="s">
        <v>161</v>
      </c>
      <c r="AB498" s="20" t="s">
        <v>162</v>
      </c>
      <c r="AC498" s="20" t="s">
        <v>163</v>
      </c>
      <c r="AD498" s="7" t="s">
        <v>163</v>
      </c>
      <c r="AE498" s="21" t="s">
        <v>6300</v>
      </c>
      <c r="AF498" s="20" t="s">
        <v>6301</v>
      </c>
      <c r="AG498" s="20" t="s">
        <v>6302</v>
      </c>
      <c r="AH498" s="20" t="s">
        <v>52</v>
      </c>
      <c r="AI498" s="141"/>
      <c r="AJ498" s="88"/>
      <c r="AK498" s="21"/>
      <c r="AL498" s="20"/>
      <c r="AM498" s="20"/>
      <c r="AN498" s="21"/>
      <c r="AO498" s="120"/>
      <c r="AP498" s="20"/>
      <c r="AQ498" s="21"/>
      <c r="AR498" s="20"/>
      <c r="AS498" s="35"/>
      <c r="AT498" s="35"/>
      <c r="AU498" s="5"/>
      <c r="AV498" s="5"/>
      <c r="AW498" s="20" t="s">
        <v>6303</v>
      </c>
      <c r="AX498" s="20" t="s">
        <v>50</v>
      </c>
      <c r="AY498" s="141" t="s">
        <v>155</v>
      </c>
      <c r="AZ498" s="88">
        <v>29816</v>
      </c>
      <c r="BA498" s="21" t="s">
        <v>6304</v>
      </c>
      <c r="BB498" s="20" t="s">
        <v>178</v>
      </c>
      <c r="BC498" s="20" t="s">
        <v>179</v>
      </c>
      <c r="BD498" s="21"/>
      <c r="BE498" s="20"/>
      <c r="BF498" s="20" t="s">
        <v>6305</v>
      </c>
      <c r="BG498" s="20" t="s">
        <v>6306</v>
      </c>
      <c r="BH498" s="21" t="s">
        <v>6307</v>
      </c>
      <c r="BI498" s="20" t="s">
        <v>5328</v>
      </c>
      <c r="BJ498" s="20" t="s">
        <v>443</v>
      </c>
      <c r="BK498" s="20" t="s">
        <v>278</v>
      </c>
      <c r="BL498" s="20" t="s">
        <v>279</v>
      </c>
      <c r="BM498" s="20">
        <v>40234</v>
      </c>
      <c r="BN498" s="79" t="s">
        <v>787</v>
      </c>
      <c r="BO498" s="20"/>
      <c r="BP498" s="20"/>
      <c r="BQ498" s="21"/>
      <c r="BR498" s="21"/>
      <c r="BS498" s="20"/>
      <c r="BT498" s="20"/>
      <c r="BU498" s="21"/>
      <c r="BV498" s="20"/>
      <c r="BW498" s="20"/>
      <c r="BX498" s="21"/>
      <c r="BY498" s="20"/>
      <c r="BZ498" s="20"/>
      <c r="CA498" s="20"/>
      <c r="CB498" s="20"/>
      <c r="CC498" s="20"/>
      <c r="CD498" s="20"/>
      <c r="CE498" s="21" t="s">
        <v>6306</v>
      </c>
      <c r="CF498" s="21" t="s">
        <v>6307</v>
      </c>
      <c r="CG498" s="20" t="s">
        <v>5328</v>
      </c>
      <c r="CH498" s="20" t="s">
        <v>443</v>
      </c>
      <c r="CI498" s="20" t="s">
        <v>278</v>
      </c>
      <c r="CJ498" s="77" t="s">
        <v>279</v>
      </c>
      <c r="CK498" s="5">
        <v>40234</v>
      </c>
      <c r="CL498" s="77" t="str">
        <f t="shared" ca="1" si="7"/>
        <v>14 Tahun 4 Bulan 28 Hari</v>
      </c>
      <c r="CM49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Leuwi Panjang No. 204 RT/RW 008/004 Desa/Kelurahan Situsaeur Kecamatan Bojongloa Kidul Kota Bandung Jawa barat 40234</v>
      </c>
    </row>
    <row r="499" spans="1:91" ht="20.100000000000001" customHeight="1">
      <c r="A499" s="4">
        <f>SUBTOTAL(3,N$8:N499)</f>
        <v>492</v>
      </c>
      <c r="B499" s="5" t="s">
        <v>9</v>
      </c>
      <c r="C499" s="5">
        <v>2025</v>
      </c>
      <c r="D499" s="5"/>
      <c r="E499" s="5" t="s">
        <v>6269</v>
      </c>
      <c r="F499" s="5" t="s">
        <v>39</v>
      </c>
      <c r="G499" s="5" t="s">
        <v>151</v>
      </c>
      <c r="H499" s="5" t="s">
        <v>151</v>
      </c>
      <c r="I499" s="6" t="s">
        <v>151</v>
      </c>
      <c r="J499" s="5">
        <v>25260016</v>
      </c>
      <c r="K499" s="6" t="s">
        <v>151</v>
      </c>
      <c r="L499" s="6"/>
      <c r="M499" s="6"/>
      <c r="N499" s="35" t="s">
        <v>6308</v>
      </c>
      <c r="O499" s="35" t="s">
        <v>6309</v>
      </c>
      <c r="P499" s="146">
        <v>3121039032</v>
      </c>
      <c r="Q499" s="82" t="s">
        <v>6310</v>
      </c>
      <c r="R499" s="141" t="s">
        <v>155</v>
      </c>
      <c r="S499" s="88">
        <v>41168</v>
      </c>
      <c r="T499" s="10" t="s">
        <v>156</v>
      </c>
      <c r="U499" s="5">
        <v>1</v>
      </c>
      <c r="V499" s="5">
        <v>1</v>
      </c>
      <c r="W499" s="10" t="s">
        <v>157</v>
      </c>
      <c r="X499" s="20" t="s">
        <v>549</v>
      </c>
      <c r="Y499" s="20" t="s">
        <v>1035</v>
      </c>
      <c r="Z499" s="20" t="s">
        <v>6311</v>
      </c>
      <c r="AA499" s="7" t="s">
        <v>161</v>
      </c>
      <c r="AB499" s="20" t="s">
        <v>162</v>
      </c>
      <c r="AC499" s="20" t="s">
        <v>778</v>
      </c>
      <c r="AD499" s="7" t="s">
        <v>163</v>
      </c>
      <c r="AE499" s="21" t="s">
        <v>6312</v>
      </c>
      <c r="AF499" s="20" t="s">
        <v>6313</v>
      </c>
      <c r="AG499" s="20" t="s">
        <v>6313</v>
      </c>
      <c r="AH499" s="20" t="s">
        <v>50</v>
      </c>
      <c r="AI499" s="141" t="s">
        <v>155</v>
      </c>
      <c r="AJ499" s="88">
        <v>30809</v>
      </c>
      <c r="AK499" s="21" t="s">
        <v>6314</v>
      </c>
      <c r="AL499" s="20" t="s">
        <v>324</v>
      </c>
      <c r="AM499" s="7" t="s">
        <v>179</v>
      </c>
      <c r="AN499" s="21">
        <v>81210440757</v>
      </c>
      <c r="AO499" s="120" t="s">
        <v>195</v>
      </c>
      <c r="AP499" s="20" t="s">
        <v>6315</v>
      </c>
      <c r="AQ499" s="21" t="s">
        <v>3193</v>
      </c>
      <c r="AR499" s="20" t="s">
        <v>6316</v>
      </c>
      <c r="AS499" s="35" t="s">
        <v>342</v>
      </c>
      <c r="AT499" s="35" t="s">
        <v>278</v>
      </c>
      <c r="AU499" s="5" t="s">
        <v>46</v>
      </c>
      <c r="AV499" s="5">
        <v>40161</v>
      </c>
      <c r="AW499" s="20" t="s">
        <v>6317</v>
      </c>
      <c r="AX499" s="20" t="s">
        <v>50</v>
      </c>
      <c r="AY499" s="141" t="s">
        <v>155</v>
      </c>
      <c r="AZ499" s="88">
        <v>30640</v>
      </c>
      <c r="BA499" s="21" t="s">
        <v>6318</v>
      </c>
      <c r="BB499" s="20" t="s">
        <v>178</v>
      </c>
      <c r="BC499" s="7" t="s">
        <v>169</v>
      </c>
      <c r="BD499" s="21" t="s">
        <v>6319</v>
      </c>
      <c r="BE499" s="20" t="s">
        <v>214</v>
      </c>
      <c r="BF499" s="20" t="s">
        <v>6279</v>
      </c>
      <c r="BG499" s="20" t="s">
        <v>6320</v>
      </c>
      <c r="BH499" s="21" t="s">
        <v>967</v>
      </c>
      <c r="BI499" s="20" t="s">
        <v>6321</v>
      </c>
      <c r="BJ499" s="20" t="s">
        <v>1763</v>
      </c>
      <c r="BK499" s="20" t="s">
        <v>1287</v>
      </c>
      <c r="BL499" s="20" t="s">
        <v>46</v>
      </c>
      <c r="BM499" s="20">
        <v>40559</v>
      </c>
      <c r="BN499" s="79" t="s">
        <v>204</v>
      </c>
      <c r="BO499" s="20"/>
      <c r="BP499" s="20"/>
      <c r="BQ499" s="21"/>
      <c r="BR499" s="21"/>
      <c r="BS499" s="20"/>
      <c r="BT499" s="20"/>
      <c r="BU499" s="21"/>
      <c r="BV499" s="20"/>
      <c r="BW499" s="20"/>
      <c r="BX499" s="21"/>
      <c r="BY499" s="20"/>
      <c r="BZ499" s="20"/>
      <c r="CA499" s="20"/>
      <c r="CB499" s="20"/>
      <c r="CC499" s="20"/>
      <c r="CD499" s="20"/>
      <c r="CE499" s="21" t="s">
        <v>6315</v>
      </c>
      <c r="CF499" s="21" t="s">
        <v>3193</v>
      </c>
      <c r="CG499" s="20" t="s">
        <v>6316</v>
      </c>
      <c r="CH499" s="20" t="s">
        <v>342</v>
      </c>
      <c r="CI499" s="20" t="s">
        <v>278</v>
      </c>
      <c r="CJ499" s="77" t="s">
        <v>46</v>
      </c>
      <c r="CK499" s="5">
        <v>40161</v>
      </c>
      <c r="CL499" s="77" t="str">
        <f t="shared" ca="1" si="7"/>
        <v>13 Tahun 4 Bulan 7 Hari</v>
      </c>
      <c r="CM49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Jln Sukalaksana No.37/61 RT/RW 06/13 Desa/Kelurahan Pasteur Kecamatan Sukajadi Kota Bandung Jawa Barat 40161</v>
      </c>
    </row>
    <row r="500" spans="1:91" ht="20.100000000000001" customHeight="1">
      <c r="A500" s="4">
        <f>SUBTOTAL(3,N$8:N500)</f>
        <v>493</v>
      </c>
      <c r="B500" s="5" t="s">
        <v>9</v>
      </c>
      <c r="C500" s="5">
        <v>2025</v>
      </c>
      <c r="D500" s="5"/>
      <c r="E500" s="5" t="s">
        <v>6269</v>
      </c>
      <c r="F500" s="5" t="s">
        <v>39</v>
      </c>
      <c r="G500" s="5" t="s">
        <v>151</v>
      </c>
      <c r="H500" s="5" t="s">
        <v>151</v>
      </c>
      <c r="I500" s="6" t="s">
        <v>151</v>
      </c>
      <c r="J500" s="5">
        <v>25260074</v>
      </c>
      <c r="K500" s="6" t="s">
        <v>151</v>
      </c>
      <c r="L500" s="6"/>
      <c r="M500" s="6"/>
      <c r="N500" s="35" t="s">
        <v>6322</v>
      </c>
      <c r="O500" s="152"/>
      <c r="P500" s="146">
        <v>3126420358</v>
      </c>
      <c r="Q500" s="82" t="s">
        <v>6323</v>
      </c>
      <c r="R500" s="141" t="s">
        <v>155</v>
      </c>
      <c r="S500" s="88">
        <v>41142</v>
      </c>
      <c r="T500" s="10" t="s">
        <v>156</v>
      </c>
      <c r="U500" s="5">
        <v>1</v>
      </c>
      <c r="V500" s="5">
        <v>2</v>
      </c>
      <c r="W500" s="10" t="s">
        <v>157</v>
      </c>
      <c r="X500" s="20" t="s">
        <v>158</v>
      </c>
      <c r="Y500" s="20" t="s">
        <v>1471</v>
      </c>
      <c r="Z500" s="20" t="s">
        <v>1199</v>
      </c>
      <c r="AA500" s="7" t="s">
        <v>161</v>
      </c>
      <c r="AB500" s="20" t="s">
        <v>162</v>
      </c>
      <c r="AC500" s="20" t="s">
        <v>163</v>
      </c>
      <c r="AD500" s="7" t="s">
        <v>163</v>
      </c>
      <c r="AE500" s="21" t="s">
        <v>6324</v>
      </c>
      <c r="AF500" s="20" t="s">
        <v>6325</v>
      </c>
      <c r="AG500" s="20" t="s">
        <v>6325</v>
      </c>
      <c r="AH500" s="20" t="s">
        <v>50</v>
      </c>
      <c r="AI500" s="141" t="s">
        <v>6326</v>
      </c>
      <c r="AJ500" s="88">
        <v>31270</v>
      </c>
      <c r="AK500" s="21" t="s">
        <v>6327</v>
      </c>
      <c r="AL500" s="20" t="s">
        <v>324</v>
      </c>
      <c r="AM500" s="7" t="s">
        <v>179</v>
      </c>
      <c r="AN500" s="21">
        <v>82127212603</v>
      </c>
      <c r="AO500" s="120" t="s">
        <v>357</v>
      </c>
      <c r="AP500" s="20" t="s">
        <v>6328</v>
      </c>
      <c r="AQ500" s="21" t="s">
        <v>6329</v>
      </c>
      <c r="AR500" s="20" t="s">
        <v>4373</v>
      </c>
      <c r="AS500" s="35" t="s">
        <v>1258</v>
      </c>
      <c r="AT500" s="35" t="s">
        <v>155</v>
      </c>
      <c r="AU500" s="5" t="s">
        <v>46</v>
      </c>
      <c r="AV500" s="5">
        <v>40624</v>
      </c>
      <c r="AW500" s="20" t="s">
        <v>6330</v>
      </c>
      <c r="AX500" s="20" t="s">
        <v>50</v>
      </c>
      <c r="AY500" s="141" t="s">
        <v>155</v>
      </c>
      <c r="AZ500" s="88">
        <v>32845</v>
      </c>
      <c r="BA500" s="21" t="s">
        <v>6331</v>
      </c>
      <c r="BB500" s="20" t="s">
        <v>178</v>
      </c>
      <c r="BC500" s="21" t="s">
        <v>179</v>
      </c>
      <c r="BD500" s="21">
        <v>81802120563</v>
      </c>
      <c r="BE500" s="20" t="s">
        <v>214</v>
      </c>
      <c r="BF500" s="20" t="s">
        <v>181</v>
      </c>
      <c r="BG500" s="20"/>
      <c r="BH500" s="21"/>
      <c r="BI500" s="20"/>
      <c r="BJ500" s="20"/>
      <c r="BK500" s="20"/>
      <c r="BL500" s="20"/>
      <c r="BM500" s="20"/>
      <c r="BN500" s="79" t="s">
        <v>204</v>
      </c>
      <c r="BO500" s="20"/>
      <c r="BP500" s="20"/>
      <c r="BQ500" s="21"/>
      <c r="BR500" s="21"/>
      <c r="BS500" s="20"/>
      <c r="BT500" s="20"/>
      <c r="BU500" s="21"/>
      <c r="BV500" s="20"/>
      <c r="BW500" s="20"/>
      <c r="BX500" s="21"/>
      <c r="BY500" s="20"/>
      <c r="BZ500" s="20"/>
      <c r="CA500" s="20"/>
      <c r="CB500" s="20"/>
      <c r="CC500" s="20"/>
      <c r="CD500" s="20">
        <v>6</v>
      </c>
      <c r="CE500" s="21" t="s">
        <v>6328</v>
      </c>
      <c r="CF500" s="21" t="s">
        <v>6329</v>
      </c>
      <c r="CG500" s="20" t="s">
        <v>4373</v>
      </c>
      <c r="CH500" s="20" t="s">
        <v>1258</v>
      </c>
      <c r="CI500" s="20" t="s">
        <v>182</v>
      </c>
      <c r="CJ500" s="77" t="s">
        <v>46</v>
      </c>
      <c r="CK500" s="5">
        <v>40624</v>
      </c>
      <c r="CL500" s="77" t="str">
        <f t="shared" ca="1" si="7"/>
        <v>13 Tahun 5 Bulan 2 Hari</v>
      </c>
      <c r="CM50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Griya Mitra Blok G-2 No. 20 RT/RW 009/026 Desa/Kelurahan Cinunuk Kecamatan Cileunyi Kabupaten Bandung Jawa Barat 40624</v>
      </c>
    </row>
    <row r="501" spans="1:91" ht="20.100000000000001" customHeight="1">
      <c r="A501" s="4">
        <f>SUBTOTAL(3,N$8:N501)</f>
        <v>494</v>
      </c>
      <c r="B501" s="5" t="s">
        <v>9</v>
      </c>
      <c r="C501" s="5">
        <v>2025</v>
      </c>
      <c r="D501" s="5"/>
      <c r="E501" s="5" t="s">
        <v>6269</v>
      </c>
      <c r="F501" s="5" t="s">
        <v>39</v>
      </c>
      <c r="G501" s="5" t="s">
        <v>151</v>
      </c>
      <c r="H501" s="5" t="s">
        <v>151</v>
      </c>
      <c r="I501" s="6" t="s">
        <v>151</v>
      </c>
      <c r="J501" s="5">
        <v>25260009</v>
      </c>
      <c r="K501" s="6" t="s">
        <v>151</v>
      </c>
      <c r="L501" s="6"/>
      <c r="M501" s="6"/>
      <c r="N501" s="35" t="s">
        <v>6332</v>
      </c>
      <c r="O501" s="152"/>
      <c r="P501" s="146">
        <v>3139352634</v>
      </c>
      <c r="Q501" s="82" t="s">
        <v>6333</v>
      </c>
      <c r="R501" s="141" t="s">
        <v>155</v>
      </c>
      <c r="S501" s="88">
        <v>41377</v>
      </c>
      <c r="T501" s="10" t="s">
        <v>156</v>
      </c>
      <c r="U501" s="5">
        <v>1</v>
      </c>
      <c r="V501" s="5">
        <v>2</v>
      </c>
      <c r="W501" s="10" t="s">
        <v>157</v>
      </c>
      <c r="X501" s="20" t="s">
        <v>187</v>
      </c>
      <c r="Y501" s="20" t="s">
        <v>1471</v>
      </c>
      <c r="Z501" s="20" t="s">
        <v>3707</v>
      </c>
      <c r="AA501" s="7" t="s">
        <v>161</v>
      </c>
      <c r="AB501" s="20" t="s">
        <v>162</v>
      </c>
      <c r="AC501" s="20" t="s">
        <v>778</v>
      </c>
      <c r="AD501" s="7" t="s">
        <v>163</v>
      </c>
      <c r="AE501" s="21" t="s">
        <v>6334</v>
      </c>
      <c r="AF501" s="20" t="s">
        <v>6335</v>
      </c>
      <c r="AG501" s="20" t="s">
        <v>6335</v>
      </c>
      <c r="AH501" s="20" t="s">
        <v>50</v>
      </c>
      <c r="AI501" s="141" t="s">
        <v>155</v>
      </c>
      <c r="AJ501" s="88">
        <v>31115</v>
      </c>
      <c r="AK501" s="21" t="s">
        <v>6336</v>
      </c>
      <c r="AL501" s="20" t="s">
        <v>324</v>
      </c>
      <c r="AM501" s="7" t="s">
        <v>179</v>
      </c>
      <c r="AN501" s="21">
        <v>85320522769</v>
      </c>
      <c r="AO501" s="120" t="s">
        <v>171</v>
      </c>
      <c r="AP501" s="20" t="s">
        <v>6337</v>
      </c>
      <c r="AQ501" s="21" t="s">
        <v>1900</v>
      </c>
      <c r="AR501" s="20" t="s">
        <v>3880</v>
      </c>
      <c r="AS501" s="35" t="s">
        <v>3880</v>
      </c>
      <c r="AT501" s="35" t="s">
        <v>155</v>
      </c>
      <c r="AU501" s="5" t="s">
        <v>46</v>
      </c>
      <c r="AV501" s="5">
        <v>40384</v>
      </c>
      <c r="AW501" s="20" t="s">
        <v>6338</v>
      </c>
      <c r="AX501" s="20" t="s">
        <v>50</v>
      </c>
      <c r="AY501" s="141" t="s">
        <v>367</v>
      </c>
      <c r="AZ501" s="88">
        <v>31940</v>
      </c>
      <c r="BA501" s="21" t="s">
        <v>6339</v>
      </c>
      <c r="BB501" s="20" t="s">
        <v>168</v>
      </c>
      <c r="BC501" s="21" t="s">
        <v>179</v>
      </c>
      <c r="BD501" s="21" t="s">
        <v>6340</v>
      </c>
      <c r="BE501" s="20" t="s">
        <v>214</v>
      </c>
      <c r="BF501" s="20" t="s">
        <v>6279</v>
      </c>
      <c r="BG501" s="20" t="s">
        <v>6341</v>
      </c>
      <c r="BH501" s="21">
        <v>45778</v>
      </c>
      <c r="BI501" s="20" t="s">
        <v>6342</v>
      </c>
      <c r="BJ501" s="20" t="s">
        <v>6343</v>
      </c>
      <c r="BK501" s="20" t="s">
        <v>367</v>
      </c>
      <c r="BL501" s="20" t="s">
        <v>46</v>
      </c>
      <c r="BM501" s="20">
        <v>43274</v>
      </c>
      <c r="BN501" s="79" t="s">
        <v>204</v>
      </c>
      <c r="BO501" s="20"/>
      <c r="BP501" s="20"/>
      <c r="BQ501" s="21"/>
      <c r="BR501" s="21"/>
      <c r="BS501" s="20"/>
      <c r="BT501" s="20"/>
      <c r="BU501" s="21"/>
      <c r="BV501" s="20"/>
      <c r="BW501" s="20"/>
      <c r="BX501" s="21"/>
      <c r="BY501" s="20"/>
      <c r="BZ501" s="20"/>
      <c r="CA501" s="20"/>
      <c r="CB501" s="20"/>
      <c r="CC501" s="20"/>
      <c r="CD501" s="20">
        <v>7</v>
      </c>
      <c r="CE501" s="21" t="s">
        <v>3879</v>
      </c>
      <c r="CF501" s="21" t="s">
        <v>1900</v>
      </c>
      <c r="CG501" s="20" t="s">
        <v>3880</v>
      </c>
      <c r="CH501" s="20" t="s">
        <v>3880</v>
      </c>
      <c r="CI501" s="20" t="s">
        <v>182</v>
      </c>
      <c r="CJ501" s="77" t="s">
        <v>46</v>
      </c>
      <c r="CK501" s="5">
        <v>40384</v>
      </c>
      <c r="CL501" s="77" t="str">
        <f t="shared" ca="1" si="7"/>
        <v>12 Tahun 9 Bulan 10 Hari</v>
      </c>
      <c r="CM50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Sukaeurih RT/RW 02/11 Desa/Kelurahan Ibun Kecamatan Ibun Kabupaten Bandung Jawa Barat 40384</v>
      </c>
    </row>
    <row r="502" spans="1:91" ht="20.100000000000001" customHeight="1">
      <c r="A502" s="4">
        <f>SUBTOTAL(3,N$8:N502)</f>
        <v>495</v>
      </c>
      <c r="B502" s="5" t="s">
        <v>9</v>
      </c>
      <c r="C502" s="5">
        <v>2025</v>
      </c>
      <c r="D502" s="5"/>
      <c r="E502" s="5" t="s">
        <v>6269</v>
      </c>
      <c r="F502" s="5" t="s">
        <v>39</v>
      </c>
      <c r="G502" s="5" t="s">
        <v>151</v>
      </c>
      <c r="H502" s="5" t="s">
        <v>151</v>
      </c>
      <c r="I502" s="6" t="s">
        <v>151</v>
      </c>
      <c r="J502" s="5">
        <v>25260113</v>
      </c>
      <c r="K502" s="6" t="s">
        <v>151</v>
      </c>
      <c r="L502" s="6"/>
      <c r="M502" s="6"/>
      <c r="N502" s="35" t="s">
        <v>6344</v>
      </c>
      <c r="O502" s="152"/>
      <c r="P502" s="146">
        <v>3127595210</v>
      </c>
      <c r="Q502" s="82" t="s">
        <v>6345</v>
      </c>
      <c r="R502" s="141" t="s">
        <v>155</v>
      </c>
      <c r="S502" s="88">
        <v>41046</v>
      </c>
      <c r="T502" s="10" t="s">
        <v>156</v>
      </c>
      <c r="U502" s="5">
        <v>3</v>
      </c>
      <c r="V502" s="5">
        <v>3</v>
      </c>
      <c r="W502" s="10" t="s">
        <v>157</v>
      </c>
      <c r="X502" s="20" t="s">
        <v>549</v>
      </c>
      <c r="Y502" s="20" t="s">
        <v>3693</v>
      </c>
      <c r="Z502" s="20" t="s">
        <v>6346</v>
      </c>
      <c r="AA502" s="7" t="s">
        <v>161</v>
      </c>
      <c r="AB502" s="20" t="s">
        <v>162</v>
      </c>
      <c r="AC502" s="20" t="s">
        <v>6257</v>
      </c>
      <c r="AD502" s="7" t="s">
        <v>163</v>
      </c>
      <c r="AE502" s="21" t="s">
        <v>6347</v>
      </c>
      <c r="AF502" s="20" t="s">
        <v>6348</v>
      </c>
      <c r="AG502" s="20" t="s">
        <v>6348</v>
      </c>
      <c r="AH502" s="20" t="s">
        <v>50</v>
      </c>
      <c r="AI502" s="141" t="s">
        <v>155</v>
      </c>
      <c r="AJ502" s="88">
        <v>27591</v>
      </c>
      <c r="AK502" s="21" t="s">
        <v>6349</v>
      </c>
      <c r="AL502" s="20" t="s">
        <v>212</v>
      </c>
      <c r="AM502" s="7" t="s">
        <v>194</v>
      </c>
      <c r="AN502" s="21">
        <v>81387355662</v>
      </c>
      <c r="AO502" s="120" t="s">
        <v>171</v>
      </c>
      <c r="AP502" s="20" t="s">
        <v>6350</v>
      </c>
      <c r="AQ502" s="21" t="s">
        <v>6351</v>
      </c>
      <c r="AR502" s="20" t="s">
        <v>6352</v>
      </c>
      <c r="AS502" s="35" t="s">
        <v>1258</v>
      </c>
      <c r="AT502" s="35" t="s">
        <v>155</v>
      </c>
      <c r="AU502" s="5" t="s">
        <v>46</v>
      </c>
      <c r="AV502" s="5">
        <v>40623</v>
      </c>
      <c r="AW502" s="20" t="s">
        <v>6353</v>
      </c>
      <c r="AX502" s="20" t="s">
        <v>51</v>
      </c>
      <c r="AY502" s="141"/>
      <c r="AZ502" s="88"/>
      <c r="BA502" s="21"/>
      <c r="BB502" s="20"/>
      <c r="BC502" s="20"/>
      <c r="BD502" s="21"/>
      <c r="BE502" s="20"/>
      <c r="BF502" s="20" t="s">
        <v>181</v>
      </c>
      <c r="BG502" s="20"/>
      <c r="BH502" s="21"/>
      <c r="BI502" s="20"/>
      <c r="BJ502" s="20"/>
      <c r="BK502" s="20"/>
      <c r="BL502" s="20"/>
      <c r="BM502" s="20"/>
      <c r="BN502" s="79" t="s">
        <v>204</v>
      </c>
      <c r="BO502" s="20"/>
      <c r="BP502" s="20"/>
      <c r="BQ502" s="21"/>
      <c r="BR502" s="21"/>
      <c r="BS502" s="20"/>
      <c r="BT502" s="20"/>
      <c r="BU502" s="21"/>
      <c r="BV502" s="20"/>
      <c r="BW502" s="20"/>
      <c r="BX502" s="21"/>
      <c r="BY502" s="20"/>
      <c r="BZ502" s="20"/>
      <c r="CA502" s="20"/>
      <c r="CB502" s="20"/>
      <c r="CC502" s="20"/>
      <c r="CD502" s="20">
        <v>8</v>
      </c>
      <c r="CE502" s="21" t="s">
        <v>6350</v>
      </c>
      <c r="CF502" s="21" t="s">
        <v>6351</v>
      </c>
      <c r="CG502" s="20" t="s">
        <v>6352</v>
      </c>
      <c r="CH502" s="20" t="s">
        <v>1258</v>
      </c>
      <c r="CI502" s="20" t="s">
        <v>182</v>
      </c>
      <c r="CJ502" s="77" t="s">
        <v>46</v>
      </c>
      <c r="CK502" s="5">
        <v>40623</v>
      </c>
      <c r="CL502" s="77" t="str">
        <f t="shared" ca="1" si="7"/>
        <v>13 Tahun 8 Bulan 6 Hari</v>
      </c>
      <c r="CM50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Pasir Kawung Endah RT/RW 002/006 Desa/Kelurahan Cimekar Kecamatan Cileunyi Kabupaten Bandung Jawa Barat 40623</v>
      </c>
    </row>
    <row r="503" spans="1:91" ht="20.100000000000001" customHeight="1">
      <c r="A503" s="4">
        <f>SUBTOTAL(3,N$8:N503)</f>
        <v>496</v>
      </c>
      <c r="B503" s="5" t="s">
        <v>9</v>
      </c>
      <c r="C503" s="5">
        <v>2025</v>
      </c>
      <c r="D503" s="5"/>
      <c r="E503" s="5" t="s">
        <v>6269</v>
      </c>
      <c r="F503" s="5" t="s">
        <v>39</v>
      </c>
      <c r="G503" s="5" t="s">
        <v>151</v>
      </c>
      <c r="H503" s="5" t="s">
        <v>151</v>
      </c>
      <c r="I503" s="6" t="s">
        <v>151</v>
      </c>
      <c r="J503" s="5">
        <v>25260006</v>
      </c>
      <c r="K503" s="6" t="s">
        <v>151</v>
      </c>
      <c r="L503" s="6"/>
      <c r="M503" s="6"/>
      <c r="N503" s="35" t="s">
        <v>6354</v>
      </c>
      <c r="O503" s="152"/>
      <c r="P503" s="146">
        <v>3139653392</v>
      </c>
      <c r="Q503" s="82" t="s">
        <v>6355</v>
      </c>
      <c r="R503" s="141" t="s">
        <v>229</v>
      </c>
      <c r="S503" s="88">
        <v>41297</v>
      </c>
      <c r="T503" s="10" t="s">
        <v>156</v>
      </c>
      <c r="U503" s="5">
        <v>1</v>
      </c>
      <c r="V503" s="5" t="s">
        <v>1031</v>
      </c>
      <c r="W503" s="10" t="s">
        <v>157</v>
      </c>
      <c r="X503" s="20" t="s">
        <v>187</v>
      </c>
      <c r="Y503" s="20" t="s">
        <v>6356</v>
      </c>
      <c r="Z503" s="20" t="s">
        <v>551</v>
      </c>
      <c r="AA503" s="7" t="s">
        <v>161</v>
      </c>
      <c r="AB503" s="20" t="s">
        <v>162</v>
      </c>
      <c r="AC503" s="20" t="s">
        <v>163</v>
      </c>
      <c r="AD503" s="7" t="s">
        <v>163</v>
      </c>
      <c r="AE503" s="21" t="s">
        <v>6357</v>
      </c>
      <c r="AF503" s="20" t="s">
        <v>6358</v>
      </c>
      <c r="AG503" s="20" t="s">
        <v>6358</v>
      </c>
      <c r="AH503" s="20" t="s">
        <v>50</v>
      </c>
      <c r="AI503" s="141" t="s">
        <v>2678</v>
      </c>
      <c r="AJ503" s="88">
        <v>31193</v>
      </c>
      <c r="AK503" s="21" t="s">
        <v>6359</v>
      </c>
      <c r="AL503" s="20" t="s">
        <v>324</v>
      </c>
      <c r="AM503" s="7" t="s">
        <v>221</v>
      </c>
      <c r="AN503" s="21">
        <v>88802286886</v>
      </c>
      <c r="AO503" s="120" t="s">
        <v>214</v>
      </c>
      <c r="AP503" s="20" t="s">
        <v>6360</v>
      </c>
      <c r="AQ503" s="21" t="s">
        <v>591</v>
      </c>
      <c r="AR503" s="20" t="s">
        <v>6361</v>
      </c>
      <c r="AS503" s="35" t="s">
        <v>6362</v>
      </c>
      <c r="AT503" s="35" t="s">
        <v>648</v>
      </c>
      <c r="AU503" s="5" t="s">
        <v>46</v>
      </c>
      <c r="AV503" s="5">
        <v>40394</v>
      </c>
      <c r="AW503" s="20" t="s">
        <v>4622</v>
      </c>
      <c r="AX503" s="20" t="s">
        <v>50</v>
      </c>
      <c r="AY503" s="141" t="s">
        <v>229</v>
      </c>
      <c r="AZ503" s="88">
        <v>32854</v>
      </c>
      <c r="BA503" s="21" t="s">
        <v>6363</v>
      </c>
      <c r="BB503" s="20" t="s">
        <v>178</v>
      </c>
      <c r="BC503" s="21" t="s">
        <v>221</v>
      </c>
      <c r="BD503" s="21">
        <v>88294476201</v>
      </c>
      <c r="BE503" s="20" t="s">
        <v>415</v>
      </c>
      <c r="BF503" s="20" t="s">
        <v>181</v>
      </c>
      <c r="BG503" s="20"/>
      <c r="BH503" s="21"/>
      <c r="BI503" s="20"/>
      <c r="BJ503" s="20"/>
      <c r="BK503" s="20"/>
      <c r="BL503" s="20"/>
      <c r="BM503" s="20"/>
      <c r="BN503" s="79" t="s">
        <v>204</v>
      </c>
      <c r="BO503" s="20"/>
      <c r="BP503" s="20"/>
      <c r="BQ503" s="21"/>
      <c r="BR503" s="21"/>
      <c r="BS503" s="20"/>
      <c r="BT503" s="20"/>
      <c r="BU503" s="21"/>
      <c r="BV503" s="20"/>
      <c r="BW503" s="20"/>
      <c r="BX503" s="21"/>
      <c r="BY503" s="20"/>
      <c r="BZ503" s="20"/>
      <c r="CA503" s="20"/>
      <c r="CB503" s="20"/>
      <c r="CC503" s="20"/>
      <c r="CD503" s="20">
        <v>9</v>
      </c>
      <c r="CE503" s="21" t="s">
        <v>6364</v>
      </c>
      <c r="CF503" s="21" t="s">
        <v>591</v>
      </c>
      <c r="CG503" s="20" t="s">
        <v>3741</v>
      </c>
      <c r="CH503" s="20" t="s">
        <v>309</v>
      </c>
      <c r="CI503" s="20" t="s">
        <v>182</v>
      </c>
      <c r="CJ503" s="77" t="s">
        <v>46</v>
      </c>
      <c r="CK503" s="5">
        <v>40394</v>
      </c>
      <c r="CL503" s="77" t="str">
        <f t="shared" ca="1" si="7"/>
        <v>13 Tahun 0 Bulan 0 Hari</v>
      </c>
      <c r="CM50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Nagrak RT/RW 04/03 Desa/Kelurahan Nanjung Mekar Kecamatan Rancaekek Kabupaten Bandung Jawa Barat 40394</v>
      </c>
    </row>
    <row r="504" spans="1:91" ht="20.100000000000001" customHeight="1">
      <c r="A504" s="4">
        <f>SUBTOTAL(3,N$8:N504)</f>
        <v>497</v>
      </c>
      <c r="B504" s="5" t="s">
        <v>9</v>
      </c>
      <c r="C504" s="5">
        <v>2025</v>
      </c>
      <c r="D504" s="5"/>
      <c r="E504" s="5" t="s">
        <v>6269</v>
      </c>
      <c r="F504" s="5" t="s">
        <v>39</v>
      </c>
      <c r="G504" s="5" t="s">
        <v>151</v>
      </c>
      <c r="H504" s="5" t="s">
        <v>151</v>
      </c>
      <c r="I504" s="6" t="s">
        <v>151</v>
      </c>
      <c r="J504" s="5">
        <v>25260065</v>
      </c>
      <c r="K504" s="6" t="s">
        <v>151</v>
      </c>
      <c r="L504" s="6"/>
      <c r="M504" s="6"/>
      <c r="N504" s="35" t="s">
        <v>6365</v>
      </c>
      <c r="O504" s="152"/>
      <c r="P504" s="146" t="s">
        <v>6366</v>
      </c>
      <c r="Q504" s="82" t="s">
        <v>6367</v>
      </c>
      <c r="R504" s="141" t="s">
        <v>155</v>
      </c>
      <c r="S504" s="88">
        <v>41218</v>
      </c>
      <c r="T504" s="10" t="s">
        <v>156</v>
      </c>
      <c r="U504" s="5">
        <v>1</v>
      </c>
      <c r="V504" s="5">
        <v>1</v>
      </c>
      <c r="W504" s="10" t="s">
        <v>157</v>
      </c>
      <c r="X504" s="20" t="s">
        <v>187</v>
      </c>
      <c r="Y504" s="20" t="s">
        <v>159</v>
      </c>
      <c r="Z504" s="20" t="s">
        <v>551</v>
      </c>
      <c r="AA504" s="7" t="s">
        <v>161</v>
      </c>
      <c r="AB504" s="20" t="s">
        <v>162</v>
      </c>
      <c r="AC504" s="20" t="s">
        <v>163</v>
      </c>
      <c r="AD504" s="7" t="s">
        <v>163</v>
      </c>
      <c r="AE504" s="21" t="s">
        <v>6368</v>
      </c>
      <c r="AF504" s="20" t="s">
        <v>6369</v>
      </c>
      <c r="AG504" s="20" t="s">
        <v>6369</v>
      </c>
      <c r="AH504" s="20" t="s">
        <v>50</v>
      </c>
      <c r="AI504" s="141" t="s">
        <v>155</v>
      </c>
      <c r="AJ504" s="88">
        <v>30925</v>
      </c>
      <c r="AK504" s="21" t="s">
        <v>6370</v>
      </c>
      <c r="AL504" s="20" t="s">
        <v>168</v>
      </c>
      <c r="AM504" s="7" t="s">
        <v>179</v>
      </c>
      <c r="AN504" s="21">
        <v>81380019926</v>
      </c>
      <c r="AO504" s="120" t="s">
        <v>195</v>
      </c>
      <c r="AP504" s="20" t="s">
        <v>6371</v>
      </c>
      <c r="AQ504" s="21" t="s">
        <v>6372</v>
      </c>
      <c r="AR504" s="20" t="s">
        <v>6373</v>
      </c>
      <c r="AS504" s="35" t="s">
        <v>1258</v>
      </c>
      <c r="AT504" s="35" t="s">
        <v>155</v>
      </c>
      <c r="AU504" s="5" t="s">
        <v>46</v>
      </c>
      <c r="AV504" s="5">
        <v>40621</v>
      </c>
      <c r="AW504" s="20" t="s">
        <v>6374</v>
      </c>
      <c r="AX504" s="20" t="s">
        <v>50</v>
      </c>
      <c r="AY504" s="141" t="s">
        <v>155</v>
      </c>
      <c r="AZ504" s="88">
        <v>31647</v>
      </c>
      <c r="BA504" s="21" t="s">
        <v>6375</v>
      </c>
      <c r="BB504" s="20" t="s">
        <v>178</v>
      </c>
      <c r="BC504" s="21" t="s">
        <v>179</v>
      </c>
      <c r="BD504" s="21">
        <v>81395936663</v>
      </c>
      <c r="BE504" s="20" t="s">
        <v>163</v>
      </c>
      <c r="BF504" s="20" t="s">
        <v>181</v>
      </c>
      <c r="BG504" s="20"/>
      <c r="BH504" s="21"/>
      <c r="BI504" s="20"/>
      <c r="BJ504" s="20"/>
      <c r="BK504" s="20"/>
      <c r="BL504" s="20"/>
      <c r="BM504" s="20"/>
      <c r="BN504" s="79" t="s">
        <v>204</v>
      </c>
      <c r="BO504" s="20"/>
      <c r="BP504" s="20"/>
      <c r="BQ504" s="21"/>
      <c r="BR504" s="21"/>
      <c r="BS504" s="20"/>
      <c r="BT504" s="20"/>
      <c r="BU504" s="21"/>
      <c r="BV504" s="20"/>
      <c r="BW504" s="20"/>
      <c r="BX504" s="21"/>
      <c r="BY504" s="20"/>
      <c r="BZ504" s="20"/>
      <c r="CA504" s="20"/>
      <c r="CB504" s="20"/>
      <c r="CC504" s="20"/>
      <c r="CD504" s="20">
        <v>10</v>
      </c>
      <c r="CE504" s="20" t="s">
        <v>6376</v>
      </c>
      <c r="CF504" s="21" t="s">
        <v>6372</v>
      </c>
      <c r="CG504" s="20" t="s">
        <v>3246</v>
      </c>
      <c r="CH504" s="35" t="s">
        <v>1258</v>
      </c>
      <c r="CI504" s="20" t="s">
        <v>182</v>
      </c>
      <c r="CJ504" s="77" t="s">
        <v>46</v>
      </c>
      <c r="CK504" s="5">
        <v>40621</v>
      </c>
      <c r="CL504" s="77" t="str">
        <f t="shared" ca="1" si="7"/>
        <v>13 Tahun 2 Bulan 18 Hari</v>
      </c>
      <c r="CM50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Taman Cileunyi Blok 2F8 No. 26 RT/RW 10/22 Desa/Kelurahan Cileunyi Kulon Kecamatan Cileunyi Kabupaten Bandung Jawa Barat 40621</v>
      </c>
    </row>
    <row r="505" spans="1:91" ht="20.100000000000001" customHeight="1">
      <c r="A505" s="4">
        <f>SUBTOTAL(3,N$8:N505)</f>
        <v>498</v>
      </c>
      <c r="B505" s="5" t="s">
        <v>9</v>
      </c>
      <c r="C505" s="5">
        <v>2025</v>
      </c>
      <c r="D505" s="5"/>
      <c r="E505" s="5" t="s">
        <v>6269</v>
      </c>
      <c r="F505" s="5" t="s">
        <v>39</v>
      </c>
      <c r="G505" s="5" t="s">
        <v>151</v>
      </c>
      <c r="H505" s="5" t="s">
        <v>151</v>
      </c>
      <c r="I505" s="6" t="s">
        <v>151</v>
      </c>
      <c r="J505" s="5">
        <v>25260130</v>
      </c>
      <c r="K505" s="6" t="s">
        <v>151</v>
      </c>
      <c r="L505" s="6"/>
      <c r="M505" s="6"/>
      <c r="N505" s="35" t="s">
        <v>6377</v>
      </c>
      <c r="O505" s="152"/>
      <c r="P505" s="146" t="s">
        <v>6378</v>
      </c>
      <c r="Q505" s="82" t="s">
        <v>6379</v>
      </c>
      <c r="R505" s="141" t="s">
        <v>248</v>
      </c>
      <c r="S505" s="88">
        <v>40064</v>
      </c>
      <c r="T505" s="10" t="s">
        <v>156</v>
      </c>
      <c r="U505" s="5">
        <v>3</v>
      </c>
      <c r="V505" s="5">
        <v>3</v>
      </c>
      <c r="W505" s="10" t="s">
        <v>157</v>
      </c>
      <c r="X505" s="20" t="s">
        <v>187</v>
      </c>
      <c r="Y505" s="20" t="s">
        <v>159</v>
      </c>
      <c r="Z505" s="20" t="s">
        <v>6380</v>
      </c>
      <c r="AA505" s="20" t="s">
        <v>221</v>
      </c>
      <c r="AB505" s="20" t="s">
        <v>162</v>
      </c>
      <c r="AC505" s="20" t="s">
        <v>163</v>
      </c>
      <c r="AD505" s="7" t="s">
        <v>163</v>
      </c>
      <c r="AE505" s="21" t="s">
        <v>6381</v>
      </c>
      <c r="AF505" s="20" t="s">
        <v>6382</v>
      </c>
      <c r="AG505" s="20" t="s">
        <v>6382</v>
      </c>
      <c r="AH505" s="20" t="s">
        <v>50</v>
      </c>
      <c r="AI505" s="173" t="s">
        <v>6382</v>
      </c>
      <c r="AJ505" s="88">
        <v>24264</v>
      </c>
      <c r="AK505" s="21" t="s">
        <v>6383</v>
      </c>
      <c r="AL505" s="20" t="s">
        <v>212</v>
      </c>
      <c r="AM505" s="7" t="s">
        <v>179</v>
      </c>
      <c r="AN505" s="21" t="s">
        <v>6384</v>
      </c>
      <c r="AO505" s="120" t="s">
        <v>476</v>
      </c>
      <c r="AP505" s="20" t="s">
        <v>6385</v>
      </c>
      <c r="AQ505" s="21" t="s">
        <v>6250</v>
      </c>
      <c r="AR505" s="20" t="s">
        <v>6386</v>
      </c>
      <c r="AS505" s="35" t="s">
        <v>6387</v>
      </c>
      <c r="AT505" s="35" t="s">
        <v>248</v>
      </c>
      <c r="AU505" s="5" t="s">
        <v>46</v>
      </c>
      <c r="AV505" s="5">
        <v>17620</v>
      </c>
      <c r="AW505" s="20" t="s">
        <v>6388</v>
      </c>
      <c r="AX505" s="20" t="s">
        <v>50</v>
      </c>
      <c r="AY505" s="141" t="s">
        <v>248</v>
      </c>
      <c r="AZ505" s="88">
        <v>31481</v>
      </c>
      <c r="BA505" s="21" t="s">
        <v>6389</v>
      </c>
      <c r="BB505" s="20" t="s">
        <v>178</v>
      </c>
      <c r="BC505" s="21" t="s">
        <v>221</v>
      </c>
      <c r="BD505" s="21" t="s">
        <v>6390</v>
      </c>
      <c r="BE505" s="20" t="s">
        <v>163</v>
      </c>
      <c r="BF505" s="20" t="s">
        <v>181</v>
      </c>
      <c r="BG505" s="20"/>
      <c r="BH505" s="21"/>
      <c r="BI505" s="20"/>
      <c r="BJ505" s="20"/>
      <c r="BK505" s="20"/>
      <c r="BL505" s="20"/>
      <c r="BM505" s="20"/>
      <c r="BN505" s="79" t="s">
        <v>204</v>
      </c>
      <c r="BO505" s="20"/>
      <c r="BP505" s="20"/>
      <c r="BQ505" s="21"/>
      <c r="BR505" s="21"/>
      <c r="BS505" s="20"/>
      <c r="BT505" s="20"/>
      <c r="BU505" s="21"/>
      <c r="BV505" s="20"/>
      <c r="BW505" s="20"/>
      <c r="BX505" s="21"/>
      <c r="BY505" s="20"/>
      <c r="BZ505" s="20"/>
      <c r="CA505" s="20"/>
      <c r="CB505" s="20"/>
      <c r="CC505" s="20"/>
      <c r="CD505" s="20"/>
      <c r="CE505" s="21" t="s">
        <v>1701</v>
      </c>
      <c r="CF505" s="21" t="s">
        <v>6250</v>
      </c>
      <c r="CG505" s="20" t="s">
        <v>6386</v>
      </c>
      <c r="CH505" s="20" t="s">
        <v>6387</v>
      </c>
      <c r="CI505" s="20" t="s">
        <v>1076</v>
      </c>
      <c r="CJ505" s="77" t="s">
        <v>46</v>
      </c>
      <c r="CK505" s="5">
        <v>17620</v>
      </c>
      <c r="CL505" s="77" t="str">
        <f t="shared" ca="1" si="7"/>
        <v>16 Tahun 4 Bulan 15 Hari</v>
      </c>
      <c r="CM50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Baru RT/RW 002/002 Desa/Kelurahan Sukarahayu Kecamatan Tambelang Kabupaten Bekasi Jawa Barat 17620</v>
      </c>
    </row>
    <row r="506" spans="1:91" ht="20.100000000000001" customHeight="1">
      <c r="A506" s="4">
        <f>SUBTOTAL(3,N$8:N506)</f>
        <v>499</v>
      </c>
      <c r="B506" s="5" t="s">
        <v>9</v>
      </c>
      <c r="C506" s="5">
        <v>2025</v>
      </c>
      <c r="D506" s="5"/>
      <c r="E506" s="5" t="s">
        <v>6269</v>
      </c>
      <c r="F506" s="5" t="s">
        <v>39</v>
      </c>
      <c r="G506" s="5" t="s">
        <v>151</v>
      </c>
      <c r="H506" s="5" t="s">
        <v>151</v>
      </c>
      <c r="I506" s="6" t="s">
        <v>151</v>
      </c>
      <c r="J506" s="5">
        <v>25260132</v>
      </c>
      <c r="K506" s="6" t="s">
        <v>151</v>
      </c>
      <c r="L506" s="6"/>
      <c r="M506" s="6"/>
      <c r="N506" s="35" t="s">
        <v>6391</v>
      </c>
      <c r="O506" s="152"/>
      <c r="P506" s="146">
        <v>3126603602</v>
      </c>
      <c r="Q506" s="82" t="s">
        <v>6392</v>
      </c>
      <c r="R506" s="141" t="s">
        <v>229</v>
      </c>
      <c r="S506" s="88">
        <v>41172</v>
      </c>
      <c r="T506" s="10" t="s">
        <v>156</v>
      </c>
      <c r="U506" s="5">
        <v>2</v>
      </c>
      <c r="V506" s="5">
        <v>1</v>
      </c>
      <c r="W506" s="10" t="s">
        <v>157</v>
      </c>
      <c r="X506" s="20" t="s">
        <v>158</v>
      </c>
      <c r="Y506" s="20" t="s">
        <v>159</v>
      </c>
      <c r="Z506" s="20" t="s">
        <v>6393</v>
      </c>
      <c r="AA506" s="7" t="s">
        <v>161</v>
      </c>
      <c r="AB506" s="20" t="s">
        <v>162</v>
      </c>
      <c r="AC506" s="20" t="s">
        <v>163</v>
      </c>
      <c r="AD506" s="7" t="s">
        <v>163</v>
      </c>
      <c r="AE506" s="21" t="s">
        <v>6394</v>
      </c>
      <c r="AF506" s="20" t="s">
        <v>6395</v>
      </c>
      <c r="AG506" s="20" t="s">
        <v>6395</v>
      </c>
      <c r="AH506" s="20" t="s">
        <v>50</v>
      </c>
      <c r="AI506" s="141" t="s">
        <v>670</v>
      </c>
      <c r="AJ506" s="88">
        <v>29307</v>
      </c>
      <c r="AK506" s="21" t="s">
        <v>6396</v>
      </c>
      <c r="AL506" s="20" t="s">
        <v>1202</v>
      </c>
      <c r="AM506" s="7" t="s">
        <v>161</v>
      </c>
      <c r="AN506" s="21" t="s">
        <v>6397</v>
      </c>
      <c r="AO506" s="120" t="s">
        <v>214</v>
      </c>
      <c r="AP506" s="20" t="s">
        <v>6398</v>
      </c>
      <c r="AQ506" s="21" t="s">
        <v>581</v>
      </c>
      <c r="AR506" s="20" t="s">
        <v>6399</v>
      </c>
      <c r="AS506" s="35" t="s">
        <v>6400</v>
      </c>
      <c r="AT506" s="35" t="s">
        <v>229</v>
      </c>
      <c r="AU506" s="5" t="s">
        <v>46</v>
      </c>
      <c r="AV506" s="5">
        <v>44152</v>
      </c>
      <c r="AW506" s="20" t="s">
        <v>6401</v>
      </c>
      <c r="AX506" s="20" t="s">
        <v>50</v>
      </c>
      <c r="AY506" s="141" t="s">
        <v>4078</v>
      </c>
      <c r="AZ506" s="88">
        <v>29242</v>
      </c>
      <c r="BA506" s="21" t="s">
        <v>6402</v>
      </c>
      <c r="BB506" s="20" t="s">
        <v>178</v>
      </c>
      <c r="BC506" s="21" t="s">
        <v>161</v>
      </c>
      <c r="BD506" s="21" t="s">
        <v>6403</v>
      </c>
      <c r="BE506" s="20" t="s">
        <v>476</v>
      </c>
      <c r="BF506" s="20" t="s">
        <v>181</v>
      </c>
      <c r="BG506" s="20"/>
      <c r="BH506" s="21"/>
      <c r="BI506" s="20"/>
      <c r="BJ506" s="20"/>
      <c r="BK506" s="20"/>
      <c r="BL506" s="20"/>
      <c r="BM506" s="20"/>
      <c r="BN506" s="79" t="s">
        <v>181</v>
      </c>
      <c r="BO506" s="20"/>
      <c r="BP506" s="20"/>
      <c r="BQ506" s="21"/>
      <c r="BR506" s="21"/>
      <c r="BS506" s="20"/>
      <c r="BT506" s="20"/>
      <c r="BU506" s="21"/>
      <c r="BV506" s="20"/>
      <c r="BW506" s="20"/>
      <c r="BX506" s="21"/>
      <c r="BY506" s="20"/>
      <c r="BZ506" s="20"/>
      <c r="CA506" s="20"/>
      <c r="CB506" s="20"/>
      <c r="CC506" s="20"/>
      <c r="CD506" s="20"/>
      <c r="CE506" s="21" t="s">
        <v>6398</v>
      </c>
      <c r="CF506" s="21" t="s">
        <v>581</v>
      </c>
      <c r="CG506" s="20" t="s">
        <v>6399</v>
      </c>
      <c r="CH506" s="20" t="s">
        <v>6400</v>
      </c>
      <c r="CI506" s="20" t="s">
        <v>244</v>
      </c>
      <c r="CJ506" s="77" t="s">
        <v>46</v>
      </c>
      <c r="CK506" s="5">
        <v>44152</v>
      </c>
      <c r="CL506" s="77" t="str">
        <f t="shared" ca="1" si="7"/>
        <v>13 Tahun 4 Bulan 3 Hari</v>
      </c>
      <c r="CM50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Kampung Pangauban RT/RW 001/007 Desa/Kelurahan Jangkurang Kecamatan Leles Kabupaten Garut Jawa Barat 44152</v>
      </c>
    </row>
    <row r="507" spans="1:91" ht="20.100000000000001" customHeight="1">
      <c r="A507" s="4">
        <f>SUBTOTAL(3,N$8:N507)</f>
        <v>500</v>
      </c>
      <c r="B507" s="5" t="s">
        <v>9</v>
      </c>
      <c r="C507" s="5">
        <v>2025</v>
      </c>
      <c r="D507" s="5"/>
      <c r="E507" s="5" t="s">
        <v>6269</v>
      </c>
      <c r="F507" s="5" t="s">
        <v>39</v>
      </c>
      <c r="G507" s="5" t="s">
        <v>151</v>
      </c>
      <c r="H507" s="5" t="s">
        <v>151</v>
      </c>
      <c r="I507" s="6" t="s">
        <v>151</v>
      </c>
      <c r="J507" s="5">
        <v>25260031</v>
      </c>
      <c r="K507" s="6" t="s">
        <v>151</v>
      </c>
      <c r="L507" s="6"/>
      <c r="M507" s="6"/>
      <c r="N507" s="35" t="s">
        <v>6404</v>
      </c>
      <c r="O507" s="152"/>
      <c r="P507" s="146" t="s">
        <v>6405</v>
      </c>
      <c r="Q507" s="82" t="s">
        <v>6406</v>
      </c>
      <c r="R507" s="141" t="s">
        <v>155</v>
      </c>
      <c r="S507" s="88">
        <v>41028</v>
      </c>
      <c r="T507" s="10" t="s">
        <v>156</v>
      </c>
      <c r="U507" s="5">
        <v>1</v>
      </c>
      <c r="V507" s="5">
        <v>3</v>
      </c>
      <c r="W507" s="10" t="s">
        <v>157</v>
      </c>
      <c r="X507" s="20" t="s">
        <v>549</v>
      </c>
      <c r="Y507" s="20" t="s">
        <v>2457</v>
      </c>
      <c r="Z507" s="20" t="s">
        <v>1199</v>
      </c>
      <c r="AA507" s="7" t="s">
        <v>161</v>
      </c>
      <c r="AB507" s="20" t="s">
        <v>162</v>
      </c>
      <c r="AC507" s="20" t="s">
        <v>163</v>
      </c>
      <c r="AD507" s="7" t="s">
        <v>163</v>
      </c>
      <c r="AE507" s="21" t="s">
        <v>6407</v>
      </c>
      <c r="AF507" s="20" t="s">
        <v>6408</v>
      </c>
      <c r="AG507" s="20" t="s">
        <v>6408</v>
      </c>
      <c r="AH507" s="20" t="s">
        <v>50</v>
      </c>
      <c r="AI507" s="141" t="s">
        <v>155</v>
      </c>
      <c r="AJ507" s="88">
        <v>30783</v>
      </c>
      <c r="AK507" s="21" t="s">
        <v>6409</v>
      </c>
      <c r="AL507" s="20" t="s">
        <v>6410</v>
      </c>
      <c r="AM507" s="7" t="s">
        <v>221</v>
      </c>
      <c r="AN507" s="21" t="s">
        <v>6411</v>
      </c>
      <c r="AO507" s="120" t="s">
        <v>195</v>
      </c>
      <c r="AP507" s="20" t="s">
        <v>6412</v>
      </c>
      <c r="AQ507" s="21" t="s">
        <v>766</v>
      </c>
      <c r="AR507" s="20" t="s">
        <v>2723</v>
      </c>
      <c r="AS507" s="35" t="s">
        <v>1086</v>
      </c>
      <c r="AT507" s="35" t="s">
        <v>278</v>
      </c>
      <c r="AU507" s="5" t="s">
        <v>46</v>
      </c>
      <c r="AV507" s="5">
        <v>40241</v>
      </c>
      <c r="AW507" s="20" t="s">
        <v>6413</v>
      </c>
      <c r="AX507" s="20" t="s">
        <v>50</v>
      </c>
      <c r="AY507" s="141" t="s">
        <v>155</v>
      </c>
      <c r="AZ507" s="88">
        <v>33269</v>
      </c>
      <c r="BA507" s="21" t="s">
        <v>6414</v>
      </c>
      <c r="BB507" s="20" t="s">
        <v>178</v>
      </c>
      <c r="BC507" s="21" t="s">
        <v>179</v>
      </c>
      <c r="BD507" s="21" t="s">
        <v>6415</v>
      </c>
      <c r="BE507" s="20" t="s">
        <v>163</v>
      </c>
      <c r="BF507" s="20" t="s">
        <v>181</v>
      </c>
      <c r="BG507" s="20"/>
      <c r="BH507" s="21"/>
      <c r="BI507" s="20"/>
      <c r="BJ507" s="20"/>
      <c r="BK507" s="20"/>
      <c r="BL507" s="20"/>
      <c r="BM507" s="20"/>
      <c r="BN507" s="79" t="s">
        <v>204</v>
      </c>
      <c r="BO507" s="20"/>
      <c r="BP507" s="20"/>
      <c r="BQ507" s="21"/>
      <c r="BR507" s="21"/>
      <c r="BS507" s="20"/>
      <c r="BT507" s="20"/>
      <c r="BU507" s="21"/>
      <c r="BV507" s="20"/>
      <c r="BW507" s="20"/>
      <c r="BX507" s="21"/>
      <c r="BY507" s="20"/>
      <c r="BZ507" s="20"/>
      <c r="CA507" s="20"/>
      <c r="CB507" s="20"/>
      <c r="CC507" s="20"/>
      <c r="CD507" s="20"/>
      <c r="CE507" s="21" t="s">
        <v>6412</v>
      </c>
      <c r="CF507" s="21" t="s">
        <v>766</v>
      </c>
      <c r="CG507" s="20" t="s">
        <v>2723</v>
      </c>
      <c r="CH507" s="20" t="s">
        <v>6416</v>
      </c>
      <c r="CI507" s="20" t="s">
        <v>278</v>
      </c>
      <c r="CJ507" s="77" t="s">
        <v>46</v>
      </c>
      <c r="CK507" s="5">
        <v>40241</v>
      </c>
      <c r="CL507" s="77" t="str">
        <f t="shared" ca="1" si="7"/>
        <v>13 Tahun 8 Bulan 25 Hari</v>
      </c>
      <c r="CM50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Gg. Indik No.23 RT/RW 01/09 Desa/Kelurahan Cibadak Kecamatan Astana Anyar  Kota Bandung Jawa Barat 40241</v>
      </c>
    </row>
    <row r="508" spans="1:91" ht="20.100000000000001" customHeight="1">
      <c r="A508" s="4">
        <f>SUBTOTAL(3,N$8:N508)</f>
        <v>501</v>
      </c>
      <c r="B508" s="5" t="s">
        <v>9</v>
      </c>
      <c r="C508" s="5">
        <v>2025</v>
      </c>
      <c r="D508" s="5"/>
      <c r="E508" s="5" t="s">
        <v>6269</v>
      </c>
      <c r="F508" s="5" t="s">
        <v>39</v>
      </c>
      <c r="G508" s="5" t="s">
        <v>151</v>
      </c>
      <c r="H508" s="5" t="s">
        <v>151</v>
      </c>
      <c r="I508" s="6" t="s">
        <v>151</v>
      </c>
      <c r="J508" s="5">
        <v>25260080</v>
      </c>
      <c r="K508" s="6" t="s">
        <v>151</v>
      </c>
      <c r="L508" s="6"/>
      <c r="M508" s="6"/>
      <c r="N508" s="35" t="s">
        <v>6417</v>
      </c>
      <c r="O508" s="152"/>
      <c r="P508" s="146" t="s">
        <v>6418</v>
      </c>
      <c r="Q508" s="82" t="s">
        <v>6419</v>
      </c>
      <c r="R508" s="141" t="s">
        <v>186</v>
      </c>
      <c r="S508" s="88">
        <v>41536</v>
      </c>
      <c r="T508" s="10" t="s">
        <v>156</v>
      </c>
      <c r="U508" s="5">
        <v>3</v>
      </c>
      <c r="V508" s="5">
        <v>3</v>
      </c>
      <c r="W508" s="10" t="s">
        <v>157</v>
      </c>
      <c r="X508" s="20" t="s">
        <v>268</v>
      </c>
      <c r="Y508" s="20" t="s">
        <v>1471</v>
      </c>
      <c r="Z508" s="20" t="s">
        <v>250</v>
      </c>
      <c r="AA508" s="7" t="s">
        <v>161</v>
      </c>
      <c r="AB508" s="20" t="s">
        <v>162</v>
      </c>
      <c r="AC508" s="20" t="s">
        <v>163</v>
      </c>
      <c r="AD508" s="7" t="s">
        <v>163</v>
      </c>
      <c r="AE508" s="21" t="s">
        <v>6420</v>
      </c>
      <c r="AF508" s="20" t="s">
        <v>6421</v>
      </c>
      <c r="AG508" s="20" t="s">
        <v>6421</v>
      </c>
      <c r="AH508" s="20" t="s">
        <v>50</v>
      </c>
      <c r="AI508" s="141" t="s">
        <v>186</v>
      </c>
      <c r="AJ508" s="88">
        <v>28273</v>
      </c>
      <c r="AK508" s="21" t="s">
        <v>6422</v>
      </c>
      <c r="AL508" s="20" t="s">
        <v>212</v>
      </c>
      <c r="AM508" s="7" t="s">
        <v>179</v>
      </c>
      <c r="AN508" s="21">
        <v>81321114050</v>
      </c>
      <c r="AO508" s="120" t="s">
        <v>476</v>
      </c>
      <c r="AP508" s="20" t="s">
        <v>5984</v>
      </c>
      <c r="AQ508" s="21" t="s">
        <v>6423</v>
      </c>
      <c r="AR508" s="20" t="s">
        <v>5083</v>
      </c>
      <c r="AS508" s="35" t="s">
        <v>199</v>
      </c>
      <c r="AT508" s="35" t="s">
        <v>186</v>
      </c>
      <c r="AU508" s="5" t="s">
        <v>46</v>
      </c>
      <c r="AV508" s="5">
        <v>45321</v>
      </c>
      <c r="AW508" s="20" t="s">
        <v>6424</v>
      </c>
      <c r="AX508" s="20" t="s">
        <v>50</v>
      </c>
      <c r="AY508" s="141" t="s">
        <v>186</v>
      </c>
      <c r="AZ508" s="88">
        <v>31032</v>
      </c>
      <c r="BA508" s="21" t="s">
        <v>6425</v>
      </c>
      <c r="BB508" s="20" t="s">
        <v>178</v>
      </c>
      <c r="BC508" s="21" t="s">
        <v>179</v>
      </c>
      <c r="BD508" s="21">
        <v>81804481842</v>
      </c>
      <c r="BE508" s="20" t="s">
        <v>415</v>
      </c>
      <c r="BF508" s="20" t="s">
        <v>181</v>
      </c>
      <c r="BG508" s="20"/>
      <c r="BH508" s="21"/>
      <c r="BI508" s="20"/>
      <c r="BJ508" s="20"/>
      <c r="BK508" s="20"/>
      <c r="BL508" s="20"/>
      <c r="BM508" s="20"/>
      <c r="BN508" s="79" t="s">
        <v>204</v>
      </c>
      <c r="BO508" s="20"/>
      <c r="BP508" s="20"/>
      <c r="BQ508" s="21"/>
      <c r="BR508" s="21"/>
      <c r="BS508" s="20"/>
      <c r="BT508" s="20"/>
      <c r="BU508" s="21"/>
      <c r="BV508" s="20"/>
      <c r="BW508" s="20"/>
      <c r="BX508" s="21"/>
      <c r="BY508" s="20"/>
      <c r="BZ508" s="20"/>
      <c r="CA508" s="20"/>
      <c r="CB508" s="20"/>
      <c r="CC508" s="20"/>
      <c r="CD508" s="20"/>
      <c r="CE508" s="21" t="s">
        <v>6426</v>
      </c>
      <c r="CF508" s="21" t="s">
        <v>6423</v>
      </c>
      <c r="CG508" s="20" t="s">
        <v>5083</v>
      </c>
      <c r="CH508" s="20" t="s">
        <v>199</v>
      </c>
      <c r="CI508" s="20" t="s">
        <v>205</v>
      </c>
      <c r="CJ508" s="77" t="s">
        <v>46</v>
      </c>
      <c r="CK508" s="5">
        <v>45321</v>
      </c>
      <c r="CL508" s="77" t="str">
        <f t="shared" ca="1" si="7"/>
        <v>12 Tahun 4 Bulan 4 Hari</v>
      </c>
      <c r="CM50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Pabuaran RT/RW 003/008 Desa/Kelurahan Jatihurip Kecamatan Sumedang Utara Kabupaten Sumedang Jawa Barat 45321</v>
      </c>
    </row>
    <row r="509" spans="1:91" ht="20.100000000000001" customHeight="1">
      <c r="A509" s="4">
        <f>SUBTOTAL(3,N$8:N509)</f>
        <v>502</v>
      </c>
      <c r="B509" s="5" t="s">
        <v>9</v>
      </c>
      <c r="C509" s="5">
        <v>2025</v>
      </c>
      <c r="D509" s="5"/>
      <c r="E509" s="5" t="s">
        <v>6269</v>
      </c>
      <c r="F509" s="5" t="s">
        <v>39</v>
      </c>
      <c r="G509" s="5" t="s">
        <v>6427</v>
      </c>
      <c r="H509" s="5"/>
      <c r="I509" s="6"/>
      <c r="J509" s="5">
        <v>25260033</v>
      </c>
      <c r="K509" s="6" t="s">
        <v>151</v>
      </c>
      <c r="L509" s="6"/>
      <c r="M509" s="6"/>
      <c r="N509" s="35" t="s">
        <v>6428</v>
      </c>
      <c r="O509" s="152"/>
      <c r="P509" s="146" t="s">
        <v>6429</v>
      </c>
      <c r="Q509" s="82" t="s">
        <v>6430</v>
      </c>
      <c r="R509" s="141" t="s">
        <v>186</v>
      </c>
      <c r="S509" s="88">
        <v>41351</v>
      </c>
      <c r="T509" s="10" t="s">
        <v>156</v>
      </c>
      <c r="U509" s="5">
        <v>1</v>
      </c>
      <c r="V509" s="5">
        <v>3</v>
      </c>
      <c r="W509" s="10" t="s">
        <v>157</v>
      </c>
      <c r="X509" s="20" t="s">
        <v>187</v>
      </c>
      <c r="Y509" s="20" t="s">
        <v>6431</v>
      </c>
      <c r="Z509" s="20" t="s">
        <v>250</v>
      </c>
      <c r="AA509" s="7" t="s">
        <v>161</v>
      </c>
      <c r="AB509" s="20" t="s">
        <v>162</v>
      </c>
      <c r="AC509" s="20" t="s">
        <v>163</v>
      </c>
      <c r="AD509" s="7" t="s">
        <v>163</v>
      </c>
      <c r="AE509" s="21" t="s">
        <v>6432</v>
      </c>
      <c r="AF509" s="20" t="s">
        <v>6433</v>
      </c>
      <c r="AG509" s="20" t="s">
        <v>6433</v>
      </c>
      <c r="AH509" s="20" t="s">
        <v>50</v>
      </c>
      <c r="AI509" s="141" t="s">
        <v>186</v>
      </c>
      <c r="AJ509" s="88">
        <v>30759</v>
      </c>
      <c r="AK509" s="21" t="s">
        <v>6434</v>
      </c>
      <c r="AL509" s="20" t="s">
        <v>212</v>
      </c>
      <c r="AM509" s="7" t="s">
        <v>194</v>
      </c>
      <c r="AN509" s="21" t="s">
        <v>6435</v>
      </c>
      <c r="AO509" s="120" t="s">
        <v>214</v>
      </c>
      <c r="AP509" s="20" t="s">
        <v>5264</v>
      </c>
      <c r="AQ509" s="21" t="s">
        <v>639</v>
      </c>
      <c r="AR509" s="20" t="s">
        <v>5265</v>
      </c>
      <c r="AS509" s="35" t="s">
        <v>2280</v>
      </c>
      <c r="AT509" s="35" t="s">
        <v>186</v>
      </c>
      <c r="AU509" s="5" t="s">
        <v>46</v>
      </c>
      <c r="AV509" s="5" t="s">
        <v>6436</v>
      </c>
      <c r="AW509" s="20" t="s">
        <v>6437</v>
      </c>
      <c r="AX509" s="20" t="s">
        <v>50</v>
      </c>
      <c r="AY509" s="141" t="s">
        <v>155</v>
      </c>
      <c r="AZ509" s="88">
        <v>33877</v>
      </c>
      <c r="BA509" s="21" t="s">
        <v>6438</v>
      </c>
      <c r="BB509" s="20" t="s">
        <v>178</v>
      </c>
      <c r="BC509" s="21" t="s">
        <v>179</v>
      </c>
      <c r="BD509" s="21" t="s">
        <v>6439</v>
      </c>
      <c r="BE509" s="20" t="s">
        <v>163</v>
      </c>
      <c r="BF509" s="20" t="s">
        <v>181</v>
      </c>
      <c r="BG509" s="20"/>
      <c r="BH509" s="21"/>
      <c r="BI509" s="20"/>
      <c r="BJ509" s="20"/>
      <c r="BK509" s="20"/>
      <c r="BL509" s="20"/>
      <c r="BM509" s="20"/>
      <c r="BN509" s="79" t="s">
        <v>204</v>
      </c>
      <c r="BO509" s="20"/>
      <c r="BP509" s="20"/>
      <c r="BQ509" s="21"/>
      <c r="BR509" s="21"/>
      <c r="BS509" s="20"/>
      <c r="BT509" s="20"/>
      <c r="BU509" s="21"/>
      <c r="BV509" s="20"/>
      <c r="BW509" s="20"/>
      <c r="BX509" s="21"/>
      <c r="BY509" s="20"/>
      <c r="BZ509" s="20"/>
      <c r="CA509" s="20"/>
      <c r="CB509" s="20"/>
      <c r="CC509" s="20"/>
      <c r="CD509" s="20"/>
      <c r="CE509" s="21" t="s">
        <v>5264</v>
      </c>
      <c r="CF509" s="21" t="s">
        <v>639</v>
      </c>
      <c r="CG509" s="20" t="s">
        <v>5265</v>
      </c>
      <c r="CH509" s="20" t="s">
        <v>2280</v>
      </c>
      <c r="CI509" s="20" t="s">
        <v>205</v>
      </c>
      <c r="CJ509" s="77" t="s">
        <v>46</v>
      </c>
      <c r="CK509" s="5" t="s">
        <v>6436</v>
      </c>
      <c r="CL509" s="77" t="str">
        <f t="shared" ca="1" si="7"/>
        <v>12 Tahun 10 Bulan 5 Hari</v>
      </c>
      <c r="CM50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Cibunut RT/RW 01/04 Desa/Kelurahan Cikole Kecamatan Cimalaka Kabupaten Sumedang Jawa Barat 45353</v>
      </c>
    </row>
    <row r="510" spans="1:91" ht="20.100000000000001" customHeight="1">
      <c r="A510" s="4">
        <f>SUBTOTAL(3,N$8:N510)</f>
        <v>503</v>
      </c>
      <c r="B510" s="5" t="s">
        <v>9</v>
      </c>
      <c r="C510" s="5">
        <v>2025</v>
      </c>
      <c r="D510" s="5"/>
      <c r="E510" s="5" t="s">
        <v>6269</v>
      </c>
      <c r="F510" s="5" t="s">
        <v>39</v>
      </c>
      <c r="G510" s="5" t="s">
        <v>151</v>
      </c>
      <c r="H510" s="5" t="s">
        <v>151</v>
      </c>
      <c r="I510" s="6" t="s">
        <v>151</v>
      </c>
      <c r="J510" s="5">
        <v>25260025</v>
      </c>
      <c r="K510" s="6" t="s">
        <v>151</v>
      </c>
      <c r="L510" s="6"/>
      <c r="M510" s="6"/>
      <c r="N510" s="35" t="s">
        <v>6440</v>
      </c>
      <c r="O510" s="152"/>
      <c r="P510" s="146" t="s">
        <v>6441</v>
      </c>
      <c r="Q510" s="82" t="s">
        <v>6442</v>
      </c>
      <c r="R510" s="141" t="s">
        <v>155</v>
      </c>
      <c r="S510" s="88">
        <v>41264</v>
      </c>
      <c r="T510" s="10" t="s">
        <v>156</v>
      </c>
      <c r="U510" s="5">
        <v>1</v>
      </c>
      <c r="V510" s="5">
        <v>2</v>
      </c>
      <c r="W510" s="10" t="s">
        <v>157</v>
      </c>
      <c r="X510" s="20" t="s">
        <v>158</v>
      </c>
      <c r="Y510" s="20" t="s">
        <v>426</v>
      </c>
      <c r="Z510" s="20" t="s">
        <v>3357</v>
      </c>
      <c r="AA510" s="7" t="s">
        <v>161</v>
      </c>
      <c r="AB510" s="20" t="s">
        <v>162</v>
      </c>
      <c r="AC510" s="20" t="s">
        <v>163</v>
      </c>
      <c r="AD510" s="7" t="s">
        <v>163</v>
      </c>
      <c r="AE510" s="21" t="s">
        <v>6443</v>
      </c>
      <c r="AF510" s="20" t="s">
        <v>6444</v>
      </c>
      <c r="AG510" s="20" t="s">
        <v>6444</v>
      </c>
      <c r="AH510" s="20" t="s">
        <v>50</v>
      </c>
      <c r="AI510" s="141" t="s">
        <v>336</v>
      </c>
      <c r="AJ510" s="88">
        <v>33224</v>
      </c>
      <c r="AK510" s="21" t="s">
        <v>6445</v>
      </c>
      <c r="AL510" s="20" t="s">
        <v>324</v>
      </c>
      <c r="AM510" s="7" t="s">
        <v>221</v>
      </c>
      <c r="AN510" s="21">
        <v>83142694107</v>
      </c>
      <c r="AO510" s="120" t="s">
        <v>214</v>
      </c>
      <c r="AP510" s="20" t="s">
        <v>6446</v>
      </c>
      <c r="AQ510" s="21" t="s">
        <v>3712</v>
      </c>
      <c r="AR510" s="20" t="s">
        <v>6447</v>
      </c>
      <c r="AS510" s="35" t="s">
        <v>6448</v>
      </c>
      <c r="AT510" s="35" t="s">
        <v>648</v>
      </c>
      <c r="AU510" s="5" t="s">
        <v>46</v>
      </c>
      <c r="AV510" s="5">
        <v>40291</v>
      </c>
      <c r="AW510" s="20" t="s">
        <v>6449</v>
      </c>
      <c r="AX510" s="20" t="s">
        <v>50</v>
      </c>
      <c r="AY510" s="141" t="s">
        <v>155</v>
      </c>
      <c r="AZ510" s="88">
        <v>33754</v>
      </c>
      <c r="BA510" s="21" t="s">
        <v>6450</v>
      </c>
      <c r="BB510" s="20" t="s">
        <v>178</v>
      </c>
      <c r="BC510" s="21" t="s">
        <v>179</v>
      </c>
      <c r="BD510" s="21">
        <v>83125429388</v>
      </c>
      <c r="BE510" s="20" t="s">
        <v>163</v>
      </c>
      <c r="BF510" s="20" t="s">
        <v>181</v>
      </c>
      <c r="BG510" s="20"/>
      <c r="BH510" s="21"/>
      <c r="BI510" s="20"/>
      <c r="BJ510" s="20"/>
      <c r="BK510" s="20"/>
      <c r="BL510" s="20"/>
      <c r="BM510" s="20"/>
      <c r="BN510" s="79" t="s">
        <v>787</v>
      </c>
      <c r="BO510" s="20"/>
      <c r="BP510" s="20"/>
      <c r="BQ510" s="21"/>
      <c r="BR510" s="21"/>
      <c r="BS510" s="20"/>
      <c r="BT510" s="20"/>
      <c r="BU510" s="21"/>
      <c r="BV510" s="20"/>
      <c r="BW510" s="20"/>
      <c r="BX510" s="21"/>
      <c r="BY510" s="20"/>
      <c r="BZ510" s="20"/>
      <c r="CA510" s="20"/>
      <c r="CB510" s="20"/>
      <c r="CC510" s="20"/>
      <c r="CD510" s="20"/>
      <c r="CE510" s="21" t="s">
        <v>6446</v>
      </c>
      <c r="CF510" s="21" t="s">
        <v>3712</v>
      </c>
      <c r="CG510" s="20" t="s">
        <v>2174</v>
      </c>
      <c r="CH510" s="20" t="s">
        <v>2175</v>
      </c>
      <c r="CI510" s="20" t="s">
        <v>278</v>
      </c>
      <c r="CJ510" s="77" t="s">
        <v>46</v>
      </c>
      <c r="CK510" s="5">
        <v>40291</v>
      </c>
      <c r="CL510" s="77" t="str">
        <f t="shared" ca="1" si="7"/>
        <v>13 Tahun 1 Bulan 2 Hari</v>
      </c>
      <c r="CM51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Cihaurkuku RT/RW 05/01 Desa/Kelurahan Antapani Wetan Kecamatan Antapani Kota Bandung Jawa Barat 40291</v>
      </c>
    </row>
    <row r="511" spans="1:91" ht="20.100000000000001" customHeight="1">
      <c r="A511" s="4">
        <f>SUBTOTAL(3,N$8:N511)</f>
        <v>504</v>
      </c>
      <c r="B511" s="5" t="s">
        <v>9</v>
      </c>
      <c r="C511" s="5">
        <v>2025</v>
      </c>
      <c r="D511" s="5"/>
      <c r="E511" s="5" t="s">
        <v>6269</v>
      </c>
      <c r="F511" s="5" t="s">
        <v>39</v>
      </c>
      <c r="G511" s="5" t="s">
        <v>151</v>
      </c>
      <c r="H511" s="5" t="s">
        <v>151</v>
      </c>
      <c r="I511" s="6" t="s">
        <v>151</v>
      </c>
      <c r="J511" s="5">
        <v>25260128</v>
      </c>
      <c r="K511" s="6" t="s">
        <v>151</v>
      </c>
      <c r="L511" s="6"/>
      <c r="M511" s="6"/>
      <c r="N511" s="35" t="s">
        <v>6451</v>
      </c>
      <c r="O511" s="152"/>
      <c r="P511" s="146" t="s">
        <v>6452</v>
      </c>
      <c r="Q511" s="82" t="s">
        <v>6453</v>
      </c>
      <c r="R511" s="141" t="s">
        <v>155</v>
      </c>
      <c r="S511" s="88">
        <v>41117</v>
      </c>
      <c r="T511" s="10" t="s">
        <v>156</v>
      </c>
      <c r="U511" s="5">
        <v>1</v>
      </c>
      <c r="V511" s="5" t="s">
        <v>6454</v>
      </c>
      <c r="W511" s="10" t="s">
        <v>157</v>
      </c>
      <c r="X511" s="20" t="s">
        <v>187</v>
      </c>
      <c r="Y511" s="20" t="s">
        <v>1471</v>
      </c>
      <c r="Z511" s="20" t="s">
        <v>6455</v>
      </c>
      <c r="AA511" s="7" t="s">
        <v>161</v>
      </c>
      <c r="AB511" s="20" t="s">
        <v>162</v>
      </c>
      <c r="AC511" s="20" t="s">
        <v>163</v>
      </c>
      <c r="AD511" s="7" t="s">
        <v>163</v>
      </c>
      <c r="AE511" s="21" t="s">
        <v>6456</v>
      </c>
      <c r="AF511" s="20" t="s">
        <v>6457</v>
      </c>
      <c r="AG511" s="20" t="s">
        <v>6457</v>
      </c>
      <c r="AH511" s="20" t="s">
        <v>50</v>
      </c>
      <c r="AI511" s="141" t="s">
        <v>155</v>
      </c>
      <c r="AJ511" s="88">
        <v>24210</v>
      </c>
      <c r="AK511" s="21" t="s">
        <v>6458</v>
      </c>
      <c r="AL511" s="20" t="s">
        <v>1328</v>
      </c>
      <c r="AM511" s="7" t="s">
        <v>179</v>
      </c>
      <c r="AN511" s="21" t="s">
        <v>6459</v>
      </c>
      <c r="AO511" s="120" t="s">
        <v>214</v>
      </c>
      <c r="AP511" s="20" t="s">
        <v>6460</v>
      </c>
      <c r="AQ511" s="21" t="s">
        <v>197</v>
      </c>
      <c r="AR511" s="20" t="s">
        <v>2810</v>
      </c>
      <c r="AS511" s="35" t="s">
        <v>1268</v>
      </c>
      <c r="AT511" s="35" t="s">
        <v>278</v>
      </c>
      <c r="AU511" s="5" t="s">
        <v>46</v>
      </c>
      <c r="AV511" s="5">
        <v>40265</v>
      </c>
      <c r="AW511" s="20" t="s">
        <v>6461</v>
      </c>
      <c r="AX511" s="20" t="s">
        <v>50</v>
      </c>
      <c r="AY511" s="141" t="s">
        <v>229</v>
      </c>
      <c r="AZ511" s="88">
        <v>32324</v>
      </c>
      <c r="BA511" s="21" t="s">
        <v>6462</v>
      </c>
      <c r="BB511" s="20" t="s">
        <v>178</v>
      </c>
      <c r="BC511" s="21" t="s">
        <v>161</v>
      </c>
      <c r="BD511" s="21">
        <v>82240854858</v>
      </c>
      <c r="BE511" s="20" t="s">
        <v>163</v>
      </c>
      <c r="BF511" s="20" t="s">
        <v>181</v>
      </c>
      <c r="BG511" s="20"/>
      <c r="BH511" s="21"/>
      <c r="BI511" s="20"/>
      <c r="BJ511" s="20"/>
      <c r="BK511" s="20"/>
      <c r="BL511" s="20"/>
      <c r="BM511" s="20"/>
      <c r="BN511" s="79" t="s">
        <v>204</v>
      </c>
      <c r="BO511" s="20"/>
      <c r="BP511" s="20"/>
      <c r="BQ511" s="21"/>
      <c r="BR511" s="21"/>
      <c r="BS511" s="20"/>
      <c r="BT511" s="20"/>
      <c r="BU511" s="21"/>
      <c r="BV511" s="20"/>
      <c r="BW511" s="20"/>
      <c r="BX511" s="21"/>
      <c r="BY511" s="20"/>
      <c r="BZ511" s="20"/>
      <c r="CA511" s="20"/>
      <c r="CB511" s="20"/>
      <c r="CC511" s="20"/>
      <c r="CD511" s="20"/>
      <c r="CE511" s="21" t="s">
        <v>6460</v>
      </c>
      <c r="CF511" s="21" t="s">
        <v>197</v>
      </c>
      <c r="CG511" s="20" t="s">
        <v>2810</v>
      </c>
      <c r="CH511" s="20" t="s">
        <v>1268</v>
      </c>
      <c r="CI511" s="20" t="s">
        <v>278</v>
      </c>
      <c r="CJ511" s="77" t="s">
        <v>46</v>
      </c>
      <c r="CK511" s="5">
        <v>40265</v>
      </c>
      <c r="CL511" s="77" t="str">
        <f t="shared" ca="1" si="7"/>
        <v>13 Tahun 5 Bulan 27 Hari</v>
      </c>
      <c r="CM51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 Buah Batu No. 100/ 206 B RT/RW 001/002 Desa/Kelurahan Cijagra Kecamatan Lengkong Kota Bandung Jawa Barat 40265</v>
      </c>
    </row>
    <row r="512" spans="1:91" ht="20.100000000000001" customHeight="1">
      <c r="A512" s="4">
        <f>SUBTOTAL(3,N$8:N512)</f>
        <v>505</v>
      </c>
      <c r="B512" s="5" t="s">
        <v>9</v>
      </c>
      <c r="C512" s="5">
        <v>2025</v>
      </c>
      <c r="D512" s="5"/>
      <c r="E512" s="5" t="s">
        <v>6269</v>
      </c>
      <c r="F512" s="5" t="s">
        <v>39</v>
      </c>
      <c r="G512" s="5" t="s">
        <v>151</v>
      </c>
      <c r="H512" s="5" t="s">
        <v>151</v>
      </c>
      <c r="I512" s="6" t="s">
        <v>151</v>
      </c>
      <c r="J512" s="5">
        <v>25260054</v>
      </c>
      <c r="K512" s="6" t="s">
        <v>151</v>
      </c>
      <c r="L512" s="6"/>
      <c r="M512" s="6"/>
      <c r="N512" s="35" t="s">
        <v>6463</v>
      </c>
      <c r="O512" s="152"/>
      <c r="P512" s="146" t="s">
        <v>6464</v>
      </c>
      <c r="Q512" s="82" t="s">
        <v>6465</v>
      </c>
      <c r="R512" s="141" t="s">
        <v>248</v>
      </c>
      <c r="S512" s="88">
        <v>41090</v>
      </c>
      <c r="T512" s="10" t="s">
        <v>156</v>
      </c>
      <c r="U512" s="5">
        <v>2</v>
      </c>
      <c r="V512" s="5">
        <v>2</v>
      </c>
      <c r="W512" s="10" t="s">
        <v>157</v>
      </c>
      <c r="X512" s="20" t="s">
        <v>187</v>
      </c>
      <c r="Y512" s="20" t="s">
        <v>159</v>
      </c>
      <c r="Z512" s="20" t="s">
        <v>6466</v>
      </c>
      <c r="AA512" s="7" t="s">
        <v>161</v>
      </c>
      <c r="AB512" s="20" t="s">
        <v>162</v>
      </c>
      <c r="AC512" s="20" t="s">
        <v>163</v>
      </c>
      <c r="AD512" s="7" t="s">
        <v>163</v>
      </c>
      <c r="AE512" s="21" t="s">
        <v>6467</v>
      </c>
      <c r="AF512" s="20" t="s">
        <v>6468</v>
      </c>
      <c r="AG512" s="20" t="s">
        <v>6468</v>
      </c>
      <c r="AH512" s="20" t="s">
        <v>50</v>
      </c>
      <c r="AI512" s="141" t="s">
        <v>186</v>
      </c>
      <c r="AJ512" s="88">
        <v>29035</v>
      </c>
      <c r="AK512" s="21" t="s">
        <v>6469</v>
      </c>
      <c r="AL512" s="9" t="s">
        <v>202</v>
      </c>
      <c r="AM512" s="7" t="s">
        <v>194</v>
      </c>
      <c r="AN512" s="21">
        <v>82113080709</v>
      </c>
      <c r="AO512" s="120" t="s">
        <v>171</v>
      </c>
      <c r="AP512" s="20" t="s">
        <v>6470</v>
      </c>
      <c r="AQ512" s="21" t="s">
        <v>4765</v>
      </c>
      <c r="AR512" s="20" t="s">
        <v>6471</v>
      </c>
      <c r="AS512" s="35" t="s">
        <v>6472</v>
      </c>
      <c r="AT512" s="35" t="s">
        <v>248</v>
      </c>
      <c r="AU512" s="5" t="s">
        <v>46</v>
      </c>
      <c r="AV512" s="5">
        <v>17510</v>
      </c>
      <c r="AW512" s="20" t="s">
        <v>6473</v>
      </c>
      <c r="AX512" s="20" t="s">
        <v>50</v>
      </c>
      <c r="AY512" s="141" t="s">
        <v>941</v>
      </c>
      <c r="AZ512" s="88">
        <v>32175</v>
      </c>
      <c r="BA512" s="21" t="s">
        <v>6474</v>
      </c>
      <c r="BB512" s="20" t="s">
        <v>178</v>
      </c>
      <c r="BC512" s="21" t="s">
        <v>179</v>
      </c>
      <c r="BD512" s="21">
        <v>81284086954</v>
      </c>
      <c r="BE512" s="20" t="s">
        <v>163</v>
      </c>
      <c r="BF512" s="20" t="s">
        <v>181</v>
      </c>
      <c r="BG512" s="20"/>
      <c r="BH512" s="21"/>
      <c r="BI512" s="20"/>
      <c r="BJ512" s="20"/>
      <c r="BK512" s="20"/>
      <c r="BL512" s="20"/>
      <c r="BM512" s="20"/>
      <c r="BN512" s="79" t="s">
        <v>204</v>
      </c>
      <c r="BO512" s="20"/>
      <c r="BP512" s="20"/>
      <c r="BQ512" s="21"/>
      <c r="BR512" s="21"/>
      <c r="BS512" s="20"/>
      <c r="BT512" s="20"/>
      <c r="BU512" s="21"/>
      <c r="BV512" s="20"/>
      <c r="BW512" s="20"/>
      <c r="BX512" s="21"/>
      <c r="BY512" s="20"/>
      <c r="BZ512" s="20"/>
      <c r="CA512" s="20"/>
      <c r="CB512" s="20"/>
      <c r="CC512" s="20"/>
      <c r="CD512" s="20"/>
      <c r="CE512" s="21" t="s">
        <v>6470</v>
      </c>
      <c r="CF512" s="21" t="s">
        <v>4765</v>
      </c>
      <c r="CG512" s="20" t="s">
        <v>6471</v>
      </c>
      <c r="CH512" s="20" t="s">
        <v>6475</v>
      </c>
      <c r="CI512" s="20" t="s">
        <v>1076</v>
      </c>
      <c r="CJ512" s="77" t="s">
        <v>46</v>
      </c>
      <c r="CK512" s="5">
        <v>17510</v>
      </c>
      <c r="CL512" s="77" t="str">
        <f t="shared" ca="1" si="7"/>
        <v>13 Tahun 6 Bulan 24 Hari</v>
      </c>
      <c r="CM51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Graha Melasti Baru Blok Ca.3 A No.27 RT/RW 03/17 Desa/Kelurahan Sumberjaya Kecamatan Tambun Selatan Kabupaten Bekasi Jawa Barat 17510</v>
      </c>
    </row>
    <row r="513" spans="1:91" ht="20.100000000000001" customHeight="1">
      <c r="A513" s="4">
        <f>SUBTOTAL(3,N$8:N513)</f>
        <v>506</v>
      </c>
      <c r="B513" s="5" t="s">
        <v>9</v>
      </c>
      <c r="C513" s="5">
        <v>2025</v>
      </c>
      <c r="D513" s="5"/>
      <c r="E513" s="5" t="s">
        <v>6269</v>
      </c>
      <c r="F513" s="5" t="s">
        <v>39</v>
      </c>
      <c r="G513" s="5" t="s">
        <v>151</v>
      </c>
      <c r="H513" s="5" t="s">
        <v>151</v>
      </c>
      <c r="I513" s="6" t="s">
        <v>151</v>
      </c>
      <c r="J513" s="5">
        <v>25260008</v>
      </c>
      <c r="K513" s="6" t="s">
        <v>151</v>
      </c>
      <c r="L513" s="6"/>
      <c r="M513" s="6"/>
      <c r="N513" s="35" t="s">
        <v>6476</v>
      </c>
      <c r="O513" s="152"/>
      <c r="P513" s="146" t="s">
        <v>6477</v>
      </c>
      <c r="Q513" s="82" t="s">
        <v>6478</v>
      </c>
      <c r="R513" s="141" t="s">
        <v>155</v>
      </c>
      <c r="S513" s="88">
        <v>41134</v>
      </c>
      <c r="T513" s="10" t="s">
        <v>156</v>
      </c>
      <c r="U513" s="5">
        <v>1</v>
      </c>
      <c r="V513" s="5">
        <v>2</v>
      </c>
      <c r="W513" s="10" t="s">
        <v>157</v>
      </c>
      <c r="X513" s="20" t="s">
        <v>187</v>
      </c>
      <c r="Y513" s="20" t="s">
        <v>426</v>
      </c>
      <c r="Z513" s="20" t="s">
        <v>250</v>
      </c>
      <c r="AA513" s="7" t="s">
        <v>161</v>
      </c>
      <c r="AB513" s="20" t="s">
        <v>162</v>
      </c>
      <c r="AC513" s="20" t="s">
        <v>163</v>
      </c>
      <c r="AD513" s="7" t="s">
        <v>163</v>
      </c>
      <c r="AE513" s="21" t="s">
        <v>6479</v>
      </c>
      <c r="AF513" s="20" t="s">
        <v>6480</v>
      </c>
      <c r="AG513" s="20" t="s">
        <v>6480</v>
      </c>
      <c r="AH513" s="20" t="s">
        <v>50</v>
      </c>
      <c r="AI513" s="141" t="s">
        <v>229</v>
      </c>
      <c r="AJ513" s="88">
        <v>33037</v>
      </c>
      <c r="AK513" s="21" t="s">
        <v>6481</v>
      </c>
      <c r="AL513" s="20" t="s">
        <v>6410</v>
      </c>
      <c r="AM513" s="7" t="s">
        <v>221</v>
      </c>
      <c r="AN513" s="21" t="s">
        <v>6482</v>
      </c>
      <c r="AO513" s="120" t="s">
        <v>357</v>
      </c>
      <c r="AP513" s="20" t="s">
        <v>2660</v>
      </c>
      <c r="AQ513" s="21" t="s">
        <v>2325</v>
      </c>
      <c r="AR513" s="20" t="s">
        <v>3194</v>
      </c>
      <c r="AS513" s="35" t="s">
        <v>6483</v>
      </c>
      <c r="AT513" s="35" t="s">
        <v>648</v>
      </c>
      <c r="AU513" s="5" t="s">
        <v>46</v>
      </c>
      <c r="AV513" s="5" t="s">
        <v>6484</v>
      </c>
      <c r="AW513" s="20" t="s">
        <v>6485</v>
      </c>
      <c r="AX513" s="20" t="s">
        <v>50</v>
      </c>
      <c r="AY513" s="141" t="s">
        <v>155</v>
      </c>
      <c r="AZ513" s="88">
        <v>33451</v>
      </c>
      <c r="BA513" s="21" t="s">
        <v>6486</v>
      </c>
      <c r="BB513" s="20" t="s">
        <v>178</v>
      </c>
      <c r="BC513" s="21" t="s">
        <v>161</v>
      </c>
      <c r="BD513" s="21" t="s">
        <v>6487</v>
      </c>
      <c r="BE513" s="20" t="s">
        <v>415</v>
      </c>
      <c r="BF513" s="20" t="s">
        <v>181</v>
      </c>
      <c r="BG513" s="20"/>
      <c r="BH513" s="21"/>
      <c r="BI513" s="20"/>
      <c r="BJ513" s="20"/>
      <c r="BK513" s="20"/>
      <c r="BL513" s="20"/>
      <c r="BM513" s="20"/>
      <c r="BN513" s="79" t="s">
        <v>204</v>
      </c>
      <c r="BO513" s="20"/>
      <c r="BP513" s="20"/>
      <c r="BQ513" s="21"/>
      <c r="BR513" s="21"/>
      <c r="BS513" s="20"/>
      <c r="BT513" s="20"/>
      <c r="BU513" s="21"/>
      <c r="BV513" s="20"/>
      <c r="BW513" s="20"/>
      <c r="BX513" s="21"/>
      <c r="BY513" s="20"/>
      <c r="BZ513" s="20"/>
      <c r="CA513" s="20"/>
      <c r="CB513" s="20"/>
      <c r="CC513" s="20"/>
      <c r="CD513" s="20">
        <v>11</v>
      </c>
      <c r="CE513" s="21" t="s">
        <v>2660</v>
      </c>
      <c r="CF513" s="21" t="s">
        <v>2325</v>
      </c>
      <c r="CG513" s="20" t="s">
        <v>2653</v>
      </c>
      <c r="CH513" s="20" t="s">
        <v>2599</v>
      </c>
      <c r="CI513" s="20" t="s">
        <v>182</v>
      </c>
      <c r="CJ513" s="77" t="s">
        <v>46</v>
      </c>
      <c r="CK513" s="5" t="s">
        <v>6484</v>
      </c>
      <c r="CL513" s="77" t="str">
        <f t="shared" ca="1" si="7"/>
        <v>13 Tahun 5 Bulan 10 Hari</v>
      </c>
      <c r="CM51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 Sadang RT/RW 04/09 Desa/Kelurahan Margahayu Tengah Kecamatan Margahayu Kabupaten Bandung Jawa Barat 40225</v>
      </c>
    </row>
    <row r="514" spans="1:91" ht="20.100000000000001" customHeight="1">
      <c r="A514" s="4">
        <f>SUBTOTAL(3,N$8:N514)</f>
        <v>507</v>
      </c>
      <c r="B514" s="5" t="s">
        <v>9</v>
      </c>
      <c r="C514" s="5">
        <v>2025</v>
      </c>
      <c r="D514" s="5"/>
      <c r="E514" s="5" t="s">
        <v>6269</v>
      </c>
      <c r="F514" s="5" t="s">
        <v>39</v>
      </c>
      <c r="G514" s="5" t="s">
        <v>151</v>
      </c>
      <c r="H514" s="5" t="s">
        <v>151</v>
      </c>
      <c r="I514" s="6" t="s">
        <v>151</v>
      </c>
      <c r="J514" s="5">
        <v>25260002</v>
      </c>
      <c r="K514" s="6" t="s">
        <v>151</v>
      </c>
      <c r="L514" s="6"/>
      <c r="M514" s="6"/>
      <c r="N514" s="35" t="s">
        <v>6488</v>
      </c>
      <c r="O514" s="152"/>
      <c r="P514" s="146" t="s">
        <v>6489</v>
      </c>
      <c r="Q514" s="82" t="s">
        <v>6490</v>
      </c>
      <c r="R514" s="141" t="s">
        <v>155</v>
      </c>
      <c r="S514" s="88">
        <v>41439</v>
      </c>
      <c r="T514" s="10" t="s">
        <v>156</v>
      </c>
      <c r="U514" s="5">
        <v>1</v>
      </c>
      <c r="V514" s="5">
        <v>1</v>
      </c>
      <c r="W514" s="10" t="s">
        <v>157</v>
      </c>
      <c r="X514" s="20" t="s">
        <v>549</v>
      </c>
      <c r="Y514" s="20" t="s">
        <v>319</v>
      </c>
      <c r="Z514" s="20" t="s">
        <v>6491</v>
      </c>
      <c r="AA514" s="7" t="s">
        <v>161</v>
      </c>
      <c r="AB514" s="20" t="s">
        <v>162</v>
      </c>
      <c r="AC514" s="20" t="s">
        <v>163</v>
      </c>
      <c r="AD514" s="7" t="s">
        <v>163</v>
      </c>
      <c r="AE514" s="21" t="s">
        <v>6492</v>
      </c>
      <c r="AF514" s="20" t="s">
        <v>6493</v>
      </c>
      <c r="AG514" s="20" t="s">
        <v>6494</v>
      </c>
      <c r="AH514" s="7" t="s">
        <v>51</v>
      </c>
      <c r="AI514" s="79" t="s">
        <v>255</v>
      </c>
      <c r="AJ514" s="28" t="s">
        <v>255</v>
      </c>
      <c r="AK514" s="10" t="s">
        <v>255</v>
      </c>
      <c r="AL514" s="10"/>
      <c r="AM514" s="10" t="s">
        <v>255</v>
      </c>
      <c r="AN514" s="10" t="s">
        <v>255</v>
      </c>
      <c r="AO514" s="10" t="s">
        <v>255</v>
      </c>
      <c r="AP514" s="7" t="s">
        <v>5660</v>
      </c>
      <c r="AQ514" s="21"/>
      <c r="AR514" s="20"/>
      <c r="AS514" s="35"/>
      <c r="AT514" s="35"/>
      <c r="AU514" s="5"/>
      <c r="AV514" s="5"/>
      <c r="AW514" s="20" t="s">
        <v>6495</v>
      </c>
      <c r="AX514" s="20" t="s">
        <v>50</v>
      </c>
      <c r="AY514" s="141" t="s">
        <v>186</v>
      </c>
      <c r="AZ514" s="88">
        <v>33104</v>
      </c>
      <c r="BA514" s="21" t="s">
        <v>6496</v>
      </c>
      <c r="BB514" s="20" t="s">
        <v>178</v>
      </c>
      <c r="BC514" s="21" t="s">
        <v>179</v>
      </c>
      <c r="BD514" s="21" t="s">
        <v>6497</v>
      </c>
      <c r="BE514" s="20" t="s">
        <v>163</v>
      </c>
      <c r="BF514" s="20" t="s">
        <v>181</v>
      </c>
      <c r="BG514" s="20"/>
      <c r="BH514" s="21"/>
      <c r="BI514" s="20"/>
      <c r="BJ514" s="20"/>
      <c r="BK514" s="20"/>
      <c r="BL514" s="20"/>
      <c r="BM514" s="20"/>
      <c r="BN514" s="79" t="s">
        <v>6498</v>
      </c>
      <c r="BO514" s="20" t="s">
        <v>6499</v>
      </c>
      <c r="BP514" s="20" t="s">
        <v>155</v>
      </c>
      <c r="BQ514" s="6" t="s">
        <v>6500</v>
      </c>
      <c r="BR514" s="21" t="s">
        <v>6501</v>
      </c>
      <c r="BS514" s="20" t="s">
        <v>212</v>
      </c>
      <c r="BT514" s="20" t="s">
        <v>543</v>
      </c>
      <c r="BU514" s="21" t="s">
        <v>6502</v>
      </c>
      <c r="BV514" s="20" t="s">
        <v>214</v>
      </c>
      <c r="BW514" s="7" t="s">
        <v>3043</v>
      </c>
      <c r="BX514" s="21" t="s">
        <v>534</v>
      </c>
      <c r="BY514" s="20" t="s">
        <v>1317</v>
      </c>
      <c r="BZ514" s="20" t="s">
        <v>1011</v>
      </c>
      <c r="CA514" s="20" t="s">
        <v>186</v>
      </c>
      <c r="CB514" s="20" t="s">
        <v>562</v>
      </c>
      <c r="CC514" s="20">
        <v>45363</v>
      </c>
      <c r="CD514" s="20"/>
      <c r="CE514" s="21" t="s">
        <v>3043</v>
      </c>
      <c r="CF514" s="21" t="s">
        <v>534</v>
      </c>
      <c r="CG514" s="20" t="s">
        <v>1317</v>
      </c>
      <c r="CH514" s="20" t="s">
        <v>1011</v>
      </c>
      <c r="CI514" s="20" t="s">
        <v>205</v>
      </c>
      <c r="CJ514" s="77" t="s">
        <v>46</v>
      </c>
      <c r="CK514" s="5">
        <v>45363</v>
      </c>
      <c r="CL514" s="77" t="str">
        <f t="shared" ca="1" si="7"/>
        <v>12 Tahun 7 Bulan 9 Hari</v>
      </c>
      <c r="CM51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Sayang RT/RW 01/08 Desa/Kelurahan Sayang Kecamatan Jatinangor Kabupaten Sumedang Jawa Barat 45363</v>
      </c>
    </row>
    <row r="515" spans="1:91" ht="20.100000000000001" customHeight="1">
      <c r="A515" s="4">
        <f>SUBTOTAL(3,N$8:N515)</f>
        <v>508</v>
      </c>
      <c r="B515" s="5" t="s">
        <v>9</v>
      </c>
      <c r="C515" s="5">
        <v>2025</v>
      </c>
      <c r="D515" s="5"/>
      <c r="E515" s="5" t="s">
        <v>6269</v>
      </c>
      <c r="F515" s="5" t="s">
        <v>39</v>
      </c>
      <c r="G515" s="5" t="s">
        <v>151</v>
      </c>
      <c r="H515" s="5" t="s">
        <v>151</v>
      </c>
      <c r="I515" s="6" t="s">
        <v>151</v>
      </c>
      <c r="J515" s="5">
        <v>25260018</v>
      </c>
      <c r="K515" s="6" t="s">
        <v>151</v>
      </c>
      <c r="L515" s="6"/>
      <c r="M515" s="6"/>
      <c r="N515" s="35" t="s">
        <v>6503</v>
      </c>
      <c r="O515" s="152"/>
      <c r="P515" s="146">
        <v>3122625205</v>
      </c>
      <c r="Q515" s="82" t="s">
        <v>6504</v>
      </c>
      <c r="R515" s="141" t="s">
        <v>186</v>
      </c>
      <c r="S515" s="88">
        <v>41049</v>
      </c>
      <c r="T515" s="10" t="s">
        <v>156</v>
      </c>
      <c r="U515" s="5">
        <v>3</v>
      </c>
      <c r="V515" s="5">
        <v>2</v>
      </c>
      <c r="W515" s="10" t="s">
        <v>157</v>
      </c>
      <c r="X515" s="20" t="s">
        <v>268</v>
      </c>
      <c r="Y515" s="20" t="s">
        <v>2867</v>
      </c>
      <c r="Z515" s="20" t="s">
        <v>6505</v>
      </c>
      <c r="AA515" s="7" t="s">
        <v>161</v>
      </c>
      <c r="AB515" s="20" t="s">
        <v>162</v>
      </c>
      <c r="AC515" s="20" t="s">
        <v>163</v>
      </c>
      <c r="AD515" s="7" t="s">
        <v>163</v>
      </c>
      <c r="AE515" s="21" t="s">
        <v>6506</v>
      </c>
      <c r="AF515" s="20" t="s">
        <v>6507</v>
      </c>
      <c r="AG515" s="20" t="s">
        <v>6507</v>
      </c>
      <c r="AH515" s="20" t="s">
        <v>50</v>
      </c>
      <c r="AI515" s="141" t="s">
        <v>186</v>
      </c>
      <c r="AJ515" s="88">
        <v>24876</v>
      </c>
      <c r="AK515" s="21" t="s">
        <v>6508</v>
      </c>
      <c r="AL515" s="20" t="s">
        <v>6410</v>
      </c>
      <c r="AM515" s="7" t="s">
        <v>161</v>
      </c>
      <c r="AN515" s="21">
        <v>895320665223</v>
      </c>
      <c r="AO515" s="120" t="s">
        <v>357</v>
      </c>
      <c r="AP515" s="20" t="s">
        <v>6509</v>
      </c>
      <c r="AQ515" s="21" t="s">
        <v>967</v>
      </c>
      <c r="AR515" s="20" t="s">
        <v>2395</v>
      </c>
      <c r="AS515" s="35" t="s">
        <v>2395</v>
      </c>
      <c r="AT515" s="35" t="s">
        <v>186</v>
      </c>
      <c r="AU515" s="5" t="s">
        <v>46</v>
      </c>
      <c r="AV515" s="5">
        <v>45364</v>
      </c>
      <c r="AW515" s="20" t="s">
        <v>6510</v>
      </c>
      <c r="AX515" s="20" t="s">
        <v>50</v>
      </c>
      <c r="AY515" s="141" t="s">
        <v>186</v>
      </c>
      <c r="AZ515" s="88">
        <v>26515</v>
      </c>
      <c r="BA515" s="21" t="s">
        <v>6511</v>
      </c>
      <c r="BB515" s="20" t="s">
        <v>178</v>
      </c>
      <c r="BC515" s="21" t="s">
        <v>161</v>
      </c>
      <c r="BD515" s="21">
        <v>895320665223</v>
      </c>
      <c r="BE515" s="20" t="s">
        <v>163</v>
      </c>
      <c r="BF515" s="20" t="s">
        <v>181</v>
      </c>
      <c r="BG515" s="20"/>
      <c r="BH515" s="21"/>
      <c r="BI515" s="20"/>
      <c r="BJ515" s="20"/>
      <c r="BK515" s="20"/>
      <c r="BL515" s="20"/>
      <c r="BM515" s="20"/>
      <c r="BN515" s="79" t="s">
        <v>204</v>
      </c>
      <c r="BO515" s="20"/>
      <c r="BP515" s="20"/>
      <c r="BQ515" s="21"/>
      <c r="BR515" s="21"/>
      <c r="BS515" s="20"/>
      <c r="BT515" s="20"/>
      <c r="BU515" s="21"/>
      <c r="BV515" s="20"/>
      <c r="BW515" s="20"/>
      <c r="BX515" s="21"/>
      <c r="BY515" s="20"/>
      <c r="BZ515" s="20"/>
      <c r="CA515" s="20"/>
      <c r="CB515" s="20"/>
      <c r="CC515" s="20"/>
      <c r="CD515" s="20"/>
      <c r="CE515" s="21" t="s">
        <v>6509</v>
      </c>
      <c r="CF515" s="21" t="s">
        <v>967</v>
      </c>
      <c r="CG515" s="20" t="s">
        <v>2395</v>
      </c>
      <c r="CH515" s="20" t="s">
        <v>2395</v>
      </c>
      <c r="CI515" s="20" t="s">
        <v>205</v>
      </c>
      <c r="CJ515" s="77" t="s">
        <v>46</v>
      </c>
      <c r="CK515" s="5">
        <v>45364</v>
      </c>
      <c r="CL515" s="77" t="str">
        <f t="shared" ca="1" si="7"/>
        <v>13 Tahun 8 Bulan 3 Hari</v>
      </c>
      <c r="CM51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Bendungan RT/RW 02/02 Desa/Kelurahan Cimanggung Kecamatan Cimanggung Kabupaten Sumedang Jawa Barat 45364</v>
      </c>
    </row>
    <row r="516" spans="1:91" ht="20.100000000000001" customHeight="1">
      <c r="A516" s="4">
        <f>SUBTOTAL(3,N$8:N516)</f>
        <v>509</v>
      </c>
      <c r="B516" s="5" t="s">
        <v>9</v>
      </c>
      <c r="C516" s="5">
        <v>2025</v>
      </c>
      <c r="D516" s="5"/>
      <c r="E516" s="5" t="s">
        <v>6269</v>
      </c>
      <c r="F516" s="5" t="s">
        <v>39</v>
      </c>
      <c r="G516" s="5" t="s">
        <v>151</v>
      </c>
      <c r="H516" s="5" t="s">
        <v>151</v>
      </c>
      <c r="I516" s="6" t="s">
        <v>151</v>
      </c>
      <c r="J516" s="5">
        <v>25260056</v>
      </c>
      <c r="K516" s="6" t="s">
        <v>151</v>
      </c>
      <c r="L516" s="6"/>
      <c r="M516" s="6"/>
      <c r="N516" s="35" t="s">
        <v>6512</v>
      </c>
      <c r="O516" s="152"/>
      <c r="P516" s="146">
        <v>3128218258</v>
      </c>
      <c r="Q516" s="82" t="s">
        <v>6513</v>
      </c>
      <c r="R516" s="141" t="s">
        <v>186</v>
      </c>
      <c r="S516" s="88">
        <v>41120</v>
      </c>
      <c r="T516" s="10" t="s">
        <v>156</v>
      </c>
      <c r="U516" s="5">
        <v>1</v>
      </c>
      <c r="V516" s="5">
        <v>1</v>
      </c>
      <c r="W516" s="10" t="s">
        <v>157</v>
      </c>
      <c r="X516" s="20" t="s">
        <v>268</v>
      </c>
      <c r="Y516" s="20" t="s">
        <v>6514</v>
      </c>
      <c r="Z516" s="20" t="s">
        <v>6515</v>
      </c>
      <c r="AA516" s="7" t="s">
        <v>161</v>
      </c>
      <c r="AB516" s="20" t="s">
        <v>162</v>
      </c>
      <c r="AC516" s="20" t="s">
        <v>163</v>
      </c>
      <c r="AD516" s="7" t="s">
        <v>163</v>
      </c>
      <c r="AE516" s="21" t="s">
        <v>6516</v>
      </c>
      <c r="AF516" s="20" t="s">
        <v>6517</v>
      </c>
      <c r="AG516" s="20" t="s">
        <v>6517</v>
      </c>
      <c r="AH516" s="20" t="s">
        <v>50</v>
      </c>
      <c r="AI516" s="141" t="s">
        <v>186</v>
      </c>
      <c r="AJ516" s="88">
        <v>30797</v>
      </c>
      <c r="AK516" s="21" t="s">
        <v>6518</v>
      </c>
      <c r="AL516" s="20" t="s">
        <v>168</v>
      </c>
      <c r="AM516" s="7" t="s">
        <v>179</v>
      </c>
      <c r="AN516" s="21">
        <v>895344014550</v>
      </c>
      <c r="AO516" s="120" t="s">
        <v>195</v>
      </c>
      <c r="AP516" s="20" t="s">
        <v>6519</v>
      </c>
      <c r="AQ516" s="21" t="s">
        <v>3080</v>
      </c>
      <c r="AR516" s="20" t="s">
        <v>327</v>
      </c>
      <c r="AS516" s="35" t="s">
        <v>199</v>
      </c>
      <c r="AT516" s="35" t="s">
        <v>186</v>
      </c>
      <c r="AU516" s="5" t="s">
        <v>46</v>
      </c>
      <c r="AV516" s="5">
        <v>45352</v>
      </c>
      <c r="AW516" s="20" t="s">
        <v>6520</v>
      </c>
      <c r="AX516" s="20" t="s">
        <v>50</v>
      </c>
      <c r="AY516" s="141" t="s">
        <v>367</v>
      </c>
      <c r="AZ516" s="88">
        <v>31239</v>
      </c>
      <c r="BA516" s="21" t="s">
        <v>6521</v>
      </c>
      <c r="BB516" s="20" t="s">
        <v>178</v>
      </c>
      <c r="BC516" s="21" t="s">
        <v>179</v>
      </c>
      <c r="BD516" s="21">
        <v>85763659603</v>
      </c>
      <c r="BE516" s="20" t="s">
        <v>163</v>
      </c>
      <c r="BF516" s="20" t="s">
        <v>181</v>
      </c>
      <c r="BG516" s="20"/>
      <c r="BH516" s="21"/>
      <c r="BI516" s="20"/>
      <c r="BJ516" s="20"/>
      <c r="BK516" s="20"/>
      <c r="BL516" s="20"/>
      <c r="BM516" s="20"/>
      <c r="BN516" s="79" t="s">
        <v>204</v>
      </c>
      <c r="BO516" s="20"/>
      <c r="BP516" s="20"/>
      <c r="BQ516" s="21"/>
      <c r="BR516" s="21"/>
      <c r="BS516" s="20"/>
      <c r="BT516" s="20"/>
      <c r="BU516" s="21"/>
      <c r="BV516" s="20"/>
      <c r="BW516" s="20"/>
      <c r="BX516" s="21"/>
      <c r="BY516" s="20"/>
      <c r="BZ516" s="20"/>
      <c r="CA516" s="20"/>
      <c r="CB516" s="20"/>
      <c r="CC516" s="20"/>
      <c r="CD516" s="20"/>
      <c r="CE516" s="21" t="s">
        <v>6519</v>
      </c>
      <c r="CF516" s="21" t="s">
        <v>3080</v>
      </c>
      <c r="CG516" s="20" t="s">
        <v>327</v>
      </c>
      <c r="CH516" s="20" t="s">
        <v>199</v>
      </c>
      <c r="CI516" s="20" t="s">
        <v>205</v>
      </c>
      <c r="CJ516" s="77" t="s">
        <v>46</v>
      </c>
      <c r="CK516" s="5">
        <v>45352</v>
      </c>
      <c r="CL516" s="77" t="str">
        <f t="shared" ca="1" si="7"/>
        <v>13 Tahun 5 Bulan 24 Hari</v>
      </c>
      <c r="CM51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Andir RT/RW 05/08 Desa/Kelurahan Rancamulya Kecamatan Sumedang Utara Kabupaten Sumedang Jawa Barat 45352</v>
      </c>
    </row>
    <row r="517" spans="1:91" ht="20.100000000000001" customHeight="1">
      <c r="A517" s="4">
        <f>SUBTOTAL(3,N$8:N517)</f>
        <v>510</v>
      </c>
      <c r="B517" s="5" t="s">
        <v>9</v>
      </c>
      <c r="C517" s="5">
        <v>2025</v>
      </c>
      <c r="D517" s="5"/>
      <c r="E517" s="5" t="s">
        <v>6269</v>
      </c>
      <c r="F517" s="5" t="s">
        <v>39</v>
      </c>
      <c r="G517" s="5" t="s">
        <v>151</v>
      </c>
      <c r="H517" s="5" t="s">
        <v>151</v>
      </c>
      <c r="I517" s="6" t="s">
        <v>151</v>
      </c>
      <c r="J517" s="5">
        <v>25260058</v>
      </c>
      <c r="K517" s="6" t="s">
        <v>151</v>
      </c>
      <c r="L517" s="6"/>
      <c r="M517" s="6"/>
      <c r="N517" s="35" t="s">
        <v>6522</v>
      </c>
      <c r="O517" s="152"/>
      <c r="P517" s="146">
        <v>3132155858</v>
      </c>
      <c r="Q517" s="82" t="s">
        <v>6523</v>
      </c>
      <c r="R517" s="141" t="s">
        <v>186</v>
      </c>
      <c r="S517" s="88">
        <v>41407</v>
      </c>
      <c r="T517" s="10" t="s">
        <v>156</v>
      </c>
      <c r="U517" s="5">
        <v>3</v>
      </c>
      <c r="V517" s="5">
        <v>2</v>
      </c>
      <c r="W517" s="10" t="s">
        <v>157</v>
      </c>
      <c r="X517" s="20" t="s">
        <v>187</v>
      </c>
      <c r="Y517" s="20" t="s">
        <v>1850</v>
      </c>
      <c r="Z517" s="20" t="s">
        <v>6245</v>
      </c>
      <c r="AA517" s="7" t="s">
        <v>161</v>
      </c>
      <c r="AB517" s="20" t="s">
        <v>162</v>
      </c>
      <c r="AC517" s="20" t="s">
        <v>163</v>
      </c>
      <c r="AD517" s="7" t="s">
        <v>163</v>
      </c>
      <c r="AE517" s="21" t="s">
        <v>6524</v>
      </c>
      <c r="AF517" s="20" t="s">
        <v>6525</v>
      </c>
      <c r="AG517" s="20" t="s">
        <v>6525</v>
      </c>
      <c r="AH517" s="20" t="s">
        <v>50</v>
      </c>
      <c r="AI517" s="141" t="s">
        <v>2666</v>
      </c>
      <c r="AJ517" s="88">
        <v>29077</v>
      </c>
      <c r="AK517" s="21" t="s">
        <v>6526</v>
      </c>
      <c r="AL517" s="9" t="s">
        <v>202</v>
      </c>
      <c r="AM517" s="7" t="s">
        <v>194</v>
      </c>
      <c r="AN517" s="21">
        <v>87822238179</v>
      </c>
      <c r="AO517" s="120" t="s">
        <v>171</v>
      </c>
      <c r="AP517" s="20" t="s">
        <v>6527</v>
      </c>
      <c r="AQ517" s="21" t="s">
        <v>340</v>
      </c>
      <c r="AR517" s="20" t="s">
        <v>6528</v>
      </c>
      <c r="AS517" s="35" t="s">
        <v>6529</v>
      </c>
      <c r="AT517" s="35" t="s">
        <v>6530</v>
      </c>
      <c r="AU517" s="5" t="s">
        <v>44</v>
      </c>
      <c r="AV517" s="5">
        <v>42314</v>
      </c>
      <c r="AW517" s="20" t="s">
        <v>6531</v>
      </c>
      <c r="AX517" s="20" t="s">
        <v>50</v>
      </c>
      <c r="AY517" s="141" t="s">
        <v>186</v>
      </c>
      <c r="AZ517" s="88">
        <v>29738</v>
      </c>
      <c r="BA517" s="21" t="s">
        <v>6532</v>
      </c>
      <c r="BB517" s="20" t="s">
        <v>212</v>
      </c>
      <c r="BC517" s="21" t="s">
        <v>203</v>
      </c>
      <c r="BD517" s="21">
        <v>85212330789</v>
      </c>
      <c r="BE517" s="20" t="s">
        <v>163</v>
      </c>
      <c r="BF517" s="20" t="s">
        <v>181</v>
      </c>
      <c r="BG517" s="20"/>
      <c r="BH517" s="21"/>
      <c r="BI517" s="20"/>
      <c r="BJ517" s="20"/>
      <c r="BK517" s="20"/>
      <c r="BL517" s="20"/>
      <c r="BM517" s="20"/>
      <c r="BN517" s="79" t="s">
        <v>204</v>
      </c>
      <c r="BO517" s="20"/>
      <c r="BP517" s="20"/>
      <c r="BQ517" s="21"/>
      <c r="BR517" s="21"/>
      <c r="BS517" s="20"/>
      <c r="BT517" s="20"/>
      <c r="BU517" s="21"/>
      <c r="BV517" s="20"/>
      <c r="BW517" s="20"/>
      <c r="BX517" s="21"/>
      <c r="BY517" s="20"/>
      <c r="BZ517" s="20"/>
      <c r="CA517" s="20"/>
      <c r="CB517" s="20"/>
      <c r="CC517" s="20"/>
      <c r="CD517" s="20"/>
      <c r="CE517" s="21" t="s">
        <v>6527</v>
      </c>
      <c r="CF517" s="21" t="s">
        <v>340</v>
      </c>
      <c r="CG517" s="20" t="s">
        <v>6528</v>
      </c>
      <c r="CH517" s="20" t="s">
        <v>6529</v>
      </c>
      <c r="CI517" s="20" t="s">
        <v>6533</v>
      </c>
      <c r="CJ517" s="77" t="s">
        <v>44</v>
      </c>
      <c r="CK517" s="5">
        <v>42314</v>
      </c>
      <c r="CL517" s="77" t="str">
        <f t="shared" ca="1" si="7"/>
        <v>12 Tahun 8 Bulan 10 Hari</v>
      </c>
      <c r="CM51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Komplek Pendidikan RT/RW 01/13 Desa/Kelurahan Muara Ciujung Timur Kecamatan Rangkasbitung Kabupaten Lebak Banten 42314</v>
      </c>
    </row>
    <row r="518" spans="1:91" ht="20.100000000000001" customHeight="1">
      <c r="A518" s="4">
        <f>SUBTOTAL(3,N$8:N518)</f>
        <v>511</v>
      </c>
      <c r="B518" s="5" t="s">
        <v>9</v>
      </c>
      <c r="C518" s="5">
        <v>2025</v>
      </c>
      <c r="D518" s="5"/>
      <c r="E518" s="5" t="s">
        <v>6269</v>
      </c>
      <c r="F518" s="5" t="s">
        <v>39</v>
      </c>
      <c r="G518" s="5" t="s">
        <v>6534</v>
      </c>
      <c r="H518" s="5"/>
      <c r="I518" s="6"/>
      <c r="J518" s="5">
        <v>25260083</v>
      </c>
      <c r="K518" s="6" t="s">
        <v>151</v>
      </c>
      <c r="L518" s="6"/>
      <c r="M518" s="6"/>
      <c r="N518" s="35" t="s">
        <v>6535</v>
      </c>
      <c r="O518" s="152"/>
      <c r="P518" s="146" t="s">
        <v>6536</v>
      </c>
      <c r="Q518" s="82" t="s">
        <v>6537</v>
      </c>
      <c r="R518" s="141" t="s">
        <v>186</v>
      </c>
      <c r="S518" s="88">
        <v>40875</v>
      </c>
      <c r="T518" s="10" t="s">
        <v>156</v>
      </c>
      <c r="U518" s="5">
        <v>1</v>
      </c>
      <c r="V518" s="5">
        <v>2</v>
      </c>
      <c r="W518" s="10" t="s">
        <v>157</v>
      </c>
      <c r="X518" s="20" t="s">
        <v>549</v>
      </c>
      <c r="Y518" s="20" t="s">
        <v>1865</v>
      </c>
      <c r="Z518" s="20" t="s">
        <v>193</v>
      </c>
      <c r="AA518" s="7" t="s">
        <v>161</v>
      </c>
      <c r="AB518" s="20" t="s">
        <v>1882</v>
      </c>
      <c r="AC518" s="20" t="s">
        <v>163</v>
      </c>
      <c r="AD518" s="7" t="s">
        <v>163</v>
      </c>
      <c r="AE518" s="21" t="s">
        <v>6538</v>
      </c>
      <c r="AF518" s="20" t="s">
        <v>6539</v>
      </c>
      <c r="AG518" s="20" t="s">
        <v>6540</v>
      </c>
      <c r="AH518" s="7" t="s">
        <v>51</v>
      </c>
      <c r="AI518" s="79" t="s">
        <v>255</v>
      </c>
      <c r="AJ518" s="28" t="s">
        <v>255</v>
      </c>
      <c r="AK518" s="10" t="s">
        <v>255</v>
      </c>
      <c r="AL518" s="10"/>
      <c r="AM518" s="10" t="s">
        <v>255</v>
      </c>
      <c r="AN518" s="10" t="s">
        <v>255</v>
      </c>
      <c r="AO518" s="10" t="s">
        <v>255</v>
      </c>
      <c r="AP518" s="7" t="s">
        <v>5660</v>
      </c>
      <c r="AQ518" s="21"/>
      <c r="AR518" s="20"/>
      <c r="AS518" s="35"/>
      <c r="AT518" s="35"/>
      <c r="AU518" s="5"/>
      <c r="AV518" s="5"/>
      <c r="AW518" s="20" t="s">
        <v>6539</v>
      </c>
      <c r="AX518" s="20" t="s">
        <v>50</v>
      </c>
      <c r="AY518" s="141" t="s">
        <v>367</v>
      </c>
      <c r="AZ518" s="88">
        <v>30425</v>
      </c>
      <c r="BA518" s="21" t="s">
        <v>6541</v>
      </c>
      <c r="BB518" s="9" t="s">
        <v>193</v>
      </c>
      <c r="BC518" s="21" t="s">
        <v>203</v>
      </c>
      <c r="BD518" s="21">
        <v>82215263567</v>
      </c>
      <c r="BE518" s="20" t="s">
        <v>357</v>
      </c>
      <c r="BF518" s="20" t="s">
        <v>6279</v>
      </c>
      <c r="BG518" s="20" t="s">
        <v>6542</v>
      </c>
      <c r="BH518" s="21" t="s">
        <v>6543</v>
      </c>
      <c r="BI518" s="20" t="s">
        <v>4576</v>
      </c>
      <c r="BJ518" s="20" t="s">
        <v>1027</v>
      </c>
      <c r="BK518" s="20" t="s">
        <v>186</v>
      </c>
      <c r="BL518" s="20" t="s">
        <v>46</v>
      </c>
      <c r="BM518" s="20">
        <v>45362</v>
      </c>
      <c r="BN518" s="79" t="s">
        <v>787</v>
      </c>
      <c r="BO518" s="20"/>
      <c r="BP518" s="20"/>
      <c r="BQ518" s="21"/>
      <c r="BR518" s="21"/>
      <c r="BS518" s="20"/>
      <c r="BT518" s="20"/>
      <c r="BU518" s="21"/>
      <c r="BV518" s="20"/>
      <c r="BW518" s="20"/>
      <c r="BX518" s="21"/>
      <c r="BY518" s="20"/>
      <c r="BZ518" s="20"/>
      <c r="CA518" s="20"/>
      <c r="CB518" s="20"/>
      <c r="CC518" s="20"/>
      <c r="CD518" s="20"/>
      <c r="CE518" s="21" t="s">
        <v>6542</v>
      </c>
      <c r="CF518" s="21" t="s">
        <v>6543</v>
      </c>
      <c r="CG518" s="20" t="s">
        <v>4576</v>
      </c>
      <c r="CH518" s="20" t="s">
        <v>1027</v>
      </c>
      <c r="CI518" s="20" t="s">
        <v>205</v>
      </c>
      <c r="CJ518" s="77" t="s">
        <v>46</v>
      </c>
      <c r="CK518" s="5">
        <v>45362</v>
      </c>
      <c r="CL518" s="77" t="str">
        <f t="shared" ca="1" si="7"/>
        <v>14 Tahun 1 Bulan 26 Hari</v>
      </c>
      <c r="CM51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Ambar Tanjungsari Recidence G2/21 RT/RW 002/011 Desa/Kelurahan Raharja Kecamatan Tanjungsari Kabupaten Sumedang Jawa Barat 45362</v>
      </c>
    </row>
    <row r="519" spans="1:91" ht="20.100000000000001" customHeight="1">
      <c r="A519" s="4">
        <f>SUBTOTAL(3,N$8:N519)</f>
        <v>512</v>
      </c>
      <c r="B519" s="5" t="s">
        <v>9</v>
      </c>
      <c r="C519" s="5">
        <v>2025</v>
      </c>
      <c r="D519" s="5"/>
      <c r="E519" s="5" t="s">
        <v>6269</v>
      </c>
      <c r="F519" s="5" t="s">
        <v>39</v>
      </c>
      <c r="G519" s="5" t="s">
        <v>151</v>
      </c>
      <c r="H519" s="5" t="s">
        <v>151</v>
      </c>
      <c r="I519" s="6" t="s">
        <v>151</v>
      </c>
      <c r="J519" s="5">
        <v>25260040</v>
      </c>
      <c r="K519" s="6" t="s">
        <v>151</v>
      </c>
      <c r="L519" s="6"/>
      <c r="M519" s="6"/>
      <c r="N519" s="35" t="s">
        <v>6544</v>
      </c>
      <c r="O519" s="152"/>
      <c r="P519" s="146" t="s">
        <v>6545</v>
      </c>
      <c r="Q519" s="82" t="s">
        <v>6546</v>
      </c>
      <c r="R519" s="141" t="s">
        <v>155</v>
      </c>
      <c r="S519" s="88">
        <v>41111</v>
      </c>
      <c r="T519" s="10" t="s">
        <v>156</v>
      </c>
      <c r="U519" s="5">
        <v>1</v>
      </c>
      <c r="V519" s="5">
        <v>1</v>
      </c>
      <c r="W519" s="10" t="s">
        <v>157</v>
      </c>
      <c r="X519" s="20" t="s">
        <v>549</v>
      </c>
      <c r="Y519" s="20" t="s">
        <v>426</v>
      </c>
      <c r="Z519" s="20" t="s">
        <v>6547</v>
      </c>
      <c r="AA519" s="7" t="s">
        <v>161</v>
      </c>
      <c r="AB519" s="20" t="s">
        <v>162</v>
      </c>
      <c r="AC519" s="20" t="s">
        <v>163</v>
      </c>
      <c r="AD519" s="7" t="s">
        <v>163</v>
      </c>
      <c r="AE519" s="21" t="s">
        <v>6548</v>
      </c>
      <c r="AF519" s="20" t="s">
        <v>6549</v>
      </c>
      <c r="AG519" s="20" t="s">
        <v>6549</v>
      </c>
      <c r="AH519" s="20" t="s">
        <v>50</v>
      </c>
      <c r="AI519" s="141" t="s">
        <v>155</v>
      </c>
      <c r="AJ519" s="88">
        <v>29125</v>
      </c>
      <c r="AK519" s="21" t="s">
        <v>6550</v>
      </c>
      <c r="AL519" s="20" t="s">
        <v>212</v>
      </c>
      <c r="AM519" s="7" t="s">
        <v>194</v>
      </c>
      <c r="AN519" s="21">
        <v>82126100777</v>
      </c>
      <c r="AO519" s="120" t="s">
        <v>476</v>
      </c>
      <c r="AP519" s="20" t="s">
        <v>6551</v>
      </c>
      <c r="AQ519" s="21" t="s">
        <v>237</v>
      </c>
      <c r="AR519" s="20" t="s">
        <v>5642</v>
      </c>
      <c r="AS519" s="35" t="s">
        <v>6552</v>
      </c>
      <c r="AT519" s="35" t="s">
        <v>278</v>
      </c>
      <c r="AU519" s="5" t="s">
        <v>46</v>
      </c>
      <c r="AV519" s="5">
        <v>40233</v>
      </c>
      <c r="AW519" s="20" t="s">
        <v>6553</v>
      </c>
      <c r="AX519" s="20" t="s">
        <v>50</v>
      </c>
      <c r="AY519" s="141" t="s">
        <v>155</v>
      </c>
      <c r="AZ519" s="88">
        <v>31489</v>
      </c>
      <c r="BA519" s="21" t="s">
        <v>6554</v>
      </c>
      <c r="BB519" s="20" t="s">
        <v>178</v>
      </c>
      <c r="BC519" s="7" t="s">
        <v>169</v>
      </c>
      <c r="BD519" s="21">
        <v>81322007770</v>
      </c>
      <c r="BE519" s="20" t="s">
        <v>163</v>
      </c>
      <c r="BF519" s="20" t="s">
        <v>181</v>
      </c>
      <c r="BG519" s="20"/>
      <c r="BH519" s="21"/>
      <c r="BI519" s="20"/>
      <c r="BJ519" s="20"/>
      <c r="BK519" s="20"/>
      <c r="BL519" s="20"/>
      <c r="BM519" s="20"/>
      <c r="BN519" s="79" t="s">
        <v>204</v>
      </c>
      <c r="BO519" s="20"/>
      <c r="BP519" s="20"/>
      <c r="BQ519" s="21"/>
      <c r="BR519" s="21"/>
      <c r="BS519" s="20"/>
      <c r="BT519" s="20"/>
      <c r="BU519" s="21"/>
      <c r="BV519" s="20"/>
      <c r="BW519" s="20"/>
      <c r="BX519" s="21"/>
      <c r="BY519" s="20"/>
      <c r="BZ519" s="20"/>
      <c r="CA519" s="20"/>
      <c r="CB519" s="20"/>
      <c r="CC519" s="20"/>
      <c r="CD519" s="20"/>
      <c r="CE519" s="21" t="s">
        <v>6551</v>
      </c>
      <c r="CF519" s="21" t="s">
        <v>237</v>
      </c>
      <c r="CG519" s="20" t="s">
        <v>5642</v>
      </c>
      <c r="CH519" s="20" t="s">
        <v>277</v>
      </c>
      <c r="CI519" s="20" t="s">
        <v>278</v>
      </c>
      <c r="CJ519" s="77" t="s">
        <v>46</v>
      </c>
      <c r="CK519" s="5">
        <v>40233</v>
      </c>
      <c r="CL519" s="77" t="str">
        <f t="shared" ca="1" si="7"/>
        <v>13 Tahun 6 Bulan 2 Hari</v>
      </c>
      <c r="CM51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Bbk. Tarogong Gg. Tanjung 2 RT/RW 02/05 Desa/Kelurahan Sukaasih Kecamatan Bojongloa Kaler Kota Bandung Jawa Barat 40233</v>
      </c>
    </row>
    <row r="520" spans="1:91" ht="20.100000000000001" customHeight="1">
      <c r="A520" s="4">
        <f>SUBTOTAL(3,N$8:N520)</f>
        <v>513</v>
      </c>
      <c r="B520" s="5" t="s">
        <v>9</v>
      </c>
      <c r="C520" s="5">
        <v>2025</v>
      </c>
      <c r="D520" s="5"/>
      <c r="E520" s="5" t="s">
        <v>6269</v>
      </c>
      <c r="F520" s="5" t="s">
        <v>39</v>
      </c>
      <c r="G520" s="5" t="s">
        <v>151</v>
      </c>
      <c r="H520" s="5" t="s">
        <v>151</v>
      </c>
      <c r="I520" s="6" t="s">
        <v>151</v>
      </c>
      <c r="J520" s="5">
        <v>25260069</v>
      </c>
      <c r="K520" s="6" t="s">
        <v>151</v>
      </c>
      <c r="L520" s="6"/>
      <c r="M520" s="6"/>
      <c r="N520" s="35" t="s">
        <v>6555</v>
      </c>
      <c r="O520" s="152"/>
      <c r="P520" s="146" t="s">
        <v>6556</v>
      </c>
      <c r="Q520" s="82" t="s">
        <v>6557</v>
      </c>
      <c r="R520" s="141" t="s">
        <v>186</v>
      </c>
      <c r="S520" s="88">
        <v>41107</v>
      </c>
      <c r="T520" s="10" t="s">
        <v>156</v>
      </c>
      <c r="U520" s="5">
        <v>1</v>
      </c>
      <c r="V520" s="5">
        <v>2</v>
      </c>
      <c r="W520" s="10" t="s">
        <v>157</v>
      </c>
      <c r="X520" s="20" t="s">
        <v>187</v>
      </c>
      <c r="Y520" s="20"/>
      <c r="Z520" s="20" t="s">
        <v>368</v>
      </c>
      <c r="AA520" s="7" t="s">
        <v>161</v>
      </c>
      <c r="AB520" s="20" t="s">
        <v>1882</v>
      </c>
      <c r="AC520" s="20" t="s">
        <v>163</v>
      </c>
      <c r="AD520" s="7" t="s">
        <v>163</v>
      </c>
      <c r="AE520" s="21" t="s">
        <v>6558</v>
      </c>
      <c r="AF520" s="20" t="s">
        <v>6559</v>
      </c>
      <c r="AG520" s="20" t="s">
        <v>6560</v>
      </c>
      <c r="AH520" s="7" t="s">
        <v>51</v>
      </c>
      <c r="AI520" s="79" t="s">
        <v>255</v>
      </c>
      <c r="AJ520" s="28" t="s">
        <v>255</v>
      </c>
      <c r="AK520" s="10" t="s">
        <v>255</v>
      </c>
      <c r="AL520" s="10"/>
      <c r="AM520" s="10" t="s">
        <v>255</v>
      </c>
      <c r="AN520" s="10" t="s">
        <v>255</v>
      </c>
      <c r="AO520" s="10" t="s">
        <v>255</v>
      </c>
      <c r="AP520" s="7" t="s">
        <v>255</v>
      </c>
      <c r="AQ520" s="21"/>
      <c r="AR520" s="20"/>
      <c r="AS520" s="35"/>
      <c r="AT520" s="35"/>
      <c r="AU520" s="5"/>
      <c r="AV520" s="5"/>
      <c r="AW520" s="20" t="s">
        <v>6559</v>
      </c>
      <c r="AX520" s="20" t="s">
        <v>50</v>
      </c>
      <c r="AY520" s="141" t="s">
        <v>5044</v>
      </c>
      <c r="AZ520" s="88">
        <v>30426</v>
      </c>
      <c r="BA520" s="21" t="s">
        <v>6561</v>
      </c>
      <c r="BB520" s="20" t="s">
        <v>178</v>
      </c>
      <c r="BC520" s="21" t="s">
        <v>161</v>
      </c>
      <c r="BD520" s="21">
        <v>81322717431</v>
      </c>
      <c r="BE520" s="20" t="s">
        <v>415</v>
      </c>
      <c r="BF520" s="20" t="s">
        <v>6279</v>
      </c>
      <c r="BG520" s="20" t="s">
        <v>3043</v>
      </c>
      <c r="BH520" s="21" t="s">
        <v>6562</v>
      </c>
      <c r="BI520" s="20" t="s">
        <v>1317</v>
      </c>
      <c r="BJ520" s="20" t="s">
        <v>1011</v>
      </c>
      <c r="BK520" s="20" t="s">
        <v>186</v>
      </c>
      <c r="BL520" s="20" t="s">
        <v>46</v>
      </c>
      <c r="BM520" s="20">
        <v>45363</v>
      </c>
      <c r="BN520" s="79" t="s">
        <v>787</v>
      </c>
      <c r="BO520" s="20"/>
      <c r="BP520" s="20"/>
      <c r="BQ520" s="21"/>
      <c r="BR520" s="21"/>
      <c r="BS520" s="20"/>
      <c r="BT520" s="20"/>
      <c r="BU520" s="21"/>
      <c r="BV520" s="20"/>
      <c r="BW520" s="20"/>
      <c r="BX520" s="21"/>
      <c r="BY520" s="20"/>
      <c r="BZ520" s="20"/>
      <c r="CA520" s="20"/>
      <c r="CB520" s="20"/>
      <c r="CC520" s="20"/>
      <c r="CD520" s="20"/>
      <c r="CE520" s="21" t="s">
        <v>3043</v>
      </c>
      <c r="CF520" s="21" t="s">
        <v>6562</v>
      </c>
      <c r="CG520" s="20" t="s">
        <v>1317</v>
      </c>
      <c r="CH520" s="20" t="s">
        <v>1011</v>
      </c>
      <c r="CI520" s="20" t="s">
        <v>205</v>
      </c>
      <c r="CJ520" s="77" t="s">
        <v>46</v>
      </c>
      <c r="CK520" s="5">
        <v>45363</v>
      </c>
      <c r="CL520" s="77" t="str">
        <f t="shared" ref="CL520:CL583" ca="1" si="8">DATEDIF(S520,NOW(),"Y")&amp;" Tahun " &amp;DATEDIF(S520,NOW(),"YM")&amp;" Bulan " &amp;DATEDIF(S520,NOW(),"MD")&amp;" Hari"</f>
        <v>13 Tahun 6 Bulan 6 Hari</v>
      </c>
      <c r="CM52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Sayang RT/RW 004/007 Desa/Kelurahan Sayang Kecamatan Jatinangor Kabupaten Sumedang Jawa Barat 45363</v>
      </c>
    </row>
    <row r="521" spans="1:91" ht="20.100000000000001" customHeight="1">
      <c r="A521" s="4">
        <f>SUBTOTAL(3,N$8:N521)</f>
        <v>514</v>
      </c>
      <c r="B521" s="5" t="s">
        <v>9</v>
      </c>
      <c r="C521" s="5">
        <v>2025</v>
      </c>
      <c r="D521" s="5"/>
      <c r="E521" s="5" t="s">
        <v>6269</v>
      </c>
      <c r="F521" s="5" t="s">
        <v>40</v>
      </c>
      <c r="G521" s="5" t="s">
        <v>151</v>
      </c>
      <c r="H521" s="5" t="s">
        <v>151</v>
      </c>
      <c r="I521" s="5" t="s">
        <v>151</v>
      </c>
      <c r="J521" s="5">
        <v>25260144</v>
      </c>
      <c r="K521" s="6"/>
      <c r="L521" s="6"/>
      <c r="M521" s="6"/>
      <c r="N521" s="136" t="s">
        <v>6563</v>
      </c>
      <c r="O521" s="153"/>
      <c r="P521" s="136" t="s">
        <v>6564</v>
      </c>
      <c r="Q521" s="82" t="s">
        <v>6565</v>
      </c>
      <c r="R521" s="35" t="s">
        <v>6566</v>
      </c>
      <c r="S521" s="88" t="s">
        <v>6567</v>
      </c>
      <c r="T521" s="10" t="s">
        <v>156</v>
      </c>
      <c r="U521" s="5">
        <v>5</v>
      </c>
      <c r="V521" s="5">
        <v>6</v>
      </c>
      <c r="W521" s="10" t="s">
        <v>157</v>
      </c>
      <c r="X521" s="20">
        <v>0</v>
      </c>
      <c r="Y521" s="20" t="s">
        <v>6568</v>
      </c>
      <c r="Z521" s="20" t="s">
        <v>6569</v>
      </c>
      <c r="AA521" s="20" t="s">
        <v>161</v>
      </c>
      <c r="AB521" s="20" t="s">
        <v>162</v>
      </c>
      <c r="AC521" s="20" t="s">
        <v>163</v>
      </c>
      <c r="AD521" s="7" t="s">
        <v>163</v>
      </c>
      <c r="AE521" s="21" t="s">
        <v>6570</v>
      </c>
      <c r="AF521" s="86" t="s">
        <v>6571</v>
      </c>
      <c r="AG521" s="21" t="s">
        <v>6571</v>
      </c>
      <c r="AH521" s="20" t="s">
        <v>50</v>
      </c>
      <c r="AI521" s="35" t="s">
        <v>155</v>
      </c>
      <c r="AJ521" s="88">
        <v>25451</v>
      </c>
      <c r="AK521" s="21" t="s">
        <v>6572</v>
      </c>
      <c r="AL521" s="20" t="s">
        <v>523</v>
      </c>
      <c r="AM521" s="7" t="s">
        <v>543</v>
      </c>
      <c r="AN521" s="21" t="s">
        <v>6573</v>
      </c>
      <c r="AO521" s="120" t="s">
        <v>214</v>
      </c>
      <c r="AP521" s="20" t="s">
        <v>6574</v>
      </c>
      <c r="AQ521" s="21" t="s">
        <v>1839</v>
      </c>
      <c r="AR521" s="20" t="s">
        <v>6575</v>
      </c>
      <c r="AS521" s="20" t="s">
        <v>6576</v>
      </c>
      <c r="AT521" s="35" t="s">
        <v>6577</v>
      </c>
      <c r="AU521" s="20" t="s">
        <v>6578</v>
      </c>
      <c r="AV521" s="6">
        <v>40228</v>
      </c>
      <c r="AW521" s="21" t="s">
        <v>6579</v>
      </c>
      <c r="AX521" s="7" t="s">
        <v>50</v>
      </c>
      <c r="AY521" s="35" t="s">
        <v>6566</v>
      </c>
      <c r="AZ521" s="88">
        <v>27144</v>
      </c>
      <c r="BA521" s="21" t="s">
        <v>6580</v>
      </c>
      <c r="BB521" s="20" t="s">
        <v>6581</v>
      </c>
      <c r="BC521" s="21" t="s">
        <v>398</v>
      </c>
      <c r="BD521" s="21" t="s">
        <v>6573</v>
      </c>
      <c r="BE521" s="20" t="s">
        <v>163</v>
      </c>
      <c r="BF521" s="20" t="s">
        <v>181</v>
      </c>
      <c r="BG521" s="20"/>
      <c r="BH521" s="21"/>
      <c r="BI521" s="20"/>
      <c r="BJ521" s="20"/>
      <c r="BK521" s="20"/>
      <c r="BL521" s="21"/>
      <c r="BM521" s="21"/>
      <c r="BN521" s="37"/>
      <c r="BO521" s="20"/>
      <c r="BP521" s="20"/>
      <c r="BQ521" s="21"/>
      <c r="BR521" s="21"/>
      <c r="BS521" s="20"/>
      <c r="BT521" s="21"/>
      <c r="BU521" s="21"/>
      <c r="BV521" s="20"/>
      <c r="BW521" s="20"/>
      <c r="BX521" s="21"/>
      <c r="BY521" s="20"/>
      <c r="BZ521" s="20"/>
      <c r="CA521" s="20"/>
      <c r="CB521" s="20"/>
      <c r="CC521" s="20"/>
      <c r="CD521" s="20"/>
      <c r="CE521" s="20" t="s">
        <v>6582</v>
      </c>
      <c r="CF521" s="21" t="s">
        <v>1839</v>
      </c>
      <c r="CG521" s="20" t="s">
        <v>6583</v>
      </c>
      <c r="CH521" s="20" t="s">
        <v>2599</v>
      </c>
      <c r="CI521" s="20" t="s">
        <v>182</v>
      </c>
      <c r="CJ521" s="77" t="s">
        <v>46</v>
      </c>
      <c r="CK521" s="5">
        <v>40228</v>
      </c>
      <c r="CL521" s="77" t="str">
        <f t="shared" ca="1" si="8"/>
        <v>18 Tahun 11 Bulan 3 Hari</v>
      </c>
      <c r="CM52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Sukamenak Gg. Sudirja RT/RW 05/02 Desa/Kelurahan Sukamenak Kecamatan Margahayu Kabupaten Bandung Jawa Barat 40228</v>
      </c>
    </row>
    <row r="522" spans="1:91" ht="20.100000000000001" customHeight="1">
      <c r="A522" s="4">
        <f>SUBTOTAL(3,N$8:N522)</f>
        <v>515</v>
      </c>
      <c r="B522" s="5" t="s">
        <v>9</v>
      </c>
      <c r="C522" s="5">
        <v>2025</v>
      </c>
      <c r="D522" s="5"/>
      <c r="E522" s="5" t="s">
        <v>6269</v>
      </c>
      <c r="F522" s="5" t="s">
        <v>40</v>
      </c>
      <c r="G522" s="5" t="s">
        <v>151</v>
      </c>
      <c r="H522" s="5" t="s">
        <v>151</v>
      </c>
      <c r="I522" s="6" t="s">
        <v>151</v>
      </c>
      <c r="J522" s="5">
        <v>25260068</v>
      </c>
      <c r="K522" s="6" t="s">
        <v>151</v>
      </c>
      <c r="L522" s="6"/>
      <c r="M522" s="6"/>
      <c r="N522" s="35" t="s">
        <v>6584</v>
      </c>
      <c r="O522" s="152"/>
      <c r="P522" s="146" t="s">
        <v>6585</v>
      </c>
      <c r="Q522" s="82" t="s">
        <v>6586</v>
      </c>
      <c r="R522" s="141" t="s">
        <v>518</v>
      </c>
      <c r="S522" s="88">
        <v>39473</v>
      </c>
      <c r="T522" s="10" t="s">
        <v>156</v>
      </c>
      <c r="U522" s="5">
        <v>1</v>
      </c>
      <c r="V522" s="5">
        <v>3</v>
      </c>
      <c r="W522" s="10" t="s">
        <v>157</v>
      </c>
      <c r="X522" s="20" t="s">
        <v>187</v>
      </c>
      <c r="Y522" s="20" t="s">
        <v>6587</v>
      </c>
      <c r="Z522" s="20" t="s">
        <v>6588</v>
      </c>
      <c r="AA522" s="20" t="s">
        <v>221</v>
      </c>
      <c r="AB522" s="20" t="s">
        <v>162</v>
      </c>
      <c r="AC522" s="20" t="s">
        <v>6589</v>
      </c>
      <c r="AD522" s="7" t="s">
        <v>163</v>
      </c>
      <c r="AE522" s="21" t="s">
        <v>6590</v>
      </c>
      <c r="AF522" s="20" t="s">
        <v>6591</v>
      </c>
      <c r="AG522" s="20" t="s">
        <v>6591</v>
      </c>
      <c r="AH522" s="20" t="s">
        <v>50</v>
      </c>
      <c r="AI522" s="141" t="s">
        <v>518</v>
      </c>
      <c r="AJ522" s="88">
        <v>29048</v>
      </c>
      <c r="AK522" s="21" t="s">
        <v>6592</v>
      </c>
      <c r="AL522" s="20" t="s">
        <v>212</v>
      </c>
      <c r="AM522" s="7" t="s">
        <v>161</v>
      </c>
      <c r="AN522" s="21">
        <v>83879454756</v>
      </c>
      <c r="AO522" s="120" t="s">
        <v>214</v>
      </c>
      <c r="AP522" s="20" t="s">
        <v>6593</v>
      </c>
      <c r="AQ522" s="21" t="s">
        <v>1205</v>
      </c>
      <c r="AR522" s="20" t="s">
        <v>6594</v>
      </c>
      <c r="AS522" s="35" t="s">
        <v>5874</v>
      </c>
      <c r="AT522" s="35" t="s">
        <v>518</v>
      </c>
      <c r="AU522" s="5" t="s">
        <v>46</v>
      </c>
      <c r="AV522" s="5">
        <v>41283</v>
      </c>
      <c r="AW522" s="20" t="s">
        <v>6595</v>
      </c>
      <c r="AX522" s="20" t="s">
        <v>50</v>
      </c>
      <c r="AY522" s="141" t="s">
        <v>518</v>
      </c>
      <c r="AZ522" s="88">
        <v>31805</v>
      </c>
      <c r="BA522" s="21" t="s">
        <v>6596</v>
      </c>
      <c r="BB522" s="20" t="s">
        <v>178</v>
      </c>
      <c r="BC522" s="21" t="s">
        <v>179</v>
      </c>
      <c r="BD522" s="21">
        <v>83142886282</v>
      </c>
      <c r="BE522" s="20" t="s">
        <v>163</v>
      </c>
      <c r="BF522" s="20" t="s">
        <v>181</v>
      </c>
      <c r="BG522" s="20"/>
      <c r="BH522" s="21"/>
      <c r="BI522" s="20"/>
      <c r="BJ522" s="20"/>
      <c r="BK522" s="20"/>
      <c r="BL522" s="20"/>
      <c r="BM522" s="20"/>
      <c r="BN522" s="79" t="s">
        <v>204</v>
      </c>
      <c r="BO522" s="20"/>
      <c r="BP522" s="20"/>
      <c r="BQ522" s="21"/>
      <c r="BR522" s="21"/>
      <c r="BS522" s="20"/>
      <c r="BT522" s="20"/>
      <c r="BU522" s="21"/>
      <c r="BV522" s="20"/>
      <c r="BW522" s="20"/>
      <c r="BX522" s="21"/>
      <c r="BY522" s="20"/>
      <c r="BZ522" s="20"/>
      <c r="CA522" s="20"/>
      <c r="CB522" s="20"/>
      <c r="CC522" s="20"/>
      <c r="CD522" s="20"/>
      <c r="CE522" s="20" t="s">
        <v>6593</v>
      </c>
      <c r="CF522" s="21" t="s">
        <v>1205</v>
      </c>
      <c r="CG522" s="20" t="s">
        <v>6594</v>
      </c>
      <c r="CH522" s="35" t="s">
        <v>5874</v>
      </c>
      <c r="CI522" s="35" t="s">
        <v>921</v>
      </c>
      <c r="CJ522" s="166" t="s">
        <v>46</v>
      </c>
      <c r="CK522" s="5">
        <v>41283</v>
      </c>
      <c r="CL522" s="77" t="str">
        <f t="shared" ca="1" si="8"/>
        <v>17 Tahun 11 Bulan 28 Hari</v>
      </c>
      <c r="CM52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Mayang I RT/RW 01/01 Desa/Kelurahan Mayang Kecamatan Cisalak Kabupaten Subang Jawa Barat 41283</v>
      </c>
    </row>
    <row r="523" spans="1:91" ht="20.100000000000001" customHeight="1">
      <c r="A523" s="4">
        <f>SUBTOTAL(3,N$8:N523)</f>
        <v>516</v>
      </c>
      <c r="B523" s="5" t="s">
        <v>9</v>
      </c>
      <c r="C523" s="5">
        <v>2025</v>
      </c>
      <c r="D523" s="5"/>
      <c r="E523" s="5" t="s">
        <v>6269</v>
      </c>
      <c r="F523" s="5" t="s">
        <v>40</v>
      </c>
      <c r="G523" s="5" t="s">
        <v>151</v>
      </c>
      <c r="H523" s="5" t="s">
        <v>151</v>
      </c>
      <c r="I523" s="6" t="s">
        <v>151</v>
      </c>
      <c r="J523" s="5">
        <v>25260055</v>
      </c>
      <c r="K523" s="6" t="s">
        <v>151</v>
      </c>
      <c r="L523" s="6"/>
      <c r="M523" s="6"/>
      <c r="N523" s="35" t="s">
        <v>6597</v>
      </c>
      <c r="O523" s="152"/>
      <c r="P523" s="146" t="s">
        <v>6598</v>
      </c>
      <c r="Q523" s="82" t="s">
        <v>6599</v>
      </c>
      <c r="R523" s="141" t="s">
        <v>1064</v>
      </c>
      <c r="S523" s="88">
        <v>41144</v>
      </c>
      <c r="T523" s="10" t="s">
        <v>156</v>
      </c>
      <c r="U523" s="5">
        <v>2</v>
      </c>
      <c r="V523" s="5">
        <v>4</v>
      </c>
      <c r="W523" s="10" t="s">
        <v>157</v>
      </c>
      <c r="X523" s="20" t="s">
        <v>187</v>
      </c>
      <c r="Y523" s="20" t="s">
        <v>1865</v>
      </c>
      <c r="Z523" s="20" t="s">
        <v>6600</v>
      </c>
      <c r="AA523" s="7" t="s">
        <v>161</v>
      </c>
      <c r="AB523" s="20" t="s">
        <v>162</v>
      </c>
      <c r="AC523" s="20" t="s">
        <v>163</v>
      </c>
      <c r="AD523" s="7" t="s">
        <v>163</v>
      </c>
      <c r="AE523" s="21" t="s">
        <v>4148</v>
      </c>
      <c r="AF523" s="20" t="s">
        <v>4149</v>
      </c>
      <c r="AG523" s="20" t="s">
        <v>4149</v>
      </c>
      <c r="AH523" s="20" t="s">
        <v>50</v>
      </c>
      <c r="AI523" s="141" t="s">
        <v>1064</v>
      </c>
      <c r="AJ523" s="88">
        <v>29956</v>
      </c>
      <c r="AK523" s="21" t="s">
        <v>4150</v>
      </c>
      <c r="AL523" s="20" t="s">
        <v>6410</v>
      </c>
      <c r="AM523" s="7" t="s">
        <v>179</v>
      </c>
      <c r="AN523" s="21" t="s">
        <v>6601</v>
      </c>
      <c r="AO523" s="120" t="s">
        <v>171</v>
      </c>
      <c r="AP523" s="20" t="s">
        <v>4151</v>
      </c>
      <c r="AQ523" s="21" t="s">
        <v>1839</v>
      </c>
      <c r="AR523" s="20" t="s">
        <v>6602</v>
      </c>
      <c r="AS523" s="35" t="s">
        <v>6603</v>
      </c>
      <c r="AT523" s="35" t="s">
        <v>6604</v>
      </c>
      <c r="AU523" s="5" t="s">
        <v>46</v>
      </c>
      <c r="AV523" s="5">
        <v>41361</v>
      </c>
      <c r="AW523" s="20" t="s">
        <v>4154</v>
      </c>
      <c r="AX523" s="20" t="s">
        <v>50</v>
      </c>
      <c r="AY523" s="141" t="s">
        <v>2666</v>
      </c>
      <c r="AZ523" s="88">
        <v>31176</v>
      </c>
      <c r="BA523" s="21" t="s">
        <v>4155</v>
      </c>
      <c r="BB523" s="20" t="s">
        <v>178</v>
      </c>
      <c r="BC523" s="21" t="s">
        <v>179</v>
      </c>
      <c r="BD523" s="21" t="s">
        <v>6605</v>
      </c>
      <c r="BE523" s="20" t="s">
        <v>163</v>
      </c>
      <c r="BF523" s="20" t="s">
        <v>181</v>
      </c>
      <c r="BG523" s="20"/>
      <c r="BH523" s="21"/>
      <c r="BI523" s="20"/>
      <c r="BJ523" s="20"/>
      <c r="BK523" s="20"/>
      <c r="BL523" s="20"/>
      <c r="BM523" s="20"/>
      <c r="BN523" s="79" t="s">
        <v>204</v>
      </c>
      <c r="BO523" s="20"/>
      <c r="BP523" s="20"/>
      <c r="BQ523" s="21"/>
      <c r="BR523" s="21"/>
      <c r="BS523" s="20"/>
      <c r="BT523" s="20"/>
      <c r="BU523" s="21"/>
      <c r="BV523" s="20"/>
      <c r="BW523" s="20"/>
      <c r="BX523" s="21"/>
      <c r="BY523" s="20"/>
      <c r="BZ523" s="20"/>
      <c r="CA523" s="20"/>
      <c r="CB523" s="20"/>
      <c r="CC523" s="20"/>
      <c r="CD523" s="20"/>
      <c r="CE523" s="21" t="s">
        <v>4151</v>
      </c>
      <c r="CF523" s="21" t="s">
        <v>1839</v>
      </c>
      <c r="CG523" s="20" t="s">
        <v>4152</v>
      </c>
      <c r="CH523" s="20" t="s">
        <v>4153</v>
      </c>
      <c r="CI523" s="20" t="s">
        <v>2539</v>
      </c>
      <c r="CJ523" s="77" t="s">
        <v>46</v>
      </c>
      <c r="CK523" s="5">
        <v>41361</v>
      </c>
      <c r="CL523" s="77" t="str">
        <f t="shared" ca="1" si="8"/>
        <v>13 Tahun 5 Bulan 0 Hari</v>
      </c>
      <c r="CM52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Babakan Tengah RT/RW 05/02 Desa/Kelurahan Puseurjaya Kecamatan Telukjambe Timur Kabupaten Karawang Jawa Barat 41361</v>
      </c>
    </row>
    <row r="524" spans="1:91" ht="20.100000000000001" customHeight="1">
      <c r="A524" s="4">
        <f>SUBTOTAL(3,N$8:N524)</f>
        <v>517</v>
      </c>
      <c r="B524" s="5" t="s">
        <v>9</v>
      </c>
      <c r="C524" s="5">
        <v>2025</v>
      </c>
      <c r="D524" s="5"/>
      <c r="E524" s="5" t="s">
        <v>6269</v>
      </c>
      <c r="F524" s="5" t="s">
        <v>40</v>
      </c>
      <c r="G524" s="5" t="s">
        <v>151</v>
      </c>
      <c r="H524" s="5" t="s">
        <v>151</v>
      </c>
      <c r="I524" s="6" t="s">
        <v>151</v>
      </c>
      <c r="J524" s="5">
        <v>25260023</v>
      </c>
      <c r="K524" s="6" t="s">
        <v>151</v>
      </c>
      <c r="L524" s="6"/>
      <c r="M524" s="6"/>
      <c r="N524" s="35" t="s">
        <v>6606</v>
      </c>
      <c r="O524" s="152"/>
      <c r="P524" s="146" t="s">
        <v>6607</v>
      </c>
      <c r="Q524" s="82" t="s">
        <v>6608</v>
      </c>
      <c r="R524" s="141" t="s">
        <v>186</v>
      </c>
      <c r="S524" s="88">
        <v>41082</v>
      </c>
      <c r="T524" s="10" t="s">
        <v>156</v>
      </c>
      <c r="U524" s="5">
        <v>1</v>
      </c>
      <c r="V524" s="5">
        <v>1</v>
      </c>
      <c r="W524" s="10" t="s">
        <v>157</v>
      </c>
      <c r="X524" s="20" t="s">
        <v>187</v>
      </c>
      <c r="Y524" s="20" t="s">
        <v>159</v>
      </c>
      <c r="Z524" s="20" t="s">
        <v>6491</v>
      </c>
      <c r="AA524" s="7" t="s">
        <v>161</v>
      </c>
      <c r="AB524" s="20" t="s">
        <v>162</v>
      </c>
      <c r="AC524" s="20" t="s">
        <v>163</v>
      </c>
      <c r="AD524" s="7" t="s">
        <v>163</v>
      </c>
      <c r="AE524" s="21" t="s">
        <v>6609</v>
      </c>
      <c r="AF524" s="20" t="s">
        <v>6610</v>
      </c>
      <c r="AG524" s="20" t="s">
        <v>6610</v>
      </c>
      <c r="AH524" s="20" t="s">
        <v>50</v>
      </c>
      <c r="AI524" s="141" t="s">
        <v>186</v>
      </c>
      <c r="AJ524" s="88">
        <v>33075</v>
      </c>
      <c r="AK524" s="21" t="s">
        <v>6611</v>
      </c>
      <c r="AL524" s="20" t="s">
        <v>212</v>
      </c>
      <c r="AM524" s="7" t="s">
        <v>161</v>
      </c>
      <c r="AN524" s="21">
        <v>81222395497</v>
      </c>
      <c r="AO524" s="120" t="s">
        <v>214</v>
      </c>
      <c r="AP524" s="20" t="s">
        <v>1942</v>
      </c>
      <c r="AQ524" s="21" t="s">
        <v>639</v>
      </c>
      <c r="AR524" s="20" t="s">
        <v>1943</v>
      </c>
      <c r="AS524" s="35" t="s">
        <v>1944</v>
      </c>
      <c r="AT524" s="35" t="s">
        <v>186</v>
      </c>
      <c r="AU524" s="5" t="s">
        <v>46</v>
      </c>
      <c r="AV524" s="5">
        <v>45372</v>
      </c>
      <c r="AW524" s="20" t="s">
        <v>6612</v>
      </c>
      <c r="AX524" s="20" t="s">
        <v>50</v>
      </c>
      <c r="AY524" s="141" t="s">
        <v>186</v>
      </c>
      <c r="AZ524" s="88">
        <v>33795</v>
      </c>
      <c r="BA524" s="21" t="s">
        <v>6613</v>
      </c>
      <c r="BB524" s="20" t="s">
        <v>178</v>
      </c>
      <c r="BC524" s="21" t="s">
        <v>221</v>
      </c>
      <c r="BD524" s="21">
        <v>85800236626</v>
      </c>
      <c r="BE524" s="20" t="s">
        <v>163</v>
      </c>
      <c r="BF524" s="20" t="s">
        <v>181</v>
      </c>
      <c r="BG524" s="20"/>
      <c r="BH524" s="21"/>
      <c r="BI524" s="20"/>
      <c r="BJ524" s="20"/>
      <c r="BK524" s="20"/>
      <c r="BL524" s="20"/>
      <c r="BM524" s="20"/>
      <c r="BN524" s="79" t="s">
        <v>204</v>
      </c>
      <c r="BO524" s="20"/>
      <c r="BP524" s="20"/>
      <c r="BQ524" s="21"/>
      <c r="BR524" s="21"/>
      <c r="BS524" s="20"/>
      <c r="BT524" s="20"/>
      <c r="BU524" s="21"/>
      <c r="BV524" s="20"/>
      <c r="BW524" s="20"/>
      <c r="BX524" s="21"/>
      <c r="BY524" s="20"/>
      <c r="BZ524" s="20"/>
      <c r="CA524" s="20"/>
      <c r="CB524" s="20"/>
      <c r="CC524" s="20"/>
      <c r="CD524" s="20"/>
      <c r="CE524" s="21" t="s">
        <v>1942</v>
      </c>
      <c r="CF524" s="21" t="s">
        <v>639</v>
      </c>
      <c r="CG524" s="20" t="s">
        <v>1943</v>
      </c>
      <c r="CH524" s="20" t="s">
        <v>1944</v>
      </c>
      <c r="CI524" s="20" t="s">
        <v>205</v>
      </c>
      <c r="CJ524" s="77" t="s">
        <v>46</v>
      </c>
      <c r="CK524" s="5">
        <v>45372</v>
      </c>
      <c r="CL524" s="77" t="str">
        <f t="shared" ca="1" si="8"/>
        <v>13 Tahun 7 Bulan 1 Hari</v>
      </c>
      <c r="CM52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Nagrong RT/RW 01/04 Desa/Kelurahan Cieunteung Kecamatan Darmaraja Kabupaten Sumedang Jawa Barat 45372</v>
      </c>
    </row>
    <row r="525" spans="1:91" ht="20.100000000000001" customHeight="1">
      <c r="A525" s="4">
        <f>SUBTOTAL(3,N$8:N525)</f>
        <v>518</v>
      </c>
      <c r="B525" s="5" t="s">
        <v>9</v>
      </c>
      <c r="C525" s="5">
        <v>2025</v>
      </c>
      <c r="D525" s="5"/>
      <c r="E525" s="5" t="s">
        <v>6269</v>
      </c>
      <c r="F525" s="5" t="s">
        <v>40</v>
      </c>
      <c r="G525" s="5" t="s">
        <v>151</v>
      </c>
      <c r="H525" s="5" t="s">
        <v>151</v>
      </c>
      <c r="I525" s="6" t="s">
        <v>151</v>
      </c>
      <c r="J525" s="5">
        <v>25260099</v>
      </c>
      <c r="K525" s="6" t="s">
        <v>151</v>
      </c>
      <c r="L525" s="6"/>
      <c r="M525" s="6"/>
      <c r="N525" s="35" t="s">
        <v>6614</v>
      </c>
      <c r="O525" s="152"/>
      <c r="P525" s="146">
        <v>3137213532</v>
      </c>
      <c r="Q525" s="82" t="s">
        <v>6615</v>
      </c>
      <c r="R525" s="141" t="s">
        <v>1064</v>
      </c>
      <c r="S525" s="88">
        <v>41330</v>
      </c>
      <c r="T525" s="10" t="s">
        <v>156</v>
      </c>
      <c r="U525" s="5">
        <v>2</v>
      </c>
      <c r="V525" s="5">
        <v>2</v>
      </c>
      <c r="W525" s="10" t="s">
        <v>157</v>
      </c>
      <c r="X525" s="20" t="s">
        <v>187</v>
      </c>
      <c r="Y525" s="20" t="s">
        <v>159</v>
      </c>
      <c r="Z525" s="20" t="s">
        <v>6616</v>
      </c>
      <c r="AA525" s="7" t="s">
        <v>161</v>
      </c>
      <c r="AB525" s="20" t="s">
        <v>162</v>
      </c>
      <c r="AC525" s="20" t="s">
        <v>2525</v>
      </c>
      <c r="AD525" s="7" t="s">
        <v>163</v>
      </c>
      <c r="AE525" s="21" t="s">
        <v>6235</v>
      </c>
      <c r="AF525" s="20" t="s">
        <v>6617</v>
      </c>
      <c r="AG525" s="20" t="s">
        <v>6617</v>
      </c>
      <c r="AH525" s="20" t="s">
        <v>50</v>
      </c>
      <c r="AI525" s="141" t="s">
        <v>155</v>
      </c>
      <c r="AJ525" s="88">
        <v>29480</v>
      </c>
      <c r="AK525" s="21" t="s">
        <v>6618</v>
      </c>
      <c r="AL525" s="20" t="s">
        <v>168</v>
      </c>
      <c r="AM525" s="7" t="s">
        <v>221</v>
      </c>
      <c r="AN525" s="21"/>
      <c r="AO525" s="120" t="s">
        <v>171</v>
      </c>
      <c r="AP525" s="20" t="s">
        <v>6619</v>
      </c>
      <c r="AQ525" s="21" t="s">
        <v>6620</v>
      </c>
      <c r="AR525" s="20" t="s">
        <v>6621</v>
      </c>
      <c r="AS525" s="35" t="s">
        <v>2533</v>
      </c>
      <c r="AT525" s="35" t="s">
        <v>1064</v>
      </c>
      <c r="AU525" s="5" t="s">
        <v>46</v>
      </c>
      <c r="AV525" s="5">
        <v>41371</v>
      </c>
      <c r="AW525" s="20" t="s">
        <v>6622</v>
      </c>
      <c r="AX525" s="20" t="s">
        <v>50</v>
      </c>
      <c r="AY525" s="141" t="s">
        <v>336</v>
      </c>
      <c r="AZ525" s="88">
        <v>30416</v>
      </c>
      <c r="BA525" s="21" t="s">
        <v>6623</v>
      </c>
      <c r="BB525" s="20" t="s">
        <v>178</v>
      </c>
      <c r="BC525" s="21" t="s">
        <v>221</v>
      </c>
      <c r="BD525" s="21"/>
      <c r="BE525" s="20" t="s">
        <v>163</v>
      </c>
      <c r="BF525" s="20" t="s">
        <v>181</v>
      </c>
      <c r="BG525" s="20"/>
      <c r="BH525" s="21"/>
      <c r="BI525" s="20"/>
      <c r="BJ525" s="20"/>
      <c r="BK525" s="20"/>
      <c r="BL525" s="20"/>
      <c r="BM525" s="20"/>
      <c r="BN525" s="79" t="s">
        <v>204</v>
      </c>
      <c r="BO525" s="20"/>
      <c r="BP525" s="20"/>
      <c r="BQ525" s="21"/>
      <c r="BR525" s="21"/>
      <c r="BS525" s="20"/>
      <c r="BT525" s="20"/>
      <c r="BU525" s="21"/>
      <c r="BV525" s="20"/>
      <c r="BW525" s="20"/>
      <c r="BX525" s="21"/>
      <c r="BY525" s="20"/>
      <c r="BZ525" s="20"/>
      <c r="CA525" s="20"/>
      <c r="CB525" s="20"/>
      <c r="CC525" s="20"/>
      <c r="CD525" s="20"/>
      <c r="CE525" s="21" t="s">
        <v>6619</v>
      </c>
      <c r="CF525" s="21" t="s">
        <v>6620</v>
      </c>
      <c r="CG525" s="20" t="s">
        <v>6621</v>
      </c>
      <c r="CH525" s="20" t="s">
        <v>2533</v>
      </c>
      <c r="CI525" s="20" t="s">
        <v>2539</v>
      </c>
      <c r="CJ525" s="77" t="s">
        <v>46</v>
      </c>
      <c r="CK525" s="5">
        <v>41371</v>
      </c>
      <c r="CL525" s="77" t="str">
        <f t="shared" ca="1" si="8"/>
        <v>12 Tahun 10 Bulan 29 Hari</v>
      </c>
      <c r="CM52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Grand Mutiara N.1/12-B Dusun Perum RT/RW 011/014 Desa/Kelurahan Belendung Kecamatan Klari Kabupaten Karawang Jawa Barat 41371</v>
      </c>
    </row>
    <row r="526" spans="1:91" ht="20.100000000000001" customHeight="1">
      <c r="A526" s="4">
        <f>SUBTOTAL(3,N$8:N526)</f>
        <v>519</v>
      </c>
      <c r="B526" s="5" t="s">
        <v>9</v>
      </c>
      <c r="C526" s="5">
        <v>2025</v>
      </c>
      <c r="D526" s="5"/>
      <c r="E526" s="5" t="s">
        <v>6269</v>
      </c>
      <c r="F526" s="5" t="s">
        <v>40</v>
      </c>
      <c r="G526" s="5" t="s">
        <v>151</v>
      </c>
      <c r="H526" s="5" t="s">
        <v>151</v>
      </c>
      <c r="I526" s="6" t="s">
        <v>151</v>
      </c>
      <c r="J526" s="5">
        <v>25260027</v>
      </c>
      <c r="K526" s="6" t="s">
        <v>151</v>
      </c>
      <c r="L526" s="6"/>
      <c r="M526" s="6"/>
      <c r="N526" s="35" t="s">
        <v>6624</v>
      </c>
      <c r="O526" s="152"/>
      <c r="P526" s="146" t="s">
        <v>6625</v>
      </c>
      <c r="Q526" s="82" t="s">
        <v>6626</v>
      </c>
      <c r="R526" s="141" t="s">
        <v>155</v>
      </c>
      <c r="S526" s="88">
        <v>41127</v>
      </c>
      <c r="T526" s="10" t="s">
        <v>156</v>
      </c>
      <c r="U526" s="5">
        <v>2</v>
      </c>
      <c r="V526" s="5">
        <v>2</v>
      </c>
      <c r="W526" s="10" t="s">
        <v>157</v>
      </c>
      <c r="X526" s="20" t="s">
        <v>318</v>
      </c>
      <c r="Y526" s="20" t="s">
        <v>6627</v>
      </c>
      <c r="Z526" s="20" t="s">
        <v>250</v>
      </c>
      <c r="AA526" s="7" t="s">
        <v>161</v>
      </c>
      <c r="AB526" s="20" t="s">
        <v>162</v>
      </c>
      <c r="AC526" s="20" t="s">
        <v>163</v>
      </c>
      <c r="AD526" s="7" t="s">
        <v>163</v>
      </c>
      <c r="AE526" s="21" t="s">
        <v>6628</v>
      </c>
      <c r="AF526" s="20" t="s">
        <v>6629</v>
      </c>
      <c r="AG526" s="20" t="s">
        <v>6630</v>
      </c>
      <c r="AH526" s="7" t="s">
        <v>51</v>
      </c>
      <c r="AI526" s="79" t="s">
        <v>255</v>
      </c>
      <c r="AJ526" s="28" t="s">
        <v>255</v>
      </c>
      <c r="AK526" s="10" t="s">
        <v>255</v>
      </c>
      <c r="AL526" s="10"/>
      <c r="AM526" s="10" t="s">
        <v>255</v>
      </c>
      <c r="AN526" s="10" t="s">
        <v>255</v>
      </c>
      <c r="AO526" s="10" t="s">
        <v>255</v>
      </c>
      <c r="AP526" s="7" t="s">
        <v>5660</v>
      </c>
      <c r="AQ526" s="21"/>
      <c r="AR526" s="20"/>
      <c r="AS526" s="35"/>
      <c r="AT526" s="35"/>
      <c r="AU526" s="5"/>
      <c r="AV526" s="5"/>
      <c r="AW526" s="20" t="s">
        <v>6629</v>
      </c>
      <c r="AX526" s="20" t="s">
        <v>50</v>
      </c>
      <c r="AY526" s="141" t="s">
        <v>155</v>
      </c>
      <c r="AZ526" s="88">
        <v>31207</v>
      </c>
      <c r="BA526" s="21" t="s">
        <v>6631</v>
      </c>
      <c r="BB526" s="20" t="s">
        <v>168</v>
      </c>
      <c r="BC526" s="7" t="s">
        <v>169</v>
      </c>
      <c r="BD526" s="21" t="s">
        <v>6632</v>
      </c>
      <c r="BE526" s="20" t="s">
        <v>214</v>
      </c>
      <c r="BF526" s="20" t="s">
        <v>6279</v>
      </c>
      <c r="BG526" s="20" t="s">
        <v>6633</v>
      </c>
      <c r="BH526" s="21" t="s">
        <v>1930</v>
      </c>
      <c r="BI526" s="20" t="s">
        <v>4187</v>
      </c>
      <c r="BJ526" s="20" t="s">
        <v>309</v>
      </c>
      <c r="BK526" s="20" t="s">
        <v>155</v>
      </c>
      <c r="BL526" s="20" t="s">
        <v>46</v>
      </c>
      <c r="BM526" s="20">
        <v>40394</v>
      </c>
      <c r="BN526" s="79" t="s">
        <v>787</v>
      </c>
      <c r="BO526" s="20"/>
      <c r="BP526" s="20"/>
      <c r="BQ526" s="21"/>
      <c r="BR526" s="21"/>
      <c r="BS526" s="20"/>
      <c r="BT526" s="20"/>
      <c r="BU526" s="21"/>
      <c r="BV526" s="20"/>
      <c r="BW526" s="20"/>
      <c r="BX526" s="21"/>
      <c r="BY526" s="20"/>
      <c r="BZ526" s="20"/>
      <c r="CA526" s="20"/>
      <c r="CB526" s="20"/>
      <c r="CC526" s="20"/>
      <c r="CD526" s="20">
        <v>12</v>
      </c>
      <c r="CE526" s="21" t="s">
        <v>6634</v>
      </c>
      <c r="CF526" s="21" t="s">
        <v>1930</v>
      </c>
      <c r="CG526" s="20" t="s">
        <v>4187</v>
      </c>
      <c r="CH526" s="20" t="s">
        <v>309</v>
      </c>
      <c r="CI526" s="20" t="s">
        <v>182</v>
      </c>
      <c r="CJ526" s="20" t="s">
        <v>46</v>
      </c>
      <c r="CK526" s="5">
        <v>40394</v>
      </c>
      <c r="CL526" s="77" t="str">
        <f t="shared" ca="1" si="8"/>
        <v>13 Tahun 5 Bulan 17 Hari</v>
      </c>
      <c r="CM52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Melur 2 No. 01 RT/RW 02/15 Desa/Kelurahan Rancaekek Kencana Kecamatan Rancaekek Kabupaten Bandung Jawa Barat 40394</v>
      </c>
    </row>
    <row r="527" spans="1:91" ht="20.100000000000001" customHeight="1">
      <c r="A527" s="4">
        <f>SUBTOTAL(3,N$8:N527)</f>
        <v>520</v>
      </c>
      <c r="B527" s="5" t="s">
        <v>9</v>
      </c>
      <c r="C527" s="5">
        <v>2025</v>
      </c>
      <c r="D527" s="5"/>
      <c r="E527" s="5" t="s">
        <v>6269</v>
      </c>
      <c r="F527" s="5" t="s">
        <v>40</v>
      </c>
      <c r="G527" s="5" t="s">
        <v>151</v>
      </c>
      <c r="H527" s="5" t="s">
        <v>151</v>
      </c>
      <c r="I527" s="6" t="s">
        <v>151</v>
      </c>
      <c r="J527" s="5">
        <v>25260122</v>
      </c>
      <c r="K527" s="6" t="s">
        <v>151</v>
      </c>
      <c r="L527" s="6"/>
      <c r="M527" s="6"/>
      <c r="N527" s="35" t="s">
        <v>6635</v>
      </c>
      <c r="O527" s="152"/>
      <c r="P527" s="146">
        <v>3124921512</v>
      </c>
      <c r="Q527" s="82" t="s">
        <v>6636</v>
      </c>
      <c r="R527" s="141" t="s">
        <v>186</v>
      </c>
      <c r="S527" s="88">
        <v>40931</v>
      </c>
      <c r="T527" s="10" t="s">
        <v>156</v>
      </c>
      <c r="U527" s="5">
        <v>2</v>
      </c>
      <c r="V527" s="5">
        <v>2</v>
      </c>
      <c r="W527" s="10" t="s">
        <v>157</v>
      </c>
      <c r="X527" s="20" t="s">
        <v>187</v>
      </c>
      <c r="Y527" s="20" t="s">
        <v>159</v>
      </c>
      <c r="Z527" s="20" t="s">
        <v>286</v>
      </c>
      <c r="AA527" s="7" t="s">
        <v>161</v>
      </c>
      <c r="AB527" s="20" t="s">
        <v>162</v>
      </c>
      <c r="AC527" s="20" t="s">
        <v>163</v>
      </c>
      <c r="AD527" s="7" t="s">
        <v>163</v>
      </c>
      <c r="AE527" s="21" t="s">
        <v>6637</v>
      </c>
      <c r="AF527" s="20" t="s">
        <v>6638</v>
      </c>
      <c r="AG527" s="20" t="s">
        <v>6638</v>
      </c>
      <c r="AH527" s="20" t="s">
        <v>50</v>
      </c>
      <c r="AI527" s="141" t="s">
        <v>186</v>
      </c>
      <c r="AJ527" s="88">
        <v>30132</v>
      </c>
      <c r="AK527" s="21" t="s">
        <v>6639</v>
      </c>
      <c r="AL527" s="20" t="s">
        <v>531</v>
      </c>
      <c r="AM527" s="7" t="s">
        <v>221</v>
      </c>
      <c r="AN527" s="21">
        <v>82119455324</v>
      </c>
      <c r="AO527" s="120" t="s">
        <v>415</v>
      </c>
      <c r="AP527" s="20" t="s">
        <v>6640</v>
      </c>
      <c r="AQ527" s="21" t="s">
        <v>6641</v>
      </c>
      <c r="AR527" s="20" t="s">
        <v>2786</v>
      </c>
      <c r="AS527" s="35" t="s">
        <v>199</v>
      </c>
      <c r="AT527" s="35" t="s">
        <v>186</v>
      </c>
      <c r="AU527" s="5" t="s">
        <v>46</v>
      </c>
      <c r="AV527" s="5">
        <v>45323</v>
      </c>
      <c r="AW527" s="20" t="s">
        <v>6642</v>
      </c>
      <c r="AX527" s="20" t="s">
        <v>50</v>
      </c>
      <c r="AY527" s="141" t="s">
        <v>186</v>
      </c>
      <c r="AZ527" s="88">
        <v>30349</v>
      </c>
      <c r="BA527" s="21" t="s">
        <v>6643</v>
      </c>
      <c r="BB527" s="20" t="s">
        <v>178</v>
      </c>
      <c r="BC527" s="21" t="s">
        <v>221</v>
      </c>
      <c r="BD527" s="21">
        <v>82119455325</v>
      </c>
      <c r="BE527" s="20" t="s">
        <v>415</v>
      </c>
      <c r="BF527" s="20" t="s">
        <v>181</v>
      </c>
      <c r="BG527" s="20"/>
      <c r="BH527" s="21"/>
      <c r="BI527" s="20"/>
      <c r="BJ527" s="20"/>
      <c r="BK527" s="20"/>
      <c r="BL527" s="20"/>
      <c r="BM527" s="20"/>
      <c r="BN527" s="79" t="s">
        <v>787</v>
      </c>
      <c r="BO527" s="20"/>
      <c r="BP527" s="20"/>
      <c r="BQ527" s="21"/>
      <c r="BR527" s="21"/>
      <c r="BS527" s="20"/>
      <c r="BT527" s="20"/>
      <c r="BU527" s="21"/>
      <c r="BV527" s="20"/>
      <c r="BW527" s="20"/>
      <c r="BX527" s="21"/>
      <c r="BY527" s="20"/>
      <c r="BZ527" s="20"/>
      <c r="CA527" s="20"/>
      <c r="CB527" s="20"/>
      <c r="CC527" s="20"/>
      <c r="CD527" s="20"/>
      <c r="CE527" s="21" t="s">
        <v>6640</v>
      </c>
      <c r="CF527" s="21" t="s">
        <v>6641</v>
      </c>
      <c r="CG527" s="20" t="s">
        <v>2786</v>
      </c>
      <c r="CH527" s="20" t="s">
        <v>199</v>
      </c>
      <c r="CI527" s="20" t="s">
        <v>205</v>
      </c>
      <c r="CJ527" s="77" t="s">
        <v>46</v>
      </c>
      <c r="CK527" s="5">
        <v>45323</v>
      </c>
      <c r="CL527" s="77" t="str">
        <f t="shared" ca="1" si="8"/>
        <v>14 Tahun 0 Bulan 0 Hari</v>
      </c>
      <c r="CM52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Link. Angkrek RT/RW 006/015 Desa/Kelurahan Situ Kecamatan Sumedang Utara Kabupaten Sumedang Jawa Barat 45323</v>
      </c>
    </row>
    <row r="528" spans="1:91" ht="20.100000000000001" customHeight="1">
      <c r="A528" s="4">
        <f>SUBTOTAL(3,N$8:N528)</f>
        <v>521</v>
      </c>
      <c r="B528" s="5" t="s">
        <v>9</v>
      </c>
      <c r="C528" s="5">
        <v>2025</v>
      </c>
      <c r="D528" s="5"/>
      <c r="E528" s="5" t="s">
        <v>6269</v>
      </c>
      <c r="F528" s="5" t="s">
        <v>40</v>
      </c>
      <c r="G528" s="5" t="s">
        <v>151</v>
      </c>
      <c r="H528" s="5" t="s">
        <v>151</v>
      </c>
      <c r="I528" s="6" t="s">
        <v>151</v>
      </c>
      <c r="J528" s="5">
        <v>25260010</v>
      </c>
      <c r="K528" s="6" t="s">
        <v>151</v>
      </c>
      <c r="L528" s="6"/>
      <c r="M528" s="6"/>
      <c r="N528" s="35" t="s">
        <v>6644</v>
      </c>
      <c r="O528" s="152"/>
      <c r="P528" s="146" t="s">
        <v>6645</v>
      </c>
      <c r="Q528" s="82" t="s">
        <v>6646</v>
      </c>
      <c r="R528" s="141" t="s">
        <v>229</v>
      </c>
      <c r="S528" s="88">
        <v>41182</v>
      </c>
      <c r="T528" s="10" t="s">
        <v>156</v>
      </c>
      <c r="U528" s="5">
        <v>1</v>
      </c>
      <c r="V528" s="5">
        <v>2</v>
      </c>
      <c r="W528" s="10" t="s">
        <v>157</v>
      </c>
      <c r="X528" s="20" t="s">
        <v>549</v>
      </c>
      <c r="Y528" s="20" t="s">
        <v>6256</v>
      </c>
      <c r="Z528" s="20" t="s">
        <v>6647</v>
      </c>
      <c r="AA528" s="7" t="s">
        <v>161</v>
      </c>
      <c r="AB528" s="20" t="s">
        <v>162</v>
      </c>
      <c r="AC528" s="20" t="s">
        <v>2525</v>
      </c>
      <c r="AD528" s="7" t="s">
        <v>163</v>
      </c>
      <c r="AE528" s="21" t="s">
        <v>6648</v>
      </c>
      <c r="AF528" s="20" t="s">
        <v>6649</v>
      </c>
      <c r="AG528" s="20" t="s">
        <v>6649</v>
      </c>
      <c r="AH528" s="20" t="s">
        <v>50</v>
      </c>
      <c r="AI528" s="141" t="s">
        <v>229</v>
      </c>
      <c r="AJ528" s="88">
        <v>31062</v>
      </c>
      <c r="AK528" s="21" t="s">
        <v>6650</v>
      </c>
      <c r="AL528" s="20" t="s">
        <v>1202</v>
      </c>
      <c r="AM528" s="7" t="s">
        <v>179</v>
      </c>
      <c r="AN528" s="21">
        <v>85722365907</v>
      </c>
      <c r="AO528" s="120" t="s">
        <v>171</v>
      </c>
      <c r="AP528" s="20" t="s">
        <v>6651</v>
      </c>
      <c r="AQ528" s="21" t="s">
        <v>237</v>
      </c>
      <c r="AR528" s="20" t="s">
        <v>6652</v>
      </c>
      <c r="AS528" s="35" t="s">
        <v>6652</v>
      </c>
      <c r="AT528" s="35" t="s">
        <v>3752</v>
      </c>
      <c r="AU528" s="5" t="s">
        <v>46</v>
      </c>
      <c r="AV528" s="5">
        <v>44181</v>
      </c>
      <c r="AW528" s="20" t="s">
        <v>6653</v>
      </c>
      <c r="AX528" s="20" t="s">
        <v>50</v>
      </c>
      <c r="AY528" s="141" t="s">
        <v>155</v>
      </c>
      <c r="AZ528" s="88">
        <v>34211</v>
      </c>
      <c r="BA528" s="21" t="s">
        <v>6654</v>
      </c>
      <c r="BB528" s="20" t="s">
        <v>178</v>
      </c>
      <c r="BC528" s="21" t="s">
        <v>179</v>
      </c>
      <c r="BD528" s="21">
        <v>89651530660</v>
      </c>
      <c r="BE528" s="20" t="s">
        <v>171</v>
      </c>
      <c r="BF528" s="20" t="s">
        <v>181</v>
      </c>
      <c r="BG528" s="20"/>
      <c r="BH528" s="21"/>
      <c r="BI528" s="20"/>
      <c r="BJ528" s="20"/>
      <c r="BK528" s="20"/>
      <c r="BL528" s="20"/>
      <c r="BM528" s="20"/>
      <c r="BN528" s="79" t="s">
        <v>204</v>
      </c>
      <c r="BO528" s="20"/>
      <c r="BP528" s="20"/>
      <c r="BQ528" s="21"/>
      <c r="BR528" s="21"/>
      <c r="BS528" s="20"/>
      <c r="BT528" s="20"/>
      <c r="BU528" s="21"/>
      <c r="BV528" s="20"/>
      <c r="BW528" s="20"/>
      <c r="BX528" s="21"/>
      <c r="BY528" s="20"/>
      <c r="BZ528" s="20"/>
      <c r="CA528" s="20"/>
      <c r="CB528" s="20"/>
      <c r="CC528" s="20"/>
      <c r="CD528" s="20"/>
      <c r="CE528" s="21" t="s">
        <v>6655</v>
      </c>
      <c r="CF528" s="21" t="s">
        <v>237</v>
      </c>
      <c r="CG528" s="20" t="s">
        <v>6656</v>
      </c>
      <c r="CH528" s="20" t="s">
        <v>6656</v>
      </c>
      <c r="CI528" s="20" t="s">
        <v>244</v>
      </c>
      <c r="CJ528" s="20" t="s">
        <v>46</v>
      </c>
      <c r="CK528" s="5">
        <v>44181</v>
      </c>
      <c r="CL528" s="77" t="str">
        <f t="shared" ca="1" si="8"/>
        <v>13 Tahun 3 Bulan 24 Hari</v>
      </c>
      <c r="CM52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Cigasong RT/RW 02/05 Desa/Kelurahan Cilawu Kecamatan Cilawu Kabupaten Garut Jawa Barat 44181</v>
      </c>
    </row>
    <row r="529" spans="1:91" ht="20.100000000000001" customHeight="1">
      <c r="A529" s="4">
        <f>SUBTOTAL(3,N$8:N529)</f>
        <v>522</v>
      </c>
      <c r="B529" s="5" t="s">
        <v>9</v>
      </c>
      <c r="C529" s="5">
        <v>2025</v>
      </c>
      <c r="D529" s="5"/>
      <c r="E529" s="5" t="s">
        <v>6269</v>
      </c>
      <c r="F529" s="5" t="s">
        <v>40</v>
      </c>
      <c r="G529" s="5" t="s">
        <v>151</v>
      </c>
      <c r="H529" s="5" t="s">
        <v>151</v>
      </c>
      <c r="I529" s="6" t="s">
        <v>151</v>
      </c>
      <c r="J529" s="5">
        <v>25260059</v>
      </c>
      <c r="K529" s="6" t="s">
        <v>151</v>
      </c>
      <c r="L529" s="6"/>
      <c r="M529" s="6"/>
      <c r="N529" s="35" t="s">
        <v>6657</v>
      </c>
      <c r="O529" s="152"/>
      <c r="P529" s="146" t="s">
        <v>6658</v>
      </c>
      <c r="Q529" s="82" t="s">
        <v>6659</v>
      </c>
      <c r="R529" s="141" t="s">
        <v>186</v>
      </c>
      <c r="S529" s="88">
        <v>40856</v>
      </c>
      <c r="T529" s="10" t="s">
        <v>156</v>
      </c>
      <c r="U529" s="5">
        <v>1</v>
      </c>
      <c r="V529" s="5">
        <v>3</v>
      </c>
      <c r="W529" s="10" t="s">
        <v>157</v>
      </c>
      <c r="X529" s="20" t="s">
        <v>187</v>
      </c>
      <c r="Y529" s="20" t="s">
        <v>6660</v>
      </c>
      <c r="Z529" s="20" t="s">
        <v>6661</v>
      </c>
      <c r="AA529" s="7" t="s">
        <v>161</v>
      </c>
      <c r="AB529" s="20" t="s">
        <v>162</v>
      </c>
      <c r="AC529" s="20" t="s">
        <v>163</v>
      </c>
      <c r="AD529" s="7" t="s">
        <v>163</v>
      </c>
      <c r="AE529" s="21" t="s">
        <v>6662</v>
      </c>
      <c r="AF529" s="20" t="s">
        <v>6663</v>
      </c>
      <c r="AG529" s="20" t="s">
        <v>6663</v>
      </c>
      <c r="AH529" s="20" t="s">
        <v>50</v>
      </c>
      <c r="AI529" s="141" t="s">
        <v>186</v>
      </c>
      <c r="AJ529" s="88">
        <v>30720</v>
      </c>
      <c r="AK529" s="21" t="s">
        <v>6664</v>
      </c>
      <c r="AL529" s="20" t="s">
        <v>6410</v>
      </c>
      <c r="AM529" s="7" t="s">
        <v>179</v>
      </c>
      <c r="AN529" s="21"/>
      <c r="AO529" s="120" t="s">
        <v>476</v>
      </c>
      <c r="AP529" s="20" t="s">
        <v>6665</v>
      </c>
      <c r="AQ529" s="21" t="s">
        <v>469</v>
      </c>
      <c r="AR529" s="20" t="s">
        <v>862</v>
      </c>
      <c r="AS529" s="35" t="s">
        <v>851</v>
      </c>
      <c r="AT529" s="35" t="s">
        <v>186</v>
      </c>
      <c r="AU529" s="5" t="s">
        <v>279</v>
      </c>
      <c r="AV529" s="5">
        <v>45314</v>
      </c>
      <c r="AW529" s="20" t="s">
        <v>6666</v>
      </c>
      <c r="AX529" s="20" t="s">
        <v>50</v>
      </c>
      <c r="AY529" s="141" t="s">
        <v>229</v>
      </c>
      <c r="AZ529" s="88">
        <v>34568</v>
      </c>
      <c r="BA529" s="21" t="s">
        <v>6667</v>
      </c>
      <c r="BB529" s="20" t="s">
        <v>178</v>
      </c>
      <c r="BC529" s="21" t="s">
        <v>221</v>
      </c>
      <c r="BD529" s="21">
        <v>85951552875</v>
      </c>
      <c r="BE529" s="20" t="s">
        <v>357</v>
      </c>
      <c r="BF529" s="20" t="s">
        <v>181</v>
      </c>
      <c r="BG529" s="20"/>
      <c r="BH529" s="21"/>
      <c r="BI529" s="20"/>
      <c r="BJ529" s="20"/>
      <c r="BK529" s="20"/>
      <c r="BL529" s="20"/>
      <c r="BM529" s="20"/>
      <c r="BN529" s="79" t="s">
        <v>204</v>
      </c>
      <c r="BO529" s="20"/>
      <c r="BP529" s="20"/>
      <c r="BQ529" s="21"/>
      <c r="BR529" s="21"/>
      <c r="BS529" s="20"/>
      <c r="BT529" s="20"/>
      <c r="BU529" s="21"/>
      <c r="BV529" s="20"/>
      <c r="BW529" s="20"/>
      <c r="BX529" s="21"/>
      <c r="BY529" s="20"/>
      <c r="BZ529" s="20"/>
      <c r="CA529" s="20"/>
      <c r="CB529" s="20"/>
      <c r="CC529" s="20"/>
      <c r="CD529" s="20"/>
      <c r="CE529" s="21" t="s">
        <v>6665</v>
      </c>
      <c r="CF529" s="21" t="s">
        <v>469</v>
      </c>
      <c r="CG529" s="20" t="s">
        <v>862</v>
      </c>
      <c r="CH529" s="20" t="s">
        <v>851</v>
      </c>
      <c r="CI529" s="20" t="s">
        <v>205</v>
      </c>
      <c r="CJ529" s="77" t="s">
        <v>46</v>
      </c>
      <c r="CK529" s="5">
        <v>45314</v>
      </c>
      <c r="CL529" s="77" t="str">
        <f t="shared" ca="1" si="8"/>
        <v>14 Tahun 2 Bulan 14 Hari</v>
      </c>
      <c r="CM52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Gunung Gadung RT/RW 03/10 Desa/Kelurahan Sukajaya Kecamatan Sumedang Selatan Kabupaten Sumedang Jawa Barat 45314</v>
      </c>
    </row>
    <row r="530" spans="1:91" ht="20.100000000000001" customHeight="1">
      <c r="A530" s="4">
        <f>SUBTOTAL(3,N$8:N530)</f>
        <v>523</v>
      </c>
      <c r="B530" s="5" t="s">
        <v>9</v>
      </c>
      <c r="C530" s="5">
        <v>2025</v>
      </c>
      <c r="D530" s="5"/>
      <c r="E530" s="5" t="s">
        <v>6269</v>
      </c>
      <c r="F530" s="5" t="s">
        <v>40</v>
      </c>
      <c r="G530" s="5" t="s">
        <v>151</v>
      </c>
      <c r="H530" s="5" t="s">
        <v>151</v>
      </c>
      <c r="I530" s="6" t="s">
        <v>151</v>
      </c>
      <c r="J530" s="5">
        <v>25260123</v>
      </c>
      <c r="K530" s="6" t="s">
        <v>151</v>
      </c>
      <c r="L530" s="6"/>
      <c r="M530" s="6"/>
      <c r="N530" s="35" t="s">
        <v>6668</v>
      </c>
      <c r="O530" s="152"/>
      <c r="P530" s="146" t="s">
        <v>6669</v>
      </c>
      <c r="Q530" s="82" t="s">
        <v>6670</v>
      </c>
      <c r="R530" s="141" t="s">
        <v>155</v>
      </c>
      <c r="S530" s="88">
        <v>41196</v>
      </c>
      <c r="T530" s="10" t="s">
        <v>156</v>
      </c>
      <c r="U530" s="5">
        <v>3</v>
      </c>
      <c r="V530" s="5">
        <v>2</v>
      </c>
      <c r="W530" s="10" t="s">
        <v>157</v>
      </c>
      <c r="X530" s="20" t="s">
        <v>187</v>
      </c>
      <c r="Y530" s="20" t="s">
        <v>159</v>
      </c>
      <c r="Z530" s="20" t="s">
        <v>6671</v>
      </c>
      <c r="AA530" s="7" t="s">
        <v>161</v>
      </c>
      <c r="AB530" s="20" t="s">
        <v>162</v>
      </c>
      <c r="AC530" s="20" t="s">
        <v>163</v>
      </c>
      <c r="AD530" s="7" t="s">
        <v>163</v>
      </c>
      <c r="AE530" s="21" t="s">
        <v>6672</v>
      </c>
      <c r="AF530" s="20" t="s">
        <v>6673</v>
      </c>
      <c r="AG530" s="20" t="s">
        <v>6673</v>
      </c>
      <c r="AH530" s="20" t="s">
        <v>50</v>
      </c>
      <c r="AI530" s="141" t="s">
        <v>229</v>
      </c>
      <c r="AJ530" s="88">
        <v>25844</v>
      </c>
      <c r="AK530" s="21" t="s">
        <v>6674</v>
      </c>
      <c r="AL530" s="20" t="s">
        <v>212</v>
      </c>
      <c r="AM530" s="7" t="s">
        <v>221</v>
      </c>
      <c r="AN530" s="21">
        <v>87823581052</v>
      </c>
      <c r="AO530" s="120" t="s">
        <v>357</v>
      </c>
      <c r="AP530" s="20" t="s">
        <v>6675</v>
      </c>
      <c r="AQ530" s="21" t="s">
        <v>6676</v>
      </c>
      <c r="AR530" s="20" t="s">
        <v>3270</v>
      </c>
      <c r="AS530" s="35" t="s">
        <v>1624</v>
      </c>
      <c r="AT530" s="35" t="s">
        <v>155</v>
      </c>
      <c r="AU530" s="5" t="s">
        <v>46</v>
      </c>
      <c r="AV530" s="5">
        <v>40381</v>
      </c>
      <c r="AW530" s="20" t="s">
        <v>6677</v>
      </c>
      <c r="AX530" s="20" t="s">
        <v>51</v>
      </c>
      <c r="AY530" s="141"/>
      <c r="AZ530" s="88"/>
      <c r="BA530" s="21"/>
      <c r="BB530" s="20"/>
      <c r="BC530" s="20"/>
      <c r="BD530" s="21"/>
      <c r="BE530" s="20"/>
      <c r="BF530" s="20" t="s">
        <v>181</v>
      </c>
      <c r="BG530" s="20"/>
      <c r="BH530" s="21"/>
      <c r="BI530" s="20"/>
      <c r="BJ530" s="20"/>
      <c r="BK530" s="20"/>
      <c r="BL530" s="20"/>
      <c r="BM530" s="20"/>
      <c r="BN530" s="79" t="s">
        <v>204</v>
      </c>
      <c r="BO530" s="20"/>
      <c r="BP530" s="20"/>
      <c r="BQ530" s="21"/>
      <c r="BR530" s="21"/>
      <c r="BS530" s="20"/>
      <c r="BT530" s="20"/>
      <c r="BU530" s="21"/>
      <c r="BV530" s="20"/>
      <c r="BW530" s="20"/>
      <c r="BX530" s="21"/>
      <c r="BY530" s="20"/>
      <c r="BZ530" s="20"/>
      <c r="CA530" s="20"/>
      <c r="CB530" s="20"/>
      <c r="CC530" s="20"/>
      <c r="CD530" s="20">
        <v>13</v>
      </c>
      <c r="CE530" s="21" t="s">
        <v>6675</v>
      </c>
      <c r="CF530" s="21" t="s">
        <v>6676</v>
      </c>
      <c r="CG530" s="20" t="s">
        <v>3270</v>
      </c>
      <c r="CH530" s="20" t="s">
        <v>1624</v>
      </c>
      <c r="CI530" s="20" t="s">
        <v>182</v>
      </c>
      <c r="CJ530" s="77" t="s">
        <v>46</v>
      </c>
      <c r="CK530" s="5">
        <v>40381</v>
      </c>
      <c r="CL530" s="77" t="str">
        <f t="shared" ca="1" si="8"/>
        <v>13 Tahun 3 Bulan 9 Hari</v>
      </c>
      <c r="CM53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Margahurip RT/RW 004/001 Desa/Kelurahan Ciheulang Kecamatan Ciparay Kabupaten Bandung Jawa Barat 40381</v>
      </c>
    </row>
    <row r="531" spans="1:91" ht="20.100000000000001" customHeight="1">
      <c r="A531" s="4">
        <f>SUBTOTAL(3,N$8:N531)</f>
        <v>524</v>
      </c>
      <c r="B531" s="5" t="s">
        <v>9</v>
      </c>
      <c r="C531" s="5">
        <v>2025</v>
      </c>
      <c r="D531" s="5"/>
      <c r="E531" s="5" t="s">
        <v>6269</v>
      </c>
      <c r="F531" s="5" t="s">
        <v>40</v>
      </c>
      <c r="G531" s="5" t="s">
        <v>151</v>
      </c>
      <c r="H531" s="5" t="s">
        <v>151</v>
      </c>
      <c r="I531" s="6" t="s">
        <v>151</v>
      </c>
      <c r="J531" s="5">
        <v>25260127</v>
      </c>
      <c r="K531" s="6" t="s">
        <v>151</v>
      </c>
      <c r="L531" s="6"/>
      <c r="M531" s="6"/>
      <c r="N531" s="35" t="s">
        <v>6678</v>
      </c>
      <c r="O531" s="152"/>
      <c r="P531" s="146" t="s">
        <v>6679</v>
      </c>
      <c r="Q531" s="82" t="s">
        <v>6680</v>
      </c>
      <c r="R531" s="141" t="s">
        <v>229</v>
      </c>
      <c r="S531" s="88">
        <v>40996</v>
      </c>
      <c r="T531" s="10" t="s">
        <v>156</v>
      </c>
      <c r="U531" s="5">
        <v>2</v>
      </c>
      <c r="V531" s="5">
        <v>3</v>
      </c>
      <c r="W531" s="10" t="s">
        <v>157</v>
      </c>
      <c r="X531" s="20" t="s">
        <v>187</v>
      </c>
      <c r="Y531" s="20" t="s">
        <v>426</v>
      </c>
      <c r="Z531" s="20" t="s">
        <v>551</v>
      </c>
      <c r="AA531" s="7" t="s">
        <v>161</v>
      </c>
      <c r="AB531" s="20" t="s">
        <v>162</v>
      </c>
      <c r="AC531" s="20" t="s">
        <v>163</v>
      </c>
      <c r="AD531" s="7" t="s">
        <v>163</v>
      </c>
      <c r="AE531" s="21" t="s">
        <v>4846</v>
      </c>
      <c r="AF531" s="20" t="s">
        <v>6681</v>
      </c>
      <c r="AG531" s="20" t="s">
        <v>6681</v>
      </c>
      <c r="AH531" s="20" t="s">
        <v>50</v>
      </c>
      <c r="AI531" s="141" t="s">
        <v>229</v>
      </c>
      <c r="AJ531" s="88">
        <v>30317</v>
      </c>
      <c r="AK531" s="21" t="s">
        <v>4848</v>
      </c>
      <c r="AL531" s="20" t="s">
        <v>212</v>
      </c>
      <c r="AM531" s="7" t="s">
        <v>221</v>
      </c>
      <c r="AN531" s="21" t="s">
        <v>6682</v>
      </c>
      <c r="AO531" s="120" t="s">
        <v>171</v>
      </c>
      <c r="AP531" s="20" t="s">
        <v>4849</v>
      </c>
      <c r="AQ531" s="21" t="s">
        <v>6683</v>
      </c>
      <c r="AR531" s="20" t="s">
        <v>4850</v>
      </c>
      <c r="AS531" s="35" t="s">
        <v>2083</v>
      </c>
      <c r="AT531" s="35" t="s">
        <v>155</v>
      </c>
      <c r="AU531" s="5" t="s">
        <v>46</v>
      </c>
      <c r="AV531" s="5">
        <v>40385</v>
      </c>
      <c r="AW531" s="20" t="s">
        <v>4851</v>
      </c>
      <c r="AX531" s="20" t="s">
        <v>50</v>
      </c>
      <c r="AY531" s="141" t="s">
        <v>229</v>
      </c>
      <c r="AZ531" s="88">
        <v>31594</v>
      </c>
      <c r="BA531" s="21" t="s">
        <v>4852</v>
      </c>
      <c r="BB531" s="20" t="s">
        <v>178</v>
      </c>
      <c r="BC531" s="21" t="s">
        <v>221</v>
      </c>
      <c r="BD531" s="21" t="s">
        <v>6684</v>
      </c>
      <c r="BE531" s="20" t="s">
        <v>163</v>
      </c>
      <c r="BF531" s="20" t="s">
        <v>181</v>
      </c>
      <c r="BG531" s="20"/>
      <c r="BH531" s="21"/>
      <c r="BI531" s="20"/>
      <c r="BJ531" s="20"/>
      <c r="BK531" s="20"/>
      <c r="BL531" s="20"/>
      <c r="BM531" s="20"/>
      <c r="BN531" s="79" t="s">
        <v>204</v>
      </c>
      <c r="BO531" s="20"/>
      <c r="BP531" s="20"/>
      <c r="BQ531" s="21"/>
      <c r="BR531" s="21"/>
      <c r="BS531" s="20"/>
      <c r="BT531" s="20"/>
      <c r="BU531" s="21"/>
      <c r="BV531" s="20"/>
      <c r="BW531" s="20"/>
      <c r="BX531" s="21"/>
      <c r="BY531" s="20"/>
      <c r="BZ531" s="20"/>
      <c r="CA531" s="20"/>
      <c r="CB531" s="20"/>
      <c r="CC531" s="20"/>
      <c r="CD531" s="20">
        <v>14</v>
      </c>
      <c r="CE531" s="21" t="s">
        <v>4849</v>
      </c>
      <c r="CF531" s="21" t="s">
        <v>6683</v>
      </c>
      <c r="CG531" s="20" t="s">
        <v>4850</v>
      </c>
      <c r="CH531" s="20" t="s">
        <v>2083</v>
      </c>
      <c r="CI531" s="20" t="s">
        <v>182</v>
      </c>
      <c r="CJ531" s="77" t="s">
        <v>46</v>
      </c>
      <c r="CK531" s="5">
        <v>40385</v>
      </c>
      <c r="CL531" s="77" t="str">
        <f t="shared" ca="1" si="8"/>
        <v>13 Tahun 9 Bulan 26 Hari</v>
      </c>
      <c r="CM53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Sirnawangi RT/RW 003/006 Desa/Kelurahan Maruyung Kecamatan Pacet Kabupaten Bandung Jawa Barat 40385</v>
      </c>
    </row>
    <row r="532" spans="1:91" ht="20.100000000000001" customHeight="1">
      <c r="A532" s="4">
        <f>SUBTOTAL(3,N$8:N532)</f>
        <v>525</v>
      </c>
      <c r="B532" s="5" t="s">
        <v>9</v>
      </c>
      <c r="C532" s="5">
        <v>2025</v>
      </c>
      <c r="D532" s="5"/>
      <c r="E532" s="5" t="s">
        <v>6269</v>
      </c>
      <c r="F532" s="5" t="s">
        <v>40</v>
      </c>
      <c r="G532" s="5" t="s">
        <v>151</v>
      </c>
      <c r="H532" s="5" t="s">
        <v>151</v>
      </c>
      <c r="I532" s="6" t="s">
        <v>151</v>
      </c>
      <c r="J532" s="5">
        <v>25260034</v>
      </c>
      <c r="K532" s="6" t="s">
        <v>151</v>
      </c>
      <c r="L532" s="6"/>
      <c r="M532" s="6"/>
      <c r="N532" s="35" t="s">
        <v>6685</v>
      </c>
      <c r="O532" s="152" t="s">
        <v>6686</v>
      </c>
      <c r="P532" s="146" t="s">
        <v>6687</v>
      </c>
      <c r="Q532" s="82" t="s">
        <v>6688</v>
      </c>
      <c r="R532" s="141" t="s">
        <v>602</v>
      </c>
      <c r="S532" s="88">
        <v>40980</v>
      </c>
      <c r="T532" s="10" t="s">
        <v>156</v>
      </c>
      <c r="U532" s="5">
        <v>1</v>
      </c>
      <c r="V532" s="5">
        <v>2</v>
      </c>
      <c r="W532" s="10" t="s">
        <v>157</v>
      </c>
      <c r="X532" s="20" t="s">
        <v>187</v>
      </c>
      <c r="Y532" s="20" t="s">
        <v>6689</v>
      </c>
      <c r="Z532" s="20" t="s">
        <v>6690</v>
      </c>
      <c r="AA532" s="7" t="s">
        <v>161</v>
      </c>
      <c r="AB532" s="20" t="s">
        <v>162</v>
      </c>
      <c r="AC532" s="20" t="s">
        <v>163</v>
      </c>
      <c r="AD532" s="7" t="s">
        <v>163</v>
      </c>
      <c r="AE532" s="21" t="s">
        <v>6691</v>
      </c>
      <c r="AF532" s="20" t="s">
        <v>6692</v>
      </c>
      <c r="AG532" s="20" t="s">
        <v>6692</v>
      </c>
      <c r="AH532" s="20" t="s">
        <v>50</v>
      </c>
      <c r="AI532" s="141" t="s">
        <v>155</v>
      </c>
      <c r="AJ532" s="88">
        <v>31891</v>
      </c>
      <c r="AK532" s="21" t="s">
        <v>6693</v>
      </c>
      <c r="AL532" s="20" t="s">
        <v>6410</v>
      </c>
      <c r="AM532" s="7" t="s">
        <v>179</v>
      </c>
      <c r="AN532" s="21">
        <v>8971713838</v>
      </c>
      <c r="AO532" s="120" t="s">
        <v>195</v>
      </c>
      <c r="AP532" s="20" t="s">
        <v>6694</v>
      </c>
      <c r="AQ532" s="21" t="s">
        <v>6695</v>
      </c>
      <c r="AR532" s="20" t="s">
        <v>608</v>
      </c>
      <c r="AS532" s="35" t="s">
        <v>1608</v>
      </c>
      <c r="AT532" s="35" t="s">
        <v>610</v>
      </c>
      <c r="AU532" s="5" t="s">
        <v>46</v>
      </c>
      <c r="AV532" s="5">
        <v>40535</v>
      </c>
      <c r="AW532" s="20" t="s">
        <v>6696</v>
      </c>
      <c r="AX532" s="20" t="s">
        <v>50</v>
      </c>
      <c r="AY532" s="141" t="s">
        <v>155</v>
      </c>
      <c r="AZ532" s="88">
        <v>32620</v>
      </c>
      <c r="BA532" s="21" t="s">
        <v>6697</v>
      </c>
      <c r="BB532" s="20" t="s">
        <v>178</v>
      </c>
      <c r="BC532" s="21" t="s">
        <v>179</v>
      </c>
      <c r="BD532" s="21">
        <v>895372768836</v>
      </c>
      <c r="BE532" s="20" t="s">
        <v>163</v>
      </c>
      <c r="BF532" s="20" t="s">
        <v>181</v>
      </c>
      <c r="BG532" s="20"/>
      <c r="BH532" s="21"/>
      <c r="BI532" s="20"/>
      <c r="BJ532" s="20"/>
      <c r="BK532" s="20"/>
      <c r="BL532" s="20"/>
      <c r="BM532" s="20"/>
      <c r="BN532" s="79" t="s">
        <v>204</v>
      </c>
      <c r="BO532" s="20"/>
      <c r="BP532" s="20"/>
      <c r="BQ532" s="21"/>
      <c r="BR532" s="21"/>
      <c r="BS532" s="20"/>
      <c r="BT532" s="20"/>
      <c r="BU532" s="21"/>
      <c r="BV532" s="20"/>
      <c r="BW532" s="20"/>
      <c r="BX532" s="21"/>
      <c r="BY532" s="20"/>
      <c r="BZ532" s="20"/>
      <c r="CA532" s="20"/>
      <c r="CB532" s="20"/>
      <c r="CC532" s="20"/>
      <c r="CD532" s="20"/>
      <c r="CE532" s="20" t="s">
        <v>6694</v>
      </c>
      <c r="CF532" s="21" t="s">
        <v>6695</v>
      </c>
      <c r="CG532" s="20" t="s">
        <v>608</v>
      </c>
      <c r="CH532" s="35" t="s">
        <v>609</v>
      </c>
      <c r="CI532" s="35" t="s">
        <v>610</v>
      </c>
      <c r="CJ532" s="77" t="s">
        <v>46</v>
      </c>
      <c r="CK532" s="5">
        <v>40535</v>
      </c>
      <c r="CL532" s="77" t="str">
        <f t="shared" ca="1" si="8"/>
        <v>13 Tahun 10 Bulan 11 Hari</v>
      </c>
      <c r="CM53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Ranca Bentang 67 RT/RW 01/25 Desa/Kelurahan Cibeureum Kecamatan Cimahi Selatan Kota Cimahi Jawa Barat 40535</v>
      </c>
    </row>
    <row r="533" spans="1:91" ht="20.100000000000001" customHeight="1">
      <c r="A533" s="4">
        <f>SUBTOTAL(3,N$8:N533)</f>
        <v>526</v>
      </c>
      <c r="B533" s="5" t="s">
        <v>9</v>
      </c>
      <c r="C533" s="5">
        <v>2025</v>
      </c>
      <c r="D533" s="5"/>
      <c r="E533" s="5" t="s">
        <v>6269</v>
      </c>
      <c r="F533" s="5" t="s">
        <v>40</v>
      </c>
      <c r="G533" s="5" t="s">
        <v>151</v>
      </c>
      <c r="H533" s="5" t="s">
        <v>151</v>
      </c>
      <c r="I533" s="6" t="s">
        <v>151</v>
      </c>
      <c r="J533" s="5">
        <v>25260021</v>
      </c>
      <c r="K533" s="6" t="s">
        <v>151</v>
      </c>
      <c r="L533" s="6"/>
      <c r="M533" s="6"/>
      <c r="N533" s="35" t="s">
        <v>6698</v>
      </c>
      <c r="O533" s="152"/>
      <c r="P533" s="146" t="s">
        <v>6699</v>
      </c>
      <c r="Q533" s="82" t="s">
        <v>6700</v>
      </c>
      <c r="R533" s="141" t="s">
        <v>1287</v>
      </c>
      <c r="S533" s="88">
        <v>41186</v>
      </c>
      <c r="T533" s="10" t="s">
        <v>156</v>
      </c>
      <c r="U533" s="5">
        <v>1</v>
      </c>
      <c r="V533" s="5">
        <v>3</v>
      </c>
      <c r="W533" s="10" t="s">
        <v>157</v>
      </c>
      <c r="X533" s="20" t="s">
        <v>187</v>
      </c>
      <c r="Y533" s="20" t="s">
        <v>6701</v>
      </c>
      <c r="Z533" s="20" t="s">
        <v>1668</v>
      </c>
      <c r="AA533" s="7" t="s">
        <v>161</v>
      </c>
      <c r="AB533" s="20" t="s">
        <v>162</v>
      </c>
      <c r="AC533" s="20" t="s">
        <v>163</v>
      </c>
      <c r="AD533" s="7" t="s">
        <v>163</v>
      </c>
      <c r="AE533" s="21" t="s">
        <v>6702</v>
      </c>
      <c r="AF533" s="20" t="s">
        <v>6703</v>
      </c>
      <c r="AG533" s="20" t="s">
        <v>6703</v>
      </c>
      <c r="AH533" s="20" t="s">
        <v>50</v>
      </c>
      <c r="AI533" s="141" t="s">
        <v>155</v>
      </c>
      <c r="AJ533" s="88">
        <v>31964</v>
      </c>
      <c r="AK533" s="21" t="s">
        <v>6704</v>
      </c>
      <c r="AL533" s="20" t="s">
        <v>324</v>
      </c>
      <c r="AM533" s="7" t="s">
        <v>221</v>
      </c>
      <c r="AN533" s="21" t="s">
        <v>6705</v>
      </c>
      <c r="AO533" s="120" t="s">
        <v>476</v>
      </c>
      <c r="AP533" s="20" t="s">
        <v>6706</v>
      </c>
      <c r="AQ533" s="21" t="s">
        <v>237</v>
      </c>
      <c r="AR533" s="20" t="s">
        <v>1285</v>
      </c>
      <c r="AS533" s="35" t="s">
        <v>1286</v>
      </c>
      <c r="AT533" s="35" t="s">
        <v>1287</v>
      </c>
      <c r="AU533" s="5" t="s">
        <v>46</v>
      </c>
      <c r="AV533" s="5" t="s">
        <v>6707</v>
      </c>
      <c r="AW533" s="20" t="s">
        <v>6708</v>
      </c>
      <c r="AX533" s="20" t="s">
        <v>50</v>
      </c>
      <c r="AY533" s="141" t="s">
        <v>155</v>
      </c>
      <c r="AZ533" s="88">
        <v>33503</v>
      </c>
      <c r="BA533" s="21" t="s">
        <v>6709</v>
      </c>
      <c r="BB533" s="20" t="s">
        <v>324</v>
      </c>
      <c r="BC533" s="21" t="s">
        <v>179</v>
      </c>
      <c r="BD533" s="21" t="s">
        <v>6710</v>
      </c>
      <c r="BE533" s="20" t="s">
        <v>163</v>
      </c>
      <c r="BF533" s="20" t="s">
        <v>181</v>
      </c>
      <c r="BG533" s="20"/>
      <c r="BH533" s="21"/>
      <c r="BI533" s="20"/>
      <c r="BJ533" s="20"/>
      <c r="BK533" s="20"/>
      <c r="BL533" s="20"/>
      <c r="BM533" s="20"/>
      <c r="BN533" s="79" t="s">
        <v>204</v>
      </c>
      <c r="BO533" s="20"/>
      <c r="BP533" s="20"/>
      <c r="BQ533" s="21"/>
      <c r="BR533" s="21"/>
      <c r="BS533" s="20"/>
      <c r="BT533" s="20"/>
      <c r="BU533" s="21"/>
      <c r="BV533" s="20"/>
      <c r="BW533" s="20"/>
      <c r="BX533" s="21"/>
      <c r="BY533" s="20"/>
      <c r="BZ533" s="20"/>
      <c r="CA533" s="20"/>
      <c r="CB533" s="20"/>
      <c r="CC533" s="20"/>
      <c r="CD533" s="20"/>
      <c r="CE533" s="21" t="s">
        <v>6706</v>
      </c>
      <c r="CF533" s="21" t="s">
        <v>237</v>
      </c>
      <c r="CG533" s="20" t="s">
        <v>1285</v>
      </c>
      <c r="CH533" s="20" t="s">
        <v>1286</v>
      </c>
      <c r="CI533" s="20" t="s">
        <v>1287</v>
      </c>
      <c r="CJ533" s="77" t="s">
        <v>46</v>
      </c>
      <c r="CK533" s="5" t="s">
        <v>6707</v>
      </c>
      <c r="CL533" s="77" t="str">
        <f t="shared" ca="1" si="8"/>
        <v>13 Tahun 3 Bulan 19 Hari</v>
      </c>
      <c r="CM53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Cibacang Tengah RT/RW 02/05 Desa/Kelurahan Cipeundeuy Kecamatan Padalarang Bandung Barat Jawa Barat 40553</v>
      </c>
    </row>
    <row r="534" spans="1:91" ht="20.100000000000001" customHeight="1">
      <c r="A534" s="4">
        <f>SUBTOTAL(3,N$8:N534)</f>
        <v>527</v>
      </c>
      <c r="B534" s="5" t="s">
        <v>9</v>
      </c>
      <c r="C534" s="5">
        <v>2025</v>
      </c>
      <c r="D534" s="5"/>
      <c r="E534" s="5" t="s">
        <v>6269</v>
      </c>
      <c r="F534" s="5" t="s">
        <v>40</v>
      </c>
      <c r="G534" s="5" t="s">
        <v>151</v>
      </c>
      <c r="H534" s="5" t="s">
        <v>151</v>
      </c>
      <c r="I534" s="6" t="s">
        <v>151</v>
      </c>
      <c r="J534" s="5">
        <v>25260140</v>
      </c>
      <c r="K534" s="6" t="s">
        <v>151</v>
      </c>
      <c r="L534" s="6"/>
      <c r="M534" s="6"/>
      <c r="N534" s="35" t="s">
        <v>6711</v>
      </c>
      <c r="O534" s="152"/>
      <c r="P534" s="146" t="s">
        <v>6712</v>
      </c>
      <c r="Q534" s="82" t="s">
        <v>6713</v>
      </c>
      <c r="R534" s="141" t="s">
        <v>186</v>
      </c>
      <c r="S534" s="88">
        <v>41148</v>
      </c>
      <c r="T534" s="10" t="s">
        <v>156</v>
      </c>
      <c r="U534" s="5">
        <v>2</v>
      </c>
      <c r="V534" s="5">
        <v>6</v>
      </c>
      <c r="W534" s="10" t="s">
        <v>157</v>
      </c>
      <c r="X534" s="20" t="s">
        <v>187</v>
      </c>
      <c r="Y534" s="20" t="s">
        <v>368</v>
      </c>
      <c r="Z534" s="20" t="s">
        <v>368</v>
      </c>
      <c r="AA534" s="7" t="s">
        <v>161</v>
      </c>
      <c r="AB534" s="20" t="s">
        <v>6714</v>
      </c>
      <c r="AC534" s="20" t="s">
        <v>163</v>
      </c>
      <c r="AD534" s="7" t="s">
        <v>163</v>
      </c>
      <c r="AE534" s="21" t="s">
        <v>6715</v>
      </c>
      <c r="AF534" s="20" t="s">
        <v>6716</v>
      </c>
      <c r="AG534" s="20" t="s">
        <v>6717</v>
      </c>
      <c r="AH534" s="20" t="s">
        <v>50</v>
      </c>
      <c r="AI534" s="141" t="s">
        <v>155</v>
      </c>
      <c r="AJ534" s="88">
        <v>25564</v>
      </c>
      <c r="AK534" s="21" t="s">
        <v>2486</v>
      </c>
      <c r="AL534" s="20" t="s">
        <v>212</v>
      </c>
      <c r="AM534" s="7" t="s">
        <v>2487</v>
      </c>
      <c r="AN534" s="21" t="s">
        <v>2488</v>
      </c>
      <c r="AO534" s="120"/>
      <c r="AP534" s="20" t="s">
        <v>2489</v>
      </c>
      <c r="AQ534" s="21" t="s">
        <v>375</v>
      </c>
      <c r="AR534" s="20" t="s">
        <v>376</v>
      </c>
      <c r="AS534" s="35" t="s">
        <v>294</v>
      </c>
      <c r="AT534" s="35" t="s">
        <v>186</v>
      </c>
      <c r="AU534" s="5" t="s">
        <v>46</v>
      </c>
      <c r="AV534" s="5">
        <v>45365</v>
      </c>
      <c r="AW534" s="20" t="s">
        <v>6716</v>
      </c>
      <c r="AX534" s="20" t="s">
        <v>50</v>
      </c>
      <c r="AY534" s="141" t="s">
        <v>155</v>
      </c>
      <c r="AZ534" s="88">
        <v>30687</v>
      </c>
      <c r="BA534" s="21" t="s">
        <v>6718</v>
      </c>
      <c r="BB534" s="20" t="s">
        <v>178</v>
      </c>
      <c r="BC534" s="21" t="s">
        <v>179</v>
      </c>
      <c r="BD534" s="21"/>
      <c r="BE534" s="20"/>
      <c r="BF534" s="20" t="s">
        <v>6279</v>
      </c>
      <c r="BG534" s="20" t="s">
        <v>6719</v>
      </c>
      <c r="BH534" s="21" t="s">
        <v>6720</v>
      </c>
      <c r="BI534" s="20" t="s">
        <v>2248</v>
      </c>
      <c r="BJ534" s="20" t="s">
        <v>199</v>
      </c>
      <c r="BK534" s="20" t="s">
        <v>186</v>
      </c>
      <c r="BL534" s="20" t="s">
        <v>46</v>
      </c>
      <c r="BM534" s="20">
        <v>45352</v>
      </c>
      <c r="BN534" s="79" t="s">
        <v>204</v>
      </c>
      <c r="BO534" s="20" t="s">
        <v>6717</v>
      </c>
      <c r="BP534" s="20" t="s">
        <v>155</v>
      </c>
      <c r="BQ534" s="21">
        <v>25564</v>
      </c>
      <c r="BR534" s="21" t="s">
        <v>2486</v>
      </c>
      <c r="BS534" s="20" t="s">
        <v>212</v>
      </c>
      <c r="BT534" s="20" t="s">
        <v>2487</v>
      </c>
      <c r="BU534" s="21"/>
      <c r="BV534" s="20"/>
      <c r="BW534" s="20" t="s">
        <v>2489</v>
      </c>
      <c r="BX534" s="21" t="s">
        <v>375</v>
      </c>
      <c r="BY534" s="20" t="s">
        <v>376</v>
      </c>
      <c r="BZ534" s="20" t="s">
        <v>294</v>
      </c>
      <c r="CA534" s="20" t="s">
        <v>186</v>
      </c>
      <c r="CB534" s="20" t="s">
        <v>46</v>
      </c>
      <c r="CC534" s="20">
        <v>45365</v>
      </c>
      <c r="CD534" s="20"/>
      <c r="CE534" s="21" t="s">
        <v>6719</v>
      </c>
      <c r="CF534" s="21" t="s">
        <v>6720</v>
      </c>
      <c r="CG534" s="20" t="s">
        <v>2248</v>
      </c>
      <c r="CH534" s="20" t="s">
        <v>199</v>
      </c>
      <c r="CI534" s="20" t="s">
        <v>205</v>
      </c>
      <c r="CJ534" s="77" t="s">
        <v>46</v>
      </c>
      <c r="CK534" s="5">
        <v>45352</v>
      </c>
      <c r="CL534" s="77" t="str">
        <f t="shared" ca="1" si="8"/>
        <v>13 Tahun 4 Bulan 27 Hari</v>
      </c>
      <c r="CM53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Sukasari RT/RW 003/007 Desa/Kelurahan Mekarjaya Kecamatan Sumedang Utara Kabupaten Sumedang Jawa Barat 45352</v>
      </c>
    </row>
    <row r="535" spans="1:91" ht="20.100000000000001" customHeight="1">
      <c r="A535" s="4">
        <f>SUBTOTAL(3,N$8:N535)</f>
        <v>528</v>
      </c>
      <c r="B535" s="5" t="s">
        <v>9</v>
      </c>
      <c r="C535" s="5">
        <v>2025</v>
      </c>
      <c r="D535" s="5"/>
      <c r="E535" s="5" t="s">
        <v>6269</v>
      </c>
      <c r="F535" s="5" t="s">
        <v>40</v>
      </c>
      <c r="G535" s="5" t="s">
        <v>6721</v>
      </c>
      <c r="H535" s="5"/>
      <c r="I535" s="6"/>
      <c r="J535" s="5">
        <v>25260067</v>
      </c>
      <c r="K535" s="6" t="s">
        <v>151</v>
      </c>
      <c r="L535" s="6"/>
      <c r="M535" s="6"/>
      <c r="N535" s="35" t="s">
        <v>6722</v>
      </c>
      <c r="O535" s="152"/>
      <c r="P535" s="146">
        <v>3123749644</v>
      </c>
      <c r="Q535" s="82" t="s">
        <v>6723</v>
      </c>
      <c r="R535" s="141" t="s">
        <v>186</v>
      </c>
      <c r="S535" s="88">
        <v>40998</v>
      </c>
      <c r="T535" s="10" t="s">
        <v>156</v>
      </c>
      <c r="U535" s="5">
        <v>1</v>
      </c>
      <c r="V535" s="5">
        <v>2</v>
      </c>
      <c r="W535" s="10" t="s">
        <v>157</v>
      </c>
      <c r="X535" s="20" t="s">
        <v>158</v>
      </c>
      <c r="Y535" s="20" t="s">
        <v>1471</v>
      </c>
      <c r="Z535" s="20" t="s">
        <v>6724</v>
      </c>
      <c r="AA535" s="7" t="s">
        <v>161</v>
      </c>
      <c r="AB535" s="20" t="s">
        <v>162</v>
      </c>
      <c r="AC535" s="20" t="s">
        <v>163</v>
      </c>
      <c r="AD535" s="7" t="s">
        <v>163</v>
      </c>
      <c r="AE535" s="21" t="s">
        <v>6725</v>
      </c>
      <c r="AF535" s="20" t="s">
        <v>6726</v>
      </c>
      <c r="AG535" s="20" t="s">
        <v>6726</v>
      </c>
      <c r="AH535" s="20" t="s">
        <v>50</v>
      </c>
      <c r="AI535" s="141" t="s">
        <v>155</v>
      </c>
      <c r="AJ535" s="88">
        <v>30851</v>
      </c>
      <c r="AK535" s="21" t="s">
        <v>6727</v>
      </c>
      <c r="AL535" s="20" t="s">
        <v>1202</v>
      </c>
      <c r="AM535" s="7" t="s">
        <v>179</v>
      </c>
      <c r="AN535" s="21">
        <v>82319357885</v>
      </c>
      <c r="AO535" s="120" t="s">
        <v>476</v>
      </c>
      <c r="AP535" s="20" t="s">
        <v>6728</v>
      </c>
      <c r="AQ535" s="21" t="s">
        <v>1374</v>
      </c>
      <c r="AR535" s="20" t="s">
        <v>5083</v>
      </c>
      <c r="AS535" s="35" t="s">
        <v>6729</v>
      </c>
      <c r="AT535" s="35" t="s">
        <v>186</v>
      </c>
      <c r="AU535" s="5" t="s">
        <v>46</v>
      </c>
      <c r="AV535" s="5">
        <v>45352</v>
      </c>
      <c r="AW535" s="20" t="s">
        <v>6730</v>
      </c>
      <c r="AX535" s="20" t="s">
        <v>50</v>
      </c>
      <c r="AY535" s="141" t="s">
        <v>186</v>
      </c>
      <c r="AZ535" s="88">
        <v>31851</v>
      </c>
      <c r="BA535" s="21" t="s">
        <v>6731</v>
      </c>
      <c r="BB535" s="20" t="s">
        <v>178</v>
      </c>
      <c r="BC535" s="21" t="s">
        <v>179</v>
      </c>
      <c r="BD535" s="21">
        <v>82319357886</v>
      </c>
      <c r="BE535" s="20" t="s">
        <v>163</v>
      </c>
      <c r="BF535" s="20" t="s">
        <v>181</v>
      </c>
      <c r="BG535" s="20"/>
      <c r="BH535" s="21"/>
      <c r="BI535" s="20"/>
      <c r="BJ535" s="20"/>
      <c r="BK535" s="20"/>
      <c r="BL535" s="20"/>
      <c r="BM535" s="20"/>
      <c r="BN535" s="79" t="s">
        <v>204</v>
      </c>
      <c r="BO535" s="20"/>
      <c r="BP535" s="20"/>
      <c r="BQ535" s="21"/>
      <c r="BR535" s="21"/>
      <c r="BS535" s="20"/>
      <c r="BT535" s="20"/>
      <c r="BU535" s="21"/>
      <c r="BV535" s="20"/>
      <c r="BW535" s="20"/>
      <c r="BX535" s="21"/>
      <c r="BY535" s="20"/>
      <c r="BZ535" s="20"/>
      <c r="CA535" s="20"/>
      <c r="CB535" s="20"/>
      <c r="CC535" s="20"/>
      <c r="CD535" s="20"/>
      <c r="CE535" s="20" t="s">
        <v>6728</v>
      </c>
      <c r="CF535" s="21" t="s">
        <v>1374</v>
      </c>
      <c r="CG535" s="20" t="s">
        <v>5083</v>
      </c>
      <c r="CH535" s="35" t="s">
        <v>199</v>
      </c>
      <c r="CI535" s="20" t="s">
        <v>205</v>
      </c>
      <c r="CJ535" s="77" t="s">
        <v>46</v>
      </c>
      <c r="CK535" s="5">
        <v>45352</v>
      </c>
      <c r="CL535" s="77" t="str">
        <f t="shared" ca="1" si="8"/>
        <v>13 Tahun 9 Bulan 24 Hari</v>
      </c>
      <c r="CM53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Sindang Mulya RT/RW 03/04 Desa/Kelurahan Jatihurip Kecamatan Sumedang Utara Kabupaten Sumedang Jawa Barat 45352</v>
      </c>
    </row>
    <row r="536" spans="1:91" ht="20.100000000000001" customHeight="1">
      <c r="A536" s="4">
        <f>SUBTOTAL(3,N$8:N536)</f>
        <v>529</v>
      </c>
      <c r="B536" s="5" t="s">
        <v>9</v>
      </c>
      <c r="C536" s="5">
        <v>2025</v>
      </c>
      <c r="D536" s="5"/>
      <c r="E536" s="5" t="s">
        <v>6269</v>
      </c>
      <c r="F536" s="5" t="s">
        <v>40</v>
      </c>
      <c r="G536" s="5" t="s">
        <v>151</v>
      </c>
      <c r="H536" s="5" t="s">
        <v>151</v>
      </c>
      <c r="I536" s="6" t="s">
        <v>151</v>
      </c>
      <c r="J536" s="5">
        <v>25260011</v>
      </c>
      <c r="K536" s="6" t="s">
        <v>151</v>
      </c>
      <c r="L536" s="6"/>
      <c r="M536" s="6"/>
      <c r="N536" s="35" t="s">
        <v>6732</v>
      </c>
      <c r="O536" s="152"/>
      <c r="P536" s="146">
        <v>3129584095</v>
      </c>
      <c r="Q536" s="82" t="s">
        <v>6733</v>
      </c>
      <c r="R536" s="141" t="s">
        <v>367</v>
      </c>
      <c r="S536" s="88">
        <v>41048</v>
      </c>
      <c r="T536" s="10" t="s">
        <v>156</v>
      </c>
      <c r="U536" s="5">
        <v>1</v>
      </c>
      <c r="V536" s="5">
        <v>2</v>
      </c>
      <c r="W536" s="10" t="s">
        <v>157</v>
      </c>
      <c r="X536" s="20" t="s">
        <v>187</v>
      </c>
      <c r="Y536" s="20" t="s">
        <v>1850</v>
      </c>
      <c r="Z536" s="20" t="s">
        <v>250</v>
      </c>
      <c r="AA536" s="7" t="s">
        <v>161</v>
      </c>
      <c r="AB536" s="20" t="s">
        <v>162</v>
      </c>
      <c r="AC536" s="20" t="s">
        <v>163</v>
      </c>
      <c r="AD536" s="7" t="s">
        <v>163</v>
      </c>
      <c r="AE536" s="21" t="s">
        <v>6734</v>
      </c>
      <c r="AF536" s="20" t="s">
        <v>6735</v>
      </c>
      <c r="AG536" s="20" t="s">
        <v>6735</v>
      </c>
      <c r="AH536" s="20" t="s">
        <v>50</v>
      </c>
      <c r="AI536" s="141" t="s">
        <v>371</v>
      </c>
      <c r="AJ536" s="88">
        <v>29972</v>
      </c>
      <c r="AK536" s="21" t="s">
        <v>6736</v>
      </c>
      <c r="AL536" s="20" t="s">
        <v>324</v>
      </c>
      <c r="AM536" s="7" t="s">
        <v>179</v>
      </c>
      <c r="AN536" s="21">
        <v>85697519879</v>
      </c>
      <c r="AO536" s="120" t="s">
        <v>195</v>
      </c>
      <c r="AP536" s="20" t="s">
        <v>6737</v>
      </c>
      <c r="AQ536" s="21" t="s">
        <v>6738</v>
      </c>
      <c r="AR536" s="20" t="s">
        <v>6739</v>
      </c>
      <c r="AS536" s="35" t="s">
        <v>2533</v>
      </c>
      <c r="AT536" s="35" t="s">
        <v>1064</v>
      </c>
      <c r="AU536" s="5" t="s">
        <v>46</v>
      </c>
      <c r="AV536" s="5">
        <v>41371</v>
      </c>
      <c r="AW536" s="20" t="s">
        <v>6740</v>
      </c>
      <c r="AX536" s="20" t="s">
        <v>50</v>
      </c>
      <c r="AY536" s="141" t="s">
        <v>367</v>
      </c>
      <c r="AZ536" s="88">
        <v>31298</v>
      </c>
      <c r="BA536" s="21" t="s">
        <v>6741</v>
      </c>
      <c r="BB536" s="20" t="s">
        <v>178</v>
      </c>
      <c r="BC536" s="21" t="s">
        <v>221</v>
      </c>
      <c r="BD536" s="21">
        <v>85778681725</v>
      </c>
      <c r="BE536" s="20" t="s">
        <v>163</v>
      </c>
      <c r="BF536" s="20" t="s">
        <v>181</v>
      </c>
      <c r="BG536" s="20"/>
      <c r="BH536" s="21"/>
      <c r="BI536" s="20"/>
      <c r="BJ536" s="20"/>
      <c r="BK536" s="20"/>
      <c r="BL536" s="20"/>
      <c r="BM536" s="20"/>
      <c r="BN536" s="79" t="s">
        <v>204</v>
      </c>
      <c r="BO536" s="20"/>
      <c r="BP536" s="20"/>
      <c r="BQ536" s="21"/>
      <c r="BR536" s="21"/>
      <c r="BS536" s="20"/>
      <c r="BT536" s="20"/>
      <c r="BU536" s="21"/>
      <c r="BV536" s="20"/>
      <c r="BW536" s="20"/>
      <c r="BX536" s="21"/>
      <c r="BY536" s="20"/>
      <c r="BZ536" s="20"/>
      <c r="CA536" s="20"/>
      <c r="CB536" s="20"/>
      <c r="CC536" s="20"/>
      <c r="CD536" s="20"/>
      <c r="CE536" s="21" t="s">
        <v>6737</v>
      </c>
      <c r="CF536" s="21" t="s">
        <v>6738</v>
      </c>
      <c r="CG536" s="20" t="s">
        <v>6739</v>
      </c>
      <c r="CH536" s="20" t="s">
        <v>2533</v>
      </c>
      <c r="CI536" s="20" t="s">
        <v>2539</v>
      </c>
      <c r="CJ536" s="77" t="s">
        <v>46</v>
      </c>
      <c r="CK536" s="5">
        <v>41371</v>
      </c>
      <c r="CL536" s="77" t="str">
        <f t="shared" ca="1" si="8"/>
        <v>13 Tahun 8 Bulan 4 Hari</v>
      </c>
      <c r="CM53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Regents Park Blok C2 No.28 A RT/RW 11/02 Desa/Kelurahan Cibalongsari Kecamatan Klari Kabupaten Karawang Jawa Barat 41371</v>
      </c>
    </row>
    <row r="537" spans="1:91" ht="20.100000000000001" customHeight="1">
      <c r="A537" s="4">
        <f>SUBTOTAL(3,N$8:N537)</f>
        <v>530</v>
      </c>
      <c r="B537" s="5" t="s">
        <v>9</v>
      </c>
      <c r="C537" s="5">
        <v>2025</v>
      </c>
      <c r="D537" s="5"/>
      <c r="E537" s="5" t="s">
        <v>6269</v>
      </c>
      <c r="F537" s="5" t="s">
        <v>40</v>
      </c>
      <c r="G537" s="5" t="s">
        <v>151</v>
      </c>
      <c r="H537" s="5" t="s">
        <v>151</v>
      </c>
      <c r="I537" s="6" t="s">
        <v>151</v>
      </c>
      <c r="J537" s="5">
        <v>25260098</v>
      </c>
      <c r="K537" s="6" t="s">
        <v>151</v>
      </c>
      <c r="L537" s="6"/>
      <c r="M537" s="6"/>
      <c r="N537" s="35" t="s">
        <v>6742</v>
      </c>
      <c r="O537" s="152"/>
      <c r="P537" s="146" t="s">
        <v>6743</v>
      </c>
      <c r="Q537" s="82" t="s">
        <v>6744</v>
      </c>
      <c r="R537" s="141" t="s">
        <v>186</v>
      </c>
      <c r="S537" s="88">
        <v>41250</v>
      </c>
      <c r="T537" s="10" t="s">
        <v>156</v>
      </c>
      <c r="U537" s="5">
        <v>3</v>
      </c>
      <c r="V537" s="5">
        <v>4</v>
      </c>
      <c r="W537" s="10" t="s">
        <v>157</v>
      </c>
      <c r="X537" s="20" t="s">
        <v>268</v>
      </c>
      <c r="Y537" s="20" t="s">
        <v>159</v>
      </c>
      <c r="Z537" s="20" t="s">
        <v>6745</v>
      </c>
      <c r="AA537" s="7" t="s">
        <v>161</v>
      </c>
      <c r="AB537" s="20" t="s">
        <v>162</v>
      </c>
      <c r="AC537" s="20" t="s">
        <v>163</v>
      </c>
      <c r="AD537" s="7" t="s">
        <v>163</v>
      </c>
      <c r="AE537" s="21" t="s">
        <v>4858</v>
      </c>
      <c r="AF537" s="20" t="s">
        <v>6746</v>
      </c>
      <c r="AG537" s="20" t="s">
        <v>6746</v>
      </c>
      <c r="AH537" s="20" t="s">
        <v>50</v>
      </c>
      <c r="AI537" s="141" t="s">
        <v>186</v>
      </c>
      <c r="AJ537" s="88">
        <v>28759</v>
      </c>
      <c r="AK537" s="21" t="s">
        <v>4860</v>
      </c>
      <c r="AL537" s="20" t="s">
        <v>531</v>
      </c>
      <c r="AM537" s="7" t="s">
        <v>161</v>
      </c>
      <c r="AN537" s="21">
        <v>82119722770</v>
      </c>
      <c r="AO537" s="120" t="s">
        <v>476</v>
      </c>
      <c r="AP537" s="20" t="s">
        <v>4537</v>
      </c>
      <c r="AQ537" s="21" t="s">
        <v>6747</v>
      </c>
      <c r="AR537" s="20" t="s">
        <v>3086</v>
      </c>
      <c r="AS537" s="35" t="s">
        <v>851</v>
      </c>
      <c r="AT537" s="35" t="s">
        <v>186</v>
      </c>
      <c r="AU537" s="5" t="s">
        <v>46</v>
      </c>
      <c r="AV537" s="5">
        <v>45312</v>
      </c>
      <c r="AW537" s="20" t="s">
        <v>4861</v>
      </c>
      <c r="AX537" s="20" t="s">
        <v>50</v>
      </c>
      <c r="AY537" s="141" t="s">
        <v>186</v>
      </c>
      <c r="AZ537" s="88">
        <v>29132</v>
      </c>
      <c r="BA537" s="21" t="s">
        <v>4862</v>
      </c>
      <c r="BB537" s="20" t="s">
        <v>178</v>
      </c>
      <c r="BC537" s="21" t="s">
        <v>161</v>
      </c>
      <c r="BD537" s="21">
        <v>85211672350</v>
      </c>
      <c r="BE537" s="20" t="s">
        <v>163</v>
      </c>
      <c r="BF537" s="20" t="s">
        <v>181</v>
      </c>
      <c r="BG537" s="20"/>
      <c r="BH537" s="21"/>
      <c r="BI537" s="20"/>
      <c r="BJ537" s="20"/>
      <c r="BK537" s="20"/>
      <c r="BL537" s="20"/>
      <c r="BM537" s="20"/>
      <c r="BN537" s="79" t="s">
        <v>204</v>
      </c>
      <c r="BO537" s="20"/>
      <c r="BP537" s="20"/>
      <c r="BQ537" s="21"/>
      <c r="BR537" s="21"/>
      <c r="BS537" s="20"/>
      <c r="BT537" s="20"/>
      <c r="BU537" s="21"/>
      <c r="BV537" s="20"/>
      <c r="BW537" s="20"/>
      <c r="BX537" s="21"/>
      <c r="BY537" s="20"/>
      <c r="BZ537" s="20"/>
      <c r="CA537" s="20"/>
      <c r="CB537" s="20"/>
      <c r="CC537" s="20"/>
      <c r="CD537" s="20"/>
      <c r="CE537" s="21" t="s">
        <v>4537</v>
      </c>
      <c r="CF537" s="21" t="s">
        <v>6747</v>
      </c>
      <c r="CG537" s="20" t="s">
        <v>3086</v>
      </c>
      <c r="CH537" s="20" t="s">
        <v>851</v>
      </c>
      <c r="CI537" s="20" t="s">
        <v>205</v>
      </c>
      <c r="CJ537" s="77" t="s">
        <v>46</v>
      </c>
      <c r="CK537" s="5">
        <v>45312</v>
      </c>
      <c r="CL537" s="77" t="str">
        <f t="shared" ca="1" si="8"/>
        <v>13 Tahun 1 Bulan 16 Hari</v>
      </c>
      <c r="CM53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Lingkungan Darangdan RT/RW 005/008 Desa/Kelurahan Kota Kulon Kecamatan Sumedang Selatan Kabupaten Sumedang Jawa Barat 45312</v>
      </c>
    </row>
    <row r="538" spans="1:91" ht="20.100000000000001" customHeight="1">
      <c r="A538" s="4">
        <f>SUBTOTAL(3,N$8:N538)</f>
        <v>531</v>
      </c>
      <c r="B538" s="5" t="s">
        <v>9</v>
      </c>
      <c r="C538" s="5">
        <v>2025</v>
      </c>
      <c r="D538" s="5"/>
      <c r="E538" s="5" t="s">
        <v>6269</v>
      </c>
      <c r="F538" s="5" t="s">
        <v>40</v>
      </c>
      <c r="G538" s="5" t="s">
        <v>151</v>
      </c>
      <c r="H538" s="5" t="s">
        <v>151</v>
      </c>
      <c r="I538" s="6" t="s">
        <v>151</v>
      </c>
      <c r="J538" s="5">
        <v>25260017</v>
      </c>
      <c r="K538" s="6" t="s">
        <v>151</v>
      </c>
      <c r="L538" s="6"/>
      <c r="M538" s="6"/>
      <c r="N538" s="35" t="s">
        <v>6748</v>
      </c>
      <c r="O538" s="152"/>
      <c r="P538" s="146" t="s">
        <v>6749</v>
      </c>
      <c r="Q538" s="82" t="s">
        <v>6750</v>
      </c>
      <c r="R538" s="141" t="s">
        <v>602</v>
      </c>
      <c r="S538" s="88">
        <v>41159</v>
      </c>
      <c r="T538" s="10" t="s">
        <v>156</v>
      </c>
      <c r="U538" s="5">
        <v>1</v>
      </c>
      <c r="V538" s="5">
        <v>2</v>
      </c>
      <c r="W538" s="10" t="s">
        <v>157</v>
      </c>
      <c r="X538" s="20" t="s">
        <v>187</v>
      </c>
      <c r="Y538" s="20" t="s">
        <v>6751</v>
      </c>
      <c r="Z538" s="20" t="s">
        <v>551</v>
      </c>
      <c r="AA538" s="7" t="s">
        <v>161</v>
      </c>
      <c r="AB538" s="20" t="s">
        <v>162</v>
      </c>
      <c r="AC538" s="20" t="s">
        <v>163</v>
      </c>
      <c r="AD538" s="7" t="s">
        <v>163</v>
      </c>
      <c r="AE538" s="21" t="s">
        <v>6752</v>
      </c>
      <c r="AF538" s="20" t="s">
        <v>6753</v>
      </c>
      <c r="AG538" s="20" t="s">
        <v>6753</v>
      </c>
      <c r="AH538" s="20" t="s">
        <v>50</v>
      </c>
      <c r="AI538" s="141" t="s">
        <v>5044</v>
      </c>
      <c r="AJ538" s="88">
        <v>31936</v>
      </c>
      <c r="AK538" s="21" t="s">
        <v>6754</v>
      </c>
      <c r="AL538" s="20" t="s">
        <v>212</v>
      </c>
      <c r="AM538" s="7" t="s">
        <v>221</v>
      </c>
      <c r="AN538" s="21">
        <v>87884312963</v>
      </c>
      <c r="AO538" s="120" t="s">
        <v>214</v>
      </c>
      <c r="AP538" s="20" t="s">
        <v>6755</v>
      </c>
      <c r="AQ538" s="21" t="s">
        <v>216</v>
      </c>
      <c r="AR538" s="20" t="s">
        <v>608</v>
      </c>
      <c r="AS538" s="35" t="s">
        <v>1608</v>
      </c>
      <c r="AT538" s="35" t="s">
        <v>610</v>
      </c>
      <c r="AU538" s="5" t="s">
        <v>46</v>
      </c>
      <c r="AV538" s="5">
        <v>40535</v>
      </c>
      <c r="AW538" s="20" t="s">
        <v>6756</v>
      </c>
      <c r="AX538" s="20" t="s">
        <v>50</v>
      </c>
      <c r="AY538" s="141" t="s">
        <v>155</v>
      </c>
      <c r="AZ538" s="88">
        <v>32699</v>
      </c>
      <c r="BA538" s="21" t="s">
        <v>6757</v>
      </c>
      <c r="BB538" s="20" t="s">
        <v>178</v>
      </c>
      <c r="BC538" s="21" t="s">
        <v>179</v>
      </c>
      <c r="BD538" s="21">
        <v>87879922628</v>
      </c>
      <c r="BE538" s="20" t="s">
        <v>195</v>
      </c>
      <c r="BF538" s="20" t="s">
        <v>181</v>
      </c>
      <c r="BG538" s="20"/>
      <c r="BH538" s="21"/>
      <c r="BI538" s="20"/>
      <c r="BJ538" s="20"/>
      <c r="BK538" s="20"/>
      <c r="BL538" s="20"/>
      <c r="BM538" s="20"/>
      <c r="BN538" s="79" t="s">
        <v>787</v>
      </c>
      <c r="BO538" s="20"/>
      <c r="BP538" s="20"/>
      <c r="BQ538" s="21"/>
      <c r="BR538" s="21"/>
      <c r="BS538" s="20"/>
      <c r="BT538" s="20"/>
      <c r="BU538" s="21"/>
      <c r="BV538" s="20"/>
      <c r="BW538" s="20"/>
      <c r="BX538" s="21"/>
      <c r="BY538" s="20"/>
      <c r="BZ538" s="20"/>
      <c r="CA538" s="20"/>
      <c r="CB538" s="20"/>
      <c r="CC538" s="20"/>
      <c r="CD538" s="20"/>
      <c r="CE538" s="21" t="s">
        <v>6755</v>
      </c>
      <c r="CF538" s="21" t="s">
        <v>216</v>
      </c>
      <c r="CG538" s="20" t="s">
        <v>608</v>
      </c>
      <c r="CH538" s="20" t="s">
        <v>609</v>
      </c>
      <c r="CI538" s="20" t="s">
        <v>610</v>
      </c>
      <c r="CJ538" s="77" t="s">
        <v>46</v>
      </c>
      <c r="CK538" s="5">
        <v>40535</v>
      </c>
      <c r="CL538" s="77" t="str">
        <f t="shared" ca="1" si="8"/>
        <v>13 Tahun 4 Bulan 16 Hari</v>
      </c>
      <c r="CM53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 Kebon Kopi Gg.Pancuran Dalam RT/RW 03/09 Desa/Kelurahan Cibeureum Kecamatan Cimahi Selatan Kota Cimahi Jawa Barat 40535</v>
      </c>
    </row>
    <row r="539" spans="1:91" ht="20.100000000000001" customHeight="1">
      <c r="A539" s="4">
        <f>SUBTOTAL(3,N$8:N539)</f>
        <v>532</v>
      </c>
      <c r="B539" s="5" t="s">
        <v>9</v>
      </c>
      <c r="C539" s="5">
        <v>2025</v>
      </c>
      <c r="D539" s="5"/>
      <c r="E539" s="5" t="s">
        <v>6269</v>
      </c>
      <c r="F539" s="5" t="s">
        <v>40</v>
      </c>
      <c r="G539" s="5" t="s">
        <v>151</v>
      </c>
      <c r="H539" s="5" t="s">
        <v>151</v>
      </c>
      <c r="I539" s="6" t="s">
        <v>151</v>
      </c>
      <c r="J539" s="5">
        <v>25260032</v>
      </c>
      <c r="K539" s="6" t="s">
        <v>151</v>
      </c>
      <c r="L539" s="6"/>
      <c r="M539" s="6"/>
      <c r="N539" s="35" t="s">
        <v>6758</v>
      </c>
      <c r="O539" s="152"/>
      <c r="P539" s="146" t="s">
        <v>6759</v>
      </c>
      <c r="Q539" s="82" t="s">
        <v>6760</v>
      </c>
      <c r="R539" s="141" t="s">
        <v>186</v>
      </c>
      <c r="S539" s="88">
        <v>41302</v>
      </c>
      <c r="T539" s="10" t="s">
        <v>156</v>
      </c>
      <c r="U539" s="5">
        <v>3</v>
      </c>
      <c r="V539" s="5">
        <v>3</v>
      </c>
      <c r="W539" s="10" t="s">
        <v>157</v>
      </c>
      <c r="X539" s="20" t="s">
        <v>187</v>
      </c>
      <c r="Y539" s="20" t="s">
        <v>319</v>
      </c>
      <c r="Z539" s="20" t="s">
        <v>2471</v>
      </c>
      <c r="AA539" s="7" t="s">
        <v>161</v>
      </c>
      <c r="AB539" s="20" t="s">
        <v>162</v>
      </c>
      <c r="AC539" s="20" t="s">
        <v>163</v>
      </c>
      <c r="AD539" s="7" t="s">
        <v>163</v>
      </c>
      <c r="AE539" s="21" t="s">
        <v>6761</v>
      </c>
      <c r="AF539" s="20" t="s">
        <v>6762</v>
      </c>
      <c r="AG539" s="20" t="s">
        <v>6762</v>
      </c>
      <c r="AH539" s="20" t="s">
        <v>50</v>
      </c>
      <c r="AI539" s="141" t="s">
        <v>186</v>
      </c>
      <c r="AJ539" s="88">
        <v>24840</v>
      </c>
      <c r="AK539" s="21" t="s">
        <v>6763</v>
      </c>
      <c r="AL539" s="20" t="s">
        <v>212</v>
      </c>
      <c r="AM539" s="7" t="s">
        <v>221</v>
      </c>
      <c r="AN539" s="21">
        <v>82320846775</v>
      </c>
      <c r="AO539" s="120" t="s">
        <v>214</v>
      </c>
      <c r="AP539" s="20" t="s">
        <v>1942</v>
      </c>
      <c r="AQ539" s="21" t="s">
        <v>1221</v>
      </c>
      <c r="AR539" s="20" t="s">
        <v>1943</v>
      </c>
      <c r="AS539" s="35" t="s">
        <v>1944</v>
      </c>
      <c r="AT539" s="35" t="s">
        <v>186</v>
      </c>
      <c r="AU539" s="5" t="s">
        <v>46</v>
      </c>
      <c r="AV539" s="5">
        <v>45372</v>
      </c>
      <c r="AW539" s="20" t="s">
        <v>6764</v>
      </c>
      <c r="AX539" s="20" t="s">
        <v>50</v>
      </c>
      <c r="AY539" s="141" t="s">
        <v>186</v>
      </c>
      <c r="AZ539" s="88">
        <v>26546</v>
      </c>
      <c r="BA539" s="21" t="s">
        <v>6765</v>
      </c>
      <c r="BB539" s="20" t="s">
        <v>178</v>
      </c>
      <c r="BC539" s="21" t="s">
        <v>161</v>
      </c>
      <c r="BD539" s="21">
        <v>85795521539</v>
      </c>
      <c r="BE539" s="20" t="s">
        <v>163</v>
      </c>
      <c r="BF539" s="20" t="s">
        <v>181</v>
      </c>
      <c r="BG539" s="20"/>
      <c r="BH539" s="21"/>
      <c r="BI539" s="20"/>
      <c r="BJ539" s="20"/>
      <c r="BK539" s="20"/>
      <c r="BL539" s="20"/>
      <c r="BM539" s="20"/>
      <c r="BN539" s="79" t="s">
        <v>204</v>
      </c>
      <c r="BO539" s="20"/>
      <c r="BP539" s="20"/>
      <c r="BQ539" s="21"/>
      <c r="BR539" s="21"/>
      <c r="BS539" s="20"/>
      <c r="BT539" s="20"/>
      <c r="BU539" s="21"/>
      <c r="BV539" s="20"/>
      <c r="BW539" s="20"/>
      <c r="BX539" s="21"/>
      <c r="BY539" s="20"/>
      <c r="BZ539" s="20"/>
      <c r="CA539" s="20"/>
      <c r="CB539" s="20"/>
      <c r="CC539" s="20"/>
      <c r="CD539" s="20"/>
      <c r="CE539" s="21" t="s">
        <v>1942</v>
      </c>
      <c r="CF539" s="21" t="s">
        <v>1221</v>
      </c>
      <c r="CG539" s="20" t="s">
        <v>1943</v>
      </c>
      <c r="CH539" s="20" t="s">
        <v>1944</v>
      </c>
      <c r="CI539" s="20" t="s">
        <v>205</v>
      </c>
      <c r="CJ539" s="77" t="s">
        <v>46</v>
      </c>
      <c r="CK539" s="5">
        <v>45372</v>
      </c>
      <c r="CL539" s="77" t="str">
        <f t="shared" ca="1" si="8"/>
        <v>12 Tahun 11 Bulan 26 Hari</v>
      </c>
      <c r="CM53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Nagrong RT/RW 02/04 Desa/Kelurahan Cieunteung Kecamatan Darmaraja Kabupaten Sumedang Jawa Barat 45372</v>
      </c>
    </row>
    <row r="540" spans="1:91" ht="20.100000000000001" customHeight="1">
      <c r="A540" s="4">
        <f>SUBTOTAL(3,N$8:N540)</f>
        <v>533</v>
      </c>
      <c r="B540" s="5" t="s">
        <v>9</v>
      </c>
      <c r="C540" s="5">
        <v>2025</v>
      </c>
      <c r="D540" s="5"/>
      <c r="E540" s="5" t="s">
        <v>6269</v>
      </c>
      <c r="F540" s="5" t="s">
        <v>40</v>
      </c>
      <c r="G540" s="5" t="s">
        <v>151</v>
      </c>
      <c r="H540" s="5" t="s">
        <v>151</v>
      </c>
      <c r="I540" s="6" t="s">
        <v>151</v>
      </c>
      <c r="J540" s="5">
        <v>25260041</v>
      </c>
      <c r="K540" s="6" t="s">
        <v>151</v>
      </c>
      <c r="L540" s="6"/>
      <c r="M540" s="6"/>
      <c r="N540" s="35" t="s">
        <v>6766</v>
      </c>
      <c r="O540" s="152"/>
      <c r="P540" s="146" t="s">
        <v>6767</v>
      </c>
      <c r="Q540" s="82" t="s">
        <v>6768</v>
      </c>
      <c r="R540" s="141" t="s">
        <v>186</v>
      </c>
      <c r="S540" s="88">
        <v>41316</v>
      </c>
      <c r="T540" s="10" t="s">
        <v>156</v>
      </c>
      <c r="U540" s="5">
        <v>1</v>
      </c>
      <c r="V540" s="5">
        <v>1</v>
      </c>
      <c r="W540" s="10" t="s">
        <v>157</v>
      </c>
      <c r="X540" s="20" t="s">
        <v>549</v>
      </c>
      <c r="Y540" s="20" t="s">
        <v>426</v>
      </c>
      <c r="Z540" s="20" t="s">
        <v>6505</v>
      </c>
      <c r="AA540" s="7" t="s">
        <v>161</v>
      </c>
      <c r="AB540" s="20" t="s">
        <v>162</v>
      </c>
      <c r="AC540" s="20" t="s">
        <v>163</v>
      </c>
      <c r="AD540" s="7" t="s">
        <v>163</v>
      </c>
      <c r="AE540" s="21" t="s">
        <v>6769</v>
      </c>
      <c r="AF540" s="20" t="s">
        <v>5697</v>
      </c>
      <c r="AG540" s="20" t="s">
        <v>5697</v>
      </c>
      <c r="AH540" s="20" t="s">
        <v>50</v>
      </c>
      <c r="AI540" s="141" t="s">
        <v>186</v>
      </c>
      <c r="AJ540" s="88">
        <v>28374</v>
      </c>
      <c r="AK540" s="21" t="s">
        <v>6770</v>
      </c>
      <c r="AL540" s="20" t="s">
        <v>6410</v>
      </c>
      <c r="AM540" s="7" t="s">
        <v>179</v>
      </c>
      <c r="AN540" s="21" t="s">
        <v>6771</v>
      </c>
      <c r="AO540" s="120" t="s">
        <v>357</v>
      </c>
      <c r="AP540" s="20" t="s">
        <v>1942</v>
      </c>
      <c r="AQ540" s="21" t="s">
        <v>729</v>
      </c>
      <c r="AR540" s="20" t="s">
        <v>1943</v>
      </c>
      <c r="AS540" s="35" t="s">
        <v>1944</v>
      </c>
      <c r="AT540" s="35" t="s">
        <v>186</v>
      </c>
      <c r="AU540" s="5" t="s">
        <v>46</v>
      </c>
      <c r="AV540" s="5">
        <v>45372</v>
      </c>
      <c r="AW540" s="20" t="s">
        <v>6772</v>
      </c>
      <c r="AX540" s="20" t="s">
        <v>50</v>
      </c>
      <c r="AY540" s="141" t="s">
        <v>186</v>
      </c>
      <c r="AZ540" s="88">
        <v>30417</v>
      </c>
      <c r="BA540" s="21" t="s">
        <v>6773</v>
      </c>
      <c r="BB540" s="20" t="s">
        <v>178</v>
      </c>
      <c r="BC540" s="21" t="s">
        <v>179</v>
      </c>
      <c r="BD540" s="21" t="s">
        <v>6771</v>
      </c>
      <c r="BE540" s="20" t="s">
        <v>163</v>
      </c>
      <c r="BF540" s="20" t="s">
        <v>181</v>
      </c>
      <c r="BG540" s="20"/>
      <c r="BH540" s="21"/>
      <c r="BI540" s="20"/>
      <c r="BJ540" s="20"/>
      <c r="BK540" s="20"/>
      <c r="BL540" s="20"/>
      <c r="BM540" s="20"/>
      <c r="BN540" s="79" t="s">
        <v>787</v>
      </c>
      <c r="BO540" s="20"/>
      <c r="BP540" s="20"/>
      <c r="BQ540" s="21"/>
      <c r="BR540" s="21"/>
      <c r="BS540" s="20"/>
      <c r="BT540" s="20"/>
      <c r="BU540" s="21"/>
      <c r="BV540" s="20"/>
      <c r="BW540" s="20"/>
      <c r="BX540" s="21"/>
      <c r="BY540" s="20"/>
      <c r="BZ540" s="20"/>
      <c r="CA540" s="20"/>
      <c r="CB540" s="20"/>
      <c r="CC540" s="20"/>
      <c r="CD540" s="20"/>
      <c r="CE540" s="21" t="s">
        <v>1942</v>
      </c>
      <c r="CF540" s="21" t="s">
        <v>729</v>
      </c>
      <c r="CG540" s="20" t="s">
        <v>1943</v>
      </c>
      <c r="CH540" s="20" t="s">
        <v>1944</v>
      </c>
      <c r="CI540" s="20" t="s">
        <v>205</v>
      </c>
      <c r="CJ540" s="77" t="s">
        <v>46</v>
      </c>
      <c r="CK540" s="5">
        <v>45372</v>
      </c>
      <c r="CL540" s="77" t="str">
        <f t="shared" ca="1" si="8"/>
        <v>12 Tahun 11 Bulan 12 Hari</v>
      </c>
      <c r="CM54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Nagrong RT/RW 01/03 Desa/Kelurahan Cieunteung Kecamatan Darmaraja Kabupaten Sumedang Jawa Barat 45372</v>
      </c>
    </row>
    <row r="541" spans="1:91" ht="20.100000000000001" customHeight="1">
      <c r="A541" s="4">
        <f>SUBTOTAL(3,N$8:N541)</f>
        <v>534</v>
      </c>
      <c r="B541" s="5" t="s">
        <v>9</v>
      </c>
      <c r="C541" s="5">
        <v>2025</v>
      </c>
      <c r="D541" s="5"/>
      <c r="E541" s="5" t="s">
        <v>6269</v>
      </c>
      <c r="F541" s="5" t="s">
        <v>40</v>
      </c>
      <c r="G541" s="5" t="s">
        <v>151</v>
      </c>
      <c r="H541" s="5" t="s">
        <v>151</v>
      </c>
      <c r="I541" s="6" t="s">
        <v>151</v>
      </c>
      <c r="J541" s="5">
        <v>25260078</v>
      </c>
      <c r="K541" s="6" t="s">
        <v>151</v>
      </c>
      <c r="L541" s="6"/>
      <c r="M541" s="6"/>
      <c r="N541" s="35" t="s">
        <v>6774</v>
      </c>
      <c r="O541" s="152"/>
      <c r="P541" s="146">
        <v>3136482477</v>
      </c>
      <c r="Q541" s="82" t="s">
        <v>6775</v>
      </c>
      <c r="R541" s="141" t="s">
        <v>186</v>
      </c>
      <c r="S541" s="88">
        <v>41398</v>
      </c>
      <c r="T541" s="10" t="s">
        <v>156</v>
      </c>
      <c r="U541" s="5">
        <v>4</v>
      </c>
      <c r="V541" s="5">
        <v>3</v>
      </c>
      <c r="W541" s="10" t="s">
        <v>157</v>
      </c>
      <c r="X541" s="20" t="s">
        <v>158</v>
      </c>
      <c r="Y541" s="20" t="s">
        <v>6514</v>
      </c>
      <c r="Z541" s="20" t="s">
        <v>6776</v>
      </c>
      <c r="AA541" s="7" t="s">
        <v>161</v>
      </c>
      <c r="AB541" s="20" t="s">
        <v>162</v>
      </c>
      <c r="AC541" s="20" t="s">
        <v>163</v>
      </c>
      <c r="AD541" s="7" t="s">
        <v>163</v>
      </c>
      <c r="AE541" s="21" t="s">
        <v>6777</v>
      </c>
      <c r="AF541" s="20" t="s">
        <v>6778</v>
      </c>
      <c r="AG541" s="20" t="s">
        <v>6778</v>
      </c>
      <c r="AH541" s="20" t="s">
        <v>50</v>
      </c>
      <c r="AI541" s="141" t="s">
        <v>186</v>
      </c>
      <c r="AJ541" s="88">
        <v>25060</v>
      </c>
      <c r="AK541" s="21" t="s">
        <v>6779</v>
      </c>
      <c r="AL541" s="20" t="s">
        <v>212</v>
      </c>
      <c r="AM541" s="7" t="s">
        <v>221</v>
      </c>
      <c r="AN541" s="21">
        <v>82340425631</v>
      </c>
      <c r="AO541" s="120" t="s">
        <v>195</v>
      </c>
      <c r="AP541" s="20" t="s">
        <v>3915</v>
      </c>
      <c r="AQ541" s="21" t="s">
        <v>6780</v>
      </c>
      <c r="AR541" s="20" t="s">
        <v>1495</v>
      </c>
      <c r="AS541" s="35" t="s">
        <v>1011</v>
      </c>
      <c r="AT541" s="35" t="s">
        <v>186</v>
      </c>
      <c r="AU541" s="5" t="s">
        <v>46</v>
      </c>
      <c r="AV541" s="5">
        <v>45363</v>
      </c>
      <c r="AW541" s="20" t="s">
        <v>6781</v>
      </c>
      <c r="AX541" s="20" t="s">
        <v>50</v>
      </c>
      <c r="AY541" s="141" t="s">
        <v>155</v>
      </c>
      <c r="AZ541" s="88">
        <v>25513</v>
      </c>
      <c r="BA541" s="21" t="s">
        <v>6782</v>
      </c>
      <c r="BB541" s="20" t="s">
        <v>202</v>
      </c>
      <c r="BC541" s="21" t="s">
        <v>203</v>
      </c>
      <c r="BD541" s="21">
        <v>895411826059</v>
      </c>
      <c r="BE541" s="20" t="s">
        <v>195</v>
      </c>
      <c r="BF541" s="20" t="s">
        <v>181</v>
      </c>
      <c r="BG541" s="20"/>
      <c r="BH541" s="21"/>
      <c r="BI541" s="20"/>
      <c r="BJ541" s="20"/>
      <c r="BK541" s="20"/>
      <c r="BL541" s="20"/>
      <c r="BM541" s="20"/>
      <c r="BN541" s="79" t="s">
        <v>204</v>
      </c>
      <c r="BO541" s="20"/>
      <c r="BP541" s="20"/>
      <c r="BQ541" s="21"/>
      <c r="BR541" s="21"/>
      <c r="BS541" s="20"/>
      <c r="BT541" s="20"/>
      <c r="BU541" s="21"/>
      <c r="BV541" s="20"/>
      <c r="BW541" s="20"/>
      <c r="BX541" s="21"/>
      <c r="BY541" s="20"/>
      <c r="BZ541" s="20"/>
      <c r="CA541" s="20"/>
      <c r="CB541" s="20"/>
      <c r="CC541" s="20"/>
      <c r="CD541" s="20"/>
      <c r="CE541" s="21" t="s">
        <v>3915</v>
      </c>
      <c r="CF541" s="21" t="s">
        <v>6780</v>
      </c>
      <c r="CG541" s="20" t="s">
        <v>1495</v>
      </c>
      <c r="CH541" s="20" t="s">
        <v>1011</v>
      </c>
      <c r="CI541" s="20" t="s">
        <v>205</v>
      </c>
      <c r="CJ541" s="20" t="s">
        <v>46</v>
      </c>
      <c r="CK541" s="5">
        <v>45363</v>
      </c>
      <c r="CL541" s="77" t="str">
        <f t="shared" ca="1" si="8"/>
        <v>12 Tahun 8 Bulan 19 Hari</v>
      </c>
      <c r="CM54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Cipacing RT/RW 003/002 Desa/Kelurahan Cipacing Kecamatan Jatinangor Kabupaten Sumedang Jawa Barat 45363</v>
      </c>
    </row>
    <row r="542" spans="1:91" ht="20.100000000000001" customHeight="1">
      <c r="A542" s="4">
        <f>SUBTOTAL(3,N$8:N542)</f>
        <v>535</v>
      </c>
      <c r="B542" s="5" t="s">
        <v>9</v>
      </c>
      <c r="C542" s="5">
        <v>2025</v>
      </c>
      <c r="D542" s="5"/>
      <c r="E542" s="5" t="s">
        <v>6269</v>
      </c>
      <c r="F542" s="5" t="s">
        <v>40</v>
      </c>
      <c r="G542" s="5" t="s">
        <v>151</v>
      </c>
      <c r="H542" s="5" t="s">
        <v>151</v>
      </c>
      <c r="I542" s="6" t="s">
        <v>151</v>
      </c>
      <c r="J542" s="5">
        <v>25260048</v>
      </c>
      <c r="K542" s="6" t="s">
        <v>151</v>
      </c>
      <c r="L542" s="6"/>
      <c r="M542" s="6"/>
      <c r="N542" s="35" t="s">
        <v>6783</v>
      </c>
      <c r="O542" s="152"/>
      <c r="P542" s="146" t="s">
        <v>6784</v>
      </c>
      <c r="Q542" s="82" t="s">
        <v>6785</v>
      </c>
      <c r="R542" s="141" t="s">
        <v>155</v>
      </c>
      <c r="S542" s="88">
        <v>40983</v>
      </c>
      <c r="T542" s="10" t="s">
        <v>156</v>
      </c>
      <c r="U542" s="5">
        <v>1</v>
      </c>
      <c r="V542" s="5">
        <v>5</v>
      </c>
      <c r="W542" s="10" t="s">
        <v>157</v>
      </c>
      <c r="X542" s="20" t="s">
        <v>187</v>
      </c>
      <c r="Y542" s="20" t="s">
        <v>159</v>
      </c>
      <c r="Z542" s="20" t="s">
        <v>551</v>
      </c>
      <c r="AA542" s="7" t="s">
        <v>161</v>
      </c>
      <c r="AB542" s="20" t="s">
        <v>162</v>
      </c>
      <c r="AC542" s="20" t="s">
        <v>163</v>
      </c>
      <c r="AD542" s="7" t="s">
        <v>163</v>
      </c>
      <c r="AE542" s="21" t="s">
        <v>6786</v>
      </c>
      <c r="AF542" s="20" t="s">
        <v>6787</v>
      </c>
      <c r="AG542" s="20" t="s">
        <v>6787</v>
      </c>
      <c r="AH542" s="20" t="s">
        <v>50</v>
      </c>
      <c r="AI542" s="141" t="s">
        <v>336</v>
      </c>
      <c r="AJ542" s="88">
        <v>30119</v>
      </c>
      <c r="AK542" s="21" t="s">
        <v>6788</v>
      </c>
      <c r="AL542" s="20" t="s">
        <v>1202</v>
      </c>
      <c r="AM542" s="7" t="s">
        <v>194</v>
      </c>
      <c r="AN542" s="21" t="s">
        <v>6789</v>
      </c>
      <c r="AO542" s="120" t="s">
        <v>171</v>
      </c>
      <c r="AP542" s="20" t="s">
        <v>6790</v>
      </c>
      <c r="AQ542" s="21" t="s">
        <v>6791</v>
      </c>
      <c r="AR542" s="20" t="s">
        <v>6792</v>
      </c>
      <c r="AS542" s="35" t="s">
        <v>6793</v>
      </c>
      <c r="AT542" s="35" t="s">
        <v>941</v>
      </c>
      <c r="AU542" s="5" t="s">
        <v>46</v>
      </c>
      <c r="AV542" s="5">
        <v>41181</v>
      </c>
      <c r="AW542" s="20" t="s">
        <v>6794</v>
      </c>
      <c r="AX542" s="20" t="s">
        <v>50</v>
      </c>
      <c r="AY542" s="141" t="s">
        <v>336</v>
      </c>
      <c r="AZ542" s="88">
        <v>32232</v>
      </c>
      <c r="BA542" s="21" t="s">
        <v>6795</v>
      </c>
      <c r="BB542" s="20" t="s">
        <v>178</v>
      </c>
      <c r="BC542" s="21" t="s">
        <v>203</v>
      </c>
      <c r="BD542" s="21" t="s">
        <v>6796</v>
      </c>
      <c r="BE542" s="20" t="s">
        <v>171</v>
      </c>
      <c r="BF542" s="20" t="s">
        <v>181</v>
      </c>
      <c r="BG542" s="20"/>
      <c r="BH542" s="21"/>
      <c r="BI542" s="20"/>
      <c r="BJ542" s="20"/>
      <c r="BK542" s="20"/>
      <c r="BL542" s="20"/>
      <c r="BM542" s="20"/>
      <c r="BN542" s="79" t="s">
        <v>204</v>
      </c>
      <c r="BO542" s="20"/>
      <c r="BP542" s="20"/>
      <c r="BQ542" s="21"/>
      <c r="BR542" s="21"/>
      <c r="BS542" s="20"/>
      <c r="BT542" s="20"/>
      <c r="BU542" s="21"/>
      <c r="BV542" s="20"/>
      <c r="BW542" s="20"/>
      <c r="BX542" s="21"/>
      <c r="BY542" s="20"/>
      <c r="BZ542" s="20"/>
      <c r="CA542" s="20"/>
      <c r="CB542" s="20"/>
      <c r="CC542" s="20"/>
      <c r="CD542" s="20"/>
      <c r="CE542" s="21" t="s">
        <v>6790</v>
      </c>
      <c r="CF542" s="21" t="s">
        <v>6791</v>
      </c>
      <c r="CG542" s="20" t="s">
        <v>6792</v>
      </c>
      <c r="CH542" s="20" t="s">
        <v>6793</v>
      </c>
      <c r="CI542" s="20" t="s">
        <v>958</v>
      </c>
      <c r="CJ542" s="77" t="s">
        <v>46</v>
      </c>
      <c r="CK542" s="5">
        <v>41181</v>
      </c>
      <c r="CL542" s="77" t="str">
        <f t="shared" ca="1" si="8"/>
        <v>13 Tahun 10 Bulan 8 Hari</v>
      </c>
      <c r="CM54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Kopo Permai RT/RW 15/06 Desa/Kelurahan Cikopo Kecamatan Bungursari Kabupaten Purwakarta Jawa Barat 41181</v>
      </c>
    </row>
    <row r="543" spans="1:91" ht="20.100000000000001" customHeight="1">
      <c r="A543" s="4">
        <f>SUBTOTAL(3,N$8:N543)</f>
        <v>536</v>
      </c>
      <c r="B543" s="5" t="s">
        <v>9</v>
      </c>
      <c r="C543" s="5">
        <v>2025</v>
      </c>
      <c r="D543" s="5"/>
      <c r="E543" s="5" t="s">
        <v>6269</v>
      </c>
      <c r="F543" s="5" t="s">
        <v>40</v>
      </c>
      <c r="G543" s="5" t="s">
        <v>151</v>
      </c>
      <c r="H543" s="5" t="s">
        <v>151</v>
      </c>
      <c r="I543" s="6" t="s">
        <v>151</v>
      </c>
      <c r="J543" s="5">
        <v>25260051</v>
      </c>
      <c r="K543" s="6" t="s">
        <v>151</v>
      </c>
      <c r="L543" s="6"/>
      <c r="M543" s="6"/>
      <c r="N543" s="35" t="s">
        <v>6797</v>
      </c>
      <c r="O543" s="152"/>
      <c r="P543" s="146" t="s">
        <v>6798</v>
      </c>
      <c r="Q543" s="82" t="s">
        <v>6799</v>
      </c>
      <c r="R543" s="141" t="s">
        <v>371</v>
      </c>
      <c r="S543" s="88">
        <v>40993</v>
      </c>
      <c r="T543" s="10" t="s">
        <v>156</v>
      </c>
      <c r="U543" s="5">
        <v>3</v>
      </c>
      <c r="V543" s="5">
        <v>3</v>
      </c>
      <c r="W543" s="10" t="s">
        <v>157</v>
      </c>
      <c r="X543" s="20" t="s">
        <v>158</v>
      </c>
      <c r="Y543" s="20" t="s">
        <v>6800</v>
      </c>
      <c r="Z543" s="20" t="s">
        <v>250</v>
      </c>
      <c r="AA543" s="7" t="s">
        <v>161</v>
      </c>
      <c r="AB543" s="20" t="s">
        <v>6801</v>
      </c>
      <c r="AC543" s="20" t="s">
        <v>2525</v>
      </c>
      <c r="AD543" s="7" t="s">
        <v>6802</v>
      </c>
      <c r="AE543" s="21" t="s">
        <v>3040</v>
      </c>
      <c r="AF543" s="20" t="s">
        <v>3041</v>
      </c>
      <c r="AG543" s="20" t="s">
        <v>6803</v>
      </c>
      <c r="AH543" s="7" t="s">
        <v>51</v>
      </c>
      <c r="AI543" s="79" t="s">
        <v>255</v>
      </c>
      <c r="AJ543" s="28" t="s">
        <v>255</v>
      </c>
      <c r="AK543" s="10" t="s">
        <v>255</v>
      </c>
      <c r="AL543" s="10"/>
      <c r="AM543" s="10" t="s">
        <v>255</v>
      </c>
      <c r="AN543" s="10" t="s">
        <v>255</v>
      </c>
      <c r="AO543" s="10" t="s">
        <v>255</v>
      </c>
      <c r="AP543" s="7" t="s">
        <v>5660</v>
      </c>
      <c r="AQ543" s="21"/>
      <c r="AR543" s="20"/>
      <c r="AS543" s="35"/>
      <c r="AT543" s="35"/>
      <c r="AU543" s="5"/>
      <c r="AV543" s="5"/>
      <c r="AW543" s="20" t="s">
        <v>3041</v>
      </c>
      <c r="AX543" s="20" t="s">
        <v>50</v>
      </c>
      <c r="AY543" s="141" t="s">
        <v>3046</v>
      </c>
      <c r="AZ543" s="88">
        <v>29261</v>
      </c>
      <c r="BA543" s="21" t="s">
        <v>3047</v>
      </c>
      <c r="BB543" s="20" t="s">
        <v>178</v>
      </c>
      <c r="BC543" s="21" t="s">
        <v>221</v>
      </c>
      <c r="BD543" s="21" t="s">
        <v>3048</v>
      </c>
      <c r="BE543" s="20" t="s">
        <v>415</v>
      </c>
      <c r="BF543" s="20" t="s">
        <v>6279</v>
      </c>
      <c r="BG543" s="20" t="s">
        <v>6804</v>
      </c>
      <c r="BH543" s="21" t="s">
        <v>2368</v>
      </c>
      <c r="BI543" s="20" t="s">
        <v>1317</v>
      </c>
      <c r="BJ543" s="20" t="s">
        <v>1011</v>
      </c>
      <c r="BK543" s="20" t="s">
        <v>186</v>
      </c>
      <c r="BL543" s="20" t="s">
        <v>46</v>
      </c>
      <c r="BM543" s="20">
        <v>45363</v>
      </c>
      <c r="BN543" s="79" t="s">
        <v>787</v>
      </c>
      <c r="BO543" s="20"/>
      <c r="BP543" s="20"/>
      <c r="BQ543" s="21"/>
      <c r="BR543" s="21"/>
      <c r="BS543" s="20"/>
      <c r="BT543" s="20"/>
      <c r="BU543" s="21"/>
      <c r="BV543" s="20"/>
      <c r="BW543" s="20"/>
      <c r="BX543" s="21"/>
      <c r="BY543" s="20"/>
      <c r="BZ543" s="20"/>
      <c r="CA543" s="20"/>
      <c r="CB543" s="20"/>
      <c r="CC543" s="20"/>
      <c r="CD543" s="20"/>
      <c r="CE543" s="21" t="s">
        <v>3043</v>
      </c>
      <c r="CF543" s="21" t="s">
        <v>2368</v>
      </c>
      <c r="CG543" s="20" t="s">
        <v>1317</v>
      </c>
      <c r="CH543" s="20" t="s">
        <v>1011</v>
      </c>
      <c r="CI543" s="20" t="s">
        <v>205</v>
      </c>
      <c r="CJ543" s="77" t="s">
        <v>46</v>
      </c>
      <c r="CK543" s="5">
        <v>45363</v>
      </c>
      <c r="CL543" s="77" t="str">
        <f t="shared" ca="1" si="8"/>
        <v>13 Tahun 9 Bulan 29 Hari</v>
      </c>
      <c r="CM54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Sayang RT/RW 03/07 Desa/Kelurahan Sayang Kecamatan Jatinangor Kabupaten Sumedang Jawa Barat 45363</v>
      </c>
    </row>
    <row r="544" spans="1:91" ht="20.100000000000001" customHeight="1">
      <c r="A544" s="4">
        <f>SUBTOTAL(3,N$8:N544)</f>
        <v>537</v>
      </c>
      <c r="B544" s="5" t="s">
        <v>9</v>
      </c>
      <c r="C544" s="5">
        <v>2025</v>
      </c>
      <c r="D544" s="5"/>
      <c r="E544" s="5" t="s">
        <v>6269</v>
      </c>
      <c r="F544" s="5" t="s">
        <v>40</v>
      </c>
      <c r="G544" s="5" t="s">
        <v>151</v>
      </c>
      <c r="H544" s="5" t="s">
        <v>151</v>
      </c>
      <c r="I544" s="6" t="s">
        <v>151</v>
      </c>
      <c r="J544" s="5">
        <v>25260070</v>
      </c>
      <c r="K544" s="6" t="s">
        <v>151</v>
      </c>
      <c r="L544" s="6"/>
      <c r="M544" s="6"/>
      <c r="N544" s="35" t="s">
        <v>6805</v>
      </c>
      <c r="O544" s="152"/>
      <c r="P544" s="146">
        <v>3124957567</v>
      </c>
      <c r="Q544" s="82" t="s">
        <v>6806</v>
      </c>
      <c r="R544" s="141" t="s">
        <v>155</v>
      </c>
      <c r="S544" s="88">
        <v>41062</v>
      </c>
      <c r="T544" s="10" t="s">
        <v>156</v>
      </c>
      <c r="U544" s="5">
        <v>1</v>
      </c>
      <c r="V544" s="5">
        <v>1</v>
      </c>
      <c r="W544" s="10" t="s">
        <v>157</v>
      </c>
      <c r="X544" s="20" t="s">
        <v>187</v>
      </c>
      <c r="Y544" s="20" t="s">
        <v>1865</v>
      </c>
      <c r="Z544" s="20" t="s">
        <v>551</v>
      </c>
      <c r="AA544" s="7" t="s">
        <v>161</v>
      </c>
      <c r="AB544" s="20" t="s">
        <v>162</v>
      </c>
      <c r="AC544" s="20" t="s">
        <v>163</v>
      </c>
      <c r="AD544" s="7" t="s">
        <v>163</v>
      </c>
      <c r="AE544" s="21" t="s">
        <v>6807</v>
      </c>
      <c r="AF544" s="20" t="s">
        <v>6808</v>
      </c>
      <c r="AG544" s="20" t="s">
        <v>6809</v>
      </c>
      <c r="AH544" s="20" t="s">
        <v>50</v>
      </c>
      <c r="AI544" s="141" t="s">
        <v>229</v>
      </c>
      <c r="AJ544" s="88">
        <v>32065</v>
      </c>
      <c r="AK544" s="21" t="s">
        <v>6810</v>
      </c>
      <c r="AL544" s="20" t="s">
        <v>531</v>
      </c>
      <c r="AM544" s="7" t="s">
        <v>179</v>
      </c>
      <c r="AN544" s="21" t="s">
        <v>6811</v>
      </c>
      <c r="AO544" s="120" t="s">
        <v>171</v>
      </c>
      <c r="AP544" s="20" t="s">
        <v>6812</v>
      </c>
      <c r="AQ544" s="21">
        <v>45840</v>
      </c>
      <c r="AR544" s="20" t="s">
        <v>6813</v>
      </c>
      <c r="AS544" s="35" t="s">
        <v>3880</v>
      </c>
      <c r="AT544" s="35" t="s">
        <v>155</v>
      </c>
      <c r="AU544" s="5" t="s">
        <v>46</v>
      </c>
      <c r="AV544" s="5">
        <v>40384</v>
      </c>
      <c r="AW544" s="20" t="s">
        <v>6814</v>
      </c>
      <c r="AX544" s="20" t="s">
        <v>50</v>
      </c>
      <c r="AY544" s="141" t="s">
        <v>1929</v>
      </c>
      <c r="AZ544" s="88">
        <v>34121</v>
      </c>
      <c r="BA544" s="21" t="s">
        <v>6815</v>
      </c>
      <c r="BB544" s="20" t="s">
        <v>178</v>
      </c>
      <c r="BC544" s="21" t="s">
        <v>179</v>
      </c>
      <c r="BD544" s="21">
        <v>82240333018</v>
      </c>
      <c r="BE544" s="20" t="s">
        <v>195</v>
      </c>
      <c r="BF544" s="20" t="s">
        <v>6279</v>
      </c>
      <c r="BG544" s="20" t="s">
        <v>1929</v>
      </c>
      <c r="BH544" s="21" t="s">
        <v>6816</v>
      </c>
      <c r="BI544" s="20" t="s">
        <v>3880</v>
      </c>
      <c r="BJ544" s="20" t="s">
        <v>3880</v>
      </c>
      <c r="BK544" s="20" t="s">
        <v>155</v>
      </c>
      <c r="BL544" s="20" t="s">
        <v>46</v>
      </c>
      <c r="BM544" s="20">
        <v>40384</v>
      </c>
      <c r="BN544" s="79" t="s">
        <v>787</v>
      </c>
      <c r="BO544" s="20"/>
      <c r="BP544" s="20"/>
      <c r="BQ544" s="21"/>
      <c r="BR544" s="21"/>
      <c r="BS544" s="20"/>
      <c r="BT544" s="20"/>
      <c r="BU544" s="21"/>
      <c r="BV544" s="20"/>
      <c r="BW544" s="20"/>
      <c r="BX544" s="21"/>
      <c r="BY544" s="20"/>
      <c r="BZ544" s="20"/>
      <c r="CA544" s="20"/>
      <c r="CB544" s="20"/>
      <c r="CC544" s="20"/>
      <c r="CD544" s="20">
        <v>15</v>
      </c>
      <c r="CE544" s="21" t="s">
        <v>1929</v>
      </c>
      <c r="CF544" s="21" t="s">
        <v>6816</v>
      </c>
      <c r="CG544" s="20" t="s">
        <v>3880</v>
      </c>
      <c r="CH544" s="20" t="s">
        <v>3880</v>
      </c>
      <c r="CI544" s="20" t="s">
        <v>182</v>
      </c>
      <c r="CJ544" s="77" t="s">
        <v>46</v>
      </c>
      <c r="CK544" s="5">
        <v>40384</v>
      </c>
      <c r="CL544" s="77" t="str">
        <f t="shared" ca="1" si="8"/>
        <v>13 Tahun 7 Bulan 21 Hari</v>
      </c>
      <c r="CM54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Patrol RT/RW 002/007 Desa/Kelurahan Ibun Kecamatan Ibun Kabupaten Bandung Jawa Barat 40384</v>
      </c>
    </row>
    <row r="545" spans="1:91" ht="20.100000000000001" customHeight="1">
      <c r="A545" s="4">
        <f>SUBTOTAL(3,N$8:N545)</f>
        <v>538</v>
      </c>
      <c r="B545" s="5" t="s">
        <v>9</v>
      </c>
      <c r="C545" s="5">
        <v>2025</v>
      </c>
      <c r="D545" s="5"/>
      <c r="E545" s="5" t="s">
        <v>6269</v>
      </c>
      <c r="F545" s="5" t="s">
        <v>40</v>
      </c>
      <c r="G545" s="5" t="s">
        <v>151</v>
      </c>
      <c r="H545" s="5" t="s">
        <v>151</v>
      </c>
      <c r="I545" s="5" t="s">
        <v>151</v>
      </c>
      <c r="J545" s="5">
        <v>25260026</v>
      </c>
      <c r="K545" s="6" t="s">
        <v>151</v>
      </c>
      <c r="L545" s="6"/>
      <c r="M545" s="6"/>
      <c r="N545" s="136" t="s">
        <v>6817</v>
      </c>
      <c r="O545" s="152"/>
      <c r="P545" s="136" t="s">
        <v>6818</v>
      </c>
      <c r="Q545" s="82" t="s">
        <v>6819</v>
      </c>
      <c r="R545" s="35" t="s">
        <v>229</v>
      </c>
      <c r="S545" s="88">
        <v>41068</v>
      </c>
      <c r="T545" s="10" t="s">
        <v>156</v>
      </c>
      <c r="U545" s="5">
        <v>1</v>
      </c>
      <c r="V545" s="5">
        <v>1</v>
      </c>
      <c r="W545" s="10" t="s">
        <v>157</v>
      </c>
      <c r="X545" s="20" t="s">
        <v>158</v>
      </c>
      <c r="Y545" s="20" t="s">
        <v>426</v>
      </c>
      <c r="Z545" s="20" t="s">
        <v>1668</v>
      </c>
      <c r="AA545" s="7" t="s">
        <v>161</v>
      </c>
      <c r="AB545" s="20" t="s">
        <v>162</v>
      </c>
      <c r="AC545" s="20" t="s">
        <v>163</v>
      </c>
      <c r="AD545" s="7" t="s">
        <v>163</v>
      </c>
      <c r="AE545" s="21" t="s">
        <v>6820</v>
      </c>
      <c r="AF545" s="86" t="s">
        <v>6821</v>
      </c>
      <c r="AG545" s="21" t="s">
        <v>6821</v>
      </c>
      <c r="AH545" s="20" t="s">
        <v>50</v>
      </c>
      <c r="AI545" s="141" t="s">
        <v>229</v>
      </c>
      <c r="AJ545" s="88">
        <v>32446</v>
      </c>
      <c r="AK545" s="21" t="s">
        <v>6822</v>
      </c>
      <c r="AL545" s="20" t="s">
        <v>212</v>
      </c>
      <c r="AM545" s="7" t="s">
        <v>221</v>
      </c>
      <c r="AN545" s="21">
        <v>88229149607</v>
      </c>
      <c r="AO545" s="120" t="s">
        <v>195</v>
      </c>
      <c r="AP545" s="20" t="s">
        <v>6823</v>
      </c>
      <c r="AQ545" s="21" t="s">
        <v>256</v>
      </c>
      <c r="AR545" s="20" t="s">
        <v>3808</v>
      </c>
      <c r="AS545" s="20" t="s">
        <v>3809</v>
      </c>
      <c r="AT545" s="35" t="s">
        <v>3752</v>
      </c>
      <c r="AU545" s="5" t="s">
        <v>46</v>
      </c>
      <c r="AV545" s="6">
        <v>44185</v>
      </c>
      <c r="AW545" s="21" t="s">
        <v>6824</v>
      </c>
      <c r="AX545" s="7" t="s">
        <v>50</v>
      </c>
      <c r="AY545" s="141" t="s">
        <v>229</v>
      </c>
      <c r="AZ545" s="88">
        <v>33055</v>
      </c>
      <c r="BA545" s="21" t="s">
        <v>6825</v>
      </c>
      <c r="BB545" s="20" t="s">
        <v>178</v>
      </c>
      <c r="BC545" s="21" t="s">
        <v>221</v>
      </c>
      <c r="BD545" s="21" t="s">
        <v>6826</v>
      </c>
      <c r="BE545" s="20" t="s">
        <v>163</v>
      </c>
      <c r="BF545" s="20" t="s">
        <v>181</v>
      </c>
      <c r="BG545" s="20"/>
      <c r="BH545" s="21"/>
      <c r="BI545" s="20"/>
      <c r="BJ545" s="20"/>
      <c r="BK545" s="20"/>
      <c r="BL545" s="21"/>
      <c r="BM545" s="21"/>
      <c r="BN545" s="37" t="s">
        <v>181</v>
      </c>
      <c r="BO545" s="20"/>
      <c r="BP545" s="20"/>
      <c r="BQ545" s="21"/>
      <c r="BR545" s="21"/>
      <c r="BS545" s="20"/>
      <c r="BT545" s="21"/>
      <c r="BU545" s="21"/>
      <c r="BV545" s="20"/>
      <c r="BW545" s="20"/>
      <c r="BX545" s="21"/>
      <c r="BY545" s="20"/>
      <c r="BZ545" s="20"/>
      <c r="CA545" s="20"/>
      <c r="CB545" s="20"/>
      <c r="CC545" s="20"/>
      <c r="CD545" s="20"/>
      <c r="CE545" s="20" t="s">
        <v>6823</v>
      </c>
      <c r="CF545" s="21" t="s">
        <v>256</v>
      </c>
      <c r="CG545" s="20" t="s">
        <v>1716</v>
      </c>
      <c r="CH545" s="20" t="s">
        <v>969</v>
      </c>
      <c r="CI545" s="20" t="s">
        <v>244</v>
      </c>
      <c r="CJ545" s="77" t="s">
        <v>46</v>
      </c>
      <c r="CK545" s="5">
        <v>44185</v>
      </c>
      <c r="CL545" s="77" t="str">
        <f t="shared" ca="1" si="8"/>
        <v>13 Tahun 7 Bulan 15 Hari</v>
      </c>
      <c r="CM54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Kp.Cinangka Tengah RT/RW 01/02 Desa/Kelurahan Sukamerang Kecamatan Kersamanah Kabupaten Garut Jawa Barat 44185</v>
      </c>
    </row>
    <row r="546" spans="1:91" ht="20.100000000000001" customHeight="1">
      <c r="A546" s="4">
        <f>SUBTOTAL(3,N$8:N546)</f>
        <v>539</v>
      </c>
      <c r="B546" s="5" t="s">
        <v>9</v>
      </c>
      <c r="C546" s="5">
        <v>2025</v>
      </c>
      <c r="D546" s="5"/>
      <c r="E546" s="5" t="s">
        <v>6269</v>
      </c>
      <c r="F546" s="5" t="s">
        <v>41</v>
      </c>
      <c r="G546" s="5" t="s">
        <v>151</v>
      </c>
      <c r="H546" s="5" t="s">
        <v>151</v>
      </c>
      <c r="I546" s="6" t="s">
        <v>151</v>
      </c>
      <c r="J546" s="5">
        <v>25260086</v>
      </c>
      <c r="K546" s="6" t="s">
        <v>151</v>
      </c>
      <c r="L546" s="6"/>
      <c r="M546" s="6"/>
      <c r="N546" s="35" t="s">
        <v>6827</v>
      </c>
      <c r="O546" s="152"/>
      <c r="P546" s="146" t="s">
        <v>6828</v>
      </c>
      <c r="Q546" s="82" t="s">
        <v>6829</v>
      </c>
      <c r="R546" s="141" t="s">
        <v>155</v>
      </c>
      <c r="S546" s="88">
        <v>41452</v>
      </c>
      <c r="T546" s="10" t="s">
        <v>156</v>
      </c>
      <c r="U546" s="5">
        <v>1</v>
      </c>
      <c r="V546" s="5">
        <v>1</v>
      </c>
      <c r="W546" s="10" t="s">
        <v>157</v>
      </c>
      <c r="X546" s="20" t="s">
        <v>158</v>
      </c>
      <c r="Y546" s="20" t="s">
        <v>6830</v>
      </c>
      <c r="Z546" s="20" t="s">
        <v>6831</v>
      </c>
      <c r="AA546" s="7" t="s">
        <v>161</v>
      </c>
      <c r="AB546" s="20" t="s">
        <v>162</v>
      </c>
      <c r="AC546" s="20" t="s">
        <v>163</v>
      </c>
      <c r="AD546" s="7" t="s">
        <v>163</v>
      </c>
      <c r="AE546" s="21" t="s">
        <v>6832</v>
      </c>
      <c r="AF546" s="20" t="s">
        <v>6833</v>
      </c>
      <c r="AG546" s="20" t="s">
        <v>6833</v>
      </c>
      <c r="AH546" s="20" t="s">
        <v>50</v>
      </c>
      <c r="AI546" s="141" t="s">
        <v>155</v>
      </c>
      <c r="AJ546" s="88">
        <v>32757</v>
      </c>
      <c r="AK546" s="21" t="s">
        <v>6834</v>
      </c>
      <c r="AL546" s="20" t="s">
        <v>324</v>
      </c>
      <c r="AM546" s="7" t="s">
        <v>161</v>
      </c>
      <c r="AN546" s="21" t="s">
        <v>6835</v>
      </c>
      <c r="AO546" s="120" t="s">
        <v>476</v>
      </c>
      <c r="AP546" s="20" t="s">
        <v>6836</v>
      </c>
      <c r="AQ546" s="21" t="s">
        <v>275</v>
      </c>
      <c r="AR546" s="20" t="s">
        <v>2619</v>
      </c>
      <c r="AS546" s="35" t="s">
        <v>471</v>
      </c>
      <c r="AT546" s="35" t="s">
        <v>155</v>
      </c>
      <c r="AU546" s="5" t="s">
        <v>46</v>
      </c>
      <c r="AV546" s="5">
        <v>40911</v>
      </c>
      <c r="AW546" s="20" t="s">
        <v>6837</v>
      </c>
      <c r="AX546" s="20" t="s">
        <v>50</v>
      </c>
      <c r="AY546" s="141" t="s">
        <v>155</v>
      </c>
      <c r="AZ546" s="88">
        <v>34446</v>
      </c>
      <c r="BA546" s="21" t="s">
        <v>6838</v>
      </c>
      <c r="BB546" s="20" t="s">
        <v>178</v>
      </c>
      <c r="BC546" s="21" t="s">
        <v>161</v>
      </c>
      <c r="BD546" s="21" t="s">
        <v>6839</v>
      </c>
      <c r="BE546" s="20" t="s">
        <v>163</v>
      </c>
      <c r="BF546" s="20" t="s">
        <v>181</v>
      </c>
      <c r="BG546" s="20"/>
      <c r="BH546" s="21"/>
      <c r="BI546" s="20"/>
      <c r="BJ546" s="20"/>
      <c r="BK546" s="20"/>
      <c r="BL546" s="20"/>
      <c r="BM546" s="20"/>
      <c r="BN546" s="79" t="s">
        <v>204</v>
      </c>
      <c r="BO546" s="20"/>
      <c r="BP546" s="20"/>
      <c r="BQ546" s="21"/>
      <c r="BR546" s="21"/>
      <c r="BS546" s="20"/>
      <c r="BT546" s="20"/>
      <c r="BU546" s="21"/>
      <c r="BV546" s="20"/>
      <c r="BW546" s="20"/>
      <c r="BX546" s="21"/>
      <c r="BY546" s="20"/>
      <c r="BZ546" s="20"/>
      <c r="CA546" s="20"/>
      <c r="CB546" s="20"/>
      <c r="CC546" s="20"/>
      <c r="CD546" s="20">
        <v>16</v>
      </c>
      <c r="CE546" s="21" t="s">
        <v>6836</v>
      </c>
      <c r="CF546" s="21" t="s">
        <v>275</v>
      </c>
      <c r="CG546" s="20" t="s">
        <v>2619</v>
      </c>
      <c r="CH546" s="20" t="s">
        <v>471</v>
      </c>
      <c r="CI546" s="20" t="s">
        <v>182</v>
      </c>
      <c r="CJ546" s="77" t="s">
        <v>46</v>
      </c>
      <c r="CK546" s="5">
        <v>40911</v>
      </c>
      <c r="CL546" s="77" t="str">
        <f t="shared" ca="1" si="8"/>
        <v>12 Tahun 6 Bulan 27 Hari</v>
      </c>
      <c r="CM54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Dusil RT/RW 001/008 Desa/Kelurahan Sukamulya Kecamatan Kutawaringin Kabupaten Bandung Jawa Barat 40911</v>
      </c>
    </row>
    <row r="547" spans="1:91" ht="20.100000000000001" customHeight="1">
      <c r="A547" s="4">
        <f>SUBTOTAL(3,N$8:N547)</f>
        <v>540</v>
      </c>
      <c r="B547" s="5" t="s">
        <v>9</v>
      </c>
      <c r="C547" s="5">
        <v>2025</v>
      </c>
      <c r="D547" s="5"/>
      <c r="E547" s="5" t="s">
        <v>6269</v>
      </c>
      <c r="F547" s="5" t="s">
        <v>41</v>
      </c>
      <c r="G547" s="5" t="s">
        <v>151</v>
      </c>
      <c r="H547" s="5" t="s">
        <v>151</v>
      </c>
      <c r="I547" s="6" t="s">
        <v>151</v>
      </c>
      <c r="J547" s="5">
        <v>25260028</v>
      </c>
      <c r="K547" s="6" t="s">
        <v>151</v>
      </c>
      <c r="L547" s="6"/>
      <c r="M547" s="6"/>
      <c r="N547" s="35" t="s">
        <v>6840</v>
      </c>
      <c r="O547" s="152"/>
      <c r="P547" s="146" t="s">
        <v>6841</v>
      </c>
      <c r="Q547" s="82" t="s">
        <v>6842</v>
      </c>
      <c r="R547" s="141" t="s">
        <v>155</v>
      </c>
      <c r="S547" s="88">
        <v>40564</v>
      </c>
      <c r="T547" s="10" t="s">
        <v>156</v>
      </c>
      <c r="U547" s="5">
        <v>2</v>
      </c>
      <c r="V547" s="5">
        <v>2</v>
      </c>
      <c r="W547" s="10" t="s">
        <v>157</v>
      </c>
      <c r="X547" s="20" t="s">
        <v>187</v>
      </c>
      <c r="Y547" s="20" t="s">
        <v>1850</v>
      </c>
      <c r="Z547" s="20" t="s">
        <v>6843</v>
      </c>
      <c r="AA547" s="7" t="s">
        <v>161</v>
      </c>
      <c r="AB547" s="20" t="s">
        <v>162</v>
      </c>
      <c r="AC547" s="20" t="s">
        <v>163</v>
      </c>
      <c r="AD547" s="7" t="s">
        <v>163</v>
      </c>
      <c r="AE547" s="21" t="s">
        <v>6844</v>
      </c>
      <c r="AF547" s="20" t="s">
        <v>6845</v>
      </c>
      <c r="AG547" s="20" t="s">
        <v>6845</v>
      </c>
      <c r="AH547" s="20" t="s">
        <v>50</v>
      </c>
      <c r="AI547" s="141" t="s">
        <v>155</v>
      </c>
      <c r="AJ547" s="88">
        <v>30159</v>
      </c>
      <c r="AK547" s="21" t="s">
        <v>6846</v>
      </c>
      <c r="AL547" s="20" t="s">
        <v>324</v>
      </c>
      <c r="AM547" s="7" t="s">
        <v>179</v>
      </c>
      <c r="AN547" s="21">
        <v>85221774010</v>
      </c>
      <c r="AO547" s="120" t="s">
        <v>195</v>
      </c>
      <c r="AP547" s="20" t="s">
        <v>6847</v>
      </c>
      <c r="AQ547" s="21" t="s">
        <v>1408</v>
      </c>
      <c r="AR547" s="20" t="s">
        <v>4576</v>
      </c>
      <c r="AS547" s="35" t="s">
        <v>1027</v>
      </c>
      <c r="AT547" s="35" t="s">
        <v>186</v>
      </c>
      <c r="AU547" s="5" t="s">
        <v>46</v>
      </c>
      <c r="AV547" s="5">
        <v>45362</v>
      </c>
      <c r="AW547" s="20" t="s">
        <v>6848</v>
      </c>
      <c r="AX547" s="20" t="s">
        <v>50</v>
      </c>
      <c r="AY547" s="141" t="s">
        <v>155</v>
      </c>
      <c r="AZ547" s="88">
        <v>29505</v>
      </c>
      <c r="BA547" s="21" t="s">
        <v>6849</v>
      </c>
      <c r="BB547" s="20" t="s">
        <v>178</v>
      </c>
      <c r="BC547" s="21" t="s">
        <v>179</v>
      </c>
      <c r="BD547" s="21" t="s">
        <v>6850</v>
      </c>
      <c r="BE547" s="20" t="s">
        <v>163</v>
      </c>
      <c r="BF547" s="20" t="s">
        <v>181</v>
      </c>
      <c r="BG547" s="20"/>
      <c r="BH547" s="21"/>
      <c r="BI547" s="20"/>
      <c r="BJ547" s="20"/>
      <c r="BK547" s="20"/>
      <c r="BL547" s="20"/>
      <c r="BM547" s="20"/>
      <c r="BN547" s="79" t="s">
        <v>204</v>
      </c>
      <c r="BO547" s="20"/>
      <c r="BP547" s="20"/>
      <c r="BQ547" s="21"/>
      <c r="BR547" s="21"/>
      <c r="BS547" s="20"/>
      <c r="BT547" s="20"/>
      <c r="BU547" s="21"/>
      <c r="BV547" s="20"/>
      <c r="BW547" s="20"/>
      <c r="BX547" s="21"/>
      <c r="BY547" s="20"/>
      <c r="BZ547" s="20"/>
      <c r="CA547" s="20"/>
      <c r="CB547" s="20"/>
      <c r="CC547" s="20"/>
      <c r="CD547" s="20"/>
      <c r="CE547" s="21" t="s">
        <v>6847</v>
      </c>
      <c r="CF547" s="21" t="s">
        <v>1408</v>
      </c>
      <c r="CG547" s="20" t="s">
        <v>4576</v>
      </c>
      <c r="CH547" s="20" t="s">
        <v>1027</v>
      </c>
      <c r="CI547" s="20" t="s">
        <v>205</v>
      </c>
      <c r="CJ547" s="77" t="s">
        <v>46</v>
      </c>
      <c r="CK547" s="5">
        <v>45362</v>
      </c>
      <c r="CL547" s="77" t="str">
        <f t="shared" ca="1" si="8"/>
        <v>15 Tahun 0 Bulan 2 Hari</v>
      </c>
      <c r="CM54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Ambar Tanjungsari Residence Blok F 18/13 A RT/RW 03/11 Desa/Kelurahan Raharja Kecamatan Tanjungsari Kabupaten Sumedang Jawa Barat 45362</v>
      </c>
    </row>
    <row r="548" spans="1:91" ht="20.100000000000001" customHeight="1">
      <c r="A548" s="4">
        <f>SUBTOTAL(3,N$8:N548)</f>
        <v>541</v>
      </c>
      <c r="B548" s="5" t="s">
        <v>9</v>
      </c>
      <c r="C548" s="5">
        <v>2025</v>
      </c>
      <c r="D548" s="5"/>
      <c r="E548" s="5" t="s">
        <v>6269</v>
      </c>
      <c r="F548" s="5" t="s">
        <v>41</v>
      </c>
      <c r="G548" s="5" t="s">
        <v>151</v>
      </c>
      <c r="H548" s="5" t="s">
        <v>151</v>
      </c>
      <c r="I548" s="6" t="s">
        <v>151</v>
      </c>
      <c r="J548" s="5">
        <v>25260096</v>
      </c>
      <c r="K548" s="6" t="s">
        <v>151</v>
      </c>
      <c r="L548" s="6"/>
      <c r="M548" s="6"/>
      <c r="N548" s="35" t="s">
        <v>6851</v>
      </c>
      <c r="O548" s="152"/>
      <c r="P548" s="146">
        <v>3121645612</v>
      </c>
      <c r="Q548" s="82" t="s">
        <v>6852</v>
      </c>
      <c r="R548" s="141" t="s">
        <v>186</v>
      </c>
      <c r="S548" s="88">
        <v>41256</v>
      </c>
      <c r="T548" s="10" t="s">
        <v>156</v>
      </c>
      <c r="U548" s="5">
        <v>1</v>
      </c>
      <c r="V548" s="5">
        <v>2</v>
      </c>
      <c r="W548" s="10" t="s">
        <v>157</v>
      </c>
      <c r="X548" s="20" t="s">
        <v>158</v>
      </c>
      <c r="Y548" s="20" t="s">
        <v>6853</v>
      </c>
      <c r="Z548" s="20" t="s">
        <v>6854</v>
      </c>
      <c r="AA548" s="7" t="s">
        <v>161</v>
      </c>
      <c r="AB548" s="20" t="s">
        <v>162</v>
      </c>
      <c r="AC548" s="20" t="s">
        <v>163</v>
      </c>
      <c r="AD548" s="7" t="s">
        <v>163</v>
      </c>
      <c r="AE548" s="21" t="s">
        <v>6855</v>
      </c>
      <c r="AF548" s="20" t="s">
        <v>6856</v>
      </c>
      <c r="AG548" s="20" t="s">
        <v>6856</v>
      </c>
      <c r="AH548" s="20" t="s">
        <v>50</v>
      </c>
      <c r="AI548" s="141" t="s">
        <v>155</v>
      </c>
      <c r="AJ548" s="88">
        <v>29023</v>
      </c>
      <c r="AK548" s="21" t="s">
        <v>6857</v>
      </c>
      <c r="AL548" s="20" t="s">
        <v>168</v>
      </c>
      <c r="AM548" s="7" t="s">
        <v>194</v>
      </c>
      <c r="AN548" s="21">
        <v>82126122009</v>
      </c>
      <c r="AO548" s="120" t="s">
        <v>195</v>
      </c>
      <c r="AP548" s="20" t="s">
        <v>6858</v>
      </c>
      <c r="AQ548" s="21" t="s">
        <v>6859</v>
      </c>
      <c r="AR548" s="20" t="s">
        <v>5994</v>
      </c>
      <c r="AS548" s="35" t="s">
        <v>6860</v>
      </c>
      <c r="AT548" s="35" t="s">
        <v>186</v>
      </c>
      <c r="AU548" s="5" t="s">
        <v>46</v>
      </c>
      <c r="AV548" s="5">
        <v>45362</v>
      </c>
      <c r="AW548" s="20" t="s">
        <v>6861</v>
      </c>
      <c r="AX548" s="20" t="s">
        <v>50</v>
      </c>
      <c r="AY548" s="141" t="s">
        <v>2983</v>
      </c>
      <c r="AZ548" s="88">
        <v>32779</v>
      </c>
      <c r="BA548" s="21" t="s">
        <v>6862</v>
      </c>
      <c r="BB548" s="20" t="s">
        <v>178</v>
      </c>
      <c r="BC548" s="21" t="s">
        <v>179</v>
      </c>
      <c r="BD548" s="21">
        <v>82129065600</v>
      </c>
      <c r="BE548" s="20" t="s">
        <v>163</v>
      </c>
      <c r="BF548" s="20" t="s">
        <v>181</v>
      </c>
      <c r="BG548" s="20"/>
      <c r="BH548" s="21"/>
      <c r="BI548" s="20"/>
      <c r="BJ548" s="20"/>
      <c r="BK548" s="20"/>
      <c r="BL548" s="20"/>
      <c r="BM548" s="20"/>
      <c r="BN548" s="79" t="s">
        <v>204</v>
      </c>
      <c r="BO548" s="20"/>
      <c r="BP548" s="20"/>
      <c r="BQ548" s="21"/>
      <c r="BR548" s="21"/>
      <c r="BS548" s="20"/>
      <c r="BT548" s="20"/>
      <c r="BU548" s="21"/>
      <c r="BV548" s="20"/>
      <c r="BW548" s="20"/>
      <c r="BX548" s="21"/>
      <c r="BY548" s="20"/>
      <c r="BZ548" s="20"/>
      <c r="CA548" s="20"/>
      <c r="CB548" s="20"/>
      <c r="CC548" s="20"/>
      <c r="CD548" s="20"/>
      <c r="CE548" s="21" t="s">
        <v>6858</v>
      </c>
      <c r="CF548" s="21" t="s">
        <v>6859</v>
      </c>
      <c r="CG548" s="20" t="s">
        <v>5994</v>
      </c>
      <c r="CH548" s="20" t="s">
        <v>6860</v>
      </c>
      <c r="CI548" s="20" t="s">
        <v>205</v>
      </c>
      <c r="CJ548" s="77" t="s">
        <v>46</v>
      </c>
      <c r="CK548" s="5">
        <v>45362</v>
      </c>
      <c r="CL548" s="77" t="str">
        <f t="shared" ca="1" si="8"/>
        <v>13 Tahun 1 Bulan 10 Hari</v>
      </c>
      <c r="CM54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Komplek Panorama Jatinangor Blok 15 RT/RW 002/015 Desa/Kelurahan Cinanjung Kecamatan Tanjugsari Kabupaten Sumedang Jawa Barat 45362</v>
      </c>
    </row>
    <row r="549" spans="1:91" ht="20.100000000000001" customHeight="1">
      <c r="A549" s="4">
        <f>SUBTOTAL(3,N$8:N549)</f>
        <v>542</v>
      </c>
      <c r="B549" s="5" t="s">
        <v>9</v>
      </c>
      <c r="C549" s="5">
        <v>2025</v>
      </c>
      <c r="D549" s="5"/>
      <c r="E549" s="5" t="s">
        <v>6269</v>
      </c>
      <c r="F549" s="5" t="s">
        <v>41</v>
      </c>
      <c r="G549" s="5" t="s">
        <v>151</v>
      </c>
      <c r="H549" s="5" t="s">
        <v>151</v>
      </c>
      <c r="I549" s="6" t="s">
        <v>151</v>
      </c>
      <c r="J549" s="5">
        <v>25260014</v>
      </c>
      <c r="K549" s="6" t="s">
        <v>151</v>
      </c>
      <c r="L549" s="6"/>
      <c r="M549" s="6"/>
      <c r="N549" s="35" t="s">
        <v>6863</v>
      </c>
      <c r="O549" s="152"/>
      <c r="P549" s="146" t="s">
        <v>6864</v>
      </c>
      <c r="Q549" s="82" t="s">
        <v>6865</v>
      </c>
      <c r="R549" s="141" t="s">
        <v>1064</v>
      </c>
      <c r="S549" s="88">
        <v>41168</v>
      </c>
      <c r="T549" s="10" t="s">
        <v>156</v>
      </c>
      <c r="U549" s="5">
        <v>1</v>
      </c>
      <c r="V549" s="5">
        <v>2</v>
      </c>
      <c r="W549" s="10" t="s">
        <v>157</v>
      </c>
      <c r="X549" s="20" t="s">
        <v>187</v>
      </c>
      <c r="Y549" s="20" t="s">
        <v>6866</v>
      </c>
      <c r="Z549" s="20" t="s">
        <v>6867</v>
      </c>
      <c r="AA549" s="7" t="s">
        <v>161</v>
      </c>
      <c r="AB549" s="20" t="s">
        <v>162</v>
      </c>
      <c r="AC549" s="20" t="s">
        <v>163</v>
      </c>
      <c r="AD549" s="7" t="s">
        <v>163</v>
      </c>
      <c r="AE549" s="21" t="s">
        <v>6868</v>
      </c>
      <c r="AF549" s="20" t="s">
        <v>6869</v>
      </c>
      <c r="AG549" s="20" t="s">
        <v>6869</v>
      </c>
      <c r="AH549" s="20" t="s">
        <v>50</v>
      </c>
      <c r="AI549" s="141" t="s">
        <v>502</v>
      </c>
      <c r="AJ549" s="88">
        <v>31542</v>
      </c>
      <c r="AK549" s="21" t="s">
        <v>6870</v>
      </c>
      <c r="AL549" s="20" t="s">
        <v>6410</v>
      </c>
      <c r="AM549" s="7" t="s">
        <v>179</v>
      </c>
      <c r="AN549" s="21">
        <v>85775428401</v>
      </c>
      <c r="AO549" s="120" t="s">
        <v>214</v>
      </c>
      <c r="AP549" s="20" t="s">
        <v>6871</v>
      </c>
      <c r="AQ549" s="21" t="s">
        <v>6872</v>
      </c>
      <c r="AR549" s="20" t="s">
        <v>6739</v>
      </c>
      <c r="AS549" s="35" t="s">
        <v>2533</v>
      </c>
      <c r="AT549" s="35" t="s">
        <v>1064</v>
      </c>
      <c r="AU549" s="5" t="s">
        <v>46</v>
      </c>
      <c r="AV549" s="5">
        <v>41371</v>
      </c>
      <c r="AW549" s="20" t="s">
        <v>6873</v>
      </c>
      <c r="AX549" s="20" t="s">
        <v>50</v>
      </c>
      <c r="AY549" s="141" t="s">
        <v>502</v>
      </c>
      <c r="AZ549" s="88">
        <v>32685</v>
      </c>
      <c r="BA549" s="21" t="s">
        <v>6874</v>
      </c>
      <c r="BB549" s="20" t="s">
        <v>6875</v>
      </c>
      <c r="BC549" s="21" t="s">
        <v>203</v>
      </c>
      <c r="BD549" s="21">
        <v>85775428401</v>
      </c>
      <c r="BE549" s="20" t="s">
        <v>163</v>
      </c>
      <c r="BF549" s="20" t="s">
        <v>181</v>
      </c>
      <c r="BG549" s="20"/>
      <c r="BH549" s="21"/>
      <c r="BI549" s="20"/>
      <c r="BJ549" s="20"/>
      <c r="BK549" s="20"/>
      <c r="BL549" s="20"/>
      <c r="BM549" s="20"/>
      <c r="BN549" s="79" t="s">
        <v>204</v>
      </c>
      <c r="BO549" s="20"/>
      <c r="BP549" s="20"/>
      <c r="BQ549" s="21"/>
      <c r="BR549" s="21"/>
      <c r="BS549" s="20"/>
      <c r="BT549" s="20"/>
      <c r="BU549" s="21"/>
      <c r="BV549" s="20"/>
      <c r="BW549" s="20"/>
      <c r="BX549" s="21"/>
      <c r="BY549" s="20"/>
      <c r="BZ549" s="20"/>
      <c r="CA549" s="20"/>
      <c r="CB549" s="20"/>
      <c r="CC549" s="20"/>
      <c r="CD549" s="20"/>
      <c r="CE549" s="21" t="s">
        <v>6871</v>
      </c>
      <c r="CF549" s="21" t="s">
        <v>6876</v>
      </c>
      <c r="CG549" s="20" t="s">
        <v>6739</v>
      </c>
      <c r="CH549" s="20" t="s">
        <v>2533</v>
      </c>
      <c r="CI549" s="20" t="s">
        <v>2539</v>
      </c>
      <c r="CJ549" s="20" t="s">
        <v>46</v>
      </c>
      <c r="CK549" s="5">
        <v>41371</v>
      </c>
      <c r="CL549" s="77" t="str">
        <f t="shared" ca="1" si="8"/>
        <v>13 Tahun 4 Bulan 7 Hari</v>
      </c>
      <c r="CM54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Mustika Prakarsa B2/12 RT/RW 17/11 Desa/Kelurahan Cibalongsari Kecamatan Klari Kabupaten Karawang Jawa Barat 41371</v>
      </c>
    </row>
    <row r="550" spans="1:91" ht="20.100000000000001" customHeight="1">
      <c r="A550" s="4">
        <f>SUBTOTAL(3,N$8:N550)</f>
        <v>543</v>
      </c>
      <c r="B550" s="5" t="s">
        <v>9</v>
      </c>
      <c r="C550" s="5">
        <v>2025</v>
      </c>
      <c r="D550" s="5"/>
      <c r="E550" s="5" t="s">
        <v>6269</v>
      </c>
      <c r="F550" s="5" t="s">
        <v>41</v>
      </c>
      <c r="G550" s="5" t="s">
        <v>151</v>
      </c>
      <c r="H550" s="5" t="s">
        <v>151</v>
      </c>
      <c r="I550" s="6" t="s">
        <v>151</v>
      </c>
      <c r="J550" s="5">
        <v>25260135</v>
      </c>
      <c r="K550" s="6" t="s">
        <v>151</v>
      </c>
      <c r="L550" s="6"/>
      <c r="M550" s="6"/>
      <c r="N550" s="35" t="s">
        <v>6877</v>
      </c>
      <c r="O550" s="152"/>
      <c r="P550" s="146" t="s">
        <v>6878</v>
      </c>
      <c r="Q550" s="82" t="s">
        <v>6879</v>
      </c>
      <c r="R550" s="141" t="s">
        <v>569</v>
      </c>
      <c r="S550" s="88">
        <v>41100</v>
      </c>
      <c r="T550" s="10" t="s">
        <v>156</v>
      </c>
      <c r="U550" s="5">
        <v>2</v>
      </c>
      <c r="V550" s="5">
        <v>2</v>
      </c>
      <c r="W550" s="10" t="s">
        <v>157</v>
      </c>
      <c r="X550" s="20" t="s">
        <v>187</v>
      </c>
      <c r="Y550" s="20" t="s">
        <v>1471</v>
      </c>
      <c r="Z550" s="20" t="s">
        <v>3707</v>
      </c>
      <c r="AA550" s="7" t="s">
        <v>161</v>
      </c>
      <c r="AB550" s="20" t="s">
        <v>162</v>
      </c>
      <c r="AC550" s="20" t="s">
        <v>163</v>
      </c>
      <c r="AD550" s="7" t="s">
        <v>163</v>
      </c>
      <c r="AE550" s="21" t="s">
        <v>6880</v>
      </c>
      <c r="AF550" s="20" t="s">
        <v>6881</v>
      </c>
      <c r="AG550" s="20" t="s">
        <v>6881</v>
      </c>
      <c r="AH550" s="20" t="s">
        <v>50</v>
      </c>
      <c r="AI550" s="141" t="s">
        <v>569</v>
      </c>
      <c r="AJ550" s="88">
        <v>28857</v>
      </c>
      <c r="AK550" s="21" t="s">
        <v>6882</v>
      </c>
      <c r="AL550" s="20" t="s">
        <v>1202</v>
      </c>
      <c r="AM550" s="7" t="s">
        <v>161</v>
      </c>
      <c r="AN550" s="21">
        <v>85220725334</v>
      </c>
      <c r="AO550" s="120" t="s">
        <v>171</v>
      </c>
      <c r="AP550" s="20" t="s">
        <v>6883</v>
      </c>
      <c r="AQ550" s="21" t="s">
        <v>581</v>
      </c>
      <c r="AR550" s="20" t="s">
        <v>6884</v>
      </c>
      <c r="AS550" s="35" t="s">
        <v>6884</v>
      </c>
      <c r="AT550" s="35" t="s">
        <v>569</v>
      </c>
      <c r="AU550" s="5" t="s">
        <v>46</v>
      </c>
      <c r="AV550" s="5">
        <v>45464</v>
      </c>
      <c r="AW550" s="20" t="s">
        <v>6885</v>
      </c>
      <c r="AX550" s="20" t="s">
        <v>50</v>
      </c>
      <c r="AY550" s="141" t="s">
        <v>569</v>
      </c>
      <c r="AZ550" s="88" t="s">
        <v>6886</v>
      </c>
      <c r="BA550" s="21" t="s">
        <v>6887</v>
      </c>
      <c r="BB550" s="9" t="s">
        <v>1202</v>
      </c>
      <c r="BC550" s="21" t="s">
        <v>221</v>
      </c>
      <c r="BD550" s="21">
        <v>85220725334</v>
      </c>
      <c r="BE550" s="20" t="s">
        <v>171</v>
      </c>
      <c r="BF550" s="20" t="s">
        <v>181</v>
      </c>
      <c r="BG550" s="20"/>
      <c r="BH550" s="21"/>
      <c r="BI550" s="20"/>
      <c r="BJ550" s="20"/>
      <c r="BK550" s="20"/>
      <c r="BL550" s="20"/>
      <c r="BM550" s="20"/>
      <c r="BN550" s="79" t="s">
        <v>204</v>
      </c>
      <c r="BO550" s="20"/>
      <c r="BP550" s="20"/>
      <c r="BQ550" s="21"/>
      <c r="BR550" s="21"/>
      <c r="BS550" s="20"/>
      <c r="BT550" s="20"/>
      <c r="BU550" s="21"/>
      <c r="BV550" s="20"/>
      <c r="BW550" s="20"/>
      <c r="BX550" s="21"/>
      <c r="BY550" s="20"/>
      <c r="BZ550" s="20"/>
      <c r="CA550" s="20"/>
      <c r="CB550" s="20"/>
      <c r="CC550" s="20"/>
      <c r="CD550" s="20"/>
      <c r="CE550" s="21" t="s">
        <v>6883</v>
      </c>
      <c r="CF550" s="21" t="s">
        <v>581</v>
      </c>
      <c r="CG550" s="20" t="s">
        <v>6884</v>
      </c>
      <c r="CH550" s="20" t="s">
        <v>6884</v>
      </c>
      <c r="CI550" s="20" t="s">
        <v>582</v>
      </c>
      <c r="CJ550" s="77" t="s">
        <v>46</v>
      </c>
      <c r="CK550" s="5">
        <v>45464</v>
      </c>
      <c r="CL550" s="77" t="str">
        <f t="shared" ca="1" si="8"/>
        <v>13 Tahun 6 Bulan 13 Hari</v>
      </c>
      <c r="CM55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Cigedang RT/RW 001/007 Desa/Kelurahan Bantarujeg Kecamatan Bantarujeg Kabupaten Majalengka Jawa Barat 45464</v>
      </c>
    </row>
    <row r="551" spans="1:91" ht="20.100000000000001" customHeight="1">
      <c r="A551" s="4">
        <f>SUBTOTAL(3,N$8:N551)</f>
        <v>544</v>
      </c>
      <c r="B551" s="5" t="s">
        <v>9</v>
      </c>
      <c r="C551" s="5">
        <v>2025</v>
      </c>
      <c r="D551" s="5"/>
      <c r="E551" s="5" t="s">
        <v>6269</v>
      </c>
      <c r="F551" s="5" t="s">
        <v>41</v>
      </c>
      <c r="G551" s="5" t="s">
        <v>151</v>
      </c>
      <c r="H551" s="5" t="s">
        <v>151</v>
      </c>
      <c r="I551" s="6" t="s">
        <v>151</v>
      </c>
      <c r="J551" s="5">
        <v>25260064</v>
      </c>
      <c r="K551" s="6" t="s">
        <v>151</v>
      </c>
      <c r="L551" s="6"/>
      <c r="M551" s="6"/>
      <c r="N551" s="35" t="s">
        <v>6888</v>
      </c>
      <c r="O551" s="152"/>
      <c r="P551" s="146">
        <v>3121675537</v>
      </c>
      <c r="Q551" s="82" t="s">
        <v>6889</v>
      </c>
      <c r="R551" s="141" t="s">
        <v>155</v>
      </c>
      <c r="S551" s="88">
        <v>41181</v>
      </c>
      <c r="T551" s="10" t="s">
        <v>156</v>
      </c>
      <c r="U551" s="5">
        <v>1</v>
      </c>
      <c r="V551" s="5">
        <v>2</v>
      </c>
      <c r="W551" s="10" t="s">
        <v>157</v>
      </c>
      <c r="X551" s="20" t="s">
        <v>187</v>
      </c>
      <c r="Y551" s="20" t="s">
        <v>6890</v>
      </c>
      <c r="Z551" s="20" t="s">
        <v>3027</v>
      </c>
      <c r="AA551" s="7" t="s">
        <v>161</v>
      </c>
      <c r="AB551" s="20" t="s">
        <v>162</v>
      </c>
      <c r="AC551" s="20" t="s">
        <v>163</v>
      </c>
      <c r="AD551" s="7" t="s">
        <v>163</v>
      </c>
      <c r="AE551" s="21" t="s">
        <v>6891</v>
      </c>
      <c r="AF551" s="20" t="s">
        <v>6892</v>
      </c>
      <c r="AG551" s="20" t="s">
        <v>6892</v>
      </c>
      <c r="AH551" s="20" t="s">
        <v>50</v>
      </c>
      <c r="AI551" s="141" t="s">
        <v>826</v>
      </c>
      <c r="AJ551" s="88">
        <v>31747</v>
      </c>
      <c r="AK551" s="21" t="s">
        <v>6893</v>
      </c>
      <c r="AL551" s="20" t="s">
        <v>212</v>
      </c>
      <c r="AM551" s="7" t="s">
        <v>194</v>
      </c>
      <c r="AN551" s="21">
        <v>87774160186</v>
      </c>
      <c r="AO551" s="120" t="s">
        <v>171</v>
      </c>
      <c r="AP551" s="20" t="s">
        <v>6894</v>
      </c>
      <c r="AQ551" s="21" t="s">
        <v>6895</v>
      </c>
      <c r="AR551" s="20" t="s">
        <v>1269</v>
      </c>
      <c r="AS551" s="35" t="s">
        <v>1269</v>
      </c>
      <c r="AT551" s="35" t="s">
        <v>155</v>
      </c>
      <c r="AU551" s="5" t="s">
        <v>46</v>
      </c>
      <c r="AV551" s="5">
        <v>40288</v>
      </c>
      <c r="AW551" s="20" t="s">
        <v>6896</v>
      </c>
      <c r="AX551" s="20" t="s">
        <v>50</v>
      </c>
      <c r="AY551" s="141" t="s">
        <v>155</v>
      </c>
      <c r="AZ551" s="88">
        <v>31631</v>
      </c>
      <c r="BA551" s="21" t="s">
        <v>6897</v>
      </c>
      <c r="BB551" s="20" t="s">
        <v>178</v>
      </c>
      <c r="BC551" s="21" t="s">
        <v>203</v>
      </c>
      <c r="BD551" s="21">
        <v>81809733532</v>
      </c>
      <c r="BE551" s="20" t="s">
        <v>171</v>
      </c>
      <c r="BF551" s="20" t="s">
        <v>181</v>
      </c>
      <c r="BG551" s="20"/>
      <c r="BH551" s="21"/>
      <c r="BI551" s="20"/>
      <c r="BJ551" s="20"/>
      <c r="BK551" s="20"/>
      <c r="BL551" s="20"/>
      <c r="BM551" s="20"/>
      <c r="BN551" s="79" t="s">
        <v>204</v>
      </c>
      <c r="BO551" s="20"/>
      <c r="BP551" s="20"/>
      <c r="BQ551" s="21"/>
      <c r="BR551" s="21"/>
      <c r="BS551" s="20"/>
      <c r="BT551" s="20"/>
      <c r="BU551" s="21"/>
      <c r="BV551" s="20"/>
      <c r="BW551" s="20"/>
      <c r="BX551" s="21"/>
      <c r="BY551" s="20"/>
      <c r="BZ551" s="20"/>
      <c r="CA551" s="20"/>
      <c r="CB551" s="20"/>
      <c r="CC551" s="20"/>
      <c r="CD551" s="20">
        <v>17</v>
      </c>
      <c r="CE551" s="21" t="s">
        <v>6898</v>
      </c>
      <c r="CF551" s="21" t="s">
        <v>6895</v>
      </c>
      <c r="CG551" s="20" t="s">
        <v>1269</v>
      </c>
      <c r="CH551" s="20" t="s">
        <v>1269</v>
      </c>
      <c r="CI551" s="20" t="s">
        <v>182</v>
      </c>
      <c r="CJ551" s="77" t="s">
        <v>46</v>
      </c>
      <c r="CK551" s="5">
        <v>40288</v>
      </c>
      <c r="CL551" s="77" t="str">
        <f t="shared" ca="1" si="8"/>
        <v>13 Tahun 3 Bulan 25 Hari</v>
      </c>
      <c r="CM55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Cikoneng RT/RW 07/06 Desa/Kelurahan Bojongsoang Kecamatan Bojongsoang Kabupaten Bandung Jawa Barat 40288</v>
      </c>
    </row>
    <row r="552" spans="1:91" ht="20.100000000000001" customHeight="1">
      <c r="A552" s="4">
        <f>SUBTOTAL(3,N$8:N552)</f>
        <v>545</v>
      </c>
      <c r="B552" s="5" t="s">
        <v>9</v>
      </c>
      <c r="C552" s="5">
        <v>2025</v>
      </c>
      <c r="D552" s="5"/>
      <c r="E552" s="5" t="s">
        <v>6269</v>
      </c>
      <c r="F552" s="5" t="s">
        <v>41</v>
      </c>
      <c r="G552" s="5" t="s">
        <v>151</v>
      </c>
      <c r="H552" s="5" t="s">
        <v>151</v>
      </c>
      <c r="I552" s="6" t="s">
        <v>151</v>
      </c>
      <c r="J552" s="5">
        <v>25260037</v>
      </c>
      <c r="K552" s="6" t="s">
        <v>151</v>
      </c>
      <c r="L552" s="6"/>
      <c r="M552" s="6"/>
      <c r="N552" s="35" t="s">
        <v>6899</v>
      </c>
      <c r="O552" s="152"/>
      <c r="P552" s="146" t="s">
        <v>6900</v>
      </c>
      <c r="Q552" s="82" t="s">
        <v>6901</v>
      </c>
      <c r="R552" s="141" t="s">
        <v>155</v>
      </c>
      <c r="S552" s="88">
        <v>41206</v>
      </c>
      <c r="T552" s="10" t="s">
        <v>156</v>
      </c>
      <c r="U552" s="5">
        <v>2</v>
      </c>
      <c r="V552" s="5">
        <v>1</v>
      </c>
      <c r="W552" s="10" t="s">
        <v>157</v>
      </c>
      <c r="X552" s="20" t="s">
        <v>549</v>
      </c>
      <c r="Y552" s="20" t="s">
        <v>1471</v>
      </c>
      <c r="Z552" s="20" t="s">
        <v>3707</v>
      </c>
      <c r="AA552" s="7" t="s">
        <v>161</v>
      </c>
      <c r="AB552" s="20" t="s">
        <v>162</v>
      </c>
      <c r="AC552" s="20" t="s">
        <v>163</v>
      </c>
      <c r="AD552" s="7" t="s">
        <v>163</v>
      </c>
      <c r="AE552" s="21" t="s">
        <v>6902</v>
      </c>
      <c r="AF552" s="20" t="s">
        <v>6903</v>
      </c>
      <c r="AG552" s="20" t="s">
        <v>6903</v>
      </c>
      <c r="AH552" s="20" t="s">
        <v>50</v>
      </c>
      <c r="AI552" s="141" t="s">
        <v>155</v>
      </c>
      <c r="AJ552" s="88">
        <v>29201</v>
      </c>
      <c r="AK552" s="21" t="s">
        <v>6904</v>
      </c>
      <c r="AL552" s="20" t="s">
        <v>168</v>
      </c>
      <c r="AM552" s="7" t="s">
        <v>194</v>
      </c>
      <c r="AN552" s="21" t="s">
        <v>6905</v>
      </c>
      <c r="AO552" s="120" t="s">
        <v>171</v>
      </c>
      <c r="AP552" s="20" t="s">
        <v>1661</v>
      </c>
      <c r="AQ552" s="21" t="s">
        <v>498</v>
      </c>
      <c r="AR552" s="20" t="s">
        <v>175</v>
      </c>
      <c r="AS552" s="35" t="s">
        <v>175</v>
      </c>
      <c r="AT552" s="35" t="s">
        <v>155</v>
      </c>
      <c r="AU552" s="5" t="s">
        <v>46</v>
      </c>
      <c r="AV552" s="5">
        <v>40375</v>
      </c>
      <c r="AW552" s="20" t="s">
        <v>6906</v>
      </c>
      <c r="AX552" s="20" t="s">
        <v>50</v>
      </c>
      <c r="AY552" s="141" t="s">
        <v>155</v>
      </c>
      <c r="AZ552" s="88">
        <v>31446</v>
      </c>
      <c r="BA552" s="21" t="s">
        <v>6907</v>
      </c>
      <c r="BB552" s="20" t="s">
        <v>178</v>
      </c>
      <c r="BC552" s="21" t="s">
        <v>179</v>
      </c>
      <c r="BD552" s="21" t="s">
        <v>6908</v>
      </c>
      <c r="BE552" s="20" t="s">
        <v>195</v>
      </c>
      <c r="BF552" s="20" t="s">
        <v>181</v>
      </c>
      <c r="BG552" s="20"/>
      <c r="BH552" s="21"/>
      <c r="BI552" s="20"/>
      <c r="BJ552" s="20"/>
      <c r="BK552" s="20"/>
      <c r="BL552" s="20"/>
      <c r="BM552" s="20"/>
      <c r="BN552" s="79" t="s">
        <v>204</v>
      </c>
      <c r="BO552" s="20"/>
      <c r="BP552" s="20"/>
      <c r="BQ552" s="21"/>
      <c r="BR552" s="21"/>
      <c r="BS552" s="20"/>
      <c r="BT552" s="20"/>
      <c r="BU552" s="21"/>
      <c r="BV552" s="20"/>
      <c r="BW552" s="20"/>
      <c r="BX552" s="21"/>
      <c r="BY552" s="20"/>
      <c r="BZ552" s="20"/>
      <c r="CA552" s="20"/>
      <c r="CB552" s="20"/>
      <c r="CC552" s="20"/>
      <c r="CD552" s="20">
        <v>18</v>
      </c>
      <c r="CE552" s="20" t="s">
        <v>1661</v>
      </c>
      <c r="CF552" s="21" t="s">
        <v>498</v>
      </c>
      <c r="CG552" s="20" t="s">
        <v>175</v>
      </c>
      <c r="CH552" s="35" t="s">
        <v>175</v>
      </c>
      <c r="CI552" s="20" t="s">
        <v>182</v>
      </c>
      <c r="CJ552" s="77" t="s">
        <v>46</v>
      </c>
      <c r="CK552" s="5">
        <v>40375</v>
      </c>
      <c r="CL552" s="77" t="str">
        <f t="shared" ca="1" si="8"/>
        <v>13 Tahun 2 Bulan 30 Hari</v>
      </c>
      <c r="CM55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Cipicung RT/RW 02/01 Desa/Kelurahan Baleendah Kecamatan Baleendah Kabupaten Bandung Jawa Barat 40375</v>
      </c>
    </row>
    <row r="553" spans="1:91" ht="20.100000000000001" customHeight="1">
      <c r="A553" s="4">
        <f>SUBTOTAL(3,N$8:N553)</f>
        <v>546</v>
      </c>
      <c r="B553" s="5" t="s">
        <v>9</v>
      </c>
      <c r="C553" s="5">
        <v>2025</v>
      </c>
      <c r="D553" s="5"/>
      <c r="E553" s="5" t="s">
        <v>6269</v>
      </c>
      <c r="F553" s="5" t="s">
        <v>41</v>
      </c>
      <c r="G553" s="5" t="s">
        <v>151</v>
      </c>
      <c r="H553" s="5" t="s">
        <v>151</v>
      </c>
      <c r="I553" s="6" t="s">
        <v>151</v>
      </c>
      <c r="J553" s="5">
        <v>25260063</v>
      </c>
      <c r="K553" s="6" t="s">
        <v>151</v>
      </c>
      <c r="L553" s="6"/>
      <c r="M553" s="6"/>
      <c r="N553" s="35" t="s">
        <v>6909</v>
      </c>
      <c r="O553" s="152"/>
      <c r="P553" s="146" t="s">
        <v>6910</v>
      </c>
      <c r="Q553" s="82" t="s">
        <v>6911</v>
      </c>
      <c r="R553" s="141" t="s">
        <v>155</v>
      </c>
      <c r="S553" s="88">
        <v>41358</v>
      </c>
      <c r="T553" s="10" t="s">
        <v>156</v>
      </c>
      <c r="U553" s="5">
        <v>1</v>
      </c>
      <c r="V553" s="5">
        <v>2</v>
      </c>
      <c r="W553" s="10" t="s">
        <v>157</v>
      </c>
      <c r="X553" s="20" t="s">
        <v>187</v>
      </c>
      <c r="Y553" s="20" t="s">
        <v>426</v>
      </c>
      <c r="Z553" s="20" t="s">
        <v>6912</v>
      </c>
      <c r="AA553" s="7" t="s">
        <v>161</v>
      </c>
      <c r="AB553" s="20" t="s">
        <v>162</v>
      </c>
      <c r="AC553" s="20" t="s">
        <v>163</v>
      </c>
      <c r="AD553" s="7" t="s">
        <v>163</v>
      </c>
      <c r="AE553" s="21" t="s">
        <v>6913</v>
      </c>
      <c r="AF553" s="20" t="s">
        <v>6914</v>
      </c>
      <c r="AG553" s="20" t="s">
        <v>6914</v>
      </c>
      <c r="AH553" s="20" t="s">
        <v>50</v>
      </c>
      <c r="AI553" s="141" t="s">
        <v>155</v>
      </c>
      <c r="AJ553" s="88">
        <v>29547</v>
      </c>
      <c r="AK553" s="21" t="s">
        <v>6915</v>
      </c>
      <c r="AL553" s="20" t="s">
        <v>212</v>
      </c>
      <c r="AM553" s="7" t="s">
        <v>179</v>
      </c>
      <c r="AN553" s="21" t="s">
        <v>6916</v>
      </c>
      <c r="AO553" s="120" t="s">
        <v>214</v>
      </c>
      <c r="AP553" s="20" t="s">
        <v>6917</v>
      </c>
      <c r="AQ553" s="21" t="s">
        <v>2127</v>
      </c>
      <c r="AR553" s="20" t="s">
        <v>1316</v>
      </c>
      <c r="AS553" s="35" t="s">
        <v>4493</v>
      </c>
      <c r="AT553" s="35" t="s">
        <v>155</v>
      </c>
      <c r="AU553" s="5" t="s">
        <v>46</v>
      </c>
      <c r="AV553" s="5">
        <v>40377</v>
      </c>
      <c r="AW553" s="20" t="s">
        <v>6918</v>
      </c>
      <c r="AX553" s="20" t="s">
        <v>50</v>
      </c>
      <c r="AY553" s="141" t="s">
        <v>155</v>
      </c>
      <c r="AZ553" s="88">
        <v>33684</v>
      </c>
      <c r="BA553" s="21" t="s">
        <v>6919</v>
      </c>
      <c r="BB553" s="20" t="s">
        <v>178</v>
      </c>
      <c r="BC553" s="21" t="s">
        <v>179</v>
      </c>
      <c r="BD553" s="21" t="s">
        <v>6920</v>
      </c>
      <c r="BE553" s="20" t="s">
        <v>163</v>
      </c>
      <c r="BF553" s="20" t="s">
        <v>181</v>
      </c>
      <c r="BG553" s="20"/>
      <c r="BH553" s="21"/>
      <c r="BI553" s="20"/>
      <c r="BJ553" s="20"/>
      <c r="BK553" s="20"/>
      <c r="BL553" s="20"/>
      <c r="BM553" s="20"/>
      <c r="BN553" s="79" t="s">
        <v>181</v>
      </c>
      <c r="BO553" s="20"/>
      <c r="BP553" s="20"/>
      <c r="BQ553" s="21"/>
      <c r="BR553" s="21"/>
      <c r="BS553" s="20"/>
      <c r="BT553" s="20"/>
      <c r="BU553" s="21"/>
      <c r="BV553" s="20"/>
      <c r="BW553" s="20"/>
      <c r="BX553" s="21"/>
      <c r="BY553" s="20"/>
      <c r="BZ553" s="20"/>
      <c r="CA553" s="20"/>
      <c r="CB553" s="20"/>
      <c r="CC553" s="20"/>
      <c r="CD553" s="20">
        <v>19</v>
      </c>
      <c r="CE553" s="21" t="s">
        <v>6921</v>
      </c>
      <c r="CF553" s="21" t="s">
        <v>2127</v>
      </c>
      <c r="CG553" s="20" t="s">
        <v>1316</v>
      </c>
      <c r="CH553" s="20" t="s">
        <v>4493</v>
      </c>
      <c r="CI553" s="20" t="s">
        <v>182</v>
      </c>
      <c r="CJ553" s="77" t="s">
        <v>46</v>
      </c>
      <c r="CK553" s="5">
        <v>40377</v>
      </c>
      <c r="CL553" s="77" t="str">
        <f t="shared" ca="1" si="8"/>
        <v>12 Tahun 9 Bulan 29 Hari</v>
      </c>
      <c r="CM55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Sindangsari RT/RW 01/12 Desa/Kelurahan Neglasari Kecamatan Banjaran Kabupaten Bandung Jawa Barat 40377</v>
      </c>
    </row>
    <row r="554" spans="1:91" ht="20.100000000000001" customHeight="1">
      <c r="A554" s="4">
        <f>SUBTOTAL(3,N$8:N554)</f>
        <v>547</v>
      </c>
      <c r="B554" s="5" t="s">
        <v>9</v>
      </c>
      <c r="C554" s="5">
        <v>2025</v>
      </c>
      <c r="D554" s="5"/>
      <c r="E554" s="5" t="s">
        <v>6269</v>
      </c>
      <c r="F554" s="5" t="s">
        <v>41</v>
      </c>
      <c r="G554" s="5" t="s">
        <v>151</v>
      </c>
      <c r="H554" s="5" t="s">
        <v>151</v>
      </c>
      <c r="I554" s="6" t="s">
        <v>151</v>
      </c>
      <c r="J554" s="5">
        <v>25260097</v>
      </c>
      <c r="K554" s="6" t="s">
        <v>151</v>
      </c>
      <c r="L554" s="6"/>
      <c r="M554" s="6"/>
      <c r="N554" s="35" t="s">
        <v>6922</v>
      </c>
      <c r="O554" s="152"/>
      <c r="P554" s="146">
        <v>3128488634</v>
      </c>
      <c r="Q554" s="82" t="s">
        <v>6923</v>
      </c>
      <c r="R554" s="141" t="s">
        <v>502</v>
      </c>
      <c r="S554" s="88">
        <v>41224</v>
      </c>
      <c r="T554" s="10" t="s">
        <v>156</v>
      </c>
      <c r="U554" s="5">
        <v>1</v>
      </c>
      <c r="V554" s="5">
        <v>1</v>
      </c>
      <c r="W554" s="10" t="s">
        <v>157</v>
      </c>
      <c r="X554" s="20" t="s">
        <v>187</v>
      </c>
      <c r="Y554" s="20" t="s">
        <v>6924</v>
      </c>
      <c r="Z554" s="20" t="s">
        <v>6925</v>
      </c>
      <c r="AA554" s="7" t="s">
        <v>161</v>
      </c>
      <c r="AB554" s="20" t="s">
        <v>162</v>
      </c>
      <c r="AC554" s="20" t="s">
        <v>163</v>
      </c>
      <c r="AD554" s="7" t="s">
        <v>163</v>
      </c>
      <c r="AE554" s="21" t="s">
        <v>6926</v>
      </c>
      <c r="AF554" s="20" t="s">
        <v>6927</v>
      </c>
      <c r="AG554" s="20" t="s">
        <v>6927</v>
      </c>
      <c r="AH554" s="20" t="s">
        <v>50</v>
      </c>
      <c r="AI554" s="141" t="s">
        <v>502</v>
      </c>
      <c r="AJ554" s="88">
        <v>32586</v>
      </c>
      <c r="AK554" s="21" t="s">
        <v>6928</v>
      </c>
      <c r="AL554" s="20" t="s">
        <v>846</v>
      </c>
      <c r="AM554" s="7" t="s">
        <v>161</v>
      </c>
      <c r="AN554" s="21">
        <v>81911002389</v>
      </c>
      <c r="AO554" s="120" t="s">
        <v>214</v>
      </c>
      <c r="AP554" s="20" t="s">
        <v>6929</v>
      </c>
      <c r="AQ554" s="21" t="s">
        <v>6930</v>
      </c>
      <c r="AR554" s="20" t="s">
        <v>2619</v>
      </c>
      <c r="AS554" s="35" t="s">
        <v>6931</v>
      </c>
      <c r="AT554" s="35" t="s">
        <v>6932</v>
      </c>
      <c r="AU554" s="5" t="s">
        <v>44</v>
      </c>
      <c r="AV554" s="5">
        <v>15710</v>
      </c>
      <c r="AW554" s="20" t="s">
        <v>6933</v>
      </c>
      <c r="AX554" s="20" t="s">
        <v>50</v>
      </c>
      <c r="AY554" s="141" t="s">
        <v>371</v>
      </c>
      <c r="AZ554" s="88">
        <v>29389</v>
      </c>
      <c r="BA554" s="21" t="s">
        <v>6934</v>
      </c>
      <c r="BB554" s="9" t="s">
        <v>193</v>
      </c>
      <c r="BC554" s="21" t="s">
        <v>203</v>
      </c>
      <c r="BD554" s="21">
        <v>85861202614</v>
      </c>
      <c r="BE554" s="20" t="s">
        <v>214</v>
      </c>
      <c r="BF554" s="20" t="s">
        <v>181</v>
      </c>
      <c r="BG554" s="20"/>
      <c r="BH554" s="21"/>
      <c r="BI554" s="20"/>
      <c r="BJ554" s="20"/>
      <c r="BK554" s="20"/>
      <c r="BL554" s="20"/>
      <c r="BM554" s="20"/>
      <c r="BN554" s="79" t="s">
        <v>6935</v>
      </c>
      <c r="BO554" s="20" t="s">
        <v>6936</v>
      </c>
      <c r="BP554" s="20" t="s">
        <v>502</v>
      </c>
      <c r="BQ554" s="21">
        <v>37504</v>
      </c>
      <c r="BR554" s="21" t="s">
        <v>6937</v>
      </c>
      <c r="BS554" s="20" t="s">
        <v>6938</v>
      </c>
      <c r="BT554" s="20" t="s">
        <v>6938</v>
      </c>
      <c r="BU554" s="21">
        <v>85848189650</v>
      </c>
      <c r="BV554" s="20" t="s">
        <v>476</v>
      </c>
      <c r="BW554" s="20" t="s">
        <v>6939</v>
      </c>
      <c r="BX554" s="21">
        <v>45660</v>
      </c>
      <c r="BY554" s="20" t="s">
        <v>6940</v>
      </c>
      <c r="BZ554" s="20" t="s">
        <v>1011</v>
      </c>
      <c r="CA554" s="20" t="s">
        <v>186</v>
      </c>
      <c r="CB554" s="20" t="s">
        <v>46</v>
      </c>
      <c r="CC554" s="20">
        <v>45360</v>
      </c>
      <c r="CD554" s="20"/>
      <c r="CE554" s="21" t="s">
        <v>6929</v>
      </c>
      <c r="CF554" s="21" t="s">
        <v>6930</v>
      </c>
      <c r="CG554" s="20" t="s">
        <v>2619</v>
      </c>
      <c r="CH554" s="20" t="s">
        <v>6931</v>
      </c>
      <c r="CI554" s="20" t="s">
        <v>6941</v>
      </c>
      <c r="CJ554" s="77" t="s">
        <v>44</v>
      </c>
      <c r="CK554" s="5">
        <v>15710</v>
      </c>
      <c r="CL554" s="77" t="str">
        <f t="shared" ca="1" si="8"/>
        <v>13 Tahun 2 Bulan 12 Hari</v>
      </c>
      <c r="CM55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Mediterania Ii Blok I.4/01 RT/RW 044/011 Desa/Kelurahan Sukamulya Kecamatan Cikupa Kabupaten Tangerang Banten 15710</v>
      </c>
    </row>
    <row r="555" spans="1:91" ht="20.100000000000001" customHeight="1">
      <c r="A555" s="4">
        <f>SUBTOTAL(3,N$8:N555)</f>
        <v>548</v>
      </c>
      <c r="B555" s="5" t="s">
        <v>9</v>
      </c>
      <c r="C555" s="5">
        <v>2025</v>
      </c>
      <c r="D555" s="5"/>
      <c r="E555" s="5" t="s">
        <v>6269</v>
      </c>
      <c r="F555" s="5" t="s">
        <v>41</v>
      </c>
      <c r="G555" s="5" t="s">
        <v>151</v>
      </c>
      <c r="H555" s="5" t="s">
        <v>151</v>
      </c>
      <c r="I555" s="6" t="s">
        <v>151</v>
      </c>
      <c r="J555" s="5">
        <v>25260012</v>
      </c>
      <c r="K555" s="6" t="s">
        <v>151</v>
      </c>
      <c r="L555" s="6"/>
      <c r="M555" s="6"/>
      <c r="N555" s="35" t="s">
        <v>6942</v>
      </c>
      <c r="O555" s="152"/>
      <c r="P555" s="146">
        <v>3135767364</v>
      </c>
      <c r="Q555" s="82" t="s">
        <v>6943</v>
      </c>
      <c r="R555" s="141" t="s">
        <v>1064</v>
      </c>
      <c r="S555" s="88">
        <v>41285</v>
      </c>
      <c r="T555" s="10" t="s">
        <v>156</v>
      </c>
      <c r="U555" s="5">
        <v>2</v>
      </c>
      <c r="V555" s="5">
        <v>1</v>
      </c>
      <c r="W555" s="10" t="s">
        <v>157</v>
      </c>
      <c r="X555" s="20" t="s">
        <v>158</v>
      </c>
      <c r="Y555" s="20" t="s">
        <v>6944</v>
      </c>
      <c r="Z555" s="20" t="s">
        <v>2402</v>
      </c>
      <c r="AA555" s="7" t="s">
        <v>161</v>
      </c>
      <c r="AB555" s="20" t="s">
        <v>162</v>
      </c>
      <c r="AC555" s="20" t="s">
        <v>163</v>
      </c>
      <c r="AD555" s="7" t="s">
        <v>163</v>
      </c>
      <c r="AE555" s="21" t="s">
        <v>6945</v>
      </c>
      <c r="AF555" s="20" t="s">
        <v>6946</v>
      </c>
      <c r="AG555" s="20" t="s">
        <v>6946</v>
      </c>
      <c r="AH555" s="20" t="s">
        <v>50</v>
      </c>
      <c r="AI555" s="141" t="s">
        <v>602</v>
      </c>
      <c r="AJ555" s="88">
        <v>28113</v>
      </c>
      <c r="AK555" s="21" t="s">
        <v>6947</v>
      </c>
      <c r="AL555" s="20" t="s">
        <v>6410</v>
      </c>
      <c r="AM555" s="7" t="s">
        <v>194</v>
      </c>
      <c r="AN555" s="21">
        <v>8111888976</v>
      </c>
      <c r="AO555" s="120" t="s">
        <v>171</v>
      </c>
      <c r="AP555" s="20" t="s">
        <v>6948</v>
      </c>
      <c r="AQ555" s="21" t="s">
        <v>6949</v>
      </c>
      <c r="AR555" s="20" t="s">
        <v>6739</v>
      </c>
      <c r="AS555" s="35" t="s">
        <v>2533</v>
      </c>
      <c r="AT555" s="35" t="s">
        <v>1064</v>
      </c>
      <c r="AU555" s="5" t="s">
        <v>46</v>
      </c>
      <c r="AV555" s="5">
        <v>41371</v>
      </c>
      <c r="AW555" s="20" t="s">
        <v>6950</v>
      </c>
      <c r="AX555" s="20" t="s">
        <v>50</v>
      </c>
      <c r="AY555" s="141" t="s">
        <v>709</v>
      </c>
      <c r="AZ555" s="88">
        <v>29418</v>
      </c>
      <c r="BA555" s="21" t="s">
        <v>6951</v>
      </c>
      <c r="BB555" s="20" t="s">
        <v>178</v>
      </c>
      <c r="BC555" s="21" t="s">
        <v>179</v>
      </c>
      <c r="BD555" s="21">
        <v>81310477310</v>
      </c>
      <c r="BE555" s="20" t="s">
        <v>163</v>
      </c>
      <c r="BF555" s="20" t="s">
        <v>181</v>
      </c>
      <c r="BG555" s="20"/>
      <c r="BH555" s="21"/>
      <c r="BI555" s="20"/>
      <c r="BJ555" s="20"/>
      <c r="BK555" s="20"/>
      <c r="BL555" s="20"/>
      <c r="BM555" s="20"/>
      <c r="BN555" s="79" t="s">
        <v>204</v>
      </c>
      <c r="BO555" s="20"/>
      <c r="BP555" s="20"/>
      <c r="BQ555" s="21"/>
      <c r="BR555" s="21"/>
      <c r="BS555" s="20"/>
      <c r="BT555" s="20"/>
      <c r="BU555" s="21"/>
      <c r="BV555" s="20"/>
      <c r="BW555" s="20"/>
      <c r="BX555" s="21"/>
      <c r="BY555" s="20"/>
      <c r="BZ555" s="20"/>
      <c r="CA555" s="20"/>
      <c r="CB555" s="20"/>
      <c r="CC555" s="20"/>
      <c r="CD555" s="20"/>
      <c r="CE555" s="21" t="s">
        <v>6948</v>
      </c>
      <c r="CF555" s="21" t="s">
        <v>6949</v>
      </c>
      <c r="CG555" s="20" t="s">
        <v>6739</v>
      </c>
      <c r="CH555" s="20" t="s">
        <v>2533</v>
      </c>
      <c r="CI555" s="20" t="s">
        <v>2539</v>
      </c>
      <c r="CJ555" s="77" t="s">
        <v>46</v>
      </c>
      <c r="CK555" s="5">
        <v>41371</v>
      </c>
      <c r="CL555" s="77" t="str">
        <f t="shared" ca="1" si="8"/>
        <v>13 Tahun 0 Bulan 12 Hari</v>
      </c>
      <c r="CM55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Terang Sari M3/31 RT/RW 12/07 Desa/Kelurahan Cibalongsari Kecamatan Klari Kabupaten Karawang Jawa Barat 41371</v>
      </c>
    </row>
    <row r="556" spans="1:91" ht="20.100000000000001" customHeight="1">
      <c r="A556" s="4">
        <f>SUBTOTAL(3,N$8:N556)</f>
        <v>549</v>
      </c>
      <c r="B556" s="5" t="s">
        <v>9</v>
      </c>
      <c r="C556" s="5">
        <v>2025</v>
      </c>
      <c r="D556" s="5"/>
      <c r="E556" s="5" t="s">
        <v>6269</v>
      </c>
      <c r="F556" s="5" t="s">
        <v>41</v>
      </c>
      <c r="G556" s="5" t="s">
        <v>151</v>
      </c>
      <c r="H556" s="5" t="s">
        <v>151</v>
      </c>
      <c r="I556" s="6" t="s">
        <v>151</v>
      </c>
      <c r="J556" s="5">
        <v>25260081</v>
      </c>
      <c r="K556" s="6" t="s">
        <v>151</v>
      </c>
      <c r="L556" s="6"/>
      <c r="M556" s="6"/>
      <c r="N556" s="35" t="s">
        <v>6952</v>
      </c>
      <c r="O556" s="152"/>
      <c r="P556" s="146" t="s">
        <v>6953</v>
      </c>
      <c r="Q556" s="82" t="s">
        <v>6954</v>
      </c>
      <c r="R556" s="141" t="s">
        <v>155</v>
      </c>
      <c r="S556" s="88">
        <v>41247</v>
      </c>
      <c r="T556" s="10" t="s">
        <v>156</v>
      </c>
      <c r="U556" s="5">
        <v>1</v>
      </c>
      <c r="V556" s="5" t="s">
        <v>6955</v>
      </c>
      <c r="W556" s="10" t="s">
        <v>157</v>
      </c>
      <c r="X556" s="20" t="s">
        <v>187</v>
      </c>
      <c r="Y556" s="20" t="s">
        <v>1471</v>
      </c>
      <c r="Z556" s="20" t="s">
        <v>6547</v>
      </c>
      <c r="AA556" s="7" t="s">
        <v>161</v>
      </c>
      <c r="AB556" s="20" t="s">
        <v>162</v>
      </c>
      <c r="AC556" s="20" t="s">
        <v>163</v>
      </c>
      <c r="AD556" s="7" t="s">
        <v>163</v>
      </c>
      <c r="AE556" s="21" t="s">
        <v>6956</v>
      </c>
      <c r="AF556" s="20" t="s">
        <v>6957</v>
      </c>
      <c r="AG556" s="20" t="s">
        <v>6957</v>
      </c>
      <c r="AH556" s="20" t="s">
        <v>50</v>
      </c>
      <c r="AI556" s="141" t="s">
        <v>155</v>
      </c>
      <c r="AJ556" s="88">
        <v>33086</v>
      </c>
      <c r="AK556" s="21" t="s">
        <v>6958</v>
      </c>
      <c r="AL556" s="20" t="s">
        <v>212</v>
      </c>
      <c r="AM556" s="7" t="s">
        <v>221</v>
      </c>
      <c r="AN556" s="21" t="s">
        <v>6959</v>
      </c>
      <c r="AO556" s="120" t="s">
        <v>195</v>
      </c>
      <c r="AP556" s="20" t="s">
        <v>6960</v>
      </c>
      <c r="AQ556" s="21" t="s">
        <v>6961</v>
      </c>
      <c r="AR556" s="20" t="s">
        <v>6962</v>
      </c>
      <c r="AS556" s="35" t="s">
        <v>6963</v>
      </c>
      <c r="AT556" s="35" t="s">
        <v>1287</v>
      </c>
      <c r="AU556" s="5" t="s">
        <v>46</v>
      </c>
      <c r="AV556" s="5">
        <v>40562</v>
      </c>
      <c r="AW556" s="20" t="s">
        <v>6964</v>
      </c>
      <c r="AX556" s="20" t="s">
        <v>50</v>
      </c>
      <c r="AY556" s="141" t="s">
        <v>155</v>
      </c>
      <c r="AZ556" s="88">
        <v>33002</v>
      </c>
      <c r="BA556" s="21" t="s">
        <v>6965</v>
      </c>
      <c r="BB556" s="20" t="s">
        <v>178</v>
      </c>
      <c r="BC556" s="21" t="s">
        <v>221</v>
      </c>
      <c r="BD556" s="21">
        <v>81214911044</v>
      </c>
      <c r="BE556" s="20" t="s">
        <v>163</v>
      </c>
      <c r="BF556" s="20" t="s">
        <v>181</v>
      </c>
      <c r="BG556" s="20"/>
      <c r="BH556" s="21"/>
      <c r="BI556" s="20"/>
      <c r="BJ556" s="20"/>
      <c r="BK556" s="20"/>
      <c r="BL556" s="20"/>
      <c r="BM556" s="20"/>
      <c r="BN556" s="79" t="s">
        <v>204</v>
      </c>
      <c r="BO556" s="20"/>
      <c r="BP556" s="20"/>
      <c r="BQ556" s="21"/>
      <c r="BR556" s="21"/>
      <c r="BS556" s="20"/>
      <c r="BT556" s="20"/>
      <c r="BU556" s="21"/>
      <c r="BV556" s="20"/>
      <c r="BW556" s="20"/>
      <c r="BX556" s="21"/>
      <c r="BY556" s="20"/>
      <c r="BZ556" s="20"/>
      <c r="CA556" s="20"/>
      <c r="CB556" s="20"/>
      <c r="CC556" s="20"/>
      <c r="CD556" s="20"/>
      <c r="CE556" s="21" t="s">
        <v>6960</v>
      </c>
      <c r="CF556" s="21" t="s">
        <v>6961</v>
      </c>
      <c r="CG556" s="20" t="s">
        <v>6962</v>
      </c>
      <c r="CH556" s="20" t="s">
        <v>6963</v>
      </c>
      <c r="CI556" s="20" t="s">
        <v>1287</v>
      </c>
      <c r="CJ556" s="77" t="s">
        <v>46</v>
      </c>
      <c r="CK556" s="5">
        <v>40562</v>
      </c>
      <c r="CL556" s="77" t="str">
        <f t="shared" ca="1" si="8"/>
        <v>13 Tahun 1 Bulan 19 Hari</v>
      </c>
      <c r="CM55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Perumahan Bumi Citra Indah 2 Blok G2 No. 6 RT/RW 007/010 Desa/Kelurahan Cipatik Kecamatan Cihampelas Bandung Barat Jawa Barat 40562</v>
      </c>
    </row>
    <row r="557" spans="1:91" ht="20.100000000000001" customHeight="1">
      <c r="A557" s="4">
        <f>SUBTOTAL(3,N$8:N557)</f>
        <v>550</v>
      </c>
      <c r="B557" s="5" t="s">
        <v>9</v>
      </c>
      <c r="C557" s="5">
        <v>2025</v>
      </c>
      <c r="D557" s="5"/>
      <c r="E557" s="5" t="s">
        <v>6269</v>
      </c>
      <c r="F557" s="5" t="s">
        <v>41</v>
      </c>
      <c r="G557" s="5" t="s">
        <v>151</v>
      </c>
      <c r="H557" s="5" t="s">
        <v>151</v>
      </c>
      <c r="I557" s="6" t="s">
        <v>151</v>
      </c>
      <c r="J557" s="5">
        <v>25260013</v>
      </c>
      <c r="K557" s="6" t="s">
        <v>151</v>
      </c>
      <c r="L557" s="6"/>
      <c r="M557" s="6"/>
      <c r="N557" s="35" t="s">
        <v>6966</v>
      </c>
      <c r="O557" s="152"/>
      <c r="P557" s="146" t="s">
        <v>6967</v>
      </c>
      <c r="Q557" s="82" t="s">
        <v>6968</v>
      </c>
      <c r="R557" s="141" t="s">
        <v>1064</v>
      </c>
      <c r="S557" s="88">
        <v>41277</v>
      </c>
      <c r="T557" s="10" t="s">
        <v>156</v>
      </c>
      <c r="U557" s="5">
        <v>3</v>
      </c>
      <c r="V557" s="5">
        <v>3</v>
      </c>
      <c r="W557" s="10" t="s">
        <v>157</v>
      </c>
      <c r="X557" s="20" t="s">
        <v>187</v>
      </c>
      <c r="Y557" s="20" t="s">
        <v>1723</v>
      </c>
      <c r="Z557" s="20" t="s">
        <v>6969</v>
      </c>
      <c r="AA557" s="7" t="s">
        <v>161</v>
      </c>
      <c r="AB557" s="20" t="s">
        <v>162</v>
      </c>
      <c r="AC557" s="20" t="s">
        <v>163</v>
      </c>
      <c r="AD557" s="7" t="s">
        <v>163</v>
      </c>
      <c r="AE557" s="21" t="s">
        <v>6970</v>
      </c>
      <c r="AF557" s="20" t="s">
        <v>6971</v>
      </c>
      <c r="AG557" s="20" t="s">
        <v>6971</v>
      </c>
      <c r="AH557" s="20" t="s">
        <v>50</v>
      </c>
      <c r="AI557" s="141" t="s">
        <v>3733</v>
      </c>
      <c r="AJ557" s="88">
        <v>28568</v>
      </c>
      <c r="AK557" s="21" t="s">
        <v>6972</v>
      </c>
      <c r="AL557" s="20" t="s">
        <v>168</v>
      </c>
      <c r="AM557" s="7" t="s">
        <v>179</v>
      </c>
      <c r="AN557" s="21">
        <v>81321657950</v>
      </c>
      <c r="AO557" s="120" t="s">
        <v>195</v>
      </c>
      <c r="AP557" s="20" t="s">
        <v>6973</v>
      </c>
      <c r="AQ557" s="21" t="s">
        <v>6949</v>
      </c>
      <c r="AR557" s="20" t="s">
        <v>6739</v>
      </c>
      <c r="AS557" s="35" t="s">
        <v>2533</v>
      </c>
      <c r="AT557" s="35" t="s">
        <v>1064</v>
      </c>
      <c r="AU557" s="5" t="s">
        <v>46</v>
      </c>
      <c r="AV557" s="5">
        <v>41371</v>
      </c>
      <c r="AW557" s="20" t="s">
        <v>6974</v>
      </c>
      <c r="AX557" s="20" t="s">
        <v>50</v>
      </c>
      <c r="AY557" s="141" t="s">
        <v>1109</v>
      </c>
      <c r="AZ557" s="88">
        <v>28767</v>
      </c>
      <c r="BA557" s="21" t="s">
        <v>6975</v>
      </c>
      <c r="BB557" s="20" t="s">
        <v>178</v>
      </c>
      <c r="BC557" s="21" t="s">
        <v>179</v>
      </c>
      <c r="BD557" s="21">
        <v>82113739247</v>
      </c>
      <c r="BE557" s="20" t="s">
        <v>163</v>
      </c>
      <c r="BF557" s="20" t="s">
        <v>181</v>
      </c>
      <c r="BG557" s="20"/>
      <c r="BH557" s="21"/>
      <c r="BI557" s="20"/>
      <c r="BJ557" s="20"/>
      <c r="BK557" s="20"/>
      <c r="BL557" s="20"/>
      <c r="BM557" s="20"/>
      <c r="BN557" s="79" t="s">
        <v>204</v>
      </c>
      <c r="BO557" s="20"/>
      <c r="BP557" s="20"/>
      <c r="BQ557" s="21"/>
      <c r="BR557" s="21"/>
      <c r="BS557" s="20"/>
      <c r="BT557" s="20"/>
      <c r="BU557" s="21"/>
      <c r="BV557" s="20"/>
      <c r="BW557" s="20"/>
      <c r="BX557" s="21"/>
      <c r="BY557" s="20"/>
      <c r="BZ557" s="20"/>
      <c r="CA557" s="20"/>
      <c r="CB557" s="20"/>
      <c r="CC557" s="20"/>
      <c r="CD557" s="20"/>
      <c r="CE557" s="21" t="s">
        <v>6973</v>
      </c>
      <c r="CF557" s="21" t="s">
        <v>6949</v>
      </c>
      <c r="CG557" s="20" t="s">
        <v>6739</v>
      </c>
      <c r="CH557" s="20" t="s">
        <v>2533</v>
      </c>
      <c r="CI557" s="20" t="s">
        <v>2539</v>
      </c>
      <c r="CJ557" s="77" t="s">
        <v>46</v>
      </c>
      <c r="CK557" s="5">
        <v>41371</v>
      </c>
      <c r="CL557" s="77" t="str">
        <f t="shared" ca="1" si="8"/>
        <v>13 Tahun 0 Bulan 20 Hari</v>
      </c>
      <c r="CM55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Terang Sari Blok L9 No 20 RT/RW 12/07 Desa/Kelurahan Cibalongsari Kecamatan Klari Kabupaten Karawang Jawa Barat 41371</v>
      </c>
    </row>
    <row r="558" spans="1:91" ht="20.100000000000001" customHeight="1">
      <c r="A558" s="4">
        <f>SUBTOTAL(3,N$8:N558)</f>
        <v>551</v>
      </c>
      <c r="B558" s="5" t="s">
        <v>9</v>
      </c>
      <c r="C558" s="5">
        <v>2025</v>
      </c>
      <c r="D558" s="5"/>
      <c r="E558" s="5" t="s">
        <v>6269</v>
      </c>
      <c r="F558" s="5" t="s">
        <v>41</v>
      </c>
      <c r="G558" s="5" t="s">
        <v>151</v>
      </c>
      <c r="H558" s="5" t="s">
        <v>151</v>
      </c>
      <c r="I558" s="6" t="s">
        <v>151</v>
      </c>
      <c r="J558" s="5">
        <v>25260116</v>
      </c>
      <c r="K558" s="6" t="s">
        <v>151</v>
      </c>
      <c r="L558" s="6"/>
      <c r="M558" s="6"/>
      <c r="N558" s="35" t="s">
        <v>6976</v>
      </c>
      <c r="O558" s="152" t="s">
        <v>6977</v>
      </c>
      <c r="P558" s="146" t="s">
        <v>11300</v>
      </c>
      <c r="Q558" s="82" t="s">
        <v>6978</v>
      </c>
      <c r="R558" s="141" t="s">
        <v>155</v>
      </c>
      <c r="S558" s="88">
        <v>41068</v>
      </c>
      <c r="T558" s="10" t="s">
        <v>156</v>
      </c>
      <c r="U558" s="5">
        <v>1</v>
      </c>
      <c r="V558" s="5">
        <v>2</v>
      </c>
      <c r="W558" s="10" t="s">
        <v>157</v>
      </c>
      <c r="X558" s="20" t="s">
        <v>187</v>
      </c>
      <c r="Y558" s="20" t="s">
        <v>6431</v>
      </c>
      <c r="Z558" s="20" t="s">
        <v>6979</v>
      </c>
      <c r="AA558" s="7" t="s">
        <v>161</v>
      </c>
      <c r="AB558" s="20" t="s">
        <v>162</v>
      </c>
      <c r="AC558" s="20" t="s">
        <v>163</v>
      </c>
      <c r="AD558" s="7" t="s">
        <v>163</v>
      </c>
      <c r="AE558" s="21" t="s">
        <v>6980</v>
      </c>
      <c r="AF558" s="20" t="s">
        <v>6981</v>
      </c>
      <c r="AG558" s="20" t="s">
        <v>3354</v>
      </c>
      <c r="AH558" s="20" t="s">
        <v>52</v>
      </c>
      <c r="AI558" s="141" t="s">
        <v>229</v>
      </c>
      <c r="AJ558" s="88">
        <v>31003</v>
      </c>
      <c r="AK558" s="21" t="s">
        <v>6982</v>
      </c>
      <c r="AL558" s="20"/>
      <c r="AM558" s="7" t="s">
        <v>221</v>
      </c>
      <c r="AN558" s="21"/>
      <c r="AO558" s="120" t="s">
        <v>195</v>
      </c>
      <c r="AP558" s="20" t="s">
        <v>6983</v>
      </c>
      <c r="AQ558" s="21" t="s">
        <v>6250</v>
      </c>
      <c r="AR558" s="20" t="s">
        <v>3519</v>
      </c>
      <c r="AS558" s="35" t="s">
        <v>471</v>
      </c>
      <c r="AT558" s="35" t="s">
        <v>155</v>
      </c>
      <c r="AU558" s="5" t="s">
        <v>279</v>
      </c>
      <c r="AV558" s="5">
        <v>40911</v>
      </c>
      <c r="AW558" s="20" t="s">
        <v>4897</v>
      </c>
      <c r="AX558" s="20" t="s">
        <v>50</v>
      </c>
      <c r="AY558" s="141" t="s">
        <v>155</v>
      </c>
      <c r="AZ558" s="88">
        <v>33800</v>
      </c>
      <c r="BA558" s="21" t="s">
        <v>6984</v>
      </c>
      <c r="BB558" s="20" t="s">
        <v>178</v>
      </c>
      <c r="BC558" s="21" t="s">
        <v>161</v>
      </c>
      <c r="BD558" s="21">
        <v>88901652126</v>
      </c>
      <c r="BE558" s="20" t="s">
        <v>163</v>
      </c>
      <c r="BF558" s="20" t="s">
        <v>181</v>
      </c>
      <c r="BG558" s="20"/>
      <c r="BH558" s="21"/>
      <c r="BI558" s="20"/>
      <c r="BJ558" s="20"/>
      <c r="BK558" s="20"/>
      <c r="BL558" s="20"/>
      <c r="BM558" s="20"/>
      <c r="BN558" s="79" t="s">
        <v>6498</v>
      </c>
      <c r="BO558" s="20" t="s">
        <v>6985</v>
      </c>
      <c r="BP558" s="20" t="s">
        <v>229</v>
      </c>
      <c r="BQ558" s="21" t="s">
        <v>6986</v>
      </c>
      <c r="BR558" s="21" t="s">
        <v>6982</v>
      </c>
      <c r="BS558" s="20" t="s">
        <v>420</v>
      </c>
      <c r="BT558" s="20" t="s">
        <v>543</v>
      </c>
      <c r="BU558" s="21">
        <v>88901652126</v>
      </c>
      <c r="BV558" s="20" t="s">
        <v>195</v>
      </c>
      <c r="BW558" s="20" t="s">
        <v>6983</v>
      </c>
      <c r="BX558" s="21" t="s">
        <v>6250</v>
      </c>
      <c r="BY558" s="20" t="s">
        <v>3519</v>
      </c>
      <c r="BZ558" s="20" t="s">
        <v>471</v>
      </c>
      <c r="CA558" s="20" t="s">
        <v>155</v>
      </c>
      <c r="CB558" s="20" t="s">
        <v>279</v>
      </c>
      <c r="CC558" s="20">
        <v>40911</v>
      </c>
      <c r="CD558" s="20">
        <v>20</v>
      </c>
      <c r="CE558" s="21" t="s">
        <v>6983</v>
      </c>
      <c r="CF558" s="21" t="s">
        <v>6250</v>
      </c>
      <c r="CG558" s="20" t="s">
        <v>3519</v>
      </c>
      <c r="CH558" s="20" t="s">
        <v>471</v>
      </c>
      <c r="CI558" s="20" t="s">
        <v>182</v>
      </c>
      <c r="CJ558" s="77" t="s">
        <v>46</v>
      </c>
      <c r="CK558" s="5">
        <v>40911</v>
      </c>
      <c r="CL558" s="77" t="str">
        <f t="shared" ca="1" si="8"/>
        <v>13 Tahun 7 Bulan 15 Hari</v>
      </c>
      <c r="CM55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Legok RT/RW 002/002 Desa/Kelurahan Jatisari Kecamatan Kutawaringin Kabupaten Bandung Jawa Barat 40911</v>
      </c>
    </row>
    <row r="559" spans="1:91" ht="20.100000000000001" customHeight="1">
      <c r="A559" s="4">
        <f>SUBTOTAL(3,N$8:N559)</f>
        <v>552</v>
      </c>
      <c r="B559" s="5" t="s">
        <v>9</v>
      </c>
      <c r="C559" s="5">
        <v>2025</v>
      </c>
      <c r="D559" s="5"/>
      <c r="E559" s="5" t="s">
        <v>6269</v>
      </c>
      <c r="F559" s="5" t="s">
        <v>41</v>
      </c>
      <c r="G559" s="184"/>
      <c r="H559" s="184"/>
      <c r="I559" s="6"/>
      <c r="J559" s="5">
        <v>25260146</v>
      </c>
      <c r="K559" s="6"/>
      <c r="L559" s="6"/>
      <c r="M559" s="6"/>
      <c r="N559" s="35" t="s">
        <v>6987</v>
      </c>
      <c r="O559" s="153"/>
      <c r="P559" s="146" t="s">
        <v>6988</v>
      </c>
      <c r="Q559" s="82"/>
      <c r="R559" s="141"/>
      <c r="S559" s="88"/>
      <c r="T559" s="10"/>
      <c r="U559" s="5"/>
      <c r="V559" s="5"/>
      <c r="W559" s="10"/>
      <c r="X559" s="20"/>
      <c r="Y559" s="20"/>
      <c r="Z559" s="20"/>
      <c r="AA559" s="20"/>
      <c r="AB559" s="20"/>
      <c r="AC559" s="20"/>
      <c r="AD559" s="7"/>
      <c r="AE559" s="21"/>
      <c r="AF559" s="20"/>
      <c r="AG559" s="20"/>
      <c r="AH559" s="20"/>
      <c r="AI559" s="141"/>
      <c r="AJ559" s="88"/>
      <c r="AK559" s="21"/>
      <c r="AL559" s="20"/>
      <c r="AM559" s="20"/>
      <c r="AN559" s="21"/>
      <c r="AO559" s="120"/>
      <c r="AP559" s="20"/>
      <c r="AQ559" s="21"/>
      <c r="AR559" s="20"/>
      <c r="AS559" s="35"/>
      <c r="AT559" s="35"/>
      <c r="AU559" s="5"/>
      <c r="AV559" s="5"/>
      <c r="AW559" s="20"/>
      <c r="AX559" s="20"/>
      <c r="AY559" s="141"/>
      <c r="AZ559" s="88"/>
      <c r="BA559" s="21"/>
      <c r="BB559" s="20"/>
      <c r="BC559" s="20"/>
      <c r="BD559" s="21"/>
      <c r="BE559" s="20"/>
      <c r="BF559" s="20"/>
      <c r="BG559" s="20"/>
      <c r="BH559" s="21"/>
      <c r="BI559" s="20"/>
      <c r="BJ559" s="20"/>
      <c r="BK559" s="20"/>
      <c r="BL559" s="20"/>
      <c r="BM559" s="20"/>
      <c r="BN559" s="79"/>
      <c r="BO559" s="20"/>
      <c r="BP559" s="20"/>
      <c r="BQ559" s="21"/>
      <c r="BR559" s="21"/>
      <c r="BS559" s="20"/>
      <c r="BT559" s="20"/>
      <c r="BU559" s="21"/>
      <c r="BV559" s="20"/>
      <c r="BW559" s="20"/>
      <c r="BX559" s="21"/>
      <c r="BY559" s="20"/>
      <c r="BZ559" s="20"/>
      <c r="CA559" s="20"/>
      <c r="CB559" s="20"/>
      <c r="CC559" s="20"/>
      <c r="CD559" s="20"/>
      <c r="CE559" s="21"/>
      <c r="CF559" s="21"/>
      <c r="CG559" s="20"/>
      <c r="CH559" s="20"/>
      <c r="CI559" s="20" t="s">
        <v>205</v>
      </c>
      <c r="CJ559" s="77" t="s">
        <v>46</v>
      </c>
      <c r="CK559" s="5"/>
      <c r="CL559" s="77" t="str">
        <f t="shared" ca="1" si="8"/>
        <v>126 Tahun 0 Bulan 23 Hari</v>
      </c>
      <c r="CM55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 RT/RW  Desa/Kelurahan  Kecamatan  Kabupaten Sumedang Jawa Barat </v>
      </c>
    </row>
    <row r="560" spans="1:91" ht="20.100000000000001" customHeight="1">
      <c r="A560" s="4">
        <f>SUBTOTAL(3,N$8:N560)</f>
        <v>553</v>
      </c>
      <c r="B560" s="5" t="s">
        <v>9</v>
      </c>
      <c r="C560" s="5">
        <v>2025</v>
      </c>
      <c r="D560" s="5"/>
      <c r="E560" s="5" t="s">
        <v>6269</v>
      </c>
      <c r="F560" s="5" t="s">
        <v>41</v>
      </c>
      <c r="G560" s="5" t="s">
        <v>151</v>
      </c>
      <c r="H560" s="5" t="s">
        <v>151</v>
      </c>
      <c r="I560" s="6" t="s">
        <v>151</v>
      </c>
      <c r="J560" s="5">
        <v>25260062</v>
      </c>
      <c r="K560" s="6" t="s">
        <v>151</v>
      </c>
      <c r="L560" s="6"/>
      <c r="M560" s="6"/>
      <c r="N560" s="35" t="s">
        <v>6989</v>
      </c>
      <c r="O560" s="152"/>
      <c r="P560" s="146">
        <v>3132748186</v>
      </c>
      <c r="Q560" s="82" t="s">
        <v>6990</v>
      </c>
      <c r="R560" s="141" t="s">
        <v>518</v>
      </c>
      <c r="S560" s="88">
        <v>41352</v>
      </c>
      <c r="T560" s="10" t="s">
        <v>156</v>
      </c>
      <c r="U560" s="5">
        <v>1</v>
      </c>
      <c r="V560" s="5">
        <v>1</v>
      </c>
      <c r="W560" s="10" t="s">
        <v>157</v>
      </c>
      <c r="X560" s="20" t="s">
        <v>187</v>
      </c>
      <c r="Y560" s="20" t="s">
        <v>6991</v>
      </c>
      <c r="Z560" s="20" t="s">
        <v>1141</v>
      </c>
      <c r="AA560" s="7" t="s">
        <v>161</v>
      </c>
      <c r="AB560" s="20" t="s">
        <v>162</v>
      </c>
      <c r="AC560" s="20" t="s">
        <v>163</v>
      </c>
      <c r="AD560" s="7" t="s">
        <v>163</v>
      </c>
      <c r="AE560" s="21" t="s">
        <v>6992</v>
      </c>
      <c r="AF560" s="20" t="s">
        <v>6993</v>
      </c>
      <c r="AG560" s="20" t="s">
        <v>6994</v>
      </c>
      <c r="AH560" s="7" t="s">
        <v>51</v>
      </c>
      <c r="AI560" s="79" t="s">
        <v>255</v>
      </c>
      <c r="AJ560" s="28" t="s">
        <v>255</v>
      </c>
      <c r="AK560" s="10" t="s">
        <v>255</v>
      </c>
      <c r="AL560" s="10"/>
      <c r="AM560" s="10" t="s">
        <v>255</v>
      </c>
      <c r="AN560" s="10" t="s">
        <v>255</v>
      </c>
      <c r="AO560" s="10" t="s">
        <v>255</v>
      </c>
      <c r="AP560" s="7" t="s">
        <v>5660</v>
      </c>
      <c r="AQ560" s="21"/>
      <c r="AR560" s="20"/>
      <c r="AS560" s="35"/>
      <c r="AT560" s="35"/>
      <c r="AU560" s="5"/>
      <c r="AV560" s="5"/>
      <c r="AW560" s="20" t="s">
        <v>6993</v>
      </c>
      <c r="AX560" s="20" t="s">
        <v>50</v>
      </c>
      <c r="AY560" s="141" t="s">
        <v>518</v>
      </c>
      <c r="AZ560" s="88">
        <v>33048</v>
      </c>
      <c r="BA560" s="21" t="s">
        <v>6995</v>
      </c>
      <c r="BB560" s="20" t="s">
        <v>178</v>
      </c>
      <c r="BC560" s="21" t="s">
        <v>179</v>
      </c>
      <c r="BD560" s="21">
        <v>89644131536</v>
      </c>
      <c r="BE560" s="20" t="s">
        <v>357</v>
      </c>
      <c r="BF560" s="20" t="s">
        <v>6279</v>
      </c>
      <c r="BG560" s="20" t="s">
        <v>6996</v>
      </c>
      <c r="BH560" s="21" t="s">
        <v>1176</v>
      </c>
      <c r="BI560" s="20" t="s">
        <v>6997</v>
      </c>
      <c r="BJ560" s="20" t="s">
        <v>6998</v>
      </c>
      <c r="BK560" s="20" t="s">
        <v>3019</v>
      </c>
      <c r="BL560" s="20" t="s">
        <v>642</v>
      </c>
      <c r="BM560" s="20">
        <v>41281</v>
      </c>
      <c r="BN560" s="79" t="s">
        <v>787</v>
      </c>
      <c r="BO560" s="20"/>
      <c r="BP560" s="20"/>
      <c r="BQ560" s="21"/>
      <c r="BR560" s="21"/>
      <c r="BS560" s="20"/>
      <c r="BT560" s="20"/>
      <c r="BU560" s="21"/>
      <c r="BV560" s="20"/>
      <c r="BW560" s="20"/>
      <c r="BX560" s="21"/>
      <c r="BY560" s="20"/>
      <c r="BZ560" s="20"/>
      <c r="CA560" s="20"/>
      <c r="CB560" s="20"/>
      <c r="CC560" s="20"/>
      <c r="CD560" s="20"/>
      <c r="CE560" s="20" t="s">
        <v>6996</v>
      </c>
      <c r="CF560" s="21" t="s">
        <v>1176</v>
      </c>
      <c r="CG560" s="20" t="s">
        <v>6999</v>
      </c>
      <c r="CH560" s="20" t="s">
        <v>918</v>
      </c>
      <c r="CI560" s="20" t="s">
        <v>921</v>
      </c>
      <c r="CJ560" s="77" t="s">
        <v>46</v>
      </c>
      <c r="CK560" s="5">
        <v>41281</v>
      </c>
      <c r="CL560" s="77" t="str">
        <f t="shared" ca="1" si="8"/>
        <v>12 Tahun 10 Bulan 4 Hari</v>
      </c>
      <c r="CM56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Loa RT/RW 06/02 Desa/Kelurahan Kumpay Kecamatan Jalancagak Kabupaten Subang Jawa Barat 41281</v>
      </c>
    </row>
    <row r="561" spans="1:91" ht="20.100000000000001" customHeight="1">
      <c r="A561" s="4">
        <f>SUBTOTAL(3,N$8:N561)</f>
        <v>554</v>
      </c>
      <c r="B561" s="5" t="s">
        <v>9</v>
      </c>
      <c r="C561" s="5">
        <v>2025</v>
      </c>
      <c r="D561" s="5"/>
      <c r="E561" s="5" t="s">
        <v>6269</v>
      </c>
      <c r="F561" s="5" t="s">
        <v>41</v>
      </c>
      <c r="G561" s="5" t="s">
        <v>151</v>
      </c>
      <c r="H561" s="5" t="s">
        <v>151</v>
      </c>
      <c r="I561" s="6" t="s">
        <v>151</v>
      </c>
      <c r="J561" s="5">
        <v>25260039</v>
      </c>
      <c r="K561" s="6" t="s">
        <v>151</v>
      </c>
      <c r="L561" s="6"/>
      <c r="M561" s="6"/>
      <c r="N561" s="35" t="s">
        <v>7000</v>
      </c>
      <c r="O561" s="152"/>
      <c r="P561" s="146" t="s">
        <v>7001</v>
      </c>
      <c r="Q561" s="82" t="s">
        <v>7002</v>
      </c>
      <c r="R561" s="141" t="s">
        <v>155</v>
      </c>
      <c r="S561" s="88">
        <v>41041</v>
      </c>
      <c r="T561" s="10" t="s">
        <v>156</v>
      </c>
      <c r="U561" s="5">
        <v>2</v>
      </c>
      <c r="V561" s="5">
        <v>2</v>
      </c>
      <c r="W561" s="10" t="s">
        <v>157</v>
      </c>
      <c r="X561" s="20" t="s">
        <v>187</v>
      </c>
      <c r="Y561" s="20" t="s">
        <v>6233</v>
      </c>
      <c r="Z561" s="20" t="s">
        <v>7003</v>
      </c>
      <c r="AA561" s="7" t="s">
        <v>161</v>
      </c>
      <c r="AB561" s="20" t="s">
        <v>162</v>
      </c>
      <c r="AC561" s="20" t="s">
        <v>163</v>
      </c>
      <c r="AD561" s="7" t="s">
        <v>163</v>
      </c>
      <c r="AE561" s="21" t="s">
        <v>7004</v>
      </c>
      <c r="AF561" s="20" t="s">
        <v>7005</v>
      </c>
      <c r="AG561" s="20" t="s">
        <v>7005</v>
      </c>
      <c r="AH561" s="20" t="s">
        <v>50</v>
      </c>
      <c r="AI561" s="141" t="s">
        <v>371</v>
      </c>
      <c r="AJ561" s="88">
        <v>27871</v>
      </c>
      <c r="AK561" s="21" t="s">
        <v>7006</v>
      </c>
      <c r="AL561" s="20" t="s">
        <v>324</v>
      </c>
      <c r="AM561" s="7" t="s">
        <v>179</v>
      </c>
      <c r="AN561" s="21">
        <v>81324444542</v>
      </c>
      <c r="AO561" s="120" t="s">
        <v>171</v>
      </c>
      <c r="AP561" s="20" t="s">
        <v>7007</v>
      </c>
      <c r="AQ561" s="21" t="s">
        <v>673</v>
      </c>
      <c r="AR561" s="20" t="s">
        <v>5046</v>
      </c>
      <c r="AS561" s="35" t="s">
        <v>4493</v>
      </c>
      <c r="AT561" s="35" t="s">
        <v>648</v>
      </c>
      <c r="AU561" s="5" t="s">
        <v>46</v>
      </c>
      <c r="AV561" s="5">
        <v>40377</v>
      </c>
      <c r="AW561" s="20" t="s">
        <v>7008</v>
      </c>
      <c r="AX561" s="20" t="s">
        <v>50</v>
      </c>
      <c r="AY561" s="141" t="s">
        <v>155</v>
      </c>
      <c r="AZ561" s="88">
        <v>30323</v>
      </c>
      <c r="BA561" s="21" t="s">
        <v>7009</v>
      </c>
      <c r="BB561" s="20" t="s">
        <v>178</v>
      </c>
      <c r="BC561" s="21" t="s">
        <v>221</v>
      </c>
      <c r="BD561" s="21">
        <v>81324444542</v>
      </c>
      <c r="BE561" s="20" t="s">
        <v>163</v>
      </c>
      <c r="BF561" s="20" t="s">
        <v>181</v>
      </c>
      <c r="BG561" s="20"/>
      <c r="BH561" s="21"/>
      <c r="BI561" s="20"/>
      <c r="BJ561" s="20"/>
      <c r="BK561" s="20"/>
      <c r="BL561" s="20"/>
      <c r="BM561" s="20"/>
      <c r="BN561" s="79" t="s">
        <v>204</v>
      </c>
      <c r="BO561" s="20"/>
      <c r="BP561" s="20"/>
      <c r="BQ561" s="21"/>
      <c r="BR561" s="21"/>
      <c r="BS561" s="20"/>
      <c r="BT561" s="20"/>
      <c r="BU561" s="21"/>
      <c r="BV561" s="20"/>
      <c r="BW561" s="20"/>
      <c r="BX561" s="21"/>
      <c r="BY561" s="20"/>
      <c r="BZ561" s="20"/>
      <c r="CA561" s="20"/>
      <c r="CB561" s="20"/>
      <c r="CC561" s="20"/>
      <c r="CD561" s="20">
        <v>21</v>
      </c>
      <c r="CE561" s="21" t="s">
        <v>7007</v>
      </c>
      <c r="CF561" s="21" t="s">
        <v>673</v>
      </c>
      <c r="CG561" s="20" t="s">
        <v>5046</v>
      </c>
      <c r="CH561" s="20" t="s">
        <v>4493</v>
      </c>
      <c r="CI561" s="20" t="s">
        <v>182</v>
      </c>
      <c r="CJ561" s="77" t="s">
        <v>46</v>
      </c>
      <c r="CK561" s="5">
        <v>40377</v>
      </c>
      <c r="CL561" s="77" t="str">
        <f t="shared" ca="1" si="8"/>
        <v>13 Tahun 8 Bulan 11 Hari</v>
      </c>
      <c r="CM56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Tarigu RT/RW 03/01 Desa/Kelurahan Margahurip Kecamatan Banjaran Kabupaten Bandung Jawa Barat 40377</v>
      </c>
    </row>
    <row r="562" spans="1:91" ht="20.100000000000001" customHeight="1">
      <c r="A562" s="4">
        <f>SUBTOTAL(3,N$8:N562)</f>
        <v>555</v>
      </c>
      <c r="B562" s="5" t="s">
        <v>9</v>
      </c>
      <c r="C562" s="5">
        <v>2025</v>
      </c>
      <c r="D562" s="5"/>
      <c r="E562" s="5" t="s">
        <v>6269</v>
      </c>
      <c r="F562" s="5" t="s">
        <v>41</v>
      </c>
      <c r="G562" s="5" t="s">
        <v>151</v>
      </c>
      <c r="H562" s="5" t="s">
        <v>151</v>
      </c>
      <c r="I562" s="6" t="s">
        <v>151</v>
      </c>
      <c r="J562" s="5">
        <v>25260066</v>
      </c>
      <c r="K562" s="6" t="s">
        <v>151</v>
      </c>
      <c r="L562" s="6"/>
      <c r="M562" s="6"/>
      <c r="N562" s="35" t="s">
        <v>7010</v>
      </c>
      <c r="O562" s="152"/>
      <c r="P562" s="146" t="s">
        <v>7011</v>
      </c>
      <c r="Q562" s="82" t="s">
        <v>7012</v>
      </c>
      <c r="R562" s="141" t="s">
        <v>186</v>
      </c>
      <c r="S562" s="88">
        <v>40834</v>
      </c>
      <c r="T562" s="10" t="s">
        <v>156</v>
      </c>
      <c r="U562" s="5">
        <v>1</v>
      </c>
      <c r="V562" s="5">
        <v>4</v>
      </c>
      <c r="W562" s="10" t="s">
        <v>157</v>
      </c>
      <c r="X562" s="20" t="s">
        <v>158</v>
      </c>
      <c r="Y562" s="20" t="s">
        <v>6256</v>
      </c>
      <c r="Z562" s="20" t="s">
        <v>193</v>
      </c>
      <c r="AA562" s="7" t="s">
        <v>161</v>
      </c>
      <c r="AB562" s="20" t="s">
        <v>162</v>
      </c>
      <c r="AC562" s="20" t="s">
        <v>163</v>
      </c>
      <c r="AD562" s="7" t="s">
        <v>163</v>
      </c>
      <c r="AE562" s="21" t="s">
        <v>7013</v>
      </c>
      <c r="AF562" s="20" t="s">
        <v>7014</v>
      </c>
      <c r="AG562" s="20" t="s">
        <v>7014</v>
      </c>
      <c r="AH562" s="20" t="s">
        <v>50</v>
      </c>
      <c r="AI562" s="141" t="s">
        <v>186</v>
      </c>
      <c r="AJ562" s="88">
        <v>29883</v>
      </c>
      <c r="AK562" s="21" t="s">
        <v>7015</v>
      </c>
      <c r="AL562" s="20" t="s">
        <v>212</v>
      </c>
      <c r="AM562" s="20" t="s">
        <v>7016</v>
      </c>
      <c r="AN562" s="21">
        <v>85320496980</v>
      </c>
      <c r="AO562" s="120" t="s">
        <v>214</v>
      </c>
      <c r="AP562" s="20" t="s">
        <v>7017</v>
      </c>
      <c r="AQ562" s="21" t="s">
        <v>574</v>
      </c>
      <c r="AR562" s="20" t="s">
        <v>5083</v>
      </c>
      <c r="AS562" s="35" t="s">
        <v>199</v>
      </c>
      <c r="AT562" s="35" t="s">
        <v>186</v>
      </c>
      <c r="AU562" s="5" t="s">
        <v>46</v>
      </c>
      <c r="AV562" s="5">
        <v>45352</v>
      </c>
      <c r="AW562" s="20" t="s">
        <v>7018</v>
      </c>
      <c r="AX562" s="20" t="s">
        <v>50</v>
      </c>
      <c r="AY562" s="141" t="s">
        <v>186</v>
      </c>
      <c r="AZ562" s="88">
        <v>32143</v>
      </c>
      <c r="BA562" s="21" t="s">
        <v>7019</v>
      </c>
      <c r="BB562" s="20" t="s">
        <v>178</v>
      </c>
      <c r="BC562" s="21" t="s">
        <v>179</v>
      </c>
      <c r="BD562" s="21">
        <v>82124250707</v>
      </c>
      <c r="BE562" s="20" t="s">
        <v>163</v>
      </c>
      <c r="BF562" s="20" t="s">
        <v>181</v>
      </c>
      <c r="BG562" s="20"/>
      <c r="BH562" s="21"/>
      <c r="BI562" s="20"/>
      <c r="BJ562" s="20"/>
      <c r="BK562" s="20"/>
      <c r="BL562" s="20"/>
      <c r="BM562" s="20"/>
      <c r="BN562" s="79" t="s">
        <v>204</v>
      </c>
      <c r="BO562" s="20"/>
      <c r="BP562" s="20"/>
      <c r="BQ562" s="21"/>
      <c r="BR562" s="21"/>
      <c r="BS562" s="20"/>
      <c r="BT562" s="20"/>
      <c r="BU562" s="21"/>
      <c r="BV562" s="20"/>
      <c r="BW562" s="20"/>
      <c r="BX562" s="21"/>
      <c r="BY562" s="20"/>
      <c r="BZ562" s="20"/>
      <c r="CA562" s="20"/>
      <c r="CB562" s="20"/>
      <c r="CC562" s="20"/>
      <c r="CD562" s="20"/>
      <c r="CE562" s="21" t="s">
        <v>7017</v>
      </c>
      <c r="CF562" s="21" t="s">
        <v>574</v>
      </c>
      <c r="CG562" s="20" t="s">
        <v>5083</v>
      </c>
      <c r="CH562" s="20" t="s">
        <v>199</v>
      </c>
      <c r="CI562" s="20" t="s">
        <v>205</v>
      </c>
      <c r="CJ562" s="77" t="s">
        <v>46</v>
      </c>
      <c r="CK562" s="5">
        <v>45352</v>
      </c>
      <c r="CL562" s="77" t="str">
        <f t="shared" ca="1" si="8"/>
        <v>14 Tahun 3 Bulan 5 Hari</v>
      </c>
      <c r="CM56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Sukahurip RT/RW 01/07 Desa/Kelurahan Jatihurip Kecamatan Sumedang Utara Kabupaten Sumedang Jawa Barat 45352</v>
      </c>
    </row>
    <row r="563" spans="1:91" ht="20.100000000000001" customHeight="1">
      <c r="A563" s="4">
        <f>SUBTOTAL(3,N$8:N563)</f>
        <v>556</v>
      </c>
      <c r="B563" s="5" t="s">
        <v>9</v>
      </c>
      <c r="C563" s="5">
        <v>2025</v>
      </c>
      <c r="D563" s="5"/>
      <c r="E563" s="5" t="s">
        <v>6269</v>
      </c>
      <c r="F563" s="5" t="s">
        <v>41</v>
      </c>
      <c r="G563" s="5" t="s">
        <v>151</v>
      </c>
      <c r="H563" s="5" t="s">
        <v>151</v>
      </c>
      <c r="I563" s="6" t="s">
        <v>151</v>
      </c>
      <c r="J563" s="5">
        <v>25260061</v>
      </c>
      <c r="K563" s="6" t="s">
        <v>151</v>
      </c>
      <c r="L563" s="6"/>
      <c r="M563" s="6"/>
      <c r="N563" s="35" t="s">
        <v>7020</v>
      </c>
      <c r="O563" s="152"/>
      <c r="P563" s="146">
        <v>3139689185</v>
      </c>
      <c r="Q563" s="82" t="s">
        <v>7021</v>
      </c>
      <c r="R563" s="141" t="s">
        <v>186</v>
      </c>
      <c r="S563" s="88">
        <v>41322</v>
      </c>
      <c r="T563" s="10" t="s">
        <v>156</v>
      </c>
      <c r="U563" s="5">
        <v>2</v>
      </c>
      <c r="V563" s="5">
        <v>3</v>
      </c>
      <c r="W563" s="10" t="s">
        <v>157</v>
      </c>
      <c r="X563" s="20" t="s">
        <v>268</v>
      </c>
      <c r="Y563" s="20" t="s">
        <v>6256</v>
      </c>
      <c r="Z563" s="20" t="s">
        <v>7022</v>
      </c>
      <c r="AA563" s="7" t="s">
        <v>161</v>
      </c>
      <c r="AB563" s="20" t="s">
        <v>162</v>
      </c>
      <c r="AC563" s="20" t="s">
        <v>163</v>
      </c>
      <c r="AD563" s="7" t="s">
        <v>163</v>
      </c>
      <c r="AE563" s="21" t="s">
        <v>7023</v>
      </c>
      <c r="AF563" s="20" t="s">
        <v>7024</v>
      </c>
      <c r="AG563" s="20" t="s">
        <v>7024</v>
      </c>
      <c r="AH563" s="20" t="s">
        <v>50</v>
      </c>
      <c r="AI563" s="141" t="s">
        <v>186</v>
      </c>
      <c r="AJ563" s="88">
        <v>31599</v>
      </c>
      <c r="AK563" s="21" t="s">
        <v>7025</v>
      </c>
      <c r="AL563" s="20" t="s">
        <v>212</v>
      </c>
      <c r="AM563" s="7" t="s">
        <v>179</v>
      </c>
      <c r="AN563" s="21">
        <v>81395008004</v>
      </c>
      <c r="AO563" s="120" t="s">
        <v>357</v>
      </c>
      <c r="AP563" s="20" t="s">
        <v>7026</v>
      </c>
      <c r="AQ563" s="21" t="s">
        <v>409</v>
      </c>
      <c r="AR563" s="20" t="s">
        <v>7027</v>
      </c>
      <c r="AS563" s="35" t="s">
        <v>2280</v>
      </c>
      <c r="AT563" s="35" t="s">
        <v>186</v>
      </c>
      <c r="AU563" s="5" t="s">
        <v>279</v>
      </c>
      <c r="AV563" s="5">
        <v>45353</v>
      </c>
      <c r="AW563" s="20" t="s">
        <v>7028</v>
      </c>
      <c r="AX563" s="20" t="s">
        <v>50</v>
      </c>
      <c r="AY563" s="141" t="s">
        <v>186</v>
      </c>
      <c r="AZ563" s="88">
        <v>33320</v>
      </c>
      <c r="BA563" s="21" t="s">
        <v>7029</v>
      </c>
      <c r="BB563" s="20" t="s">
        <v>178</v>
      </c>
      <c r="BC563" s="21" t="s">
        <v>221</v>
      </c>
      <c r="BD563" s="21">
        <v>82240941391</v>
      </c>
      <c r="BE563" s="20" t="s">
        <v>415</v>
      </c>
      <c r="BF563" s="20" t="s">
        <v>181</v>
      </c>
      <c r="BG563" s="20"/>
      <c r="BH563" s="21"/>
      <c r="BI563" s="20"/>
      <c r="BJ563" s="20"/>
      <c r="BK563" s="20"/>
      <c r="BL563" s="20"/>
      <c r="BM563" s="20"/>
      <c r="BN563" s="79" t="s">
        <v>204</v>
      </c>
      <c r="BO563" s="20"/>
      <c r="BP563" s="20"/>
      <c r="BQ563" s="21"/>
      <c r="BR563" s="21"/>
      <c r="BS563" s="20"/>
      <c r="BT563" s="20"/>
      <c r="BU563" s="21"/>
      <c r="BV563" s="20"/>
      <c r="BW563" s="20"/>
      <c r="BX563" s="21"/>
      <c r="BY563" s="20"/>
      <c r="BZ563" s="20"/>
      <c r="CA563" s="20"/>
      <c r="CB563" s="20"/>
      <c r="CC563" s="20"/>
      <c r="CD563" s="20"/>
      <c r="CE563" s="21" t="s">
        <v>7026</v>
      </c>
      <c r="CF563" s="21" t="s">
        <v>409</v>
      </c>
      <c r="CG563" s="20" t="s">
        <v>7027</v>
      </c>
      <c r="CH563" s="20" t="s">
        <v>2280</v>
      </c>
      <c r="CI563" s="20" t="s">
        <v>205</v>
      </c>
      <c r="CJ563" s="77" t="s">
        <v>46</v>
      </c>
      <c r="CK563" s="5">
        <v>45353</v>
      </c>
      <c r="CL563" s="77" t="str">
        <f t="shared" ca="1" si="8"/>
        <v>12 Tahun 11 Bulan 6 Hari</v>
      </c>
      <c r="CM56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Pasanggrahan RT/RW 03/05 Desa/Kelurahan Cimuja Kecamatan Cimalaka Kabupaten Sumedang Jawa Barat 45353</v>
      </c>
    </row>
    <row r="564" spans="1:91" ht="20.100000000000001" customHeight="1">
      <c r="A564" s="4">
        <f>SUBTOTAL(3,N$8:N564)</f>
        <v>557</v>
      </c>
      <c r="B564" s="5" t="s">
        <v>9</v>
      </c>
      <c r="C564" s="5">
        <v>2025</v>
      </c>
      <c r="D564" s="5"/>
      <c r="E564" s="5" t="s">
        <v>6269</v>
      </c>
      <c r="F564" s="5" t="s">
        <v>41</v>
      </c>
      <c r="G564" s="5" t="s">
        <v>151</v>
      </c>
      <c r="H564" s="5" t="s">
        <v>151</v>
      </c>
      <c r="I564" s="6" t="s">
        <v>151</v>
      </c>
      <c r="J564" s="5">
        <v>25260004</v>
      </c>
      <c r="K564" s="6" t="s">
        <v>151</v>
      </c>
      <c r="L564" s="6"/>
      <c r="M564" s="6"/>
      <c r="N564" s="35" t="s">
        <v>7030</v>
      </c>
      <c r="O564" s="152"/>
      <c r="P564" s="146" t="s">
        <v>7031</v>
      </c>
      <c r="Q564" s="82" t="s">
        <v>7032</v>
      </c>
      <c r="R564" s="141" t="s">
        <v>155</v>
      </c>
      <c r="S564" s="88">
        <v>41084</v>
      </c>
      <c r="T564" s="10" t="s">
        <v>156</v>
      </c>
      <c r="U564" s="5">
        <v>1</v>
      </c>
      <c r="V564" s="5" t="s">
        <v>1031</v>
      </c>
      <c r="W564" s="10" t="s">
        <v>157</v>
      </c>
      <c r="X564" s="20" t="s">
        <v>187</v>
      </c>
      <c r="Y564" s="20" t="s">
        <v>7033</v>
      </c>
      <c r="Z564" s="20" t="s">
        <v>7034</v>
      </c>
      <c r="AA564" s="7" t="s">
        <v>161</v>
      </c>
      <c r="AB564" s="20" t="s">
        <v>162</v>
      </c>
      <c r="AC564" s="20" t="s">
        <v>163</v>
      </c>
      <c r="AD564" s="7" t="s">
        <v>163</v>
      </c>
      <c r="AE564" s="21" t="s">
        <v>7035</v>
      </c>
      <c r="AF564" s="20" t="s">
        <v>7036</v>
      </c>
      <c r="AG564" s="20" t="s">
        <v>7036</v>
      </c>
      <c r="AH564" s="20" t="s">
        <v>50</v>
      </c>
      <c r="AI564" s="141" t="s">
        <v>155</v>
      </c>
      <c r="AJ564" s="88">
        <v>33493</v>
      </c>
      <c r="AK564" s="21" t="s">
        <v>7037</v>
      </c>
      <c r="AL564" s="20" t="s">
        <v>168</v>
      </c>
      <c r="AM564" s="7" t="s">
        <v>179</v>
      </c>
      <c r="AN564" s="21" t="s">
        <v>7038</v>
      </c>
      <c r="AO564" s="120" t="s">
        <v>195</v>
      </c>
      <c r="AP564" s="20" t="s">
        <v>7039</v>
      </c>
      <c r="AQ564" s="21" t="s">
        <v>4019</v>
      </c>
      <c r="AR564" s="20" t="s">
        <v>7040</v>
      </c>
      <c r="AS564" s="35" t="s">
        <v>3689</v>
      </c>
      <c r="AT564" s="35" t="s">
        <v>155</v>
      </c>
      <c r="AU564" s="5" t="s">
        <v>46</v>
      </c>
      <c r="AV564" s="5">
        <v>40376</v>
      </c>
      <c r="AW564" s="20" t="s">
        <v>7041</v>
      </c>
      <c r="AX564" s="20" t="s">
        <v>50</v>
      </c>
      <c r="AY564" s="141" t="s">
        <v>155</v>
      </c>
      <c r="AZ564" s="88">
        <v>33724</v>
      </c>
      <c r="BA564" s="21" t="s">
        <v>7042</v>
      </c>
      <c r="BB564" s="20" t="s">
        <v>168</v>
      </c>
      <c r="BC564" s="21" t="s">
        <v>179</v>
      </c>
      <c r="BD564" s="21" t="s">
        <v>7043</v>
      </c>
      <c r="BE564" s="20" t="s">
        <v>195</v>
      </c>
      <c r="BF564" s="20" t="s">
        <v>181</v>
      </c>
      <c r="BG564" s="20"/>
      <c r="BH564" s="21"/>
      <c r="BI564" s="20"/>
      <c r="BJ564" s="20"/>
      <c r="BK564" s="20"/>
      <c r="BL564" s="20"/>
      <c r="BM564" s="20"/>
      <c r="BN564" s="79" t="s">
        <v>181</v>
      </c>
      <c r="BO564" s="20"/>
      <c r="BP564" s="20"/>
      <c r="BQ564" s="21"/>
      <c r="BR564" s="21"/>
      <c r="BS564" s="20"/>
      <c r="BT564" s="20"/>
      <c r="BU564" s="21"/>
      <c r="BV564" s="20"/>
      <c r="BW564" s="20"/>
      <c r="BX564" s="21"/>
      <c r="BY564" s="20"/>
      <c r="BZ564" s="20"/>
      <c r="CA564" s="20"/>
      <c r="CB564" s="20"/>
      <c r="CC564" s="20"/>
      <c r="CD564" s="20">
        <v>22</v>
      </c>
      <c r="CE564" s="21" t="s">
        <v>7039</v>
      </c>
      <c r="CF564" s="21" t="s">
        <v>4019</v>
      </c>
      <c r="CG564" s="20" t="s">
        <v>4049</v>
      </c>
      <c r="CH564" s="20" t="s">
        <v>3689</v>
      </c>
      <c r="CI564" s="20" t="s">
        <v>182</v>
      </c>
      <c r="CJ564" s="77" t="s">
        <v>46</v>
      </c>
      <c r="CK564" s="5">
        <v>40376</v>
      </c>
      <c r="CL564" s="77" t="str">
        <f t="shared" ca="1" si="8"/>
        <v>13 Tahun 6 Bulan 30 Hari</v>
      </c>
      <c r="CM56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RT/RW 02/06 Desa/Kelurahan Bojong Manggu Kecamatan Pameungpeuk Kabupaten Bandung Jawa Barat 40376</v>
      </c>
    </row>
    <row r="565" spans="1:91" ht="20.100000000000001" customHeight="1">
      <c r="A565" s="4">
        <f>SUBTOTAL(3,N$8:N565)</f>
        <v>558</v>
      </c>
      <c r="B565" s="5" t="s">
        <v>9</v>
      </c>
      <c r="C565" s="5">
        <v>2025</v>
      </c>
      <c r="D565" s="5"/>
      <c r="E565" s="5" t="s">
        <v>6269</v>
      </c>
      <c r="F565" s="5" t="s">
        <v>41</v>
      </c>
      <c r="G565" s="5" t="s">
        <v>151</v>
      </c>
      <c r="H565" s="5" t="s">
        <v>151</v>
      </c>
      <c r="I565" s="6" t="s">
        <v>151</v>
      </c>
      <c r="J565" s="5">
        <v>25260005</v>
      </c>
      <c r="K565" s="6" t="s">
        <v>151</v>
      </c>
      <c r="L565" s="6"/>
      <c r="M565" s="6"/>
      <c r="N565" s="35" t="s">
        <v>7044</v>
      </c>
      <c r="O565" s="152"/>
      <c r="P565" s="146" t="s">
        <v>7045</v>
      </c>
      <c r="Q565" s="82" t="s">
        <v>7046</v>
      </c>
      <c r="R565" s="141" t="s">
        <v>229</v>
      </c>
      <c r="S565" s="88">
        <v>40881</v>
      </c>
      <c r="T565" s="10" t="s">
        <v>156</v>
      </c>
      <c r="U565" s="5">
        <v>2</v>
      </c>
      <c r="V565" s="5">
        <v>1</v>
      </c>
      <c r="W565" s="10" t="s">
        <v>157</v>
      </c>
      <c r="X565" s="20" t="s">
        <v>187</v>
      </c>
      <c r="Y565" s="20" t="s">
        <v>7047</v>
      </c>
      <c r="Z565" s="20" t="s">
        <v>3707</v>
      </c>
      <c r="AA565" s="7" t="s">
        <v>161</v>
      </c>
      <c r="AB565" s="20" t="s">
        <v>162</v>
      </c>
      <c r="AC565" s="20" t="s">
        <v>163</v>
      </c>
      <c r="AD565" s="7" t="s">
        <v>163</v>
      </c>
      <c r="AE565" s="21" t="s">
        <v>7048</v>
      </c>
      <c r="AF565" s="20" t="s">
        <v>7049</v>
      </c>
      <c r="AG565" s="20" t="s">
        <v>7049</v>
      </c>
      <c r="AH565" s="20" t="s">
        <v>50</v>
      </c>
      <c r="AI565" s="141" t="s">
        <v>229</v>
      </c>
      <c r="AJ565" s="88">
        <v>28444</v>
      </c>
      <c r="AK565" s="21" t="s">
        <v>7050</v>
      </c>
      <c r="AL565" s="20" t="s">
        <v>7051</v>
      </c>
      <c r="AM565" s="7" t="s">
        <v>161</v>
      </c>
      <c r="AN565" s="21">
        <v>85875429089</v>
      </c>
      <c r="AO565" s="120" t="s">
        <v>214</v>
      </c>
      <c r="AP565" s="20" t="s">
        <v>7052</v>
      </c>
      <c r="AQ565" s="21" t="s">
        <v>639</v>
      </c>
      <c r="AR565" s="20" t="s">
        <v>7053</v>
      </c>
      <c r="AS565" s="35" t="s">
        <v>7054</v>
      </c>
      <c r="AT565" s="35" t="s">
        <v>229</v>
      </c>
      <c r="AU565" s="5" t="s">
        <v>46</v>
      </c>
      <c r="AV565" s="5">
        <v>44166</v>
      </c>
      <c r="AW565" s="20" t="s">
        <v>7055</v>
      </c>
      <c r="AX565" s="20" t="s">
        <v>50</v>
      </c>
      <c r="AY565" s="141" t="s">
        <v>229</v>
      </c>
      <c r="AZ565" s="88">
        <v>30091</v>
      </c>
      <c r="BA565" s="21" t="s">
        <v>7056</v>
      </c>
      <c r="BB565" s="20" t="s">
        <v>178</v>
      </c>
      <c r="BC565" s="21" t="s">
        <v>161</v>
      </c>
      <c r="BD565" s="21">
        <v>85860572307</v>
      </c>
      <c r="BE565" s="20" t="s">
        <v>476</v>
      </c>
      <c r="BF565" s="20" t="s">
        <v>181</v>
      </c>
      <c r="BG565" s="20"/>
      <c r="BH565" s="21"/>
      <c r="BI565" s="20"/>
      <c r="BJ565" s="20"/>
      <c r="BK565" s="20"/>
      <c r="BL565" s="20"/>
      <c r="BM565" s="20"/>
      <c r="BN565" s="79" t="s">
        <v>204</v>
      </c>
      <c r="BO565" s="20"/>
      <c r="BP565" s="20"/>
      <c r="BQ565" s="21"/>
      <c r="BR565" s="21"/>
      <c r="BS565" s="20"/>
      <c r="BT565" s="20"/>
      <c r="BU565" s="21"/>
      <c r="BV565" s="20"/>
      <c r="BW565" s="20"/>
      <c r="BX565" s="21"/>
      <c r="BY565" s="20"/>
      <c r="BZ565" s="20"/>
      <c r="CA565" s="20"/>
      <c r="CB565" s="20"/>
      <c r="CC565" s="20"/>
      <c r="CD565" s="20"/>
      <c r="CE565" s="21" t="s">
        <v>7057</v>
      </c>
      <c r="CF565" s="21" t="s">
        <v>639</v>
      </c>
      <c r="CG565" s="20" t="s">
        <v>7053</v>
      </c>
      <c r="CH565" s="20" t="s">
        <v>7054</v>
      </c>
      <c r="CI565" s="20" t="s">
        <v>244</v>
      </c>
      <c r="CJ565" s="77" t="s">
        <v>46</v>
      </c>
      <c r="CK565" s="5">
        <v>44166</v>
      </c>
      <c r="CL565" s="77" t="str">
        <f t="shared" ca="1" si="8"/>
        <v>14 Tahun 1 Bulan 19 Hari</v>
      </c>
      <c r="CM56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Katulampa RT/RW 01/04 Desa/Kelurahan Mekarsewu Kecamatan Cisewu Kabupaten Garut Jawa Barat 44166</v>
      </c>
    </row>
    <row r="566" spans="1:91" ht="20.100000000000001" customHeight="1">
      <c r="A566" s="4">
        <f>SUBTOTAL(3,N$8:N566)</f>
        <v>559</v>
      </c>
      <c r="B566" s="5" t="s">
        <v>9</v>
      </c>
      <c r="C566" s="5">
        <v>2025</v>
      </c>
      <c r="D566" s="5"/>
      <c r="E566" s="5" t="s">
        <v>6269</v>
      </c>
      <c r="F566" s="5" t="s">
        <v>41</v>
      </c>
      <c r="G566" s="5" t="s">
        <v>7058</v>
      </c>
      <c r="H566" s="5"/>
      <c r="I566" s="6"/>
      <c r="J566" s="5">
        <v>25260121</v>
      </c>
      <c r="K566" s="6" t="s">
        <v>151</v>
      </c>
      <c r="L566" s="6"/>
      <c r="M566" s="6"/>
      <c r="N566" s="35" t="s">
        <v>7059</v>
      </c>
      <c r="O566" s="152"/>
      <c r="P566" s="146" t="s">
        <v>7060</v>
      </c>
      <c r="Q566" s="82" t="s">
        <v>7061</v>
      </c>
      <c r="R566" s="141" t="s">
        <v>336</v>
      </c>
      <c r="S566" s="88">
        <v>41372</v>
      </c>
      <c r="T566" s="10" t="s">
        <v>156</v>
      </c>
      <c r="U566" s="5">
        <v>4</v>
      </c>
      <c r="V566" s="5" t="s">
        <v>7062</v>
      </c>
      <c r="W566" s="10" t="s">
        <v>157</v>
      </c>
      <c r="X566" s="20" t="s">
        <v>187</v>
      </c>
      <c r="Y566" s="20" t="s">
        <v>159</v>
      </c>
      <c r="Z566" s="20" t="s">
        <v>193</v>
      </c>
      <c r="AA566" s="7" t="s">
        <v>161</v>
      </c>
      <c r="AB566" s="20" t="s">
        <v>162</v>
      </c>
      <c r="AC566" s="20" t="s">
        <v>163</v>
      </c>
      <c r="AD566" s="7" t="s">
        <v>163</v>
      </c>
      <c r="AE566" s="21" t="s">
        <v>7063</v>
      </c>
      <c r="AF566" s="20" t="s">
        <v>7064</v>
      </c>
      <c r="AG566" s="20" t="s">
        <v>7064</v>
      </c>
      <c r="AH566" s="20" t="s">
        <v>50</v>
      </c>
      <c r="AI566" s="141" t="s">
        <v>336</v>
      </c>
      <c r="AJ566" s="88">
        <v>27945</v>
      </c>
      <c r="AK566" s="21" t="s">
        <v>7065</v>
      </c>
      <c r="AL566" s="20" t="s">
        <v>1202</v>
      </c>
      <c r="AM566" s="7" t="s">
        <v>194</v>
      </c>
      <c r="AN566" s="21" t="s">
        <v>7066</v>
      </c>
      <c r="AO566" s="120" t="s">
        <v>195</v>
      </c>
      <c r="AP566" s="20" t="s">
        <v>7067</v>
      </c>
      <c r="AQ566" s="21" t="s">
        <v>7068</v>
      </c>
      <c r="AR566" s="20" t="s">
        <v>7069</v>
      </c>
      <c r="AS566" s="35" t="s">
        <v>1916</v>
      </c>
      <c r="AT566" s="35" t="s">
        <v>1916</v>
      </c>
      <c r="AU566" s="5" t="s">
        <v>46</v>
      </c>
      <c r="AV566" s="5">
        <v>46396</v>
      </c>
      <c r="AW566" s="20" t="s">
        <v>7070</v>
      </c>
      <c r="AX566" s="20" t="s">
        <v>50</v>
      </c>
      <c r="AY566" s="141" t="s">
        <v>155</v>
      </c>
      <c r="AZ566" s="88">
        <v>28251</v>
      </c>
      <c r="BA566" s="21" t="s">
        <v>7071</v>
      </c>
      <c r="BB566" s="9" t="s">
        <v>1202</v>
      </c>
      <c r="BC566" s="21" t="s">
        <v>203</v>
      </c>
      <c r="BD566" s="21">
        <v>82191361136</v>
      </c>
      <c r="BE566" s="20" t="s">
        <v>476</v>
      </c>
      <c r="BF566" s="20" t="s">
        <v>181</v>
      </c>
      <c r="BG566" s="20"/>
      <c r="BH566" s="21"/>
      <c r="BI566" s="20"/>
      <c r="BJ566" s="20"/>
      <c r="BK566" s="20"/>
      <c r="BL566" s="20"/>
      <c r="BM566" s="20"/>
      <c r="BN566" s="79" t="s">
        <v>204</v>
      </c>
      <c r="BO566" s="20"/>
      <c r="BP566" s="20"/>
      <c r="BQ566" s="21"/>
      <c r="BR566" s="21"/>
      <c r="BS566" s="20"/>
      <c r="BT566" s="20"/>
      <c r="BU566" s="21"/>
      <c r="BV566" s="20"/>
      <c r="BW566" s="20"/>
      <c r="BX566" s="21"/>
      <c r="BY566" s="20"/>
      <c r="BZ566" s="20"/>
      <c r="CA566" s="20"/>
      <c r="CB566" s="20"/>
      <c r="CC566" s="20"/>
      <c r="CD566" s="20"/>
      <c r="CE566" s="21" t="s">
        <v>7067</v>
      </c>
      <c r="CF566" s="21" t="s">
        <v>7068</v>
      </c>
      <c r="CG566" s="20" t="s">
        <v>7069</v>
      </c>
      <c r="CH566" s="20" t="s">
        <v>1916</v>
      </c>
      <c r="CI566" s="20" t="s">
        <v>1920</v>
      </c>
      <c r="CJ566" s="77" t="s">
        <v>46</v>
      </c>
      <c r="CK566" s="5">
        <v>46396</v>
      </c>
      <c r="CL566" s="77" t="str">
        <f t="shared" ca="1" si="8"/>
        <v>12 Tahun 9 Bulan 15 Hari</v>
      </c>
      <c r="CM56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Wonoharjo RT/RW 001/014 Desa/Kelurahan Wonoharjo Kecamatan Pangandaran Kabupaten Pangandaran Jawa Barat 46396</v>
      </c>
    </row>
    <row r="567" spans="1:91" ht="20.100000000000001" customHeight="1">
      <c r="A567" s="4">
        <f>SUBTOTAL(3,N$8:N567)</f>
        <v>560</v>
      </c>
      <c r="B567" s="5" t="s">
        <v>9</v>
      </c>
      <c r="C567" s="5">
        <v>2025</v>
      </c>
      <c r="D567" s="5"/>
      <c r="E567" s="5" t="s">
        <v>6269</v>
      </c>
      <c r="F567" s="5" t="s">
        <v>41</v>
      </c>
      <c r="G567" s="5" t="s">
        <v>151</v>
      </c>
      <c r="H567" s="5" t="s">
        <v>151</v>
      </c>
      <c r="I567" s="6" t="s">
        <v>151</v>
      </c>
      <c r="J567" s="5">
        <v>25260035</v>
      </c>
      <c r="K567" s="6" t="s">
        <v>151</v>
      </c>
      <c r="L567" s="6"/>
      <c r="M567" s="6"/>
      <c r="N567" s="35" t="s">
        <v>7072</v>
      </c>
      <c r="O567" s="152"/>
      <c r="P567" s="146">
        <v>3126295888</v>
      </c>
      <c r="Q567" s="82" t="s">
        <v>7073</v>
      </c>
      <c r="R567" s="141" t="s">
        <v>155</v>
      </c>
      <c r="S567" s="88">
        <v>41001</v>
      </c>
      <c r="T567" s="10" t="s">
        <v>156</v>
      </c>
      <c r="U567" s="5">
        <v>2</v>
      </c>
      <c r="V567" s="5">
        <v>1</v>
      </c>
      <c r="W567" s="10" t="s">
        <v>157</v>
      </c>
      <c r="X567" s="20" t="s">
        <v>268</v>
      </c>
      <c r="Y567" s="20" t="s">
        <v>4544</v>
      </c>
      <c r="Z567" s="20" t="s">
        <v>7074</v>
      </c>
      <c r="AA567" s="7" t="s">
        <v>161</v>
      </c>
      <c r="AB567" s="20" t="s">
        <v>162</v>
      </c>
      <c r="AC567" s="20" t="s">
        <v>163</v>
      </c>
      <c r="AD567" s="7" t="s">
        <v>163</v>
      </c>
      <c r="AE567" s="21" t="s">
        <v>7075</v>
      </c>
      <c r="AF567" s="20" t="s">
        <v>7076</v>
      </c>
      <c r="AG567" s="20" t="s">
        <v>7076</v>
      </c>
      <c r="AH567" s="20" t="s">
        <v>50</v>
      </c>
      <c r="AI567" s="141" t="s">
        <v>155</v>
      </c>
      <c r="AJ567" s="88">
        <v>28184</v>
      </c>
      <c r="AK567" s="21" t="s">
        <v>7077</v>
      </c>
      <c r="AL567" s="20" t="s">
        <v>6410</v>
      </c>
      <c r="AM567" s="7" t="s">
        <v>194</v>
      </c>
      <c r="AN567" s="21">
        <v>88220723607</v>
      </c>
      <c r="AO567" s="120" t="s">
        <v>171</v>
      </c>
      <c r="AP567" s="20" t="s">
        <v>7078</v>
      </c>
      <c r="AQ567" s="21" t="s">
        <v>7079</v>
      </c>
      <c r="AR567" s="20" t="s">
        <v>174</v>
      </c>
      <c r="AS567" s="35" t="s">
        <v>175</v>
      </c>
      <c r="AT567" s="35" t="s">
        <v>155</v>
      </c>
      <c r="AU567" s="5" t="s">
        <v>46</v>
      </c>
      <c r="AV567" s="5">
        <v>40375</v>
      </c>
      <c r="AW567" s="20" t="s">
        <v>7080</v>
      </c>
      <c r="AX567" s="20" t="s">
        <v>50</v>
      </c>
      <c r="AY567" s="141" t="s">
        <v>155</v>
      </c>
      <c r="AZ567" s="88">
        <v>29530</v>
      </c>
      <c r="BA567" s="21" t="s">
        <v>7081</v>
      </c>
      <c r="BB567" s="20" t="s">
        <v>168</v>
      </c>
      <c r="BC567" s="21" t="s">
        <v>179</v>
      </c>
      <c r="BD567" s="21">
        <v>88222100934</v>
      </c>
      <c r="BE567" s="20" t="s">
        <v>163</v>
      </c>
      <c r="BF567" s="20" t="s">
        <v>181</v>
      </c>
      <c r="BG567" s="20"/>
      <c r="BH567" s="21"/>
      <c r="BI567" s="20"/>
      <c r="BJ567" s="20"/>
      <c r="BK567" s="20"/>
      <c r="BL567" s="20"/>
      <c r="BM567" s="20"/>
      <c r="BN567" s="79" t="s">
        <v>204</v>
      </c>
      <c r="BO567" s="20"/>
      <c r="BP567" s="20"/>
      <c r="BQ567" s="21"/>
      <c r="BR567" s="21"/>
      <c r="BS567" s="20"/>
      <c r="BT567" s="20"/>
      <c r="BU567" s="21"/>
      <c r="BV567" s="20"/>
      <c r="BW567" s="20"/>
      <c r="BX567" s="21"/>
      <c r="BY567" s="20"/>
      <c r="BZ567" s="20"/>
      <c r="CA567" s="20"/>
      <c r="CB567" s="20"/>
      <c r="CC567" s="20"/>
      <c r="CD567" s="20">
        <v>23</v>
      </c>
      <c r="CE567" s="20" t="s">
        <v>7078</v>
      </c>
      <c r="CF567" s="21" t="s">
        <v>7079</v>
      </c>
      <c r="CG567" s="20" t="s">
        <v>174</v>
      </c>
      <c r="CH567" s="35" t="s">
        <v>175</v>
      </c>
      <c r="CI567" s="20" t="s">
        <v>182</v>
      </c>
      <c r="CJ567" s="77" t="s">
        <v>46</v>
      </c>
      <c r="CK567" s="5">
        <v>40375</v>
      </c>
      <c r="CL567" s="77" t="str">
        <f t="shared" ca="1" si="8"/>
        <v>13 Tahun 9 Bulan 21 Hari</v>
      </c>
      <c r="CM56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Bojong Malaka Indah Blok H3 No. 41 RT/RW 08/16 Desa/Kelurahan Bojongmalaka Kecamatan Baleendah Kabupaten Bandung Jawa Barat 40375</v>
      </c>
    </row>
    <row r="568" spans="1:91" ht="20.100000000000001" customHeight="1">
      <c r="A568" s="4">
        <f>SUBTOTAL(3,N$8:N568)</f>
        <v>561</v>
      </c>
      <c r="B568" s="5" t="s">
        <v>9</v>
      </c>
      <c r="C568" s="5">
        <v>2025</v>
      </c>
      <c r="D568" s="5"/>
      <c r="E568" s="5" t="s">
        <v>6269</v>
      </c>
      <c r="F568" s="5" t="s">
        <v>41</v>
      </c>
      <c r="G568" s="5" t="s">
        <v>151</v>
      </c>
      <c r="H568" s="5" t="s">
        <v>151</v>
      </c>
      <c r="I568" s="6" t="s">
        <v>151</v>
      </c>
      <c r="J568" s="5">
        <v>25260001</v>
      </c>
      <c r="K568" s="6" t="s">
        <v>151</v>
      </c>
      <c r="L568" s="6"/>
      <c r="M568" s="6"/>
      <c r="N568" s="35" t="s">
        <v>7082</v>
      </c>
      <c r="O568" s="152"/>
      <c r="P568" s="146" t="s">
        <v>7083</v>
      </c>
      <c r="Q568" s="82" t="s">
        <v>7084</v>
      </c>
      <c r="R568" s="141" t="s">
        <v>229</v>
      </c>
      <c r="S568" s="88">
        <v>41253</v>
      </c>
      <c r="T568" s="10" t="s">
        <v>156</v>
      </c>
      <c r="U568" s="5">
        <v>1</v>
      </c>
      <c r="V568" s="5">
        <v>3</v>
      </c>
      <c r="W568" s="10" t="s">
        <v>157</v>
      </c>
      <c r="X568" s="20" t="s">
        <v>187</v>
      </c>
      <c r="Y568" s="20" t="s">
        <v>1723</v>
      </c>
      <c r="Z568" s="20" t="s">
        <v>250</v>
      </c>
      <c r="AA568" s="7" t="s">
        <v>161</v>
      </c>
      <c r="AB568" s="20" t="s">
        <v>162</v>
      </c>
      <c r="AC568" s="20" t="s">
        <v>163</v>
      </c>
      <c r="AD568" s="7" t="s">
        <v>163</v>
      </c>
      <c r="AE568" s="21" t="s">
        <v>7085</v>
      </c>
      <c r="AF568" s="20" t="s">
        <v>7086</v>
      </c>
      <c r="AG568" s="20" t="s">
        <v>7086</v>
      </c>
      <c r="AH568" s="20" t="s">
        <v>50</v>
      </c>
      <c r="AI568" s="141" t="s">
        <v>7087</v>
      </c>
      <c r="AJ568" s="88">
        <v>31003</v>
      </c>
      <c r="AK568" s="21" t="s">
        <v>7088</v>
      </c>
      <c r="AL568" s="9" t="s">
        <v>202</v>
      </c>
      <c r="AM568" s="7" t="s">
        <v>194</v>
      </c>
      <c r="AN568" s="21" t="s">
        <v>7089</v>
      </c>
      <c r="AO568" s="120" t="s">
        <v>195</v>
      </c>
      <c r="AP568" s="20" t="s">
        <v>7090</v>
      </c>
      <c r="AQ568" s="21" t="s">
        <v>2035</v>
      </c>
      <c r="AR568" s="20" t="s">
        <v>7091</v>
      </c>
      <c r="AS568" s="35" t="s">
        <v>7087</v>
      </c>
      <c r="AT568" s="35" t="s">
        <v>229</v>
      </c>
      <c r="AU568" s="7" t="s">
        <v>46</v>
      </c>
      <c r="AV568" s="5">
        <v>44187</v>
      </c>
      <c r="AW568" s="20" t="s">
        <v>7092</v>
      </c>
      <c r="AX568" s="20" t="s">
        <v>50</v>
      </c>
      <c r="AY568" s="141" t="s">
        <v>155</v>
      </c>
      <c r="AZ568" s="88">
        <v>31776</v>
      </c>
      <c r="BA568" s="21" t="s">
        <v>7093</v>
      </c>
      <c r="BB568" s="20" t="s">
        <v>178</v>
      </c>
      <c r="BC568" s="21" t="s">
        <v>179</v>
      </c>
      <c r="BD568" s="21" t="s">
        <v>7094</v>
      </c>
      <c r="BE568" s="20" t="s">
        <v>163</v>
      </c>
      <c r="BF568" s="20" t="s">
        <v>181</v>
      </c>
      <c r="BG568" s="20"/>
      <c r="BH568" s="21"/>
      <c r="BI568" s="20"/>
      <c r="BJ568" s="20"/>
      <c r="BK568" s="20"/>
      <c r="BL568" s="20"/>
      <c r="BM568" s="20"/>
      <c r="BN568" s="79" t="s">
        <v>181</v>
      </c>
      <c r="BO568" s="20"/>
      <c r="BP568" s="20"/>
      <c r="BQ568" s="21"/>
      <c r="BR568" s="21"/>
      <c r="BS568" s="20"/>
      <c r="BT568" s="20"/>
      <c r="BU568" s="21"/>
      <c r="BV568" s="20"/>
      <c r="BW568" s="20"/>
      <c r="BX568" s="21"/>
      <c r="BY568" s="20"/>
      <c r="BZ568" s="20"/>
      <c r="CA568" s="20"/>
      <c r="CB568" s="20"/>
      <c r="CC568" s="20"/>
      <c r="CD568" s="20"/>
      <c r="CE568" s="21" t="s">
        <v>7090</v>
      </c>
      <c r="CF568" s="21" t="s">
        <v>2035</v>
      </c>
      <c r="CG568" s="20" t="s">
        <v>7091</v>
      </c>
      <c r="CH568" s="20" t="s">
        <v>7087</v>
      </c>
      <c r="CI568" s="20" t="s">
        <v>244</v>
      </c>
      <c r="CJ568" s="77" t="s">
        <v>46</v>
      </c>
      <c r="CK568" s="5">
        <v>44187</v>
      </c>
      <c r="CL568" s="77" t="str">
        <f t="shared" ca="1" si="8"/>
        <v>13 Tahun 1 Bulan 13 Hari</v>
      </c>
      <c r="CM56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Batununggul RT/RW 02/07 Desa/Kelurahan Pelitaasih Kecamatan Selaawi Kabupaten Garut Jawa Barat 44187</v>
      </c>
    </row>
    <row r="569" spans="1:91" ht="20.100000000000001" customHeight="1">
      <c r="A569" s="4">
        <f>SUBTOTAL(3,N$8:N569)</f>
        <v>562</v>
      </c>
      <c r="B569" s="5" t="s">
        <v>9</v>
      </c>
      <c r="C569" s="5">
        <v>2025</v>
      </c>
      <c r="D569" s="5"/>
      <c r="E569" s="5" t="s">
        <v>6269</v>
      </c>
      <c r="F569" s="5" t="s">
        <v>41</v>
      </c>
      <c r="G569" s="5" t="s">
        <v>151</v>
      </c>
      <c r="H569" s="5" t="s">
        <v>151</v>
      </c>
      <c r="I569" s="6" t="s">
        <v>151</v>
      </c>
      <c r="J569" s="5">
        <v>25260137</v>
      </c>
      <c r="K569" s="6" t="s">
        <v>151</v>
      </c>
      <c r="L569" s="6"/>
      <c r="M569" s="6"/>
      <c r="N569" s="35" t="s">
        <v>7095</v>
      </c>
      <c r="O569" s="152"/>
      <c r="P569" s="146" t="s">
        <v>7096</v>
      </c>
      <c r="Q569" s="82" t="s">
        <v>7097</v>
      </c>
      <c r="R569" s="141" t="s">
        <v>602</v>
      </c>
      <c r="S569" s="88">
        <v>41362</v>
      </c>
      <c r="T569" s="10" t="s">
        <v>156</v>
      </c>
      <c r="U569" s="5">
        <v>1</v>
      </c>
      <c r="V569" s="5">
        <v>3</v>
      </c>
      <c r="W569" s="10" t="s">
        <v>157</v>
      </c>
      <c r="X569" s="20" t="s">
        <v>268</v>
      </c>
      <c r="Y569" s="20" t="s">
        <v>7098</v>
      </c>
      <c r="Z569" s="20" t="s">
        <v>7099</v>
      </c>
      <c r="AA569" s="7" t="s">
        <v>161</v>
      </c>
      <c r="AB569" s="20" t="s">
        <v>162</v>
      </c>
      <c r="AC569" s="20" t="s">
        <v>163</v>
      </c>
      <c r="AD569" s="7" t="s">
        <v>163</v>
      </c>
      <c r="AE569" s="21" t="s">
        <v>7100</v>
      </c>
      <c r="AF569" s="20" t="s">
        <v>7101</v>
      </c>
      <c r="AG569" s="20" t="s">
        <v>7101</v>
      </c>
      <c r="AH569" s="20" t="s">
        <v>50</v>
      </c>
      <c r="AI569" s="141" t="s">
        <v>155</v>
      </c>
      <c r="AJ569" s="88">
        <v>33624</v>
      </c>
      <c r="AK569" s="21" t="s">
        <v>7102</v>
      </c>
      <c r="AL569" s="20" t="s">
        <v>212</v>
      </c>
      <c r="AM569" s="7" t="s">
        <v>179</v>
      </c>
      <c r="AN569" s="21">
        <v>82121556667</v>
      </c>
      <c r="AO569" s="120" t="s">
        <v>171</v>
      </c>
      <c r="AP569" s="20" t="s">
        <v>7103</v>
      </c>
      <c r="AQ569" s="21" t="s">
        <v>7104</v>
      </c>
      <c r="AR569" s="20" t="s">
        <v>7105</v>
      </c>
      <c r="AS569" s="35" t="s">
        <v>2974</v>
      </c>
      <c r="AT569" s="35" t="s">
        <v>610</v>
      </c>
      <c r="AU569" s="5" t="s">
        <v>46</v>
      </c>
      <c r="AV569" s="5">
        <v>40512</v>
      </c>
      <c r="AW569" s="20" t="s">
        <v>7106</v>
      </c>
      <c r="AX569" s="20" t="s">
        <v>50</v>
      </c>
      <c r="AY569" s="141" t="s">
        <v>155</v>
      </c>
      <c r="AZ569" s="88">
        <v>32134</v>
      </c>
      <c r="BA569" s="21" t="s">
        <v>7107</v>
      </c>
      <c r="BB569" s="20" t="s">
        <v>178</v>
      </c>
      <c r="BC569" s="21" t="s">
        <v>203</v>
      </c>
      <c r="BD569" s="21">
        <v>8212156788</v>
      </c>
      <c r="BE569" s="20" t="s">
        <v>163</v>
      </c>
      <c r="BF569" s="20" t="s">
        <v>181</v>
      </c>
      <c r="BG569" s="20"/>
      <c r="BH569" s="21"/>
      <c r="BI569" s="20"/>
      <c r="BJ569" s="20"/>
      <c r="BK569" s="20"/>
      <c r="BL569" s="20"/>
      <c r="BM569" s="20"/>
      <c r="BN569" s="79" t="s">
        <v>204</v>
      </c>
      <c r="BO569" s="20"/>
      <c r="BP569" s="20"/>
      <c r="BQ569" s="21"/>
      <c r="BR569" s="21"/>
      <c r="BS569" s="20"/>
      <c r="BT569" s="20"/>
      <c r="BU569" s="21"/>
      <c r="BV569" s="20"/>
      <c r="BW569" s="20"/>
      <c r="BX569" s="21"/>
      <c r="BY569" s="20"/>
      <c r="BZ569" s="20"/>
      <c r="CA569" s="20"/>
      <c r="CB569" s="20"/>
      <c r="CC569" s="20"/>
      <c r="CD569" s="20"/>
      <c r="CE569" s="21" t="s">
        <v>7103</v>
      </c>
      <c r="CF569" s="21" t="s">
        <v>7104</v>
      </c>
      <c r="CG569" s="20" t="s">
        <v>7105</v>
      </c>
      <c r="CH569" s="20" t="s">
        <v>2974</v>
      </c>
      <c r="CI569" s="20" t="s">
        <v>610</v>
      </c>
      <c r="CJ569" s="77" t="s">
        <v>46</v>
      </c>
      <c r="CK569" s="5">
        <v>40512</v>
      </c>
      <c r="CL569" s="77" t="str">
        <f t="shared" ca="1" si="8"/>
        <v>12 Tahun 9 Bulan 25 Hari</v>
      </c>
      <c r="CM56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Sukarasa RT/RW 001/011 Desa/Kelurahan Citereup Kecamatan Cimahi Utara Kota Cimahi Jawa Barat 40512</v>
      </c>
    </row>
    <row r="570" spans="1:91" ht="20.100000000000001" customHeight="1">
      <c r="A570" s="4">
        <f>SUBTOTAL(3,N$8:N570)</f>
        <v>563</v>
      </c>
      <c r="B570" s="5" t="s">
        <v>4</v>
      </c>
      <c r="C570" s="5">
        <v>2017</v>
      </c>
      <c r="D570" s="5"/>
      <c r="E570" s="5">
        <v>7</v>
      </c>
      <c r="F570" s="5">
        <v>7</v>
      </c>
      <c r="G570" s="5"/>
      <c r="H570" s="5"/>
      <c r="I570" s="5"/>
      <c r="J570" s="5">
        <v>17180002</v>
      </c>
      <c r="K570" s="6"/>
      <c r="L570" s="6" t="s">
        <v>4714</v>
      </c>
      <c r="M570" s="6"/>
      <c r="N570" s="213" t="s">
        <v>7108</v>
      </c>
      <c r="O570" s="152"/>
      <c r="P570" s="136" t="s">
        <v>7109</v>
      </c>
      <c r="Q570" s="82" t="s">
        <v>7110</v>
      </c>
      <c r="R570" s="35" t="s">
        <v>155</v>
      </c>
      <c r="S570" s="88">
        <v>37334</v>
      </c>
      <c r="T570" s="10" t="s">
        <v>156</v>
      </c>
      <c r="U570" s="5">
        <v>1</v>
      </c>
      <c r="V570" s="5">
        <v>4</v>
      </c>
      <c r="W570" s="10" t="s">
        <v>157</v>
      </c>
      <c r="X570" s="20" t="s">
        <v>187</v>
      </c>
      <c r="Y570" s="20" t="s">
        <v>1324</v>
      </c>
      <c r="Z570" s="20" t="s">
        <v>1141</v>
      </c>
      <c r="AA570" s="20" t="s">
        <v>221</v>
      </c>
      <c r="AB570" s="20" t="s">
        <v>162</v>
      </c>
      <c r="AC570" s="20" t="s">
        <v>163</v>
      </c>
      <c r="AD570" s="7" t="s">
        <v>163</v>
      </c>
      <c r="AE570" s="21" t="s">
        <v>5235</v>
      </c>
      <c r="AF570" s="21" t="s">
        <v>5236</v>
      </c>
      <c r="AG570" s="21" t="s">
        <v>5236</v>
      </c>
      <c r="AH570" s="20" t="s">
        <v>50</v>
      </c>
      <c r="AI570" s="35" t="s">
        <v>7111</v>
      </c>
      <c r="AJ570" s="88">
        <v>25266</v>
      </c>
      <c r="AK570" s="21" t="s">
        <v>5237</v>
      </c>
      <c r="AL570" s="20" t="s">
        <v>531</v>
      </c>
      <c r="AM570" s="7" t="s">
        <v>179</v>
      </c>
      <c r="AN570" s="21" t="s">
        <v>7112</v>
      </c>
      <c r="AO570" s="120">
        <v>3000000</v>
      </c>
      <c r="AP570" s="20" t="s">
        <v>1316</v>
      </c>
      <c r="AQ570" s="21" t="s">
        <v>1994</v>
      </c>
      <c r="AR570" s="20" t="s">
        <v>5239</v>
      </c>
      <c r="AS570" s="20" t="s">
        <v>4493</v>
      </c>
      <c r="AT570" s="35" t="s">
        <v>7113</v>
      </c>
      <c r="AU570" s="20" t="s">
        <v>46</v>
      </c>
      <c r="AV570" s="6"/>
      <c r="AW570" s="21" t="s">
        <v>5240</v>
      </c>
      <c r="AX570" s="7" t="s">
        <v>50</v>
      </c>
      <c r="AY570" s="35" t="s">
        <v>7114</v>
      </c>
      <c r="AZ570" s="88">
        <v>26980</v>
      </c>
      <c r="BA570" s="21" t="s">
        <v>5241</v>
      </c>
      <c r="BB570" s="20" t="s">
        <v>178</v>
      </c>
      <c r="BC570" s="21" t="s">
        <v>203</v>
      </c>
      <c r="BD570" s="21"/>
      <c r="BE570" s="20" t="s">
        <v>1031</v>
      </c>
      <c r="BF570" s="20" t="s">
        <v>181</v>
      </c>
      <c r="BG570" s="20" t="s">
        <v>1316</v>
      </c>
      <c r="BH570" s="21" t="s">
        <v>1994</v>
      </c>
      <c r="BI570" s="20" t="s">
        <v>5239</v>
      </c>
      <c r="BJ570" s="20" t="s">
        <v>4493</v>
      </c>
      <c r="BK570" s="20" t="s">
        <v>7113</v>
      </c>
      <c r="BL570" s="21" t="s">
        <v>46</v>
      </c>
      <c r="BM570" s="21"/>
      <c r="BN570" s="37"/>
      <c r="BO570" s="20"/>
      <c r="BP570" s="20"/>
      <c r="BQ570" s="21"/>
      <c r="BR570" s="21"/>
      <c r="BS570" s="20"/>
      <c r="BT570" s="21"/>
      <c r="BU570" s="21"/>
      <c r="BV570" s="20"/>
      <c r="BW570" s="20"/>
      <c r="BX570" s="21"/>
      <c r="BY570" s="20"/>
      <c r="BZ570" s="20"/>
      <c r="CA570" s="20"/>
      <c r="CB570" s="20"/>
      <c r="CC570" s="20"/>
      <c r="CD570" s="20"/>
      <c r="CE570" s="20" t="s">
        <v>1316</v>
      </c>
      <c r="CF570" s="21" t="s">
        <v>1994</v>
      </c>
      <c r="CG570" s="20" t="s">
        <v>5239</v>
      </c>
      <c r="CH570" s="20" t="s">
        <v>4493</v>
      </c>
      <c r="CI570" s="20" t="s">
        <v>182</v>
      </c>
      <c r="CJ570" s="77" t="s">
        <v>46</v>
      </c>
      <c r="CK570" s="5"/>
      <c r="CL570" s="77" t="str">
        <f t="shared" ca="1" si="8"/>
        <v>23 Tahun 10 Bulan 4 Hari</v>
      </c>
      <c r="CM57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Neglasari RT/RW 07/03 Desa/Kelurahan Ciapus Kecamatan Banjaran Kabupaten Bandung Jawa Barat </v>
      </c>
    </row>
    <row r="571" spans="1:91" ht="20.100000000000001" customHeight="1">
      <c r="A571" s="4">
        <f>SUBTOTAL(3,N$8:N571)</f>
        <v>564</v>
      </c>
      <c r="B571" s="5" t="s">
        <v>4</v>
      </c>
      <c r="C571" s="5">
        <v>2016</v>
      </c>
      <c r="D571" s="5"/>
      <c r="E571" s="5">
        <v>7</v>
      </c>
      <c r="F571" s="5">
        <v>7</v>
      </c>
      <c r="G571" s="5"/>
      <c r="H571" s="5"/>
      <c r="I571" s="5" t="s">
        <v>151</v>
      </c>
      <c r="J571" s="5">
        <v>16170134</v>
      </c>
      <c r="K571" s="6"/>
      <c r="L571" s="6" t="s">
        <v>7115</v>
      </c>
      <c r="M571" s="6"/>
      <c r="N571" s="136" t="s">
        <v>7116</v>
      </c>
      <c r="O571" s="152"/>
      <c r="P571" s="136" t="s">
        <v>5744</v>
      </c>
      <c r="Q571" s="82" t="s">
        <v>7117</v>
      </c>
      <c r="R571" s="35" t="s">
        <v>155</v>
      </c>
      <c r="S571" s="88">
        <v>37569</v>
      </c>
      <c r="T571" s="10" t="s">
        <v>156</v>
      </c>
      <c r="U571" s="5">
        <v>3</v>
      </c>
      <c r="V571" s="5">
        <v>6</v>
      </c>
      <c r="W571" s="10" t="s">
        <v>157</v>
      </c>
      <c r="X571" s="20" t="s">
        <v>187</v>
      </c>
      <c r="Y571" s="20" t="s">
        <v>159</v>
      </c>
      <c r="Z571" s="20" t="s">
        <v>7118</v>
      </c>
      <c r="AA571" s="20" t="s">
        <v>4128</v>
      </c>
      <c r="AB571" s="20" t="s">
        <v>162</v>
      </c>
      <c r="AC571" s="20" t="s">
        <v>163</v>
      </c>
      <c r="AD571" s="7" t="s">
        <v>163</v>
      </c>
      <c r="AE571" s="21" t="s">
        <v>4661</v>
      </c>
      <c r="AF571" s="21" t="s">
        <v>4662</v>
      </c>
      <c r="AG571" s="21" t="s">
        <v>4662</v>
      </c>
      <c r="AH571" s="20" t="s">
        <v>50</v>
      </c>
      <c r="AI571" s="35" t="s">
        <v>7111</v>
      </c>
      <c r="AJ571" s="88">
        <v>24596</v>
      </c>
      <c r="AK571" s="21" t="s">
        <v>4663</v>
      </c>
      <c r="AL571" s="20" t="s">
        <v>212</v>
      </c>
      <c r="AM571" s="7" t="s">
        <v>194</v>
      </c>
      <c r="AN571" s="21" t="s">
        <v>7119</v>
      </c>
      <c r="AO571" s="120">
        <v>5000000</v>
      </c>
      <c r="AP571" s="20" t="s">
        <v>7120</v>
      </c>
      <c r="AQ571" s="21" t="s">
        <v>1056</v>
      </c>
      <c r="AR571" s="20" t="s">
        <v>767</v>
      </c>
      <c r="AS571" s="20" t="s">
        <v>390</v>
      </c>
      <c r="AT571" s="35" t="s">
        <v>7113</v>
      </c>
      <c r="AU571" s="20" t="s">
        <v>46</v>
      </c>
      <c r="AV571" s="6"/>
      <c r="AW571" s="21" t="s">
        <v>7121</v>
      </c>
      <c r="AX571" s="7" t="s">
        <v>50</v>
      </c>
      <c r="AY571" s="35" t="s">
        <v>7111</v>
      </c>
      <c r="AZ571" s="88">
        <v>26841</v>
      </c>
      <c r="BA571" s="21" t="s">
        <v>4666</v>
      </c>
      <c r="BB571" s="20" t="s">
        <v>178</v>
      </c>
      <c r="BC571" s="21" t="s">
        <v>179</v>
      </c>
      <c r="BD571" s="21" t="s">
        <v>7122</v>
      </c>
      <c r="BE571" s="20" t="s">
        <v>1031</v>
      </c>
      <c r="BF571" s="20" t="s">
        <v>181</v>
      </c>
      <c r="BG571" s="20" t="s">
        <v>7120</v>
      </c>
      <c r="BH571" s="21" t="s">
        <v>1056</v>
      </c>
      <c r="BI571" s="20" t="s">
        <v>767</v>
      </c>
      <c r="BJ571" s="20" t="s">
        <v>390</v>
      </c>
      <c r="BK571" s="20" t="s">
        <v>7113</v>
      </c>
      <c r="BL571" s="21" t="s">
        <v>46</v>
      </c>
      <c r="BM571" s="21"/>
      <c r="BN571" s="37"/>
      <c r="BO571" s="20"/>
      <c r="BP571" s="20"/>
      <c r="BQ571" s="21"/>
      <c r="BR571" s="21"/>
      <c r="BS571" s="20"/>
      <c r="BT571" s="21"/>
      <c r="BU571" s="21"/>
      <c r="BV571" s="20"/>
      <c r="BW571" s="20"/>
      <c r="BX571" s="21"/>
      <c r="BY571" s="20"/>
      <c r="BZ571" s="20"/>
      <c r="CA571" s="20"/>
      <c r="CB571" s="20"/>
      <c r="CC571" s="20"/>
      <c r="CD571" s="20"/>
      <c r="CE571" s="20" t="s">
        <v>7120</v>
      </c>
      <c r="CF571" s="21" t="s">
        <v>1056</v>
      </c>
      <c r="CG571" s="20" t="s">
        <v>767</v>
      </c>
      <c r="CH571" s="20" t="s">
        <v>390</v>
      </c>
      <c r="CI571" s="20" t="s">
        <v>182</v>
      </c>
      <c r="CJ571" s="77" t="s">
        <v>46</v>
      </c>
      <c r="CK571" s="5"/>
      <c r="CL571" s="77" t="str">
        <f t="shared" ca="1" si="8"/>
        <v>23 Tahun 2 Bulan 14 Hari</v>
      </c>
      <c r="CM57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Raya Soreang 28 RT/RW 01/14 Desa/Kelurahan Pamekaran Kecamatan Soreang Kabupaten Bandung Jawa Barat </v>
      </c>
    </row>
    <row r="572" spans="1:91" ht="20.100000000000001" customHeight="1">
      <c r="A572" s="4">
        <f>SUBTOTAL(3,N$8:N572)</f>
        <v>565</v>
      </c>
      <c r="B572" s="5" t="s">
        <v>4</v>
      </c>
      <c r="C572" s="5">
        <v>2016</v>
      </c>
      <c r="D572" s="5"/>
      <c r="E572" s="5">
        <v>7</v>
      </c>
      <c r="F572" s="5">
        <v>7</v>
      </c>
      <c r="G572" s="5"/>
      <c r="H572" s="5"/>
      <c r="I572" s="5" t="s">
        <v>151</v>
      </c>
      <c r="J572" s="5">
        <v>16170006</v>
      </c>
      <c r="K572" s="6"/>
      <c r="L572" s="6" t="s">
        <v>151</v>
      </c>
      <c r="M572" s="6"/>
      <c r="N572" s="213" t="s">
        <v>7123</v>
      </c>
      <c r="O572" s="152"/>
      <c r="P572" s="136" t="s">
        <v>7124</v>
      </c>
      <c r="Q572" s="82" t="s">
        <v>7125</v>
      </c>
      <c r="R572" s="35" t="s">
        <v>155</v>
      </c>
      <c r="S572" s="88">
        <v>37274</v>
      </c>
      <c r="T572" s="10" t="s">
        <v>156</v>
      </c>
      <c r="U572" s="5">
        <v>3</v>
      </c>
      <c r="V572" s="5">
        <v>5</v>
      </c>
      <c r="W572" s="10" t="s">
        <v>157</v>
      </c>
      <c r="X572" s="20" t="s">
        <v>187</v>
      </c>
      <c r="Y572" s="20" t="s">
        <v>159</v>
      </c>
      <c r="Z572" s="20" t="s">
        <v>1141</v>
      </c>
      <c r="AA572" s="20" t="s">
        <v>221</v>
      </c>
      <c r="AB572" s="20" t="s">
        <v>162</v>
      </c>
      <c r="AC572" s="20" t="s">
        <v>163</v>
      </c>
      <c r="AD572" s="7" t="s">
        <v>163</v>
      </c>
      <c r="AE572" s="21" t="s">
        <v>7126</v>
      </c>
      <c r="AF572" s="21" t="s">
        <v>7127</v>
      </c>
      <c r="AG572" s="21" t="s">
        <v>7127</v>
      </c>
      <c r="AH572" s="20" t="s">
        <v>50</v>
      </c>
      <c r="AI572" s="35" t="s">
        <v>7128</v>
      </c>
      <c r="AJ572" s="88">
        <v>25549</v>
      </c>
      <c r="AK572" s="21" t="s">
        <v>7129</v>
      </c>
      <c r="AL572" s="20" t="s">
        <v>212</v>
      </c>
      <c r="AM572" s="7" t="s">
        <v>179</v>
      </c>
      <c r="AN572" s="21" t="s">
        <v>7130</v>
      </c>
      <c r="AO572" s="120">
        <v>4000000</v>
      </c>
      <c r="AP572" s="20" t="s">
        <v>7131</v>
      </c>
      <c r="AQ572" s="21" t="s">
        <v>2721</v>
      </c>
      <c r="AR572" s="20" t="s">
        <v>7132</v>
      </c>
      <c r="AS572" s="20" t="s">
        <v>1480</v>
      </c>
      <c r="AT572" s="35" t="s">
        <v>278</v>
      </c>
      <c r="AU572" s="20" t="s">
        <v>46</v>
      </c>
      <c r="AV572" s="6"/>
      <c r="AW572" s="21" t="s">
        <v>7133</v>
      </c>
      <c r="AX572" s="20" t="s">
        <v>51</v>
      </c>
      <c r="AY572" s="35" t="s">
        <v>1031</v>
      </c>
      <c r="AZ572" s="88" t="s">
        <v>1031</v>
      </c>
      <c r="BA572" s="21" t="s">
        <v>1031</v>
      </c>
      <c r="BB572" s="20"/>
      <c r="BC572" s="21"/>
      <c r="BD572" s="21" t="s">
        <v>1031</v>
      </c>
      <c r="BE572" s="20" t="s">
        <v>1031</v>
      </c>
      <c r="BF572" s="20" t="s">
        <v>181</v>
      </c>
      <c r="BG572" s="20" t="s">
        <v>7131</v>
      </c>
      <c r="BH572" s="21" t="s">
        <v>2721</v>
      </c>
      <c r="BI572" s="20" t="s">
        <v>7132</v>
      </c>
      <c r="BJ572" s="20" t="s">
        <v>1480</v>
      </c>
      <c r="BK572" s="20" t="s">
        <v>278</v>
      </c>
      <c r="BL572" s="21" t="s">
        <v>46</v>
      </c>
      <c r="BM572" s="21"/>
      <c r="BN572" s="37"/>
      <c r="BO572" s="20"/>
      <c r="BP572" s="20"/>
      <c r="BQ572" s="21"/>
      <c r="BR572" s="21"/>
      <c r="BS572" s="20"/>
      <c r="BT572" s="21"/>
      <c r="BU572" s="21"/>
      <c r="BV572" s="20"/>
      <c r="BW572" s="20"/>
      <c r="BX572" s="21"/>
      <c r="BY572" s="20"/>
      <c r="BZ572" s="20"/>
      <c r="CA572" s="20"/>
      <c r="CB572" s="20"/>
      <c r="CC572" s="20"/>
      <c r="CD572" s="20"/>
      <c r="CE572" s="20" t="s">
        <v>7131</v>
      </c>
      <c r="CF572" s="21" t="s">
        <v>2721</v>
      </c>
      <c r="CG572" s="20" t="s">
        <v>7132</v>
      </c>
      <c r="CH572" s="20" t="s">
        <v>1480</v>
      </c>
      <c r="CI572" s="20" t="s">
        <v>278</v>
      </c>
      <c r="CJ572" s="77" t="s">
        <v>46</v>
      </c>
      <c r="CK572" s="5"/>
      <c r="CL572" s="77" t="str">
        <f t="shared" ca="1" si="8"/>
        <v>24 Tahun 0 Bulan 5 Hari</v>
      </c>
      <c r="CM57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Terusan Kholis RT/RW 02/10 Desa/Kelurahan Margahayu Utara Kecamatan Babakan Ciparay Kota Bandung Jawa Barat </v>
      </c>
    </row>
    <row r="573" spans="1:91" ht="20.100000000000001" customHeight="1">
      <c r="A573" s="4">
        <f>SUBTOTAL(3,N$8:N573)</f>
        <v>566</v>
      </c>
      <c r="B573" s="5" t="s">
        <v>4</v>
      </c>
      <c r="C573" s="5">
        <v>2018</v>
      </c>
      <c r="D573" s="5"/>
      <c r="E573" s="5">
        <v>6</v>
      </c>
      <c r="F573" s="5">
        <v>7</v>
      </c>
      <c r="G573" s="5" t="s">
        <v>151</v>
      </c>
      <c r="H573" s="5"/>
      <c r="I573" s="5"/>
      <c r="J573" s="5">
        <v>18190005</v>
      </c>
      <c r="K573" s="6" t="s">
        <v>151</v>
      </c>
      <c r="L573" s="6" t="s">
        <v>4714</v>
      </c>
      <c r="M573" s="6"/>
      <c r="N573" s="210" t="s">
        <v>7134</v>
      </c>
      <c r="O573" s="153"/>
      <c r="P573" s="37" t="s">
        <v>7135</v>
      </c>
      <c r="Q573" s="81" t="s">
        <v>7136</v>
      </c>
      <c r="R573" s="37" t="s">
        <v>155</v>
      </c>
      <c r="S573" s="125">
        <v>37562</v>
      </c>
      <c r="T573" s="10" t="s">
        <v>156</v>
      </c>
      <c r="U573" s="10">
        <v>1</v>
      </c>
      <c r="V573" s="10">
        <v>3</v>
      </c>
      <c r="W573" s="10" t="s">
        <v>157</v>
      </c>
      <c r="X573" s="20" t="s">
        <v>187</v>
      </c>
      <c r="Y573" s="7" t="s">
        <v>159</v>
      </c>
      <c r="Z573" s="7" t="s">
        <v>7137</v>
      </c>
      <c r="AA573" s="20" t="s">
        <v>221</v>
      </c>
      <c r="AB573" s="7" t="s">
        <v>162</v>
      </c>
      <c r="AC573" s="7" t="s">
        <v>163</v>
      </c>
      <c r="AD573" s="7" t="s">
        <v>163</v>
      </c>
      <c r="AE573" s="9" t="s">
        <v>4359</v>
      </c>
      <c r="AF573" s="9" t="s">
        <v>4360</v>
      </c>
      <c r="AG573" s="7" t="s">
        <v>4360</v>
      </c>
      <c r="AH573" s="7" t="s">
        <v>50</v>
      </c>
      <c r="AI573" s="79" t="s">
        <v>7111</v>
      </c>
      <c r="AJ573" s="28">
        <v>27950</v>
      </c>
      <c r="AK573" s="9" t="s">
        <v>4361</v>
      </c>
      <c r="AL573" s="9" t="s">
        <v>168</v>
      </c>
      <c r="AM573" s="7" t="s">
        <v>179</v>
      </c>
      <c r="AN573" s="9" t="s">
        <v>7138</v>
      </c>
      <c r="AO573" s="118">
        <v>4000000</v>
      </c>
      <c r="AP573" s="7" t="s">
        <v>218</v>
      </c>
      <c r="AQ573" s="9" t="s">
        <v>237</v>
      </c>
      <c r="AR573" s="9" t="s">
        <v>218</v>
      </c>
      <c r="AS573" s="7" t="s">
        <v>218</v>
      </c>
      <c r="AT573" s="79" t="s">
        <v>7113</v>
      </c>
      <c r="AU573" s="7" t="s">
        <v>46</v>
      </c>
      <c r="AV573" s="10"/>
      <c r="AW573" s="7" t="s">
        <v>7139</v>
      </c>
      <c r="AX573" s="7" t="s">
        <v>50</v>
      </c>
      <c r="AY573" s="79" t="s">
        <v>7111</v>
      </c>
      <c r="AZ573" s="28">
        <v>28659</v>
      </c>
      <c r="BA573" s="9" t="s">
        <v>4363</v>
      </c>
      <c r="BB573" s="20" t="s">
        <v>178</v>
      </c>
      <c r="BC573" s="21" t="s">
        <v>161</v>
      </c>
      <c r="BD573" s="9" t="s">
        <v>7140</v>
      </c>
      <c r="BE573" s="9" t="s">
        <v>1031</v>
      </c>
      <c r="BF573" s="20" t="s">
        <v>181</v>
      </c>
      <c r="BG573" s="7" t="s">
        <v>218</v>
      </c>
      <c r="BH573" s="9" t="s">
        <v>237</v>
      </c>
      <c r="BI573" s="9" t="s">
        <v>218</v>
      </c>
      <c r="BJ573" s="7" t="s">
        <v>218</v>
      </c>
      <c r="BK573" s="7" t="s">
        <v>7113</v>
      </c>
      <c r="BL573" s="7" t="s">
        <v>46</v>
      </c>
      <c r="BM573" s="11"/>
      <c r="BN573" s="79"/>
      <c r="BO573" s="7"/>
      <c r="BP573" s="7"/>
      <c r="BQ573" s="9"/>
      <c r="BR573" s="9"/>
      <c r="BS573" s="9"/>
      <c r="BT573" s="7"/>
      <c r="BU573" s="9"/>
      <c r="BV573" s="9"/>
      <c r="BW573" s="7"/>
      <c r="BX573" s="9"/>
      <c r="BY573" s="9"/>
      <c r="BZ573" s="7"/>
      <c r="CA573" s="7"/>
      <c r="CB573" s="7"/>
      <c r="CC573" s="7"/>
      <c r="CD573" s="7"/>
      <c r="CE573" s="20" t="s">
        <v>218</v>
      </c>
      <c r="CF573" s="21" t="s">
        <v>237</v>
      </c>
      <c r="CG573" s="20" t="s">
        <v>218</v>
      </c>
      <c r="CH573" s="20" t="s">
        <v>218</v>
      </c>
      <c r="CI573" s="20" t="s">
        <v>182</v>
      </c>
      <c r="CJ573" s="77" t="s">
        <v>46</v>
      </c>
      <c r="CK573" s="5">
        <v>40377</v>
      </c>
      <c r="CL573" s="77" t="str">
        <f t="shared" ca="1" si="8"/>
        <v>23 Tahun 2 Bulan 21 Hari</v>
      </c>
      <c r="CM57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Cangkuang RT/RW 02/05 Desa/Kelurahan Cangkuang Kecamatan Cangkuang Kabupaten Bandung Jawa Barat 40377</v>
      </c>
    </row>
    <row r="574" spans="1:91" ht="20.100000000000001" customHeight="1">
      <c r="A574" s="4">
        <f>SUBTOTAL(3,N$8:N574)</f>
        <v>567</v>
      </c>
      <c r="B574" s="5" t="s">
        <v>4</v>
      </c>
      <c r="C574" s="5">
        <v>2015</v>
      </c>
      <c r="D574" s="5"/>
      <c r="E574" s="5">
        <v>7</v>
      </c>
      <c r="F574" s="5">
        <v>7</v>
      </c>
      <c r="G574" s="5"/>
      <c r="H574" s="5"/>
      <c r="I574" s="5" t="s">
        <v>151</v>
      </c>
      <c r="J574" s="5">
        <v>15160002</v>
      </c>
      <c r="K574" s="6"/>
      <c r="L574" s="6" t="s">
        <v>151</v>
      </c>
      <c r="M574" s="6"/>
      <c r="N574" s="213" t="s">
        <v>7141</v>
      </c>
      <c r="O574" s="152"/>
      <c r="P574" s="136" t="s">
        <v>7142</v>
      </c>
      <c r="Q574" s="82" t="s">
        <v>7143</v>
      </c>
      <c r="R574" s="35" t="s">
        <v>3090</v>
      </c>
      <c r="S574" s="88">
        <v>37591</v>
      </c>
      <c r="T574" s="10" t="s">
        <v>156</v>
      </c>
      <c r="U574" s="5">
        <v>1</v>
      </c>
      <c r="V574" s="5">
        <v>5</v>
      </c>
      <c r="W574" s="10" t="s">
        <v>157</v>
      </c>
      <c r="X574" s="20" t="s">
        <v>187</v>
      </c>
      <c r="Y574" s="20" t="s">
        <v>159</v>
      </c>
      <c r="Z574" s="20" t="s">
        <v>6969</v>
      </c>
      <c r="AA574" s="7" t="s">
        <v>161</v>
      </c>
      <c r="AB574" s="20" t="s">
        <v>162</v>
      </c>
      <c r="AC574" s="20" t="s">
        <v>163</v>
      </c>
      <c r="AD574" s="7" t="s">
        <v>163</v>
      </c>
      <c r="AE574" s="21" t="s">
        <v>4603</v>
      </c>
      <c r="AF574" s="21" t="s">
        <v>4604</v>
      </c>
      <c r="AG574" s="21" t="s">
        <v>4604</v>
      </c>
      <c r="AH574" s="20" t="s">
        <v>50</v>
      </c>
      <c r="AI574" s="35" t="s">
        <v>7144</v>
      </c>
      <c r="AJ574" s="88">
        <v>29562</v>
      </c>
      <c r="AK574" s="21" t="s">
        <v>4605</v>
      </c>
      <c r="AL574" s="20" t="s">
        <v>212</v>
      </c>
      <c r="AM574" s="7" t="s">
        <v>179</v>
      </c>
      <c r="AN574" s="21" t="s">
        <v>7145</v>
      </c>
      <c r="AO574" s="120">
        <v>3000000</v>
      </c>
      <c r="AP574" s="20" t="s">
        <v>7146</v>
      </c>
      <c r="AQ574" s="21" t="s">
        <v>256</v>
      </c>
      <c r="AR574" s="20" t="s">
        <v>835</v>
      </c>
      <c r="AS574" s="20" t="s">
        <v>2974</v>
      </c>
      <c r="AT574" s="35" t="s">
        <v>7147</v>
      </c>
      <c r="AU574" s="20" t="s">
        <v>46</v>
      </c>
      <c r="AV574" s="6"/>
      <c r="AW574" s="21" t="s">
        <v>4607</v>
      </c>
      <c r="AX574" s="7" t="s">
        <v>50</v>
      </c>
      <c r="AY574" s="35" t="s">
        <v>7148</v>
      </c>
      <c r="AZ574" s="88">
        <v>28998</v>
      </c>
      <c r="BA574" s="21" t="s">
        <v>4608</v>
      </c>
      <c r="BB574" s="20" t="s">
        <v>178</v>
      </c>
      <c r="BC574" s="21" t="s">
        <v>179</v>
      </c>
      <c r="BD574" s="21" t="s">
        <v>7149</v>
      </c>
      <c r="BE574" s="20">
        <v>1250000</v>
      </c>
      <c r="BF574" s="20" t="s">
        <v>181</v>
      </c>
      <c r="BG574" s="20" t="s">
        <v>7146</v>
      </c>
      <c r="BH574" s="21" t="s">
        <v>256</v>
      </c>
      <c r="BI574" s="20" t="s">
        <v>835</v>
      </c>
      <c r="BJ574" s="20" t="s">
        <v>2974</v>
      </c>
      <c r="BK574" s="20" t="s">
        <v>7147</v>
      </c>
      <c r="BL574" s="21" t="s">
        <v>46</v>
      </c>
      <c r="BM574" s="21"/>
      <c r="BN574" s="37"/>
      <c r="BO574" s="20"/>
      <c r="BP574" s="20"/>
      <c r="BQ574" s="21"/>
      <c r="BR574" s="21"/>
      <c r="BS574" s="20"/>
      <c r="BT574" s="21"/>
      <c r="BU574" s="21"/>
      <c r="BV574" s="20"/>
      <c r="BW574" s="20"/>
      <c r="BX574" s="21"/>
      <c r="BY574" s="20"/>
      <c r="BZ574" s="20"/>
      <c r="CA574" s="20"/>
      <c r="CB574" s="20"/>
      <c r="CC574" s="20"/>
      <c r="CD574" s="20"/>
      <c r="CE574" s="20" t="s">
        <v>7146</v>
      </c>
      <c r="CF574" s="21" t="s">
        <v>256</v>
      </c>
      <c r="CG574" s="20" t="s">
        <v>835</v>
      </c>
      <c r="CH574" s="20" t="s">
        <v>2974</v>
      </c>
      <c r="CI574" s="20" t="s">
        <v>7147</v>
      </c>
      <c r="CJ574" s="77" t="s">
        <v>46</v>
      </c>
      <c r="CK574" s="5"/>
      <c r="CL574" s="77" t="str">
        <f t="shared" ca="1" si="8"/>
        <v>23 Tahun 1 Bulan 22 Hari</v>
      </c>
      <c r="CM57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Encep Kartawira RT/RW 01/02 Desa/Kelurahan Citeureup Kecamatan Cimahi Utara Kota Cimahi   Jawa Barat </v>
      </c>
    </row>
    <row r="575" spans="1:91" ht="20.100000000000001" customHeight="1">
      <c r="A575" s="4">
        <f>SUBTOTAL(3,N$8:N575)</f>
        <v>568</v>
      </c>
      <c r="B575" s="5" t="s">
        <v>4</v>
      </c>
      <c r="C575" s="5">
        <v>2016</v>
      </c>
      <c r="D575" s="5"/>
      <c r="E575" s="5">
        <v>6</v>
      </c>
      <c r="F575" s="5">
        <v>7</v>
      </c>
      <c r="G575" s="5" t="s">
        <v>151</v>
      </c>
      <c r="H575" s="5"/>
      <c r="I575" s="5"/>
      <c r="J575" s="5">
        <v>16170010</v>
      </c>
      <c r="K575" s="6" t="s">
        <v>151</v>
      </c>
      <c r="L575" s="6" t="s">
        <v>4714</v>
      </c>
      <c r="M575" s="6"/>
      <c r="N575" s="210" t="s">
        <v>7150</v>
      </c>
      <c r="O575" s="153"/>
      <c r="P575" s="37" t="s">
        <v>7151</v>
      </c>
      <c r="Q575" s="81" t="s">
        <v>7152</v>
      </c>
      <c r="R575" s="37" t="s">
        <v>229</v>
      </c>
      <c r="S575" s="125">
        <v>37496</v>
      </c>
      <c r="T575" s="10" t="s">
        <v>156</v>
      </c>
      <c r="U575" s="10">
        <v>10</v>
      </c>
      <c r="V575" s="10">
        <v>10</v>
      </c>
      <c r="W575" s="10" t="s">
        <v>157</v>
      </c>
      <c r="X575" s="20" t="s">
        <v>187</v>
      </c>
      <c r="Y575" s="7" t="s">
        <v>319</v>
      </c>
      <c r="Z575" s="7" t="s">
        <v>368</v>
      </c>
      <c r="AA575" s="20" t="s">
        <v>221</v>
      </c>
      <c r="AB575" s="7" t="s">
        <v>251</v>
      </c>
      <c r="AC575" s="7" t="s">
        <v>163</v>
      </c>
      <c r="AD575" s="7" t="s">
        <v>163</v>
      </c>
      <c r="AE575" s="9" t="s">
        <v>7153</v>
      </c>
      <c r="AF575" s="9" t="s">
        <v>7154</v>
      </c>
      <c r="AG575" s="7" t="s">
        <v>7155</v>
      </c>
      <c r="AH575" s="7" t="s">
        <v>51</v>
      </c>
      <c r="AI575" s="79" t="s">
        <v>7156</v>
      </c>
      <c r="AJ575" s="28">
        <v>21208</v>
      </c>
      <c r="AK575" s="8"/>
      <c r="AL575" s="9"/>
      <c r="AM575" s="7"/>
      <c r="AN575" s="9"/>
      <c r="AO575" s="118"/>
      <c r="AP575" s="7" t="s">
        <v>7157</v>
      </c>
      <c r="AQ575" s="9" t="s">
        <v>292</v>
      </c>
      <c r="AR575" s="9" t="s">
        <v>730</v>
      </c>
      <c r="AS575" s="7" t="s">
        <v>730</v>
      </c>
      <c r="AT575" s="79" t="s">
        <v>229</v>
      </c>
      <c r="AU575" s="7" t="s">
        <v>46</v>
      </c>
      <c r="AV575" s="10" t="s">
        <v>255</v>
      </c>
      <c r="AW575" s="7" t="s">
        <v>7154</v>
      </c>
      <c r="AX575" s="7" t="s">
        <v>50</v>
      </c>
      <c r="AY575" s="79" t="s">
        <v>7156</v>
      </c>
      <c r="AZ575" s="28">
        <v>21208</v>
      </c>
      <c r="BA575" s="9" t="s">
        <v>7158</v>
      </c>
      <c r="BB575" s="20" t="s">
        <v>178</v>
      </c>
      <c r="BC575" s="21" t="s">
        <v>161</v>
      </c>
      <c r="BD575" s="9" t="s">
        <v>1031</v>
      </c>
      <c r="BE575" s="9" t="s">
        <v>1031</v>
      </c>
      <c r="BF575" s="20" t="s">
        <v>181</v>
      </c>
      <c r="BG575" s="7" t="s">
        <v>7157</v>
      </c>
      <c r="BH575" s="9" t="s">
        <v>292</v>
      </c>
      <c r="BI575" s="9" t="s">
        <v>730</v>
      </c>
      <c r="BJ575" s="7" t="s">
        <v>730</v>
      </c>
      <c r="BK575" s="7" t="s">
        <v>229</v>
      </c>
      <c r="BL575" s="7" t="s">
        <v>46</v>
      </c>
      <c r="BM575" s="11" t="s">
        <v>255</v>
      </c>
      <c r="BN575" s="79"/>
      <c r="BO575" s="7"/>
      <c r="BP575" s="7"/>
      <c r="BQ575" s="9"/>
      <c r="BR575" s="9"/>
      <c r="BS575" s="9"/>
      <c r="BT575" s="7"/>
      <c r="BU575" s="9"/>
      <c r="BV575" s="9"/>
      <c r="BW575" s="7"/>
      <c r="BX575" s="9"/>
      <c r="BY575" s="9"/>
      <c r="BZ575" s="7"/>
      <c r="CA575" s="7"/>
      <c r="CB575" s="7"/>
      <c r="CC575" s="7"/>
      <c r="CD575" s="7"/>
      <c r="CE575" s="20" t="s">
        <v>7159</v>
      </c>
      <c r="CF575" s="21" t="s">
        <v>292</v>
      </c>
      <c r="CG575" s="20" t="s">
        <v>730</v>
      </c>
      <c r="CH575" s="20" t="s">
        <v>730</v>
      </c>
      <c r="CI575" s="20" t="s">
        <v>244</v>
      </c>
      <c r="CJ575" s="77" t="s">
        <v>46</v>
      </c>
      <c r="CK575" s="5"/>
      <c r="CL575" s="77" t="str">
        <f t="shared" ca="1" si="8"/>
        <v>23 Tahun 4 Bulan 26 Hari</v>
      </c>
      <c r="CM57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Palalangon Lebak RT/RW 01/05 Desa/Kelurahan Cisurupan Kecamatan Cisurupan Kabupaten Garut Jawa Barat </v>
      </c>
    </row>
    <row r="576" spans="1:91" ht="20.100000000000001" customHeight="1">
      <c r="A576" s="4">
        <f>SUBTOTAL(3,N$8:N576)</f>
        <v>569</v>
      </c>
      <c r="B576" s="5" t="s">
        <v>4</v>
      </c>
      <c r="C576" s="5">
        <v>2015</v>
      </c>
      <c r="D576" s="5"/>
      <c r="E576" s="5">
        <v>7</v>
      </c>
      <c r="F576" s="5">
        <v>7</v>
      </c>
      <c r="G576" s="5"/>
      <c r="H576" s="5"/>
      <c r="I576" s="5" t="s">
        <v>151</v>
      </c>
      <c r="J576" s="5">
        <v>15160005</v>
      </c>
      <c r="K576" s="6"/>
      <c r="L576" s="6" t="s">
        <v>151</v>
      </c>
      <c r="M576" s="6"/>
      <c r="N576" s="213" t="s">
        <v>7160</v>
      </c>
      <c r="O576" s="152"/>
      <c r="P576" s="136" t="s">
        <v>7161</v>
      </c>
      <c r="Q576" s="82" t="s">
        <v>7162</v>
      </c>
      <c r="R576" s="35" t="s">
        <v>186</v>
      </c>
      <c r="S576" s="88">
        <v>37015</v>
      </c>
      <c r="T576" s="10" t="s">
        <v>156</v>
      </c>
      <c r="U576" s="5">
        <v>3</v>
      </c>
      <c r="V576" s="5">
        <v>5</v>
      </c>
      <c r="W576" s="10" t="s">
        <v>157</v>
      </c>
      <c r="X576" s="20" t="s">
        <v>187</v>
      </c>
      <c r="Y576" s="20" t="s">
        <v>7163</v>
      </c>
      <c r="Z576" s="20" t="s">
        <v>7164</v>
      </c>
      <c r="AA576" s="7" t="s">
        <v>161</v>
      </c>
      <c r="AB576" s="20" t="s">
        <v>162</v>
      </c>
      <c r="AC576" s="20" t="s">
        <v>163</v>
      </c>
      <c r="AD576" s="7" t="s">
        <v>163</v>
      </c>
      <c r="AE576" s="21" t="s">
        <v>7165</v>
      </c>
      <c r="AF576" s="21" t="s">
        <v>7166</v>
      </c>
      <c r="AG576" s="21" t="s">
        <v>7166</v>
      </c>
      <c r="AH576" s="20" t="s">
        <v>50</v>
      </c>
      <c r="AI576" s="35" t="s">
        <v>7167</v>
      </c>
      <c r="AJ576" s="88">
        <v>25183</v>
      </c>
      <c r="AK576" s="21" t="s">
        <v>7168</v>
      </c>
      <c r="AL576" s="20" t="s">
        <v>212</v>
      </c>
      <c r="AM576" s="7" t="s">
        <v>161</v>
      </c>
      <c r="AN576" s="21"/>
      <c r="AO576" s="120">
        <v>3000000</v>
      </c>
      <c r="AP576" s="20" t="s">
        <v>7169</v>
      </c>
      <c r="AQ576" s="21" t="s">
        <v>4019</v>
      </c>
      <c r="AR576" s="20" t="s">
        <v>7169</v>
      </c>
      <c r="AS576" s="20" t="s">
        <v>1332</v>
      </c>
      <c r="AT576" s="35" t="s">
        <v>186</v>
      </c>
      <c r="AU576" s="20" t="s">
        <v>46</v>
      </c>
      <c r="AV576" s="6"/>
      <c r="AW576" s="21" t="s">
        <v>7170</v>
      </c>
      <c r="AX576" s="7" t="s">
        <v>50</v>
      </c>
      <c r="AY576" s="35" t="s">
        <v>7171</v>
      </c>
      <c r="AZ576" s="88">
        <v>26589</v>
      </c>
      <c r="BA576" s="21" t="s">
        <v>7172</v>
      </c>
      <c r="BB576" s="20" t="s">
        <v>178</v>
      </c>
      <c r="BC576" s="21" t="s">
        <v>161</v>
      </c>
      <c r="BD576" s="21" t="s">
        <v>1031</v>
      </c>
      <c r="BE576" s="20" t="s">
        <v>1031</v>
      </c>
      <c r="BF576" s="20" t="s">
        <v>181</v>
      </c>
      <c r="BG576" s="20" t="s">
        <v>7169</v>
      </c>
      <c r="BH576" s="21" t="s">
        <v>4019</v>
      </c>
      <c r="BI576" s="20" t="s">
        <v>7169</v>
      </c>
      <c r="BJ576" s="20" t="s">
        <v>1332</v>
      </c>
      <c r="BK576" s="20" t="s">
        <v>186</v>
      </c>
      <c r="BL576" s="21" t="s">
        <v>46</v>
      </c>
      <c r="BM576" s="21"/>
      <c r="BN576" s="37"/>
      <c r="BO576" s="20"/>
      <c r="BP576" s="20"/>
      <c r="BQ576" s="21"/>
      <c r="BR576" s="21"/>
      <c r="BS576" s="20"/>
      <c r="BT576" s="21"/>
      <c r="BU576" s="21"/>
      <c r="BV576" s="20"/>
      <c r="BW576" s="20"/>
      <c r="BX576" s="21"/>
      <c r="BY576" s="20"/>
      <c r="BZ576" s="20"/>
      <c r="CA576" s="20"/>
      <c r="CB576" s="20"/>
      <c r="CC576" s="20"/>
      <c r="CD576" s="20"/>
      <c r="CE576" s="20" t="s">
        <v>7169</v>
      </c>
      <c r="CF576" s="21" t="s">
        <v>4019</v>
      </c>
      <c r="CG576" s="20" t="s">
        <v>7169</v>
      </c>
      <c r="CH576" s="20" t="s">
        <v>1332</v>
      </c>
      <c r="CI576" s="20" t="s">
        <v>205</v>
      </c>
      <c r="CJ576" s="77" t="s">
        <v>46</v>
      </c>
      <c r="CK576" s="5"/>
      <c r="CL576" s="77" t="str">
        <f t="shared" ca="1" si="8"/>
        <v>24 Tahun 8 Bulan 19 Hari</v>
      </c>
      <c r="CM57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Cibungur RT/RW 02/06 Desa/Kelurahan Cibungur Kecamatan Rancakalong Kabupaten Sumedang Jawa Barat </v>
      </c>
    </row>
    <row r="577" spans="1:91" ht="20.100000000000001" customHeight="1">
      <c r="A577" s="4">
        <f>SUBTOTAL(3,N$8:N577)</f>
        <v>570</v>
      </c>
      <c r="B577" s="5" t="s">
        <v>4</v>
      </c>
      <c r="C577" s="5">
        <v>2017</v>
      </c>
      <c r="D577" s="5"/>
      <c r="E577" s="5">
        <v>7</v>
      </c>
      <c r="F577" s="5">
        <v>7</v>
      </c>
      <c r="G577" s="5"/>
      <c r="H577" s="5"/>
      <c r="I577" s="5" t="s">
        <v>4920</v>
      </c>
      <c r="J577" s="5">
        <v>17180017</v>
      </c>
      <c r="K577" s="6"/>
      <c r="L577" s="6" t="s">
        <v>4714</v>
      </c>
      <c r="M577" s="6"/>
      <c r="N577" s="213" t="s">
        <v>7173</v>
      </c>
      <c r="O577" s="152"/>
      <c r="P577" s="136" t="s">
        <v>7174</v>
      </c>
      <c r="Q577" s="82" t="s">
        <v>7175</v>
      </c>
      <c r="R577" s="35" t="s">
        <v>367</v>
      </c>
      <c r="S577" s="88">
        <v>37117</v>
      </c>
      <c r="T577" s="10" t="s">
        <v>156</v>
      </c>
      <c r="U577" s="5">
        <v>5</v>
      </c>
      <c r="V577" s="5">
        <v>5</v>
      </c>
      <c r="W577" s="10" t="s">
        <v>157</v>
      </c>
      <c r="X577" s="20" t="s">
        <v>187</v>
      </c>
      <c r="Y577" s="20" t="s">
        <v>319</v>
      </c>
      <c r="Z577" s="20" t="s">
        <v>551</v>
      </c>
      <c r="AA577" s="20" t="s">
        <v>221</v>
      </c>
      <c r="AB577" s="20" t="s">
        <v>162</v>
      </c>
      <c r="AC577" s="20" t="s">
        <v>163</v>
      </c>
      <c r="AD577" s="7" t="s">
        <v>163</v>
      </c>
      <c r="AE577" s="21" t="s">
        <v>7176</v>
      </c>
      <c r="AF577" s="21" t="s">
        <v>7177</v>
      </c>
      <c r="AG577" s="21" t="s">
        <v>7177</v>
      </c>
      <c r="AH577" s="20" t="s">
        <v>50</v>
      </c>
      <c r="AI577" s="35" t="s">
        <v>7178</v>
      </c>
      <c r="AJ577" s="88">
        <v>22013</v>
      </c>
      <c r="AK577" s="21" t="s">
        <v>7179</v>
      </c>
      <c r="AL577" s="20" t="s">
        <v>212</v>
      </c>
      <c r="AM577" s="7" t="s">
        <v>161</v>
      </c>
      <c r="AN577" s="21" t="s">
        <v>7180</v>
      </c>
      <c r="AO577" s="120">
        <v>3000000</v>
      </c>
      <c r="AP577" s="20" t="s">
        <v>7181</v>
      </c>
      <c r="AQ577" s="21" t="s">
        <v>256</v>
      </c>
      <c r="AR577" s="20" t="s">
        <v>376</v>
      </c>
      <c r="AS577" s="20" t="s">
        <v>294</v>
      </c>
      <c r="AT577" s="35" t="s">
        <v>186</v>
      </c>
      <c r="AU577" s="20" t="s">
        <v>46</v>
      </c>
      <c r="AV577" s="6"/>
      <c r="AW577" s="21" t="s">
        <v>7182</v>
      </c>
      <c r="AX577" s="7" t="s">
        <v>50</v>
      </c>
      <c r="AY577" s="35" t="s">
        <v>7183</v>
      </c>
      <c r="AZ577" s="88">
        <v>22803</v>
      </c>
      <c r="BA577" s="21" t="s">
        <v>7184</v>
      </c>
      <c r="BB577" s="20" t="s">
        <v>178</v>
      </c>
      <c r="BC577" s="21" t="s">
        <v>161</v>
      </c>
      <c r="BD577" s="21" t="s">
        <v>1031</v>
      </c>
      <c r="BE577" s="20" t="s">
        <v>1031</v>
      </c>
      <c r="BF577" s="20" t="s">
        <v>181</v>
      </c>
      <c r="BG577" s="20" t="s">
        <v>7181</v>
      </c>
      <c r="BH577" s="21" t="s">
        <v>256</v>
      </c>
      <c r="BI577" s="20" t="s">
        <v>376</v>
      </c>
      <c r="BJ577" s="20" t="s">
        <v>294</v>
      </c>
      <c r="BK577" s="20" t="s">
        <v>186</v>
      </c>
      <c r="BL577" s="21" t="s">
        <v>46</v>
      </c>
      <c r="BM577" s="21"/>
      <c r="BN577" s="37"/>
      <c r="BO577" s="20"/>
      <c r="BP577" s="20"/>
      <c r="BQ577" s="21"/>
      <c r="BR577" s="21"/>
      <c r="BS577" s="20"/>
      <c r="BT577" s="21"/>
      <c r="BU577" s="21"/>
      <c r="BV577" s="20"/>
      <c r="BW577" s="20"/>
      <c r="BX577" s="21"/>
      <c r="BY577" s="20"/>
      <c r="BZ577" s="20"/>
      <c r="CA577" s="20"/>
      <c r="CB577" s="20"/>
      <c r="CC577" s="20"/>
      <c r="CD577" s="20"/>
      <c r="CE577" s="20" t="s">
        <v>7181</v>
      </c>
      <c r="CF577" s="21" t="s">
        <v>256</v>
      </c>
      <c r="CG577" s="20" t="s">
        <v>376</v>
      </c>
      <c r="CH577" s="20" t="s">
        <v>294</v>
      </c>
      <c r="CI577" s="20" t="s">
        <v>205</v>
      </c>
      <c r="CJ577" s="77" t="s">
        <v>46</v>
      </c>
      <c r="CK577" s="5"/>
      <c r="CL577" s="77" t="str">
        <f t="shared" ca="1" si="8"/>
        <v>24 Tahun 5 Bulan 9 Hari</v>
      </c>
      <c r="CM57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Dusun Cirenggenis RT/RW 01/02 Desa/Kelurahan Haurngombong Kecamatan Pamulihan Kabupaten Sumedang Jawa Barat </v>
      </c>
    </row>
    <row r="578" spans="1:91" ht="20.100000000000001" customHeight="1">
      <c r="A578" s="4">
        <f>SUBTOTAL(3,N$8:N578)</f>
        <v>571</v>
      </c>
      <c r="B578" s="5" t="s">
        <v>4</v>
      </c>
      <c r="C578" s="5">
        <v>2016</v>
      </c>
      <c r="D578" s="5"/>
      <c r="E578" s="5">
        <v>7</v>
      </c>
      <c r="F578" s="5">
        <v>7</v>
      </c>
      <c r="G578" s="5"/>
      <c r="H578" s="5"/>
      <c r="I578" s="5" t="s">
        <v>151</v>
      </c>
      <c r="J578" s="5">
        <v>16170014</v>
      </c>
      <c r="K578" s="6"/>
      <c r="L578" s="6" t="s">
        <v>151</v>
      </c>
      <c r="M578" s="6"/>
      <c r="N578" s="213" t="s">
        <v>7185</v>
      </c>
      <c r="O578" s="152"/>
      <c r="P578" s="136" t="s">
        <v>7186</v>
      </c>
      <c r="Q578" s="82" t="s">
        <v>7187</v>
      </c>
      <c r="R578" s="35" t="s">
        <v>186</v>
      </c>
      <c r="S578" s="88">
        <v>38118</v>
      </c>
      <c r="T578" s="10" t="s">
        <v>156</v>
      </c>
      <c r="U578" s="5">
        <v>1</v>
      </c>
      <c r="V578" s="5">
        <v>4</v>
      </c>
      <c r="W578" s="10" t="s">
        <v>157</v>
      </c>
      <c r="X578" s="20" t="s">
        <v>187</v>
      </c>
      <c r="Y578" s="20" t="s">
        <v>7163</v>
      </c>
      <c r="Z578" s="20" t="s">
        <v>193</v>
      </c>
      <c r="AA578" s="7" t="s">
        <v>161</v>
      </c>
      <c r="AB578" s="20" t="s">
        <v>162</v>
      </c>
      <c r="AC578" s="20" t="s">
        <v>163</v>
      </c>
      <c r="AD578" s="7" t="s">
        <v>163</v>
      </c>
      <c r="AE578" s="21" t="s">
        <v>6420</v>
      </c>
      <c r="AF578" s="21" t="s">
        <v>6421</v>
      </c>
      <c r="AG578" s="21" t="s">
        <v>6421</v>
      </c>
      <c r="AH578" s="20" t="s">
        <v>50</v>
      </c>
      <c r="AI578" s="35" t="s">
        <v>7171</v>
      </c>
      <c r="AJ578" s="88">
        <v>28273</v>
      </c>
      <c r="AK578" s="21" t="s">
        <v>7188</v>
      </c>
      <c r="AL578" s="20" t="s">
        <v>212</v>
      </c>
      <c r="AM578" s="7" t="s">
        <v>179</v>
      </c>
      <c r="AN578" s="21" t="s">
        <v>7189</v>
      </c>
      <c r="AO578" s="120">
        <v>5000000</v>
      </c>
      <c r="AP578" s="20" t="s">
        <v>5984</v>
      </c>
      <c r="AQ578" s="21" t="s">
        <v>2517</v>
      </c>
      <c r="AR578" s="20" t="s">
        <v>5083</v>
      </c>
      <c r="AS578" s="20" t="s">
        <v>199</v>
      </c>
      <c r="AT578" s="35" t="s">
        <v>186</v>
      </c>
      <c r="AU578" s="20" t="s">
        <v>46</v>
      </c>
      <c r="AV578" s="6"/>
      <c r="AW578" s="21" t="s">
        <v>6424</v>
      </c>
      <c r="AX578" s="7" t="s">
        <v>50</v>
      </c>
      <c r="AY578" s="35" t="s">
        <v>7171</v>
      </c>
      <c r="AZ578" s="88">
        <v>31032</v>
      </c>
      <c r="BA578" s="21" t="s">
        <v>6425</v>
      </c>
      <c r="BB578" s="20" t="s">
        <v>178</v>
      </c>
      <c r="BC578" s="21" t="s">
        <v>221</v>
      </c>
      <c r="BD578" s="21" t="s">
        <v>1031</v>
      </c>
      <c r="BE578" s="20" t="s">
        <v>1031</v>
      </c>
      <c r="BF578" s="20" t="s">
        <v>181</v>
      </c>
      <c r="BG578" s="20" t="s">
        <v>5984</v>
      </c>
      <c r="BH578" s="21" t="s">
        <v>2517</v>
      </c>
      <c r="BI578" s="20" t="s">
        <v>5083</v>
      </c>
      <c r="BJ578" s="20" t="s">
        <v>199</v>
      </c>
      <c r="BK578" s="20" t="s">
        <v>186</v>
      </c>
      <c r="BL578" s="21" t="s">
        <v>46</v>
      </c>
      <c r="BM578" s="21"/>
      <c r="BN578" s="37"/>
      <c r="BO578" s="20"/>
      <c r="BP578" s="20"/>
      <c r="BQ578" s="21"/>
      <c r="BR578" s="21"/>
      <c r="BS578" s="20"/>
      <c r="BT578" s="21"/>
      <c r="BU578" s="21"/>
      <c r="BV578" s="20"/>
      <c r="BW578" s="20"/>
      <c r="BX578" s="21"/>
      <c r="BY578" s="20"/>
      <c r="BZ578" s="20"/>
      <c r="CA578" s="20"/>
      <c r="CB578" s="20"/>
      <c r="CC578" s="20"/>
      <c r="CD578" s="20"/>
      <c r="CE578" s="20" t="s">
        <v>5984</v>
      </c>
      <c r="CF578" s="21" t="s">
        <v>2517</v>
      </c>
      <c r="CG578" s="20" t="s">
        <v>5083</v>
      </c>
      <c r="CH578" s="20" t="s">
        <v>199</v>
      </c>
      <c r="CI578" s="20" t="s">
        <v>205</v>
      </c>
      <c r="CJ578" s="77" t="s">
        <v>46</v>
      </c>
      <c r="CK578" s="5"/>
      <c r="CL578" s="77" t="str">
        <f t="shared" ca="1" si="8"/>
        <v>21 Tahun 8 Bulan 12 Hari</v>
      </c>
      <c r="CM57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Pabuaran RT/RW 03/08 Desa/Kelurahan Jatihurip Kecamatan Sumedang Utara Kabupaten Sumedang Jawa Barat </v>
      </c>
    </row>
    <row r="579" spans="1:91" ht="20.100000000000001" customHeight="1">
      <c r="A579" s="4">
        <f>SUBTOTAL(3,N$8:N579)</f>
        <v>572</v>
      </c>
      <c r="B579" s="5" t="s">
        <v>4</v>
      </c>
      <c r="C579" s="5">
        <v>2017</v>
      </c>
      <c r="D579" s="5"/>
      <c r="E579" s="5">
        <v>6</v>
      </c>
      <c r="F579" s="5">
        <v>7</v>
      </c>
      <c r="G579" s="5" t="s">
        <v>151</v>
      </c>
      <c r="H579" s="5"/>
      <c r="I579" s="5"/>
      <c r="J579" s="5">
        <v>17180020</v>
      </c>
      <c r="K579" s="6" t="s">
        <v>151</v>
      </c>
      <c r="L579" s="6" t="s">
        <v>151</v>
      </c>
      <c r="M579" s="6"/>
      <c r="N579" s="79" t="s">
        <v>7190</v>
      </c>
      <c r="O579" s="153"/>
      <c r="P579" s="37" t="s">
        <v>7191</v>
      </c>
      <c r="Q579" s="81" t="s">
        <v>7192</v>
      </c>
      <c r="R579" s="37" t="s">
        <v>155</v>
      </c>
      <c r="S579" s="125">
        <v>37159</v>
      </c>
      <c r="T579" s="10" t="s">
        <v>156</v>
      </c>
      <c r="U579" s="10">
        <v>1</v>
      </c>
      <c r="V579" s="10">
        <v>2</v>
      </c>
      <c r="W579" s="10" t="s">
        <v>157</v>
      </c>
      <c r="X579" s="20" t="s">
        <v>187</v>
      </c>
      <c r="Y579" s="7" t="s">
        <v>4803</v>
      </c>
      <c r="Z579" s="7" t="s">
        <v>7193</v>
      </c>
      <c r="AA579" s="20" t="s">
        <v>221</v>
      </c>
      <c r="AB579" s="7" t="s">
        <v>162</v>
      </c>
      <c r="AC579" s="7" t="s">
        <v>163</v>
      </c>
      <c r="AD579" s="7" t="s">
        <v>163</v>
      </c>
      <c r="AE579" s="9" t="s">
        <v>3523</v>
      </c>
      <c r="AF579" s="9" t="s">
        <v>3524</v>
      </c>
      <c r="AG579" s="7" t="s">
        <v>3524</v>
      </c>
      <c r="AH579" s="7" t="s">
        <v>50</v>
      </c>
      <c r="AI579" s="79" t="s">
        <v>7111</v>
      </c>
      <c r="AJ579" s="28">
        <v>29073</v>
      </c>
      <c r="AK579" s="9" t="s">
        <v>7194</v>
      </c>
      <c r="AL579" s="9" t="s">
        <v>168</v>
      </c>
      <c r="AM579" s="7" t="s">
        <v>161</v>
      </c>
      <c r="AN579" s="9"/>
      <c r="AO579" s="118">
        <v>5000000</v>
      </c>
      <c r="AP579" s="7" t="s">
        <v>3527</v>
      </c>
      <c r="AQ579" s="9" t="s">
        <v>3528</v>
      </c>
      <c r="AR579" s="9" t="s">
        <v>7195</v>
      </c>
      <c r="AS579" s="7" t="s">
        <v>390</v>
      </c>
      <c r="AT579" s="79" t="s">
        <v>7113</v>
      </c>
      <c r="AU579" s="7" t="s">
        <v>46</v>
      </c>
      <c r="AV579" s="10"/>
      <c r="AW579" s="7" t="s">
        <v>3529</v>
      </c>
      <c r="AX579" s="7" t="s">
        <v>51</v>
      </c>
      <c r="AY579" s="79" t="s">
        <v>7111</v>
      </c>
      <c r="AZ579" s="28">
        <v>30465</v>
      </c>
      <c r="BA579" s="9" t="s">
        <v>7196</v>
      </c>
      <c r="BB579" s="20" t="s">
        <v>178</v>
      </c>
      <c r="BC579" s="21" t="s">
        <v>221</v>
      </c>
      <c r="BD579" s="9" t="s">
        <v>1031</v>
      </c>
      <c r="BE579" s="9" t="s">
        <v>1031</v>
      </c>
      <c r="BF579" s="20" t="s">
        <v>181</v>
      </c>
      <c r="BG579" s="7" t="s">
        <v>3527</v>
      </c>
      <c r="BH579" s="9" t="s">
        <v>3528</v>
      </c>
      <c r="BI579" s="9" t="s">
        <v>7195</v>
      </c>
      <c r="BJ579" s="7" t="s">
        <v>390</v>
      </c>
      <c r="BK579" s="7" t="s">
        <v>7113</v>
      </c>
      <c r="BL579" s="7" t="s">
        <v>46</v>
      </c>
      <c r="BM579" s="11"/>
      <c r="BN579" s="79"/>
      <c r="BO579" s="7"/>
      <c r="BP579" s="7"/>
      <c r="BQ579" s="9"/>
      <c r="BR579" s="9"/>
      <c r="BS579" s="9"/>
      <c r="BT579" s="7"/>
      <c r="BU579" s="9"/>
      <c r="BV579" s="9"/>
      <c r="BW579" s="7"/>
      <c r="BX579" s="9"/>
      <c r="BY579" s="9"/>
      <c r="BZ579" s="7"/>
      <c r="CA579" s="7"/>
      <c r="CB579" s="7"/>
      <c r="CC579" s="7"/>
      <c r="CD579" s="7"/>
      <c r="CE579" s="20" t="s">
        <v>3527</v>
      </c>
      <c r="CF579" s="21" t="s">
        <v>3528</v>
      </c>
      <c r="CG579" s="20" t="s">
        <v>7195</v>
      </c>
      <c r="CH579" s="20" t="s">
        <v>390</v>
      </c>
      <c r="CI579" s="20" t="s">
        <v>182</v>
      </c>
      <c r="CJ579" s="77" t="s">
        <v>46</v>
      </c>
      <c r="CK579" s="5"/>
      <c r="CL579" s="77" t="str">
        <f t="shared" ca="1" si="8"/>
        <v>24 Tahun 3 Bulan 29 Hari</v>
      </c>
      <c r="CM57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Sangkanbetah RT/RW 02/14 Desa/Kelurahan Pareungerab Kecamatan Soreang Kabupaten Bandung Jawa Barat </v>
      </c>
    </row>
    <row r="580" spans="1:91" ht="20.100000000000001" customHeight="1">
      <c r="A580" s="4">
        <f>SUBTOTAL(3,N$8:N580)</f>
        <v>573</v>
      </c>
      <c r="B580" s="5" t="s">
        <v>4</v>
      </c>
      <c r="C580" s="5">
        <v>2019</v>
      </c>
      <c r="D580" s="5"/>
      <c r="E580" s="5">
        <v>6</v>
      </c>
      <c r="F580" s="5">
        <v>7</v>
      </c>
      <c r="G580" s="5" t="s">
        <v>151</v>
      </c>
      <c r="H580" s="5"/>
      <c r="I580" s="5"/>
      <c r="J580" s="5">
        <v>19200046</v>
      </c>
      <c r="K580" s="6" t="s">
        <v>151</v>
      </c>
      <c r="L580" s="6" t="s">
        <v>151</v>
      </c>
      <c r="M580" s="6"/>
      <c r="N580" s="79" t="s">
        <v>7197</v>
      </c>
      <c r="O580" s="153"/>
      <c r="P580" s="37" t="s">
        <v>7198</v>
      </c>
      <c r="Q580" s="81" t="s">
        <v>7199</v>
      </c>
      <c r="R580" s="37" t="s">
        <v>2422</v>
      </c>
      <c r="S580" s="125">
        <v>37885</v>
      </c>
      <c r="T580" s="10" t="s">
        <v>156</v>
      </c>
      <c r="U580" s="10">
        <v>1</v>
      </c>
      <c r="V580" s="10">
        <v>1</v>
      </c>
      <c r="W580" s="10" t="s">
        <v>157</v>
      </c>
      <c r="X580" s="20" t="s">
        <v>187</v>
      </c>
      <c r="Y580" s="7" t="s">
        <v>4803</v>
      </c>
      <c r="Z580" s="7" t="s">
        <v>250</v>
      </c>
      <c r="AA580" s="20" t="s">
        <v>221</v>
      </c>
      <c r="AB580" s="7" t="s">
        <v>162</v>
      </c>
      <c r="AC580" s="7" t="s">
        <v>163</v>
      </c>
      <c r="AD580" s="7" t="s">
        <v>163</v>
      </c>
      <c r="AE580" s="9" t="s">
        <v>7200</v>
      </c>
      <c r="AF580" s="9" t="s">
        <v>7201</v>
      </c>
      <c r="AG580" s="7" t="s">
        <v>7201</v>
      </c>
      <c r="AH580" s="7" t="s">
        <v>50</v>
      </c>
      <c r="AI580" s="79" t="s">
        <v>7202</v>
      </c>
      <c r="AJ580" s="28">
        <v>22739</v>
      </c>
      <c r="AK580" s="9" t="s">
        <v>7203</v>
      </c>
      <c r="AL580" s="9" t="s">
        <v>324</v>
      </c>
      <c r="AM580" s="7" t="s">
        <v>221</v>
      </c>
      <c r="AN580" s="9">
        <v>87772896726</v>
      </c>
      <c r="AO580" s="118">
        <v>4000000</v>
      </c>
      <c r="AP580" s="7" t="s">
        <v>7204</v>
      </c>
      <c r="AQ580" s="9" t="s">
        <v>1494</v>
      </c>
      <c r="AR580" s="9" t="s">
        <v>6352</v>
      </c>
      <c r="AS580" s="7" t="s">
        <v>1258</v>
      </c>
      <c r="AT580" s="79" t="s">
        <v>7113</v>
      </c>
      <c r="AU580" s="7" t="s">
        <v>46</v>
      </c>
      <c r="AV580" s="10"/>
      <c r="AW580" s="7" t="s">
        <v>970</v>
      </c>
      <c r="AX580" s="7" t="s">
        <v>50</v>
      </c>
      <c r="AY580" s="79" t="s">
        <v>7202</v>
      </c>
      <c r="AZ580" s="28">
        <v>26393</v>
      </c>
      <c r="BA580" s="9" t="s">
        <v>7205</v>
      </c>
      <c r="BB580" s="20" t="s">
        <v>178</v>
      </c>
      <c r="BC580" s="21" t="s">
        <v>179</v>
      </c>
      <c r="BD580" s="9" t="s">
        <v>7206</v>
      </c>
      <c r="BE580" s="9" t="s">
        <v>1031</v>
      </c>
      <c r="BF580" s="20" t="s">
        <v>181</v>
      </c>
      <c r="BG580" s="7" t="s">
        <v>7207</v>
      </c>
      <c r="BH580" s="9" t="s">
        <v>1494</v>
      </c>
      <c r="BI580" s="9" t="s">
        <v>6352</v>
      </c>
      <c r="BJ580" s="7" t="s">
        <v>1258</v>
      </c>
      <c r="BK580" s="7" t="s">
        <v>7113</v>
      </c>
      <c r="BL580" s="7" t="s">
        <v>46</v>
      </c>
      <c r="BM580" s="11"/>
      <c r="BN580" s="79"/>
      <c r="BO580" s="7"/>
      <c r="BP580" s="7"/>
      <c r="BQ580" s="9"/>
      <c r="BR580" s="9"/>
      <c r="BS580" s="9"/>
      <c r="BT580" s="7"/>
      <c r="BU580" s="9"/>
      <c r="BV580" s="9"/>
      <c r="BW580" s="7"/>
      <c r="BX580" s="9"/>
      <c r="BY580" s="9"/>
      <c r="BZ580" s="7"/>
      <c r="CA580" s="7"/>
      <c r="CB580" s="7"/>
      <c r="CC580" s="7"/>
      <c r="CD580" s="7"/>
      <c r="CE580" s="20" t="s">
        <v>7207</v>
      </c>
      <c r="CF580" s="21" t="s">
        <v>1494</v>
      </c>
      <c r="CG580" s="20" t="s">
        <v>6352</v>
      </c>
      <c r="CH580" s="20" t="s">
        <v>1258</v>
      </c>
      <c r="CI580" s="20" t="s">
        <v>182</v>
      </c>
      <c r="CJ580" s="77" t="s">
        <v>46</v>
      </c>
      <c r="CK580" s="5">
        <v>40623</v>
      </c>
      <c r="CL580" s="77" t="str">
        <f t="shared" ca="1" si="8"/>
        <v>22 Tahun 4 Bulan 2 Hari</v>
      </c>
      <c r="CM58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Binakarya RT/RW 02/13 Desa/Kelurahan Cimekar Kecamatan Cileunyi Kabupaten Bandung Jawa Barat 40623</v>
      </c>
    </row>
    <row r="581" spans="1:91" ht="20.100000000000001" customHeight="1">
      <c r="A581" s="4">
        <f>SUBTOTAL(3,N$8:N581)</f>
        <v>574</v>
      </c>
      <c r="B581" s="5" t="s">
        <v>4</v>
      </c>
      <c r="C581" s="5">
        <v>2016</v>
      </c>
      <c r="D581" s="5"/>
      <c r="E581" s="5">
        <v>7</v>
      </c>
      <c r="F581" s="5">
        <v>7</v>
      </c>
      <c r="G581" s="5"/>
      <c r="H581" s="5"/>
      <c r="I581" s="5" t="s">
        <v>151</v>
      </c>
      <c r="J581" s="5">
        <v>16170019</v>
      </c>
      <c r="K581" s="6"/>
      <c r="L581" s="6" t="s">
        <v>4714</v>
      </c>
      <c r="M581" s="6"/>
      <c r="N581" s="213" t="s">
        <v>7208</v>
      </c>
      <c r="O581" s="152"/>
      <c r="P581" s="136" t="s">
        <v>7209</v>
      </c>
      <c r="Q581" s="82" t="s">
        <v>7210</v>
      </c>
      <c r="R581" s="35" t="s">
        <v>155</v>
      </c>
      <c r="S581" s="88">
        <v>36884</v>
      </c>
      <c r="T581" s="10" t="s">
        <v>156</v>
      </c>
      <c r="U581" s="5">
        <v>2</v>
      </c>
      <c r="V581" s="5">
        <v>3</v>
      </c>
      <c r="W581" s="10" t="s">
        <v>157</v>
      </c>
      <c r="X581" s="20" t="s">
        <v>187</v>
      </c>
      <c r="Y581" s="20" t="s">
        <v>159</v>
      </c>
      <c r="Z581" s="20" t="s">
        <v>7211</v>
      </c>
      <c r="AA581" s="20" t="s">
        <v>221</v>
      </c>
      <c r="AB581" s="20" t="s">
        <v>162</v>
      </c>
      <c r="AC581" s="20" t="s">
        <v>163</v>
      </c>
      <c r="AD581" s="7" t="s">
        <v>163</v>
      </c>
      <c r="AE581" s="21" t="s">
        <v>7212</v>
      </c>
      <c r="AF581" s="21" t="s">
        <v>7213</v>
      </c>
      <c r="AG581" s="21" t="s">
        <v>7213</v>
      </c>
      <c r="AH581" s="20" t="s">
        <v>50</v>
      </c>
      <c r="AI581" s="35" t="s">
        <v>7214</v>
      </c>
      <c r="AJ581" s="88">
        <v>23555</v>
      </c>
      <c r="AK581" s="21" t="s">
        <v>7215</v>
      </c>
      <c r="AL581" s="20" t="s">
        <v>168</v>
      </c>
      <c r="AM581" s="7" t="s">
        <v>179</v>
      </c>
      <c r="AN581" s="21" t="s">
        <v>7216</v>
      </c>
      <c r="AO581" s="120">
        <v>3000000</v>
      </c>
      <c r="AP581" s="20" t="s">
        <v>7217</v>
      </c>
      <c r="AQ581" s="21" t="s">
        <v>4339</v>
      </c>
      <c r="AR581" s="20" t="s">
        <v>7218</v>
      </c>
      <c r="AS581" s="20" t="s">
        <v>1624</v>
      </c>
      <c r="AT581" s="35" t="s">
        <v>7113</v>
      </c>
      <c r="AU581" s="20" t="s">
        <v>46</v>
      </c>
      <c r="AV581" s="6"/>
      <c r="AW581" s="21" t="s">
        <v>7219</v>
      </c>
      <c r="AX581" s="7" t="s">
        <v>50</v>
      </c>
      <c r="AY581" s="35" t="s">
        <v>7111</v>
      </c>
      <c r="AZ581" s="88">
        <v>27196</v>
      </c>
      <c r="BA581" s="21" t="s">
        <v>7220</v>
      </c>
      <c r="BB581" s="20" t="s">
        <v>178</v>
      </c>
      <c r="BC581" s="21" t="s">
        <v>179</v>
      </c>
      <c r="BD581" s="21" t="s">
        <v>1031</v>
      </c>
      <c r="BE581" s="20" t="s">
        <v>1031</v>
      </c>
      <c r="BF581" s="20" t="s">
        <v>181</v>
      </c>
      <c r="BG581" s="20" t="s">
        <v>7217</v>
      </c>
      <c r="BH581" s="21" t="s">
        <v>4339</v>
      </c>
      <c r="BI581" s="20" t="s">
        <v>7218</v>
      </c>
      <c r="BJ581" s="20" t="s">
        <v>1624</v>
      </c>
      <c r="BK581" s="20" t="s">
        <v>7113</v>
      </c>
      <c r="BL581" s="21" t="s">
        <v>46</v>
      </c>
      <c r="BM581" s="21"/>
      <c r="BN581" s="37"/>
      <c r="BO581" s="20"/>
      <c r="BP581" s="20"/>
      <c r="BQ581" s="21"/>
      <c r="BR581" s="21"/>
      <c r="BS581" s="20"/>
      <c r="BT581" s="21"/>
      <c r="BU581" s="21"/>
      <c r="BV581" s="20"/>
      <c r="BW581" s="20"/>
      <c r="BX581" s="21"/>
      <c r="BY581" s="20"/>
      <c r="BZ581" s="20"/>
      <c r="CA581" s="20"/>
      <c r="CB581" s="20"/>
      <c r="CC581" s="20"/>
      <c r="CD581" s="20"/>
      <c r="CE581" s="20" t="s">
        <v>7217</v>
      </c>
      <c r="CF581" s="21" t="s">
        <v>4339</v>
      </c>
      <c r="CG581" s="20" t="s">
        <v>7218</v>
      </c>
      <c r="CH581" s="20" t="s">
        <v>1624</v>
      </c>
      <c r="CI581" s="20" t="s">
        <v>182</v>
      </c>
      <c r="CJ581" s="77" t="s">
        <v>46</v>
      </c>
      <c r="CK581" s="5"/>
      <c r="CL581" s="77" t="str">
        <f t="shared" ca="1" si="8"/>
        <v>25 Tahun 0 Bulan 30 Hari</v>
      </c>
      <c r="CM58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Komp. Ciparay Indah RT/RW 04/10 Desa/Kelurahan Sarimahi Kecamatan Ciparay Kabupaten Bandung Jawa Barat </v>
      </c>
    </row>
    <row r="582" spans="1:91" ht="20.100000000000001" customHeight="1">
      <c r="A582" s="4">
        <f>SUBTOTAL(3,N$8:N582)</f>
        <v>575</v>
      </c>
      <c r="B582" s="5" t="s">
        <v>4</v>
      </c>
      <c r="C582" s="5">
        <v>2017</v>
      </c>
      <c r="D582" s="5"/>
      <c r="E582" s="5">
        <v>6</v>
      </c>
      <c r="F582" s="5">
        <v>7</v>
      </c>
      <c r="G582" s="5" t="s">
        <v>151</v>
      </c>
      <c r="H582" s="5"/>
      <c r="I582" s="5"/>
      <c r="J582" s="5">
        <v>17180035</v>
      </c>
      <c r="K582" s="6" t="s">
        <v>151</v>
      </c>
      <c r="L582" s="6"/>
      <c r="M582" s="6"/>
      <c r="N582" s="210" t="s">
        <v>7221</v>
      </c>
      <c r="O582" s="153"/>
      <c r="P582" s="37" t="s">
        <v>7222</v>
      </c>
      <c r="Q582" s="81" t="s">
        <v>7223</v>
      </c>
      <c r="R582" s="37" t="s">
        <v>155</v>
      </c>
      <c r="S582" s="125">
        <v>36957</v>
      </c>
      <c r="T582" s="10" t="s">
        <v>156</v>
      </c>
      <c r="U582" s="10">
        <v>2</v>
      </c>
      <c r="V582" s="10">
        <v>3</v>
      </c>
      <c r="W582" s="10" t="s">
        <v>157</v>
      </c>
      <c r="X582" s="20" t="s">
        <v>187</v>
      </c>
      <c r="Y582" s="7" t="s">
        <v>4803</v>
      </c>
      <c r="Z582" s="7" t="s">
        <v>6102</v>
      </c>
      <c r="AA582" s="20" t="s">
        <v>221</v>
      </c>
      <c r="AB582" s="7" t="s">
        <v>162</v>
      </c>
      <c r="AC582" s="7" t="s">
        <v>163</v>
      </c>
      <c r="AD582" s="7" t="s">
        <v>163</v>
      </c>
      <c r="AE582" s="9" t="s">
        <v>7224</v>
      </c>
      <c r="AF582" s="9" t="s">
        <v>7225</v>
      </c>
      <c r="AG582" s="7" t="s">
        <v>7225</v>
      </c>
      <c r="AH582" s="7" t="s">
        <v>50</v>
      </c>
      <c r="AI582" s="79" t="s">
        <v>7111</v>
      </c>
      <c r="AJ582" s="28">
        <v>26193</v>
      </c>
      <c r="AK582" s="9" t="s">
        <v>7226</v>
      </c>
      <c r="AL582" s="20" t="s">
        <v>212</v>
      </c>
      <c r="AM582" s="7" t="s">
        <v>161</v>
      </c>
      <c r="AN582" s="9" t="s">
        <v>7227</v>
      </c>
      <c r="AO582" s="118">
        <v>5000000</v>
      </c>
      <c r="AP582" s="7" t="s">
        <v>7228</v>
      </c>
      <c r="AQ582" s="9" t="s">
        <v>3056</v>
      </c>
      <c r="AR582" s="9" t="s">
        <v>862</v>
      </c>
      <c r="AS582" s="7" t="s">
        <v>1524</v>
      </c>
      <c r="AT582" s="79" t="s">
        <v>1287</v>
      </c>
      <c r="AU582" s="7" t="s">
        <v>46</v>
      </c>
      <c r="AV582" s="10"/>
      <c r="AW582" s="7" t="s">
        <v>7229</v>
      </c>
      <c r="AX582" s="7" t="s">
        <v>50</v>
      </c>
      <c r="AY582" s="79" t="s">
        <v>7111</v>
      </c>
      <c r="AZ582" s="28">
        <v>27611</v>
      </c>
      <c r="BA582" s="9" t="s">
        <v>7230</v>
      </c>
      <c r="BB582" s="20" t="s">
        <v>178</v>
      </c>
      <c r="BC582" s="21" t="s">
        <v>161</v>
      </c>
      <c r="BD582" s="9" t="s">
        <v>1031</v>
      </c>
      <c r="BE582" s="9" t="s">
        <v>1031</v>
      </c>
      <c r="BF582" s="20" t="s">
        <v>181</v>
      </c>
      <c r="BG582" s="7" t="s">
        <v>7228</v>
      </c>
      <c r="BH582" s="9" t="s">
        <v>3056</v>
      </c>
      <c r="BI582" s="9" t="s">
        <v>862</v>
      </c>
      <c r="BJ582" s="7" t="s">
        <v>1524</v>
      </c>
      <c r="BK582" s="7" t="s">
        <v>1287</v>
      </c>
      <c r="BL582" s="7" t="s">
        <v>46</v>
      </c>
      <c r="BM582" s="11"/>
      <c r="BN582" s="79"/>
      <c r="BO582" s="7"/>
      <c r="BP582" s="7"/>
      <c r="BQ582" s="9"/>
      <c r="BR582" s="9"/>
      <c r="BS582" s="9"/>
      <c r="BT582" s="7"/>
      <c r="BU582" s="9"/>
      <c r="BV582" s="9"/>
      <c r="BW582" s="7"/>
      <c r="BX582" s="9"/>
      <c r="BY582" s="9"/>
      <c r="BZ582" s="7"/>
      <c r="CA582" s="7"/>
      <c r="CB582" s="7"/>
      <c r="CC582" s="7"/>
      <c r="CD582" s="7"/>
      <c r="CE582" s="20" t="s">
        <v>1523</v>
      </c>
      <c r="CF582" s="21" t="s">
        <v>3056</v>
      </c>
      <c r="CG582" s="20" t="s">
        <v>862</v>
      </c>
      <c r="CH582" s="20" t="s">
        <v>1524</v>
      </c>
      <c r="CI582" s="20" t="s">
        <v>1287</v>
      </c>
      <c r="CJ582" s="77" t="s">
        <v>46</v>
      </c>
      <c r="CK582" s="5">
        <v>40391</v>
      </c>
      <c r="CL582" s="77" t="str">
        <f t="shared" ca="1" si="8"/>
        <v>24 Tahun 10 Bulan 16 Hari</v>
      </c>
      <c r="CM58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Pamecelan RT/RW 03/14 Desa/Kelurahan Sukajaya Kecamatan Lembang Bandung Barat Jawa Barat 40391</v>
      </c>
    </row>
    <row r="583" spans="1:91" ht="20.100000000000001" customHeight="1">
      <c r="A583" s="4">
        <f>SUBTOTAL(3,N$8:N583)</f>
        <v>576</v>
      </c>
      <c r="B583" s="5" t="s">
        <v>4</v>
      </c>
      <c r="C583" s="5">
        <v>2016</v>
      </c>
      <c r="D583" s="5"/>
      <c r="E583" s="5">
        <v>7</v>
      </c>
      <c r="F583" s="5">
        <v>7</v>
      </c>
      <c r="G583" s="5"/>
      <c r="H583" s="5"/>
      <c r="I583" s="5" t="s">
        <v>151</v>
      </c>
      <c r="J583" s="5">
        <v>16170056</v>
      </c>
      <c r="K583" s="6"/>
      <c r="L583" s="6" t="s">
        <v>151</v>
      </c>
      <c r="M583" s="6"/>
      <c r="N583" s="212" t="s">
        <v>7231</v>
      </c>
      <c r="O583" s="152"/>
      <c r="P583" s="136" t="s">
        <v>7232</v>
      </c>
      <c r="Q583" s="82" t="s">
        <v>7233</v>
      </c>
      <c r="R583" s="136" t="s">
        <v>367</v>
      </c>
      <c r="S583" s="88">
        <v>37919</v>
      </c>
      <c r="T583" s="10" t="s">
        <v>156</v>
      </c>
      <c r="U583" s="5">
        <v>2</v>
      </c>
      <c r="V583" s="5">
        <v>3</v>
      </c>
      <c r="W583" s="10" t="s">
        <v>157</v>
      </c>
      <c r="X583" s="20" t="s">
        <v>187</v>
      </c>
      <c r="Y583" s="20" t="s">
        <v>159</v>
      </c>
      <c r="Z583" s="20" t="s">
        <v>7234</v>
      </c>
      <c r="AA583" s="7" t="s">
        <v>161</v>
      </c>
      <c r="AB583" s="20" t="s">
        <v>162</v>
      </c>
      <c r="AC583" s="20" t="s">
        <v>163</v>
      </c>
      <c r="AD583" s="7" t="s">
        <v>163</v>
      </c>
      <c r="AE583" s="21" t="s">
        <v>3164</v>
      </c>
      <c r="AF583" s="20" t="s">
        <v>3165</v>
      </c>
      <c r="AG583" s="20" t="s">
        <v>3165</v>
      </c>
      <c r="AH583" s="20" t="s">
        <v>50</v>
      </c>
      <c r="AI583" s="35" t="s">
        <v>7235</v>
      </c>
      <c r="AJ583" s="88">
        <v>27793</v>
      </c>
      <c r="AK583" s="21" t="s">
        <v>7236</v>
      </c>
      <c r="AL583" s="20" t="s">
        <v>212</v>
      </c>
      <c r="AM583" s="7" t="s">
        <v>179</v>
      </c>
      <c r="AN583" s="21" t="s">
        <v>7237</v>
      </c>
      <c r="AO583" s="120">
        <v>5000000</v>
      </c>
      <c r="AP583" s="20" t="s">
        <v>1317</v>
      </c>
      <c r="AQ583" s="21" t="s">
        <v>1576</v>
      </c>
      <c r="AR583" s="21" t="s">
        <v>1317</v>
      </c>
      <c r="AS583" s="20" t="s">
        <v>1011</v>
      </c>
      <c r="AT583" s="35" t="s">
        <v>186</v>
      </c>
      <c r="AU583" s="20" t="s">
        <v>46</v>
      </c>
      <c r="AV583" s="5"/>
      <c r="AW583" s="20" t="s">
        <v>3168</v>
      </c>
      <c r="AX583" s="7" t="s">
        <v>50</v>
      </c>
      <c r="AY583" s="35" t="s">
        <v>7183</v>
      </c>
      <c r="AZ583" s="88">
        <v>28126</v>
      </c>
      <c r="BA583" s="21" t="s">
        <v>3169</v>
      </c>
      <c r="BB583" s="20" t="s">
        <v>178</v>
      </c>
      <c r="BC583" s="21" t="s">
        <v>179</v>
      </c>
      <c r="BD583" s="21" t="s">
        <v>1031</v>
      </c>
      <c r="BE583" s="21" t="s">
        <v>1031</v>
      </c>
      <c r="BF583" s="20" t="s">
        <v>181</v>
      </c>
      <c r="BG583" s="20" t="s">
        <v>1317</v>
      </c>
      <c r="BH583" s="21" t="s">
        <v>1576</v>
      </c>
      <c r="BI583" s="21" t="s">
        <v>1317</v>
      </c>
      <c r="BJ583" s="20" t="s">
        <v>1011</v>
      </c>
      <c r="BK583" s="20" t="s">
        <v>186</v>
      </c>
      <c r="BL583" s="20" t="s">
        <v>46</v>
      </c>
      <c r="BM583" s="20"/>
      <c r="BN583" s="79"/>
      <c r="BO583" s="20"/>
      <c r="BP583" s="20"/>
      <c r="BQ583" s="21"/>
      <c r="BR583" s="21"/>
      <c r="BS583" s="21"/>
      <c r="BT583" s="20"/>
      <c r="BU583" s="21"/>
      <c r="BV583" s="21"/>
      <c r="BW583" s="20"/>
      <c r="BX583" s="21"/>
      <c r="BY583" s="21"/>
      <c r="BZ583" s="20"/>
      <c r="CA583" s="20"/>
      <c r="CB583" s="20"/>
      <c r="CC583" s="20"/>
      <c r="CD583" s="20"/>
      <c r="CE583" s="20" t="s">
        <v>1317</v>
      </c>
      <c r="CF583" s="21" t="s">
        <v>1576</v>
      </c>
      <c r="CG583" s="20" t="s">
        <v>1317</v>
      </c>
      <c r="CH583" s="20" t="s">
        <v>1011</v>
      </c>
      <c r="CI583" s="20" t="s">
        <v>205</v>
      </c>
      <c r="CJ583" s="77" t="s">
        <v>46</v>
      </c>
      <c r="CK583" s="5"/>
      <c r="CL583" s="77" t="str">
        <f t="shared" ca="1" si="8"/>
        <v>22 Tahun 2 Bulan 29 Hari</v>
      </c>
      <c r="CM58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Sayang RT/RW 04/07 Desa/Kelurahan Sayang Kecamatan Jatinangor Kabupaten Sumedang Jawa Barat </v>
      </c>
    </row>
    <row r="584" spans="1:91" ht="20.100000000000001" customHeight="1">
      <c r="A584" s="4">
        <f>SUBTOTAL(3,N$8:N584)</f>
        <v>577</v>
      </c>
      <c r="B584" s="5" t="s">
        <v>4</v>
      </c>
      <c r="C584" s="5">
        <v>2017</v>
      </c>
      <c r="D584" s="5"/>
      <c r="E584" s="5">
        <v>6</v>
      </c>
      <c r="F584" s="5">
        <v>7</v>
      </c>
      <c r="G584" s="5" t="s">
        <v>151</v>
      </c>
      <c r="H584" s="5"/>
      <c r="I584" s="5"/>
      <c r="J584" s="5">
        <v>17180061</v>
      </c>
      <c r="K584" s="6" t="s">
        <v>151</v>
      </c>
      <c r="L584" s="6"/>
      <c r="M584" s="6"/>
      <c r="N584" s="210" t="s">
        <v>7238</v>
      </c>
      <c r="O584" s="153"/>
      <c r="P584" s="37" t="s">
        <v>7239</v>
      </c>
      <c r="Q584" s="84" t="s">
        <v>7240</v>
      </c>
      <c r="R584" s="37" t="s">
        <v>155</v>
      </c>
      <c r="S584" s="125">
        <v>38382</v>
      </c>
      <c r="T584" s="10" t="s">
        <v>156</v>
      </c>
      <c r="U584" s="10">
        <v>2</v>
      </c>
      <c r="V584" s="10">
        <v>4</v>
      </c>
      <c r="W584" s="10" t="s">
        <v>157</v>
      </c>
      <c r="X584" s="20" t="s">
        <v>187</v>
      </c>
      <c r="Y584" s="7" t="s">
        <v>7163</v>
      </c>
      <c r="Z584" s="7" t="s">
        <v>7234</v>
      </c>
      <c r="AA584" s="7" t="s">
        <v>161</v>
      </c>
      <c r="AB584" s="7" t="s">
        <v>162</v>
      </c>
      <c r="AC584" s="7" t="s">
        <v>163</v>
      </c>
      <c r="AD584" s="7" t="s">
        <v>163</v>
      </c>
      <c r="AE584" s="9" t="s">
        <v>7241</v>
      </c>
      <c r="AF584" s="9" t="s">
        <v>7242</v>
      </c>
      <c r="AG584" s="7" t="s">
        <v>7242</v>
      </c>
      <c r="AH584" s="7" t="s">
        <v>50</v>
      </c>
      <c r="AI584" s="79" t="s">
        <v>7111</v>
      </c>
      <c r="AJ584" s="28">
        <v>27737</v>
      </c>
      <c r="AK584" s="9" t="s">
        <v>7243</v>
      </c>
      <c r="AL584" s="20" t="s">
        <v>212</v>
      </c>
      <c r="AM584" s="7" t="s">
        <v>179</v>
      </c>
      <c r="AN584" s="9" t="s">
        <v>7244</v>
      </c>
      <c r="AO584" s="118">
        <v>5000000</v>
      </c>
      <c r="AP584" s="7" t="s">
        <v>7245</v>
      </c>
      <c r="AQ584" s="9" t="s">
        <v>1900</v>
      </c>
      <c r="AR584" s="9" t="s">
        <v>470</v>
      </c>
      <c r="AS584" s="7" t="s">
        <v>309</v>
      </c>
      <c r="AT584" s="79" t="s">
        <v>7113</v>
      </c>
      <c r="AU584" s="7" t="s">
        <v>46</v>
      </c>
      <c r="AV584" s="10"/>
      <c r="AW584" s="7" t="s">
        <v>7246</v>
      </c>
      <c r="AX584" s="7" t="s">
        <v>50</v>
      </c>
      <c r="AY584" s="79" t="s">
        <v>7111</v>
      </c>
      <c r="AZ584" s="28">
        <v>28901</v>
      </c>
      <c r="BA584" s="9" t="s">
        <v>7247</v>
      </c>
      <c r="BB584" s="20" t="s">
        <v>178</v>
      </c>
      <c r="BC584" s="21" t="s">
        <v>179</v>
      </c>
      <c r="BD584" s="9" t="s">
        <v>1031</v>
      </c>
      <c r="BE584" s="9" t="s">
        <v>1031</v>
      </c>
      <c r="BF584" s="20" t="s">
        <v>181</v>
      </c>
      <c r="BG584" s="7" t="s">
        <v>7245</v>
      </c>
      <c r="BH584" s="9" t="s">
        <v>1900</v>
      </c>
      <c r="BI584" s="9" t="s">
        <v>470</v>
      </c>
      <c r="BJ584" s="7" t="s">
        <v>309</v>
      </c>
      <c r="BK584" s="7" t="s">
        <v>7113</v>
      </c>
      <c r="BL584" s="7" t="s">
        <v>46</v>
      </c>
      <c r="BM584" s="11"/>
      <c r="BN584" s="79"/>
      <c r="BO584" s="7"/>
      <c r="BP584" s="7"/>
      <c r="BQ584" s="9"/>
      <c r="BR584" s="9"/>
      <c r="BS584" s="9"/>
      <c r="BT584" s="7"/>
      <c r="BU584" s="9"/>
      <c r="BV584" s="9"/>
      <c r="BW584" s="7"/>
      <c r="BX584" s="9"/>
      <c r="BY584" s="9"/>
      <c r="BZ584" s="7"/>
      <c r="CA584" s="7"/>
      <c r="CB584" s="7"/>
      <c r="CC584" s="7"/>
      <c r="CD584" s="7"/>
      <c r="CE584" s="20" t="s">
        <v>7245</v>
      </c>
      <c r="CF584" s="21" t="s">
        <v>1900</v>
      </c>
      <c r="CG584" s="20" t="s">
        <v>470</v>
      </c>
      <c r="CH584" s="20" t="s">
        <v>309</v>
      </c>
      <c r="CI584" s="20" t="s">
        <v>182</v>
      </c>
      <c r="CJ584" s="77" t="s">
        <v>46</v>
      </c>
      <c r="CK584" s="5"/>
      <c r="CL584" s="77" t="str">
        <f t="shared" ref="CL584:CL647" ca="1" si="9">DATEDIF(S584,NOW(),"Y")&amp;" Tahun " &amp;DATEDIF(S584,NOW(),"YM")&amp;" Bulan " &amp;DATEDIF(S584,NOW(),"MD")&amp;" Hari"</f>
        <v>20 Tahun 11 Bulan 24 Hari</v>
      </c>
      <c r="CM58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Talun RT/RW 02/11 Desa/Kelurahan Jelegong Kecamatan Rancaekek Kabupaten Bandung Jawa Barat </v>
      </c>
    </row>
    <row r="585" spans="1:91" ht="20.100000000000001" customHeight="1">
      <c r="A585" s="4">
        <f>SUBTOTAL(3,N$8:N585)</f>
        <v>578</v>
      </c>
      <c r="B585" s="5" t="s">
        <v>4</v>
      </c>
      <c r="C585" s="5">
        <v>2016</v>
      </c>
      <c r="D585" s="5"/>
      <c r="E585" s="5">
        <v>7</v>
      </c>
      <c r="F585" s="5">
        <v>7</v>
      </c>
      <c r="G585" s="5"/>
      <c r="H585" s="5"/>
      <c r="I585" s="5" t="s">
        <v>151</v>
      </c>
      <c r="J585" s="5">
        <v>16170048</v>
      </c>
      <c r="K585" s="6"/>
      <c r="L585" s="6" t="s">
        <v>151</v>
      </c>
      <c r="M585" s="6"/>
      <c r="N585" s="212" t="s">
        <v>7248</v>
      </c>
      <c r="O585" s="152"/>
      <c r="P585" s="136" t="s">
        <v>7249</v>
      </c>
      <c r="Q585" s="82" t="s">
        <v>7250</v>
      </c>
      <c r="R585" s="136" t="s">
        <v>367</v>
      </c>
      <c r="S585" s="88">
        <v>37800</v>
      </c>
      <c r="T585" s="10" t="s">
        <v>156</v>
      </c>
      <c r="U585" s="5">
        <v>3</v>
      </c>
      <c r="V585" s="5">
        <v>3</v>
      </c>
      <c r="W585" s="10" t="s">
        <v>157</v>
      </c>
      <c r="X585" s="20" t="s">
        <v>187</v>
      </c>
      <c r="Y585" s="20" t="s">
        <v>1850</v>
      </c>
      <c r="Z585" s="20" t="s">
        <v>1855</v>
      </c>
      <c r="AA585" s="7" t="s">
        <v>161</v>
      </c>
      <c r="AB585" s="20" t="s">
        <v>162</v>
      </c>
      <c r="AC585" s="20" t="s">
        <v>163</v>
      </c>
      <c r="AD585" s="7" t="s">
        <v>163</v>
      </c>
      <c r="AE585" s="21" t="s">
        <v>7251</v>
      </c>
      <c r="AF585" s="20" t="s">
        <v>4380</v>
      </c>
      <c r="AG585" s="20" t="s">
        <v>4380</v>
      </c>
      <c r="AH585" s="20" t="s">
        <v>50</v>
      </c>
      <c r="AI585" s="35" t="s">
        <v>7171</v>
      </c>
      <c r="AJ585" s="88">
        <v>25020</v>
      </c>
      <c r="AK585" s="21" t="s">
        <v>7252</v>
      </c>
      <c r="AL585" s="20" t="s">
        <v>212</v>
      </c>
      <c r="AM585" s="7" t="s">
        <v>161</v>
      </c>
      <c r="AN585" s="21" t="s">
        <v>7253</v>
      </c>
      <c r="AO585" s="120">
        <v>3000000</v>
      </c>
      <c r="AP585" s="20" t="s">
        <v>7254</v>
      </c>
      <c r="AQ585" s="21" t="s">
        <v>292</v>
      </c>
      <c r="AR585" s="21" t="s">
        <v>5118</v>
      </c>
      <c r="AS585" s="20" t="s">
        <v>851</v>
      </c>
      <c r="AT585" s="35" t="s">
        <v>186</v>
      </c>
      <c r="AU585" s="20" t="s">
        <v>46</v>
      </c>
      <c r="AV585" s="5"/>
      <c r="AW585" s="20" t="s">
        <v>7255</v>
      </c>
      <c r="AX585" s="7" t="s">
        <v>50</v>
      </c>
      <c r="AY585" s="35" t="s">
        <v>7183</v>
      </c>
      <c r="AZ585" s="88">
        <v>25550</v>
      </c>
      <c r="BA585" s="21" t="s">
        <v>7256</v>
      </c>
      <c r="BB585" s="20" t="s">
        <v>202</v>
      </c>
      <c r="BC585" s="21" t="s">
        <v>203</v>
      </c>
      <c r="BD585" s="21" t="s">
        <v>7257</v>
      </c>
      <c r="BE585" s="21">
        <v>3500000</v>
      </c>
      <c r="BF585" s="20" t="s">
        <v>181</v>
      </c>
      <c r="BG585" s="20" t="s">
        <v>7254</v>
      </c>
      <c r="BH585" s="21" t="s">
        <v>292</v>
      </c>
      <c r="BI585" s="21" t="s">
        <v>5118</v>
      </c>
      <c r="BJ585" s="20" t="s">
        <v>851</v>
      </c>
      <c r="BK585" s="20" t="s">
        <v>186</v>
      </c>
      <c r="BL585" s="20" t="s">
        <v>46</v>
      </c>
      <c r="BM585" s="20"/>
      <c r="BN585" s="79"/>
      <c r="BO585" s="20"/>
      <c r="BP585" s="20"/>
      <c r="BQ585" s="21"/>
      <c r="BR585" s="21"/>
      <c r="BS585" s="21"/>
      <c r="BT585" s="20"/>
      <c r="BU585" s="21"/>
      <c r="BV585" s="21"/>
      <c r="BW585" s="20"/>
      <c r="BX585" s="21"/>
      <c r="BY585" s="21"/>
      <c r="BZ585" s="20"/>
      <c r="CA585" s="20"/>
      <c r="CB585" s="20"/>
      <c r="CC585" s="20"/>
      <c r="CD585" s="20"/>
      <c r="CE585" s="20" t="s">
        <v>7254</v>
      </c>
      <c r="CF585" s="21" t="s">
        <v>292</v>
      </c>
      <c r="CG585" s="20" t="s">
        <v>5118</v>
      </c>
      <c r="CH585" s="20" t="s">
        <v>851</v>
      </c>
      <c r="CI585" s="20" t="s">
        <v>205</v>
      </c>
      <c r="CJ585" s="77" t="s">
        <v>46</v>
      </c>
      <c r="CK585" s="5"/>
      <c r="CL585" s="77" t="str">
        <f t="shared" ca="1" si="9"/>
        <v>22 Tahun 6 Bulan 26 Hari</v>
      </c>
      <c r="CM58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Nanggerang RT/RW 01/05 Desa/Kelurahan Gunasari Kecamatan Sumedang Selatan Kabupaten Sumedang Jawa Barat </v>
      </c>
    </row>
    <row r="586" spans="1:91" ht="20.100000000000001" customHeight="1">
      <c r="A586" s="4">
        <f>SUBTOTAL(3,N$8:N586)</f>
        <v>579</v>
      </c>
      <c r="B586" s="5" t="s">
        <v>4</v>
      </c>
      <c r="C586" s="5">
        <v>2016</v>
      </c>
      <c r="D586" s="5"/>
      <c r="E586" s="5">
        <v>7</v>
      </c>
      <c r="F586" s="5">
        <v>7</v>
      </c>
      <c r="G586" s="5"/>
      <c r="H586" s="5"/>
      <c r="I586" s="5" t="s">
        <v>151</v>
      </c>
      <c r="J586" s="5">
        <v>16170050</v>
      </c>
      <c r="K586" s="6"/>
      <c r="L586" s="6" t="s">
        <v>151</v>
      </c>
      <c r="M586" s="6"/>
      <c r="N586" s="212" t="s">
        <v>4579</v>
      </c>
      <c r="O586" s="152"/>
      <c r="P586" s="136" t="s">
        <v>7258</v>
      </c>
      <c r="Q586" s="82" t="s">
        <v>7259</v>
      </c>
      <c r="R586" s="136" t="s">
        <v>155</v>
      </c>
      <c r="S586" s="88">
        <v>37718</v>
      </c>
      <c r="T586" s="10" t="s">
        <v>156</v>
      </c>
      <c r="U586" s="5">
        <v>10</v>
      </c>
      <c r="V586" s="5">
        <v>10</v>
      </c>
      <c r="W586" s="10" t="s">
        <v>157</v>
      </c>
      <c r="X586" s="20" t="s">
        <v>187</v>
      </c>
      <c r="Y586" s="20" t="s">
        <v>7260</v>
      </c>
      <c r="Z586" s="20" t="s">
        <v>193</v>
      </c>
      <c r="AA586" s="7" t="s">
        <v>161</v>
      </c>
      <c r="AB586" s="20" t="s">
        <v>7261</v>
      </c>
      <c r="AC586" s="20" t="s">
        <v>163</v>
      </c>
      <c r="AD586" s="7" t="s">
        <v>163</v>
      </c>
      <c r="AE586" s="21" t="s">
        <v>7262</v>
      </c>
      <c r="AF586" s="21" t="s">
        <v>7263</v>
      </c>
      <c r="AG586" s="20" t="s">
        <v>7264</v>
      </c>
      <c r="AH586" s="20" t="s">
        <v>51</v>
      </c>
      <c r="AI586" s="35" t="s">
        <v>7111</v>
      </c>
      <c r="AJ586" s="88">
        <v>19331</v>
      </c>
      <c r="AK586" s="21" t="s">
        <v>7265</v>
      </c>
      <c r="AL586" s="20" t="s">
        <v>212</v>
      </c>
      <c r="AM586" s="7" t="s">
        <v>161</v>
      </c>
      <c r="AN586" s="21" t="s">
        <v>7266</v>
      </c>
      <c r="AO586" s="120">
        <v>2000000</v>
      </c>
      <c r="AP586" s="20" t="s">
        <v>7267</v>
      </c>
      <c r="AQ586" s="21" t="s">
        <v>639</v>
      </c>
      <c r="AR586" s="21" t="s">
        <v>7268</v>
      </c>
      <c r="AS586" s="20" t="s">
        <v>4524</v>
      </c>
      <c r="AT586" s="35" t="s">
        <v>7113</v>
      </c>
      <c r="AU586" s="20" t="s">
        <v>46</v>
      </c>
      <c r="AV586" s="5"/>
      <c r="AW586" s="20" t="s">
        <v>7263</v>
      </c>
      <c r="AX586" s="7" t="s">
        <v>50</v>
      </c>
      <c r="AY586" s="35" t="s">
        <v>7111</v>
      </c>
      <c r="AZ586" s="88">
        <v>22326</v>
      </c>
      <c r="BA586" s="21" t="s">
        <v>7269</v>
      </c>
      <c r="BB586" s="21" t="s">
        <v>212</v>
      </c>
      <c r="BC586" s="21" t="s">
        <v>161</v>
      </c>
      <c r="BD586" s="21" t="s">
        <v>1031</v>
      </c>
      <c r="BE586" s="21" t="s">
        <v>1031</v>
      </c>
      <c r="BF586" s="20" t="s">
        <v>181</v>
      </c>
      <c r="BG586" s="20" t="s">
        <v>7267</v>
      </c>
      <c r="BH586" s="21" t="s">
        <v>639</v>
      </c>
      <c r="BI586" s="21" t="s">
        <v>7268</v>
      </c>
      <c r="BJ586" s="20" t="s">
        <v>4524</v>
      </c>
      <c r="BK586" s="20" t="s">
        <v>7113</v>
      </c>
      <c r="BL586" s="20" t="s">
        <v>46</v>
      </c>
      <c r="BM586" s="20"/>
      <c r="BN586" s="79"/>
      <c r="BO586" s="20"/>
      <c r="BP586" s="20"/>
      <c r="BQ586" s="21"/>
      <c r="BR586" s="21"/>
      <c r="BS586" s="21"/>
      <c r="BT586" s="20"/>
      <c r="BU586" s="21"/>
      <c r="BV586" s="21"/>
      <c r="BW586" s="20"/>
      <c r="BX586" s="21"/>
      <c r="BY586" s="21"/>
      <c r="BZ586" s="20"/>
      <c r="CA586" s="20"/>
      <c r="CB586" s="20"/>
      <c r="CC586" s="20"/>
      <c r="CD586" s="20"/>
      <c r="CE586" s="20" t="s">
        <v>7267</v>
      </c>
      <c r="CF586" s="21" t="s">
        <v>639</v>
      </c>
      <c r="CG586" s="20" t="s">
        <v>7268</v>
      </c>
      <c r="CH586" s="20" t="s">
        <v>4524</v>
      </c>
      <c r="CI586" s="20" t="s">
        <v>182</v>
      </c>
      <c r="CJ586" s="77" t="s">
        <v>46</v>
      </c>
      <c r="CK586" s="5"/>
      <c r="CL586" s="77" t="str">
        <f t="shared" ca="1" si="9"/>
        <v>22 Tahun 9 Bulan 16 Hari</v>
      </c>
      <c r="CM58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Babakan Tanjung RT/RW 01/04 Desa/Kelurahan Bojong  Kecamatan Majalaya Kabupaten Bandung Jawa Barat </v>
      </c>
    </row>
    <row r="587" spans="1:91" ht="20.100000000000001" customHeight="1">
      <c r="A587" s="4">
        <f>SUBTOTAL(3,N$8:N587)</f>
        <v>580</v>
      </c>
      <c r="B587" s="5" t="s">
        <v>4</v>
      </c>
      <c r="C587" s="5">
        <v>2017</v>
      </c>
      <c r="D587" s="5"/>
      <c r="E587" s="5">
        <v>6</v>
      </c>
      <c r="F587" s="5">
        <v>7</v>
      </c>
      <c r="G587" s="5" t="s">
        <v>151</v>
      </c>
      <c r="H587" s="5"/>
      <c r="I587" s="5"/>
      <c r="J587" s="5">
        <v>17180047</v>
      </c>
      <c r="K587" s="6" t="s">
        <v>151</v>
      </c>
      <c r="L587" s="6"/>
      <c r="M587" s="6"/>
      <c r="N587" s="210" t="s">
        <v>7270</v>
      </c>
      <c r="O587" s="154"/>
      <c r="P587" s="37" t="s">
        <v>7271</v>
      </c>
      <c r="Q587" s="84" t="s">
        <v>7272</v>
      </c>
      <c r="R587" s="37" t="s">
        <v>155</v>
      </c>
      <c r="S587" s="125">
        <v>38431</v>
      </c>
      <c r="T587" s="10" t="s">
        <v>156</v>
      </c>
      <c r="U587" s="10">
        <v>2</v>
      </c>
      <c r="V587" s="10">
        <v>3</v>
      </c>
      <c r="W587" s="10" t="s">
        <v>157</v>
      </c>
      <c r="X587" s="20" t="s">
        <v>187</v>
      </c>
      <c r="Y587" s="7" t="s">
        <v>159</v>
      </c>
      <c r="Z587" s="7" t="s">
        <v>368</v>
      </c>
      <c r="AA587" s="7" t="s">
        <v>161</v>
      </c>
      <c r="AB587" s="7" t="s">
        <v>162</v>
      </c>
      <c r="AC587" s="7" t="s">
        <v>163</v>
      </c>
      <c r="AD587" s="7" t="s">
        <v>163</v>
      </c>
      <c r="AE587" s="9" t="s">
        <v>7273</v>
      </c>
      <c r="AF587" s="9" t="s">
        <v>7274</v>
      </c>
      <c r="AG587" s="7" t="s">
        <v>7274</v>
      </c>
      <c r="AH587" s="7" t="s">
        <v>50</v>
      </c>
      <c r="AI587" s="79" t="s">
        <v>2983</v>
      </c>
      <c r="AJ587" s="28">
        <v>27737</v>
      </c>
      <c r="AK587" s="9" t="s">
        <v>7275</v>
      </c>
      <c r="AL587" s="20" t="s">
        <v>212</v>
      </c>
      <c r="AM587" s="7" t="s">
        <v>179</v>
      </c>
      <c r="AN587" s="9" t="s">
        <v>7276</v>
      </c>
      <c r="AO587" s="118">
        <v>4000000</v>
      </c>
      <c r="AP587" s="7" t="s">
        <v>2248</v>
      </c>
      <c r="AQ587" s="9" t="s">
        <v>292</v>
      </c>
      <c r="AR587" s="9" t="s">
        <v>7277</v>
      </c>
      <c r="AS587" s="7" t="s">
        <v>1131</v>
      </c>
      <c r="AT587" s="79" t="s">
        <v>278</v>
      </c>
      <c r="AU587" s="7" t="s">
        <v>46</v>
      </c>
      <c r="AV587" s="10"/>
      <c r="AW587" s="7" t="s">
        <v>7278</v>
      </c>
      <c r="AX587" s="7" t="s">
        <v>50</v>
      </c>
      <c r="AY587" s="79" t="s">
        <v>7171</v>
      </c>
      <c r="AZ587" s="28">
        <v>30178</v>
      </c>
      <c r="BA587" s="9" t="s">
        <v>7279</v>
      </c>
      <c r="BB587" s="20" t="s">
        <v>178</v>
      </c>
      <c r="BC587" s="21" t="s">
        <v>221</v>
      </c>
      <c r="BD587" s="9" t="s">
        <v>1031</v>
      </c>
      <c r="BE587" s="9" t="s">
        <v>1031</v>
      </c>
      <c r="BF587" s="20" t="s">
        <v>181</v>
      </c>
      <c r="BG587" s="7" t="s">
        <v>2248</v>
      </c>
      <c r="BH587" s="9" t="s">
        <v>292</v>
      </c>
      <c r="BI587" s="9" t="s">
        <v>7277</v>
      </c>
      <c r="BJ587" s="7" t="s">
        <v>1131</v>
      </c>
      <c r="BK587" s="7" t="s">
        <v>278</v>
      </c>
      <c r="BL587" s="7" t="s">
        <v>46</v>
      </c>
      <c r="BM587" s="11"/>
      <c r="BN587" s="79"/>
      <c r="BO587" s="7"/>
      <c r="BP587" s="7"/>
      <c r="BQ587" s="9"/>
      <c r="BR587" s="9"/>
      <c r="BS587" s="9"/>
      <c r="BT587" s="7"/>
      <c r="BU587" s="9"/>
      <c r="BV587" s="9"/>
      <c r="BW587" s="7"/>
      <c r="BX587" s="9"/>
      <c r="BY587" s="9"/>
      <c r="BZ587" s="7"/>
      <c r="CA587" s="7"/>
      <c r="CB587" s="7"/>
      <c r="CC587" s="7"/>
      <c r="CD587" s="7"/>
      <c r="CE587" s="20" t="s">
        <v>2248</v>
      </c>
      <c r="CF587" s="21" t="s">
        <v>292</v>
      </c>
      <c r="CG587" s="20" t="s">
        <v>7277</v>
      </c>
      <c r="CH587" s="20" t="s">
        <v>1131</v>
      </c>
      <c r="CI587" s="20" t="s">
        <v>278</v>
      </c>
      <c r="CJ587" s="77" t="s">
        <v>46</v>
      </c>
      <c r="CK587" s="5"/>
      <c r="CL587" s="77" t="str">
        <f t="shared" ca="1" si="9"/>
        <v>20 Tahun 10 Bulan 3 Hari</v>
      </c>
      <c r="CM58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Mekarjaya RT/RW 01/05 Desa/Kelurahan Sukamiskin Kecamatan Arcamanik Kota Bandung Jawa Barat </v>
      </c>
    </row>
    <row r="588" spans="1:91" ht="20.100000000000001" customHeight="1">
      <c r="A588" s="4">
        <f>SUBTOTAL(3,N$8:N588)</f>
        <v>581</v>
      </c>
      <c r="B588" s="5" t="s">
        <v>4</v>
      </c>
      <c r="C588" s="5">
        <v>2017</v>
      </c>
      <c r="D588" s="5"/>
      <c r="E588" s="5">
        <v>6</v>
      </c>
      <c r="F588" s="5">
        <v>7</v>
      </c>
      <c r="G588" s="5" t="s">
        <v>151</v>
      </c>
      <c r="H588" s="5"/>
      <c r="I588" s="5"/>
      <c r="J588" s="5">
        <v>17180060</v>
      </c>
      <c r="K588" s="6" t="s">
        <v>151</v>
      </c>
      <c r="L588" s="6" t="s">
        <v>151</v>
      </c>
      <c r="M588" s="6"/>
      <c r="N588" s="79" t="s">
        <v>7280</v>
      </c>
      <c r="O588" s="153"/>
      <c r="P588" s="37" t="s">
        <v>7281</v>
      </c>
      <c r="Q588" s="84" t="s">
        <v>7282</v>
      </c>
      <c r="R588" s="37" t="s">
        <v>155</v>
      </c>
      <c r="S588" s="125">
        <v>38379</v>
      </c>
      <c r="T588" s="10" t="s">
        <v>156</v>
      </c>
      <c r="U588" s="10">
        <v>4</v>
      </c>
      <c r="V588" s="10">
        <v>4</v>
      </c>
      <c r="W588" s="10" t="s">
        <v>157</v>
      </c>
      <c r="X588" s="20" t="s">
        <v>187</v>
      </c>
      <c r="Y588" s="7" t="s">
        <v>7283</v>
      </c>
      <c r="Z588" s="7" t="s">
        <v>250</v>
      </c>
      <c r="AA588" s="7" t="s">
        <v>161</v>
      </c>
      <c r="AB588" s="7" t="s">
        <v>162</v>
      </c>
      <c r="AC588" s="7" t="s">
        <v>163</v>
      </c>
      <c r="AD588" s="7" t="s">
        <v>163</v>
      </c>
      <c r="AE588" s="9" t="s">
        <v>7284</v>
      </c>
      <c r="AF588" s="9" t="s">
        <v>7285</v>
      </c>
      <c r="AG588" s="7" t="s">
        <v>7285</v>
      </c>
      <c r="AH588" s="7" t="s">
        <v>50</v>
      </c>
      <c r="AI588" s="79" t="s">
        <v>7111</v>
      </c>
      <c r="AJ588" s="28">
        <v>25011</v>
      </c>
      <c r="AK588" s="9" t="s">
        <v>7286</v>
      </c>
      <c r="AL588" s="9" t="s">
        <v>168</v>
      </c>
      <c r="AM588" s="7" t="s">
        <v>179</v>
      </c>
      <c r="AN588" s="9"/>
      <c r="AO588" s="118">
        <v>5000000</v>
      </c>
      <c r="AP588" s="7" t="s">
        <v>7287</v>
      </c>
      <c r="AQ588" s="9" t="s">
        <v>4339</v>
      </c>
      <c r="AR588" s="9" t="s">
        <v>7288</v>
      </c>
      <c r="AS588" s="7" t="s">
        <v>1779</v>
      </c>
      <c r="AT588" s="79" t="s">
        <v>7113</v>
      </c>
      <c r="AU588" s="7" t="s">
        <v>46</v>
      </c>
      <c r="AV588" s="10"/>
      <c r="AW588" s="7" t="s">
        <v>7289</v>
      </c>
      <c r="AX588" s="7" t="s">
        <v>50</v>
      </c>
      <c r="AY588" s="79" t="s">
        <v>7111</v>
      </c>
      <c r="AZ588" s="28">
        <v>24255</v>
      </c>
      <c r="BA588" s="9" t="s">
        <v>7290</v>
      </c>
      <c r="BB588" s="20" t="s">
        <v>178</v>
      </c>
      <c r="BC588" s="21" t="s">
        <v>161</v>
      </c>
      <c r="BD588" s="9" t="s">
        <v>1031</v>
      </c>
      <c r="BE588" s="9" t="s">
        <v>1031</v>
      </c>
      <c r="BF588" s="20" t="s">
        <v>181</v>
      </c>
      <c r="BG588" s="7" t="s">
        <v>7288</v>
      </c>
      <c r="BH588" s="9" t="s">
        <v>4339</v>
      </c>
      <c r="BI588" s="9" t="s">
        <v>7288</v>
      </c>
      <c r="BJ588" s="7" t="s">
        <v>1779</v>
      </c>
      <c r="BK588" s="7" t="s">
        <v>7113</v>
      </c>
      <c r="BL588" s="7" t="s">
        <v>46</v>
      </c>
      <c r="BM588" s="11"/>
      <c r="BN588" s="79"/>
      <c r="BO588" s="7"/>
      <c r="BP588" s="7"/>
      <c r="BQ588" s="9"/>
      <c r="BR588" s="9"/>
      <c r="BS588" s="9"/>
      <c r="BT588" s="7"/>
      <c r="BU588" s="9"/>
      <c r="BV588" s="9"/>
      <c r="BW588" s="7"/>
      <c r="BX588" s="9"/>
      <c r="BY588" s="9"/>
      <c r="BZ588" s="7"/>
      <c r="CA588" s="7"/>
      <c r="CB588" s="7"/>
      <c r="CC588" s="7"/>
      <c r="CD588" s="7"/>
      <c r="CE588" s="20" t="s">
        <v>7287</v>
      </c>
      <c r="CF588" s="21" t="s">
        <v>4339</v>
      </c>
      <c r="CG588" s="20" t="s">
        <v>7288</v>
      </c>
      <c r="CH588" s="20" t="s">
        <v>1779</v>
      </c>
      <c r="CI588" s="20" t="s">
        <v>182</v>
      </c>
      <c r="CJ588" s="77" t="s">
        <v>46</v>
      </c>
      <c r="CK588" s="5"/>
      <c r="CL588" s="77" t="str">
        <f t="shared" ca="1" si="9"/>
        <v>20 Tahun 11 Bulan 27 Hari</v>
      </c>
      <c r="CM58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Komplek Girisedayu Blok A 107 RT/RW 04/10 Desa/Kelurahan Lebakwangi Kecamatan Arjasari Kabupaten Bandung Jawa Barat </v>
      </c>
    </row>
    <row r="589" spans="1:91" ht="20.100000000000001" customHeight="1">
      <c r="A589" s="4">
        <f>SUBTOTAL(3,N$8:N589)</f>
        <v>582</v>
      </c>
      <c r="B589" s="5" t="s">
        <v>4</v>
      </c>
      <c r="C589" s="5">
        <v>2016</v>
      </c>
      <c r="D589" s="5"/>
      <c r="E589" s="5">
        <v>7</v>
      </c>
      <c r="F589" s="5">
        <v>7</v>
      </c>
      <c r="G589" s="5"/>
      <c r="H589" s="5"/>
      <c r="I589" s="5" t="s">
        <v>151</v>
      </c>
      <c r="J589" s="5">
        <v>16170037</v>
      </c>
      <c r="K589" s="6"/>
      <c r="L589" s="6" t="s">
        <v>151</v>
      </c>
      <c r="M589" s="6"/>
      <c r="N589" s="212" t="s">
        <v>7291</v>
      </c>
      <c r="O589" s="152"/>
      <c r="P589" s="136" t="s">
        <v>7292</v>
      </c>
      <c r="Q589" s="82" t="s">
        <v>7293</v>
      </c>
      <c r="R589" s="136" t="s">
        <v>602</v>
      </c>
      <c r="S589" s="88">
        <v>37953</v>
      </c>
      <c r="T589" s="10" t="s">
        <v>156</v>
      </c>
      <c r="U589" s="5">
        <v>1</v>
      </c>
      <c r="V589" s="5">
        <v>2</v>
      </c>
      <c r="W589" s="10" t="s">
        <v>157</v>
      </c>
      <c r="X589" s="20" t="s">
        <v>187</v>
      </c>
      <c r="Y589" s="20" t="s">
        <v>159</v>
      </c>
      <c r="Z589" s="20" t="s">
        <v>193</v>
      </c>
      <c r="AA589" s="7" t="s">
        <v>161</v>
      </c>
      <c r="AB589" s="20" t="s">
        <v>162</v>
      </c>
      <c r="AC589" s="20" t="s">
        <v>163</v>
      </c>
      <c r="AD589" s="7" t="s">
        <v>163</v>
      </c>
      <c r="AE589" s="21" t="s">
        <v>4685</v>
      </c>
      <c r="AF589" s="21" t="s">
        <v>4686</v>
      </c>
      <c r="AG589" s="20" t="s">
        <v>4686</v>
      </c>
      <c r="AH589" s="20" t="s">
        <v>50</v>
      </c>
      <c r="AI589" s="35" t="s">
        <v>7214</v>
      </c>
      <c r="AJ589" s="88">
        <v>29163</v>
      </c>
      <c r="AK589" s="21" t="s">
        <v>4687</v>
      </c>
      <c r="AL589" s="21" t="s">
        <v>4677</v>
      </c>
      <c r="AM589" s="7" t="s">
        <v>221</v>
      </c>
      <c r="AN589" s="21" t="s">
        <v>7294</v>
      </c>
      <c r="AO589" s="120">
        <v>3000000</v>
      </c>
      <c r="AP589" s="20" t="s">
        <v>2973</v>
      </c>
      <c r="AQ589" s="21" t="s">
        <v>4689</v>
      </c>
      <c r="AR589" s="21" t="s">
        <v>2973</v>
      </c>
      <c r="AS589" s="20" t="s">
        <v>2974</v>
      </c>
      <c r="AT589" s="35" t="s">
        <v>602</v>
      </c>
      <c r="AU589" s="20" t="s">
        <v>46</v>
      </c>
      <c r="AV589" s="5"/>
      <c r="AW589" s="20" t="s">
        <v>4690</v>
      </c>
      <c r="AX589" s="7" t="s">
        <v>50</v>
      </c>
      <c r="AY589" s="35" t="s">
        <v>7111</v>
      </c>
      <c r="AZ589" s="88">
        <v>30082</v>
      </c>
      <c r="BA589" s="21" t="s">
        <v>4691</v>
      </c>
      <c r="BB589" s="20" t="s">
        <v>178</v>
      </c>
      <c r="BC589" s="21" t="s">
        <v>221</v>
      </c>
      <c r="BD589" s="21" t="s">
        <v>7295</v>
      </c>
      <c r="BE589" s="21" t="s">
        <v>1031</v>
      </c>
      <c r="BF589" s="20" t="s">
        <v>181</v>
      </c>
      <c r="BG589" s="20" t="s">
        <v>2973</v>
      </c>
      <c r="BH589" s="21" t="s">
        <v>4689</v>
      </c>
      <c r="BI589" s="21" t="s">
        <v>2973</v>
      </c>
      <c r="BJ589" s="20" t="s">
        <v>2974</v>
      </c>
      <c r="BK589" s="20" t="s">
        <v>602</v>
      </c>
      <c r="BL589" s="20" t="s">
        <v>46</v>
      </c>
      <c r="BM589" s="20"/>
      <c r="BN589" s="79"/>
      <c r="BO589" s="20"/>
      <c r="BP589" s="20"/>
      <c r="BQ589" s="21"/>
      <c r="BR589" s="21"/>
      <c r="BS589" s="21"/>
      <c r="BT589" s="20"/>
      <c r="BU589" s="21"/>
      <c r="BV589" s="21"/>
      <c r="BW589" s="20"/>
      <c r="BX589" s="21"/>
      <c r="BY589" s="21"/>
      <c r="BZ589" s="20"/>
      <c r="CA589" s="20"/>
      <c r="CB589" s="20"/>
      <c r="CC589" s="20"/>
      <c r="CD589" s="20"/>
      <c r="CE589" s="20" t="s">
        <v>2973</v>
      </c>
      <c r="CF589" s="21" t="s">
        <v>4689</v>
      </c>
      <c r="CG589" s="20" t="s">
        <v>2973</v>
      </c>
      <c r="CH589" s="20" t="s">
        <v>2974</v>
      </c>
      <c r="CI589" s="20" t="s">
        <v>610</v>
      </c>
      <c r="CJ589" s="77" t="s">
        <v>46</v>
      </c>
      <c r="CK589" s="5"/>
      <c r="CL589" s="77" t="str">
        <f t="shared" ca="1" si="9"/>
        <v>22 Tahun 1 Bulan 26 Hari</v>
      </c>
      <c r="CM58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Cibabat RT/RW 06/15 Desa/Kelurahan Cibabat Kecamatan Cimahi Utara Kota Cimahi Jawa Barat </v>
      </c>
    </row>
    <row r="590" spans="1:91" ht="20.100000000000001" customHeight="1">
      <c r="A590" s="4">
        <f>SUBTOTAL(3,N$8:N590)</f>
        <v>583</v>
      </c>
      <c r="B590" s="5" t="s">
        <v>4</v>
      </c>
      <c r="C590" s="5">
        <v>2016</v>
      </c>
      <c r="D590" s="5"/>
      <c r="E590" s="5">
        <v>7</v>
      </c>
      <c r="F590" s="5">
        <v>7</v>
      </c>
      <c r="G590" s="5"/>
      <c r="H590" s="5"/>
      <c r="I590" s="5" t="s">
        <v>151</v>
      </c>
      <c r="J590" s="5">
        <v>16170042</v>
      </c>
      <c r="K590" s="6"/>
      <c r="L590" s="6" t="s">
        <v>4128</v>
      </c>
      <c r="M590" s="6"/>
      <c r="N590" s="35" t="s">
        <v>7296</v>
      </c>
      <c r="O590" s="152"/>
      <c r="P590" s="136" t="s">
        <v>11301</v>
      </c>
      <c r="Q590" s="82" t="s">
        <v>7297</v>
      </c>
      <c r="R590" s="136" t="s">
        <v>155</v>
      </c>
      <c r="S590" s="88">
        <v>38196</v>
      </c>
      <c r="T590" s="10" t="s">
        <v>156</v>
      </c>
      <c r="U590" s="5">
        <v>2</v>
      </c>
      <c r="V590" s="5">
        <v>3</v>
      </c>
      <c r="W590" s="10" t="s">
        <v>157</v>
      </c>
      <c r="X590" s="20" t="s">
        <v>187</v>
      </c>
      <c r="Y590" s="20" t="s">
        <v>159</v>
      </c>
      <c r="Z590" s="20" t="s">
        <v>7298</v>
      </c>
      <c r="AA590" s="20" t="s">
        <v>4128</v>
      </c>
      <c r="AB590" s="20" t="s">
        <v>7299</v>
      </c>
      <c r="AC590" s="20" t="s">
        <v>163</v>
      </c>
      <c r="AD590" s="7" t="s">
        <v>163</v>
      </c>
      <c r="AE590" s="21" t="s">
        <v>2305</v>
      </c>
      <c r="AF590" s="21" t="s">
        <v>7300</v>
      </c>
      <c r="AG590" s="20" t="s">
        <v>7300</v>
      </c>
      <c r="AH590" s="20" t="s">
        <v>50</v>
      </c>
      <c r="AI590" s="35" t="s">
        <v>7111</v>
      </c>
      <c r="AJ590" s="88">
        <v>25923</v>
      </c>
      <c r="AK590" s="21" t="s">
        <v>2307</v>
      </c>
      <c r="AL590" s="21" t="s">
        <v>168</v>
      </c>
      <c r="AM590" s="7" t="s">
        <v>169</v>
      </c>
      <c r="AN590" s="21" t="s">
        <v>7301</v>
      </c>
      <c r="AO590" s="120">
        <v>5000000</v>
      </c>
      <c r="AP590" s="20" t="s">
        <v>7302</v>
      </c>
      <c r="AQ590" s="21" t="s">
        <v>2310</v>
      </c>
      <c r="AR590" s="21" t="s">
        <v>2311</v>
      </c>
      <c r="AS590" s="20" t="s">
        <v>2312</v>
      </c>
      <c r="AT590" s="35" t="s">
        <v>7113</v>
      </c>
      <c r="AU590" s="20" t="s">
        <v>46</v>
      </c>
      <c r="AV590" s="5"/>
      <c r="AW590" s="20" t="s">
        <v>2313</v>
      </c>
      <c r="AX590" s="7" t="s">
        <v>50</v>
      </c>
      <c r="AY590" s="35" t="s">
        <v>7111</v>
      </c>
      <c r="AZ590" s="88">
        <v>26036</v>
      </c>
      <c r="BA590" s="21" t="s">
        <v>2314</v>
      </c>
      <c r="BB590" s="21" t="s">
        <v>168</v>
      </c>
      <c r="BC590" s="21" t="s">
        <v>179</v>
      </c>
      <c r="BD590" s="21" t="s">
        <v>1031</v>
      </c>
      <c r="BE590" s="21" t="s">
        <v>1031</v>
      </c>
      <c r="BF590" s="20" t="s">
        <v>181</v>
      </c>
      <c r="BG590" s="20" t="s">
        <v>7303</v>
      </c>
      <c r="BH590" s="21" t="s">
        <v>2310</v>
      </c>
      <c r="BI590" s="21" t="s">
        <v>2311</v>
      </c>
      <c r="BJ590" s="20" t="s">
        <v>2312</v>
      </c>
      <c r="BK590" s="20" t="s">
        <v>7113</v>
      </c>
      <c r="BL590" s="20" t="s">
        <v>46</v>
      </c>
      <c r="BM590" s="20"/>
      <c r="BN590" s="79"/>
      <c r="BO590" s="20"/>
      <c r="BP590" s="20"/>
      <c r="BQ590" s="21"/>
      <c r="BR590" s="21"/>
      <c r="BS590" s="21"/>
      <c r="BT590" s="20"/>
      <c r="BU590" s="21"/>
      <c r="BV590" s="21"/>
      <c r="BW590" s="20"/>
      <c r="BX590" s="21"/>
      <c r="BY590" s="21"/>
      <c r="BZ590" s="20"/>
      <c r="CA590" s="20"/>
      <c r="CB590" s="20"/>
      <c r="CC590" s="20"/>
      <c r="CD590" s="20"/>
      <c r="CE590" s="20" t="s">
        <v>7302</v>
      </c>
      <c r="CF590" s="21" t="s">
        <v>2310</v>
      </c>
      <c r="CG590" s="20" t="s">
        <v>2311</v>
      </c>
      <c r="CH590" s="20" t="s">
        <v>2312</v>
      </c>
      <c r="CI590" s="20" t="s">
        <v>278</v>
      </c>
      <c r="CJ590" s="77" t="s">
        <v>46</v>
      </c>
      <c r="CK590" s="5"/>
      <c r="CL590" s="77" t="str">
        <f t="shared" ca="1" si="9"/>
        <v>21 Tahun 5 Bulan 26 Hari</v>
      </c>
      <c r="CM59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Mengger Girang Iv RT/RW 10/08 Desa/Kelurahan Pasirluyu Kecamatan Regol Kota Bandung Jawa Barat </v>
      </c>
    </row>
    <row r="591" spans="1:91" ht="20.100000000000001" customHeight="1">
      <c r="A591" s="4">
        <f>SUBTOTAL(3,N$8:N591)</f>
        <v>584</v>
      </c>
      <c r="B591" s="5" t="s">
        <v>4</v>
      </c>
      <c r="C591" s="5">
        <v>2016</v>
      </c>
      <c r="D591" s="5"/>
      <c r="E591" s="5">
        <v>7</v>
      </c>
      <c r="F591" s="5">
        <v>7</v>
      </c>
      <c r="G591" s="5"/>
      <c r="H591" s="5"/>
      <c r="I591" s="5" t="s">
        <v>151</v>
      </c>
      <c r="J591" s="5">
        <v>16170044</v>
      </c>
      <c r="K591" s="6"/>
      <c r="L591" s="6" t="s">
        <v>151</v>
      </c>
      <c r="M591" s="6"/>
      <c r="N591" s="212" t="s">
        <v>7304</v>
      </c>
      <c r="O591" s="152"/>
      <c r="P591" s="136" t="s">
        <v>7305</v>
      </c>
      <c r="Q591" s="82" t="s">
        <v>7306</v>
      </c>
      <c r="R591" s="136" t="s">
        <v>186</v>
      </c>
      <c r="S591" s="88">
        <v>37908</v>
      </c>
      <c r="T591" s="10" t="s">
        <v>156</v>
      </c>
      <c r="U591" s="5">
        <v>3</v>
      </c>
      <c r="V591" s="5">
        <v>10</v>
      </c>
      <c r="W591" s="10" t="s">
        <v>157</v>
      </c>
      <c r="X591" s="20" t="s">
        <v>187</v>
      </c>
      <c r="Y591" s="20" t="s">
        <v>159</v>
      </c>
      <c r="Z591" s="20" t="s">
        <v>193</v>
      </c>
      <c r="AA591" s="7" t="s">
        <v>161</v>
      </c>
      <c r="AB591" s="20" t="s">
        <v>162</v>
      </c>
      <c r="AC591" s="20" t="s">
        <v>163</v>
      </c>
      <c r="AD591" s="7" t="s">
        <v>163</v>
      </c>
      <c r="AE591" s="21" t="s">
        <v>5052</v>
      </c>
      <c r="AF591" s="21" t="s">
        <v>7307</v>
      </c>
      <c r="AG591" s="20" t="s">
        <v>7307</v>
      </c>
      <c r="AH591" s="20" t="s">
        <v>50</v>
      </c>
      <c r="AI591" s="35" t="s">
        <v>7171</v>
      </c>
      <c r="AJ591" s="88">
        <v>24413</v>
      </c>
      <c r="AK591" s="21" t="s">
        <v>5054</v>
      </c>
      <c r="AL591" s="9" t="s">
        <v>202</v>
      </c>
      <c r="AM591" s="7" t="s">
        <v>194</v>
      </c>
      <c r="AN591" s="21" t="s">
        <v>7308</v>
      </c>
      <c r="AO591" s="120">
        <v>5000000</v>
      </c>
      <c r="AP591" s="20" t="s">
        <v>7309</v>
      </c>
      <c r="AQ591" s="21" t="s">
        <v>812</v>
      </c>
      <c r="AR591" s="21" t="s">
        <v>327</v>
      </c>
      <c r="AS591" s="20" t="s">
        <v>199</v>
      </c>
      <c r="AT591" s="35" t="s">
        <v>186</v>
      </c>
      <c r="AU591" s="20" t="s">
        <v>46</v>
      </c>
      <c r="AV591" s="5"/>
      <c r="AW591" s="20" t="s">
        <v>5056</v>
      </c>
      <c r="AX591" s="7" t="s">
        <v>50</v>
      </c>
      <c r="AY591" s="35" t="s">
        <v>7171</v>
      </c>
      <c r="AZ591" s="88">
        <v>27220</v>
      </c>
      <c r="BA591" s="21" t="s">
        <v>5057</v>
      </c>
      <c r="BB591" s="20" t="s">
        <v>202</v>
      </c>
      <c r="BC591" s="21" t="s">
        <v>179</v>
      </c>
      <c r="BD591" s="21" t="s">
        <v>1031</v>
      </c>
      <c r="BE591" s="21" t="s">
        <v>1031</v>
      </c>
      <c r="BF591" s="20" t="s">
        <v>181</v>
      </c>
      <c r="BG591" s="20" t="s">
        <v>7309</v>
      </c>
      <c r="BH591" s="21" t="s">
        <v>812</v>
      </c>
      <c r="BI591" s="21" t="s">
        <v>327</v>
      </c>
      <c r="BJ591" s="20" t="s">
        <v>199</v>
      </c>
      <c r="BK591" s="20" t="s">
        <v>186</v>
      </c>
      <c r="BL591" s="20" t="s">
        <v>46</v>
      </c>
      <c r="BM591" s="20"/>
      <c r="BN591" s="79"/>
      <c r="BO591" s="20"/>
      <c r="BP591" s="20"/>
      <c r="BQ591" s="21"/>
      <c r="BR591" s="21"/>
      <c r="BS591" s="21"/>
      <c r="BT591" s="20"/>
      <c r="BU591" s="21"/>
      <c r="BV591" s="21"/>
      <c r="BW591" s="20"/>
      <c r="BX591" s="21"/>
      <c r="BY591" s="21"/>
      <c r="BZ591" s="20"/>
      <c r="CA591" s="20"/>
      <c r="CB591" s="20"/>
      <c r="CC591" s="20"/>
      <c r="CD591" s="20"/>
      <c r="CE591" s="20" t="s">
        <v>7309</v>
      </c>
      <c r="CF591" s="21" t="s">
        <v>812</v>
      </c>
      <c r="CG591" s="20" t="s">
        <v>327</v>
      </c>
      <c r="CH591" s="20" t="s">
        <v>199</v>
      </c>
      <c r="CI591" s="20" t="s">
        <v>205</v>
      </c>
      <c r="CJ591" s="77" t="s">
        <v>46</v>
      </c>
      <c r="CK591" s="5"/>
      <c r="CL591" s="77" t="str">
        <f t="shared" ca="1" si="9"/>
        <v>22 Tahun 3 Bulan 9 Hari</v>
      </c>
      <c r="CM59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Cisero RT/RW 04/08 Desa/Kelurahan Rancamulya Kecamatan Sumedang Utara Kabupaten Sumedang Jawa Barat </v>
      </c>
    </row>
    <row r="592" spans="1:91" ht="20.100000000000001" customHeight="1">
      <c r="A592" s="4">
        <f>SUBTOTAL(3,N$8:N592)</f>
        <v>585</v>
      </c>
      <c r="B592" s="5" t="s">
        <v>4</v>
      </c>
      <c r="C592" s="5">
        <v>2017</v>
      </c>
      <c r="D592" s="5"/>
      <c r="E592" s="5">
        <v>6</v>
      </c>
      <c r="F592" s="5">
        <v>7</v>
      </c>
      <c r="G592" s="5" t="s">
        <v>151</v>
      </c>
      <c r="H592" s="5"/>
      <c r="I592" s="5"/>
      <c r="J592" s="5">
        <v>17180065</v>
      </c>
      <c r="K592" s="6" t="s">
        <v>151</v>
      </c>
      <c r="L592" s="6"/>
      <c r="M592" s="6"/>
      <c r="N592" s="210" t="s">
        <v>7310</v>
      </c>
      <c r="O592" s="153"/>
      <c r="P592" s="37" t="s">
        <v>7311</v>
      </c>
      <c r="Q592" s="84" t="s">
        <v>7312</v>
      </c>
      <c r="R592" s="37" t="s">
        <v>155</v>
      </c>
      <c r="S592" s="125">
        <v>38161</v>
      </c>
      <c r="T592" s="10" t="s">
        <v>156</v>
      </c>
      <c r="U592" s="10">
        <v>1</v>
      </c>
      <c r="V592" s="10">
        <v>4</v>
      </c>
      <c r="W592" s="10" t="s">
        <v>157</v>
      </c>
      <c r="X592" s="20" t="s">
        <v>187</v>
      </c>
      <c r="Y592" s="7" t="s">
        <v>368</v>
      </c>
      <c r="Z592" s="7" t="s">
        <v>368</v>
      </c>
      <c r="AA592" s="7" t="s">
        <v>161</v>
      </c>
      <c r="AB592" s="7" t="s">
        <v>162</v>
      </c>
      <c r="AC592" s="7" t="s">
        <v>163</v>
      </c>
      <c r="AD592" s="7" t="s">
        <v>163</v>
      </c>
      <c r="AE592" s="9" t="s">
        <v>1313</v>
      </c>
      <c r="AF592" s="21" t="s">
        <v>1314</v>
      </c>
      <c r="AG592" s="21" t="s">
        <v>1314</v>
      </c>
      <c r="AH592" s="7" t="s">
        <v>50</v>
      </c>
      <c r="AI592" s="35" t="s">
        <v>155</v>
      </c>
      <c r="AJ592" s="88">
        <v>27085</v>
      </c>
      <c r="AK592" s="21" t="s">
        <v>1315</v>
      </c>
      <c r="AL592" s="20" t="s">
        <v>212</v>
      </c>
      <c r="AM592" s="7" t="s">
        <v>169</v>
      </c>
      <c r="AN592" s="21" t="s">
        <v>255</v>
      </c>
      <c r="AO592" s="120" t="s">
        <v>214</v>
      </c>
      <c r="AP592" s="20" t="s">
        <v>1316</v>
      </c>
      <c r="AQ592" s="21" t="s">
        <v>981</v>
      </c>
      <c r="AR592" s="20" t="s">
        <v>1317</v>
      </c>
      <c r="AS592" s="20" t="s">
        <v>1011</v>
      </c>
      <c r="AT592" s="35" t="s">
        <v>186</v>
      </c>
      <c r="AU592" s="20" t="s">
        <v>46</v>
      </c>
      <c r="AV592" s="6">
        <v>45363</v>
      </c>
      <c r="AW592" s="21" t="s">
        <v>1318</v>
      </c>
      <c r="AX592" s="7" t="s">
        <v>50</v>
      </c>
      <c r="AY592" s="35" t="s">
        <v>186</v>
      </c>
      <c r="AZ592" s="88">
        <v>30371</v>
      </c>
      <c r="BA592" s="21" t="s">
        <v>1319</v>
      </c>
      <c r="BB592" s="20" t="s">
        <v>178</v>
      </c>
      <c r="BC592" s="21" t="s">
        <v>179</v>
      </c>
      <c r="BD592" s="21" t="s">
        <v>1320</v>
      </c>
      <c r="BE592" s="20" t="s">
        <v>163</v>
      </c>
      <c r="BF592" s="20" t="s">
        <v>181</v>
      </c>
      <c r="BG592" s="20" t="s">
        <v>1316</v>
      </c>
      <c r="BH592" s="21" t="s">
        <v>981</v>
      </c>
      <c r="BI592" s="20" t="s">
        <v>1317</v>
      </c>
      <c r="BJ592" s="20" t="s">
        <v>1011</v>
      </c>
      <c r="BK592" s="20" t="s">
        <v>186</v>
      </c>
      <c r="BL592" s="21" t="s">
        <v>46</v>
      </c>
      <c r="BM592" s="21">
        <v>45363</v>
      </c>
      <c r="BN592" s="136"/>
      <c r="BO592" s="20"/>
      <c r="BP592" s="20"/>
      <c r="BQ592" s="21"/>
      <c r="BR592" s="21"/>
      <c r="BS592" s="20"/>
      <c r="BT592" s="21"/>
      <c r="BU592" s="21"/>
      <c r="BV592" s="20"/>
      <c r="BW592" s="20"/>
      <c r="BX592" s="21"/>
      <c r="BY592" s="20"/>
      <c r="BZ592" s="20"/>
      <c r="CA592" s="20"/>
      <c r="CB592" s="20"/>
      <c r="CC592" s="20"/>
      <c r="CD592" s="20"/>
      <c r="CE592" s="20" t="s">
        <v>1316</v>
      </c>
      <c r="CF592" s="21" t="s">
        <v>981</v>
      </c>
      <c r="CG592" s="20" t="s">
        <v>1317</v>
      </c>
      <c r="CH592" s="20" t="s">
        <v>1011</v>
      </c>
      <c r="CI592" s="20" t="s">
        <v>205</v>
      </c>
      <c r="CJ592" s="77" t="s">
        <v>46</v>
      </c>
      <c r="CK592" s="5">
        <v>45363</v>
      </c>
      <c r="CL592" s="77" t="str">
        <f t="shared" ca="1" si="9"/>
        <v>21 Tahun 7 Bulan 0 Hari</v>
      </c>
      <c r="CM59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Neglasari RT/RW 03/03 Desa/Kelurahan Sayang Kecamatan Jatinangor Kabupaten Sumedang Jawa Barat 45363</v>
      </c>
    </row>
    <row r="593" spans="1:91" ht="20.100000000000001" customHeight="1">
      <c r="A593" s="4">
        <f>SUBTOTAL(3,N$8:N593)</f>
        <v>586</v>
      </c>
      <c r="B593" s="5" t="s">
        <v>4</v>
      </c>
      <c r="C593" s="5">
        <v>2016</v>
      </c>
      <c r="D593" s="5"/>
      <c r="E593" s="5">
        <v>7</v>
      </c>
      <c r="F593" s="5">
        <v>7</v>
      </c>
      <c r="G593" s="5"/>
      <c r="H593" s="5"/>
      <c r="I593" s="5" t="s">
        <v>151</v>
      </c>
      <c r="J593" s="5">
        <v>16170062</v>
      </c>
      <c r="K593" s="6"/>
      <c r="L593" s="6" t="s">
        <v>151</v>
      </c>
      <c r="M593" s="6"/>
      <c r="N593" s="212" t="s">
        <v>7313</v>
      </c>
      <c r="O593" s="152"/>
      <c r="P593" s="136" t="s">
        <v>7314</v>
      </c>
      <c r="Q593" s="82" t="s">
        <v>7315</v>
      </c>
      <c r="R593" s="136" t="s">
        <v>186</v>
      </c>
      <c r="S593" s="88">
        <v>37907</v>
      </c>
      <c r="T593" s="10" t="s">
        <v>156</v>
      </c>
      <c r="U593" s="5">
        <v>1</v>
      </c>
      <c r="V593" s="5">
        <v>2</v>
      </c>
      <c r="W593" s="10" t="s">
        <v>157</v>
      </c>
      <c r="X593" s="20" t="s">
        <v>187</v>
      </c>
      <c r="Y593" s="20" t="s">
        <v>159</v>
      </c>
      <c r="Z593" s="20" t="s">
        <v>7316</v>
      </c>
      <c r="AA593" s="7" t="s">
        <v>161</v>
      </c>
      <c r="AB593" s="20" t="s">
        <v>162</v>
      </c>
      <c r="AC593" s="20" t="s">
        <v>163</v>
      </c>
      <c r="AD593" s="7" t="s">
        <v>163</v>
      </c>
      <c r="AE593" s="21" t="s">
        <v>7317</v>
      </c>
      <c r="AF593" s="21" t="s">
        <v>7318</v>
      </c>
      <c r="AG593" s="20" t="s">
        <v>7318</v>
      </c>
      <c r="AH593" s="20" t="s">
        <v>50</v>
      </c>
      <c r="AI593" s="35" t="s">
        <v>7214</v>
      </c>
      <c r="AJ593" s="88">
        <v>30551</v>
      </c>
      <c r="AK593" s="21" t="s">
        <v>7319</v>
      </c>
      <c r="AL593" s="20" t="s">
        <v>212</v>
      </c>
      <c r="AM593" s="7" t="s">
        <v>194</v>
      </c>
      <c r="AN593" s="21" t="s">
        <v>7320</v>
      </c>
      <c r="AO593" s="120">
        <v>5000000</v>
      </c>
      <c r="AP593" s="20" t="s">
        <v>7321</v>
      </c>
      <c r="AQ593" s="21" t="s">
        <v>2583</v>
      </c>
      <c r="AR593" s="21" t="s">
        <v>2786</v>
      </c>
      <c r="AS593" s="20" t="s">
        <v>199</v>
      </c>
      <c r="AT593" s="35" t="s">
        <v>186</v>
      </c>
      <c r="AU593" s="20" t="s">
        <v>46</v>
      </c>
      <c r="AV593" s="5"/>
      <c r="AW593" s="20" t="s">
        <v>7322</v>
      </c>
      <c r="AX593" s="7" t="s">
        <v>50</v>
      </c>
      <c r="AY593" s="35" t="s">
        <v>7171</v>
      </c>
      <c r="AZ593" s="88">
        <v>29567</v>
      </c>
      <c r="BA593" s="21" t="s">
        <v>7323</v>
      </c>
      <c r="BB593" s="20" t="s">
        <v>178</v>
      </c>
      <c r="BC593" s="21" t="s">
        <v>179</v>
      </c>
      <c r="BD593" s="21" t="s">
        <v>7324</v>
      </c>
      <c r="BE593" s="21" t="s">
        <v>1031</v>
      </c>
      <c r="BF593" s="20" t="s">
        <v>181</v>
      </c>
      <c r="BG593" s="20" t="s">
        <v>7321</v>
      </c>
      <c r="BH593" s="21" t="s">
        <v>2583</v>
      </c>
      <c r="BI593" s="21" t="s">
        <v>2786</v>
      </c>
      <c r="BJ593" s="20" t="s">
        <v>199</v>
      </c>
      <c r="BK593" s="20" t="s">
        <v>186</v>
      </c>
      <c r="BL593" s="20" t="s">
        <v>46</v>
      </c>
      <c r="BM593" s="20"/>
      <c r="BN593" s="79"/>
      <c r="BO593" s="20"/>
      <c r="BP593" s="20"/>
      <c r="BQ593" s="21"/>
      <c r="BR593" s="21"/>
      <c r="BS593" s="21"/>
      <c r="BT593" s="20"/>
      <c r="BU593" s="21"/>
      <c r="BV593" s="21"/>
      <c r="BW593" s="20"/>
      <c r="BX593" s="21"/>
      <c r="BY593" s="21"/>
      <c r="BZ593" s="20"/>
      <c r="CA593" s="20"/>
      <c r="CB593" s="20"/>
      <c r="CC593" s="20"/>
      <c r="CD593" s="20"/>
      <c r="CE593" s="20" t="s">
        <v>7321</v>
      </c>
      <c r="CF593" s="21" t="s">
        <v>2583</v>
      </c>
      <c r="CG593" s="20" t="s">
        <v>2786</v>
      </c>
      <c r="CH593" s="20" t="s">
        <v>199</v>
      </c>
      <c r="CI593" s="20" t="s">
        <v>205</v>
      </c>
      <c r="CJ593" s="77" t="s">
        <v>46</v>
      </c>
      <c r="CK593" s="5"/>
      <c r="CL593" s="77" t="str">
        <f t="shared" ca="1" si="9"/>
        <v>22 Tahun 3 Bulan 10 Hari</v>
      </c>
      <c r="CM59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Angkrek No. 80 RT/RW 01/15 Desa/Kelurahan Situ Kecamatan Sumedang Utara Kabupaten Sumedang Jawa Barat </v>
      </c>
    </row>
    <row r="594" spans="1:91" ht="20.100000000000001" customHeight="1">
      <c r="A594" s="4">
        <f>SUBTOTAL(3,N$8:N594)</f>
        <v>587</v>
      </c>
      <c r="B594" s="5" t="s">
        <v>4</v>
      </c>
      <c r="C594" s="5">
        <v>2016</v>
      </c>
      <c r="D594" s="5"/>
      <c r="E594" s="5">
        <v>6</v>
      </c>
      <c r="F594" s="5">
        <v>7</v>
      </c>
      <c r="G594" s="5" t="s">
        <v>151</v>
      </c>
      <c r="H594" s="5"/>
      <c r="I594" s="5"/>
      <c r="J594" s="5">
        <v>16170065</v>
      </c>
      <c r="K594" s="6" t="s">
        <v>151</v>
      </c>
      <c r="L594" s="6" t="s">
        <v>4714</v>
      </c>
      <c r="M594" s="6"/>
      <c r="N594" s="210" t="s">
        <v>7325</v>
      </c>
      <c r="O594" s="153"/>
      <c r="P594" s="37" t="s">
        <v>7326</v>
      </c>
      <c r="Q594" s="84" t="s">
        <v>7327</v>
      </c>
      <c r="R594" s="37" t="s">
        <v>186</v>
      </c>
      <c r="S594" s="125">
        <v>36640</v>
      </c>
      <c r="T594" s="10" t="s">
        <v>156</v>
      </c>
      <c r="U594" s="10"/>
      <c r="V594" s="10"/>
      <c r="W594" s="10" t="s">
        <v>157</v>
      </c>
      <c r="X594" s="7" t="s">
        <v>187</v>
      </c>
      <c r="Y594" s="7" t="s">
        <v>368</v>
      </c>
      <c r="Z594" s="7" t="s">
        <v>368</v>
      </c>
      <c r="AA594" s="7"/>
      <c r="AB594" s="7" t="s">
        <v>368</v>
      </c>
      <c r="AC594" s="7" t="s">
        <v>163</v>
      </c>
      <c r="AD594" s="7" t="s">
        <v>163</v>
      </c>
      <c r="AE594" s="9" t="s">
        <v>7328</v>
      </c>
      <c r="AF594" s="9" t="s">
        <v>7329</v>
      </c>
      <c r="AG594" s="7" t="s">
        <v>7329</v>
      </c>
      <c r="AH594" s="7" t="s">
        <v>50</v>
      </c>
      <c r="AI594" s="79" t="s">
        <v>7330</v>
      </c>
      <c r="AJ594" s="28">
        <v>26664</v>
      </c>
      <c r="AK594" s="9" t="s">
        <v>7331</v>
      </c>
      <c r="AL594" s="20" t="s">
        <v>212</v>
      </c>
      <c r="AM594" s="7" t="s">
        <v>179</v>
      </c>
      <c r="AN594" s="9"/>
      <c r="AO594" s="118"/>
      <c r="AP594" s="7" t="s">
        <v>7332</v>
      </c>
      <c r="AQ594" s="9" t="s">
        <v>981</v>
      </c>
      <c r="AR594" s="9" t="s">
        <v>7333</v>
      </c>
      <c r="AS594" s="7" t="s">
        <v>7334</v>
      </c>
      <c r="AT594" s="79" t="s">
        <v>7335</v>
      </c>
      <c r="AU594" s="7" t="s">
        <v>7336</v>
      </c>
      <c r="AV594" s="10">
        <v>29463</v>
      </c>
      <c r="AW594" s="7" t="s">
        <v>7337</v>
      </c>
      <c r="AX594" s="7" t="s">
        <v>50</v>
      </c>
      <c r="AY594" s="79" t="s">
        <v>186</v>
      </c>
      <c r="AZ594" s="28">
        <v>27529</v>
      </c>
      <c r="BA594" s="9" t="s">
        <v>7338</v>
      </c>
      <c r="BB594" s="20" t="s">
        <v>178</v>
      </c>
      <c r="BC594" s="7" t="s">
        <v>7339</v>
      </c>
      <c r="BD594" s="9"/>
      <c r="BE594" s="9"/>
      <c r="BF594" s="20" t="s">
        <v>181</v>
      </c>
      <c r="BG594" s="7" t="s">
        <v>7332</v>
      </c>
      <c r="BH594" s="9" t="s">
        <v>981</v>
      </c>
      <c r="BI594" s="9" t="s">
        <v>7333</v>
      </c>
      <c r="BJ594" s="7" t="s">
        <v>7334</v>
      </c>
      <c r="BK594" s="7" t="s">
        <v>7335</v>
      </c>
      <c r="BL594" s="7" t="s">
        <v>7336</v>
      </c>
      <c r="BM594" s="11">
        <v>29463</v>
      </c>
      <c r="BN594" s="79"/>
      <c r="BO594" s="7"/>
      <c r="BP594" s="7"/>
      <c r="BQ594" s="9"/>
      <c r="BR594" s="9"/>
      <c r="BS594" s="9"/>
      <c r="BT594" s="7"/>
      <c r="BU594" s="9"/>
      <c r="BV594" s="9"/>
      <c r="BW594" s="7"/>
      <c r="BX594" s="9"/>
      <c r="BY594" s="9"/>
      <c r="BZ594" s="7"/>
      <c r="CA594" s="7"/>
      <c r="CB594" s="7"/>
      <c r="CC594" s="7"/>
      <c r="CD594" s="7"/>
      <c r="CE594" s="20" t="s">
        <v>7332</v>
      </c>
      <c r="CF594" s="21" t="s">
        <v>981</v>
      </c>
      <c r="CG594" s="20" t="s">
        <v>7333</v>
      </c>
      <c r="CH594" s="20" t="s">
        <v>7334</v>
      </c>
      <c r="CI594" s="20" t="s">
        <v>7335</v>
      </c>
      <c r="CJ594" s="77" t="s">
        <v>7336</v>
      </c>
      <c r="CK594" s="5">
        <v>29463</v>
      </c>
      <c r="CL594" s="77" t="str">
        <f t="shared" ca="1" si="9"/>
        <v>25 Tahun 8 Bulan 30 Hari</v>
      </c>
      <c r="CM59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Legenda Malaka Blok C-4 No. 7 RT/RW 03/03 Desa/Kelurahan Baloi Permai Kecamatan Batam Kota Kota Batam Kepulauan Riau 29463</v>
      </c>
    </row>
    <row r="595" spans="1:91" ht="20.100000000000001" customHeight="1">
      <c r="A595" s="4">
        <f>SUBTOTAL(3,N$8:N595)</f>
        <v>588</v>
      </c>
      <c r="B595" s="5" t="s">
        <v>4</v>
      </c>
      <c r="C595" s="5">
        <v>2017</v>
      </c>
      <c r="D595" s="5"/>
      <c r="E595" s="5">
        <v>6</v>
      </c>
      <c r="F595" s="5">
        <v>7</v>
      </c>
      <c r="G595" s="5" t="s">
        <v>151</v>
      </c>
      <c r="H595" s="5"/>
      <c r="I595" s="5"/>
      <c r="J595" s="5">
        <v>17180083</v>
      </c>
      <c r="K595" s="6" t="s">
        <v>151</v>
      </c>
      <c r="L595" s="6" t="s">
        <v>151</v>
      </c>
      <c r="M595" s="6"/>
      <c r="N595" s="79" t="s">
        <v>7340</v>
      </c>
      <c r="O595" s="153"/>
      <c r="P595" s="37" t="s">
        <v>7341</v>
      </c>
      <c r="Q595" s="84" t="s">
        <v>7342</v>
      </c>
      <c r="R595" s="37" t="s">
        <v>186</v>
      </c>
      <c r="S595" s="125">
        <v>39978</v>
      </c>
      <c r="T595" s="10" t="s">
        <v>156</v>
      </c>
      <c r="U595" s="10">
        <v>1</v>
      </c>
      <c r="V595" s="10">
        <v>4</v>
      </c>
      <c r="W595" s="10" t="s">
        <v>157</v>
      </c>
      <c r="X595" s="20" t="s">
        <v>187</v>
      </c>
      <c r="Y595" s="7" t="s">
        <v>159</v>
      </c>
      <c r="Z595" s="7" t="s">
        <v>7234</v>
      </c>
      <c r="AA595" s="20" t="s">
        <v>221</v>
      </c>
      <c r="AB595" s="7" t="s">
        <v>162</v>
      </c>
      <c r="AC595" s="7" t="s">
        <v>163</v>
      </c>
      <c r="AD595" s="7" t="s">
        <v>163</v>
      </c>
      <c r="AE595" s="9" t="s">
        <v>7343</v>
      </c>
      <c r="AF595" s="9" t="s">
        <v>7344</v>
      </c>
      <c r="AG595" s="7" t="s">
        <v>7344</v>
      </c>
      <c r="AH595" s="7" t="s">
        <v>50</v>
      </c>
      <c r="AI595" s="79" t="s">
        <v>7171</v>
      </c>
      <c r="AJ595" s="28">
        <v>27574</v>
      </c>
      <c r="AK595" s="9" t="s">
        <v>7345</v>
      </c>
      <c r="AL595" s="9" t="s">
        <v>1202</v>
      </c>
      <c r="AM595" s="7" t="s">
        <v>221</v>
      </c>
      <c r="AN595" s="9" t="s">
        <v>7346</v>
      </c>
      <c r="AO595" s="118">
        <v>5000000</v>
      </c>
      <c r="AP595" s="7" t="s">
        <v>6077</v>
      </c>
      <c r="AQ595" s="9" t="s">
        <v>2247</v>
      </c>
      <c r="AR595" s="9" t="s">
        <v>1027</v>
      </c>
      <c r="AS595" s="7" t="s">
        <v>1027</v>
      </c>
      <c r="AT595" s="79" t="s">
        <v>186</v>
      </c>
      <c r="AU595" s="7" t="s">
        <v>46</v>
      </c>
      <c r="AV595" s="10">
        <v>45362</v>
      </c>
      <c r="AW595" s="7" t="s">
        <v>7347</v>
      </c>
      <c r="AX595" s="7" t="s">
        <v>50</v>
      </c>
      <c r="AY595" s="79" t="s">
        <v>7348</v>
      </c>
      <c r="AZ595" s="28">
        <v>27147</v>
      </c>
      <c r="BA595" s="9" t="s">
        <v>7349</v>
      </c>
      <c r="BB595" s="9" t="s">
        <v>1202</v>
      </c>
      <c r="BC595" s="21" t="s">
        <v>179</v>
      </c>
      <c r="BD595" s="9" t="s">
        <v>1031</v>
      </c>
      <c r="BE595" s="9" t="s">
        <v>1031</v>
      </c>
      <c r="BF595" s="20" t="s">
        <v>181</v>
      </c>
      <c r="BG595" s="7" t="s">
        <v>6077</v>
      </c>
      <c r="BH595" s="9" t="s">
        <v>2247</v>
      </c>
      <c r="BI595" s="9" t="s">
        <v>1027</v>
      </c>
      <c r="BJ595" s="7" t="s">
        <v>1027</v>
      </c>
      <c r="BK595" s="7" t="s">
        <v>186</v>
      </c>
      <c r="BL595" s="7" t="s">
        <v>46</v>
      </c>
      <c r="BM595" s="11">
        <v>45362</v>
      </c>
      <c r="BN595" s="79"/>
      <c r="BO595" s="7"/>
      <c r="BP595" s="7"/>
      <c r="BQ595" s="9"/>
      <c r="BR595" s="9"/>
      <c r="BS595" s="9"/>
      <c r="BT595" s="7"/>
      <c r="BU595" s="9"/>
      <c r="BV595" s="9"/>
      <c r="BW595" s="7"/>
      <c r="BX595" s="9"/>
      <c r="BY595" s="9"/>
      <c r="BZ595" s="7"/>
      <c r="CA595" s="7"/>
      <c r="CB595" s="7"/>
      <c r="CC595" s="7"/>
      <c r="CD595" s="7"/>
      <c r="CE595" s="20" t="s">
        <v>7350</v>
      </c>
      <c r="CF595" s="21" t="s">
        <v>2247</v>
      </c>
      <c r="CG595" s="20" t="s">
        <v>1027</v>
      </c>
      <c r="CH595" s="20" t="s">
        <v>1027</v>
      </c>
      <c r="CI595" s="20" t="s">
        <v>205</v>
      </c>
      <c r="CJ595" s="77" t="s">
        <v>46</v>
      </c>
      <c r="CK595" s="5">
        <v>45362</v>
      </c>
      <c r="CL595" s="77" t="str">
        <f t="shared" ca="1" si="9"/>
        <v>16 Tahun 7 Bulan 9 Hari</v>
      </c>
      <c r="CM59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Lanjung RT/RW 01/06 Desa/Kelurahan Tanjungsari Kecamatan Tanjungsari Kabupaten Sumedang Jawa Barat 45362</v>
      </c>
    </row>
    <row r="596" spans="1:91" ht="20.100000000000001" customHeight="1">
      <c r="A596" s="4">
        <f>SUBTOTAL(3,N$8:N596)</f>
        <v>589</v>
      </c>
      <c r="B596" s="5" t="s">
        <v>4</v>
      </c>
      <c r="C596" s="5">
        <v>2016</v>
      </c>
      <c r="D596" s="5"/>
      <c r="E596" s="5">
        <v>7</v>
      </c>
      <c r="F596" s="5">
        <v>7</v>
      </c>
      <c r="G596" s="5"/>
      <c r="H596" s="5"/>
      <c r="I596" s="5" t="s">
        <v>4920</v>
      </c>
      <c r="J596" s="5">
        <v>16170067</v>
      </c>
      <c r="K596" s="6"/>
      <c r="L596" s="6" t="s">
        <v>151</v>
      </c>
      <c r="M596" s="6"/>
      <c r="N596" s="35" t="s">
        <v>7351</v>
      </c>
      <c r="O596" s="152"/>
      <c r="P596" s="136" t="s">
        <v>7352</v>
      </c>
      <c r="Q596" s="82" t="s">
        <v>7353</v>
      </c>
      <c r="R596" s="136" t="s">
        <v>1109</v>
      </c>
      <c r="S596" s="88">
        <v>35573</v>
      </c>
      <c r="T596" s="10" t="s">
        <v>156</v>
      </c>
      <c r="U596" s="5"/>
      <c r="V596" s="5"/>
      <c r="W596" s="10" t="s">
        <v>157</v>
      </c>
      <c r="X596" s="20" t="s">
        <v>187</v>
      </c>
      <c r="Y596" s="20" t="s">
        <v>1324</v>
      </c>
      <c r="Z596" s="20" t="s">
        <v>7354</v>
      </c>
      <c r="AA596" s="20" t="s">
        <v>179</v>
      </c>
      <c r="AB596" s="20" t="s">
        <v>162</v>
      </c>
      <c r="AC596" s="20" t="s">
        <v>163</v>
      </c>
      <c r="AD596" s="7" t="s">
        <v>163</v>
      </c>
      <c r="AE596" s="21" t="s">
        <v>5360</v>
      </c>
      <c r="AF596" s="21" t="s">
        <v>5361</v>
      </c>
      <c r="AG596" s="20" t="s">
        <v>5361</v>
      </c>
      <c r="AH596" s="20" t="s">
        <v>50</v>
      </c>
      <c r="AI596" s="35" t="s">
        <v>7144</v>
      </c>
      <c r="AJ596" s="88">
        <v>25913</v>
      </c>
      <c r="AK596" s="21" t="s">
        <v>5362</v>
      </c>
      <c r="AL596" s="21" t="s">
        <v>324</v>
      </c>
      <c r="AM596" s="7" t="s">
        <v>161</v>
      </c>
      <c r="AN596" s="21"/>
      <c r="AO596" s="120">
        <v>4000000</v>
      </c>
      <c r="AP596" s="20" t="s">
        <v>3221</v>
      </c>
      <c r="AQ596" s="21" t="s">
        <v>591</v>
      </c>
      <c r="AR596" s="21" t="s">
        <v>1778</v>
      </c>
      <c r="AS596" s="20" t="s">
        <v>1779</v>
      </c>
      <c r="AT596" s="35" t="s">
        <v>155</v>
      </c>
      <c r="AU596" s="20" t="s">
        <v>46</v>
      </c>
      <c r="AV596" s="5"/>
      <c r="AW596" s="20" t="s">
        <v>4354</v>
      </c>
      <c r="AX596" s="7" t="s">
        <v>50</v>
      </c>
      <c r="AY596" s="35" t="s">
        <v>7355</v>
      </c>
      <c r="AZ596" s="88">
        <v>27739</v>
      </c>
      <c r="BA596" s="21" t="s">
        <v>5363</v>
      </c>
      <c r="BB596" s="20" t="s">
        <v>178</v>
      </c>
      <c r="BC596" s="21" t="s">
        <v>161</v>
      </c>
      <c r="BD596" s="21"/>
      <c r="BE596" s="21" t="s">
        <v>1031</v>
      </c>
      <c r="BF596" s="20" t="s">
        <v>181</v>
      </c>
      <c r="BG596" s="20" t="s">
        <v>3221</v>
      </c>
      <c r="BH596" s="21" t="s">
        <v>591</v>
      </c>
      <c r="BI596" s="21" t="s">
        <v>1778</v>
      </c>
      <c r="BJ596" s="20" t="s">
        <v>1779</v>
      </c>
      <c r="BK596" s="20" t="s">
        <v>155</v>
      </c>
      <c r="BL596" s="20" t="s">
        <v>46</v>
      </c>
      <c r="BM596" s="20"/>
      <c r="BN596" s="79"/>
      <c r="BO596" s="20"/>
      <c r="BP596" s="20"/>
      <c r="BQ596" s="21"/>
      <c r="BR596" s="21"/>
      <c r="BS596" s="21"/>
      <c r="BT596" s="20"/>
      <c r="BU596" s="21"/>
      <c r="BV596" s="21"/>
      <c r="BW596" s="20"/>
      <c r="BX596" s="21"/>
      <c r="BY596" s="21"/>
      <c r="BZ596" s="20"/>
      <c r="CA596" s="20"/>
      <c r="CB596" s="20"/>
      <c r="CC596" s="20"/>
      <c r="CD596" s="20"/>
      <c r="CE596" s="20" t="s">
        <v>3221</v>
      </c>
      <c r="CF596" s="21" t="s">
        <v>591</v>
      </c>
      <c r="CG596" s="20" t="s">
        <v>1778</v>
      </c>
      <c r="CH596" s="20" t="s">
        <v>1779</v>
      </c>
      <c r="CI596" s="20" t="s">
        <v>182</v>
      </c>
      <c r="CJ596" s="77" t="s">
        <v>46</v>
      </c>
      <c r="CK596" s="5"/>
      <c r="CL596" s="77" t="str">
        <f t="shared" ca="1" si="9"/>
        <v>28 Tahun 8 Bulan 0 Hari</v>
      </c>
      <c r="CM59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Kebon Kalapa RT/RW 04/03 Desa/Kelurahan Batukarut Kecamatan Arjasari Kabupaten Bandung Jawa Barat </v>
      </c>
    </row>
    <row r="597" spans="1:91" ht="20.100000000000001" customHeight="1">
      <c r="A597" s="4">
        <f>SUBTOTAL(3,N$8:N597)</f>
        <v>590</v>
      </c>
      <c r="B597" s="5" t="s">
        <v>4</v>
      </c>
      <c r="C597" s="5">
        <v>2016</v>
      </c>
      <c r="D597" s="5"/>
      <c r="E597" s="5">
        <v>7</v>
      </c>
      <c r="F597" s="5">
        <v>7</v>
      </c>
      <c r="G597" s="5"/>
      <c r="H597" s="5"/>
      <c r="I597" s="5" t="s">
        <v>151</v>
      </c>
      <c r="J597" s="5">
        <v>16170068</v>
      </c>
      <c r="K597" s="6"/>
      <c r="L597" s="6" t="s">
        <v>151</v>
      </c>
      <c r="M597" s="6"/>
      <c r="N597" s="212" t="s">
        <v>7356</v>
      </c>
      <c r="O597" s="152"/>
      <c r="P597" s="136" t="s">
        <v>7357</v>
      </c>
      <c r="Q597" s="82" t="s">
        <v>7358</v>
      </c>
      <c r="R597" s="136" t="s">
        <v>155</v>
      </c>
      <c r="S597" s="88">
        <v>37952</v>
      </c>
      <c r="T597" s="10" t="s">
        <v>156</v>
      </c>
      <c r="U597" s="5">
        <v>2</v>
      </c>
      <c r="V597" s="5">
        <v>2</v>
      </c>
      <c r="W597" s="10" t="s">
        <v>157</v>
      </c>
      <c r="X597" s="20" t="s">
        <v>187</v>
      </c>
      <c r="Y597" s="20" t="s">
        <v>1723</v>
      </c>
      <c r="Z597" s="20" t="s">
        <v>250</v>
      </c>
      <c r="AA597" s="7" t="s">
        <v>161</v>
      </c>
      <c r="AB597" s="20" t="s">
        <v>162</v>
      </c>
      <c r="AC597" s="20" t="s">
        <v>163</v>
      </c>
      <c r="AD597" s="7" t="s">
        <v>163</v>
      </c>
      <c r="AE597" s="21" t="s">
        <v>7359</v>
      </c>
      <c r="AF597" s="21" t="s">
        <v>7360</v>
      </c>
      <c r="AG597" s="20" t="s">
        <v>7360</v>
      </c>
      <c r="AH597" s="20" t="s">
        <v>50</v>
      </c>
      <c r="AI597" s="35" t="s">
        <v>7111</v>
      </c>
      <c r="AJ597" s="88">
        <v>25969</v>
      </c>
      <c r="AK597" s="21" t="s">
        <v>7361</v>
      </c>
      <c r="AL597" s="21" t="s">
        <v>168</v>
      </c>
      <c r="AM597" s="7" t="s">
        <v>194</v>
      </c>
      <c r="AN597" s="21" t="s">
        <v>7362</v>
      </c>
      <c r="AO597" s="120">
        <v>3000000</v>
      </c>
      <c r="AP597" s="20" t="s">
        <v>7363</v>
      </c>
      <c r="AQ597" s="21" t="s">
        <v>896</v>
      </c>
      <c r="AR597" s="21" t="s">
        <v>7364</v>
      </c>
      <c r="AS597" s="20" t="s">
        <v>1399</v>
      </c>
      <c r="AT597" s="35" t="s">
        <v>278</v>
      </c>
      <c r="AU597" s="20" t="s">
        <v>46</v>
      </c>
      <c r="AV597" s="5"/>
      <c r="AW597" s="20" t="s">
        <v>7365</v>
      </c>
      <c r="AX597" s="7" t="s">
        <v>50</v>
      </c>
      <c r="AY597" s="35" t="s">
        <v>7111</v>
      </c>
      <c r="AZ597" s="88">
        <v>28723</v>
      </c>
      <c r="BA597" s="21" t="s">
        <v>7366</v>
      </c>
      <c r="BB597" s="21" t="s">
        <v>168</v>
      </c>
      <c r="BC597" s="21" t="s">
        <v>179</v>
      </c>
      <c r="BD597" s="21" t="s">
        <v>1031</v>
      </c>
      <c r="BE597" s="21" t="s">
        <v>1031</v>
      </c>
      <c r="BF597" s="20" t="s">
        <v>181</v>
      </c>
      <c r="BG597" s="20" t="s">
        <v>7363</v>
      </c>
      <c r="BH597" s="21" t="s">
        <v>896</v>
      </c>
      <c r="BI597" s="21" t="s">
        <v>7364</v>
      </c>
      <c r="BJ597" s="20" t="s">
        <v>1399</v>
      </c>
      <c r="BK597" s="20" t="s">
        <v>278</v>
      </c>
      <c r="BL597" s="20" t="s">
        <v>46</v>
      </c>
      <c r="BM597" s="20"/>
      <c r="BN597" s="79"/>
      <c r="BO597" s="20"/>
      <c r="BP597" s="20"/>
      <c r="BQ597" s="21"/>
      <c r="BR597" s="21"/>
      <c r="BS597" s="21"/>
      <c r="BT597" s="20"/>
      <c r="BU597" s="21"/>
      <c r="BV597" s="21"/>
      <c r="BW597" s="20"/>
      <c r="BX597" s="21"/>
      <c r="BY597" s="21"/>
      <c r="BZ597" s="20"/>
      <c r="CA597" s="20"/>
      <c r="CB597" s="20"/>
      <c r="CC597" s="20"/>
      <c r="CD597" s="20"/>
      <c r="CE597" s="20" t="s">
        <v>7363</v>
      </c>
      <c r="CF597" s="21" t="s">
        <v>896</v>
      </c>
      <c r="CG597" s="20" t="s">
        <v>7364</v>
      </c>
      <c r="CH597" s="20" t="s">
        <v>1399</v>
      </c>
      <c r="CI597" s="20" t="s">
        <v>278</v>
      </c>
      <c r="CJ597" s="77" t="s">
        <v>46</v>
      </c>
      <c r="CK597" s="5"/>
      <c r="CL597" s="77" t="str">
        <f t="shared" ca="1" si="9"/>
        <v>22 Tahun 1 Bulan 27 Hari</v>
      </c>
      <c r="CM59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Gg. Arloji 43 A/127 A RT/RW 03/13 Desa/Kelurahan Kebon Jayanti Kecamatan Kiaracondong Kota Bandung Jawa Barat </v>
      </c>
    </row>
    <row r="598" spans="1:91" ht="20.100000000000001" customHeight="1">
      <c r="A598" s="4">
        <f>SUBTOTAL(3,N$8:N598)</f>
        <v>591</v>
      </c>
      <c r="B598" s="5" t="s">
        <v>4</v>
      </c>
      <c r="C598" s="5">
        <v>2016</v>
      </c>
      <c r="D598" s="5"/>
      <c r="E598" s="5">
        <v>7</v>
      </c>
      <c r="F598" s="5">
        <v>7</v>
      </c>
      <c r="G598" s="5"/>
      <c r="H598" s="5"/>
      <c r="I598" s="5" t="s">
        <v>151</v>
      </c>
      <c r="J598" s="5">
        <v>16170073</v>
      </c>
      <c r="K598" s="6"/>
      <c r="L598" s="6" t="s">
        <v>151</v>
      </c>
      <c r="M598" s="6"/>
      <c r="N598" s="212" t="s">
        <v>7367</v>
      </c>
      <c r="O598" s="152"/>
      <c r="P598" s="136" t="s">
        <v>7368</v>
      </c>
      <c r="Q598" s="82" t="s">
        <v>7369</v>
      </c>
      <c r="R598" s="136" t="s">
        <v>155</v>
      </c>
      <c r="S598" s="88">
        <v>37792</v>
      </c>
      <c r="T598" s="10" t="s">
        <v>156</v>
      </c>
      <c r="U598" s="5">
        <v>2</v>
      </c>
      <c r="V598" s="5">
        <v>3</v>
      </c>
      <c r="W598" s="10" t="s">
        <v>157</v>
      </c>
      <c r="X598" s="20" t="s">
        <v>187</v>
      </c>
      <c r="Y598" s="20" t="s">
        <v>159</v>
      </c>
      <c r="Z598" s="20" t="s">
        <v>942</v>
      </c>
      <c r="AA598" s="7" t="s">
        <v>161</v>
      </c>
      <c r="AB598" s="20" t="s">
        <v>162</v>
      </c>
      <c r="AC598" s="20" t="s">
        <v>163</v>
      </c>
      <c r="AD598" s="7" t="s">
        <v>163</v>
      </c>
      <c r="AE598" s="21" t="s">
        <v>7370</v>
      </c>
      <c r="AF598" s="21" t="s">
        <v>7371</v>
      </c>
      <c r="AG598" s="20" t="s">
        <v>7371</v>
      </c>
      <c r="AH598" s="20" t="s">
        <v>50</v>
      </c>
      <c r="AI598" s="35" t="s">
        <v>7111</v>
      </c>
      <c r="AJ598" s="88">
        <v>27284</v>
      </c>
      <c r="AK598" s="21" t="s">
        <v>7372</v>
      </c>
      <c r="AL598" s="20" t="s">
        <v>212</v>
      </c>
      <c r="AM598" s="7" t="s">
        <v>179</v>
      </c>
      <c r="AN598" s="21" t="s">
        <v>7373</v>
      </c>
      <c r="AO598" s="120">
        <v>5000000</v>
      </c>
      <c r="AP598" s="20" t="s">
        <v>516</v>
      </c>
      <c r="AQ598" s="21" t="s">
        <v>896</v>
      </c>
      <c r="AR598" s="21" t="s">
        <v>2670</v>
      </c>
      <c r="AS598" s="20" t="s">
        <v>1150</v>
      </c>
      <c r="AT598" s="35" t="s">
        <v>7113</v>
      </c>
      <c r="AU598" s="20" t="s">
        <v>46</v>
      </c>
      <c r="AV598" s="5"/>
      <c r="AW598" s="20" t="s">
        <v>7374</v>
      </c>
      <c r="AX598" s="7" t="s">
        <v>50</v>
      </c>
      <c r="AY598" s="35" t="s">
        <v>7111</v>
      </c>
      <c r="AZ598" s="88">
        <v>29172</v>
      </c>
      <c r="BA598" s="21" t="s">
        <v>7375</v>
      </c>
      <c r="BB598" s="21" t="s">
        <v>212</v>
      </c>
      <c r="BC598" s="21" t="s">
        <v>179</v>
      </c>
      <c r="BD598" s="21" t="s">
        <v>7376</v>
      </c>
      <c r="BE598" s="21" t="s">
        <v>1031</v>
      </c>
      <c r="BF598" s="20" t="s">
        <v>181</v>
      </c>
      <c r="BG598" s="20" t="s">
        <v>516</v>
      </c>
      <c r="BH598" s="21" t="s">
        <v>896</v>
      </c>
      <c r="BI598" s="21" t="s">
        <v>2670</v>
      </c>
      <c r="BJ598" s="20" t="s">
        <v>1150</v>
      </c>
      <c r="BK598" s="20" t="s">
        <v>7113</v>
      </c>
      <c r="BL598" s="20" t="s">
        <v>46</v>
      </c>
      <c r="BM598" s="20"/>
      <c r="BN598" s="79"/>
      <c r="BO598" s="20"/>
      <c r="BP598" s="20"/>
      <c r="BQ598" s="21"/>
      <c r="BR598" s="21"/>
      <c r="BS598" s="21"/>
      <c r="BT598" s="20"/>
      <c r="BU598" s="21"/>
      <c r="BV598" s="21"/>
      <c r="BW598" s="20"/>
      <c r="BX598" s="21"/>
      <c r="BY598" s="21"/>
      <c r="BZ598" s="20"/>
      <c r="CA598" s="20"/>
      <c r="CB598" s="20"/>
      <c r="CC598" s="20"/>
      <c r="CD598" s="20"/>
      <c r="CE598" s="20" t="s">
        <v>516</v>
      </c>
      <c r="CF598" s="21" t="s">
        <v>896</v>
      </c>
      <c r="CG598" s="20" t="s">
        <v>2670</v>
      </c>
      <c r="CH598" s="20" t="s">
        <v>1150</v>
      </c>
      <c r="CI598" s="20" t="s">
        <v>182</v>
      </c>
      <c r="CJ598" s="77" t="s">
        <v>46</v>
      </c>
      <c r="CK598" s="5"/>
      <c r="CL598" s="77" t="str">
        <f t="shared" ca="1" si="9"/>
        <v>22 Tahun 7 Bulan 3 Hari</v>
      </c>
      <c r="CM59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Andir RT/RW 03/13 Desa/Kelurahan Cikuya Kecamatan Cicalengka Kabupaten Bandung Jawa Barat </v>
      </c>
    </row>
    <row r="599" spans="1:91" ht="20.100000000000001" customHeight="1">
      <c r="A599" s="4">
        <f>SUBTOTAL(3,N$8:N599)</f>
        <v>592</v>
      </c>
      <c r="B599" s="5" t="s">
        <v>4</v>
      </c>
      <c r="C599" s="5">
        <v>2016</v>
      </c>
      <c r="D599" s="5"/>
      <c r="E599" s="5">
        <v>7</v>
      </c>
      <c r="F599" s="5">
        <v>7</v>
      </c>
      <c r="G599" s="5"/>
      <c r="H599" s="5"/>
      <c r="I599" s="5" t="s">
        <v>151</v>
      </c>
      <c r="J599" s="5">
        <v>16170135</v>
      </c>
      <c r="K599" s="6"/>
      <c r="L599" s="6"/>
      <c r="M599" s="6"/>
      <c r="N599" s="35" t="s">
        <v>7377</v>
      </c>
      <c r="O599" s="152"/>
      <c r="P599" s="136" t="s">
        <v>7378</v>
      </c>
      <c r="Q599" s="82" t="s">
        <v>7379</v>
      </c>
      <c r="R599" s="136" t="s">
        <v>155</v>
      </c>
      <c r="S599" s="88">
        <v>37287</v>
      </c>
      <c r="T599" s="10" t="s">
        <v>156</v>
      </c>
      <c r="U599" s="5">
        <v>4</v>
      </c>
      <c r="V599" s="5">
        <v>4</v>
      </c>
      <c r="W599" s="10" t="s">
        <v>157</v>
      </c>
      <c r="X599" s="20" t="s">
        <v>187</v>
      </c>
      <c r="Y599" s="20" t="s">
        <v>1324</v>
      </c>
      <c r="Z599" s="20" t="s">
        <v>7380</v>
      </c>
      <c r="AA599" s="20" t="s">
        <v>221</v>
      </c>
      <c r="AB599" s="20" t="s">
        <v>162</v>
      </c>
      <c r="AC599" s="20" t="s">
        <v>163</v>
      </c>
      <c r="AD599" s="7" t="s">
        <v>163</v>
      </c>
      <c r="AE599" s="21" t="s">
        <v>7381</v>
      </c>
      <c r="AF599" s="21" t="s">
        <v>7382</v>
      </c>
      <c r="AG599" s="20" t="s">
        <v>7382</v>
      </c>
      <c r="AH599" s="20" t="s">
        <v>50</v>
      </c>
      <c r="AI599" s="35" t="s">
        <v>7383</v>
      </c>
      <c r="AJ599" s="88">
        <v>22008</v>
      </c>
      <c r="AK599" s="21" t="s">
        <v>7384</v>
      </c>
      <c r="AL599" s="21" t="s">
        <v>7385</v>
      </c>
      <c r="AM599" s="7" t="s">
        <v>179</v>
      </c>
      <c r="AN599" s="21" t="s">
        <v>7386</v>
      </c>
      <c r="AO599" s="120">
        <v>3000000</v>
      </c>
      <c r="AP599" s="20" t="s">
        <v>7387</v>
      </c>
      <c r="AQ599" s="21" t="s">
        <v>5425</v>
      </c>
      <c r="AR599" s="21" t="s">
        <v>3235</v>
      </c>
      <c r="AS599" s="20" t="s">
        <v>342</v>
      </c>
      <c r="AT599" s="35" t="s">
        <v>7388</v>
      </c>
      <c r="AU599" s="20" t="s">
        <v>46</v>
      </c>
      <c r="AV599" s="5"/>
      <c r="AW599" s="20" t="s">
        <v>7389</v>
      </c>
      <c r="AX599" s="7" t="s">
        <v>50</v>
      </c>
      <c r="AY599" s="35" t="s">
        <v>7390</v>
      </c>
      <c r="AZ599" s="88">
        <v>22015</v>
      </c>
      <c r="BA599" s="21" t="s">
        <v>7391</v>
      </c>
      <c r="BB599" s="20" t="s">
        <v>178</v>
      </c>
      <c r="BC599" s="21" t="s">
        <v>179</v>
      </c>
      <c r="BD599" s="21" t="s">
        <v>1031</v>
      </c>
      <c r="BE599" s="21" t="s">
        <v>1031</v>
      </c>
      <c r="BF599" s="20" t="s">
        <v>181</v>
      </c>
      <c r="BG599" s="20" t="s">
        <v>7387</v>
      </c>
      <c r="BH599" s="21" t="s">
        <v>5425</v>
      </c>
      <c r="BI599" s="21" t="s">
        <v>3235</v>
      </c>
      <c r="BJ599" s="20" t="s">
        <v>342</v>
      </c>
      <c r="BK599" s="20" t="s">
        <v>7388</v>
      </c>
      <c r="BL599" s="20" t="s">
        <v>46</v>
      </c>
      <c r="BM599" s="20"/>
      <c r="BN599" s="79"/>
      <c r="BO599" s="20"/>
      <c r="BP599" s="20"/>
      <c r="BQ599" s="21"/>
      <c r="BR599" s="21"/>
      <c r="BS599" s="21"/>
      <c r="BT599" s="20"/>
      <c r="BU599" s="21"/>
      <c r="BV599" s="21"/>
      <c r="BW599" s="20"/>
      <c r="BX599" s="21"/>
      <c r="BY599" s="21"/>
      <c r="BZ599" s="20"/>
      <c r="CA599" s="20"/>
      <c r="CB599" s="20"/>
      <c r="CC599" s="20"/>
      <c r="CD599" s="20"/>
      <c r="CE599" s="20" t="s">
        <v>7387</v>
      </c>
      <c r="CF599" s="21" t="s">
        <v>5425</v>
      </c>
      <c r="CG599" s="20" t="s">
        <v>3235</v>
      </c>
      <c r="CH599" s="20" t="s">
        <v>342</v>
      </c>
      <c r="CI599" s="20" t="s">
        <v>278</v>
      </c>
      <c r="CJ599" s="77" t="s">
        <v>46</v>
      </c>
      <c r="CK599" s="5"/>
      <c r="CL599" s="77" t="str">
        <f t="shared" ca="1" si="9"/>
        <v>23 Tahun 11 Bulan 23 Hari</v>
      </c>
      <c r="CM59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Cibogo Atas No. 18 RT/RW 05/03 Desa/Kelurahan Sukawarna Kecamatan Sukajadi Kota Bandung Jawa Barat </v>
      </c>
    </row>
    <row r="600" spans="1:91" ht="20.100000000000001" customHeight="1">
      <c r="A600" s="4">
        <f>SUBTOTAL(3,N$8:N600)</f>
        <v>593</v>
      </c>
      <c r="B600" s="5" t="s">
        <v>4</v>
      </c>
      <c r="C600" s="5">
        <v>2017</v>
      </c>
      <c r="D600" s="5"/>
      <c r="E600" s="5">
        <v>6</v>
      </c>
      <c r="F600" s="5">
        <v>7</v>
      </c>
      <c r="G600" s="5" t="s">
        <v>151</v>
      </c>
      <c r="H600" s="5"/>
      <c r="I600" s="5"/>
      <c r="J600" s="5">
        <v>17180099</v>
      </c>
      <c r="K600" s="6" t="s">
        <v>151</v>
      </c>
      <c r="L600" s="6"/>
      <c r="M600" s="6"/>
      <c r="N600" s="210" t="s">
        <v>7392</v>
      </c>
      <c r="O600" s="153"/>
      <c r="P600" s="37" t="s">
        <v>7393</v>
      </c>
      <c r="Q600" s="84" t="s">
        <v>7394</v>
      </c>
      <c r="R600" s="37" t="s">
        <v>155</v>
      </c>
      <c r="S600" s="125">
        <v>38487</v>
      </c>
      <c r="T600" s="10" t="s">
        <v>156</v>
      </c>
      <c r="U600" s="10">
        <v>2</v>
      </c>
      <c r="V600" s="10">
        <v>3</v>
      </c>
      <c r="W600" s="10" t="s">
        <v>157</v>
      </c>
      <c r="X600" s="20" t="s">
        <v>187</v>
      </c>
      <c r="Y600" s="7" t="s">
        <v>159</v>
      </c>
      <c r="Z600" s="7" t="s">
        <v>7234</v>
      </c>
      <c r="AA600" s="7" t="s">
        <v>161</v>
      </c>
      <c r="AB600" s="7" t="s">
        <v>162</v>
      </c>
      <c r="AC600" s="7" t="s">
        <v>163</v>
      </c>
      <c r="AD600" s="7" t="s">
        <v>163</v>
      </c>
      <c r="AE600" s="9" t="s">
        <v>7395</v>
      </c>
      <c r="AF600" s="9" t="s">
        <v>7396</v>
      </c>
      <c r="AG600" s="7" t="s">
        <v>7396</v>
      </c>
      <c r="AH600" s="7" t="s">
        <v>50</v>
      </c>
      <c r="AI600" s="79" t="s">
        <v>7397</v>
      </c>
      <c r="AJ600" s="28">
        <v>28010</v>
      </c>
      <c r="AK600" s="9" t="s">
        <v>7398</v>
      </c>
      <c r="AL600" s="9" t="s">
        <v>168</v>
      </c>
      <c r="AM600" s="7" t="s">
        <v>221</v>
      </c>
      <c r="AN600" s="9" t="s">
        <v>7399</v>
      </c>
      <c r="AO600" s="118">
        <v>3000000</v>
      </c>
      <c r="AP600" s="7" t="s">
        <v>7400</v>
      </c>
      <c r="AQ600" s="9" t="s">
        <v>7401</v>
      </c>
      <c r="AR600" s="9" t="s">
        <v>5328</v>
      </c>
      <c r="AS600" s="7" t="s">
        <v>443</v>
      </c>
      <c r="AT600" s="79" t="s">
        <v>7402</v>
      </c>
      <c r="AU600" s="7" t="s">
        <v>46</v>
      </c>
      <c r="AV600" s="10"/>
      <c r="AW600" s="7" t="s">
        <v>7403</v>
      </c>
      <c r="AX600" s="7" t="s">
        <v>50</v>
      </c>
      <c r="AY600" s="79" t="s">
        <v>7397</v>
      </c>
      <c r="AZ600" s="28">
        <v>28829</v>
      </c>
      <c r="BA600" s="9" t="s">
        <v>7404</v>
      </c>
      <c r="BB600" s="20" t="s">
        <v>178</v>
      </c>
      <c r="BC600" s="21" t="s">
        <v>221</v>
      </c>
      <c r="BD600" s="9" t="s">
        <v>7405</v>
      </c>
      <c r="BE600" s="9" t="s">
        <v>1031</v>
      </c>
      <c r="BF600" s="20" t="s">
        <v>181</v>
      </c>
      <c r="BG600" s="7" t="s">
        <v>7406</v>
      </c>
      <c r="BH600" s="9" t="s">
        <v>7401</v>
      </c>
      <c r="BI600" s="9" t="s">
        <v>5328</v>
      </c>
      <c r="BJ600" s="7" t="s">
        <v>443</v>
      </c>
      <c r="BK600" s="7" t="s">
        <v>7402</v>
      </c>
      <c r="BL600" s="7" t="s">
        <v>46</v>
      </c>
      <c r="BM600" s="11">
        <v>40234</v>
      </c>
      <c r="BN600" s="79"/>
      <c r="BO600" s="7"/>
      <c r="BP600" s="7"/>
      <c r="BQ600" s="9"/>
      <c r="BR600" s="9"/>
      <c r="BS600" s="9"/>
      <c r="BT600" s="7"/>
      <c r="BU600" s="9"/>
      <c r="BV600" s="9"/>
      <c r="BW600" s="7"/>
      <c r="BX600" s="9"/>
      <c r="BY600" s="9"/>
      <c r="BZ600" s="7"/>
      <c r="CA600" s="7"/>
      <c r="CB600" s="7"/>
      <c r="CC600" s="7"/>
      <c r="CD600" s="7"/>
      <c r="CE600" s="20" t="s">
        <v>7400</v>
      </c>
      <c r="CF600" s="21" t="s">
        <v>7401</v>
      </c>
      <c r="CG600" s="20" t="s">
        <v>5328</v>
      </c>
      <c r="CH600" s="20" t="s">
        <v>443</v>
      </c>
      <c r="CI600" s="20" t="s">
        <v>278</v>
      </c>
      <c r="CJ600" s="77" t="s">
        <v>46</v>
      </c>
      <c r="CK600" s="5">
        <v>40234</v>
      </c>
      <c r="CL600" s="77" t="str">
        <f t="shared" ca="1" si="9"/>
        <v>20 Tahun 8 Bulan 8 Hari</v>
      </c>
      <c r="CM60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Kopo Gg. Cetarip Timur Ii RT/RW 06/05 Desa/Kelurahan Situsaeur Kecamatan Bojongloa Kidul Kota Bandung Jawa Barat 40234</v>
      </c>
    </row>
    <row r="601" spans="1:91" ht="20.100000000000001" customHeight="1">
      <c r="A601" s="4">
        <f>SUBTOTAL(3,N$8:N601)</f>
        <v>594</v>
      </c>
      <c r="B601" s="5" t="s">
        <v>4</v>
      </c>
      <c r="C601" s="5">
        <v>2014</v>
      </c>
      <c r="D601" s="5" t="s">
        <v>16</v>
      </c>
      <c r="E601" s="5"/>
      <c r="F601" s="5"/>
      <c r="G601" s="5"/>
      <c r="H601" s="5"/>
      <c r="I601" s="5"/>
      <c r="J601" s="5">
        <v>14150014</v>
      </c>
      <c r="K601" s="6"/>
      <c r="L601" s="6"/>
      <c r="M601" s="6"/>
      <c r="N601" s="209" t="s">
        <v>7407</v>
      </c>
      <c r="O601" s="152"/>
      <c r="P601" s="136"/>
      <c r="Q601" s="82" t="s">
        <v>7408</v>
      </c>
      <c r="R601" s="136" t="s">
        <v>155</v>
      </c>
      <c r="S601" s="88">
        <v>37477</v>
      </c>
      <c r="T601" s="10" t="s">
        <v>156</v>
      </c>
      <c r="U601" s="5"/>
      <c r="V601" s="5"/>
      <c r="W601" s="10" t="s">
        <v>157</v>
      </c>
      <c r="X601" s="20" t="s">
        <v>187</v>
      </c>
      <c r="Y601" s="20" t="s">
        <v>368</v>
      </c>
      <c r="Z601" s="20" t="s">
        <v>368</v>
      </c>
      <c r="AA601" s="7" t="s">
        <v>161</v>
      </c>
      <c r="AB601" s="20" t="s">
        <v>368</v>
      </c>
      <c r="AC601" s="7" t="s">
        <v>163</v>
      </c>
      <c r="AD601" s="7" t="s">
        <v>163</v>
      </c>
      <c r="AE601" s="21" t="s">
        <v>7409</v>
      </c>
      <c r="AF601" s="21"/>
      <c r="AG601" s="20" t="s">
        <v>7410</v>
      </c>
      <c r="AH601" s="20" t="s">
        <v>50</v>
      </c>
      <c r="AI601" s="35"/>
      <c r="AJ601" s="88"/>
      <c r="AK601" s="21" t="s">
        <v>7411</v>
      </c>
      <c r="AL601" s="21" t="s">
        <v>324</v>
      </c>
      <c r="AM601" s="20"/>
      <c r="AN601" s="21"/>
      <c r="AO601" s="120"/>
      <c r="AP601" s="20" t="s">
        <v>7412</v>
      </c>
      <c r="AQ601" s="21"/>
      <c r="AR601" s="21" t="s">
        <v>3311</v>
      </c>
      <c r="AS601" s="20" t="s">
        <v>277</v>
      </c>
      <c r="AT601" s="35" t="s">
        <v>278</v>
      </c>
      <c r="AU601" s="20" t="s">
        <v>46</v>
      </c>
      <c r="AV601" s="5"/>
      <c r="AW601" s="20" t="s">
        <v>7413</v>
      </c>
      <c r="AX601" s="20"/>
      <c r="AY601" s="35"/>
      <c r="AZ601" s="88"/>
      <c r="BA601" s="21" t="s">
        <v>7414</v>
      </c>
      <c r="BB601" s="20" t="s">
        <v>178</v>
      </c>
      <c r="BC601" s="20"/>
      <c r="BD601" s="21"/>
      <c r="BE601" s="21"/>
      <c r="BF601" s="20"/>
      <c r="BG601" s="20"/>
      <c r="BH601" s="21"/>
      <c r="BI601" s="21"/>
      <c r="BJ601" s="20"/>
      <c r="BK601" s="20"/>
      <c r="BL601" s="20"/>
      <c r="BM601" s="20"/>
      <c r="BN601" s="79"/>
      <c r="BO601" s="20"/>
      <c r="BP601" s="20"/>
      <c r="BQ601" s="21"/>
      <c r="BR601" s="21"/>
      <c r="BS601" s="21"/>
      <c r="BT601" s="20"/>
      <c r="BU601" s="21"/>
      <c r="BV601" s="21"/>
      <c r="BW601" s="20"/>
      <c r="BX601" s="21"/>
      <c r="BY601" s="21"/>
      <c r="BZ601" s="20"/>
      <c r="CA601" s="20"/>
      <c r="CB601" s="20"/>
      <c r="CC601" s="20"/>
      <c r="CD601" s="20"/>
      <c r="CE601" s="20" t="s">
        <v>7412</v>
      </c>
      <c r="CF601" s="21" t="s">
        <v>2882</v>
      </c>
      <c r="CG601" s="20" t="s">
        <v>3311</v>
      </c>
      <c r="CH601" s="20" t="s">
        <v>277</v>
      </c>
      <c r="CI601" s="20" t="s">
        <v>278</v>
      </c>
      <c r="CJ601" s="77" t="s">
        <v>46</v>
      </c>
      <c r="CK601" s="5"/>
      <c r="CL601" s="77" t="str">
        <f t="shared" ca="1" si="9"/>
        <v>23 Tahun 5 Bulan 14 Hari</v>
      </c>
      <c r="CM60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Kopo No. 12/198A Rt 01 Rw 01 RT/RW 001/001 Desa/Kelurahan Babakan Asih Kecamatan Bojongloa Kaler Kota Bandung Jawa Barat </v>
      </c>
    </row>
    <row r="602" spans="1:91" ht="20.100000000000001" customHeight="1">
      <c r="A602" s="4">
        <f>SUBTOTAL(3,N$8:N602)</f>
        <v>595</v>
      </c>
      <c r="B602" s="5" t="s">
        <v>4</v>
      </c>
      <c r="C602" s="5">
        <v>2015</v>
      </c>
      <c r="D602" s="5" t="s">
        <v>16</v>
      </c>
      <c r="E602" s="5"/>
      <c r="F602" s="5"/>
      <c r="G602" s="5"/>
      <c r="H602" s="5"/>
      <c r="I602" s="5"/>
      <c r="J602" s="5">
        <v>15160008</v>
      </c>
      <c r="K602" s="6"/>
      <c r="L602" s="6"/>
      <c r="M602" s="6"/>
      <c r="N602" s="209" t="s">
        <v>7415</v>
      </c>
      <c r="O602" s="152"/>
      <c r="P602" s="215" t="s">
        <v>11285</v>
      </c>
      <c r="Q602" s="82" t="s">
        <v>7416</v>
      </c>
      <c r="R602" s="136" t="s">
        <v>518</v>
      </c>
      <c r="S602" s="88">
        <v>37834</v>
      </c>
      <c r="T602" s="10" t="s">
        <v>156</v>
      </c>
      <c r="U602" s="5"/>
      <c r="V602" s="5"/>
      <c r="W602" s="10" t="s">
        <v>157</v>
      </c>
      <c r="X602" s="20" t="s">
        <v>187</v>
      </c>
      <c r="Y602" s="20" t="s">
        <v>368</v>
      </c>
      <c r="Z602" s="20" t="s">
        <v>368</v>
      </c>
      <c r="AA602" s="7" t="s">
        <v>161</v>
      </c>
      <c r="AB602" s="20" t="s">
        <v>368</v>
      </c>
      <c r="AC602" s="7" t="s">
        <v>163</v>
      </c>
      <c r="AD602" s="7" t="s">
        <v>163</v>
      </c>
      <c r="AE602" s="21" t="s">
        <v>7417</v>
      </c>
      <c r="AF602" s="21"/>
      <c r="AG602" s="20" t="s">
        <v>7418</v>
      </c>
      <c r="AH602" s="20"/>
      <c r="AI602" s="35"/>
      <c r="AJ602" s="88"/>
      <c r="AK602" s="21"/>
      <c r="AL602" s="21"/>
      <c r="AM602" s="20"/>
      <c r="AN602" s="21"/>
      <c r="AO602" s="120"/>
      <c r="AP602" s="20" t="s">
        <v>7419</v>
      </c>
      <c r="AQ602" s="21"/>
      <c r="AR602" s="21" t="s">
        <v>6999</v>
      </c>
      <c r="AS602" s="20" t="s">
        <v>7420</v>
      </c>
      <c r="AT602" s="35" t="s">
        <v>518</v>
      </c>
      <c r="AU602" s="20" t="s">
        <v>46</v>
      </c>
      <c r="AV602" s="5"/>
      <c r="AW602" s="20" t="s">
        <v>7421</v>
      </c>
      <c r="AX602" s="20"/>
      <c r="AY602" s="35"/>
      <c r="AZ602" s="88"/>
      <c r="BA602" s="21" t="s">
        <v>7422</v>
      </c>
      <c r="BB602" s="20" t="s">
        <v>178</v>
      </c>
      <c r="BC602" s="20"/>
      <c r="BD602" s="21"/>
      <c r="BE602" s="21"/>
      <c r="BF602" s="20"/>
      <c r="BG602" s="20"/>
      <c r="BH602" s="21"/>
      <c r="BI602" s="21"/>
      <c r="BJ602" s="20"/>
      <c r="BK602" s="20"/>
      <c r="BL602" s="20"/>
      <c r="BM602" s="20"/>
      <c r="BN602" s="79"/>
      <c r="BO602" s="20"/>
      <c r="BP602" s="20"/>
      <c r="BQ602" s="21"/>
      <c r="BR602" s="21"/>
      <c r="BS602" s="21"/>
      <c r="BT602" s="20"/>
      <c r="BU602" s="21"/>
      <c r="BV602" s="21"/>
      <c r="BW602" s="20"/>
      <c r="BX602" s="21"/>
      <c r="BY602" s="21"/>
      <c r="BZ602" s="20"/>
      <c r="CA602" s="20"/>
      <c r="CB602" s="20"/>
      <c r="CC602" s="20"/>
      <c r="CD602" s="20"/>
      <c r="CE602" s="20" t="s">
        <v>7419</v>
      </c>
      <c r="CF602" s="21" t="s">
        <v>11286</v>
      </c>
      <c r="CG602" s="20" t="s">
        <v>6999</v>
      </c>
      <c r="CH602" s="20" t="s">
        <v>7420</v>
      </c>
      <c r="CI602" s="20" t="s">
        <v>921</v>
      </c>
      <c r="CJ602" s="77" t="s">
        <v>46</v>
      </c>
      <c r="CK602" s="5"/>
      <c r="CL602" s="77" t="str">
        <f t="shared" ca="1" si="9"/>
        <v>22 Tahun 5 Bulan 22 Hari</v>
      </c>
      <c r="CM60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Babakan Loa Rt 06 Rw 02 RT/RW 006/002 Desa/Kelurahan Kumpay Kecamatan Jalan Cagak Kabupaten Subang Jawa Barat </v>
      </c>
    </row>
    <row r="603" spans="1:91" ht="20.100000000000001" customHeight="1">
      <c r="A603" s="4">
        <f>SUBTOTAL(3,N$8:N603)</f>
        <v>596</v>
      </c>
      <c r="B603" s="5" t="s">
        <v>4</v>
      </c>
      <c r="C603" s="5">
        <v>2014</v>
      </c>
      <c r="D603" s="5" t="s">
        <v>16</v>
      </c>
      <c r="E603" s="5"/>
      <c r="F603" s="5"/>
      <c r="G603" s="5"/>
      <c r="H603" s="5"/>
      <c r="I603" s="5"/>
      <c r="J603" s="5">
        <v>14150015</v>
      </c>
      <c r="K603" s="6"/>
      <c r="L603" s="6"/>
      <c r="M603" s="6"/>
      <c r="N603" s="209" t="s">
        <v>7423</v>
      </c>
      <c r="O603" s="152"/>
      <c r="P603" s="136"/>
      <c r="Q603" s="82" t="s">
        <v>7424</v>
      </c>
      <c r="R603" s="136" t="s">
        <v>155</v>
      </c>
      <c r="S603" s="88">
        <v>37329</v>
      </c>
      <c r="T603" s="10" t="s">
        <v>156</v>
      </c>
      <c r="U603" s="5"/>
      <c r="V603" s="5"/>
      <c r="W603" s="10" t="s">
        <v>157</v>
      </c>
      <c r="X603" s="20" t="s">
        <v>187</v>
      </c>
      <c r="Y603" s="20" t="s">
        <v>368</v>
      </c>
      <c r="Z603" s="20" t="s">
        <v>368</v>
      </c>
      <c r="AA603" s="7" t="s">
        <v>161</v>
      </c>
      <c r="AB603" s="20" t="s">
        <v>368</v>
      </c>
      <c r="AC603" s="7" t="s">
        <v>163</v>
      </c>
      <c r="AD603" s="7" t="s">
        <v>163</v>
      </c>
      <c r="AE603" s="21" t="s">
        <v>7425</v>
      </c>
      <c r="AF603" s="21"/>
      <c r="AG603" s="20" t="s">
        <v>7426</v>
      </c>
      <c r="AH603" s="20" t="s">
        <v>51</v>
      </c>
      <c r="AI603" s="35"/>
      <c r="AJ603" s="88"/>
      <c r="AK603" s="21"/>
      <c r="AL603" s="21"/>
      <c r="AM603" s="20"/>
      <c r="AN603" s="21"/>
      <c r="AO603" s="120"/>
      <c r="AP603" s="20" t="s">
        <v>7427</v>
      </c>
      <c r="AQ603" s="21"/>
      <c r="AR603" s="21" t="s">
        <v>7428</v>
      </c>
      <c r="AS603" s="20" t="s">
        <v>1578</v>
      </c>
      <c r="AT603" s="35" t="s">
        <v>278</v>
      </c>
      <c r="AU603" s="20" t="s">
        <v>46</v>
      </c>
      <c r="AV603" s="5"/>
      <c r="AW603" s="20" t="s">
        <v>7429</v>
      </c>
      <c r="AX603" s="20" t="s">
        <v>51</v>
      </c>
      <c r="AY603" s="35"/>
      <c r="AZ603" s="88"/>
      <c r="BA603" s="21" t="s">
        <v>7430</v>
      </c>
      <c r="BB603" s="20" t="s">
        <v>178</v>
      </c>
      <c r="BC603" s="20"/>
      <c r="BD603" s="21"/>
      <c r="BE603" s="21"/>
      <c r="BF603" s="20"/>
      <c r="BG603" s="20"/>
      <c r="BH603" s="21"/>
      <c r="BI603" s="21"/>
      <c r="BJ603" s="20"/>
      <c r="BK603" s="20"/>
      <c r="BL603" s="20"/>
      <c r="BM603" s="20"/>
      <c r="BN603" s="79"/>
      <c r="BO603" s="20"/>
      <c r="BP603" s="20"/>
      <c r="BQ603" s="21"/>
      <c r="BR603" s="21"/>
      <c r="BS603" s="21"/>
      <c r="BT603" s="20"/>
      <c r="BU603" s="21"/>
      <c r="BV603" s="21"/>
      <c r="BW603" s="20"/>
      <c r="BX603" s="21"/>
      <c r="BY603" s="21"/>
      <c r="BZ603" s="20"/>
      <c r="CA603" s="20"/>
      <c r="CB603" s="20"/>
      <c r="CC603" s="20"/>
      <c r="CD603" s="20"/>
      <c r="CE603" s="20" t="s">
        <v>7427</v>
      </c>
      <c r="CF603" s="21"/>
      <c r="CG603" s="20" t="s">
        <v>7428</v>
      </c>
      <c r="CH603" s="20" t="s">
        <v>1578</v>
      </c>
      <c r="CI603" s="20" t="s">
        <v>278</v>
      </c>
      <c r="CJ603" s="77" t="s">
        <v>46</v>
      </c>
      <c r="CK603" s="5"/>
      <c r="CL603" s="77" t="str">
        <f t="shared" ca="1" si="9"/>
        <v>23 Tahun 10 Bulan 9 Hari</v>
      </c>
      <c r="CM60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Husen Sastra Negara Rt 01 Rw 03 RT/RW  Desa/Kelurahan Husen Sastra Negara Kecamatan Cicendo Kota Bandung Jawa Barat </v>
      </c>
    </row>
    <row r="604" spans="1:91" ht="20.100000000000001" customHeight="1">
      <c r="A604" s="4">
        <f>SUBTOTAL(3,N$8:N604)</f>
        <v>597</v>
      </c>
      <c r="B604" s="5" t="s">
        <v>4</v>
      </c>
      <c r="C604" s="5">
        <v>2014</v>
      </c>
      <c r="D604" s="5" t="s">
        <v>14</v>
      </c>
      <c r="E604" s="5"/>
      <c r="F604" s="5"/>
      <c r="G604" s="5"/>
      <c r="H604" s="5"/>
      <c r="I604" s="5"/>
      <c r="J604" s="5">
        <v>14150016</v>
      </c>
      <c r="K604" s="6"/>
      <c r="L604" s="6"/>
      <c r="M604" s="6"/>
      <c r="N604" s="35" t="s">
        <v>7431</v>
      </c>
      <c r="O604" s="152"/>
      <c r="P604" s="136"/>
      <c r="Q604" s="82" t="s">
        <v>7432</v>
      </c>
      <c r="R604" s="136" t="s">
        <v>7433</v>
      </c>
      <c r="S604" s="88">
        <v>37300</v>
      </c>
      <c r="T604" s="10" t="s">
        <v>156</v>
      </c>
      <c r="U604" s="5"/>
      <c r="V604" s="5"/>
      <c r="W604" s="10" t="s">
        <v>157</v>
      </c>
      <c r="X604" s="20" t="s">
        <v>187</v>
      </c>
      <c r="Y604" s="20" t="s">
        <v>368</v>
      </c>
      <c r="Z604" s="20" t="s">
        <v>368</v>
      </c>
      <c r="AA604" s="7" t="s">
        <v>161</v>
      </c>
      <c r="AB604" s="20" t="s">
        <v>368</v>
      </c>
      <c r="AC604" s="7" t="s">
        <v>163</v>
      </c>
      <c r="AD604" s="7" t="s">
        <v>163</v>
      </c>
      <c r="AE604" s="21" t="s">
        <v>7434</v>
      </c>
      <c r="AF604" s="21"/>
      <c r="AG604" s="20" t="s">
        <v>7435</v>
      </c>
      <c r="AH604" s="20" t="s">
        <v>50</v>
      </c>
      <c r="AI604" s="35"/>
      <c r="AJ604" s="88"/>
      <c r="AK604" s="21" t="s">
        <v>7436</v>
      </c>
      <c r="AL604" s="20" t="s">
        <v>212</v>
      </c>
      <c r="AM604" s="20"/>
      <c r="AN604" s="21"/>
      <c r="AO604" s="120"/>
      <c r="AP604" s="20" t="s">
        <v>7437</v>
      </c>
      <c r="AQ604" s="21"/>
      <c r="AR604" s="21" t="s">
        <v>7438</v>
      </c>
      <c r="AS604" s="20" t="s">
        <v>1027</v>
      </c>
      <c r="AT604" s="35" t="s">
        <v>186</v>
      </c>
      <c r="AU604" s="20" t="s">
        <v>46</v>
      </c>
      <c r="AV604" s="5"/>
      <c r="AW604" s="20" t="s">
        <v>7439</v>
      </c>
      <c r="AX604" s="20"/>
      <c r="AY604" s="35"/>
      <c r="AZ604" s="88"/>
      <c r="BA604" s="21" t="s">
        <v>7440</v>
      </c>
      <c r="BB604" s="9" t="s">
        <v>212</v>
      </c>
      <c r="BC604" s="20"/>
      <c r="BD604" s="21"/>
      <c r="BE604" s="21"/>
      <c r="BF604" s="20"/>
      <c r="BG604" s="20"/>
      <c r="BH604" s="21"/>
      <c r="BI604" s="21"/>
      <c r="BJ604" s="20"/>
      <c r="BK604" s="20"/>
      <c r="BL604" s="20"/>
      <c r="BM604" s="20"/>
      <c r="BN604" s="79"/>
      <c r="BO604" s="20"/>
      <c r="BP604" s="20"/>
      <c r="BQ604" s="21"/>
      <c r="BR604" s="21"/>
      <c r="BS604" s="21"/>
      <c r="BT604" s="20"/>
      <c r="BU604" s="21"/>
      <c r="BV604" s="21"/>
      <c r="BW604" s="20"/>
      <c r="BX604" s="21"/>
      <c r="BY604" s="21"/>
      <c r="BZ604" s="20"/>
      <c r="CA604" s="20"/>
      <c r="CB604" s="20"/>
      <c r="CC604" s="20"/>
      <c r="CD604" s="20"/>
      <c r="CE604" s="20" t="s">
        <v>7441</v>
      </c>
      <c r="CF604" s="21" t="s">
        <v>981</v>
      </c>
      <c r="CG604" s="20" t="s">
        <v>7438</v>
      </c>
      <c r="CH604" s="20" t="s">
        <v>1027</v>
      </c>
      <c r="CI604" s="20" t="s">
        <v>205</v>
      </c>
      <c r="CJ604" s="77" t="s">
        <v>46</v>
      </c>
      <c r="CK604" s="5"/>
      <c r="CL604" s="77" t="str">
        <f t="shared" ca="1" si="9"/>
        <v>23 Tahun 11 Bulan 10 Hari</v>
      </c>
      <c r="CM60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Mariuk RT/RW 03/03 Desa/Kelurahan Margaluyu Kecamatan Tanjungsari Kabupaten Sumedang Jawa Barat </v>
      </c>
    </row>
    <row r="605" spans="1:91" ht="20.100000000000001" customHeight="1">
      <c r="A605" s="4">
        <f>SUBTOTAL(3,N$8:N605)</f>
        <v>598</v>
      </c>
      <c r="B605" s="5" t="s">
        <v>4</v>
      </c>
      <c r="C605" s="5">
        <v>2013</v>
      </c>
      <c r="D605" s="5" t="s">
        <v>16</v>
      </c>
      <c r="E605" s="5"/>
      <c r="F605" s="5"/>
      <c r="G605" s="5" t="s">
        <v>151</v>
      </c>
      <c r="H605" s="5" t="s">
        <v>151</v>
      </c>
      <c r="I605" s="5"/>
      <c r="J605" s="5">
        <v>13140005</v>
      </c>
      <c r="K605" s="6"/>
      <c r="L605" s="6"/>
      <c r="M605" s="6"/>
      <c r="N605" s="212" t="s">
        <v>7442</v>
      </c>
      <c r="O605" s="152"/>
      <c r="P605" s="136"/>
      <c r="Q605" s="82" t="s">
        <v>7443</v>
      </c>
      <c r="R605" s="136" t="s">
        <v>155</v>
      </c>
      <c r="S605" s="88">
        <v>36392</v>
      </c>
      <c r="T605" s="10" t="s">
        <v>156</v>
      </c>
      <c r="U605" s="5"/>
      <c r="V605" s="5"/>
      <c r="W605" s="10" t="s">
        <v>157</v>
      </c>
      <c r="X605" s="20" t="s">
        <v>187</v>
      </c>
      <c r="Y605" s="20" t="s">
        <v>368</v>
      </c>
      <c r="Z605" s="20" t="s">
        <v>368</v>
      </c>
      <c r="AA605" s="7" t="s">
        <v>161</v>
      </c>
      <c r="AB605" s="20" t="s">
        <v>368</v>
      </c>
      <c r="AC605" s="7" t="s">
        <v>163</v>
      </c>
      <c r="AD605" s="7" t="s">
        <v>163</v>
      </c>
      <c r="AE605" s="21" t="s">
        <v>7444</v>
      </c>
      <c r="AF605" s="21"/>
      <c r="AG605" s="20" t="s">
        <v>7445</v>
      </c>
      <c r="AH605" s="20" t="s">
        <v>50</v>
      </c>
      <c r="AI605" s="35"/>
      <c r="AJ605" s="88"/>
      <c r="AK605" s="21" t="s">
        <v>7446</v>
      </c>
      <c r="AL605" s="20" t="s">
        <v>212</v>
      </c>
      <c r="AM605" s="20"/>
      <c r="AN605" s="21"/>
      <c r="AO605" s="120"/>
      <c r="AP605" s="20" t="s">
        <v>7447</v>
      </c>
      <c r="AQ605" s="21"/>
      <c r="AR605" s="21" t="s">
        <v>7288</v>
      </c>
      <c r="AS605" s="20" t="s">
        <v>1779</v>
      </c>
      <c r="AT605" s="35" t="s">
        <v>155</v>
      </c>
      <c r="AU605" s="20" t="s">
        <v>46</v>
      </c>
      <c r="AV605" s="5"/>
      <c r="AW605" s="20" t="s">
        <v>7448</v>
      </c>
      <c r="AX605" s="20"/>
      <c r="AY605" s="35"/>
      <c r="AZ605" s="88"/>
      <c r="BA605" s="21" t="s">
        <v>7449</v>
      </c>
      <c r="BB605" s="20" t="s">
        <v>178</v>
      </c>
      <c r="BC605" s="20"/>
      <c r="BD605" s="21"/>
      <c r="BE605" s="21"/>
      <c r="BF605" s="20"/>
      <c r="BG605" s="20"/>
      <c r="BH605" s="21"/>
      <c r="BI605" s="21"/>
      <c r="BJ605" s="20"/>
      <c r="BK605" s="20"/>
      <c r="BL605" s="20"/>
      <c r="BM605" s="20"/>
      <c r="BN605" s="79"/>
      <c r="BO605" s="20"/>
      <c r="BP605" s="20"/>
      <c r="BQ605" s="21"/>
      <c r="BR605" s="21"/>
      <c r="BS605" s="21"/>
      <c r="BT605" s="20"/>
      <c r="BU605" s="21"/>
      <c r="BV605" s="21"/>
      <c r="BW605" s="20"/>
      <c r="BX605" s="21"/>
      <c r="BY605" s="21"/>
      <c r="BZ605" s="20"/>
      <c r="CA605" s="20"/>
      <c r="CB605" s="20"/>
      <c r="CC605" s="20"/>
      <c r="CD605" s="20"/>
      <c r="CE605" s="20" t="s">
        <v>4244</v>
      </c>
      <c r="CF605" s="21"/>
      <c r="CG605" s="20" t="s">
        <v>7288</v>
      </c>
      <c r="CH605" s="20" t="s">
        <v>1779</v>
      </c>
      <c r="CI605" s="20" t="s">
        <v>182</v>
      </c>
      <c r="CJ605" s="77" t="s">
        <v>46</v>
      </c>
      <c r="CK605" s="5"/>
      <c r="CL605" s="77" t="str">
        <f t="shared" ca="1" si="9"/>
        <v>26 Tahun 5 Bulan 3 Hari</v>
      </c>
      <c r="CM60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Pasir Jati RT/RW  Desa/Kelurahan Lebakwangi Kecamatan Arjasari Kabupaten Bandung Jawa Barat </v>
      </c>
    </row>
    <row r="606" spans="1:91" ht="20.100000000000001" customHeight="1">
      <c r="A606" s="4">
        <f>SUBTOTAL(3,N$8:N606)</f>
        <v>599</v>
      </c>
      <c r="B606" s="5" t="s">
        <v>4</v>
      </c>
      <c r="C606" s="5">
        <v>2015</v>
      </c>
      <c r="D606" s="5" t="s">
        <v>16</v>
      </c>
      <c r="E606" s="5"/>
      <c r="F606" s="5"/>
      <c r="G606" s="5" t="s">
        <v>151</v>
      </c>
      <c r="H606" s="5" t="s">
        <v>151</v>
      </c>
      <c r="I606" s="5"/>
      <c r="J606" s="5">
        <v>15160017</v>
      </c>
      <c r="K606" s="6"/>
      <c r="L606" s="6"/>
      <c r="M606" s="6"/>
      <c r="N606" s="212" t="s">
        <v>7450</v>
      </c>
      <c r="O606" s="152"/>
      <c r="P606" s="136"/>
      <c r="Q606" s="82" t="s">
        <v>7451</v>
      </c>
      <c r="R606" s="136" t="s">
        <v>155</v>
      </c>
      <c r="S606" s="88">
        <v>37775</v>
      </c>
      <c r="T606" s="10" t="s">
        <v>156</v>
      </c>
      <c r="U606" s="5"/>
      <c r="V606" s="5"/>
      <c r="W606" s="10" t="s">
        <v>157</v>
      </c>
      <c r="X606" s="20" t="s">
        <v>187</v>
      </c>
      <c r="Y606" s="20" t="s">
        <v>368</v>
      </c>
      <c r="Z606" s="20" t="s">
        <v>368</v>
      </c>
      <c r="AA606" s="7" t="s">
        <v>161</v>
      </c>
      <c r="AB606" s="20" t="s">
        <v>368</v>
      </c>
      <c r="AC606" s="7" t="s">
        <v>163</v>
      </c>
      <c r="AD606" s="7" t="s">
        <v>163</v>
      </c>
      <c r="AE606" s="21" t="s">
        <v>7452</v>
      </c>
      <c r="AF606" s="21"/>
      <c r="AG606" s="20" t="s">
        <v>7453</v>
      </c>
      <c r="AH606" s="20"/>
      <c r="AI606" s="35"/>
      <c r="AJ606" s="88"/>
      <c r="AK606" s="21" t="s">
        <v>7454</v>
      </c>
      <c r="AL606" s="20" t="s">
        <v>212</v>
      </c>
      <c r="AM606" s="20"/>
      <c r="AN606" s="21"/>
      <c r="AO606" s="120"/>
      <c r="AP606" s="20" t="s">
        <v>7455</v>
      </c>
      <c r="AQ606" s="21"/>
      <c r="AR606" s="21" t="s">
        <v>1778</v>
      </c>
      <c r="AS606" s="20" t="s">
        <v>1779</v>
      </c>
      <c r="AT606" s="35" t="s">
        <v>155</v>
      </c>
      <c r="AU606" s="20" t="s">
        <v>46</v>
      </c>
      <c r="AV606" s="5"/>
      <c r="AW606" s="20" t="s">
        <v>7456</v>
      </c>
      <c r="AX606" s="20"/>
      <c r="AY606" s="35"/>
      <c r="AZ606" s="88"/>
      <c r="BA606" s="21" t="s">
        <v>7457</v>
      </c>
      <c r="BB606" s="20" t="s">
        <v>178</v>
      </c>
      <c r="BC606" s="20"/>
      <c r="BD606" s="21"/>
      <c r="BE606" s="21"/>
      <c r="BF606" s="20"/>
      <c r="BG606" s="20"/>
      <c r="BH606" s="21"/>
      <c r="BI606" s="21"/>
      <c r="BJ606" s="20"/>
      <c r="BK606" s="20"/>
      <c r="BL606" s="20"/>
      <c r="BM606" s="20"/>
      <c r="BN606" s="79"/>
      <c r="BO606" s="20"/>
      <c r="BP606" s="20"/>
      <c r="BQ606" s="21"/>
      <c r="BR606" s="21"/>
      <c r="BS606" s="21"/>
      <c r="BT606" s="20"/>
      <c r="BU606" s="21"/>
      <c r="BV606" s="21"/>
      <c r="BW606" s="20"/>
      <c r="BX606" s="21"/>
      <c r="BY606" s="21"/>
      <c r="BZ606" s="20"/>
      <c r="CA606" s="20"/>
      <c r="CB606" s="20"/>
      <c r="CC606" s="20"/>
      <c r="CD606" s="20"/>
      <c r="CE606" s="20" t="s">
        <v>7455</v>
      </c>
      <c r="CF606" s="21"/>
      <c r="CG606" s="20" t="s">
        <v>1778</v>
      </c>
      <c r="CH606" s="20" t="s">
        <v>1779</v>
      </c>
      <c r="CI606" s="20" t="s">
        <v>182</v>
      </c>
      <c r="CJ606" s="77" t="s">
        <v>46</v>
      </c>
      <c r="CK606" s="5"/>
      <c r="CL606" s="77" t="str">
        <f t="shared" ca="1" si="9"/>
        <v>22 Tahun 7 Bulan 20 Hari</v>
      </c>
      <c r="CM60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Blok Nambo Rt 06 Rw 12 RT/RW  Desa/Kelurahan Batukarut Kecamatan Arjasari Kabupaten Bandung Jawa Barat </v>
      </c>
    </row>
    <row r="607" spans="1:91" ht="20.100000000000001" customHeight="1">
      <c r="A607" s="4">
        <f>SUBTOTAL(3,N$8:N607)</f>
        <v>600</v>
      </c>
      <c r="B607" s="5" t="s">
        <v>4</v>
      </c>
      <c r="C607" s="5">
        <v>2015</v>
      </c>
      <c r="D607" s="5" t="s">
        <v>16</v>
      </c>
      <c r="E607" s="5"/>
      <c r="F607" s="5"/>
      <c r="G607" s="5"/>
      <c r="H607" s="5"/>
      <c r="I607" s="5"/>
      <c r="J607" s="5">
        <v>15160037</v>
      </c>
      <c r="K607" s="6"/>
      <c r="L607" s="6"/>
      <c r="M607" s="6"/>
      <c r="N607" s="35" t="s">
        <v>7458</v>
      </c>
      <c r="O607" s="152"/>
      <c r="P607" s="136"/>
      <c r="Q607" s="82" t="s">
        <v>7459</v>
      </c>
      <c r="R607" s="136" t="s">
        <v>229</v>
      </c>
      <c r="S607" s="88">
        <v>35185</v>
      </c>
      <c r="T607" s="10" t="s">
        <v>156</v>
      </c>
      <c r="U607" s="5"/>
      <c r="V607" s="5"/>
      <c r="W607" s="10" t="s">
        <v>157</v>
      </c>
      <c r="X607" s="20" t="s">
        <v>187</v>
      </c>
      <c r="Y607" s="20" t="s">
        <v>368</v>
      </c>
      <c r="Z607" s="20" t="s">
        <v>368</v>
      </c>
      <c r="AA607" s="20" t="s">
        <v>179</v>
      </c>
      <c r="AB607" s="20" t="s">
        <v>368</v>
      </c>
      <c r="AC607" s="7" t="s">
        <v>163</v>
      </c>
      <c r="AD607" s="7" t="s">
        <v>163</v>
      </c>
      <c r="AE607" s="21" t="s">
        <v>7460</v>
      </c>
      <c r="AF607" s="21"/>
      <c r="AG607" s="20" t="s">
        <v>5981</v>
      </c>
      <c r="AH607" s="20" t="s">
        <v>51</v>
      </c>
      <c r="AI607" s="35"/>
      <c r="AJ607" s="88"/>
      <c r="AK607" s="21"/>
      <c r="AL607" s="21"/>
      <c r="AM607" s="20"/>
      <c r="AN607" s="21"/>
      <c r="AO607" s="120"/>
      <c r="AP607" s="20" t="s">
        <v>7461</v>
      </c>
      <c r="AQ607" s="21"/>
      <c r="AR607" s="21" t="s">
        <v>7462</v>
      </c>
      <c r="AS607" s="20" t="s">
        <v>1358</v>
      </c>
      <c r="AT607" s="35" t="s">
        <v>3752</v>
      </c>
      <c r="AU607" s="20" t="s">
        <v>46</v>
      </c>
      <c r="AV607" s="5"/>
      <c r="AW607" s="20" t="s">
        <v>7463</v>
      </c>
      <c r="AX607" s="20"/>
      <c r="AY607" s="35"/>
      <c r="AZ607" s="88"/>
      <c r="BA607" s="21" t="s">
        <v>7464</v>
      </c>
      <c r="BB607" s="20" t="s">
        <v>178</v>
      </c>
      <c r="BC607" s="20"/>
      <c r="BD607" s="21"/>
      <c r="BE607" s="21"/>
      <c r="BF607" s="20"/>
      <c r="BG607" s="20"/>
      <c r="BH607" s="21"/>
      <c r="BI607" s="21"/>
      <c r="BJ607" s="20"/>
      <c r="BK607" s="20"/>
      <c r="BL607" s="20"/>
      <c r="BM607" s="20"/>
      <c r="BN607" s="79"/>
      <c r="BO607" s="20"/>
      <c r="BP607" s="20"/>
      <c r="BQ607" s="21"/>
      <c r="BR607" s="21"/>
      <c r="BS607" s="21"/>
      <c r="BT607" s="20"/>
      <c r="BU607" s="21"/>
      <c r="BV607" s="21"/>
      <c r="BW607" s="20"/>
      <c r="BX607" s="21"/>
      <c r="BY607" s="21"/>
      <c r="BZ607" s="20"/>
      <c r="CA607" s="20"/>
      <c r="CB607" s="20"/>
      <c r="CC607" s="20"/>
      <c r="CD607" s="20"/>
      <c r="CE607" s="20" t="s">
        <v>7461</v>
      </c>
      <c r="CF607" s="21"/>
      <c r="CG607" s="20" t="s">
        <v>7462</v>
      </c>
      <c r="CH607" s="20" t="s">
        <v>1358</v>
      </c>
      <c r="CI607" s="20" t="s">
        <v>244</v>
      </c>
      <c r="CJ607" s="77" t="s">
        <v>46</v>
      </c>
      <c r="CK607" s="5"/>
      <c r="CL607" s="77" t="str">
        <f t="shared" ca="1" si="9"/>
        <v>29 Tahun 8 Bulan 24 Hari</v>
      </c>
      <c r="CM60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Ranca Salak Rt 02 Rw 12 RT/RW  Desa/Kelurahan Rancasalak Kecamatan Kadungora Kabupaten Garut Jawa Barat </v>
      </c>
    </row>
    <row r="608" spans="1:91" ht="20.100000000000001" customHeight="1">
      <c r="A608" s="4">
        <f>SUBTOTAL(3,N$8:N608)</f>
        <v>601</v>
      </c>
      <c r="B608" s="5" t="s">
        <v>4</v>
      </c>
      <c r="C608" s="5">
        <v>2016</v>
      </c>
      <c r="D608" s="5"/>
      <c r="E608" s="5"/>
      <c r="F608" s="5"/>
      <c r="G608" s="5" t="s">
        <v>151</v>
      </c>
      <c r="H608" s="5" t="s">
        <v>151</v>
      </c>
      <c r="I608" s="5"/>
      <c r="J608" s="5">
        <v>16170030</v>
      </c>
      <c r="K608" s="6"/>
      <c r="L608" s="6"/>
      <c r="M608" s="6"/>
      <c r="N608" s="212" t="s">
        <v>7465</v>
      </c>
      <c r="O608" s="152"/>
      <c r="P608" s="136"/>
      <c r="Q608" s="82" t="s">
        <v>7466</v>
      </c>
      <c r="R608" s="136" t="s">
        <v>155</v>
      </c>
      <c r="S608" s="88">
        <v>38095</v>
      </c>
      <c r="T608" s="10" t="s">
        <v>156</v>
      </c>
      <c r="U608" s="5"/>
      <c r="V608" s="5"/>
      <c r="W608" s="10" t="s">
        <v>157</v>
      </c>
      <c r="X608" s="20" t="s">
        <v>187</v>
      </c>
      <c r="Y608" s="20" t="s">
        <v>368</v>
      </c>
      <c r="Z608" s="20" t="s">
        <v>368</v>
      </c>
      <c r="AA608" s="7" t="s">
        <v>161</v>
      </c>
      <c r="AB608" s="20" t="s">
        <v>368</v>
      </c>
      <c r="AC608" s="7" t="s">
        <v>163</v>
      </c>
      <c r="AD608" s="7" t="s">
        <v>163</v>
      </c>
      <c r="AE608" s="21" t="s">
        <v>7467</v>
      </c>
      <c r="AF608" s="21"/>
      <c r="AG608" s="20" t="s">
        <v>7468</v>
      </c>
      <c r="AH608" s="20"/>
      <c r="AI608" s="35"/>
      <c r="AJ608" s="88"/>
      <c r="AK608" s="21" t="s">
        <v>7469</v>
      </c>
      <c r="AL608" s="21" t="s">
        <v>4677</v>
      </c>
      <c r="AM608" s="20"/>
      <c r="AN608" s="21"/>
      <c r="AO608" s="120"/>
      <c r="AP608" s="20" t="s">
        <v>7470</v>
      </c>
      <c r="AQ608" s="21"/>
      <c r="AR608" s="21" t="s">
        <v>2653</v>
      </c>
      <c r="AS608" s="20" t="s">
        <v>2599</v>
      </c>
      <c r="AT608" s="35" t="s">
        <v>155</v>
      </c>
      <c r="AU608" s="20" t="s">
        <v>46</v>
      </c>
      <c r="AV608" s="5"/>
      <c r="AW608" s="20" t="s">
        <v>970</v>
      </c>
      <c r="AX608" s="20"/>
      <c r="AY608" s="35"/>
      <c r="AZ608" s="88"/>
      <c r="BA608" s="21" t="s">
        <v>7471</v>
      </c>
      <c r="BB608" s="20" t="s">
        <v>178</v>
      </c>
      <c r="BC608" s="20"/>
      <c r="BD608" s="21"/>
      <c r="BE608" s="21"/>
      <c r="BF608" s="20"/>
      <c r="BG608" s="20"/>
      <c r="BH608" s="21"/>
      <c r="BI608" s="21"/>
      <c r="BJ608" s="20"/>
      <c r="BK608" s="20"/>
      <c r="BL608" s="20"/>
      <c r="BM608" s="20"/>
      <c r="BN608" s="79"/>
      <c r="BO608" s="20"/>
      <c r="BP608" s="20"/>
      <c r="BQ608" s="21"/>
      <c r="BR608" s="21"/>
      <c r="BS608" s="21"/>
      <c r="BT608" s="20"/>
      <c r="BU608" s="21"/>
      <c r="BV608" s="21"/>
      <c r="BW608" s="20"/>
      <c r="BX608" s="21"/>
      <c r="BY608" s="21"/>
      <c r="BZ608" s="20"/>
      <c r="CA608" s="20"/>
      <c r="CB608" s="20"/>
      <c r="CC608" s="20"/>
      <c r="CD608" s="20"/>
      <c r="CE608" s="20" t="s">
        <v>7470</v>
      </c>
      <c r="CF608" s="21"/>
      <c r="CG608" s="20" t="s">
        <v>2653</v>
      </c>
      <c r="CH608" s="20" t="s">
        <v>2599</v>
      </c>
      <c r="CI608" s="20" t="s">
        <v>182</v>
      </c>
      <c r="CJ608" s="77" t="s">
        <v>46</v>
      </c>
      <c r="CK608" s="5"/>
      <c r="CL608" s="77" t="str">
        <f t="shared" ca="1" si="9"/>
        <v>21 Tahun 9 Bulan 5 Hari</v>
      </c>
      <c r="CM60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Sadang Rt 01 Rw 13 RT/RW  Desa/Kelurahan Margahayu Tengah Kecamatan Margahayu Kabupaten Bandung Jawa Barat </v>
      </c>
    </row>
    <row r="609" spans="1:91" ht="20.100000000000001" customHeight="1">
      <c r="A609" s="4">
        <f>SUBTOTAL(3,N$8:N609)</f>
        <v>602</v>
      </c>
      <c r="B609" s="5" t="s">
        <v>4</v>
      </c>
      <c r="C609" s="5">
        <v>2015</v>
      </c>
      <c r="D609" s="5" t="s">
        <v>16</v>
      </c>
      <c r="E609" s="5"/>
      <c r="F609" s="5"/>
      <c r="G609" s="5" t="s">
        <v>151</v>
      </c>
      <c r="H609" s="5" t="s">
        <v>151</v>
      </c>
      <c r="I609" s="5"/>
      <c r="J609" s="5">
        <v>15160032</v>
      </c>
      <c r="K609" s="6"/>
      <c r="L609" s="6"/>
      <c r="M609" s="6"/>
      <c r="N609" s="212" t="s">
        <v>7472</v>
      </c>
      <c r="O609" s="152"/>
      <c r="P609" s="136"/>
      <c r="Q609" s="82" t="s">
        <v>7473</v>
      </c>
      <c r="R609" s="136" t="s">
        <v>569</v>
      </c>
      <c r="S609" s="88">
        <v>37208</v>
      </c>
      <c r="T609" s="10" t="s">
        <v>156</v>
      </c>
      <c r="U609" s="5"/>
      <c r="V609" s="5"/>
      <c r="W609" s="10" t="s">
        <v>157</v>
      </c>
      <c r="X609" s="20" t="s">
        <v>187</v>
      </c>
      <c r="Y609" s="20" t="s">
        <v>368</v>
      </c>
      <c r="Z609" s="20" t="s">
        <v>368</v>
      </c>
      <c r="AA609" s="7" t="s">
        <v>161</v>
      </c>
      <c r="AB609" s="20" t="s">
        <v>368</v>
      </c>
      <c r="AC609" s="7" t="s">
        <v>163</v>
      </c>
      <c r="AD609" s="7" t="s">
        <v>163</v>
      </c>
      <c r="AE609" s="21" t="s">
        <v>7474</v>
      </c>
      <c r="AF609" s="21"/>
      <c r="AG609" s="20" t="s">
        <v>7475</v>
      </c>
      <c r="AH609" s="20" t="s">
        <v>50</v>
      </c>
      <c r="AI609" s="35"/>
      <c r="AJ609" s="88"/>
      <c r="AK609" s="21" t="s">
        <v>7476</v>
      </c>
      <c r="AL609" s="21" t="s">
        <v>1202</v>
      </c>
      <c r="AM609" s="20"/>
      <c r="AN609" s="21"/>
      <c r="AO609" s="120"/>
      <c r="AP609" s="20" t="s">
        <v>7477</v>
      </c>
      <c r="AQ609" s="21"/>
      <c r="AR609" s="21" t="s">
        <v>7478</v>
      </c>
      <c r="AS609" s="20" t="s">
        <v>1859</v>
      </c>
      <c r="AT609" s="35" t="s">
        <v>569</v>
      </c>
      <c r="AU609" s="20" t="s">
        <v>46</v>
      </c>
      <c r="AV609" s="5"/>
      <c r="AW609" s="20" t="s">
        <v>7479</v>
      </c>
      <c r="AX609" s="20"/>
      <c r="AY609" s="35"/>
      <c r="AZ609" s="88"/>
      <c r="BA609" s="21" t="s">
        <v>7480</v>
      </c>
      <c r="BB609" s="20" t="s">
        <v>178</v>
      </c>
      <c r="BC609" s="20"/>
      <c r="BD609" s="21"/>
      <c r="BE609" s="21"/>
      <c r="BF609" s="20"/>
      <c r="BG609" s="20"/>
      <c r="BH609" s="21"/>
      <c r="BI609" s="21"/>
      <c r="BJ609" s="20"/>
      <c r="BK609" s="20"/>
      <c r="BL609" s="20"/>
      <c r="BM609" s="20"/>
      <c r="BN609" s="79"/>
      <c r="BO609" s="20"/>
      <c r="BP609" s="20"/>
      <c r="BQ609" s="21"/>
      <c r="BR609" s="21"/>
      <c r="BS609" s="21"/>
      <c r="BT609" s="20"/>
      <c r="BU609" s="21"/>
      <c r="BV609" s="21"/>
      <c r="BW609" s="20"/>
      <c r="BX609" s="21"/>
      <c r="BY609" s="21"/>
      <c r="BZ609" s="20"/>
      <c r="CA609" s="20"/>
      <c r="CB609" s="20"/>
      <c r="CC609" s="20"/>
      <c r="CD609" s="20"/>
      <c r="CE609" s="20" t="s">
        <v>7477</v>
      </c>
      <c r="CF609" s="21"/>
      <c r="CG609" s="20" t="s">
        <v>7478</v>
      </c>
      <c r="CH609" s="20" t="s">
        <v>1859</v>
      </c>
      <c r="CI609" s="20" t="s">
        <v>582</v>
      </c>
      <c r="CJ609" s="77" t="s">
        <v>46</v>
      </c>
      <c r="CK609" s="5"/>
      <c r="CL609" s="77" t="str">
        <f t="shared" ca="1" si="9"/>
        <v>24 Tahun 2 Bulan 10 Hari</v>
      </c>
      <c r="CM60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Tarikolot Rt 06 Rw 04 RT/RW  Desa/Kelurahan Haurseah Kecamatan Argapura Kabupaten Majalengka Jawa Barat </v>
      </c>
    </row>
    <row r="610" spans="1:91" ht="20.100000000000001" customHeight="1">
      <c r="A610" s="4">
        <f>SUBTOTAL(3,N$8:N610)</f>
        <v>603</v>
      </c>
      <c r="B610" s="5" t="s">
        <v>4</v>
      </c>
      <c r="C610" s="5">
        <v>2015</v>
      </c>
      <c r="D610" s="5"/>
      <c r="E610" s="5"/>
      <c r="F610" s="5"/>
      <c r="G610" s="5" t="s">
        <v>151</v>
      </c>
      <c r="H610" s="5" t="s">
        <v>151</v>
      </c>
      <c r="I610" s="5"/>
      <c r="J610" s="5">
        <v>15160020</v>
      </c>
      <c r="K610" s="6"/>
      <c r="L610" s="6"/>
      <c r="M610" s="6"/>
      <c r="N610" s="212" t="s">
        <v>7481</v>
      </c>
      <c r="O610" s="152"/>
      <c r="P610" s="136"/>
      <c r="Q610" s="82" t="s">
        <v>7482</v>
      </c>
      <c r="R610" s="136" t="s">
        <v>186</v>
      </c>
      <c r="S610" s="88">
        <v>37668</v>
      </c>
      <c r="T610" s="10" t="s">
        <v>156</v>
      </c>
      <c r="U610" s="5"/>
      <c r="V610" s="5"/>
      <c r="W610" s="10" t="s">
        <v>157</v>
      </c>
      <c r="X610" s="20" t="s">
        <v>187</v>
      </c>
      <c r="Y610" s="20" t="s">
        <v>368</v>
      </c>
      <c r="Z610" s="20" t="s">
        <v>368</v>
      </c>
      <c r="AA610" s="7" t="s">
        <v>161</v>
      </c>
      <c r="AB610" s="20" t="s">
        <v>368</v>
      </c>
      <c r="AC610" s="7" t="s">
        <v>163</v>
      </c>
      <c r="AD610" s="7" t="s">
        <v>163</v>
      </c>
      <c r="AE610" s="21" t="s">
        <v>7483</v>
      </c>
      <c r="AF610" s="21"/>
      <c r="AG610" s="20" t="s">
        <v>7484</v>
      </c>
      <c r="AH610" s="20"/>
      <c r="AI610" s="35"/>
      <c r="AJ610" s="88"/>
      <c r="AK610" s="21" t="s">
        <v>7485</v>
      </c>
      <c r="AL610" s="20" t="s">
        <v>212</v>
      </c>
      <c r="AM610" s="20"/>
      <c r="AN610" s="21"/>
      <c r="AO610" s="120"/>
      <c r="AP610" s="20" t="s">
        <v>7486</v>
      </c>
      <c r="AQ610" s="21"/>
      <c r="AR610" s="21" t="s">
        <v>3519</v>
      </c>
      <c r="AS610" s="20" t="s">
        <v>1027</v>
      </c>
      <c r="AT610" s="35" t="s">
        <v>186</v>
      </c>
      <c r="AU610" s="20" t="s">
        <v>46</v>
      </c>
      <c r="AV610" s="5"/>
      <c r="AW610" s="20" t="s">
        <v>7487</v>
      </c>
      <c r="AX610" s="20"/>
      <c r="AY610" s="35"/>
      <c r="AZ610" s="88"/>
      <c r="BA610" s="21" t="s">
        <v>7488</v>
      </c>
      <c r="BB610" s="20" t="s">
        <v>178</v>
      </c>
      <c r="BC610" s="20"/>
      <c r="BD610" s="21"/>
      <c r="BE610" s="21"/>
      <c r="BF610" s="20"/>
      <c r="BG610" s="20"/>
      <c r="BH610" s="21"/>
      <c r="BI610" s="21"/>
      <c r="BJ610" s="20"/>
      <c r="BK610" s="20"/>
      <c r="BL610" s="20"/>
      <c r="BM610" s="20"/>
      <c r="BN610" s="79"/>
      <c r="BO610" s="20"/>
      <c r="BP610" s="20"/>
      <c r="BQ610" s="21"/>
      <c r="BR610" s="21"/>
      <c r="BS610" s="21"/>
      <c r="BT610" s="20"/>
      <c r="BU610" s="21"/>
      <c r="BV610" s="21"/>
      <c r="BW610" s="20"/>
      <c r="BX610" s="21"/>
      <c r="BY610" s="21"/>
      <c r="BZ610" s="20"/>
      <c r="CA610" s="20"/>
      <c r="CB610" s="20"/>
      <c r="CC610" s="20"/>
      <c r="CD610" s="20"/>
      <c r="CE610" s="20" t="s">
        <v>7486</v>
      </c>
      <c r="CF610" s="21"/>
      <c r="CG610" s="20" t="s">
        <v>3519</v>
      </c>
      <c r="CH610" s="20" t="s">
        <v>1027</v>
      </c>
      <c r="CI610" s="20" t="s">
        <v>205</v>
      </c>
      <c r="CJ610" s="77" t="s">
        <v>46</v>
      </c>
      <c r="CK610" s="5"/>
      <c r="CL610" s="77" t="str">
        <f t="shared" ca="1" si="9"/>
        <v>22 Tahun 11 Bulan 7 Hari</v>
      </c>
      <c r="CM61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Tanjung  Rt 05 Rw 04 RT/RW  Desa/Kelurahan Jatisari Kecamatan Tanjungsari Kabupaten Sumedang Jawa Barat </v>
      </c>
    </row>
    <row r="611" spans="1:91" ht="20.100000000000001" customHeight="1">
      <c r="A611" s="4">
        <f>SUBTOTAL(3,N$8:N611)</f>
        <v>604</v>
      </c>
      <c r="B611" s="5" t="s">
        <v>4</v>
      </c>
      <c r="C611" s="5">
        <v>2018</v>
      </c>
      <c r="D611" s="5" t="s">
        <v>16</v>
      </c>
      <c r="E611" s="5"/>
      <c r="F611" s="5"/>
      <c r="G611" s="5"/>
      <c r="H611" s="5"/>
      <c r="I611" s="5"/>
      <c r="J611" s="5">
        <v>18190045</v>
      </c>
      <c r="K611" s="6"/>
      <c r="L611" s="6"/>
      <c r="M611" s="6"/>
      <c r="N611" s="35" t="s">
        <v>7489</v>
      </c>
      <c r="O611" s="152"/>
      <c r="P611" s="136"/>
      <c r="Q611" s="82" t="s">
        <v>7490</v>
      </c>
      <c r="R611" s="136" t="s">
        <v>186</v>
      </c>
      <c r="S611" s="88">
        <v>35139</v>
      </c>
      <c r="T611" s="10" t="s">
        <v>156</v>
      </c>
      <c r="U611" s="5"/>
      <c r="V611" s="5"/>
      <c r="W611" s="10" t="s">
        <v>157</v>
      </c>
      <c r="X611" s="20" t="s">
        <v>187</v>
      </c>
      <c r="Y611" s="20" t="s">
        <v>368</v>
      </c>
      <c r="Z611" s="20" t="s">
        <v>368</v>
      </c>
      <c r="AA611" s="20" t="s">
        <v>221</v>
      </c>
      <c r="AB611" s="20" t="s">
        <v>368</v>
      </c>
      <c r="AC611" s="7" t="s">
        <v>163</v>
      </c>
      <c r="AD611" s="7" t="s">
        <v>163</v>
      </c>
      <c r="AE611" s="21" t="s">
        <v>7491</v>
      </c>
      <c r="AF611" s="21"/>
      <c r="AG611" s="20" t="s">
        <v>7492</v>
      </c>
      <c r="AH611" s="20"/>
      <c r="AI611" s="35"/>
      <c r="AJ611" s="88"/>
      <c r="AK611" s="21" t="s">
        <v>7493</v>
      </c>
      <c r="AL611" s="21" t="s">
        <v>324</v>
      </c>
      <c r="AM611" s="20"/>
      <c r="AN611" s="21"/>
      <c r="AO611" s="120"/>
      <c r="AP611" s="20" t="s">
        <v>7494</v>
      </c>
      <c r="AQ611" s="21"/>
      <c r="AR611" s="21" t="s">
        <v>5966</v>
      </c>
      <c r="AS611" s="20" t="s">
        <v>199</v>
      </c>
      <c r="AT611" s="35" t="s">
        <v>186</v>
      </c>
      <c r="AU611" s="20" t="s">
        <v>46</v>
      </c>
      <c r="AV611" s="5"/>
      <c r="AW611" s="20" t="s">
        <v>7495</v>
      </c>
      <c r="AX611" s="20"/>
      <c r="AY611" s="35"/>
      <c r="AZ611" s="88"/>
      <c r="BA611" s="21" t="s">
        <v>7496</v>
      </c>
      <c r="BB611" s="20" t="s">
        <v>178</v>
      </c>
      <c r="BC611" s="20"/>
      <c r="BD611" s="21"/>
      <c r="BE611" s="21"/>
      <c r="BF611" s="20"/>
      <c r="BG611" s="20"/>
      <c r="BH611" s="21"/>
      <c r="BI611" s="21"/>
      <c r="BJ611" s="20"/>
      <c r="BK611" s="20"/>
      <c r="BL611" s="20"/>
      <c r="BM611" s="20"/>
      <c r="BN611" s="79"/>
      <c r="BO611" s="20"/>
      <c r="BP611" s="20"/>
      <c r="BQ611" s="21"/>
      <c r="BR611" s="21"/>
      <c r="BS611" s="21"/>
      <c r="BT611" s="20"/>
      <c r="BU611" s="21"/>
      <c r="BV611" s="21"/>
      <c r="BW611" s="20"/>
      <c r="BX611" s="21"/>
      <c r="BY611" s="21"/>
      <c r="BZ611" s="20"/>
      <c r="CA611" s="20"/>
      <c r="CB611" s="20"/>
      <c r="CC611" s="20"/>
      <c r="CD611" s="20"/>
      <c r="CE611" s="20" t="s">
        <v>7494</v>
      </c>
      <c r="CF611" s="21"/>
      <c r="CG611" s="20" t="s">
        <v>5966</v>
      </c>
      <c r="CH611" s="20" t="s">
        <v>199</v>
      </c>
      <c r="CI611" s="20" t="s">
        <v>205</v>
      </c>
      <c r="CJ611" s="77" t="s">
        <v>46</v>
      </c>
      <c r="CK611" s="5"/>
      <c r="CL611" s="77" t="str">
        <f t="shared" ca="1" si="9"/>
        <v>29 Tahun 10 Bulan 8 Hari</v>
      </c>
      <c r="CM61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Kadupugur Rt 02 Rw 09 RT/RW  Desa/Kelurahan Sirnamulya Kecamatan Sumedang Utara Kabupaten Sumedang Jawa Barat </v>
      </c>
    </row>
    <row r="612" spans="1:91" ht="20.100000000000001" customHeight="1">
      <c r="A612" s="4">
        <f>SUBTOTAL(3,N$8:N612)</f>
        <v>605</v>
      </c>
      <c r="B612" s="5" t="s">
        <v>4</v>
      </c>
      <c r="C612" s="5">
        <v>2015</v>
      </c>
      <c r="D612" s="5" t="s">
        <v>16</v>
      </c>
      <c r="E612" s="5"/>
      <c r="F612" s="5"/>
      <c r="G612" s="5"/>
      <c r="H612" s="5"/>
      <c r="I612" s="5"/>
      <c r="J612" s="5">
        <v>15160022</v>
      </c>
      <c r="K612" s="6"/>
      <c r="L612" s="6"/>
      <c r="M612" s="6"/>
      <c r="N612" s="35" t="s">
        <v>7497</v>
      </c>
      <c r="O612" s="152"/>
      <c r="P612" s="136"/>
      <c r="Q612" s="82" t="s">
        <v>7498</v>
      </c>
      <c r="R612" s="136" t="s">
        <v>367</v>
      </c>
      <c r="S612" s="88">
        <v>36652</v>
      </c>
      <c r="T612" s="10" t="s">
        <v>156</v>
      </c>
      <c r="U612" s="5"/>
      <c r="V612" s="5"/>
      <c r="W612" s="10" t="s">
        <v>157</v>
      </c>
      <c r="X612" s="20" t="s">
        <v>187</v>
      </c>
      <c r="Y612" s="20" t="s">
        <v>368</v>
      </c>
      <c r="Z612" s="20" t="s">
        <v>368</v>
      </c>
      <c r="AA612" s="20" t="s">
        <v>221</v>
      </c>
      <c r="AB612" s="20" t="s">
        <v>368</v>
      </c>
      <c r="AC612" s="7" t="s">
        <v>163</v>
      </c>
      <c r="AD612" s="7" t="s">
        <v>163</v>
      </c>
      <c r="AE612" s="21" t="s">
        <v>3164</v>
      </c>
      <c r="AF612" s="21"/>
      <c r="AG612" s="20" t="s">
        <v>3165</v>
      </c>
      <c r="AH612" s="20" t="s">
        <v>50</v>
      </c>
      <c r="AI612" s="35"/>
      <c r="AJ612" s="88"/>
      <c r="AK612" s="21" t="s">
        <v>3166</v>
      </c>
      <c r="AL612" s="20" t="s">
        <v>212</v>
      </c>
      <c r="AM612" s="20"/>
      <c r="AN612" s="21"/>
      <c r="AO612" s="120"/>
      <c r="AP612" s="20" t="s">
        <v>7499</v>
      </c>
      <c r="AQ612" s="21"/>
      <c r="AR612" s="21" t="s">
        <v>1317</v>
      </c>
      <c r="AS612" s="20" t="s">
        <v>1011</v>
      </c>
      <c r="AT612" s="35" t="s">
        <v>186</v>
      </c>
      <c r="AU612" s="20" t="s">
        <v>46</v>
      </c>
      <c r="AV612" s="5"/>
      <c r="AW612" s="20" t="s">
        <v>3168</v>
      </c>
      <c r="AX612" s="20"/>
      <c r="AY612" s="35"/>
      <c r="AZ612" s="88"/>
      <c r="BA612" s="21" t="s">
        <v>7500</v>
      </c>
      <c r="BB612" s="20" t="s">
        <v>178</v>
      </c>
      <c r="BC612" s="20"/>
      <c r="BD612" s="21"/>
      <c r="BE612" s="21"/>
      <c r="BF612" s="20"/>
      <c r="BG612" s="20"/>
      <c r="BH612" s="21"/>
      <c r="BI612" s="21"/>
      <c r="BJ612" s="20"/>
      <c r="BK612" s="20"/>
      <c r="BL612" s="20"/>
      <c r="BM612" s="20"/>
      <c r="BN612" s="79"/>
      <c r="BO612" s="20"/>
      <c r="BP612" s="20"/>
      <c r="BQ612" s="21"/>
      <c r="BR612" s="21"/>
      <c r="BS612" s="21"/>
      <c r="BT612" s="20"/>
      <c r="BU612" s="21"/>
      <c r="BV612" s="21"/>
      <c r="BW612" s="20"/>
      <c r="BX612" s="21"/>
      <c r="BY612" s="21"/>
      <c r="BZ612" s="20"/>
      <c r="CA612" s="20"/>
      <c r="CB612" s="20"/>
      <c r="CC612" s="20"/>
      <c r="CD612" s="20"/>
      <c r="CE612" s="20" t="s">
        <v>7499</v>
      </c>
      <c r="CF612" s="21"/>
      <c r="CG612" s="20" t="s">
        <v>1317</v>
      </c>
      <c r="CH612" s="20" t="s">
        <v>1011</v>
      </c>
      <c r="CI612" s="20" t="s">
        <v>205</v>
      </c>
      <c r="CJ612" s="77" t="s">
        <v>46</v>
      </c>
      <c r="CK612" s="5"/>
      <c r="CL612" s="77" t="str">
        <f t="shared" ca="1" si="9"/>
        <v>25 Tahun 8 Bulan 17 Hari</v>
      </c>
      <c r="CM61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Sayang Rt 04 Rw 07 RT/RW  Desa/Kelurahan Sayang Kecamatan Jatinangor Kabupaten Sumedang Jawa Barat </v>
      </c>
    </row>
    <row r="613" spans="1:91" ht="20.100000000000001" customHeight="1">
      <c r="A613" s="4">
        <f>SUBTOTAL(3,N$8:N613)</f>
        <v>606</v>
      </c>
      <c r="B613" s="5" t="s">
        <v>4</v>
      </c>
      <c r="C613" s="5">
        <v>2015</v>
      </c>
      <c r="D613" s="5" t="s">
        <v>16</v>
      </c>
      <c r="E613" s="5"/>
      <c r="F613" s="5"/>
      <c r="G613" s="5"/>
      <c r="H613" s="5"/>
      <c r="I613" s="5"/>
      <c r="J613" s="5">
        <v>15160028</v>
      </c>
      <c r="K613" s="6"/>
      <c r="L613" s="6"/>
      <c r="M613" s="6"/>
      <c r="N613" s="35" t="s">
        <v>7501</v>
      </c>
      <c r="O613" s="152"/>
      <c r="P613" s="136"/>
      <c r="Q613" s="82" t="s">
        <v>7502</v>
      </c>
      <c r="R613" s="136" t="s">
        <v>5044</v>
      </c>
      <c r="S613" s="88">
        <v>36730</v>
      </c>
      <c r="T613" s="10" t="s">
        <v>156</v>
      </c>
      <c r="U613" s="5"/>
      <c r="V613" s="5"/>
      <c r="W613" s="10" t="s">
        <v>157</v>
      </c>
      <c r="X613" s="20" t="s">
        <v>187</v>
      </c>
      <c r="Y613" s="20" t="s">
        <v>368</v>
      </c>
      <c r="Z613" s="20" t="s">
        <v>368</v>
      </c>
      <c r="AA613" s="20" t="s">
        <v>221</v>
      </c>
      <c r="AB613" s="20" t="s">
        <v>368</v>
      </c>
      <c r="AC613" s="7" t="s">
        <v>163</v>
      </c>
      <c r="AD613" s="7" t="s">
        <v>163</v>
      </c>
      <c r="AE613" s="21" t="s">
        <v>7503</v>
      </c>
      <c r="AF613" s="21"/>
      <c r="AG613" s="20" t="s">
        <v>7504</v>
      </c>
      <c r="AH613" s="20"/>
      <c r="AI613" s="35"/>
      <c r="AJ613" s="88"/>
      <c r="AK613" s="21" t="s">
        <v>7505</v>
      </c>
      <c r="AL613" s="20" t="s">
        <v>212</v>
      </c>
      <c r="AM613" s="20"/>
      <c r="AN613" s="21"/>
      <c r="AO613" s="120"/>
      <c r="AP613" s="20" t="s">
        <v>7506</v>
      </c>
      <c r="AQ613" s="21"/>
      <c r="AR613" s="21" t="s">
        <v>7507</v>
      </c>
      <c r="AS613" s="20" t="s">
        <v>4493</v>
      </c>
      <c r="AT613" s="35" t="s">
        <v>155</v>
      </c>
      <c r="AU613" s="20" t="s">
        <v>46</v>
      </c>
      <c r="AV613" s="5"/>
      <c r="AW613" s="20" t="s">
        <v>7508</v>
      </c>
      <c r="AX613" s="20"/>
      <c r="AY613" s="35"/>
      <c r="AZ613" s="88"/>
      <c r="BA613" s="21" t="s">
        <v>7509</v>
      </c>
      <c r="BB613" s="20" t="s">
        <v>178</v>
      </c>
      <c r="BC613" s="20"/>
      <c r="BD613" s="21"/>
      <c r="BE613" s="21"/>
      <c r="BF613" s="20"/>
      <c r="BG613" s="20"/>
      <c r="BH613" s="21"/>
      <c r="BI613" s="21"/>
      <c r="BJ613" s="20"/>
      <c r="BK613" s="20"/>
      <c r="BL613" s="20"/>
      <c r="BM613" s="20"/>
      <c r="BN613" s="79"/>
      <c r="BO613" s="20"/>
      <c r="BP613" s="20"/>
      <c r="BQ613" s="21"/>
      <c r="BR613" s="21"/>
      <c r="BS613" s="21"/>
      <c r="BT613" s="20"/>
      <c r="BU613" s="21"/>
      <c r="BV613" s="21"/>
      <c r="BW613" s="20"/>
      <c r="BX613" s="21"/>
      <c r="BY613" s="21"/>
      <c r="BZ613" s="20"/>
      <c r="CA613" s="20"/>
      <c r="CB613" s="20"/>
      <c r="CC613" s="20"/>
      <c r="CD613" s="20"/>
      <c r="CE613" s="20" t="s">
        <v>7506</v>
      </c>
      <c r="CF613" s="21"/>
      <c r="CG613" s="20" t="s">
        <v>7507</v>
      </c>
      <c r="CH613" s="20" t="s">
        <v>4493</v>
      </c>
      <c r="CI613" s="20" t="s">
        <v>182</v>
      </c>
      <c r="CJ613" s="77" t="s">
        <v>46</v>
      </c>
      <c r="CK613" s="5"/>
      <c r="CL613" s="77" t="str">
        <f t="shared" ca="1" si="9"/>
        <v>25 Tahun 6 Bulan 0 Hari</v>
      </c>
      <c r="CM61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Blok Desa Rt 01 Rw 06 RT/RW  Desa/Kelurahan Banjaran Wetan Kecamatan Banjaran Kabupaten Bandung Jawa Barat </v>
      </c>
    </row>
    <row r="614" spans="1:91" ht="20.100000000000001" customHeight="1">
      <c r="A614" s="4">
        <f>SUBTOTAL(3,N$8:N614)</f>
        <v>607</v>
      </c>
      <c r="B614" s="5" t="s">
        <v>4</v>
      </c>
      <c r="C614" s="5">
        <v>2015</v>
      </c>
      <c r="D614" s="5" t="s">
        <v>16</v>
      </c>
      <c r="E614" s="5"/>
      <c r="F614" s="5"/>
      <c r="G614" s="5" t="s">
        <v>151</v>
      </c>
      <c r="H614" s="5" t="s">
        <v>151</v>
      </c>
      <c r="I614" s="5"/>
      <c r="J614" s="5">
        <v>15160034</v>
      </c>
      <c r="K614" s="6"/>
      <c r="L614" s="6"/>
      <c r="M614" s="6"/>
      <c r="N614" s="212" t="s">
        <v>7510</v>
      </c>
      <c r="O614" s="152"/>
      <c r="P614" s="136" t="s">
        <v>11303</v>
      </c>
      <c r="Q614" s="82" t="s">
        <v>7511</v>
      </c>
      <c r="R614" s="136" t="s">
        <v>602</v>
      </c>
      <c r="S614" s="88">
        <v>37731</v>
      </c>
      <c r="T614" s="10" t="s">
        <v>156</v>
      </c>
      <c r="U614" s="5"/>
      <c r="V614" s="5"/>
      <c r="W614" s="10" t="s">
        <v>157</v>
      </c>
      <c r="X614" s="20" t="s">
        <v>187</v>
      </c>
      <c r="Y614" s="20" t="s">
        <v>368</v>
      </c>
      <c r="Z614" s="20" t="s">
        <v>368</v>
      </c>
      <c r="AA614" s="7" t="s">
        <v>161</v>
      </c>
      <c r="AB614" s="20" t="s">
        <v>368</v>
      </c>
      <c r="AC614" s="7" t="s">
        <v>163</v>
      </c>
      <c r="AD614" s="7" t="s">
        <v>163</v>
      </c>
      <c r="AE614" s="21" t="s">
        <v>7512</v>
      </c>
      <c r="AF614" s="21"/>
      <c r="AG614" s="20" t="s">
        <v>7513</v>
      </c>
      <c r="AH614" s="20"/>
      <c r="AI614" s="35"/>
      <c r="AJ614" s="88"/>
      <c r="AK614" s="21"/>
      <c r="AL614" s="20" t="s">
        <v>212</v>
      </c>
      <c r="AM614" s="20"/>
      <c r="AN614" s="21"/>
      <c r="AO614" s="120"/>
      <c r="AP614" s="20" t="s">
        <v>7514</v>
      </c>
      <c r="AQ614" s="21"/>
      <c r="AR614" s="21" t="s">
        <v>7428</v>
      </c>
      <c r="AS614" s="20" t="s">
        <v>1578</v>
      </c>
      <c r="AT614" s="35" t="s">
        <v>278</v>
      </c>
      <c r="AU614" s="20" t="s">
        <v>46</v>
      </c>
      <c r="AV614" s="5"/>
      <c r="AW614" s="20" t="s">
        <v>7515</v>
      </c>
      <c r="AX614" s="20"/>
      <c r="AY614" s="35"/>
      <c r="AZ614" s="88"/>
      <c r="BA614" s="21" t="s">
        <v>7516</v>
      </c>
      <c r="BB614" s="20" t="s">
        <v>178</v>
      </c>
      <c r="BC614" s="20"/>
      <c r="BD614" s="21"/>
      <c r="BE614" s="21"/>
      <c r="BF614" s="20"/>
      <c r="BG614" s="20"/>
      <c r="BH614" s="21"/>
      <c r="BI614" s="21"/>
      <c r="BJ614" s="20"/>
      <c r="BK614" s="20"/>
      <c r="BL614" s="20"/>
      <c r="BM614" s="20"/>
      <c r="BN614" s="79"/>
      <c r="BO614" s="20"/>
      <c r="BP614" s="20"/>
      <c r="BQ614" s="21"/>
      <c r="BR614" s="21"/>
      <c r="BS614" s="21"/>
      <c r="BT614" s="20"/>
      <c r="BU614" s="21"/>
      <c r="BV614" s="21"/>
      <c r="BW614" s="20"/>
      <c r="BX614" s="21"/>
      <c r="BY614" s="21"/>
      <c r="BZ614" s="20"/>
      <c r="CA614" s="20"/>
      <c r="CB614" s="20"/>
      <c r="CC614" s="20"/>
      <c r="CD614" s="20"/>
      <c r="CE614" s="20" t="s">
        <v>7514</v>
      </c>
      <c r="CF614" s="21"/>
      <c r="CG614" s="20" t="s">
        <v>7428</v>
      </c>
      <c r="CH614" s="20" t="s">
        <v>1578</v>
      </c>
      <c r="CI614" s="20" t="s">
        <v>278</v>
      </c>
      <c r="CJ614" s="77" t="s">
        <v>46</v>
      </c>
      <c r="CK614" s="5"/>
      <c r="CL614" s="77" t="str">
        <f t="shared" ca="1" si="9"/>
        <v>22 Tahun 9 Bulan 3 Hari</v>
      </c>
      <c r="CM61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Dr. Junjunan Rt 02 Rw 02 RT/RW  Desa/Kelurahan Husen Sastra Negara Kecamatan Cicendo Kota Bandung Jawa Barat </v>
      </c>
    </row>
    <row r="615" spans="1:91" ht="20.100000000000001" customHeight="1">
      <c r="A615" s="4">
        <f>SUBTOTAL(3,N$8:N615)</f>
        <v>608</v>
      </c>
      <c r="B615" s="5" t="s">
        <v>4</v>
      </c>
      <c r="C615" s="5">
        <v>2015</v>
      </c>
      <c r="D615" s="5"/>
      <c r="E615" s="5"/>
      <c r="F615" s="5"/>
      <c r="G615" s="5"/>
      <c r="H615" s="5"/>
      <c r="I615" s="5"/>
      <c r="J615" s="5">
        <v>15160029</v>
      </c>
      <c r="K615" s="6"/>
      <c r="L615" s="6"/>
      <c r="M615" s="6"/>
      <c r="N615" s="209" t="s">
        <v>7517</v>
      </c>
      <c r="O615" s="152"/>
      <c r="P615" s="136"/>
      <c r="Q615" s="82" t="s">
        <v>7518</v>
      </c>
      <c r="R615" s="136" t="s">
        <v>602</v>
      </c>
      <c r="S615" s="88">
        <v>37761</v>
      </c>
      <c r="T615" s="10" t="s">
        <v>156</v>
      </c>
      <c r="U615" s="5"/>
      <c r="V615" s="5"/>
      <c r="W615" s="10" t="s">
        <v>157</v>
      </c>
      <c r="X615" s="20" t="s">
        <v>187</v>
      </c>
      <c r="Y615" s="20" t="s">
        <v>368</v>
      </c>
      <c r="Z615" s="20" t="s">
        <v>368</v>
      </c>
      <c r="AA615" s="7" t="s">
        <v>161</v>
      </c>
      <c r="AB615" s="20" t="s">
        <v>368</v>
      </c>
      <c r="AC615" s="7" t="s">
        <v>163</v>
      </c>
      <c r="AD615" s="7" t="s">
        <v>163</v>
      </c>
      <c r="AE615" s="21" t="s">
        <v>7519</v>
      </c>
      <c r="AF615" s="21"/>
      <c r="AG615" s="20" t="s">
        <v>7520</v>
      </c>
      <c r="AH615" s="20"/>
      <c r="AI615" s="35"/>
      <c r="AJ615" s="88"/>
      <c r="AK615" s="21" t="s">
        <v>7521</v>
      </c>
      <c r="AL615" s="21" t="s">
        <v>168</v>
      </c>
      <c r="AM615" s="20"/>
      <c r="AN615" s="21"/>
      <c r="AO615" s="120"/>
      <c r="AP615" s="20" t="s">
        <v>7522</v>
      </c>
      <c r="AQ615" s="21"/>
      <c r="AR615" s="21" t="s">
        <v>835</v>
      </c>
      <c r="AS615" s="20" t="s">
        <v>2974</v>
      </c>
      <c r="AT615" s="35" t="s">
        <v>7147</v>
      </c>
      <c r="AU615" s="20" t="s">
        <v>46</v>
      </c>
      <c r="AV615" s="5"/>
      <c r="AW615" s="20" t="s">
        <v>5027</v>
      </c>
      <c r="AX615" s="20"/>
      <c r="AY615" s="35"/>
      <c r="AZ615" s="88"/>
      <c r="BA615" s="21" t="s">
        <v>7523</v>
      </c>
      <c r="BB615" s="9" t="s">
        <v>168</v>
      </c>
      <c r="BC615" s="20"/>
      <c r="BD615" s="21"/>
      <c r="BE615" s="21"/>
      <c r="BF615" s="20"/>
      <c r="BG615" s="20"/>
      <c r="BH615" s="21"/>
      <c r="BI615" s="21"/>
      <c r="BJ615" s="20"/>
      <c r="BK615" s="20"/>
      <c r="BL615" s="20"/>
      <c r="BM615" s="20"/>
      <c r="BN615" s="79"/>
      <c r="BO615" s="20"/>
      <c r="BP615" s="20"/>
      <c r="BQ615" s="21"/>
      <c r="BR615" s="21"/>
      <c r="BS615" s="21"/>
      <c r="BT615" s="20"/>
      <c r="BU615" s="21"/>
      <c r="BV615" s="21"/>
      <c r="BW615" s="20"/>
      <c r="BX615" s="21"/>
      <c r="BY615" s="21"/>
      <c r="BZ615" s="20"/>
      <c r="CA615" s="20"/>
      <c r="CB615" s="20"/>
      <c r="CC615" s="20"/>
      <c r="CD615" s="20"/>
      <c r="CE615" s="20" t="s">
        <v>7522</v>
      </c>
      <c r="CF615" s="21"/>
      <c r="CG615" s="20" t="s">
        <v>835</v>
      </c>
      <c r="CH615" s="20" t="s">
        <v>2974</v>
      </c>
      <c r="CI615" s="20" t="s">
        <v>7147</v>
      </c>
      <c r="CJ615" s="77" t="s">
        <v>46</v>
      </c>
      <c r="CK615" s="5"/>
      <c r="CL615" s="77" t="str">
        <f t="shared" ca="1" si="9"/>
        <v>22 Tahun 8 Bulan 3 Hari</v>
      </c>
      <c r="CM61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Cisurupan Rt 05 Rw 07 RT/RW  Desa/Kelurahan Citeureup Kecamatan Cimahi Utara Kota Cimahi   Jawa Barat </v>
      </c>
    </row>
    <row r="616" spans="1:91" ht="20.100000000000001" customHeight="1">
      <c r="A616" s="4">
        <f>SUBTOTAL(3,N$8:N616)</f>
        <v>609</v>
      </c>
      <c r="B616" s="5" t="s">
        <v>4</v>
      </c>
      <c r="C616" s="5">
        <v>2014</v>
      </c>
      <c r="D616" s="5" t="s">
        <v>16</v>
      </c>
      <c r="E616" s="5"/>
      <c r="F616" s="5"/>
      <c r="G616" s="5" t="s">
        <v>151</v>
      </c>
      <c r="H616" s="5" t="s">
        <v>151</v>
      </c>
      <c r="I616" s="5"/>
      <c r="J616" s="5">
        <v>14150037</v>
      </c>
      <c r="K616" s="6"/>
      <c r="L616" s="6"/>
      <c r="M616" s="6"/>
      <c r="N616" s="212" t="s">
        <v>7524</v>
      </c>
      <c r="O616" s="152"/>
      <c r="P616" s="136"/>
      <c r="Q616" s="82" t="s">
        <v>7525</v>
      </c>
      <c r="R616" s="136" t="s">
        <v>155</v>
      </c>
      <c r="S616" s="88">
        <v>37271</v>
      </c>
      <c r="T616" s="10" t="s">
        <v>156</v>
      </c>
      <c r="U616" s="5"/>
      <c r="V616" s="5"/>
      <c r="W616" s="10" t="s">
        <v>157</v>
      </c>
      <c r="X616" s="20" t="s">
        <v>187</v>
      </c>
      <c r="Y616" s="20" t="s">
        <v>368</v>
      </c>
      <c r="Z616" s="20" t="s">
        <v>368</v>
      </c>
      <c r="AA616" s="7" t="s">
        <v>161</v>
      </c>
      <c r="AB616" s="20" t="s">
        <v>368</v>
      </c>
      <c r="AC616" s="7" t="s">
        <v>163</v>
      </c>
      <c r="AD616" s="7" t="s">
        <v>163</v>
      </c>
      <c r="AE616" s="21" t="s">
        <v>7526</v>
      </c>
      <c r="AF616" s="21"/>
      <c r="AG616" s="20" t="s">
        <v>3644</v>
      </c>
      <c r="AH616" s="20"/>
      <c r="AI616" s="35"/>
      <c r="AJ616" s="88"/>
      <c r="AK616" s="21" t="s">
        <v>7527</v>
      </c>
      <c r="AL616" s="21" t="s">
        <v>168</v>
      </c>
      <c r="AM616" s="20"/>
      <c r="AN616" s="21"/>
      <c r="AO616" s="120"/>
      <c r="AP616" s="20" t="s">
        <v>7528</v>
      </c>
      <c r="AQ616" s="21"/>
      <c r="AR616" s="21" t="s">
        <v>2653</v>
      </c>
      <c r="AS616" s="20" t="s">
        <v>2599</v>
      </c>
      <c r="AT616" s="35" t="s">
        <v>155</v>
      </c>
      <c r="AU616" s="20" t="s">
        <v>46</v>
      </c>
      <c r="AV616" s="5"/>
      <c r="AW616" s="20" t="s">
        <v>3643</v>
      </c>
      <c r="AX616" s="20"/>
      <c r="AY616" s="35"/>
      <c r="AZ616" s="88"/>
      <c r="BA616" s="21" t="s">
        <v>7529</v>
      </c>
      <c r="BB616" s="20" t="s">
        <v>178</v>
      </c>
      <c r="BC616" s="20"/>
      <c r="BD616" s="21"/>
      <c r="BE616" s="21"/>
      <c r="BF616" s="20"/>
      <c r="BG616" s="20"/>
      <c r="BH616" s="21"/>
      <c r="BI616" s="21"/>
      <c r="BJ616" s="20"/>
      <c r="BK616" s="20"/>
      <c r="BL616" s="20"/>
      <c r="BM616" s="20"/>
      <c r="BN616" s="79"/>
      <c r="BO616" s="20"/>
      <c r="BP616" s="20"/>
      <c r="BQ616" s="21"/>
      <c r="BR616" s="21"/>
      <c r="BS616" s="21"/>
      <c r="BT616" s="20"/>
      <c r="BU616" s="21"/>
      <c r="BV616" s="21"/>
      <c r="BW616" s="20"/>
      <c r="BX616" s="21"/>
      <c r="BY616" s="21"/>
      <c r="BZ616" s="20"/>
      <c r="CA616" s="20"/>
      <c r="CB616" s="20"/>
      <c r="CC616" s="20"/>
      <c r="CD616" s="20"/>
      <c r="CE616" s="20" t="s">
        <v>7528</v>
      </c>
      <c r="CF616" s="21"/>
      <c r="CG616" s="20" t="s">
        <v>2653</v>
      </c>
      <c r="CH616" s="20" t="s">
        <v>2599</v>
      </c>
      <c r="CI616" s="77" t="s">
        <v>182</v>
      </c>
      <c r="CJ616" s="77" t="s">
        <v>46</v>
      </c>
      <c r="CK616" s="5"/>
      <c r="CL616" s="77" t="str">
        <f t="shared" ca="1" si="9"/>
        <v>24 Tahun 0 Bulan 8 Hari</v>
      </c>
      <c r="CM61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Sadang Rt 01 Rw 01 RT/RW  Desa/Kelurahan Margahayu Tengah Kecamatan Margahayu Kabupaten Bandung Jawa Barat </v>
      </c>
    </row>
    <row r="617" spans="1:91" ht="20.100000000000001" customHeight="1">
      <c r="A617" s="4">
        <f>SUBTOTAL(3,N$8:N617)</f>
        <v>610</v>
      </c>
      <c r="B617" s="5" t="s">
        <v>4</v>
      </c>
      <c r="C617" s="5">
        <v>2014</v>
      </c>
      <c r="D617" s="5" t="s">
        <v>14</v>
      </c>
      <c r="E617" s="5"/>
      <c r="F617" s="5"/>
      <c r="G617" s="5"/>
      <c r="H617" s="5"/>
      <c r="I617" s="5"/>
      <c r="J617" s="5">
        <v>14150038</v>
      </c>
      <c r="K617" s="6"/>
      <c r="L617" s="6" t="s">
        <v>4714</v>
      </c>
      <c r="M617" s="6"/>
      <c r="N617" s="35" t="s">
        <v>7530</v>
      </c>
      <c r="O617" s="152"/>
      <c r="P617" s="136" t="s">
        <v>7531</v>
      </c>
      <c r="Q617" s="82"/>
      <c r="R617" s="136" t="s">
        <v>2666</v>
      </c>
      <c r="S617" s="88">
        <v>37500</v>
      </c>
      <c r="T617" s="10" t="s">
        <v>156</v>
      </c>
      <c r="U617" s="5"/>
      <c r="V617" s="5"/>
      <c r="W617" s="10" t="s">
        <v>157</v>
      </c>
      <c r="X617" s="20" t="s">
        <v>187</v>
      </c>
      <c r="Y617" s="20" t="s">
        <v>368</v>
      </c>
      <c r="Z617" s="20" t="s">
        <v>368</v>
      </c>
      <c r="AA617" s="7" t="s">
        <v>161</v>
      </c>
      <c r="AB617" s="20" t="s">
        <v>368</v>
      </c>
      <c r="AC617" s="7" t="s">
        <v>163</v>
      </c>
      <c r="AD617" s="7" t="s">
        <v>163</v>
      </c>
      <c r="AE617" s="21" t="s">
        <v>7532</v>
      </c>
      <c r="AF617" s="21"/>
      <c r="AG617" s="20" t="s">
        <v>7533</v>
      </c>
      <c r="AH617" s="20" t="s">
        <v>50</v>
      </c>
      <c r="AI617" s="35"/>
      <c r="AJ617" s="88"/>
      <c r="AK617" s="21" t="s">
        <v>7534</v>
      </c>
      <c r="AL617" s="21" t="s">
        <v>1202</v>
      </c>
      <c r="AM617" s="20"/>
      <c r="AN617" s="21"/>
      <c r="AO617" s="120"/>
      <c r="AP617" s="20" t="s">
        <v>7535</v>
      </c>
      <c r="AQ617" s="21"/>
      <c r="AR617" s="21" t="s">
        <v>7536</v>
      </c>
      <c r="AS617" s="20" t="s">
        <v>1578</v>
      </c>
      <c r="AT617" s="35" t="s">
        <v>155</v>
      </c>
      <c r="AU617" s="20" t="s">
        <v>46</v>
      </c>
      <c r="AV617" s="5"/>
      <c r="AW617" s="20" t="s">
        <v>3389</v>
      </c>
      <c r="AX617" s="20"/>
      <c r="AY617" s="35"/>
      <c r="AZ617" s="88"/>
      <c r="BA617" s="21" t="s">
        <v>7537</v>
      </c>
      <c r="BB617" s="20" t="s">
        <v>178</v>
      </c>
      <c r="BC617" s="20"/>
      <c r="BD617" s="21"/>
      <c r="BE617" s="21"/>
      <c r="BF617" s="20"/>
      <c r="BG617" s="20"/>
      <c r="BH617" s="21"/>
      <c r="BI617" s="21"/>
      <c r="BJ617" s="20"/>
      <c r="BK617" s="20"/>
      <c r="BL617" s="20"/>
      <c r="BM617" s="20"/>
      <c r="BN617" s="79"/>
      <c r="BO617" s="20"/>
      <c r="BP617" s="20"/>
      <c r="BQ617" s="21"/>
      <c r="BR617" s="21"/>
      <c r="BS617" s="21"/>
      <c r="BT617" s="20"/>
      <c r="BU617" s="21"/>
      <c r="BV617" s="21"/>
      <c r="BW617" s="20"/>
      <c r="BX617" s="21"/>
      <c r="BY617" s="21"/>
      <c r="BZ617" s="20"/>
      <c r="CA617" s="20"/>
      <c r="CB617" s="20"/>
      <c r="CC617" s="20"/>
      <c r="CD617" s="20"/>
      <c r="CE617" s="20" t="s">
        <v>7535</v>
      </c>
      <c r="CF617" s="21"/>
      <c r="CG617" s="20" t="s">
        <v>7536</v>
      </c>
      <c r="CH617" s="20" t="s">
        <v>1578</v>
      </c>
      <c r="CI617" s="20" t="s">
        <v>278</v>
      </c>
      <c r="CJ617" s="77" t="s">
        <v>46</v>
      </c>
      <c r="CK617" s="5"/>
      <c r="CL617" s="77" t="str">
        <f t="shared" ca="1" si="9"/>
        <v>23 Tahun 4 Bulan 22 Hari</v>
      </c>
      <c r="CM61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Citepus Rt 03 Rw 10 RT/RW  Desa/Kelurahan Pajajaran Kecamatan Cicendo Kota Bandung Jawa Barat </v>
      </c>
    </row>
    <row r="618" spans="1:91" ht="20.100000000000001" customHeight="1">
      <c r="A618" s="4">
        <f>SUBTOTAL(3,N$8:N618)</f>
        <v>611</v>
      </c>
      <c r="B618" s="13" t="s">
        <v>4</v>
      </c>
      <c r="C618" s="5">
        <v>2016</v>
      </c>
      <c r="D618" s="5" t="s">
        <v>16</v>
      </c>
      <c r="E618" s="5"/>
      <c r="F618" s="13"/>
      <c r="G618" s="13" t="s">
        <v>151</v>
      </c>
      <c r="H618" s="13" t="s">
        <v>151</v>
      </c>
      <c r="I618" s="13"/>
      <c r="J618" s="13">
        <v>16170035</v>
      </c>
      <c r="K618" s="15"/>
      <c r="L618" s="15"/>
      <c r="M618" s="15"/>
      <c r="N618" s="214" t="s">
        <v>7538</v>
      </c>
      <c r="O618" s="157"/>
      <c r="P618" s="139"/>
      <c r="Q618" s="109" t="s">
        <v>7539</v>
      </c>
      <c r="R618" s="139" t="s">
        <v>155</v>
      </c>
      <c r="S618" s="111">
        <v>37504</v>
      </c>
      <c r="T618" s="10" t="s">
        <v>156</v>
      </c>
      <c r="U618" s="13"/>
      <c r="V618" s="13"/>
      <c r="W618" s="10" t="s">
        <v>157</v>
      </c>
      <c r="X618" s="20" t="s">
        <v>187</v>
      </c>
      <c r="Y618" s="31" t="s">
        <v>368</v>
      </c>
      <c r="Z618" s="31" t="s">
        <v>368</v>
      </c>
      <c r="AA618" s="7" t="s">
        <v>161</v>
      </c>
      <c r="AB618" s="31" t="s">
        <v>368</v>
      </c>
      <c r="AC618" s="7" t="s">
        <v>163</v>
      </c>
      <c r="AD618" s="7" t="s">
        <v>163</v>
      </c>
      <c r="AE618" s="110" t="s">
        <v>4379</v>
      </c>
      <c r="AF618" s="110"/>
      <c r="AG618" s="31" t="s">
        <v>4380</v>
      </c>
      <c r="AH618" s="31"/>
      <c r="AI618" s="112"/>
      <c r="AJ618" s="111"/>
      <c r="AK618" s="110" t="s">
        <v>4381</v>
      </c>
      <c r="AL618" s="110" t="s">
        <v>324</v>
      </c>
      <c r="AM618" s="20"/>
      <c r="AN618" s="110"/>
      <c r="AO618" s="122"/>
      <c r="AP618" s="31" t="s">
        <v>7540</v>
      </c>
      <c r="AQ618" s="110"/>
      <c r="AR618" s="110" t="s">
        <v>767</v>
      </c>
      <c r="AS618" s="31" t="s">
        <v>390</v>
      </c>
      <c r="AT618" s="112" t="s">
        <v>155</v>
      </c>
      <c r="AU618" s="31" t="s">
        <v>46</v>
      </c>
      <c r="AV618" s="13"/>
      <c r="AW618" s="31" t="s">
        <v>4383</v>
      </c>
      <c r="AX618" s="31"/>
      <c r="AY618" s="112"/>
      <c r="AZ618" s="111"/>
      <c r="BA618" s="110" t="s">
        <v>7541</v>
      </c>
      <c r="BB618" s="20" t="s">
        <v>178</v>
      </c>
      <c r="BC618" s="31"/>
      <c r="BD618" s="110"/>
      <c r="BE618" s="110"/>
      <c r="BF618" s="31"/>
      <c r="BG618" s="31"/>
      <c r="BH618" s="110"/>
      <c r="BI618" s="110"/>
      <c r="BJ618" s="31"/>
      <c r="BK618" s="31"/>
      <c r="BL618" s="31"/>
      <c r="BM618" s="31"/>
      <c r="BN618" s="97"/>
      <c r="BO618" s="31"/>
      <c r="BP618" s="31"/>
      <c r="BQ618" s="110"/>
      <c r="BR618" s="110"/>
      <c r="BS618" s="110"/>
      <c r="BT618" s="31"/>
      <c r="BU618" s="110"/>
      <c r="BV618" s="110"/>
      <c r="BW618" s="31"/>
      <c r="BX618" s="110"/>
      <c r="BY618" s="110"/>
      <c r="BZ618" s="31"/>
      <c r="CA618" s="31"/>
      <c r="CB618" s="31"/>
      <c r="CC618" s="31"/>
      <c r="CD618" s="31"/>
      <c r="CE618" s="20" t="s">
        <v>7540</v>
      </c>
      <c r="CF618" s="21"/>
      <c r="CG618" s="20" t="s">
        <v>767</v>
      </c>
      <c r="CH618" s="20" t="s">
        <v>390</v>
      </c>
      <c r="CI618" s="20" t="s">
        <v>182</v>
      </c>
      <c r="CJ618" s="77" t="s">
        <v>46</v>
      </c>
      <c r="CK618" s="5"/>
      <c r="CL618" s="77" t="str">
        <f t="shared" ca="1" si="9"/>
        <v>23 Tahun 4 Bulan 18 Hari</v>
      </c>
      <c r="CM61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Pamekaran Rt 01 Rw 06 RT/RW  Desa/Kelurahan Pamekaran Kecamatan Soreang Kabupaten Bandung Jawa Barat </v>
      </c>
    </row>
    <row r="619" spans="1:91" ht="20.100000000000001" customHeight="1">
      <c r="A619" s="4">
        <f>SUBTOTAL(3,N$8:N619)</f>
        <v>612</v>
      </c>
      <c r="B619" s="5" t="s">
        <v>4</v>
      </c>
      <c r="C619" s="5">
        <v>2015</v>
      </c>
      <c r="D619" s="5" t="s">
        <v>16</v>
      </c>
      <c r="E619" s="5"/>
      <c r="F619" s="5"/>
      <c r="G619" s="5" t="s">
        <v>151</v>
      </c>
      <c r="H619" s="5" t="s">
        <v>151</v>
      </c>
      <c r="I619" s="5"/>
      <c r="J619" s="5">
        <v>15160038</v>
      </c>
      <c r="K619" s="6"/>
      <c r="L619" s="6"/>
      <c r="M619" s="6"/>
      <c r="N619" s="212" t="s">
        <v>7542</v>
      </c>
      <c r="O619" s="152"/>
      <c r="P619" s="136"/>
      <c r="Q619" s="82" t="s">
        <v>7543</v>
      </c>
      <c r="R619" s="136" t="s">
        <v>155</v>
      </c>
      <c r="S619" s="88">
        <v>37739</v>
      </c>
      <c r="T619" s="10" t="s">
        <v>156</v>
      </c>
      <c r="U619" s="5"/>
      <c r="V619" s="5"/>
      <c r="W619" s="10" t="s">
        <v>157</v>
      </c>
      <c r="X619" s="20" t="s">
        <v>187</v>
      </c>
      <c r="Y619" s="20" t="s">
        <v>368</v>
      </c>
      <c r="Z619" s="20" t="s">
        <v>368</v>
      </c>
      <c r="AA619" s="7" t="s">
        <v>161</v>
      </c>
      <c r="AB619" s="20" t="s">
        <v>368</v>
      </c>
      <c r="AC619" s="7" t="s">
        <v>163</v>
      </c>
      <c r="AD619" s="7" t="s">
        <v>163</v>
      </c>
      <c r="AE619" s="21" t="s">
        <v>7544</v>
      </c>
      <c r="AF619" s="21"/>
      <c r="AG619" s="20" t="s">
        <v>7545</v>
      </c>
      <c r="AH619" s="20"/>
      <c r="AI619" s="35"/>
      <c r="AJ619" s="88"/>
      <c r="AK619" s="21" t="s">
        <v>7546</v>
      </c>
      <c r="AL619" s="9" t="s">
        <v>3619</v>
      </c>
      <c r="AM619" s="20"/>
      <c r="AN619" s="21"/>
      <c r="AO619" s="120"/>
      <c r="AP619" s="20" t="s">
        <v>7547</v>
      </c>
      <c r="AQ619" s="21"/>
      <c r="AR619" s="21" t="s">
        <v>7536</v>
      </c>
      <c r="AS619" s="20" t="s">
        <v>1578</v>
      </c>
      <c r="AT619" s="35" t="s">
        <v>278</v>
      </c>
      <c r="AU619" s="20" t="s">
        <v>46</v>
      </c>
      <c r="AV619" s="5"/>
      <c r="AW619" s="20" t="s">
        <v>7548</v>
      </c>
      <c r="AX619" s="20"/>
      <c r="AY619" s="35"/>
      <c r="AZ619" s="88"/>
      <c r="BA619" s="21" t="s">
        <v>7549</v>
      </c>
      <c r="BB619" s="20" t="s">
        <v>178</v>
      </c>
      <c r="BC619" s="20"/>
      <c r="BD619" s="21"/>
      <c r="BE619" s="21"/>
      <c r="BF619" s="20"/>
      <c r="BG619" s="20"/>
      <c r="BH619" s="21"/>
      <c r="BI619" s="21"/>
      <c r="BJ619" s="20"/>
      <c r="BK619" s="20"/>
      <c r="BL619" s="20"/>
      <c r="BM619" s="20"/>
      <c r="BN619" s="79"/>
      <c r="BO619" s="20"/>
      <c r="BP619" s="20"/>
      <c r="BQ619" s="21"/>
      <c r="BR619" s="21"/>
      <c r="BS619" s="21"/>
      <c r="BT619" s="20"/>
      <c r="BU619" s="21"/>
      <c r="BV619" s="21"/>
      <c r="BW619" s="20"/>
      <c r="BX619" s="21"/>
      <c r="BY619" s="21"/>
      <c r="BZ619" s="20"/>
      <c r="CA619" s="20"/>
      <c r="CB619" s="20"/>
      <c r="CC619" s="20"/>
      <c r="CD619" s="20"/>
      <c r="CE619" s="20" t="s">
        <v>7547</v>
      </c>
      <c r="CF619" s="21"/>
      <c r="CG619" s="20" t="s">
        <v>7536</v>
      </c>
      <c r="CH619" s="20" t="s">
        <v>1578</v>
      </c>
      <c r="CI619" s="20" t="s">
        <v>278</v>
      </c>
      <c r="CJ619" s="77" t="s">
        <v>46</v>
      </c>
      <c r="CK619" s="5"/>
      <c r="CL619" s="77" t="str">
        <f t="shared" ca="1" si="9"/>
        <v>22 Tahun 8 Bulan 26 Hari</v>
      </c>
      <c r="CM61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Sukawarna Ii/2 Rt 04 Rw 01 RT/RW  Desa/Kelurahan Pajajaran Kecamatan Cicendo Kota Bandung Jawa Barat </v>
      </c>
    </row>
    <row r="620" spans="1:91" ht="20.100000000000001" customHeight="1">
      <c r="A620" s="4">
        <f>SUBTOTAL(3,N$8:N620)</f>
        <v>613</v>
      </c>
      <c r="B620" s="5" t="s">
        <v>4</v>
      </c>
      <c r="C620" s="5">
        <v>2013</v>
      </c>
      <c r="D620" s="5" t="s">
        <v>16</v>
      </c>
      <c r="E620" s="5"/>
      <c r="F620" s="5"/>
      <c r="G620" s="5"/>
      <c r="H620" s="5"/>
      <c r="I620" s="5"/>
      <c r="J620" s="5">
        <v>13140022</v>
      </c>
      <c r="K620" s="6"/>
      <c r="L620" s="6"/>
      <c r="M620" s="6"/>
      <c r="N620" s="35" t="s">
        <v>7550</v>
      </c>
      <c r="O620" s="152"/>
      <c r="P620" s="136"/>
      <c r="Q620" s="82" t="s">
        <v>7551</v>
      </c>
      <c r="R620" s="136" t="s">
        <v>186</v>
      </c>
      <c r="S620" s="88">
        <v>34286</v>
      </c>
      <c r="T620" s="10" t="s">
        <v>156</v>
      </c>
      <c r="U620" s="5"/>
      <c r="V620" s="5"/>
      <c r="W620" s="10" t="s">
        <v>157</v>
      </c>
      <c r="X620" s="20" t="s">
        <v>187</v>
      </c>
      <c r="Y620" s="20" t="s">
        <v>368</v>
      </c>
      <c r="Z620" s="20" t="s">
        <v>368</v>
      </c>
      <c r="AA620" s="20" t="s">
        <v>179</v>
      </c>
      <c r="AB620" s="20" t="s">
        <v>368</v>
      </c>
      <c r="AC620" s="7" t="s">
        <v>163</v>
      </c>
      <c r="AD620" s="7" t="s">
        <v>163</v>
      </c>
      <c r="AE620" s="21" t="s">
        <v>7552</v>
      </c>
      <c r="AF620" s="21"/>
      <c r="AG620" s="20" t="s">
        <v>7553</v>
      </c>
      <c r="AH620" s="20" t="s">
        <v>50</v>
      </c>
      <c r="AI620" s="35"/>
      <c r="AJ620" s="88"/>
      <c r="AK620" s="21" t="s">
        <v>7554</v>
      </c>
      <c r="AL620" s="7" t="s">
        <v>1911</v>
      </c>
      <c r="AM620" s="20"/>
      <c r="AN620" s="21"/>
      <c r="AO620" s="120"/>
      <c r="AP620" s="20" t="s">
        <v>7555</v>
      </c>
      <c r="AQ620" s="21"/>
      <c r="AR620" s="21" t="s">
        <v>1495</v>
      </c>
      <c r="AS620" s="20" t="s">
        <v>1011</v>
      </c>
      <c r="AT620" s="35" t="s">
        <v>186</v>
      </c>
      <c r="AU620" s="20" t="s">
        <v>46</v>
      </c>
      <c r="AV620" s="5"/>
      <c r="AW620" s="20" t="s">
        <v>7556</v>
      </c>
      <c r="AX620" s="20"/>
      <c r="AY620" s="35"/>
      <c r="AZ620" s="88"/>
      <c r="BA620" s="21" t="s">
        <v>1031</v>
      </c>
      <c r="BB620" s="20" t="s">
        <v>178</v>
      </c>
      <c r="BC620" s="20"/>
      <c r="BD620" s="21"/>
      <c r="BE620" s="21"/>
      <c r="BF620" s="20"/>
      <c r="BG620" s="20"/>
      <c r="BH620" s="21"/>
      <c r="BI620" s="21"/>
      <c r="BJ620" s="20"/>
      <c r="BK620" s="20"/>
      <c r="BL620" s="20"/>
      <c r="BM620" s="20"/>
      <c r="BN620" s="79"/>
      <c r="BO620" s="20"/>
      <c r="BP620" s="20"/>
      <c r="BQ620" s="21"/>
      <c r="BR620" s="21"/>
      <c r="BS620" s="21"/>
      <c r="BT620" s="20"/>
      <c r="BU620" s="21"/>
      <c r="BV620" s="21"/>
      <c r="BW620" s="20"/>
      <c r="BX620" s="21"/>
      <c r="BY620" s="21"/>
      <c r="BZ620" s="20"/>
      <c r="CA620" s="20"/>
      <c r="CB620" s="20"/>
      <c r="CC620" s="20"/>
      <c r="CD620" s="20"/>
      <c r="CE620" s="20" t="s">
        <v>7555</v>
      </c>
      <c r="CF620" s="21"/>
      <c r="CG620" s="20" t="s">
        <v>1495</v>
      </c>
      <c r="CH620" s="20" t="s">
        <v>1011</v>
      </c>
      <c r="CI620" s="20" t="s">
        <v>205</v>
      </c>
      <c r="CJ620" s="77" t="s">
        <v>46</v>
      </c>
      <c r="CK620" s="5"/>
      <c r="CL620" s="77" t="str">
        <f t="shared" ca="1" si="9"/>
        <v>32 Tahun 2 Bulan 10 Hari</v>
      </c>
      <c r="CM62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Kiaraberes Rt 01 Rw 14 RT/RW  Desa/Kelurahan Cipacing Kecamatan Jatinangor Kabupaten Sumedang Jawa Barat </v>
      </c>
    </row>
    <row r="621" spans="1:91" ht="20.100000000000001" customHeight="1">
      <c r="A621" s="4">
        <f>SUBTOTAL(3,N$8:N621)</f>
        <v>614</v>
      </c>
      <c r="B621" s="5" t="s">
        <v>4</v>
      </c>
      <c r="C621" s="5">
        <v>2015</v>
      </c>
      <c r="D621" s="5" t="s">
        <v>16</v>
      </c>
      <c r="E621" s="5"/>
      <c r="F621" s="5"/>
      <c r="G621" s="5"/>
      <c r="H621" s="5"/>
      <c r="I621" s="5"/>
      <c r="J621" s="5">
        <v>15160044</v>
      </c>
      <c r="K621" s="6"/>
      <c r="L621" s="6"/>
      <c r="M621" s="6"/>
      <c r="N621" s="35" t="s">
        <v>7557</v>
      </c>
      <c r="O621" s="152"/>
      <c r="P621" s="136"/>
      <c r="Q621" s="82" t="s">
        <v>7558</v>
      </c>
      <c r="R621" s="136" t="s">
        <v>155</v>
      </c>
      <c r="S621" s="88">
        <v>35473</v>
      </c>
      <c r="T621" s="10" t="s">
        <v>156</v>
      </c>
      <c r="U621" s="5"/>
      <c r="V621" s="5"/>
      <c r="W621" s="10" t="s">
        <v>157</v>
      </c>
      <c r="X621" s="20" t="s">
        <v>187</v>
      </c>
      <c r="Y621" s="20" t="s">
        <v>368</v>
      </c>
      <c r="Z621" s="20" t="s">
        <v>368</v>
      </c>
      <c r="AA621" s="20" t="s">
        <v>7559</v>
      </c>
      <c r="AB621" s="20" t="s">
        <v>368</v>
      </c>
      <c r="AC621" s="7" t="s">
        <v>163</v>
      </c>
      <c r="AD621" s="7" t="s">
        <v>163</v>
      </c>
      <c r="AE621" s="21" t="s">
        <v>7560</v>
      </c>
      <c r="AF621" s="21"/>
      <c r="AG621" s="20" t="s">
        <v>7561</v>
      </c>
      <c r="AH621" s="20" t="s">
        <v>50</v>
      </c>
      <c r="AI621" s="35"/>
      <c r="AJ621" s="88"/>
      <c r="AK621" s="21" t="s">
        <v>7562</v>
      </c>
      <c r="AL621" s="9" t="s">
        <v>202</v>
      </c>
      <c r="AM621" s="20"/>
      <c r="AN621" s="21"/>
      <c r="AO621" s="120"/>
      <c r="AP621" s="20" t="s">
        <v>7563</v>
      </c>
      <c r="AQ621" s="21"/>
      <c r="AR621" s="21" t="s">
        <v>7564</v>
      </c>
      <c r="AS621" s="20" t="s">
        <v>4524</v>
      </c>
      <c r="AT621" s="35" t="s">
        <v>155</v>
      </c>
      <c r="AU621" s="20" t="s">
        <v>46</v>
      </c>
      <c r="AV621" s="5"/>
      <c r="AW621" s="20" t="s">
        <v>7565</v>
      </c>
      <c r="AX621" s="20"/>
      <c r="AY621" s="35"/>
      <c r="AZ621" s="88"/>
      <c r="BA621" s="21" t="s">
        <v>7566</v>
      </c>
      <c r="BB621" s="9" t="s">
        <v>168</v>
      </c>
      <c r="BC621" s="20"/>
      <c r="BD621" s="21"/>
      <c r="BE621" s="21"/>
      <c r="BF621" s="20"/>
      <c r="BG621" s="20"/>
      <c r="BH621" s="21"/>
      <c r="BI621" s="21"/>
      <c r="BJ621" s="20"/>
      <c r="BK621" s="20"/>
      <c r="BL621" s="20"/>
      <c r="BM621" s="20"/>
      <c r="BN621" s="79"/>
      <c r="BO621" s="20"/>
      <c r="BP621" s="20"/>
      <c r="BQ621" s="21"/>
      <c r="BR621" s="21"/>
      <c r="BS621" s="21"/>
      <c r="BT621" s="20"/>
      <c r="BU621" s="21"/>
      <c r="BV621" s="21"/>
      <c r="BW621" s="20"/>
      <c r="BX621" s="21"/>
      <c r="BY621" s="21"/>
      <c r="BZ621" s="20"/>
      <c r="CA621" s="20"/>
      <c r="CB621" s="20"/>
      <c r="CC621" s="20"/>
      <c r="CD621" s="20"/>
      <c r="CE621" s="20" t="s">
        <v>7563</v>
      </c>
      <c r="CF621" s="21"/>
      <c r="CG621" s="20" t="s">
        <v>7564</v>
      </c>
      <c r="CH621" s="20" t="s">
        <v>4524</v>
      </c>
      <c r="CI621" s="20" t="s">
        <v>182</v>
      </c>
      <c r="CJ621" s="77" t="s">
        <v>46</v>
      </c>
      <c r="CK621" s="5"/>
      <c r="CL621" s="77" t="str">
        <f t="shared" ca="1" si="9"/>
        <v>28 Tahun 11 Bulan 11 Hari</v>
      </c>
      <c r="CM62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Bojong Reungas Rt 02 Rw 06 RT/RW  Desa/Kelurahan Majasetra Kecamatan Majalaya Kabupaten Bandung Jawa Barat </v>
      </c>
    </row>
    <row r="622" spans="1:91" ht="20.100000000000001" customHeight="1">
      <c r="A622" s="4">
        <f>SUBTOTAL(3,N$8:N622)</f>
        <v>615</v>
      </c>
      <c r="B622" s="5" t="s">
        <v>7567</v>
      </c>
      <c r="C622" s="5">
        <v>2025</v>
      </c>
      <c r="D622" s="5"/>
      <c r="E622" s="5">
        <v>2</v>
      </c>
      <c r="F622" s="5"/>
      <c r="G622" s="5" t="s">
        <v>7568</v>
      </c>
      <c r="H622" s="5"/>
      <c r="I622" s="6"/>
      <c r="J622" s="5">
        <v>25260134</v>
      </c>
      <c r="K622" s="6"/>
      <c r="L622" s="6"/>
      <c r="M622" s="6"/>
      <c r="N622" s="35" t="s">
        <v>7569</v>
      </c>
      <c r="O622" s="152"/>
      <c r="P622" s="146">
        <v>101103516</v>
      </c>
      <c r="Q622" s="82" t="s">
        <v>7570</v>
      </c>
      <c r="R622" s="141" t="s">
        <v>602</v>
      </c>
      <c r="S622" s="88">
        <v>40181</v>
      </c>
      <c r="T622" s="10" t="s">
        <v>156</v>
      </c>
      <c r="U622" s="5">
        <v>1</v>
      </c>
      <c r="V622" s="5">
        <v>1</v>
      </c>
      <c r="W622" s="10" t="s">
        <v>157</v>
      </c>
      <c r="X622" s="20" t="s">
        <v>158</v>
      </c>
      <c r="Y622" s="20" t="s">
        <v>159</v>
      </c>
      <c r="Z622" s="20" t="s">
        <v>7571</v>
      </c>
      <c r="AA622" s="20" t="s">
        <v>221</v>
      </c>
      <c r="AB622" s="20" t="s">
        <v>162</v>
      </c>
      <c r="AC622" s="20" t="s">
        <v>163</v>
      </c>
      <c r="AD622" s="7" t="s">
        <v>163</v>
      </c>
      <c r="AE622" s="21"/>
      <c r="AF622" s="20" t="s">
        <v>7572</v>
      </c>
      <c r="AG622" s="20" t="s">
        <v>7573</v>
      </c>
      <c r="AH622" s="20" t="s">
        <v>50</v>
      </c>
      <c r="AI622" s="141" t="s">
        <v>155</v>
      </c>
      <c r="AJ622" s="88">
        <v>29762</v>
      </c>
      <c r="AK622" s="21" t="s">
        <v>7574</v>
      </c>
      <c r="AL622" s="20" t="s">
        <v>571</v>
      </c>
      <c r="AM622" s="7" t="s">
        <v>194</v>
      </c>
      <c r="AN622" s="21">
        <v>85322850084</v>
      </c>
      <c r="AO622" s="120" t="s">
        <v>171</v>
      </c>
      <c r="AP622" s="20" t="s">
        <v>7575</v>
      </c>
      <c r="AQ622" s="21">
        <v>45779</v>
      </c>
      <c r="AR622" s="20" t="s">
        <v>7576</v>
      </c>
      <c r="AS622" s="35" t="s">
        <v>7577</v>
      </c>
      <c r="AT622" s="35" t="s">
        <v>7578</v>
      </c>
      <c r="AU622" s="5" t="s">
        <v>642</v>
      </c>
      <c r="AV622" s="5">
        <v>40525</v>
      </c>
      <c r="AW622" s="20" t="s">
        <v>7579</v>
      </c>
      <c r="AX622" s="20" t="s">
        <v>50</v>
      </c>
      <c r="AY622" s="141" t="s">
        <v>602</v>
      </c>
      <c r="AZ622" s="88">
        <v>30727</v>
      </c>
      <c r="BA622" s="21" t="s">
        <v>7580</v>
      </c>
      <c r="BB622" s="20" t="s">
        <v>178</v>
      </c>
      <c r="BC622" s="21" t="s">
        <v>203</v>
      </c>
      <c r="BD622" s="21">
        <v>82320849300</v>
      </c>
      <c r="BE622" s="20" t="s">
        <v>163</v>
      </c>
      <c r="BF622" s="20" t="s">
        <v>181</v>
      </c>
      <c r="BG622" s="20"/>
      <c r="BH622" s="21"/>
      <c r="BI622" s="20"/>
      <c r="BJ622" s="20"/>
      <c r="BK622" s="20"/>
      <c r="BL622" s="20"/>
      <c r="BM622" s="20"/>
      <c r="BN622" s="79" t="s">
        <v>787</v>
      </c>
      <c r="BO622" s="20"/>
      <c r="BP622" s="20"/>
      <c r="BQ622" s="21"/>
      <c r="BR622" s="21"/>
      <c r="BS622" s="20"/>
      <c r="BT622" s="20"/>
      <c r="BU622" s="21"/>
      <c r="BV622" s="20"/>
      <c r="BW622" s="20"/>
      <c r="BX622" s="21"/>
      <c r="BY622" s="20"/>
      <c r="BZ622" s="20"/>
      <c r="CA622" s="20"/>
      <c r="CB622" s="20"/>
      <c r="CC622" s="20"/>
      <c r="CD622" s="20"/>
      <c r="CE622" s="21" t="s">
        <v>7575</v>
      </c>
      <c r="CF622" s="21"/>
      <c r="CG622" s="20" t="s">
        <v>602</v>
      </c>
      <c r="CH622" s="20" t="s">
        <v>4447</v>
      </c>
      <c r="CI622" s="20" t="s">
        <v>610</v>
      </c>
      <c r="CJ622" s="77" t="s">
        <v>46</v>
      </c>
      <c r="CK622" s="5">
        <v>40525</v>
      </c>
      <c r="CL622" s="77" t="str">
        <f t="shared" ca="1" si="9"/>
        <v>16 Tahun 0 Bulan 20 Hari</v>
      </c>
      <c r="CM62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Kolonel Masturi Gg.Margabhakti 3 No.33E Cimahi RT/RW  Desa/Kelurahan Cimahi Kecamatan Cimahi Tengah Kota Cimahi Jawa Barat 40525</v>
      </c>
    </row>
    <row r="623" spans="1:91" ht="20.100000000000001" customHeight="1">
      <c r="A623" s="4">
        <f>SUBTOTAL(3,N$8:N623)</f>
        <v>616</v>
      </c>
      <c r="B623" s="5" t="s">
        <v>7567</v>
      </c>
      <c r="C623" s="5">
        <v>2025</v>
      </c>
      <c r="D623" s="5"/>
      <c r="E623" s="5" t="s">
        <v>6269</v>
      </c>
      <c r="F623" s="5" t="s">
        <v>39</v>
      </c>
      <c r="G623" s="5"/>
      <c r="H623" s="5"/>
      <c r="I623" s="6"/>
      <c r="J623" s="5">
        <v>25260119</v>
      </c>
      <c r="K623" s="6" t="s">
        <v>151</v>
      </c>
      <c r="L623" s="6"/>
      <c r="M623" s="6"/>
      <c r="N623" s="35" t="s">
        <v>7581</v>
      </c>
      <c r="O623" s="152"/>
      <c r="P623" s="146"/>
      <c r="Q623" s="82" t="s">
        <v>7582</v>
      </c>
      <c r="R623" s="141" t="s">
        <v>155</v>
      </c>
      <c r="S623" s="88">
        <v>41128</v>
      </c>
      <c r="T623" s="10" t="s">
        <v>156</v>
      </c>
      <c r="U623" s="5">
        <v>3</v>
      </c>
      <c r="V623" s="5">
        <v>4</v>
      </c>
      <c r="W623" s="10" t="s">
        <v>157</v>
      </c>
      <c r="X623" s="20" t="s">
        <v>187</v>
      </c>
      <c r="Y623" s="20" t="s">
        <v>426</v>
      </c>
      <c r="Z623" s="20" t="s">
        <v>270</v>
      </c>
      <c r="AA623" s="7" t="s">
        <v>161</v>
      </c>
      <c r="AB623" s="20" t="s">
        <v>162</v>
      </c>
      <c r="AC623" s="20" t="s">
        <v>163</v>
      </c>
      <c r="AD623" s="7" t="s">
        <v>163</v>
      </c>
      <c r="AE623" s="21" t="s">
        <v>7583</v>
      </c>
      <c r="AF623" s="20" t="s">
        <v>7584</v>
      </c>
      <c r="AG623" s="20" t="s">
        <v>7584</v>
      </c>
      <c r="AH623" s="20" t="s">
        <v>50</v>
      </c>
      <c r="AI623" s="141" t="s">
        <v>155</v>
      </c>
      <c r="AJ623" s="88">
        <v>29989</v>
      </c>
      <c r="AK623" s="21" t="s">
        <v>7585</v>
      </c>
      <c r="AL623" s="20" t="s">
        <v>1202</v>
      </c>
      <c r="AM623" s="7" t="s">
        <v>161</v>
      </c>
      <c r="AN623" s="21">
        <v>89502631638</v>
      </c>
      <c r="AO623" s="120" t="s">
        <v>214</v>
      </c>
      <c r="AP623" s="20" t="s">
        <v>7586</v>
      </c>
      <c r="AQ623" s="21" t="s">
        <v>7587</v>
      </c>
      <c r="AR623" s="20" t="s">
        <v>2504</v>
      </c>
      <c r="AS623" s="35" t="s">
        <v>2505</v>
      </c>
      <c r="AT623" s="35" t="s">
        <v>155</v>
      </c>
      <c r="AU623" s="5" t="s">
        <v>46</v>
      </c>
      <c r="AV623" s="5">
        <v>40374</v>
      </c>
      <c r="AW623" s="20" t="s">
        <v>7588</v>
      </c>
      <c r="AX623" s="20" t="s">
        <v>50</v>
      </c>
      <c r="AY623" s="141" t="s">
        <v>155</v>
      </c>
      <c r="AZ623" s="88">
        <v>30357</v>
      </c>
      <c r="BA623" s="21" t="s">
        <v>7589</v>
      </c>
      <c r="BB623" s="20" t="s">
        <v>178</v>
      </c>
      <c r="BC623" s="21" t="s">
        <v>179</v>
      </c>
      <c r="BD623" s="21">
        <v>89502631638</v>
      </c>
      <c r="BE623" s="20" t="s">
        <v>214</v>
      </c>
      <c r="BF623" s="20" t="s">
        <v>181</v>
      </c>
      <c r="BG623" s="20"/>
      <c r="BH623" s="21"/>
      <c r="BI623" s="20"/>
      <c r="BJ623" s="20"/>
      <c r="BK623" s="20"/>
      <c r="BL623" s="20"/>
      <c r="BM623" s="20"/>
      <c r="BN623" s="79" t="s">
        <v>204</v>
      </c>
      <c r="BO623" s="20"/>
      <c r="BP623" s="20"/>
      <c r="BQ623" s="21"/>
      <c r="BR623" s="21"/>
      <c r="BS623" s="20"/>
      <c r="BT623" s="20"/>
      <c r="BU623" s="21"/>
      <c r="BV623" s="20"/>
      <c r="BW623" s="20"/>
      <c r="BX623" s="21"/>
      <c r="BY623" s="20"/>
      <c r="BZ623" s="20"/>
      <c r="CA623" s="20"/>
      <c r="CB623" s="20"/>
      <c r="CC623" s="20"/>
      <c r="CD623" s="20">
        <v>5</v>
      </c>
      <c r="CE623" s="21" t="s">
        <v>7586</v>
      </c>
      <c r="CF623" s="21" t="s">
        <v>7587</v>
      </c>
      <c r="CG623" s="20" t="s">
        <v>2504</v>
      </c>
      <c r="CH623" s="20" t="s">
        <v>2505</v>
      </c>
      <c r="CI623" s="20" t="s">
        <v>182</v>
      </c>
      <c r="CJ623" s="77" t="s">
        <v>46</v>
      </c>
      <c r="CK623" s="5">
        <v>40374</v>
      </c>
      <c r="CL623" s="77" t="str">
        <f t="shared" ca="1" si="9"/>
        <v>13 Tahun 5 Bulan 16 Hari</v>
      </c>
      <c r="CM62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Selajami RT/RW 004/012 Desa/Kelurahan Jagabaya Kecamatan Cimaung Kabupaten Bandung Jawa Barat 40374</v>
      </c>
    </row>
    <row r="624" spans="1:91" ht="20.100000000000001" customHeight="1">
      <c r="A624" s="4">
        <f>SUBTOTAL(3,N$8:N624)</f>
        <v>617</v>
      </c>
      <c r="B624" s="5" t="s">
        <v>3</v>
      </c>
      <c r="C624" s="5">
        <v>2019</v>
      </c>
      <c r="D624" s="5"/>
      <c r="E624" s="5">
        <v>7</v>
      </c>
      <c r="F624" s="5">
        <v>7</v>
      </c>
      <c r="G624" s="5" t="s">
        <v>151</v>
      </c>
      <c r="H624" s="5"/>
      <c r="I624" s="5"/>
      <c r="J624" s="5">
        <v>19200004</v>
      </c>
      <c r="K624" s="6" t="s">
        <v>151</v>
      </c>
      <c r="L624" s="6" t="s">
        <v>4714</v>
      </c>
      <c r="M624" s="6"/>
      <c r="N624" s="210" t="s">
        <v>7590</v>
      </c>
      <c r="O624" s="153"/>
      <c r="P624" s="37" t="s">
        <v>7591</v>
      </c>
      <c r="Q624" s="84" t="s">
        <v>7592</v>
      </c>
      <c r="R624" s="37" t="s">
        <v>229</v>
      </c>
      <c r="S624" s="125">
        <v>37809</v>
      </c>
      <c r="T624" s="10" t="s">
        <v>156</v>
      </c>
      <c r="U624" s="10">
        <v>1</v>
      </c>
      <c r="V624" s="10">
        <v>2</v>
      </c>
      <c r="W624" s="10" t="s">
        <v>157</v>
      </c>
      <c r="X624" s="20" t="s">
        <v>187</v>
      </c>
      <c r="Y624" s="7" t="s">
        <v>159</v>
      </c>
      <c r="Z624" s="7" t="s">
        <v>7593</v>
      </c>
      <c r="AA624" s="20" t="s">
        <v>221</v>
      </c>
      <c r="AB624" s="7" t="s">
        <v>162</v>
      </c>
      <c r="AC624" s="7" t="s">
        <v>163</v>
      </c>
      <c r="AD624" s="7" t="s">
        <v>163</v>
      </c>
      <c r="AE624" s="9" t="s">
        <v>7594</v>
      </c>
      <c r="AF624" s="9" t="s">
        <v>7595</v>
      </c>
      <c r="AG624" s="7" t="s">
        <v>7595</v>
      </c>
      <c r="AH624" s="7" t="s">
        <v>50</v>
      </c>
      <c r="AI624" s="79" t="s">
        <v>7156</v>
      </c>
      <c r="AJ624" s="28">
        <v>30051</v>
      </c>
      <c r="AK624" s="9" t="s">
        <v>7596</v>
      </c>
      <c r="AL624" s="9" t="s">
        <v>1202</v>
      </c>
      <c r="AM624" s="7" t="s">
        <v>161</v>
      </c>
      <c r="AN624" s="9" t="s">
        <v>7597</v>
      </c>
      <c r="AO624" s="118">
        <v>3000000</v>
      </c>
      <c r="AP624" s="7" t="s">
        <v>7598</v>
      </c>
      <c r="AQ624" s="9" t="s">
        <v>7599</v>
      </c>
      <c r="AR624" s="9" t="s">
        <v>7600</v>
      </c>
      <c r="AS624" s="7" t="s">
        <v>7601</v>
      </c>
      <c r="AT624" s="79" t="s">
        <v>518</v>
      </c>
      <c r="AU624" s="7" t="s">
        <v>46</v>
      </c>
      <c r="AV624" s="10"/>
      <c r="AW624" s="7" t="s">
        <v>7602</v>
      </c>
      <c r="AX624" s="7" t="s">
        <v>50</v>
      </c>
      <c r="AY624" s="79" t="s">
        <v>7156</v>
      </c>
      <c r="AZ624" s="28">
        <v>30678</v>
      </c>
      <c r="BA624" s="9" t="s">
        <v>7603</v>
      </c>
      <c r="BB624" s="20" t="s">
        <v>178</v>
      </c>
      <c r="BC624" s="21" t="s">
        <v>161</v>
      </c>
      <c r="BD624" s="9" t="s">
        <v>1031</v>
      </c>
      <c r="BE624" s="9" t="s">
        <v>1031</v>
      </c>
      <c r="BF624" s="20" t="s">
        <v>181</v>
      </c>
      <c r="BG624" s="7" t="s">
        <v>7598</v>
      </c>
      <c r="BH624" s="9" t="s">
        <v>7599</v>
      </c>
      <c r="BI624" s="9" t="s">
        <v>7600</v>
      </c>
      <c r="BJ624" s="7" t="s">
        <v>7601</v>
      </c>
      <c r="BK624" s="7" t="s">
        <v>518</v>
      </c>
      <c r="BL624" s="7" t="s">
        <v>46</v>
      </c>
      <c r="BM624" s="11"/>
      <c r="BN624" s="79"/>
      <c r="BO624" s="7"/>
      <c r="BP624" s="7"/>
      <c r="BQ624" s="9"/>
      <c r="BR624" s="9"/>
      <c r="BS624" s="9"/>
      <c r="BT624" s="7"/>
      <c r="BU624" s="9"/>
      <c r="BV624" s="9"/>
      <c r="BW624" s="7"/>
      <c r="BX624" s="9"/>
      <c r="BY624" s="9"/>
      <c r="BZ624" s="7"/>
      <c r="CA624" s="7"/>
      <c r="CB624" s="7"/>
      <c r="CC624" s="7"/>
      <c r="CD624" s="7"/>
      <c r="CE624" s="20" t="s">
        <v>7598</v>
      </c>
      <c r="CF624" s="21" t="s">
        <v>7599</v>
      </c>
      <c r="CG624" s="20" t="s">
        <v>7600</v>
      </c>
      <c r="CH624" s="20" t="s">
        <v>7601</v>
      </c>
      <c r="CI624" s="20" t="s">
        <v>921</v>
      </c>
      <c r="CJ624" s="77" t="s">
        <v>46</v>
      </c>
      <c r="CK624" s="5">
        <v>41271</v>
      </c>
      <c r="CL624" s="77" t="str">
        <f t="shared" ca="1" si="9"/>
        <v>22 Tahun 6 Bulan 16 Hari</v>
      </c>
      <c r="CM62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Kaum RT/RW 19/16 Desa/Kelurahan Kalijati Barat Kecamatan Kalijati Kabupaten Subang Jawa Barat 41271</v>
      </c>
    </row>
    <row r="625" spans="1:91" ht="20.100000000000001" customHeight="1">
      <c r="A625" s="4">
        <f>SUBTOTAL(3,N$8:N625)</f>
        <v>618</v>
      </c>
      <c r="B625" s="5" t="s">
        <v>3</v>
      </c>
      <c r="C625" s="5">
        <v>2017</v>
      </c>
      <c r="D625" s="5"/>
      <c r="E625" s="5">
        <v>7</v>
      </c>
      <c r="F625" s="5">
        <v>7</v>
      </c>
      <c r="G625" s="5" t="s">
        <v>151</v>
      </c>
      <c r="H625" s="5"/>
      <c r="I625" s="5"/>
      <c r="J625" s="5">
        <v>17180001</v>
      </c>
      <c r="K625" s="6" t="s">
        <v>151</v>
      </c>
      <c r="L625" s="6"/>
      <c r="M625" s="6"/>
      <c r="N625" s="210" t="s">
        <v>7604</v>
      </c>
      <c r="O625" s="153"/>
      <c r="P625" s="37" t="s">
        <v>7605</v>
      </c>
      <c r="Q625" s="81" t="s">
        <v>7606</v>
      </c>
      <c r="R625" s="37" t="s">
        <v>155</v>
      </c>
      <c r="S625" s="125">
        <v>38333</v>
      </c>
      <c r="T625" s="10" t="s">
        <v>156</v>
      </c>
      <c r="U625" s="10">
        <v>3</v>
      </c>
      <c r="V625" s="10">
        <v>4</v>
      </c>
      <c r="W625" s="10" t="s">
        <v>157</v>
      </c>
      <c r="X625" s="20" t="s">
        <v>187</v>
      </c>
      <c r="Y625" s="7" t="s">
        <v>159</v>
      </c>
      <c r="Z625" s="7" t="s">
        <v>6647</v>
      </c>
      <c r="AA625" s="7" t="s">
        <v>161</v>
      </c>
      <c r="AB625" s="7" t="s">
        <v>162</v>
      </c>
      <c r="AC625" s="7" t="s">
        <v>163</v>
      </c>
      <c r="AD625" s="7" t="s">
        <v>163</v>
      </c>
      <c r="AE625" s="9" t="s">
        <v>7607</v>
      </c>
      <c r="AF625" s="9" t="s">
        <v>7608</v>
      </c>
      <c r="AG625" s="7" t="s">
        <v>7608</v>
      </c>
      <c r="AH625" s="7" t="s">
        <v>50</v>
      </c>
      <c r="AI625" s="79" t="s">
        <v>7609</v>
      </c>
      <c r="AJ625" s="28">
        <v>26279</v>
      </c>
      <c r="AK625" s="9" t="s">
        <v>7610</v>
      </c>
      <c r="AL625" s="9" t="s">
        <v>531</v>
      </c>
      <c r="AM625" s="7" t="s">
        <v>161</v>
      </c>
      <c r="AN625" s="9" t="s">
        <v>7611</v>
      </c>
      <c r="AO625" s="118">
        <v>4000000</v>
      </c>
      <c r="AP625" s="7" t="s">
        <v>7612</v>
      </c>
      <c r="AQ625" s="9" t="s">
        <v>7401</v>
      </c>
      <c r="AR625" s="9" t="s">
        <v>5328</v>
      </c>
      <c r="AS625" s="7" t="s">
        <v>443</v>
      </c>
      <c r="AT625" s="79" t="s">
        <v>278</v>
      </c>
      <c r="AU625" s="7" t="s">
        <v>46</v>
      </c>
      <c r="AV625" s="10"/>
      <c r="AW625" s="7" t="s">
        <v>7613</v>
      </c>
      <c r="AX625" s="7" t="s">
        <v>50</v>
      </c>
      <c r="AY625" s="79" t="s">
        <v>7609</v>
      </c>
      <c r="AZ625" s="28">
        <v>26279</v>
      </c>
      <c r="BA625" s="9" t="s">
        <v>7614</v>
      </c>
      <c r="BB625" s="20" t="s">
        <v>178</v>
      </c>
      <c r="BC625" s="21" t="s">
        <v>161</v>
      </c>
      <c r="BD625" s="9" t="s">
        <v>1031</v>
      </c>
      <c r="BE625" s="9" t="s">
        <v>1031</v>
      </c>
      <c r="BF625" s="20" t="s">
        <v>181</v>
      </c>
      <c r="BG625" s="7" t="s">
        <v>7612</v>
      </c>
      <c r="BH625" s="9" t="s">
        <v>7401</v>
      </c>
      <c r="BI625" s="9" t="s">
        <v>5328</v>
      </c>
      <c r="BJ625" s="7" t="s">
        <v>443</v>
      </c>
      <c r="BK625" s="7" t="s">
        <v>278</v>
      </c>
      <c r="BL625" s="7" t="s">
        <v>46</v>
      </c>
      <c r="BM625" s="11"/>
      <c r="BN625" s="79"/>
      <c r="BO625" s="7"/>
      <c r="BP625" s="7"/>
      <c r="BQ625" s="9"/>
      <c r="BR625" s="9"/>
      <c r="BS625" s="9"/>
      <c r="BT625" s="7"/>
      <c r="BU625" s="9"/>
      <c r="BV625" s="9"/>
      <c r="BW625" s="7"/>
      <c r="BX625" s="9"/>
      <c r="BY625" s="9"/>
      <c r="BZ625" s="7"/>
      <c r="CA625" s="7"/>
      <c r="CB625" s="7"/>
      <c r="CC625" s="7"/>
      <c r="CD625" s="7"/>
      <c r="CE625" s="20" t="s">
        <v>7400</v>
      </c>
      <c r="CF625" s="21" t="s">
        <v>7401</v>
      </c>
      <c r="CG625" s="20" t="s">
        <v>5328</v>
      </c>
      <c r="CH625" s="20" t="s">
        <v>443</v>
      </c>
      <c r="CI625" s="20" t="s">
        <v>278</v>
      </c>
      <c r="CJ625" s="77" t="s">
        <v>46</v>
      </c>
      <c r="CK625" s="5"/>
      <c r="CL625" s="77" t="str">
        <f t="shared" ca="1" si="9"/>
        <v>21 Tahun 1 Bulan 11 Hari</v>
      </c>
      <c r="CM62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Kopo Gg. Cetarip Timur Ii RT/RW 06/05 Desa/Kelurahan Situsaeur Kecamatan Bojongloa Kidul Kota Bandung Jawa Barat </v>
      </c>
    </row>
    <row r="626" spans="1:91" ht="20.100000000000001" customHeight="1">
      <c r="A626" s="4">
        <f>SUBTOTAL(3,N$8:N626)</f>
        <v>619</v>
      </c>
      <c r="B626" s="5" t="s">
        <v>3</v>
      </c>
      <c r="C626" s="5">
        <v>2016</v>
      </c>
      <c r="D626" s="5"/>
      <c r="E626" s="5">
        <v>8</v>
      </c>
      <c r="F626" s="5">
        <v>8</v>
      </c>
      <c r="G626" s="5"/>
      <c r="H626" s="5"/>
      <c r="I626" s="5" t="s">
        <v>151</v>
      </c>
      <c r="J626" s="5">
        <v>16170002</v>
      </c>
      <c r="K626" s="6"/>
      <c r="L626" s="6" t="s">
        <v>151</v>
      </c>
      <c r="M626" s="6"/>
      <c r="N626" s="213" t="s">
        <v>7615</v>
      </c>
      <c r="O626" s="152"/>
      <c r="P626" s="136" t="s">
        <v>7616</v>
      </c>
      <c r="Q626" s="82" t="s">
        <v>7617</v>
      </c>
      <c r="R626" s="35" t="s">
        <v>186</v>
      </c>
      <c r="S626" s="88">
        <v>37859</v>
      </c>
      <c r="T626" s="10" t="s">
        <v>156</v>
      </c>
      <c r="U626" s="5">
        <v>3</v>
      </c>
      <c r="V626" s="5">
        <v>3</v>
      </c>
      <c r="W626" s="10" t="s">
        <v>157</v>
      </c>
      <c r="X626" s="20" t="s">
        <v>187</v>
      </c>
      <c r="Y626" s="20" t="s">
        <v>159</v>
      </c>
      <c r="Z626" s="20" t="s">
        <v>551</v>
      </c>
      <c r="AA626" s="7" t="s">
        <v>161</v>
      </c>
      <c r="AB626" s="20" t="s">
        <v>162</v>
      </c>
      <c r="AC626" s="20" t="s">
        <v>163</v>
      </c>
      <c r="AD626" s="7" t="s">
        <v>163</v>
      </c>
      <c r="AE626" s="21" t="s">
        <v>7618</v>
      </c>
      <c r="AF626" s="21" t="s">
        <v>7619</v>
      </c>
      <c r="AG626" s="21" t="s">
        <v>7619</v>
      </c>
      <c r="AH626" s="20" t="s">
        <v>50</v>
      </c>
      <c r="AI626" s="35" t="s">
        <v>7171</v>
      </c>
      <c r="AJ626" s="88">
        <v>23838</v>
      </c>
      <c r="AK626" s="21" t="s">
        <v>7620</v>
      </c>
      <c r="AL626" s="20" t="s">
        <v>212</v>
      </c>
      <c r="AM626" s="7" t="s">
        <v>161</v>
      </c>
      <c r="AN626" s="21"/>
      <c r="AO626" s="120">
        <v>2000000</v>
      </c>
      <c r="AP626" s="20" t="s">
        <v>4754</v>
      </c>
      <c r="AQ626" s="21" t="s">
        <v>729</v>
      </c>
      <c r="AR626" s="20" t="s">
        <v>7621</v>
      </c>
      <c r="AS626" s="20" t="s">
        <v>1240</v>
      </c>
      <c r="AT626" s="35" t="s">
        <v>186</v>
      </c>
      <c r="AU626" s="20" t="s">
        <v>46</v>
      </c>
      <c r="AV626" s="6"/>
      <c r="AW626" s="21" t="s">
        <v>7622</v>
      </c>
      <c r="AX626" s="7" t="s">
        <v>50</v>
      </c>
      <c r="AY626" s="35" t="s">
        <v>7167</v>
      </c>
      <c r="AZ626" s="88">
        <v>25647</v>
      </c>
      <c r="BA626" s="21" t="s">
        <v>7623</v>
      </c>
      <c r="BB626" s="20" t="s">
        <v>178</v>
      </c>
      <c r="BC626" s="21" t="s">
        <v>161</v>
      </c>
      <c r="BD626" s="21" t="s">
        <v>7624</v>
      </c>
      <c r="BE626" s="20" t="s">
        <v>1031</v>
      </c>
      <c r="BF626" s="20" t="s">
        <v>181</v>
      </c>
      <c r="BG626" s="20" t="s">
        <v>4754</v>
      </c>
      <c r="BH626" s="21" t="s">
        <v>729</v>
      </c>
      <c r="BI626" s="20" t="s">
        <v>7621</v>
      </c>
      <c r="BJ626" s="20" t="s">
        <v>1240</v>
      </c>
      <c r="BK626" s="20" t="s">
        <v>186</v>
      </c>
      <c r="BL626" s="21" t="s">
        <v>46</v>
      </c>
      <c r="BM626" s="21"/>
      <c r="BN626" s="37"/>
      <c r="BO626" s="20"/>
      <c r="BP626" s="20"/>
      <c r="BQ626" s="21"/>
      <c r="BR626" s="21"/>
      <c r="BS626" s="20"/>
      <c r="BT626" s="21"/>
      <c r="BU626" s="21"/>
      <c r="BV626" s="20"/>
      <c r="BW626" s="20"/>
      <c r="BX626" s="21"/>
      <c r="BY626" s="20"/>
      <c r="BZ626" s="20"/>
      <c r="CA626" s="20"/>
      <c r="CB626" s="20"/>
      <c r="CC626" s="20"/>
      <c r="CD626" s="20"/>
      <c r="CE626" s="20" t="s">
        <v>4754</v>
      </c>
      <c r="CF626" s="21" t="s">
        <v>729</v>
      </c>
      <c r="CG626" s="20" t="s">
        <v>7621</v>
      </c>
      <c r="CH626" s="20" t="s">
        <v>1240</v>
      </c>
      <c r="CI626" s="20" t="s">
        <v>205</v>
      </c>
      <c r="CJ626" s="77" t="s">
        <v>46</v>
      </c>
      <c r="CK626" s="5"/>
      <c r="CL626" s="77" t="str">
        <f t="shared" ca="1" si="9"/>
        <v>22 Tahun 4 Bulan 28 Hari</v>
      </c>
      <c r="CM62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Pangkalan RT/RW 01/03 Desa/Kelurahan Kirisik Kecamatan Jatinunggal Kabupaten Sumedang Jawa Barat </v>
      </c>
    </row>
    <row r="627" spans="1:91" ht="20.100000000000001" customHeight="1">
      <c r="A627" s="4">
        <f>SUBTOTAL(3,N$8:N627)</f>
        <v>620</v>
      </c>
      <c r="B627" s="5" t="s">
        <v>3</v>
      </c>
      <c r="C627" s="5">
        <v>2017</v>
      </c>
      <c r="D627" s="5"/>
      <c r="E627" s="5">
        <v>7</v>
      </c>
      <c r="F627" s="5">
        <v>7</v>
      </c>
      <c r="G627" s="5" t="s">
        <v>151</v>
      </c>
      <c r="H627" s="5"/>
      <c r="I627" s="5" t="s">
        <v>4920</v>
      </c>
      <c r="J627" s="5">
        <v>17180012</v>
      </c>
      <c r="K627" s="6" t="s">
        <v>7625</v>
      </c>
      <c r="L627" s="6" t="s">
        <v>151</v>
      </c>
      <c r="M627" s="6"/>
      <c r="N627" s="79" t="s">
        <v>7626</v>
      </c>
      <c r="O627" s="153"/>
      <c r="P627" s="37" t="s">
        <v>7627</v>
      </c>
      <c r="Q627" s="85" t="s">
        <v>7628</v>
      </c>
      <c r="R627" s="37" t="s">
        <v>155</v>
      </c>
      <c r="S627" s="125">
        <v>37169</v>
      </c>
      <c r="T627" s="10" t="s">
        <v>156</v>
      </c>
      <c r="U627" s="10">
        <v>4</v>
      </c>
      <c r="V627" s="10">
        <v>4</v>
      </c>
      <c r="W627" s="10" t="s">
        <v>157</v>
      </c>
      <c r="X627" s="20" t="s">
        <v>187</v>
      </c>
      <c r="Y627" s="7" t="s">
        <v>7629</v>
      </c>
      <c r="Z627" s="7" t="s">
        <v>551</v>
      </c>
      <c r="AA627" s="20" t="s">
        <v>221</v>
      </c>
      <c r="AB627" s="7" t="s">
        <v>1882</v>
      </c>
      <c r="AC627" s="7" t="s">
        <v>163</v>
      </c>
      <c r="AD627" s="7" t="s">
        <v>163</v>
      </c>
      <c r="AE627" s="9" t="s">
        <v>7630</v>
      </c>
      <c r="AF627" s="9" t="s">
        <v>7631</v>
      </c>
      <c r="AG627" s="7" t="s">
        <v>7632</v>
      </c>
      <c r="AH627" s="7" t="s">
        <v>51</v>
      </c>
      <c r="AI627" s="79"/>
      <c r="AJ627" s="28"/>
      <c r="AK627" s="8"/>
      <c r="AL627" s="10"/>
      <c r="AM627" s="10"/>
      <c r="AN627" s="10"/>
      <c r="AO627" s="119"/>
      <c r="AP627" s="10" t="s">
        <v>368</v>
      </c>
      <c r="AQ627" s="10"/>
      <c r="AR627" s="10"/>
      <c r="AS627" s="10"/>
      <c r="AT627" s="79"/>
      <c r="AU627" s="7"/>
      <c r="AV627" s="10" t="s">
        <v>255</v>
      </c>
      <c r="AW627" s="7" t="s">
        <v>7631</v>
      </c>
      <c r="AX627" s="7" t="s">
        <v>50</v>
      </c>
      <c r="AY627" s="79" t="s">
        <v>7111</v>
      </c>
      <c r="AZ627" s="28">
        <v>24108</v>
      </c>
      <c r="BA627" s="9" t="s">
        <v>7633</v>
      </c>
      <c r="BB627" s="20" t="s">
        <v>178</v>
      </c>
      <c r="BC627" s="21" t="s">
        <v>161</v>
      </c>
      <c r="BD627" s="9"/>
      <c r="BE627" s="9"/>
      <c r="BF627" s="20" t="s">
        <v>181</v>
      </c>
      <c r="BG627" s="7"/>
      <c r="BH627" s="9" t="s">
        <v>7634</v>
      </c>
      <c r="BI627" s="9"/>
      <c r="BJ627" s="7"/>
      <c r="BK627" s="7"/>
      <c r="BL627" s="7"/>
      <c r="BM627" s="11" t="s">
        <v>255</v>
      </c>
      <c r="BN627" s="79"/>
      <c r="BO627" s="7"/>
      <c r="BP627" s="7"/>
      <c r="BQ627" s="9"/>
      <c r="BR627" s="9"/>
      <c r="BS627" s="9"/>
      <c r="BT627" s="7"/>
      <c r="BU627" s="9"/>
      <c r="BV627" s="9"/>
      <c r="BW627" s="7"/>
      <c r="BX627" s="9"/>
      <c r="BY627" s="9"/>
      <c r="BZ627" s="7"/>
      <c r="CA627" s="7"/>
      <c r="CB627" s="7"/>
      <c r="CC627" s="7"/>
      <c r="CD627" s="7"/>
      <c r="CE627" s="20" t="s">
        <v>1523</v>
      </c>
      <c r="CF627" s="21" t="s">
        <v>1446</v>
      </c>
      <c r="CG627" s="20" t="s">
        <v>862</v>
      </c>
      <c r="CH627" s="20" t="s">
        <v>1524</v>
      </c>
      <c r="CI627" s="20" t="s">
        <v>1287</v>
      </c>
      <c r="CJ627" s="77" t="s">
        <v>46</v>
      </c>
      <c r="CK627" s="5"/>
      <c r="CL627" s="77" t="str">
        <f t="shared" ca="1" si="9"/>
        <v>24 Tahun 3 Bulan 18 Hari</v>
      </c>
      <c r="CM62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Pamecelan RT/RW 04/06 Desa/Kelurahan Sukajaya Kecamatan Lembang Bandung Barat Jawa Barat </v>
      </c>
    </row>
    <row r="628" spans="1:91" ht="20.100000000000001" customHeight="1">
      <c r="A628" s="4">
        <f>SUBTOTAL(3,N$8:N628)</f>
        <v>621</v>
      </c>
      <c r="B628" s="5" t="s">
        <v>3</v>
      </c>
      <c r="C628" s="5">
        <v>2017</v>
      </c>
      <c r="D628" s="5"/>
      <c r="E628" s="5">
        <v>7</v>
      </c>
      <c r="F628" s="5">
        <v>7</v>
      </c>
      <c r="G628" s="5" t="s">
        <v>151</v>
      </c>
      <c r="H628" s="5"/>
      <c r="I628" s="5"/>
      <c r="J628" s="5">
        <v>17180016</v>
      </c>
      <c r="K628" s="6" t="s">
        <v>151</v>
      </c>
      <c r="L628" s="6"/>
      <c r="M628" s="6"/>
      <c r="N628" s="210" t="s">
        <v>7635</v>
      </c>
      <c r="O628" s="153"/>
      <c r="P628" s="37" t="s">
        <v>7636</v>
      </c>
      <c r="Q628" s="81" t="s">
        <v>7637</v>
      </c>
      <c r="R628" s="37" t="s">
        <v>186</v>
      </c>
      <c r="S628" s="125">
        <v>37972</v>
      </c>
      <c r="T628" s="10" t="s">
        <v>156</v>
      </c>
      <c r="U628" s="10">
        <v>2</v>
      </c>
      <c r="V628" s="10">
        <v>3</v>
      </c>
      <c r="W628" s="10" t="s">
        <v>157</v>
      </c>
      <c r="X628" s="20" t="s">
        <v>187</v>
      </c>
      <c r="Y628" s="7" t="s">
        <v>159</v>
      </c>
      <c r="Z628" s="7" t="s">
        <v>7234</v>
      </c>
      <c r="AA628" s="7" t="s">
        <v>161</v>
      </c>
      <c r="AB628" s="7" t="s">
        <v>162</v>
      </c>
      <c r="AC628" s="7" t="s">
        <v>163</v>
      </c>
      <c r="AD628" s="7" t="s">
        <v>163</v>
      </c>
      <c r="AE628" s="9" t="s">
        <v>7638</v>
      </c>
      <c r="AF628" s="9" t="s">
        <v>7639</v>
      </c>
      <c r="AG628" s="7" t="s">
        <v>7639</v>
      </c>
      <c r="AH628" s="7" t="s">
        <v>50</v>
      </c>
      <c r="AI628" s="79" t="s">
        <v>7171</v>
      </c>
      <c r="AJ628" s="28">
        <v>25398</v>
      </c>
      <c r="AK628" s="9" t="s">
        <v>7640</v>
      </c>
      <c r="AL628" s="20" t="s">
        <v>212</v>
      </c>
      <c r="AM628" s="7" t="s">
        <v>179</v>
      </c>
      <c r="AN628" s="9" t="s">
        <v>7641</v>
      </c>
      <c r="AO628" s="118">
        <v>4000000</v>
      </c>
      <c r="AP628" s="7" t="s">
        <v>7642</v>
      </c>
      <c r="AQ628" s="9" t="s">
        <v>1221</v>
      </c>
      <c r="AR628" s="9" t="s">
        <v>7169</v>
      </c>
      <c r="AS628" s="7" t="s">
        <v>1332</v>
      </c>
      <c r="AT628" s="79" t="s">
        <v>186</v>
      </c>
      <c r="AU628" s="7" t="s">
        <v>46</v>
      </c>
      <c r="AV628" s="10"/>
      <c r="AW628" s="7" t="s">
        <v>7643</v>
      </c>
      <c r="AX628" s="7" t="s">
        <v>50</v>
      </c>
      <c r="AY628" s="79" t="s">
        <v>7171</v>
      </c>
      <c r="AZ628" s="28">
        <v>28892</v>
      </c>
      <c r="BA628" s="9" t="s">
        <v>7644</v>
      </c>
      <c r="BB628" s="20" t="s">
        <v>178</v>
      </c>
      <c r="BC628" s="21" t="s">
        <v>161</v>
      </c>
      <c r="BD628" s="9" t="s">
        <v>7641</v>
      </c>
      <c r="BE628" s="9" t="s">
        <v>1031</v>
      </c>
      <c r="BF628" s="20" t="s">
        <v>181</v>
      </c>
      <c r="BG628" s="7" t="s">
        <v>7642</v>
      </c>
      <c r="BH628" s="9" t="s">
        <v>1221</v>
      </c>
      <c r="BI628" s="9" t="s">
        <v>7169</v>
      </c>
      <c r="BJ628" s="7" t="s">
        <v>1332</v>
      </c>
      <c r="BK628" s="7" t="s">
        <v>186</v>
      </c>
      <c r="BL628" s="7" t="s">
        <v>46</v>
      </c>
      <c r="BM628" s="11"/>
      <c r="BN628" s="79"/>
      <c r="BO628" s="7"/>
      <c r="BP628" s="7"/>
      <c r="BQ628" s="9"/>
      <c r="BR628" s="9"/>
      <c r="BS628" s="9"/>
      <c r="BT628" s="7"/>
      <c r="BU628" s="9"/>
      <c r="BV628" s="9"/>
      <c r="BW628" s="7"/>
      <c r="BX628" s="9"/>
      <c r="BY628" s="9"/>
      <c r="BZ628" s="7"/>
      <c r="CA628" s="7"/>
      <c r="CB628" s="7"/>
      <c r="CC628" s="7"/>
      <c r="CD628" s="7"/>
      <c r="CE628" s="20" t="s">
        <v>1238</v>
      </c>
      <c r="CF628" s="21" t="s">
        <v>1221</v>
      </c>
      <c r="CG628" s="20" t="s">
        <v>7169</v>
      </c>
      <c r="CH628" s="20" t="s">
        <v>1332</v>
      </c>
      <c r="CI628" s="20" t="s">
        <v>205</v>
      </c>
      <c r="CJ628" s="77" t="s">
        <v>46</v>
      </c>
      <c r="CK628" s="5"/>
      <c r="CL628" s="77" t="str">
        <f t="shared" ca="1" si="9"/>
        <v>22 Tahun 1 Bulan 6 Hari</v>
      </c>
      <c r="CM62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Dusun Cipicung RT/RW 02/04 Desa/Kelurahan Cibungur Kecamatan Rancakalong Kabupaten Sumedang Jawa Barat </v>
      </c>
    </row>
    <row r="629" spans="1:91" ht="20.100000000000001" customHeight="1">
      <c r="A629" s="4">
        <f>SUBTOTAL(3,N$8:N629)</f>
        <v>622</v>
      </c>
      <c r="B629" s="5" t="s">
        <v>7856</v>
      </c>
      <c r="C629" s="5">
        <v>2016</v>
      </c>
      <c r="D629" s="5"/>
      <c r="E629" s="5">
        <v>8</v>
      </c>
      <c r="F629" s="5">
        <v>8</v>
      </c>
      <c r="G629" s="5"/>
      <c r="H629" s="5"/>
      <c r="I629" s="5" t="s">
        <v>151</v>
      </c>
      <c r="J629" s="5">
        <v>16170016</v>
      </c>
      <c r="K629" s="6"/>
      <c r="L629" s="6" t="s">
        <v>151</v>
      </c>
      <c r="M629" s="6"/>
      <c r="N629" s="136" t="s">
        <v>7645</v>
      </c>
      <c r="O629" s="152"/>
      <c r="P629" s="136" t="s">
        <v>7646</v>
      </c>
      <c r="Q629" s="82" t="s">
        <v>7647</v>
      </c>
      <c r="R629" s="35" t="s">
        <v>186</v>
      </c>
      <c r="S629" s="88">
        <v>37252</v>
      </c>
      <c r="T629" s="10" t="s">
        <v>156</v>
      </c>
      <c r="U629" s="5">
        <v>1</v>
      </c>
      <c r="V629" s="5">
        <v>3</v>
      </c>
      <c r="W629" s="10" t="s">
        <v>157</v>
      </c>
      <c r="X629" s="20" t="s">
        <v>187</v>
      </c>
      <c r="Y629" s="20" t="s">
        <v>7648</v>
      </c>
      <c r="Z629" s="20" t="s">
        <v>250</v>
      </c>
      <c r="AA629" s="20" t="s">
        <v>221</v>
      </c>
      <c r="AB629" s="20" t="s">
        <v>162</v>
      </c>
      <c r="AC629" s="20" t="s">
        <v>163</v>
      </c>
      <c r="AD629" s="7" t="s">
        <v>163</v>
      </c>
      <c r="AE629" s="21"/>
      <c r="AF629" s="21" t="s">
        <v>7649</v>
      </c>
      <c r="AG629" s="21" t="s">
        <v>7649</v>
      </c>
      <c r="AH629" s="20" t="s">
        <v>50</v>
      </c>
      <c r="AI629" s="35" t="s">
        <v>7171</v>
      </c>
      <c r="AJ629" s="88">
        <v>29031</v>
      </c>
      <c r="AK629" s="21" t="s">
        <v>7650</v>
      </c>
      <c r="AL629" s="20" t="s">
        <v>212</v>
      </c>
      <c r="AM629" s="7" t="s">
        <v>179</v>
      </c>
      <c r="AN629" s="21" t="s">
        <v>7651</v>
      </c>
      <c r="AO629" s="120">
        <v>5000000</v>
      </c>
      <c r="AP629" s="20" t="s">
        <v>4946</v>
      </c>
      <c r="AQ629" s="21" t="s">
        <v>1205</v>
      </c>
      <c r="AR629" s="20" t="s">
        <v>4946</v>
      </c>
      <c r="AS629" s="20" t="s">
        <v>294</v>
      </c>
      <c r="AT629" s="35" t="s">
        <v>186</v>
      </c>
      <c r="AU629" s="20" t="s">
        <v>46</v>
      </c>
      <c r="AV629" s="6"/>
      <c r="AW629" s="21" t="s">
        <v>7652</v>
      </c>
      <c r="AX629" s="7" t="s">
        <v>50</v>
      </c>
      <c r="AY629" s="35" t="s">
        <v>7111</v>
      </c>
      <c r="AZ629" s="88">
        <v>29187</v>
      </c>
      <c r="BA629" s="21" t="s">
        <v>7653</v>
      </c>
      <c r="BB629" s="20" t="s">
        <v>178</v>
      </c>
      <c r="BC629" s="21" t="s">
        <v>179</v>
      </c>
      <c r="BD629" s="21" t="s">
        <v>7654</v>
      </c>
      <c r="BE629" s="20" t="s">
        <v>1031</v>
      </c>
      <c r="BF629" s="20" t="s">
        <v>181</v>
      </c>
      <c r="BG629" s="20" t="s">
        <v>4946</v>
      </c>
      <c r="BH629" s="21" t="s">
        <v>1205</v>
      </c>
      <c r="BI629" s="20" t="s">
        <v>4946</v>
      </c>
      <c r="BJ629" s="20" t="s">
        <v>294</v>
      </c>
      <c r="BK629" s="20" t="s">
        <v>186</v>
      </c>
      <c r="BL629" s="21" t="s">
        <v>46</v>
      </c>
      <c r="BM629" s="21"/>
      <c r="BN629" s="37"/>
      <c r="BO629" s="20"/>
      <c r="BP629" s="20"/>
      <c r="BQ629" s="21"/>
      <c r="BR629" s="21"/>
      <c r="BS629" s="20"/>
      <c r="BT629" s="21"/>
      <c r="BU629" s="21"/>
      <c r="BV629" s="20"/>
      <c r="BW629" s="20"/>
      <c r="BX629" s="21"/>
      <c r="BY629" s="20"/>
      <c r="BZ629" s="20"/>
      <c r="CA629" s="20"/>
      <c r="CB629" s="20"/>
      <c r="CC629" s="20"/>
      <c r="CD629" s="20"/>
      <c r="CE629" s="20" t="s">
        <v>4946</v>
      </c>
      <c r="CF629" s="21" t="s">
        <v>1205</v>
      </c>
      <c r="CG629" s="20" t="s">
        <v>4946</v>
      </c>
      <c r="CH629" s="20" t="s">
        <v>294</v>
      </c>
      <c r="CI629" s="20" t="s">
        <v>205</v>
      </c>
      <c r="CJ629" s="77" t="s">
        <v>46</v>
      </c>
      <c r="CK629" s="5"/>
      <c r="CL629" s="77" t="str">
        <f t="shared" ca="1" si="9"/>
        <v>24 Tahun 0 Bulan 27 Hari</v>
      </c>
      <c r="CM62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Citali RT/RW 01/01 Desa/Kelurahan Citali Kecamatan Pamulihan Kabupaten Sumedang Jawa Barat </v>
      </c>
    </row>
    <row r="630" spans="1:91" ht="20.100000000000001" customHeight="1">
      <c r="A630" s="4">
        <f>SUBTOTAL(3,N$8:N630)</f>
        <v>623</v>
      </c>
      <c r="B630" s="5" t="s">
        <v>3</v>
      </c>
      <c r="C630" s="5">
        <v>2015</v>
      </c>
      <c r="D630" s="5"/>
      <c r="E630" s="5">
        <v>8</v>
      </c>
      <c r="F630" s="5">
        <v>8</v>
      </c>
      <c r="G630" s="5"/>
      <c r="H630" s="5"/>
      <c r="I630" s="5" t="s">
        <v>151</v>
      </c>
      <c r="J630" s="5">
        <v>15160010</v>
      </c>
      <c r="K630" s="6"/>
      <c r="L630" s="6" t="s">
        <v>151</v>
      </c>
      <c r="M630" s="6"/>
      <c r="N630" s="213" t="s">
        <v>7655</v>
      </c>
      <c r="O630" s="152"/>
      <c r="P630" s="136" t="s">
        <v>7656</v>
      </c>
      <c r="Q630" s="82" t="s">
        <v>7657</v>
      </c>
      <c r="R630" s="35" t="s">
        <v>155</v>
      </c>
      <c r="S630" s="88">
        <v>38289</v>
      </c>
      <c r="T630" s="10" t="s">
        <v>156</v>
      </c>
      <c r="U630" s="5">
        <v>3</v>
      </c>
      <c r="V630" s="5">
        <v>4</v>
      </c>
      <c r="W630" s="10" t="s">
        <v>157</v>
      </c>
      <c r="X630" s="20" t="s">
        <v>187</v>
      </c>
      <c r="Y630" s="20" t="s">
        <v>159</v>
      </c>
      <c r="Z630" s="20" t="s">
        <v>250</v>
      </c>
      <c r="AA630" s="7" t="s">
        <v>161</v>
      </c>
      <c r="AB630" s="20" t="s">
        <v>162</v>
      </c>
      <c r="AC630" s="20" t="s">
        <v>163</v>
      </c>
      <c r="AD630" s="7" t="s">
        <v>163</v>
      </c>
      <c r="AE630" s="21" t="s">
        <v>7658</v>
      </c>
      <c r="AF630" s="21" t="s">
        <v>7659</v>
      </c>
      <c r="AG630" s="21" t="s">
        <v>7659</v>
      </c>
      <c r="AH630" s="20" t="s">
        <v>50</v>
      </c>
      <c r="AI630" s="35" t="s">
        <v>7111</v>
      </c>
      <c r="AJ630" s="88">
        <v>26024</v>
      </c>
      <c r="AK630" s="21" t="s">
        <v>7660</v>
      </c>
      <c r="AL630" s="20" t="s">
        <v>212</v>
      </c>
      <c r="AM630" s="7" t="s">
        <v>161</v>
      </c>
      <c r="AN630" s="21"/>
      <c r="AO630" s="120">
        <v>2500000</v>
      </c>
      <c r="AP630" s="20" t="s">
        <v>7661</v>
      </c>
      <c r="AQ630" s="21" t="s">
        <v>2450</v>
      </c>
      <c r="AR630" s="20" t="s">
        <v>7662</v>
      </c>
      <c r="AS630" s="20" t="s">
        <v>698</v>
      </c>
      <c r="AT630" s="35" t="s">
        <v>7113</v>
      </c>
      <c r="AU630" s="20" t="s">
        <v>46</v>
      </c>
      <c r="AV630" s="6"/>
      <c r="AW630" s="21" t="s">
        <v>7663</v>
      </c>
      <c r="AX630" s="7" t="s">
        <v>50</v>
      </c>
      <c r="AY630" s="35" t="s">
        <v>7111</v>
      </c>
      <c r="AZ630" s="88">
        <v>27159</v>
      </c>
      <c r="BA630" s="21" t="s">
        <v>7664</v>
      </c>
      <c r="BB630" s="20" t="s">
        <v>178</v>
      </c>
      <c r="BC630" s="21" t="s">
        <v>161</v>
      </c>
      <c r="BD630" s="21" t="s">
        <v>7665</v>
      </c>
      <c r="BE630" s="20" t="s">
        <v>1031</v>
      </c>
      <c r="BF630" s="20" t="s">
        <v>181</v>
      </c>
      <c r="BG630" s="20" t="s">
        <v>7661</v>
      </c>
      <c r="BH630" s="21" t="s">
        <v>2450</v>
      </c>
      <c r="BI630" s="20" t="s">
        <v>7662</v>
      </c>
      <c r="BJ630" s="20" t="s">
        <v>698</v>
      </c>
      <c r="BK630" s="20" t="s">
        <v>7113</v>
      </c>
      <c r="BL630" s="21" t="s">
        <v>46</v>
      </c>
      <c r="BM630" s="21"/>
      <c r="BN630" s="37"/>
      <c r="BO630" s="20"/>
      <c r="BP630" s="20"/>
      <c r="BQ630" s="21"/>
      <c r="BR630" s="21"/>
      <c r="BS630" s="20"/>
      <c r="BT630" s="21"/>
      <c r="BU630" s="21"/>
      <c r="BV630" s="20"/>
      <c r="BW630" s="20"/>
      <c r="BX630" s="21"/>
      <c r="BY630" s="20"/>
      <c r="BZ630" s="20"/>
      <c r="CA630" s="20"/>
      <c r="CB630" s="20"/>
      <c r="CC630" s="20"/>
      <c r="CD630" s="20"/>
      <c r="CE630" s="20" t="s">
        <v>7661</v>
      </c>
      <c r="CF630" s="21" t="s">
        <v>2450</v>
      </c>
      <c r="CG630" s="20" t="s">
        <v>7662</v>
      </c>
      <c r="CH630" s="20" t="s">
        <v>698</v>
      </c>
      <c r="CI630" s="20" t="s">
        <v>182</v>
      </c>
      <c r="CJ630" s="77" t="s">
        <v>46</v>
      </c>
      <c r="CK630" s="5"/>
      <c r="CL630" s="77" t="str">
        <f t="shared" ca="1" si="9"/>
        <v>21 Tahun 2 Bulan 25 Hari</v>
      </c>
      <c r="CM63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Bojong Tanjung RT/RW 04/12 Desa/Kelurahan Cangkuang Kulon Kecamatan Dayeuh Kolot Kabupaten Bandung Jawa Barat </v>
      </c>
    </row>
    <row r="631" spans="1:91" ht="20.100000000000001" customHeight="1">
      <c r="A631" s="4">
        <f>SUBTOTAL(3,N$8:N631)</f>
        <v>624</v>
      </c>
      <c r="B631" s="5" t="s">
        <v>3</v>
      </c>
      <c r="C631" s="5">
        <v>2018</v>
      </c>
      <c r="D631" s="5"/>
      <c r="E631" s="5">
        <v>7</v>
      </c>
      <c r="F631" s="5">
        <v>7</v>
      </c>
      <c r="G631" s="5" t="s">
        <v>151</v>
      </c>
      <c r="H631" s="5"/>
      <c r="I631" s="5"/>
      <c r="J631" s="5">
        <v>18190025</v>
      </c>
      <c r="K631" s="6" t="s">
        <v>151</v>
      </c>
      <c r="L631" s="6" t="s">
        <v>4714</v>
      </c>
      <c r="M631" s="6"/>
      <c r="N631" s="210" t="s">
        <v>7666</v>
      </c>
      <c r="O631" s="153"/>
      <c r="P631" s="37"/>
      <c r="Q631" s="81" t="s">
        <v>7667</v>
      </c>
      <c r="R631" s="37" t="s">
        <v>155</v>
      </c>
      <c r="S631" s="125">
        <v>36781</v>
      </c>
      <c r="T631" s="10" t="s">
        <v>156</v>
      </c>
      <c r="U631" s="10">
        <v>4</v>
      </c>
      <c r="V631" s="10">
        <v>4</v>
      </c>
      <c r="W631" s="10" t="s">
        <v>157</v>
      </c>
      <c r="X631" s="20" t="s">
        <v>187</v>
      </c>
      <c r="Y631" s="7" t="s">
        <v>4803</v>
      </c>
      <c r="Z631" s="7" t="s">
        <v>250</v>
      </c>
      <c r="AA631" s="20" t="s">
        <v>179</v>
      </c>
      <c r="AB631" s="7" t="s">
        <v>162</v>
      </c>
      <c r="AC631" s="7" t="s">
        <v>163</v>
      </c>
      <c r="AD631" s="7" t="s">
        <v>163</v>
      </c>
      <c r="AE631" s="9" t="s">
        <v>7668</v>
      </c>
      <c r="AF631" s="9" t="s">
        <v>6510</v>
      </c>
      <c r="AG631" s="7" t="s">
        <v>7669</v>
      </c>
      <c r="AH631" s="7" t="s">
        <v>51</v>
      </c>
      <c r="AI631" s="79"/>
      <c r="AJ631" s="28" t="s">
        <v>368</v>
      </c>
      <c r="AK631" s="8"/>
      <c r="AL631" s="8"/>
      <c r="AM631" s="8"/>
      <c r="AN631" s="8"/>
      <c r="AO631" s="119"/>
      <c r="AP631" s="8" t="s">
        <v>368</v>
      </c>
      <c r="AQ631" s="8" t="s">
        <v>237</v>
      </c>
      <c r="AR631" s="8"/>
      <c r="AS631" s="8"/>
      <c r="AT631" s="37"/>
      <c r="AU631" s="7"/>
      <c r="AV631" s="8" t="s">
        <v>255</v>
      </c>
      <c r="AW631" s="7" t="s">
        <v>6510</v>
      </c>
      <c r="AX631" s="7" t="s">
        <v>50</v>
      </c>
      <c r="AY631" s="79" t="s">
        <v>7111</v>
      </c>
      <c r="AZ631" s="28">
        <v>23856</v>
      </c>
      <c r="BA631" s="9" t="s">
        <v>7670</v>
      </c>
      <c r="BB631" s="20" t="s">
        <v>178</v>
      </c>
      <c r="BC631" s="21" t="s">
        <v>161</v>
      </c>
      <c r="BD631" s="9"/>
      <c r="BE631" s="9" t="s">
        <v>1031</v>
      </c>
      <c r="BF631" s="20" t="s">
        <v>181</v>
      </c>
      <c r="BG631" s="7"/>
      <c r="BH631" s="9" t="s">
        <v>7634</v>
      </c>
      <c r="BI631" s="9"/>
      <c r="BJ631" s="7"/>
      <c r="BK631" s="7"/>
      <c r="BL631" s="7"/>
      <c r="BM631" s="11" t="s">
        <v>255</v>
      </c>
      <c r="BN631" s="79"/>
      <c r="BO631" s="7"/>
      <c r="BP631" s="7"/>
      <c r="BQ631" s="9"/>
      <c r="BR631" s="9"/>
      <c r="BS631" s="9"/>
      <c r="BT631" s="7"/>
      <c r="BU631" s="9"/>
      <c r="BV631" s="9"/>
      <c r="BW631" s="7"/>
      <c r="BX631" s="9"/>
      <c r="BY631" s="9"/>
      <c r="BZ631" s="7"/>
      <c r="CA631" s="7"/>
      <c r="CB631" s="7"/>
      <c r="CC631" s="7"/>
      <c r="CD631" s="7"/>
      <c r="CE631" s="20" t="s">
        <v>4732</v>
      </c>
      <c r="CF631" s="21" t="s">
        <v>237</v>
      </c>
      <c r="CG631" s="20" t="s">
        <v>7671</v>
      </c>
      <c r="CH631" s="20" t="s">
        <v>4493</v>
      </c>
      <c r="CI631" s="20" t="s">
        <v>182</v>
      </c>
      <c r="CJ631" s="77" t="s">
        <v>46</v>
      </c>
      <c r="CK631" s="5"/>
      <c r="CL631" s="77" t="str">
        <f t="shared" ca="1" si="9"/>
        <v>25 Tahun 4 Bulan 11 Hari</v>
      </c>
      <c r="CM63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Kamasan RT/RW 02/05 Desa/Kelurahan Kamasan Kecamatan Banjaran Kabupaten Bandung Jawa Barat </v>
      </c>
    </row>
    <row r="632" spans="1:91" ht="20.100000000000001" customHeight="1">
      <c r="A632" s="4">
        <f>SUBTOTAL(3,N$8:N632)</f>
        <v>625</v>
      </c>
      <c r="B632" s="5" t="s">
        <v>3</v>
      </c>
      <c r="C632" s="5">
        <v>2017</v>
      </c>
      <c r="D632" s="5"/>
      <c r="E632" s="5">
        <v>7</v>
      </c>
      <c r="F632" s="5">
        <v>7</v>
      </c>
      <c r="G632" s="5" t="s">
        <v>151</v>
      </c>
      <c r="H632" s="5"/>
      <c r="I632" s="5"/>
      <c r="J632" s="5">
        <v>17180030</v>
      </c>
      <c r="K632" s="6" t="s">
        <v>151</v>
      </c>
      <c r="L632" s="6" t="s">
        <v>4714</v>
      </c>
      <c r="M632" s="6"/>
      <c r="N632" s="210" t="s">
        <v>7672</v>
      </c>
      <c r="O632" s="153"/>
      <c r="P632" s="37" t="s">
        <v>7673</v>
      </c>
      <c r="Q632" s="81" t="s">
        <v>7674</v>
      </c>
      <c r="R632" s="37" t="s">
        <v>229</v>
      </c>
      <c r="S632" s="125">
        <v>37113</v>
      </c>
      <c r="T632" s="10" t="s">
        <v>156</v>
      </c>
      <c r="U632" s="10">
        <v>1</v>
      </c>
      <c r="V632" s="10">
        <v>3</v>
      </c>
      <c r="W632" s="10" t="s">
        <v>157</v>
      </c>
      <c r="X632" s="20" t="s">
        <v>187</v>
      </c>
      <c r="Y632" s="7" t="s">
        <v>159</v>
      </c>
      <c r="Z632" s="7" t="s">
        <v>1696</v>
      </c>
      <c r="AA632" s="20" t="s">
        <v>221</v>
      </c>
      <c r="AB632" s="7" t="s">
        <v>162</v>
      </c>
      <c r="AC632" s="7" t="s">
        <v>163</v>
      </c>
      <c r="AD632" s="7" t="s">
        <v>163</v>
      </c>
      <c r="AE632" s="9" t="s">
        <v>7675</v>
      </c>
      <c r="AF632" s="9" t="s">
        <v>3372</v>
      </c>
      <c r="AG632" s="7" t="s">
        <v>3372</v>
      </c>
      <c r="AH632" s="7" t="s">
        <v>50</v>
      </c>
      <c r="AI632" s="79" t="s">
        <v>7156</v>
      </c>
      <c r="AJ632" s="28">
        <v>28320</v>
      </c>
      <c r="AK632" s="9" t="s">
        <v>7676</v>
      </c>
      <c r="AL632" s="20" t="s">
        <v>212</v>
      </c>
      <c r="AM632" s="7" t="s">
        <v>161</v>
      </c>
      <c r="AN632" s="9" t="s">
        <v>7677</v>
      </c>
      <c r="AO632" s="118">
        <v>3000000</v>
      </c>
      <c r="AP632" s="7" t="s">
        <v>7678</v>
      </c>
      <c r="AQ632" s="9" t="s">
        <v>375</v>
      </c>
      <c r="AR632" s="9" t="s">
        <v>516</v>
      </c>
      <c r="AS632" s="7" t="s">
        <v>278</v>
      </c>
      <c r="AT632" s="79" t="s">
        <v>278</v>
      </c>
      <c r="AU632" s="7" t="s">
        <v>46</v>
      </c>
      <c r="AV632" s="10"/>
      <c r="AW632" s="7" t="s">
        <v>7679</v>
      </c>
      <c r="AX632" s="7" t="s">
        <v>50</v>
      </c>
      <c r="AY632" s="79" t="s">
        <v>7156</v>
      </c>
      <c r="AZ632" s="28">
        <v>29778</v>
      </c>
      <c r="BA632" s="9" t="s">
        <v>7680</v>
      </c>
      <c r="BB632" s="20" t="s">
        <v>178</v>
      </c>
      <c r="BC632" s="21" t="s">
        <v>179</v>
      </c>
      <c r="BD632" s="9" t="s">
        <v>1031</v>
      </c>
      <c r="BE632" s="9" t="s">
        <v>1031</v>
      </c>
      <c r="BF632" s="20" t="s">
        <v>181</v>
      </c>
      <c r="BG632" s="7" t="s">
        <v>1543</v>
      </c>
      <c r="BH632" s="9" t="s">
        <v>375</v>
      </c>
      <c r="BI632" s="9" t="s">
        <v>516</v>
      </c>
      <c r="BJ632" s="7" t="s">
        <v>278</v>
      </c>
      <c r="BK632" s="7" t="s">
        <v>278</v>
      </c>
      <c r="BL632" s="7" t="s">
        <v>46</v>
      </c>
      <c r="BM632" s="11"/>
      <c r="BN632" s="79"/>
      <c r="BO632" s="7"/>
      <c r="BP632" s="7"/>
      <c r="BQ632" s="9"/>
      <c r="BR632" s="9"/>
      <c r="BS632" s="9"/>
      <c r="BT632" s="7"/>
      <c r="BU632" s="9"/>
      <c r="BV632" s="9"/>
      <c r="BW632" s="7"/>
      <c r="BX632" s="9"/>
      <c r="BY632" s="9"/>
      <c r="BZ632" s="7"/>
      <c r="CA632" s="7"/>
      <c r="CB632" s="7"/>
      <c r="CC632" s="7"/>
      <c r="CD632" s="7"/>
      <c r="CE632" s="20" t="s">
        <v>7678</v>
      </c>
      <c r="CF632" s="21" t="s">
        <v>375</v>
      </c>
      <c r="CG632" s="20" t="s">
        <v>1543</v>
      </c>
      <c r="CH632" s="20" t="s">
        <v>516</v>
      </c>
      <c r="CI632" s="20" t="s">
        <v>278</v>
      </c>
      <c r="CJ632" s="77" t="s">
        <v>46</v>
      </c>
      <c r="CK632" s="5"/>
      <c r="CL632" s="77" t="str">
        <f t="shared" ca="1" si="9"/>
        <v>24 Tahun 5 Bulan 13 Hari</v>
      </c>
      <c r="CM63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Arjuna Simpang RT/RW 04/01 Desa/Kelurahan Ciroyom Kecamatan Andir Kota Bandung Jawa Barat </v>
      </c>
    </row>
    <row r="633" spans="1:91" ht="20.100000000000001" customHeight="1">
      <c r="A633" s="4">
        <f>SUBTOTAL(3,N$8:N633)</f>
        <v>626</v>
      </c>
      <c r="B633" s="5" t="s">
        <v>3</v>
      </c>
      <c r="C633" s="5">
        <v>2017</v>
      </c>
      <c r="D633" s="5"/>
      <c r="E633" s="5">
        <v>7</v>
      </c>
      <c r="F633" s="5">
        <v>7</v>
      </c>
      <c r="G633" s="5" t="s">
        <v>151</v>
      </c>
      <c r="H633" s="5"/>
      <c r="I633" s="5"/>
      <c r="J633" s="5">
        <v>17180036</v>
      </c>
      <c r="K633" s="6" t="s">
        <v>151</v>
      </c>
      <c r="L633" s="6"/>
      <c r="M633" s="6"/>
      <c r="N633" s="210" t="s">
        <v>7681</v>
      </c>
      <c r="O633" s="153"/>
      <c r="P633" s="37" t="s">
        <v>7682</v>
      </c>
      <c r="Q633" s="81" t="s">
        <v>7683</v>
      </c>
      <c r="R633" s="37" t="s">
        <v>155</v>
      </c>
      <c r="S633" s="125">
        <v>38465</v>
      </c>
      <c r="T633" s="10" t="s">
        <v>156</v>
      </c>
      <c r="U633" s="10">
        <v>1</v>
      </c>
      <c r="V633" s="10">
        <v>4</v>
      </c>
      <c r="W633" s="10" t="s">
        <v>157</v>
      </c>
      <c r="X633" s="20" t="s">
        <v>187</v>
      </c>
      <c r="Y633" s="7" t="s">
        <v>4803</v>
      </c>
      <c r="Z633" s="7" t="s">
        <v>368</v>
      </c>
      <c r="AA633" s="7" t="s">
        <v>161</v>
      </c>
      <c r="AB633" s="7" t="s">
        <v>162</v>
      </c>
      <c r="AC633" s="7" t="s">
        <v>163</v>
      </c>
      <c r="AD633" s="7" t="s">
        <v>163</v>
      </c>
      <c r="AE633" s="9" t="s">
        <v>7684</v>
      </c>
      <c r="AF633" s="7" t="s">
        <v>7685</v>
      </c>
      <c r="AG633" s="7" t="s">
        <v>7685</v>
      </c>
      <c r="AH633" s="7" t="s">
        <v>50</v>
      </c>
      <c r="AI633" s="79" t="s">
        <v>4914</v>
      </c>
      <c r="AJ633" s="28">
        <v>27433</v>
      </c>
      <c r="AK633" s="9" t="s">
        <v>7686</v>
      </c>
      <c r="AL633" s="20" t="s">
        <v>212</v>
      </c>
      <c r="AM633" s="7" t="s">
        <v>2487</v>
      </c>
      <c r="AN633" s="9" t="s">
        <v>7687</v>
      </c>
      <c r="AO633" s="118">
        <v>5000000</v>
      </c>
      <c r="AP633" s="7" t="s">
        <v>7688</v>
      </c>
      <c r="AQ633" s="9" t="s">
        <v>7689</v>
      </c>
      <c r="AR633" s="9" t="s">
        <v>7690</v>
      </c>
      <c r="AS633" s="7" t="s">
        <v>3353</v>
      </c>
      <c r="AT633" s="79" t="s">
        <v>826</v>
      </c>
      <c r="AU633" s="7" t="s">
        <v>46</v>
      </c>
      <c r="AV633" s="10"/>
      <c r="AW633" s="7" t="s">
        <v>7691</v>
      </c>
      <c r="AX633" s="7" t="s">
        <v>50</v>
      </c>
      <c r="AY633" s="79" t="s">
        <v>7111</v>
      </c>
      <c r="AZ633" s="28">
        <v>29985</v>
      </c>
      <c r="BA633" s="9" t="s">
        <v>7692</v>
      </c>
      <c r="BB633" s="20" t="s">
        <v>178</v>
      </c>
      <c r="BC633" s="7" t="s">
        <v>2487</v>
      </c>
      <c r="BD633" s="9" t="s">
        <v>1031</v>
      </c>
      <c r="BE633" s="9" t="s">
        <v>1031</v>
      </c>
      <c r="BF633" s="20" t="s">
        <v>181</v>
      </c>
      <c r="BG633" s="7" t="s">
        <v>7693</v>
      </c>
      <c r="BH633" s="9" t="s">
        <v>7689</v>
      </c>
      <c r="BI633" s="9" t="s">
        <v>7690</v>
      </c>
      <c r="BJ633" s="7" t="s">
        <v>3353</v>
      </c>
      <c r="BK633" s="7" t="s">
        <v>826</v>
      </c>
      <c r="BL633" s="7" t="s">
        <v>46</v>
      </c>
      <c r="BM633" s="11"/>
      <c r="BN633" s="79"/>
      <c r="BO633" s="7"/>
      <c r="BP633" s="7"/>
      <c r="BQ633" s="9"/>
      <c r="BR633" s="9"/>
      <c r="BS633" s="9"/>
      <c r="BT633" s="7"/>
      <c r="BU633" s="9"/>
      <c r="BV633" s="9"/>
      <c r="BW633" s="7"/>
      <c r="BX633" s="9"/>
      <c r="BY633" s="9"/>
      <c r="BZ633" s="7"/>
      <c r="CA633" s="7"/>
      <c r="CB633" s="7"/>
      <c r="CC633" s="7"/>
      <c r="CD633" s="7"/>
      <c r="CE633" s="20" t="s">
        <v>7688</v>
      </c>
      <c r="CF633" s="21" t="s">
        <v>7689</v>
      </c>
      <c r="CG633" s="20" t="s">
        <v>7690</v>
      </c>
      <c r="CH633" s="20" t="s">
        <v>3353</v>
      </c>
      <c r="CI633" s="20" t="s">
        <v>852</v>
      </c>
      <c r="CJ633" s="77" t="s">
        <v>46</v>
      </c>
      <c r="CK633" s="5">
        <v>16969</v>
      </c>
      <c r="CL633" s="77" t="str">
        <f t="shared" ca="1" si="9"/>
        <v>20 Tahun 9 Bulan 0 Hari</v>
      </c>
      <c r="CM63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Bumi Mutiara Blok Jb 10/10 RT/RW 02/38 Desa/Kelurahan Bojong Kulur Kecamatan Gunung Putri Kabupaten Bogor Jawa Barat 16969</v>
      </c>
    </row>
    <row r="634" spans="1:91" ht="20.100000000000001" customHeight="1">
      <c r="A634" s="4">
        <f>SUBTOTAL(3,N$8:N634)</f>
        <v>627</v>
      </c>
      <c r="B634" s="5" t="s">
        <v>3</v>
      </c>
      <c r="C634" s="5">
        <v>2018</v>
      </c>
      <c r="D634" s="5"/>
      <c r="E634" s="5">
        <v>7</v>
      </c>
      <c r="F634" s="5">
        <v>7</v>
      </c>
      <c r="G634" s="5" t="s">
        <v>151</v>
      </c>
      <c r="H634" s="5"/>
      <c r="I634" s="5" t="s">
        <v>4920</v>
      </c>
      <c r="J634" s="5">
        <v>18190031</v>
      </c>
      <c r="K634" s="6" t="s">
        <v>151</v>
      </c>
      <c r="L634" s="6" t="s">
        <v>151</v>
      </c>
      <c r="M634" s="6"/>
      <c r="N634" s="79" t="s">
        <v>7694</v>
      </c>
      <c r="O634" s="153"/>
      <c r="P634" s="25">
        <v>34682698</v>
      </c>
      <c r="Q634" s="81" t="s">
        <v>7695</v>
      </c>
      <c r="R634" s="37" t="s">
        <v>155</v>
      </c>
      <c r="S634" s="125">
        <v>37710</v>
      </c>
      <c r="T634" s="10" t="s">
        <v>156</v>
      </c>
      <c r="U634" s="10">
        <v>1</v>
      </c>
      <c r="V634" s="10">
        <v>2</v>
      </c>
      <c r="W634" s="10" t="s">
        <v>157</v>
      </c>
      <c r="X634" s="20" t="s">
        <v>187</v>
      </c>
      <c r="Y634" s="7" t="s">
        <v>7696</v>
      </c>
      <c r="Z634" s="7" t="s">
        <v>551</v>
      </c>
      <c r="AA634" s="20" t="s">
        <v>221</v>
      </c>
      <c r="AB634" s="7" t="s">
        <v>162</v>
      </c>
      <c r="AC634" s="7" t="s">
        <v>163</v>
      </c>
      <c r="AD634" s="7" t="s">
        <v>163</v>
      </c>
      <c r="AE634" s="9" t="s">
        <v>4804</v>
      </c>
      <c r="AF634" s="7" t="s">
        <v>4805</v>
      </c>
      <c r="AG634" s="7" t="s">
        <v>4806</v>
      </c>
      <c r="AH634" s="7" t="s">
        <v>52</v>
      </c>
      <c r="AI634" s="79"/>
      <c r="AJ634" s="28"/>
      <c r="AK634" s="8"/>
      <c r="AL634" s="8"/>
      <c r="AM634" s="8"/>
      <c r="AN634" s="8"/>
      <c r="AO634" s="119"/>
      <c r="AP634" s="7" t="s">
        <v>7697</v>
      </c>
      <c r="AQ634" s="9" t="s">
        <v>812</v>
      </c>
      <c r="AR634" s="9" t="s">
        <v>470</v>
      </c>
      <c r="AS634" s="7" t="s">
        <v>309</v>
      </c>
      <c r="AT634" s="79" t="s">
        <v>7113</v>
      </c>
      <c r="AU634" s="7" t="s">
        <v>46</v>
      </c>
      <c r="AV634" s="10"/>
      <c r="AW634" s="7" t="s">
        <v>4805</v>
      </c>
      <c r="AX634" s="7" t="s">
        <v>50</v>
      </c>
      <c r="AY634" s="79" t="s">
        <v>7698</v>
      </c>
      <c r="AZ634" s="28">
        <v>30644</v>
      </c>
      <c r="BA634" s="9" t="s">
        <v>4809</v>
      </c>
      <c r="BB634" s="20" t="s">
        <v>178</v>
      </c>
      <c r="BC634" s="21" t="s">
        <v>179</v>
      </c>
      <c r="BD634" s="9" t="s">
        <v>7699</v>
      </c>
      <c r="BE634" s="9" t="s">
        <v>1031</v>
      </c>
      <c r="BF634" s="20" t="s">
        <v>181</v>
      </c>
      <c r="BG634" s="7" t="s">
        <v>7700</v>
      </c>
      <c r="BH634" s="9" t="s">
        <v>812</v>
      </c>
      <c r="BI634" s="9" t="s">
        <v>470</v>
      </c>
      <c r="BJ634" s="7" t="s">
        <v>309</v>
      </c>
      <c r="BK634" s="7" t="s">
        <v>7113</v>
      </c>
      <c r="BL634" s="7" t="s">
        <v>46</v>
      </c>
      <c r="BM634" s="11"/>
      <c r="BN634" s="79"/>
      <c r="BO634" s="7"/>
      <c r="BP634" s="7"/>
      <c r="BQ634" s="9"/>
      <c r="BR634" s="9"/>
      <c r="BS634" s="9"/>
      <c r="BT634" s="7"/>
      <c r="BU634" s="9"/>
      <c r="BV634" s="9"/>
      <c r="BW634" s="7"/>
      <c r="BX634" s="9"/>
      <c r="BY634" s="9"/>
      <c r="BZ634" s="7"/>
      <c r="CA634" s="7"/>
      <c r="CB634" s="7"/>
      <c r="CC634" s="7"/>
      <c r="CD634" s="7"/>
      <c r="CE634" s="20" t="s">
        <v>7700</v>
      </c>
      <c r="CF634" s="21" t="s">
        <v>812</v>
      </c>
      <c r="CG634" s="20" t="s">
        <v>470</v>
      </c>
      <c r="CH634" s="20" t="s">
        <v>309</v>
      </c>
      <c r="CI634" s="20" t="s">
        <v>182</v>
      </c>
      <c r="CJ634" s="77" t="s">
        <v>46</v>
      </c>
      <c r="CK634" s="5"/>
      <c r="CL634" s="77" t="str">
        <f t="shared" ca="1" si="9"/>
        <v>22 Tahun 9 Bulan 24 Hari</v>
      </c>
      <c r="CM63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Grya Ranca Indah 3 E2 No. 4 RT/RW 04/08 Desa/Kelurahan Jelegong Kecamatan Rancaekek Kabupaten Bandung Jawa Barat </v>
      </c>
    </row>
    <row r="635" spans="1:91" ht="20.100000000000001" customHeight="1">
      <c r="A635" s="4">
        <f>SUBTOTAL(3,N$8:N635)</f>
        <v>628</v>
      </c>
      <c r="B635" s="5" t="s">
        <v>3</v>
      </c>
      <c r="C635" s="5">
        <v>2017</v>
      </c>
      <c r="D635" s="5"/>
      <c r="E635" s="5">
        <v>7</v>
      </c>
      <c r="F635" s="5">
        <v>7</v>
      </c>
      <c r="G635" s="5" t="s">
        <v>151</v>
      </c>
      <c r="H635" s="5"/>
      <c r="I635" s="5" t="s">
        <v>4920</v>
      </c>
      <c r="J635" s="5">
        <v>17180042</v>
      </c>
      <c r="K635" s="6" t="s">
        <v>151</v>
      </c>
      <c r="L635" s="6" t="s">
        <v>151</v>
      </c>
      <c r="M635" s="6"/>
      <c r="N635" s="79" t="s">
        <v>7701</v>
      </c>
      <c r="O635" s="153"/>
      <c r="P635" s="37" t="s">
        <v>7702</v>
      </c>
      <c r="Q635" s="81" t="s">
        <v>7703</v>
      </c>
      <c r="R635" s="37" t="s">
        <v>155</v>
      </c>
      <c r="S635" s="125">
        <v>36982</v>
      </c>
      <c r="T635" s="10" t="s">
        <v>156</v>
      </c>
      <c r="U635" s="10">
        <v>3</v>
      </c>
      <c r="V635" s="10">
        <v>4</v>
      </c>
      <c r="W635" s="10" t="s">
        <v>157</v>
      </c>
      <c r="X635" s="20" t="s">
        <v>187</v>
      </c>
      <c r="Y635" s="7" t="s">
        <v>4803</v>
      </c>
      <c r="Z635" s="7" t="s">
        <v>551</v>
      </c>
      <c r="AA635" s="20" t="s">
        <v>221</v>
      </c>
      <c r="AB635" s="7" t="s">
        <v>162</v>
      </c>
      <c r="AC635" s="7" t="s">
        <v>163</v>
      </c>
      <c r="AD635" s="7" t="s">
        <v>163</v>
      </c>
      <c r="AE635" s="9" t="s">
        <v>7704</v>
      </c>
      <c r="AF635" s="9" t="s">
        <v>7705</v>
      </c>
      <c r="AG635" s="7" t="s">
        <v>7705</v>
      </c>
      <c r="AH635" s="7" t="s">
        <v>50</v>
      </c>
      <c r="AI635" s="79" t="s">
        <v>7111</v>
      </c>
      <c r="AJ635" s="28">
        <v>26246</v>
      </c>
      <c r="AK635" s="9" t="s">
        <v>7706</v>
      </c>
      <c r="AL635" s="9" t="s">
        <v>324</v>
      </c>
      <c r="AM635" s="7" t="s">
        <v>161</v>
      </c>
      <c r="AN635" s="9"/>
      <c r="AO635" s="118">
        <v>3000000</v>
      </c>
      <c r="AP635" s="7" t="s">
        <v>7707</v>
      </c>
      <c r="AQ635" s="9" t="s">
        <v>5766</v>
      </c>
      <c r="AR635" s="9" t="s">
        <v>5596</v>
      </c>
      <c r="AS635" s="7" t="s">
        <v>218</v>
      </c>
      <c r="AT635" s="79" t="s">
        <v>7113</v>
      </c>
      <c r="AU635" s="7" t="s">
        <v>46</v>
      </c>
      <c r="AV635" s="10"/>
      <c r="AW635" s="7" t="s">
        <v>7708</v>
      </c>
      <c r="AX635" s="7" t="s">
        <v>50</v>
      </c>
      <c r="AY635" s="79" t="s">
        <v>7111</v>
      </c>
      <c r="AZ635" s="28">
        <v>26940</v>
      </c>
      <c r="BA635" s="9" t="s">
        <v>7709</v>
      </c>
      <c r="BB635" s="20" t="s">
        <v>178</v>
      </c>
      <c r="BC635" s="21" t="s">
        <v>161</v>
      </c>
      <c r="BD635" s="9" t="s">
        <v>1031</v>
      </c>
      <c r="BE635" s="9" t="s">
        <v>1031</v>
      </c>
      <c r="BF635" s="20" t="s">
        <v>181</v>
      </c>
      <c r="BG635" s="7" t="s">
        <v>7707</v>
      </c>
      <c r="BH635" s="9" t="s">
        <v>5766</v>
      </c>
      <c r="BI635" s="9" t="s">
        <v>5596</v>
      </c>
      <c r="BJ635" s="7" t="s">
        <v>218</v>
      </c>
      <c r="BK635" s="7" t="s">
        <v>7113</v>
      </c>
      <c r="BL635" s="7" t="s">
        <v>46</v>
      </c>
      <c r="BM635" s="11"/>
      <c r="BN635" s="79"/>
      <c r="BO635" s="7"/>
      <c r="BP635" s="7"/>
      <c r="BQ635" s="9"/>
      <c r="BR635" s="9"/>
      <c r="BS635" s="9"/>
      <c r="BT635" s="7"/>
      <c r="BU635" s="9"/>
      <c r="BV635" s="9"/>
      <c r="BW635" s="7"/>
      <c r="BX635" s="9"/>
      <c r="BY635" s="9"/>
      <c r="BZ635" s="7"/>
      <c r="CA635" s="7"/>
      <c r="CB635" s="7"/>
      <c r="CC635" s="7"/>
      <c r="CD635" s="7"/>
      <c r="CE635" s="20" t="s">
        <v>7710</v>
      </c>
      <c r="CF635" s="21" t="s">
        <v>5766</v>
      </c>
      <c r="CG635" s="20" t="s">
        <v>5596</v>
      </c>
      <c r="CH635" s="20" t="s">
        <v>218</v>
      </c>
      <c r="CI635" s="20" t="s">
        <v>182</v>
      </c>
      <c r="CJ635" s="77" t="s">
        <v>46</v>
      </c>
      <c r="CK635" s="5">
        <v>40377</v>
      </c>
      <c r="CL635" s="77" t="str">
        <f t="shared" ca="1" si="9"/>
        <v>24 Tahun 9 Bulan 22 Hari</v>
      </c>
      <c r="CM63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Leuweung Datar RT/RW 06/06 Desa/Kelurahan Bandasari Kecamatan Cangkuang Kabupaten Bandung Jawa Barat 40377</v>
      </c>
    </row>
    <row r="636" spans="1:91" ht="20.100000000000001" customHeight="1">
      <c r="A636" s="4">
        <f>SUBTOTAL(3,N$8:N636)</f>
        <v>629</v>
      </c>
      <c r="B636" s="5" t="s">
        <v>3</v>
      </c>
      <c r="C636" s="5">
        <v>2017</v>
      </c>
      <c r="D636" s="5"/>
      <c r="E636" s="5">
        <v>7</v>
      </c>
      <c r="F636" s="5">
        <v>7</v>
      </c>
      <c r="G636" s="5" t="s">
        <v>151</v>
      </c>
      <c r="H636" s="5"/>
      <c r="I636" s="5" t="s">
        <v>4920</v>
      </c>
      <c r="J636" s="5">
        <v>17180073</v>
      </c>
      <c r="K636" s="6" t="s">
        <v>151</v>
      </c>
      <c r="L636" s="6" t="s">
        <v>151</v>
      </c>
      <c r="M636" s="6"/>
      <c r="N636" s="79" t="s">
        <v>7711</v>
      </c>
      <c r="O636" s="153"/>
      <c r="P636" s="37" t="s">
        <v>7712</v>
      </c>
      <c r="Q636" s="81" t="s">
        <v>7713</v>
      </c>
      <c r="R636" s="37" t="s">
        <v>155</v>
      </c>
      <c r="S636" s="125">
        <v>37165</v>
      </c>
      <c r="T636" s="10" t="s">
        <v>156</v>
      </c>
      <c r="U636" s="10">
        <v>1</v>
      </c>
      <c r="V636" s="10">
        <v>2</v>
      </c>
      <c r="W636" s="10" t="s">
        <v>157</v>
      </c>
      <c r="X636" s="20" t="s">
        <v>187</v>
      </c>
      <c r="Y636" s="7" t="s">
        <v>7283</v>
      </c>
      <c r="Z636" s="7" t="s">
        <v>551</v>
      </c>
      <c r="AA636" s="20" t="s">
        <v>221</v>
      </c>
      <c r="AB636" s="7" t="s">
        <v>162</v>
      </c>
      <c r="AC636" s="7" t="s">
        <v>163</v>
      </c>
      <c r="AD636" s="7" t="s">
        <v>163</v>
      </c>
      <c r="AE636" s="9" t="s">
        <v>7714</v>
      </c>
      <c r="AF636" s="9" t="s">
        <v>7715</v>
      </c>
      <c r="AG636" s="7" t="s">
        <v>7715</v>
      </c>
      <c r="AH636" s="7" t="s">
        <v>50</v>
      </c>
      <c r="AI636" s="79" t="s">
        <v>7111</v>
      </c>
      <c r="AJ636" s="28">
        <v>26644</v>
      </c>
      <c r="AK636" s="9" t="s">
        <v>7716</v>
      </c>
      <c r="AL636" s="9" t="s">
        <v>531</v>
      </c>
      <c r="AM636" s="7" t="s">
        <v>161</v>
      </c>
      <c r="AN636" s="9" t="s">
        <v>7717</v>
      </c>
      <c r="AO636" s="118">
        <v>5000000</v>
      </c>
      <c r="AP636" s="7" t="s">
        <v>782</v>
      </c>
      <c r="AQ636" s="9" t="s">
        <v>256</v>
      </c>
      <c r="AR636" s="9" t="s">
        <v>783</v>
      </c>
      <c r="AS636" s="7" t="s">
        <v>471</v>
      </c>
      <c r="AT636" s="79" t="s">
        <v>7113</v>
      </c>
      <c r="AU636" s="7" t="s">
        <v>46</v>
      </c>
      <c r="AV636" s="10"/>
      <c r="AW636" s="7" t="s">
        <v>7718</v>
      </c>
      <c r="AX636" s="7" t="s">
        <v>50</v>
      </c>
      <c r="AY636" s="79" t="s">
        <v>7111</v>
      </c>
      <c r="AZ636" s="28">
        <v>29226</v>
      </c>
      <c r="BA636" s="9" t="s">
        <v>7719</v>
      </c>
      <c r="BB636" s="20" t="s">
        <v>178</v>
      </c>
      <c r="BC636" s="21" t="s">
        <v>203</v>
      </c>
      <c r="BD636" s="9" t="s">
        <v>1031</v>
      </c>
      <c r="BE636" s="9" t="s">
        <v>1031</v>
      </c>
      <c r="BF636" s="20" t="s">
        <v>181</v>
      </c>
      <c r="BG636" s="7" t="s">
        <v>6931</v>
      </c>
      <c r="BH636" s="9" t="s">
        <v>256</v>
      </c>
      <c r="BI636" s="9" t="s">
        <v>783</v>
      </c>
      <c r="BJ636" s="7" t="s">
        <v>471</v>
      </c>
      <c r="BK636" s="7" t="s">
        <v>7113</v>
      </c>
      <c r="BL636" s="7" t="s">
        <v>46</v>
      </c>
      <c r="BM636" s="11"/>
      <c r="BN636" s="79"/>
      <c r="BO636" s="7"/>
      <c r="BP636" s="7"/>
      <c r="BQ636" s="9"/>
      <c r="BR636" s="9"/>
      <c r="BS636" s="9"/>
      <c r="BT636" s="7"/>
      <c r="BU636" s="9"/>
      <c r="BV636" s="9"/>
      <c r="BW636" s="7"/>
      <c r="BX636" s="9"/>
      <c r="BY636" s="9"/>
      <c r="BZ636" s="7"/>
      <c r="CA636" s="7"/>
      <c r="CB636" s="7"/>
      <c r="CC636" s="7"/>
      <c r="CD636" s="7"/>
      <c r="CE636" s="20" t="s">
        <v>782</v>
      </c>
      <c r="CF636" s="21" t="s">
        <v>256</v>
      </c>
      <c r="CG636" s="20" t="s">
        <v>783</v>
      </c>
      <c r="CH636" s="20" t="s">
        <v>471</v>
      </c>
      <c r="CI636" s="20" t="s">
        <v>182</v>
      </c>
      <c r="CJ636" s="77" t="s">
        <v>46</v>
      </c>
      <c r="CK636" s="5"/>
      <c r="CL636" s="77" t="str">
        <f t="shared" ca="1" si="9"/>
        <v>24 Tahun 3 Bulan 22 Hari</v>
      </c>
      <c r="CM63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Cikupa RT/RW 01/02 Desa/Kelurahan Padasuka Kecamatan Kutawaringin Kabupaten Bandung Jawa Barat </v>
      </c>
    </row>
    <row r="637" spans="1:91" ht="20.100000000000001" customHeight="1">
      <c r="A637" s="4">
        <f>SUBTOTAL(3,N$8:N637)</f>
        <v>630</v>
      </c>
      <c r="B637" s="5" t="s">
        <v>3</v>
      </c>
      <c r="C637" s="5">
        <v>2018</v>
      </c>
      <c r="D637" s="5"/>
      <c r="E637" s="5">
        <v>7</v>
      </c>
      <c r="F637" s="5">
        <v>7</v>
      </c>
      <c r="G637" s="5" t="s">
        <v>151</v>
      </c>
      <c r="H637" s="5"/>
      <c r="I637" s="5" t="s">
        <v>4920</v>
      </c>
      <c r="J637" s="5">
        <v>18190048</v>
      </c>
      <c r="K637" s="6" t="s">
        <v>151</v>
      </c>
      <c r="L637" s="6"/>
      <c r="M637" s="6"/>
      <c r="N637" s="210" t="s">
        <v>7720</v>
      </c>
      <c r="O637" s="153"/>
      <c r="P637" s="37" t="s">
        <v>7721</v>
      </c>
      <c r="Q637" s="84" t="s">
        <v>7722</v>
      </c>
      <c r="R637" s="37" t="s">
        <v>186</v>
      </c>
      <c r="S637" s="125">
        <v>37497</v>
      </c>
      <c r="T637" s="10" t="s">
        <v>156</v>
      </c>
      <c r="U637" s="10">
        <v>1</v>
      </c>
      <c r="V637" s="10">
        <v>7</v>
      </c>
      <c r="W637" s="10" t="s">
        <v>157</v>
      </c>
      <c r="X637" s="20" t="s">
        <v>187</v>
      </c>
      <c r="Y637" s="7" t="s">
        <v>159</v>
      </c>
      <c r="Z637" s="7" t="s">
        <v>7723</v>
      </c>
      <c r="AA637" s="20" t="s">
        <v>221</v>
      </c>
      <c r="AB637" s="7" t="s">
        <v>162</v>
      </c>
      <c r="AC637" s="7" t="s">
        <v>163</v>
      </c>
      <c r="AD637" s="7" t="s">
        <v>163</v>
      </c>
      <c r="AE637" s="9" t="s">
        <v>7724</v>
      </c>
      <c r="AF637" s="9" t="s">
        <v>7725</v>
      </c>
      <c r="AG637" s="9" t="s">
        <v>7725</v>
      </c>
      <c r="AH637" s="7" t="s">
        <v>50</v>
      </c>
      <c r="AI637" s="79" t="s">
        <v>7171</v>
      </c>
      <c r="AJ637" s="28">
        <v>27174</v>
      </c>
      <c r="AK637" s="9" t="s">
        <v>7726</v>
      </c>
      <c r="AL637" s="9" t="s">
        <v>168</v>
      </c>
      <c r="AM637" s="7" t="s">
        <v>179</v>
      </c>
      <c r="AN637" s="9" t="s">
        <v>7727</v>
      </c>
      <c r="AO637" s="118">
        <v>5000000</v>
      </c>
      <c r="AP637" s="7" t="s">
        <v>7728</v>
      </c>
      <c r="AQ637" s="9" t="s">
        <v>1099</v>
      </c>
      <c r="AR637" s="9" t="s">
        <v>4284</v>
      </c>
      <c r="AS637" s="7" t="s">
        <v>2395</v>
      </c>
      <c r="AT637" s="79" t="s">
        <v>186</v>
      </c>
      <c r="AU637" s="7" t="s">
        <v>46</v>
      </c>
      <c r="AV637" s="10">
        <v>45364</v>
      </c>
      <c r="AW637" s="7" t="s">
        <v>7729</v>
      </c>
      <c r="AX637" s="7" t="s">
        <v>50</v>
      </c>
      <c r="AY637" s="79" t="s">
        <v>7171</v>
      </c>
      <c r="AZ637" s="28">
        <v>29533</v>
      </c>
      <c r="BA637" s="9" t="s">
        <v>7730</v>
      </c>
      <c r="BB637" s="9" t="s">
        <v>212</v>
      </c>
      <c r="BC637" s="21" t="s">
        <v>179</v>
      </c>
      <c r="BD637" s="9" t="s">
        <v>1031</v>
      </c>
      <c r="BE637" s="9" t="s">
        <v>1031</v>
      </c>
      <c r="BF637" s="20" t="s">
        <v>181</v>
      </c>
      <c r="BG637" s="7" t="s">
        <v>7728</v>
      </c>
      <c r="BH637" s="9" t="s">
        <v>1099</v>
      </c>
      <c r="BI637" s="9" t="s">
        <v>4284</v>
      </c>
      <c r="BJ637" s="7" t="s">
        <v>2395</v>
      </c>
      <c r="BK637" s="7" t="s">
        <v>186</v>
      </c>
      <c r="BL637" s="7" t="s">
        <v>46</v>
      </c>
      <c r="BM637" s="11"/>
      <c r="BN637" s="79"/>
      <c r="BO637" s="7"/>
      <c r="BP637" s="7"/>
      <c r="BQ637" s="9"/>
      <c r="BR637" s="9"/>
      <c r="BS637" s="9"/>
      <c r="BT637" s="7"/>
      <c r="BU637" s="9"/>
      <c r="BV637" s="9"/>
      <c r="BW637" s="7"/>
      <c r="BX637" s="9"/>
      <c r="BY637" s="9"/>
      <c r="BZ637" s="7"/>
      <c r="CA637" s="7"/>
      <c r="CB637" s="7"/>
      <c r="CC637" s="7"/>
      <c r="CD637" s="7"/>
      <c r="CE637" s="20" t="s">
        <v>7728</v>
      </c>
      <c r="CF637" s="21" t="s">
        <v>1099</v>
      </c>
      <c r="CG637" s="20" t="s">
        <v>4284</v>
      </c>
      <c r="CH637" s="20" t="s">
        <v>2395</v>
      </c>
      <c r="CI637" s="20" t="s">
        <v>205</v>
      </c>
      <c r="CJ637" s="77" t="s">
        <v>46</v>
      </c>
      <c r="CK637" s="5">
        <v>45364</v>
      </c>
      <c r="CL637" s="77" t="str">
        <f t="shared" ca="1" si="9"/>
        <v>23 Tahun 4 Bulan 25 Hari</v>
      </c>
      <c r="CM63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Parakanmuncang RT/RW 04/04 Desa/Kelurahan Sindangpakuon Kecamatan Cimanggung Kabupaten Sumedang Jawa Barat 45364</v>
      </c>
    </row>
    <row r="638" spans="1:91" ht="20.100000000000001" customHeight="1">
      <c r="A638" s="4">
        <f>SUBTOTAL(3,N$8:N638)</f>
        <v>631</v>
      </c>
      <c r="B638" s="5" t="s">
        <v>3</v>
      </c>
      <c r="C638" s="5">
        <v>2017</v>
      </c>
      <c r="D638" s="5"/>
      <c r="E638" s="5">
        <v>7</v>
      </c>
      <c r="F638" s="5">
        <v>7</v>
      </c>
      <c r="G638" s="5" t="s">
        <v>151</v>
      </c>
      <c r="H638" s="5"/>
      <c r="I638" s="5"/>
      <c r="J638" s="5">
        <v>17180052</v>
      </c>
      <c r="K638" s="6" t="s">
        <v>151</v>
      </c>
      <c r="L638" s="6"/>
      <c r="M638" s="6"/>
      <c r="N638" s="210" t="s">
        <v>7731</v>
      </c>
      <c r="O638" s="153"/>
      <c r="P638" s="37" t="s">
        <v>7732</v>
      </c>
      <c r="Q638" s="84" t="s">
        <v>7733</v>
      </c>
      <c r="R638" s="37" t="s">
        <v>155</v>
      </c>
      <c r="S638" s="125">
        <v>38250</v>
      </c>
      <c r="T638" s="10" t="s">
        <v>156</v>
      </c>
      <c r="U638" s="10">
        <v>1</v>
      </c>
      <c r="V638" s="10">
        <v>1</v>
      </c>
      <c r="W638" s="10" t="s">
        <v>157</v>
      </c>
      <c r="X638" s="20" t="s">
        <v>187</v>
      </c>
      <c r="Y638" s="7" t="s">
        <v>319</v>
      </c>
      <c r="Z638" s="7" t="s">
        <v>7193</v>
      </c>
      <c r="AA638" s="7" t="s">
        <v>161</v>
      </c>
      <c r="AB638" s="7" t="s">
        <v>162</v>
      </c>
      <c r="AC638" s="7" t="s">
        <v>163</v>
      </c>
      <c r="AD638" s="7" t="s">
        <v>163</v>
      </c>
      <c r="AE638" s="9" t="s">
        <v>7734</v>
      </c>
      <c r="AF638" s="9" t="s">
        <v>7735</v>
      </c>
      <c r="AG638" s="7" t="s">
        <v>7735</v>
      </c>
      <c r="AH638" s="7" t="s">
        <v>50</v>
      </c>
      <c r="AI638" s="79" t="s">
        <v>7111</v>
      </c>
      <c r="AJ638" s="28">
        <v>26361</v>
      </c>
      <c r="AK638" s="9" t="s">
        <v>7736</v>
      </c>
      <c r="AL638" s="20" t="s">
        <v>212</v>
      </c>
      <c r="AM638" s="7" t="s">
        <v>194</v>
      </c>
      <c r="AN638" s="9" t="s">
        <v>7737</v>
      </c>
      <c r="AO638" s="118">
        <v>3000000</v>
      </c>
      <c r="AP638" s="7" t="s">
        <v>7738</v>
      </c>
      <c r="AQ638" s="9" t="s">
        <v>534</v>
      </c>
      <c r="AR638" s="9" t="s">
        <v>3478</v>
      </c>
      <c r="AS638" s="7" t="s">
        <v>1749</v>
      </c>
      <c r="AT638" s="79" t="s">
        <v>278</v>
      </c>
      <c r="AU638" s="7" t="s">
        <v>46</v>
      </c>
      <c r="AV638" s="10"/>
      <c r="AW638" s="7" t="s">
        <v>7739</v>
      </c>
      <c r="AX638" s="7" t="s">
        <v>50</v>
      </c>
      <c r="AY638" s="79" t="s">
        <v>7111</v>
      </c>
      <c r="AZ638" s="28">
        <v>27292</v>
      </c>
      <c r="BA638" s="9" t="s">
        <v>7740</v>
      </c>
      <c r="BB638" s="20" t="s">
        <v>178</v>
      </c>
      <c r="BC638" s="21" t="s">
        <v>161</v>
      </c>
      <c r="BD638" s="9" t="s">
        <v>7741</v>
      </c>
      <c r="BE638" s="9" t="s">
        <v>1031</v>
      </c>
      <c r="BF638" s="20" t="s">
        <v>181</v>
      </c>
      <c r="BG638" s="7" t="s">
        <v>7738</v>
      </c>
      <c r="BH638" s="9" t="s">
        <v>534</v>
      </c>
      <c r="BI638" s="9" t="s">
        <v>3478</v>
      </c>
      <c r="BJ638" s="7" t="s">
        <v>1749</v>
      </c>
      <c r="BK638" s="7" t="s">
        <v>278</v>
      </c>
      <c r="BL638" s="7" t="s">
        <v>46</v>
      </c>
      <c r="BM638" s="11"/>
      <c r="BN638" s="79"/>
      <c r="BO638" s="7"/>
      <c r="BP638" s="7"/>
      <c r="BQ638" s="9"/>
      <c r="BR638" s="9"/>
      <c r="BS638" s="9"/>
      <c r="BT638" s="7"/>
      <c r="BU638" s="9"/>
      <c r="BV638" s="9"/>
      <c r="BW638" s="7"/>
      <c r="BX638" s="9"/>
      <c r="BY638" s="9"/>
      <c r="BZ638" s="7"/>
      <c r="CA638" s="7"/>
      <c r="CB638" s="7"/>
      <c r="CC638" s="7"/>
      <c r="CD638" s="7"/>
      <c r="CE638" s="20" t="s">
        <v>7738</v>
      </c>
      <c r="CF638" s="21" t="s">
        <v>534</v>
      </c>
      <c r="CG638" s="20" t="s">
        <v>3478</v>
      </c>
      <c r="CH638" s="20" t="s">
        <v>1749</v>
      </c>
      <c r="CI638" s="20" t="s">
        <v>278</v>
      </c>
      <c r="CJ638" s="77" t="s">
        <v>46</v>
      </c>
      <c r="CK638" s="5"/>
      <c r="CL638" s="77" t="str">
        <f t="shared" ca="1" si="9"/>
        <v>21 Tahun 4 Bulan 3 Hari</v>
      </c>
      <c r="CM63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H. Anwar RT/RW 01/08 Desa/Kelurahan Cibuntu Kecamatan Bandung Kulon Kota Bandung Jawa Barat </v>
      </c>
    </row>
    <row r="639" spans="1:91" ht="20.100000000000001" customHeight="1">
      <c r="A639" s="4">
        <f>SUBTOTAL(3,N$8:N639)</f>
        <v>632</v>
      </c>
      <c r="B639" s="5" t="s">
        <v>3</v>
      </c>
      <c r="C639" s="5">
        <v>2017</v>
      </c>
      <c r="D639" s="5"/>
      <c r="E639" s="5">
        <v>7</v>
      </c>
      <c r="F639" s="5">
        <v>7</v>
      </c>
      <c r="G639" s="5" t="s">
        <v>151</v>
      </c>
      <c r="H639" s="5"/>
      <c r="I639" s="5"/>
      <c r="J639" s="5">
        <v>17180063</v>
      </c>
      <c r="K639" s="6" t="s">
        <v>151</v>
      </c>
      <c r="L639" s="6"/>
      <c r="M639" s="6"/>
      <c r="N639" s="79" t="s">
        <v>7742</v>
      </c>
      <c r="O639" s="153"/>
      <c r="P639" s="37" t="s">
        <v>7743</v>
      </c>
      <c r="Q639" s="84" t="s">
        <v>7744</v>
      </c>
      <c r="R639" s="37" t="s">
        <v>186</v>
      </c>
      <c r="S639" s="125">
        <v>38056</v>
      </c>
      <c r="T639" s="10" t="s">
        <v>156</v>
      </c>
      <c r="U639" s="10">
        <v>1</v>
      </c>
      <c r="V639" s="10">
        <v>3</v>
      </c>
      <c r="W639" s="10" t="s">
        <v>157</v>
      </c>
      <c r="X639" s="20" t="s">
        <v>187</v>
      </c>
      <c r="Y639" s="7" t="s">
        <v>7696</v>
      </c>
      <c r="Z639" s="7" t="s">
        <v>7745</v>
      </c>
      <c r="AA639" s="7" t="s">
        <v>161</v>
      </c>
      <c r="AB639" s="7" t="s">
        <v>162</v>
      </c>
      <c r="AC639" s="7" t="s">
        <v>163</v>
      </c>
      <c r="AD639" s="7" t="s">
        <v>163</v>
      </c>
      <c r="AE639" s="9" t="s">
        <v>3769</v>
      </c>
      <c r="AF639" s="9" t="s">
        <v>3770</v>
      </c>
      <c r="AG639" s="7" t="s">
        <v>3770</v>
      </c>
      <c r="AH639" s="7" t="s">
        <v>50</v>
      </c>
      <c r="AI639" s="79" t="s">
        <v>155</v>
      </c>
      <c r="AJ639" s="28">
        <v>28254</v>
      </c>
      <c r="AK639" s="9" t="s">
        <v>3771</v>
      </c>
      <c r="AL639" s="9" t="s">
        <v>168</v>
      </c>
      <c r="AM639" s="7" t="s">
        <v>169</v>
      </c>
      <c r="AN639" s="9" t="s">
        <v>3776</v>
      </c>
      <c r="AO639" s="118">
        <v>3000000</v>
      </c>
      <c r="AP639" s="7" t="s">
        <v>3773</v>
      </c>
      <c r="AQ639" s="9" t="s">
        <v>388</v>
      </c>
      <c r="AR639" s="9" t="s">
        <v>390</v>
      </c>
      <c r="AS639" s="7" t="s">
        <v>390</v>
      </c>
      <c r="AT639" s="79" t="s">
        <v>7113</v>
      </c>
      <c r="AU639" s="7" t="s">
        <v>46</v>
      </c>
      <c r="AV639" s="10"/>
      <c r="AW639" s="7" t="s">
        <v>3774</v>
      </c>
      <c r="AX639" s="7" t="s">
        <v>50</v>
      </c>
      <c r="AY639" s="79" t="s">
        <v>7171</v>
      </c>
      <c r="AZ639" s="28">
        <v>28679</v>
      </c>
      <c r="BA639" s="9" t="s">
        <v>3775</v>
      </c>
      <c r="BB639" s="20" t="s">
        <v>178</v>
      </c>
      <c r="BC639" s="7" t="s">
        <v>169</v>
      </c>
      <c r="BD639" s="9" t="s">
        <v>3776</v>
      </c>
      <c r="BE639" s="9" t="s">
        <v>1031</v>
      </c>
      <c r="BF639" s="20" t="s">
        <v>181</v>
      </c>
      <c r="BG639" s="7" t="s">
        <v>3773</v>
      </c>
      <c r="BH639" s="9" t="s">
        <v>388</v>
      </c>
      <c r="BI639" s="9" t="s">
        <v>390</v>
      </c>
      <c r="BJ639" s="7" t="s">
        <v>390</v>
      </c>
      <c r="BK639" s="7" t="s">
        <v>7113</v>
      </c>
      <c r="BL639" s="7" t="s">
        <v>46</v>
      </c>
      <c r="BM639" s="11"/>
      <c r="BN639" s="79"/>
      <c r="BO639" s="7"/>
      <c r="BP639" s="7"/>
      <c r="BQ639" s="9"/>
      <c r="BR639" s="9"/>
      <c r="BS639" s="9"/>
      <c r="BT639" s="7"/>
      <c r="BU639" s="9"/>
      <c r="BV639" s="9"/>
      <c r="BW639" s="7"/>
      <c r="BX639" s="9"/>
      <c r="BY639" s="9"/>
      <c r="BZ639" s="7"/>
      <c r="CA639" s="7"/>
      <c r="CB639" s="7"/>
      <c r="CC639" s="7"/>
      <c r="CD639" s="7"/>
      <c r="CE639" s="20" t="s">
        <v>3773</v>
      </c>
      <c r="CF639" s="21" t="s">
        <v>388</v>
      </c>
      <c r="CG639" s="20" t="s">
        <v>390</v>
      </c>
      <c r="CH639" s="20" t="s">
        <v>390</v>
      </c>
      <c r="CI639" s="20" t="s">
        <v>182</v>
      </c>
      <c r="CJ639" s="77" t="s">
        <v>46</v>
      </c>
      <c r="CK639" s="5">
        <v>40911</v>
      </c>
      <c r="CL639" s="77" t="str">
        <f t="shared" ca="1" si="9"/>
        <v>21 Tahun 10 Bulan 13 Hari</v>
      </c>
      <c r="CM63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Cihaur RT/RW 02/08 Desa/Kelurahan Soreang Kecamatan Soreang Kabupaten Bandung Jawa Barat 40911</v>
      </c>
    </row>
    <row r="640" spans="1:91" ht="20.100000000000001" customHeight="1">
      <c r="A640" s="4">
        <f>SUBTOTAL(3,N$8:N640)</f>
        <v>633</v>
      </c>
      <c r="B640" s="5" t="s">
        <v>3</v>
      </c>
      <c r="C640" s="5">
        <v>2015</v>
      </c>
      <c r="D640" s="5"/>
      <c r="E640" s="5">
        <v>8</v>
      </c>
      <c r="F640" s="5">
        <v>8</v>
      </c>
      <c r="G640" s="5"/>
      <c r="H640" s="5"/>
      <c r="I640" s="5" t="s">
        <v>4920</v>
      </c>
      <c r="J640" s="5">
        <v>15160023</v>
      </c>
      <c r="K640" s="6"/>
      <c r="L640" s="6"/>
      <c r="M640" s="6"/>
      <c r="N640" s="35" t="s">
        <v>7746</v>
      </c>
      <c r="O640" s="152"/>
      <c r="P640" s="136" t="s">
        <v>7747</v>
      </c>
      <c r="Q640" s="82" t="s">
        <v>7748</v>
      </c>
      <c r="R640" s="136" t="s">
        <v>186</v>
      </c>
      <c r="S640" s="88">
        <v>37462</v>
      </c>
      <c r="T640" s="10" t="s">
        <v>156</v>
      </c>
      <c r="U640" s="5">
        <v>1</v>
      </c>
      <c r="V640" s="5">
        <v>3</v>
      </c>
      <c r="W640" s="10" t="s">
        <v>157</v>
      </c>
      <c r="X640" s="20" t="s">
        <v>187</v>
      </c>
      <c r="Y640" s="20" t="s">
        <v>159</v>
      </c>
      <c r="Z640" s="20" t="s">
        <v>7749</v>
      </c>
      <c r="AA640" s="7" t="s">
        <v>161</v>
      </c>
      <c r="AB640" s="20" t="s">
        <v>162</v>
      </c>
      <c r="AC640" s="20" t="s">
        <v>163</v>
      </c>
      <c r="AD640" s="7" t="s">
        <v>163</v>
      </c>
      <c r="AE640" s="21" t="s">
        <v>7750</v>
      </c>
      <c r="AF640" s="20" t="s">
        <v>7751</v>
      </c>
      <c r="AG640" s="20" t="s">
        <v>7751</v>
      </c>
      <c r="AH640" s="20" t="s">
        <v>50</v>
      </c>
      <c r="AI640" s="35" t="s">
        <v>186</v>
      </c>
      <c r="AJ640" s="88">
        <v>28601</v>
      </c>
      <c r="AK640" s="21" t="s">
        <v>7752</v>
      </c>
      <c r="AL640" s="21" t="s">
        <v>1202</v>
      </c>
      <c r="AM640" s="7" t="s">
        <v>161</v>
      </c>
      <c r="AN640" s="21"/>
      <c r="AO640" s="120">
        <v>4000000</v>
      </c>
      <c r="AP640" s="20" t="s">
        <v>7753</v>
      </c>
      <c r="AQ640" s="21" t="s">
        <v>2721</v>
      </c>
      <c r="AR640" s="21" t="s">
        <v>7754</v>
      </c>
      <c r="AS640" s="20" t="s">
        <v>1332</v>
      </c>
      <c r="AT640" s="35" t="s">
        <v>186</v>
      </c>
      <c r="AU640" s="20" t="s">
        <v>46</v>
      </c>
      <c r="AV640" s="5">
        <v>45361</v>
      </c>
      <c r="AW640" s="20" t="s">
        <v>7755</v>
      </c>
      <c r="AX640" s="7" t="s">
        <v>50</v>
      </c>
      <c r="AY640" s="35" t="s">
        <v>186</v>
      </c>
      <c r="AZ640" s="88">
        <v>30749</v>
      </c>
      <c r="BA640" s="21" t="s">
        <v>7756</v>
      </c>
      <c r="BB640" s="20" t="s">
        <v>178</v>
      </c>
      <c r="BC640" s="21" t="s">
        <v>161</v>
      </c>
      <c r="BD640" s="21"/>
      <c r="BE640" s="21" t="s">
        <v>1031</v>
      </c>
      <c r="BF640" s="20" t="s">
        <v>181</v>
      </c>
      <c r="BG640" s="20" t="s">
        <v>7753</v>
      </c>
      <c r="BH640" s="21" t="s">
        <v>2721</v>
      </c>
      <c r="BI640" s="21" t="s">
        <v>7754</v>
      </c>
      <c r="BJ640" s="20" t="s">
        <v>1332</v>
      </c>
      <c r="BK640" s="20" t="s">
        <v>186</v>
      </c>
      <c r="BL640" s="20" t="s">
        <v>46</v>
      </c>
      <c r="BM640" s="20">
        <v>45361</v>
      </c>
      <c r="BN640" s="79"/>
      <c r="BO640" s="20"/>
      <c r="BP640" s="20"/>
      <c r="BQ640" s="21"/>
      <c r="BR640" s="21"/>
      <c r="BS640" s="21"/>
      <c r="BT640" s="20"/>
      <c r="BU640" s="21"/>
      <c r="BV640" s="21"/>
      <c r="BW640" s="20"/>
      <c r="BX640" s="21"/>
      <c r="BY640" s="21"/>
      <c r="BZ640" s="20"/>
      <c r="CA640" s="20"/>
      <c r="CB640" s="20"/>
      <c r="CC640" s="20"/>
      <c r="CD640" s="20"/>
      <c r="CE640" s="20" t="s">
        <v>7753</v>
      </c>
      <c r="CF640" s="21" t="s">
        <v>2721</v>
      </c>
      <c r="CG640" s="20" t="s">
        <v>7754</v>
      </c>
      <c r="CH640" s="20" t="s">
        <v>1332</v>
      </c>
      <c r="CI640" s="20" t="s">
        <v>205</v>
      </c>
      <c r="CJ640" s="77" t="s">
        <v>46</v>
      </c>
      <c r="CK640" s="5">
        <v>45361</v>
      </c>
      <c r="CL640" s="77" t="str">
        <f t="shared" ca="1" si="9"/>
        <v>23 Tahun 5 Bulan 29 Hari</v>
      </c>
      <c r="CM64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Cibulakan RT/RW 02/10 Desa/Kelurahan Pasir Biru Kecamatan Rancakalong Kabupaten Sumedang Jawa Barat 45361</v>
      </c>
    </row>
    <row r="641" spans="1:91" ht="20.100000000000001" customHeight="1">
      <c r="A641" s="4">
        <f>SUBTOTAL(3,N$8:N641)</f>
        <v>634</v>
      </c>
      <c r="B641" s="5" t="s">
        <v>3</v>
      </c>
      <c r="C641" s="5">
        <v>2015</v>
      </c>
      <c r="D641" s="5"/>
      <c r="E641" s="5">
        <v>8</v>
      </c>
      <c r="F641" s="5">
        <v>8</v>
      </c>
      <c r="G641" s="5"/>
      <c r="H641" s="5"/>
      <c r="I641" s="5" t="s">
        <v>151</v>
      </c>
      <c r="J641" s="5">
        <v>15160024</v>
      </c>
      <c r="K641" s="6"/>
      <c r="L641" s="6" t="s">
        <v>151</v>
      </c>
      <c r="M641" s="6"/>
      <c r="N641" s="212" t="s">
        <v>7757</v>
      </c>
      <c r="O641" s="152"/>
      <c r="P641" s="136" t="s">
        <v>7758</v>
      </c>
      <c r="Q641" s="82" t="s">
        <v>7759</v>
      </c>
      <c r="R641" s="136" t="s">
        <v>155</v>
      </c>
      <c r="S641" s="88">
        <v>37312</v>
      </c>
      <c r="T641" s="10" t="s">
        <v>156</v>
      </c>
      <c r="U641" s="5">
        <v>6</v>
      </c>
      <c r="V641" s="5">
        <v>7</v>
      </c>
      <c r="W641" s="10" t="s">
        <v>157</v>
      </c>
      <c r="X641" s="20" t="s">
        <v>187</v>
      </c>
      <c r="Y641" s="20" t="s">
        <v>159</v>
      </c>
      <c r="Z641" s="20" t="s">
        <v>3329</v>
      </c>
      <c r="AA641" s="7" t="s">
        <v>161</v>
      </c>
      <c r="AB641" s="20" t="s">
        <v>162</v>
      </c>
      <c r="AC641" s="20" t="s">
        <v>163</v>
      </c>
      <c r="AD641" s="7" t="s">
        <v>163</v>
      </c>
      <c r="AE641" s="21" t="s">
        <v>7760</v>
      </c>
      <c r="AF641" s="20" t="s">
        <v>7761</v>
      </c>
      <c r="AG641" s="20" t="s">
        <v>7761</v>
      </c>
      <c r="AH641" s="20" t="s">
        <v>50</v>
      </c>
      <c r="AI641" s="35" t="s">
        <v>7111</v>
      </c>
      <c r="AJ641" s="88">
        <v>19470</v>
      </c>
      <c r="AK641" s="21" t="s">
        <v>7762</v>
      </c>
      <c r="AL641" s="9" t="s">
        <v>3619</v>
      </c>
      <c r="AM641" s="7" t="s">
        <v>161</v>
      </c>
      <c r="AN641" s="21"/>
      <c r="AO641" s="120">
        <v>5000000</v>
      </c>
      <c r="AP641" s="20" t="s">
        <v>7763</v>
      </c>
      <c r="AQ641" s="21" t="s">
        <v>534</v>
      </c>
      <c r="AR641" s="21" t="s">
        <v>608</v>
      </c>
      <c r="AS641" s="20" t="s">
        <v>609</v>
      </c>
      <c r="AT641" s="35" t="s">
        <v>7147</v>
      </c>
      <c r="AU641" s="20" t="s">
        <v>46</v>
      </c>
      <c r="AV641" s="5"/>
      <c r="AW641" s="20" t="s">
        <v>7764</v>
      </c>
      <c r="AX641" s="7" t="s">
        <v>50</v>
      </c>
      <c r="AY641" s="35" t="s">
        <v>7183</v>
      </c>
      <c r="AZ641" s="88">
        <v>25006</v>
      </c>
      <c r="BA641" s="21" t="s">
        <v>7765</v>
      </c>
      <c r="BB641" s="20" t="s">
        <v>178</v>
      </c>
      <c r="BC641" s="21" t="s">
        <v>179</v>
      </c>
      <c r="BD641" s="21" t="s">
        <v>1031</v>
      </c>
      <c r="BE641" s="21" t="s">
        <v>1031</v>
      </c>
      <c r="BF641" s="20" t="s">
        <v>181</v>
      </c>
      <c r="BG641" s="20" t="s">
        <v>7763</v>
      </c>
      <c r="BH641" s="21" t="s">
        <v>534</v>
      </c>
      <c r="BI641" s="21" t="s">
        <v>608</v>
      </c>
      <c r="BJ641" s="20" t="s">
        <v>609</v>
      </c>
      <c r="BK641" s="20" t="s">
        <v>7147</v>
      </c>
      <c r="BL641" s="20" t="s">
        <v>46</v>
      </c>
      <c r="BM641" s="20"/>
      <c r="BN641" s="79"/>
      <c r="BO641" s="20"/>
      <c r="BP641" s="20"/>
      <c r="BQ641" s="21"/>
      <c r="BR641" s="21"/>
      <c r="BS641" s="21"/>
      <c r="BT641" s="20"/>
      <c r="BU641" s="21"/>
      <c r="BV641" s="21"/>
      <c r="BW641" s="20"/>
      <c r="BX641" s="21"/>
      <c r="BY641" s="21"/>
      <c r="BZ641" s="20"/>
      <c r="CA641" s="20"/>
      <c r="CB641" s="20"/>
      <c r="CC641" s="20"/>
      <c r="CD641" s="20"/>
      <c r="CE641" s="20" t="s">
        <v>7763</v>
      </c>
      <c r="CF641" s="21" t="s">
        <v>534</v>
      </c>
      <c r="CG641" s="20" t="s">
        <v>608</v>
      </c>
      <c r="CH641" s="20" t="s">
        <v>609</v>
      </c>
      <c r="CI641" s="20" t="s">
        <v>7147</v>
      </c>
      <c r="CJ641" s="20" t="s">
        <v>46</v>
      </c>
      <c r="CK641" s="5"/>
      <c r="CL641" s="77" t="str">
        <f t="shared" ca="1" si="9"/>
        <v>23 Tahun 10 Bulan 29 Hari</v>
      </c>
      <c r="CM64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Komp. Pasantren RT/RW 01/08 Desa/Kelurahan Cibeureum Kecamatan Cimahi Selatan Kota Cimahi   Jawa Barat </v>
      </c>
    </row>
    <row r="642" spans="1:91" ht="20.100000000000001" customHeight="1">
      <c r="A642" s="4">
        <f>SUBTOTAL(3,N$8:N642)</f>
        <v>635</v>
      </c>
      <c r="B642" s="5" t="s">
        <v>3</v>
      </c>
      <c r="C642" s="5">
        <v>2016</v>
      </c>
      <c r="D642" s="5"/>
      <c r="E642" s="5">
        <v>8</v>
      </c>
      <c r="F642" s="5">
        <v>8</v>
      </c>
      <c r="G642" s="5"/>
      <c r="H642" s="5"/>
      <c r="I642" s="5" t="s">
        <v>151</v>
      </c>
      <c r="J642" s="5">
        <v>16170049</v>
      </c>
      <c r="K642" s="6"/>
      <c r="L642" s="6" t="s">
        <v>151</v>
      </c>
      <c r="M642" s="6"/>
      <c r="N642" s="212" t="s">
        <v>7766</v>
      </c>
      <c r="O642" s="152"/>
      <c r="P642" s="136" t="s">
        <v>7767</v>
      </c>
      <c r="Q642" s="82" t="s">
        <v>7768</v>
      </c>
      <c r="R642" s="136" t="s">
        <v>186</v>
      </c>
      <c r="S642" s="88">
        <v>38163</v>
      </c>
      <c r="T642" s="10" t="s">
        <v>156</v>
      </c>
      <c r="U642" s="5">
        <v>2</v>
      </c>
      <c r="V642" s="5">
        <v>3</v>
      </c>
      <c r="W642" s="10" t="s">
        <v>157</v>
      </c>
      <c r="X642" s="20" t="s">
        <v>187</v>
      </c>
      <c r="Y642" s="20" t="s">
        <v>159</v>
      </c>
      <c r="Z642" s="20" t="s">
        <v>551</v>
      </c>
      <c r="AA642" s="7" t="s">
        <v>161</v>
      </c>
      <c r="AB642" s="20" t="s">
        <v>162</v>
      </c>
      <c r="AC642" s="20" t="s">
        <v>163</v>
      </c>
      <c r="AD642" s="7" t="s">
        <v>163</v>
      </c>
      <c r="AE642" s="21" t="s">
        <v>7769</v>
      </c>
      <c r="AF642" s="20" t="s">
        <v>858</v>
      </c>
      <c r="AG642" s="20" t="s">
        <v>858</v>
      </c>
      <c r="AH642" s="20" t="s">
        <v>50</v>
      </c>
      <c r="AI642" s="35" t="s">
        <v>7171</v>
      </c>
      <c r="AJ642" s="88">
        <v>27951</v>
      </c>
      <c r="AK642" s="21" t="s">
        <v>7770</v>
      </c>
      <c r="AL642" s="20" t="s">
        <v>212</v>
      </c>
      <c r="AM642" s="7" t="s">
        <v>221</v>
      </c>
      <c r="AN642" s="21" t="s">
        <v>7771</v>
      </c>
      <c r="AO642" s="120">
        <v>2000000</v>
      </c>
      <c r="AP642" s="20" t="s">
        <v>1331</v>
      </c>
      <c r="AQ642" s="21" t="s">
        <v>967</v>
      </c>
      <c r="AR642" s="21" t="s">
        <v>5874</v>
      </c>
      <c r="AS642" s="20" t="s">
        <v>3184</v>
      </c>
      <c r="AT642" s="35" t="s">
        <v>186</v>
      </c>
      <c r="AU642" s="20" t="s">
        <v>46</v>
      </c>
      <c r="AV642" s="5"/>
      <c r="AW642" s="20" t="s">
        <v>7772</v>
      </c>
      <c r="AX642" s="7" t="s">
        <v>50</v>
      </c>
      <c r="AY642" s="35" t="s">
        <v>7171</v>
      </c>
      <c r="AZ642" s="88">
        <v>26503</v>
      </c>
      <c r="BA642" s="21" t="s">
        <v>7773</v>
      </c>
      <c r="BB642" s="21" t="s">
        <v>212</v>
      </c>
      <c r="BC642" s="21" t="s">
        <v>161</v>
      </c>
      <c r="BD642" s="21" t="s">
        <v>7774</v>
      </c>
      <c r="BE642" s="21">
        <v>1500000</v>
      </c>
      <c r="BF642" s="20" t="s">
        <v>181</v>
      </c>
      <c r="BG642" s="20" t="s">
        <v>1331</v>
      </c>
      <c r="BH642" s="21" t="s">
        <v>967</v>
      </c>
      <c r="BI642" s="21" t="s">
        <v>5874</v>
      </c>
      <c r="BJ642" s="20" t="s">
        <v>3184</v>
      </c>
      <c r="BK642" s="20" t="s">
        <v>186</v>
      </c>
      <c r="BL642" s="20" t="s">
        <v>46</v>
      </c>
      <c r="BM642" s="20"/>
      <c r="BN642" s="79"/>
      <c r="BO642" s="20"/>
      <c r="BP642" s="20"/>
      <c r="BQ642" s="21"/>
      <c r="BR642" s="21"/>
      <c r="BS642" s="21"/>
      <c r="BT642" s="20"/>
      <c r="BU642" s="21"/>
      <c r="BV642" s="21"/>
      <c r="BW642" s="20"/>
      <c r="BX642" s="21"/>
      <c r="BY642" s="21"/>
      <c r="BZ642" s="20"/>
      <c r="CA642" s="20"/>
      <c r="CB642" s="20"/>
      <c r="CC642" s="20"/>
      <c r="CD642" s="20"/>
      <c r="CE642" s="20" t="s">
        <v>1331</v>
      </c>
      <c r="CF642" s="21" t="s">
        <v>967</v>
      </c>
      <c r="CG642" s="20" t="s">
        <v>5874</v>
      </c>
      <c r="CH642" s="20" t="s">
        <v>3184</v>
      </c>
      <c r="CI642" s="20" t="s">
        <v>205</v>
      </c>
      <c r="CJ642" s="20" t="s">
        <v>46</v>
      </c>
      <c r="CK642" s="5"/>
      <c r="CL642" s="77" t="str">
        <f t="shared" ca="1" si="9"/>
        <v>21 Tahun 6 Bulan 29 Hari</v>
      </c>
      <c r="CM64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Sukamaju RT/RW 02/02 Desa/Kelurahan Cisalak Kecamatan Cisarua Kabupaten Sumedang Jawa Barat </v>
      </c>
    </row>
    <row r="643" spans="1:91" ht="20.100000000000001" customHeight="1">
      <c r="A643" s="4">
        <f>SUBTOTAL(3,N$8:N643)</f>
        <v>636</v>
      </c>
      <c r="B643" s="5" t="s">
        <v>3</v>
      </c>
      <c r="C643" s="5">
        <v>2017</v>
      </c>
      <c r="D643" s="5"/>
      <c r="E643" s="5">
        <v>7</v>
      </c>
      <c r="F643" s="5">
        <v>7</v>
      </c>
      <c r="G643" s="5" t="s">
        <v>151</v>
      </c>
      <c r="H643" s="5"/>
      <c r="I643" s="5"/>
      <c r="J643" s="5">
        <v>17180045</v>
      </c>
      <c r="K643" s="6" t="s">
        <v>151</v>
      </c>
      <c r="L643" s="6"/>
      <c r="M643" s="6"/>
      <c r="N643" s="210" t="s">
        <v>7775</v>
      </c>
      <c r="O643" s="153"/>
      <c r="P643" s="37" t="s">
        <v>7776</v>
      </c>
      <c r="Q643" s="84" t="s">
        <v>7777</v>
      </c>
      <c r="R643" s="37" t="s">
        <v>7778</v>
      </c>
      <c r="S643" s="125">
        <v>38337</v>
      </c>
      <c r="T643" s="10" t="s">
        <v>156</v>
      </c>
      <c r="U643" s="10">
        <v>2</v>
      </c>
      <c r="V643" s="10">
        <v>3</v>
      </c>
      <c r="W643" s="10" t="s">
        <v>157</v>
      </c>
      <c r="X643" s="20" t="s">
        <v>187</v>
      </c>
      <c r="Y643" s="7" t="s">
        <v>159</v>
      </c>
      <c r="Z643" s="7" t="s">
        <v>250</v>
      </c>
      <c r="AA643" s="7" t="s">
        <v>161</v>
      </c>
      <c r="AB643" s="7" t="s">
        <v>162</v>
      </c>
      <c r="AC643" s="7" t="s">
        <v>163</v>
      </c>
      <c r="AD643" s="7" t="s">
        <v>163</v>
      </c>
      <c r="AE643" s="9" t="s">
        <v>7779</v>
      </c>
      <c r="AF643" s="9" t="s">
        <v>7780</v>
      </c>
      <c r="AG643" s="7" t="s">
        <v>7780</v>
      </c>
      <c r="AH643" s="7" t="s">
        <v>50</v>
      </c>
      <c r="AI643" s="79" t="s">
        <v>186</v>
      </c>
      <c r="AJ643" s="28">
        <v>27091</v>
      </c>
      <c r="AK643" s="9" t="s">
        <v>7781</v>
      </c>
      <c r="AL643" s="9" t="s">
        <v>1855</v>
      </c>
      <c r="AM643" s="7" t="s">
        <v>179</v>
      </c>
      <c r="AN643" s="9" t="s">
        <v>7782</v>
      </c>
      <c r="AO643" s="118">
        <v>5000000</v>
      </c>
      <c r="AP643" s="7" t="s">
        <v>7783</v>
      </c>
      <c r="AQ643" s="9" t="s">
        <v>1205</v>
      </c>
      <c r="AR643" s="9" t="s">
        <v>7784</v>
      </c>
      <c r="AS643" s="7" t="s">
        <v>7785</v>
      </c>
      <c r="AT643" s="79" t="s">
        <v>7778</v>
      </c>
      <c r="AU643" s="7" t="s">
        <v>7786</v>
      </c>
      <c r="AV643" s="10"/>
      <c r="AW643" s="7" t="s">
        <v>7787</v>
      </c>
      <c r="AX643" s="7" t="s">
        <v>50</v>
      </c>
      <c r="AY643" s="79" t="s">
        <v>7183</v>
      </c>
      <c r="AZ643" s="28">
        <v>29403</v>
      </c>
      <c r="BA643" s="9" t="s">
        <v>7788</v>
      </c>
      <c r="BB643" s="20" t="s">
        <v>178</v>
      </c>
      <c r="BC643" s="21" t="s">
        <v>221</v>
      </c>
      <c r="BD643" s="9" t="s">
        <v>1031</v>
      </c>
      <c r="BE643" s="9" t="s">
        <v>1031</v>
      </c>
      <c r="BF643" s="20" t="s">
        <v>181</v>
      </c>
      <c r="BG643" s="7" t="s">
        <v>7789</v>
      </c>
      <c r="BH643" s="9" t="s">
        <v>1205</v>
      </c>
      <c r="BI643" s="9" t="s">
        <v>7784</v>
      </c>
      <c r="BJ643" s="7" t="s">
        <v>7785</v>
      </c>
      <c r="BK643" s="7" t="s">
        <v>7778</v>
      </c>
      <c r="BL643" s="7" t="s">
        <v>7786</v>
      </c>
      <c r="BM643" s="11"/>
      <c r="BN643" s="79"/>
      <c r="BO643" s="7"/>
      <c r="BP643" s="7"/>
      <c r="BQ643" s="9"/>
      <c r="BR643" s="9"/>
      <c r="BS643" s="9"/>
      <c r="BT643" s="7"/>
      <c r="BU643" s="9"/>
      <c r="BV643" s="9"/>
      <c r="BW643" s="7"/>
      <c r="BX643" s="9"/>
      <c r="BY643" s="9"/>
      <c r="BZ643" s="7"/>
      <c r="CA643" s="7"/>
      <c r="CB643" s="7"/>
      <c r="CC643" s="7"/>
      <c r="CD643" s="7"/>
      <c r="CE643" s="20" t="s">
        <v>7789</v>
      </c>
      <c r="CF643" s="21" t="s">
        <v>1205</v>
      </c>
      <c r="CG643" s="20" t="s">
        <v>7784</v>
      </c>
      <c r="CH643" s="20" t="s">
        <v>7785</v>
      </c>
      <c r="CI643" s="20" t="s">
        <v>7790</v>
      </c>
      <c r="CJ643" s="77" t="s">
        <v>7786</v>
      </c>
      <c r="CK643" s="5">
        <v>78874</v>
      </c>
      <c r="CL643" s="77" t="str">
        <f t="shared" ca="1" si="9"/>
        <v>21 Tahun 1 Bulan 7 Hari</v>
      </c>
      <c r="CM64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Setia Budi RT/RW 01/01 Desa/Kelurahan Kalimas Baru Kecamatan Tumbang Titi Kabupaten Ketapang Kalimantan Barat 78874</v>
      </c>
    </row>
    <row r="644" spans="1:91" ht="20.100000000000001" customHeight="1">
      <c r="A644" s="4">
        <f>SUBTOTAL(3,N$8:N644)</f>
        <v>637</v>
      </c>
      <c r="B644" s="5" t="s">
        <v>3</v>
      </c>
      <c r="C644" s="5">
        <v>2017</v>
      </c>
      <c r="D644" s="13"/>
      <c r="E644" s="5">
        <v>7</v>
      </c>
      <c r="F644" s="5">
        <v>7</v>
      </c>
      <c r="G644" s="13" t="s">
        <v>151</v>
      </c>
      <c r="H644" s="13"/>
      <c r="I644" s="13"/>
      <c r="J644" s="13">
        <v>17180079</v>
      </c>
      <c r="K644" s="15" t="s">
        <v>151</v>
      </c>
      <c r="L644" s="15"/>
      <c r="M644" s="15"/>
      <c r="N644" s="211" t="s">
        <v>7791</v>
      </c>
      <c r="O644" s="158"/>
      <c r="P644" s="140" t="s">
        <v>7792</v>
      </c>
      <c r="Q644" s="164" t="s">
        <v>7793</v>
      </c>
      <c r="R644" s="140" t="s">
        <v>155</v>
      </c>
      <c r="S644" s="165">
        <v>38312</v>
      </c>
      <c r="T644" s="10" t="s">
        <v>156</v>
      </c>
      <c r="U644" s="14">
        <v>4</v>
      </c>
      <c r="V644" s="14">
        <v>4</v>
      </c>
      <c r="W644" s="10" t="s">
        <v>157</v>
      </c>
      <c r="X644" s="20" t="s">
        <v>187</v>
      </c>
      <c r="Y644" s="87" t="s">
        <v>159</v>
      </c>
      <c r="Z644" s="87" t="s">
        <v>7794</v>
      </c>
      <c r="AA644" s="7" t="s">
        <v>161</v>
      </c>
      <c r="AB644" s="87" t="s">
        <v>162</v>
      </c>
      <c r="AC644" s="87" t="s">
        <v>163</v>
      </c>
      <c r="AD644" s="7" t="s">
        <v>163</v>
      </c>
      <c r="AE644" s="95" t="s">
        <v>7795</v>
      </c>
      <c r="AF644" s="87" t="s">
        <v>7796</v>
      </c>
      <c r="AG644" s="87" t="s">
        <v>7796</v>
      </c>
      <c r="AH644" s="87" t="s">
        <v>50</v>
      </c>
      <c r="AI644" s="97" t="s">
        <v>7111</v>
      </c>
      <c r="AJ644" s="96">
        <v>26120</v>
      </c>
      <c r="AK644" s="95" t="s">
        <v>7797</v>
      </c>
      <c r="AL644" s="9" t="s">
        <v>324</v>
      </c>
      <c r="AM644" s="7" t="s">
        <v>161</v>
      </c>
      <c r="AN644" s="95"/>
      <c r="AO644" s="123">
        <v>4000000</v>
      </c>
      <c r="AP644" s="87" t="s">
        <v>7798</v>
      </c>
      <c r="AQ644" s="95" t="s">
        <v>729</v>
      </c>
      <c r="AR644" s="95" t="s">
        <v>3235</v>
      </c>
      <c r="AS644" s="87" t="s">
        <v>342</v>
      </c>
      <c r="AT644" s="97" t="s">
        <v>278</v>
      </c>
      <c r="AU644" s="87" t="s">
        <v>46</v>
      </c>
      <c r="AV644" s="14"/>
      <c r="AW644" s="87" t="s">
        <v>7799</v>
      </c>
      <c r="AX644" s="7" t="s">
        <v>50</v>
      </c>
      <c r="AY644" s="97" t="s">
        <v>7111</v>
      </c>
      <c r="AZ644" s="96">
        <v>27565</v>
      </c>
      <c r="BA644" s="95" t="s">
        <v>7800</v>
      </c>
      <c r="BB644" s="20" t="s">
        <v>178</v>
      </c>
      <c r="BC644" s="21" t="s">
        <v>221</v>
      </c>
      <c r="BD644" s="95" t="s">
        <v>1031</v>
      </c>
      <c r="BE644" s="95" t="s">
        <v>1031</v>
      </c>
      <c r="BF644" s="20" t="s">
        <v>181</v>
      </c>
      <c r="BG644" s="87" t="s">
        <v>7798</v>
      </c>
      <c r="BH644" s="95" t="s">
        <v>729</v>
      </c>
      <c r="BI644" s="95" t="s">
        <v>3235</v>
      </c>
      <c r="BJ644" s="87" t="s">
        <v>342</v>
      </c>
      <c r="BK644" s="87" t="s">
        <v>278</v>
      </c>
      <c r="BL644" s="87" t="s">
        <v>46</v>
      </c>
      <c r="BM644" s="93"/>
      <c r="BN644" s="97"/>
      <c r="BO644" s="87"/>
      <c r="BP644" s="87"/>
      <c r="BQ644" s="95"/>
      <c r="BR644" s="95"/>
      <c r="BS644" s="95"/>
      <c r="BT644" s="87"/>
      <c r="BU644" s="95"/>
      <c r="BV644" s="95"/>
      <c r="BW644" s="87"/>
      <c r="BX644" s="95"/>
      <c r="BY644" s="95"/>
      <c r="BZ644" s="87"/>
      <c r="CA644" s="87"/>
      <c r="CB644" s="87"/>
      <c r="CC644" s="87"/>
      <c r="CD644" s="87"/>
      <c r="CE644" s="20" t="s">
        <v>7798</v>
      </c>
      <c r="CF644" s="21" t="s">
        <v>729</v>
      </c>
      <c r="CG644" s="20" t="s">
        <v>3235</v>
      </c>
      <c r="CH644" s="20" t="s">
        <v>342</v>
      </c>
      <c r="CI644" s="20" t="s">
        <v>278</v>
      </c>
      <c r="CJ644" s="77" t="s">
        <v>46</v>
      </c>
      <c r="CK644" s="5">
        <v>40164</v>
      </c>
      <c r="CL644" s="77" t="str">
        <f t="shared" ca="1" si="9"/>
        <v>21 Tahun 2 Bulan 2 Hari</v>
      </c>
      <c r="CM64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Cibogo Atas No. 82 RT/RW 01/03 Desa/Kelurahan Sukawarna Kecamatan Sukajadi Kota Bandung Jawa Barat 40164</v>
      </c>
    </row>
    <row r="645" spans="1:91" ht="20.100000000000001" customHeight="1">
      <c r="A645" s="4">
        <f>SUBTOTAL(3,N$8:N645)</f>
        <v>638</v>
      </c>
      <c r="B645" s="5" t="s">
        <v>3</v>
      </c>
      <c r="C645" s="5">
        <v>2017</v>
      </c>
      <c r="D645" s="5"/>
      <c r="E645" s="5">
        <v>7</v>
      </c>
      <c r="F645" s="5">
        <v>7</v>
      </c>
      <c r="G645" s="5" t="s">
        <v>151</v>
      </c>
      <c r="H645" s="5"/>
      <c r="I645" s="5"/>
      <c r="J645" s="5">
        <v>17180088</v>
      </c>
      <c r="K645" s="6" t="s">
        <v>151</v>
      </c>
      <c r="L645" s="6"/>
      <c r="M645" s="6"/>
      <c r="N645" s="210" t="s">
        <v>7801</v>
      </c>
      <c r="O645" s="153"/>
      <c r="P645" s="37" t="s">
        <v>7802</v>
      </c>
      <c r="Q645" s="84" t="s">
        <v>7803</v>
      </c>
      <c r="R645" s="37" t="s">
        <v>155</v>
      </c>
      <c r="S645" s="125">
        <v>38360</v>
      </c>
      <c r="T645" s="10" t="s">
        <v>156</v>
      </c>
      <c r="U645" s="10">
        <v>1</v>
      </c>
      <c r="V645" s="10">
        <v>3</v>
      </c>
      <c r="W645" s="10" t="s">
        <v>157</v>
      </c>
      <c r="X645" s="20" t="s">
        <v>187</v>
      </c>
      <c r="Y645" s="7" t="s">
        <v>159</v>
      </c>
      <c r="Z645" s="7" t="s">
        <v>3329</v>
      </c>
      <c r="AA645" s="7" t="s">
        <v>161</v>
      </c>
      <c r="AB645" s="7" t="s">
        <v>7804</v>
      </c>
      <c r="AC645" s="7" t="s">
        <v>163</v>
      </c>
      <c r="AD645" s="7" t="s">
        <v>163</v>
      </c>
      <c r="AE645" s="9" t="s">
        <v>7805</v>
      </c>
      <c r="AF645" s="9" t="s">
        <v>7806</v>
      </c>
      <c r="AG645" s="7" t="s">
        <v>7806</v>
      </c>
      <c r="AH645" s="7" t="s">
        <v>50</v>
      </c>
      <c r="AI645" s="79" t="s">
        <v>155</v>
      </c>
      <c r="AJ645" s="28">
        <v>30929</v>
      </c>
      <c r="AK645" s="9" t="s">
        <v>7807</v>
      </c>
      <c r="AL645" s="9" t="s">
        <v>1202</v>
      </c>
      <c r="AM645" s="7" t="s">
        <v>161</v>
      </c>
      <c r="AN645" s="9" t="s">
        <v>7808</v>
      </c>
      <c r="AO645" s="118">
        <v>4000000</v>
      </c>
      <c r="AP645" s="7" t="s">
        <v>7809</v>
      </c>
      <c r="AQ645" s="9" t="s">
        <v>6895</v>
      </c>
      <c r="AR645" s="9" t="s">
        <v>7810</v>
      </c>
      <c r="AS645" s="7" t="s">
        <v>1749</v>
      </c>
      <c r="AT645" s="79" t="s">
        <v>278</v>
      </c>
      <c r="AU645" s="7" t="s">
        <v>46</v>
      </c>
      <c r="AV645" s="10"/>
      <c r="AW645" s="7" t="s">
        <v>7811</v>
      </c>
      <c r="AX645" s="7" t="s">
        <v>50</v>
      </c>
      <c r="AY645" s="79" t="s">
        <v>7812</v>
      </c>
      <c r="AZ645" s="28">
        <v>32665</v>
      </c>
      <c r="BA645" s="9" t="s">
        <v>7813</v>
      </c>
      <c r="BB645" s="20" t="s">
        <v>178</v>
      </c>
      <c r="BC645" s="21" t="s">
        <v>221</v>
      </c>
      <c r="BD645" s="9" t="s">
        <v>1031</v>
      </c>
      <c r="BE645" s="9" t="s">
        <v>1031</v>
      </c>
      <c r="BF645" s="20" t="s">
        <v>181</v>
      </c>
      <c r="BG645" s="7" t="s">
        <v>7809</v>
      </c>
      <c r="BH645" s="9" t="s">
        <v>6895</v>
      </c>
      <c r="BI645" s="9" t="s">
        <v>7810</v>
      </c>
      <c r="BJ645" s="7" t="s">
        <v>1749</v>
      </c>
      <c r="BK645" s="7" t="s">
        <v>278</v>
      </c>
      <c r="BL645" s="7" t="s">
        <v>46</v>
      </c>
      <c r="BM645" s="11"/>
      <c r="BN645" s="79"/>
      <c r="BO645" s="7"/>
      <c r="BP645" s="7"/>
      <c r="BQ645" s="9"/>
      <c r="BR645" s="9"/>
      <c r="BS645" s="9"/>
      <c r="BT645" s="7"/>
      <c r="BU645" s="9"/>
      <c r="BV645" s="9"/>
      <c r="BW645" s="7"/>
      <c r="BX645" s="9"/>
      <c r="BY645" s="9"/>
      <c r="BZ645" s="7"/>
      <c r="CA645" s="7"/>
      <c r="CB645" s="7"/>
      <c r="CC645" s="7"/>
      <c r="CD645" s="7"/>
      <c r="CE645" s="20" t="s">
        <v>7809</v>
      </c>
      <c r="CF645" s="21" t="s">
        <v>6895</v>
      </c>
      <c r="CG645" s="20" t="s">
        <v>7810</v>
      </c>
      <c r="CH645" s="20" t="s">
        <v>1749</v>
      </c>
      <c r="CI645" s="20" t="s">
        <v>278</v>
      </c>
      <c r="CJ645" s="77" t="s">
        <v>46</v>
      </c>
      <c r="CK645" s="5">
        <v>40211</v>
      </c>
      <c r="CL645" s="77" t="str">
        <f t="shared" ca="1" si="9"/>
        <v>21 Tahun 0 Bulan 15 Hari</v>
      </c>
      <c r="CM64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Cibuntu Sayuran RT/RW 07/06 Desa/Kelurahan Warung Muncang Kecamatan Bandung Kulon Kota Bandung Jawa Barat 40211</v>
      </c>
    </row>
    <row r="646" spans="1:91" ht="20.100000000000001" customHeight="1">
      <c r="A646" s="4">
        <f>SUBTOTAL(3,N$8:N646)</f>
        <v>639</v>
      </c>
      <c r="B646" s="5" t="s">
        <v>3</v>
      </c>
      <c r="C646" s="5">
        <v>2017</v>
      </c>
      <c r="D646" s="5"/>
      <c r="E646" s="5">
        <v>7</v>
      </c>
      <c r="F646" s="13">
        <v>7</v>
      </c>
      <c r="G646" s="13" t="s">
        <v>151</v>
      </c>
      <c r="H646" s="13"/>
      <c r="I646" s="13" t="s">
        <v>4920</v>
      </c>
      <c r="J646" s="13">
        <v>17180092</v>
      </c>
      <c r="K646" s="15" t="s">
        <v>151</v>
      </c>
      <c r="L646" s="15" t="s">
        <v>151</v>
      </c>
      <c r="M646" s="15" t="s">
        <v>7814</v>
      </c>
      <c r="N646" s="97" t="s">
        <v>7815</v>
      </c>
      <c r="O646" s="158"/>
      <c r="P646" s="140" t="s">
        <v>7816</v>
      </c>
      <c r="Q646" s="164" t="s">
        <v>7817</v>
      </c>
      <c r="R646" s="140" t="s">
        <v>569</v>
      </c>
      <c r="S646" s="165">
        <v>37312</v>
      </c>
      <c r="T646" s="10" t="s">
        <v>156</v>
      </c>
      <c r="U646" s="14">
        <v>3</v>
      </c>
      <c r="V646" s="14">
        <v>3</v>
      </c>
      <c r="W646" s="10" t="s">
        <v>157</v>
      </c>
      <c r="X646" s="20" t="s">
        <v>187</v>
      </c>
      <c r="Y646" s="87" t="s">
        <v>159</v>
      </c>
      <c r="Z646" s="87" t="s">
        <v>368</v>
      </c>
      <c r="AA646" s="20" t="s">
        <v>221</v>
      </c>
      <c r="AB646" s="87" t="s">
        <v>162</v>
      </c>
      <c r="AC646" s="87" t="s">
        <v>163</v>
      </c>
      <c r="AD646" s="7" t="s">
        <v>163</v>
      </c>
      <c r="AE646" s="95" t="s">
        <v>7818</v>
      </c>
      <c r="AF646" s="95" t="s">
        <v>7819</v>
      </c>
      <c r="AG646" s="87" t="s">
        <v>7819</v>
      </c>
      <c r="AH646" s="87" t="s">
        <v>50</v>
      </c>
      <c r="AI646" s="97" t="s">
        <v>7820</v>
      </c>
      <c r="AJ646" s="96">
        <v>21971</v>
      </c>
      <c r="AK646" s="95" t="s">
        <v>7821</v>
      </c>
      <c r="AL646" s="95" t="s">
        <v>1202</v>
      </c>
      <c r="AM646" s="7" t="s">
        <v>161</v>
      </c>
      <c r="AN646" s="95" t="s">
        <v>7822</v>
      </c>
      <c r="AO646" s="123">
        <v>5000000</v>
      </c>
      <c r="AP646" s="87" t="s">
        <v>7823</v>
      </c>
      <c r="AQ646" s="95" t="s">
        <v>7824</v>
      </c>
      <c r="AR646" s="95" t="s">
        <v>7825</v>
      </c>
      <c r="AS646" s="87" t="s">
        <v>3835</v>
      </c>
      <c r="AT646" s="97" t="s">
        <v>569</v>
      </c>
      <c r="AU646" s="87" t="s">
        <v>46</v>
      </c>
      <c r="AV646" s="14">
        <v>45457</v>
      </c>
      <c r="AW646" s="87" t="s">
        <v>7826</v>
      </c>
      <c r="AX646" s="7" t="s">
        <v>50</v>
      </c>
      <c r="AY646" s="97" t="s">
        <v>7820</v>
      </c>
      <c r="AZ646" s="96">
        <v>26160</v>
      </c>
      <c r="BA646" s="95" t="s">
        <v>7827</v>
      </c>
      <c r="BB646" s="20" t="s">
        <v>178</v>
      </c>
      <c r="BC646" s="21" t="s">
        <v>161</v>
      </c>
      <c r="BD646" s="95" t="s">
        <v>1031</v>
      </c>
      <c r="BE646" s="95" t="s">
        <v>1031</v>
      </c>
      <c r="BF646" s="20" t="s">
        <v>181</v>
      </c>
      <c r="BG646" s="87" t="s">
        <v>7823</v>
      </c>
      <c r="BH646" s="95" t="s">
        <v>7824</v>
      </c>
      <c r="BI646" s="95" t="s">
        <v>7825</v>
      </c>
      <c r="BJ646" s="87" t="s">
        <v>3835</v>
      </c>
      <c r="BK646" s="87" t="s">
        <v>7828</v>
      </c>
      <c r="BL646" s="87" t="s">
        <v>46</v>
      </c>
      <c r="BM646" s="93">
        <v>45457</v>
      </c>
      <c r="BN646" s="97"/>
      <c r="BO646" s="87"/>
      <c r="BP646" s="87"/>
      <c r="BQ646" s="95"/>
      <c r="BR646" s="95"/>
      <c r="BS646" s="95"/>
      <c r="BT646" s="87"/>
      <c r="BU646" s="95"/>
      <c r="BV646" s="95"/>
      <c r="BW646" s="87"/>
      <c r="BX646" s="95"/>
      <c r="BY646" s="95"/>
      <c r="BZ646" s="87"/>
      <c r="CA646" s="87"/>
      <c r="CB646" s="87"/>
      <c r="CC646" s="87"/>
      <c r="CD646" s="87"/>
      <c r="CE646" s="20" t="s">
        <v>7823</v>
      </c>
      <c r="CF646" s="21" t="s">
        <v>7824</v>
      </c>
      <c r="CG646" s="20" t="s">
        <v>7825</v>
      </c>
      <c r="CH646" s="20" t="s">
        <v>3835</v>
      </c>
      <c r="CI646" s="20" t="s">
        <v>582</v>
      </c>
      <c r="CJ646" s="77" t="s">
        <v>46</v>
      </c>
      <c r="CK646" s="5">
        <v>45457</v>
      </c>
      <c r="CL646" s="77" t="str">
        <f t="shared" ca="1" si="9"/>
        <v>23 Tahun 10 Bulan 29 Hari</v>
      </c>
      <c r="CM64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Jagawana RT/RW 13/07 Desa/Kelurahan Palasah Kecamatan Kertajati Kabupaten Majalengka Jawa Barat 45457</v>
      </c>
    </row>
    <row r="647" spans="1:91" ht="20.100000000000001" customHeight="1">
      <c r="A647" s="4">
        <f>SUBTOTAL(3,N$8:N647)</f>
        <v>640</v>
      </c>
      <c r="B647" s="5" t="s">
        <v>3</v>
      </c>
      <c r="C647" s="5">
        <v>2018</v>
      </c>
      <c r="D647" s="5"/>
      <c r="E647" s="5">
        <v>6</v>
      </c>
      <c r="F647" s="5" t="s">
        <v>37</v>
      </c>
      <c r="G647" s="5" t="s">
        <v>7829</v>
      </c>
      <c r="H647" s="5"/>
      <c r="I647" s="5"/>
      <c r="J647" s="5">
        <v>18190115</v>
      </c>
      <c r="K647" s="6" t="s">
        <v>151</v>
      </c>
      <c r="L647" s="6"/>
      <c r="M647" s="6"/>
      <c r="N647" s="79" t="s">
        <v>7830</v>
      </c>
      <c r="O647" s="153"/>
      <c r="P647" s="37" t="s">
        <v>7831</v>
      </c>
      <c r="Q647" s="151" t="s">
        <v>7832</v>
      </c>
      <c r="R647" s="37" t="s">
        <v>155</v>
      </c>
      <c r="S647" s="125">
        <v>33716</v>
      </c>
      <c r="T647" s="10" t="s">
        <v>156</v>
      </c>
      <c r="U647" s="10">
        <v>1</v>
      </c>
      <c r="V647" s="10">
        <v>1</v>
      </c>
      <c r="W647" s="10" t="s">
        <v>157</v>
      </c>
      <c r="X647" s="20" t="s">
        <v>187</v>
      </c>
      <c r="Y647" s="7" t="s">
        <v>7696</v>
      </c>
      <c r="Z647" s="7" t="s">
        <v>7234</v>
      </c>
      <c r="AA647" s="7" t="s">
        <v>7833</v>
      </c>
      <c r="AB647" s="7" t="s">
        <v>162</v>
      </c>
      <c r="AC647" s="7" t="s">
        <v>163</v>
      </c>
      <c r="AD647" s="7" t="s">
        <v>163</v>
      </c>
      <c r="AE647" s="9" t="s">
        <v>7834</v>
      </c>
      <c r="AF647" s="7" t="s">
        <v>7835</v>
      </c>
      <c r="AG647" s="7" t="s">
        <v>7835</v>
      </c>
      <c r="AH647" s="7" t="s">
        <v>50</v>
      </c>
      <c r="AI647" s="79" t="s">
        <v>7111</v>
      </c>
      <c r="AJ647" s="28">
        <v>22974</v>
      </c>
      <c r="AK647" s="9" t="s">
        <v>7836</v>
      </c>
      <c r="AL647" s="9" t="s">
        <v>202</v>
      </c>
      <c r="AM647" s="7" t="s">
        <v>179</v>
      </c>
      <c r="AN647" s="9"/>
      <c r="AO647" s="118">
        <v>5000000</v>
      </c>
      <c r="AP647" s="7" t="s">
        <v>7837</v>
      </c>
      <c r="AQ647" s="9" t="s">
        <v>1356</v>
      </c>
      <c r="AR647" s="9" t="s">
        <v>439</v>
      </c>
      <c r="AS647" s="7" t="s">
        <v>443</v>
      </c>
      <c r="AT647" s="79" t="s">
        <v>278</v>
      </c>
      <c r="AU647" s="7" t="s">
        <v>46</v>
      </c>
      <c r="AV647" s="10"/>
      <c r="AW647" s="7" t="s">
        <v>7838</v>
      </c>
      <c r="AX647" s="7" t="s">
        <v>50</v>
      </c>
      <c r="AY647" s="79" t="s">
        <v>7111</v>
      </c>
      <c r="AZ647" s="28">
        <v>24812</v>
      </c>
      <c r="BA647" s="9" t="s">
        <v>7839</v>
      </c>
      <c r="BB647" s="20" t="s">
        <v>178</v>
      </c>
      <c r="BC647" s="21" t="s">
        <v>179</v>
      </c>
      <c r="BD647" s="9"/>
      <c r="BE647" s="9" t="s">
        <v>1031</v>
      </c>
      <c r="BF647" s="20" t="s">
        <v>181</v>
      </c>
      <c r="BG647" s="7" t="s">
        <v>7837</v>
      </c>
      <c r="BH647" s="9" t="s">
        <v>1356</v>
      </c>
      <c r="BI647" s="9" t="s">
        <v>439</v>
      </c>
      <c r="BJ647" s="7" t="s">
        <v>443</v>
      </c>
      <c r="BK647" s="7" t="s">
        <v>278</v>
      </c>
      <c r="BL647" s="7" t="s">
        <v>46</v>
      </c>
      <c r="BM647" s="11"/>
      <c r="BN647" s="79"/>
      <c r="BO647" s="7"/>
      <c r="BP647" s="7"/>
      <c r="BQ647" s="9"/>
      <c r="BR647" s="9"/>
      <c r="BS647" s="9"/>
      <c r="BT647" s="7"/>
      <c r="BU647" s="9"/>
      <c r="BV647" s="9"/>
      <c r="BW647" s="7"/>
      <c r="BX647" s="9"/>
      <c r="BY647" s="9"/>
      <c r="BZ647" s="7"/>
      <c r="CA647" s="7"/>
      <c r="CB647" s="7"/>
      <c r="CC647" s="7"/>
      <c r="CD647" s="7"/>
      <c r="CE647" s="20" t="s">
        <v>7837</v>
      </c>
      <c r="CF647" s="21" t="s">
        <v>1356</v>
      </c>
      <c r="CG647" s="20" t="s">
        <v>439</v>
      </c>
      <c r="CH647" s="20" t="s">
        <v>443</v>
      </c>
      <c r="CI647" s="20" t="s">
        <v>278</v>
      </c>
      <c r="CJ647" s="77" t="s">
        <v>46</v>
      </c>
      <c r="CK647" s="5"/>
      <c r="CL647" s="77" t="str">
        <f t="shared" ca="1" si="9"/>
        <v>33 Tahun 9 Bulan 1 Hari</v>
      </c>
      <c r="CM64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Cibintinu RT/RW 05/05 Desa/Kelurahan Kebonlega Kecamatan Bojongloa Kidul Kota Bandung Jawa Barat </v>
      </c>
    </row>
    <row r="648" spans="1:91" ht="20.100000000000001" customHeight="1">
      <c r="A648" s="4">
        <f>SUBTOTAL(3,N$8:N648)</f>
        <v>641</v>
      </c>
      <c r="B648" s="5" t="s">
        <v>3</v>
      </c>
      <c r="C648" s="5">
        <v>2014</v>
      </c>
      <c r="D648" s="5"/>
      <c r="E648" s="5"/>
      <c r="F648" s="5"/>
      <c r="G648" s="5" t="s">
        <v>151</v>
      </c>
      <c r="H648" s="5" t="s">
        <v>151</v>
      </c>
      <c r="I648" s="5"/>
      <c r="J648" s="5">
        <v>14150031</v>
      </c>
      <c r="K648" s="6"/>
      <c r="L648" s="6"/>
      <c r="M648" s="6"/>
      <c r="N648" s="212" t="s">
        <v>7840</v>
      </c>
      <c r="O648" s="152"/>
      <c r="P648" s="136"/>
      <c r="Q648" s="82" t="s">
        <v>7841</v>
      </c>
      <c r="R648" s="136" t="s">
        <v>186</v>
      </c>
      <c r="S648" s="88">
        <v>37259</v>
      </c>
      <c r="T648" s="10" t="s">
        <v>156</v>
      </c>
      <c r="U648" s="5"/>
      <c r="V648" s="5"/>
      <c r="W648" s="10" t="s">
        <v>157</v>
      </c>
      <c r="X648" s="20" t="s">
        <v>187</v>
      </c>
      <c r="Y648" s="20" t="s">
        <v>368</v>
      </c>
      <c r="Z648" s="20" t="s">
        <v>368</v>
      </c>
      <c r="AA648" s="7" t="s">
        <v>161</v>
      </c>
      <c r="AB648" s="20" t="s">
        <v>368</v>
      </c>
      <c r="AC648" s="7" t="s">
        <v>163</v>
      </c>
      <c r="AD648" s="7" t="s">
        <v>163</v>
      </c>
      <c r="AE648" s="21" t="s">
        <v>7842</v>
      </c>
      <c r="AF648" s="21"/>
      <c r="AG648" s="20" t="s">
        <v>7843</v>
      </c>
      <c r="AH648" s="20"/>
      <c r="AI648" s="35"/>
      <c r="AJ648" s="88"/>
      <c r="AK648" s="21"/>
      <c r="AL648" s="21"/>
      <c r="AM648" s="20"/>
      <c r="AN648" s="21"/>
      <c r="AO648" s="120"/>
      <c r="AP648" s="20" t="s">
        <v>7844</v>
      </c>
      <c r="AQ648" s="21"/>
      <c r="AR648" s="21" t="s">
        <v>3504</v>
      </c>
      <c r="AS648" s="20" t="s">
        <v>199</v>
      </c>
      <c r="AT648" s="35" t="s">
        <v>186</v>
      </c>
      <c r="AU648" s="20" t="s">
        <v>46</v>
      </c>
      <c r="AV648" s="5"/>
      <c r="AW648" s="20" t="s">
        <v>7845</v>
      </c>
      <c r="AX648" s="20"/>
      <c r="AY648" s="35"/>
      <c r="AZ648" s="88"/>
      <c r="BA648" s="21" t="s">
        <v>7846</v>
      </c>
      <c r="BB648" s="9" t="s">
        <v>212</v>
      </c>
      <c r="BC648" s="20"/>
      <c r="BD648" s="21"/>
      <c r="BE648" s="21"/>
      <c r="BF648" s="20"/>
      <c r="BG648" s="20"/>
      <c r="BH648" s="21"/>
      <c r="BI648" s="21"/>
      <c r="BJ648" s="20"/>
      <c r="BK648" s="20"/>
      <c r="BL648" s="20"/>
      <c r="BM648" s="20"/>
      <c r="BN648" s="79"/>
      <c r="BO648" s="20"/>
      <c r="BP648" s="20"/>
      <c r="BQ648" s="21"/>
      <c r="BR648" s="21"/>
      <c r="BS648" s="21"/>
      <c r="BT648" s="20"/>
      <c r="BU648" s="21"/>
      <c r="BV648" s="21"/>
      <c r="BW648" s="20"/>
      <c r="BX648" s="21"/>
      <c r="BY648" s="21"/>
      <c r="BZ648" s="20"/>
      <c r="CA648" s="20"/>
      <c r="CB648" s="20"/>
      <c r="CC648" s="20"/>
      <c r="CD648" s="20"/>
      <c r="CE648" s="20" t="s">
        <v>7844</v>
      </c>
      <c r="CF648" s="21"/>
      <c r="CG648" s="20" t="s">
        <v>3504</v>
      </c>
      <c r="CH648" s="20" t="s">
        <v>199</v>
      </c>
      <c r="CI648" s="20" t="s">
        <v>205</v>
      </c>
      <c r="CJ648" s="77" t="s">
        <v>46</v>
      </c>
      <c r="CK648" s="5"/>
      <c r="CL648" s="77" t="str">
        <f t="shared" ref="CL648:CL711" ca="1" si="10">DATEDIF(S648,NOW(),"Y")&amp;" Tahun " &amp;DATEDIF(S648,NOW(),"YM")&amp;" Bulan " &amp;DATEDIF(S648,NOW(),"MD")&amp;" Hari"</f>
        <v>24 Tahun 0 Bulan 20 Hari</v>
      </c>
      <c r="CM64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Ketib Rt 04 Rw 07 RT/RW  Desa/Kelurahan Kotakaler Kecamatan Sumedang Utara Kabupaten Sumedang Jawa Barat </v>
      </c>
    </row>
    <row r="649" spans="1:91" ht="20.100000000000001" customHeight="1">
      <c r="A649" s="4">
        <f>SUBTOTAL(3,N$8:N649)</f>
        <v>642</v>
      </c>
      <c r="B649" s="5" t="s">
        <v>3</v>
      </c>
      <c r="C649" s="5">
        <v>2015</v>
      </c>
      <c r="D649" s="5"/>
      <c r="E649" s="5"/>
      <c r="F649" s="5"/>
      <c r="G649" s="5"/>
      <c r="H649" s="5"/>
      <c r="I649" s="5"/>
      <c r="J649" s="5">
        <v>15160027</v>
      </c>
      <c r="K649" s="6"/>
      <c r="L649" s="6"/>
      <c r="M649" s="6"/>
      <c r="N649" s="35" t="s">
        <v>7847</v>
      </c>
      <c r="O649" s="152"/>
      <c r="P649" s="136"/>
      <c r="Q649" s="82" t="s">
        <v>7848</v>
      </c>
      <c r="R649" s="136" t="s">
        <v>569</v>
      </c>
      <c r="S649" s="88">
        <v>35775</v>
      </c>
      <c r="T649" s="10" t="s">
        <v>156</v>
      </c>
      <c r="U649" s="5"/>
      <c r="V649" s="5"/>
      <c r="W649" s="10" t="s">
        <v>157</v>
      </c>
      <c r="X649" s="20" t="s">
        <v>187</v>
      </c>
      <c r="Y649" s="20" t="s">
        <v>368</v>
      </c>
      <c r="Z649" s="20" t="s">
        <v>368</v>
      </c>
      <c r="AA649" s="20" t="s">
        <v>221</v>
      </c>
      <c r="AB649" s="20" t="s">
        <v>368</v>
      </c>
      <c r="AC649" s="7" t="s">
        <v>163</v>
      </c>
      <c r="AD649" s="7" t="s">
        <v>163</v>
      </c>
      <c r="AE649" s="21" t="s">
        <v>7849</v>
      </c>
      <c r="AF649" s="21"/>
      <c r="AG649" s="20" t="s">
        <v>7850</v>
      </c>
      <c r="AH649" s="20" t="s">
        <v>50</v>
      </c>
      <c r="AI649" s="35"/>
      <c r="AJ649" s="88"/>
      <c r="AK649" s="21" t="s">
        <v>7851</v>
      </c>
      <c r="AL649" s="20" t="s">
        <v>212</v>
      </c>
      <c r="AM649" s="20"/>
      <c r="AN649" s="21"/>
      <c r="AO649" s="120"/>
      <c r="AP649" s="20" t="s">
        <v>7852</v>
      </c>
      <c r="AQ649" s="21"/>
      <c r="AR649" s="21" t="s">
        <v>7853</v>
      </c>
      <c r="AS649" s="20" t="s">
        <v>1859</v>
      </c>
      <c r="AT649" s="35" t="s">
        <v>569</v>
      </c>
      <c r="AU649" s="20" t="s">
        <v>46</v>
      </c>
      <c r="AV649" s="5"/>
      <c r="AW649" s="20" t="s">
        <v>7854</v>
      </c>
      <c r="AX649" s="20"/>
      <c r="AY649" s="35"/>
      <c r="AZ649" s="88"/>
      <c r="BA649" s="21" t="s">
        <v>7855</v>
      </c>
      <c r="BB649" s="20" t="s">
        <v>178</v>
      </c>
      <c r="BC649" s="20"/>
      <c r="BD649" s="21"/>
      <c r="BE649" s="21"/>
      <c r="BF649" s="20"/>
      <c r="BG649" s="20"/>
      <c r="BH649" s="21"/>
      <c r="BI649" s="21"/>
      <c r="BJ649" s="20"/>
      <c r="BK649" s="20"/>
      <c r="BL649" s="20"/>
      <c r="BM649" s="20"/>
      <c r="BN649" s="79"/>
      <c r="BO649" s="20"/>
      <c r="BP649" s="20"/>
      <c r="BQ649" s="21"/>
      <c r="BR649" s="21"/>
      <c r="BS649" s="21"/>
      <c r="BT649" s="20"/>
      <c r="BU649" s="21"/>
      <c r="BV649" s="21"/>
      <c r="BW649" s="20"/>
      <c r="BX649" s="21"/>
      <c r="BY649" s="21"/>
      <c r="BZ649" s="20"/>
      <c r="CA649" s="20"/>
      <c r="CB649" s="20"/>
      <c r="CC649" s="20"/>
      <c r="CD649" s="20"/>
      <c r="CE649" s="20" t="s">
        <v>7852</v>
      </c>
      <c r="CF649" s="21"/>
      <c r="CG649" s="20" t="s">
        <v>7853</v>
      </c>
      <c r="CH649" s="20" t="s">
        <v>1859</v>
      </c>
      <c r="CI649" s="20" t="s">
        <v>582</v>
      </c>
      <c r="CJ649" s="77" t="s">
        <v>46</v>
      </c>
      <c r="CK649" s="5"/>
      <c r="CL649" s="77" t="str">
        <f t="shared" ca="1" si="10"/>
        <v>28 Tahun 1 Bulan 12 Hari</v>
      </c>
      <c r="CM64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Blok Kamis Rt 02 Rw 07 RT/RW  Desa/Kelurahan Sukasari Kaler Kecamatan Argapura Kabupaten Majalengka Jawa Barat </v>
      </c>
    </row>
    <row r="650" spans="1:91" ht="20.100000000000001" customHeight="1">
      <c r="A650" s="4">
        <f>SUBTOTAL(3,N$8:N650)</f>
        <v>643</v>
      </c>
      <c r="B650" s="5" t="s">
        <v>7856</v>
      </c>
      <c r="C650" s="5">
        <v>2013</v>
      </c>
      <c r="D650" s="5"/>
      <c r="E650" s="5"/>
      <c r="F650" s="5"/>
      <c r="G650" s="5"/>
      <c r="H650" s="5"/>
      <c r="I650" s="5"/>
      <c r="J650" s="5">
        <v>13140001</v>
      </c>
      <c r="K650" s="6"/>
      <c r="L650" s="6"/>
      <c r="M650" s="6"/>
      <c r="N650" s="35" t="s">
        <v>7857</v>
      </c>
      <c r="O650" s="152"/>
      <c r="P650" s="136"/>
      <c r="Q650" s="82" t="s">
        <v>7858</v>
      </c>
      <c r="R650" s="136" t="s">
        <v>186</v>
      </c>
      <c r="S650" s="88">
        <v>34954</v>
      </c>
      <c r="T650" s="10" t="s">
        <v>156</v>
      </c>
      <c r="U650" s="5"/>
      <c r="V650" s="5"/>
      <c r="W650" s="10" t="s">
        <v>157</v>
      </c>
      <c r="X650" s="20" t="s">
        <v>187</v>
      </c>
      <c r="Y650" s="20" t="s">
        <v>368</v>
      </c>
      <c r="Z650" s="20" t="s">
        <v>368</v>
      </c>
      <c r="AA650" s="20" t="s">
        <v>221</v>
      </c>
      <c r="AB650" s="20" t="s">
        <v>368</v>
      </c>
      <c r="AC650" s="7" t="s">
        <v>163</v>
      </c>
      <c r="AD650" s="7" t="s">
        <v>163</v>
      </c>
      <c r="AE650" s="21" t="s">
        <v>7618</v>
      </c>
      <c r="AF650" s="21"/>
      <c r="AG650" s="20" t="s">
        <v>7619</v>
      </c>
      <c r="AH650" s="20" t="s">
        <v>50</v>
      </c>
      <c r="AI650" s="35"/>
      <c r="AJ650" s="88"/>
      <c r="AK650" s="21" t="s">
        <v>7620</v>
      </c>
      <c r="AL650" s="20" t="s">
        <v>212</v>
      </c>
      <c r="AM650" s="20"/>
      <c r="AN650" s="21"/>
      <c r="AO650" s="120"/>
      <c r="AP650" s="20" t="s">
        <v>7859</v>
      </c>
      <c r="AQ650" s="21"/>
      <c r="AR650" s="21" t="s">
        <v>7621</v>
      </c>
      <c r="AS650" s="20" t="s">
        <v>1240</v>
      </c>
      <c r="AT650" s="35" t="s">
        <v>186</v>
      </c>
      <c r="AU650" s="20" t="s">
        <v>46</v>
      </c>
      <c r="AV650" s="5"/>
      <c r="AW650" s="20" t="s">
        <v>7622</v>
      </c>
      <c r="AX650" s="20"/>
      <c r="AY650" s="35"/>
      <c r="AZ650" s="88"/>
      <c r="BA650" s="21" t="s">
        <v>7860</v>
      </c>
      <c r="BB650" s="20" t="s">
        <v>178</v>
      </c>
      <c r="BC650" s="20"/>
      <c r="BD650" s="21"/>
      <c r="BE650" s="21"/>
      <c r="BF650" s="20"/>
      <c r="BG650" s="20"/>
      <c r="BH650" s="21"/>
      <c r="BI650" s="21"/>
      <c r="BJ650" s="20"/>
      <c r="BK650" s="20"/>
      <c r="BL650" s="20"/>
      <c r="BM650" s="20"/>
      <c r="BN650" s="79"/>
      <c r="BO650" s="20"/>
      <c r="BP650" s="20"/>
      <c r="BQ650" s="21"/>
      <c r="BR650" s="21"/>
      <c r="BS650" s="21"/>
      <c r="BT650" s="20"/>
      <c r="BU650" s="21"/>
      <c r="BV650" s="21"/>
      <c r="BW650" s="20"/>
      <c r="BX650" s="21"/>
      <c r="BY650" s="21"/>
      <c r="BZ650" s="20"/>
      <c r="CA650" s="20"/>
      <c r="CB650" s="20"/>
      <c r="CC650" s="20"/>
      <c r="CD650" s="20"/>
      <c r="CE650" s="20" t="s">
        <v>7861</v>
      </c>
      <c r="CF650" s="21"/>
      <c r="CG650" s="20" t="s">
        <v>7621</v>
      </c>
      <c r="CH650" s="20" t="s">
        <v>1240</v>
      </c>
      <c r="CI650" s="20" t="s">
        <v>205</v>
      </c>
      <c r="CJ650" s="77" t="s">
        <v>46</v>
      </c>
      <c r="CK650" s="5"/>
      <c r="CL650" s="77" t="str">
        <f t="shared" ca="1" si="10"/>
        <v>30 Tahun 4 Bulan 11 Hari</v>
      </c>
      <c r="CM65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Jagatapa RT/RW  Desa/Kelurahan Kirisik Kecamatan Jatinunggal Kabupaten Sumedang Jawa Barat </v>
      </c>
    </row>
    <row r="651" spans="1:91" ht="20.100000000000001" customHeight="1">
      <c r="A651" s="4">
        <f>SUBTOTAL(3,N$8:N651)</f>
        <v>644</v>
      </c>
      <c r="B651" s="5" t="s">
        <v>7856</v>
      </c>
      <c r="C651" s="5">
        <v>2015</v>
      </c>
      <c r="D651" s="5"/>
      <c r="E651" s="5"/>
      <c r="F651" s="5"/>
      <c r="G651" s="5"/>
      <c r="H651" s="5"/>
      <c r="I651" s="5"/>
      <c r="J651" s="5">
        <v>15160056</v>
      </c>
      <c r="K651" s="6"/>
      <c r="L651" s="6"/>
      <c r="M651" s="6"/>
      <c r="N651" s="35" t="s">
        <v>7862</v>
      </c>
      <c r="O651" s="152"/>
      <c r="P651" s="136"/>
      <c r="Q651" s="82" t="s">
        <v>7863</v>
      </c>
      <c r="R651" s="136" t="s">
        <v>186</v>
      </c>
      <c r="S651" s="88">
        <v>34763</v>
      </c>
      <c r="T651" s="10" t="s">
        <v>156</v>
      </c>
      <c r="U651" s="5"/>
      <c r="V651" s="5"/>
      <c r="W651" s="10" t="s">
        <v>157</v>
      </c>
      <c r="X651" s="20" t="s">
        <v>187</v>
      </c>
      <c r="Y651" s="20" t="s">
        <v>368</v>
      </c>
      <c r="Z651" s="20" t="s">
        <v>368</v>
      </c>
      <c r="AA651" s="20" t="s">
        <v>179</v>
      </c>
      <c r="AB651" s="20" t="s">
        <v>368</v>
      </c>
      <c r="AC651" s="7" t="s">
        <v>163</v>
      </c>
      <c r="AD651" s="7" t="s">
        <v>163</v>
      </c>
      <c r="AE651" s="21" t="s">
        <v>7864</v>
      </c>
      <c r="AF651" s="21"/>
      <c r="AG651" s="20" t="s">
        <v>7865</v>
      </c>
      <c r="AH651" s="20" t="s">
        <v>50</v>
      </c>
      <c r="AI651" s="35"/>
      <c r="AJ651" s="88"/>
      <c r="AK651" s="21" t="s">
        <v>7866</v>
      </c>
      <c r="AL651" s="21" t="s">
        <v>7867</v>
      </c>
      <c r="AM651" s="20"/>
      <c r="AN651" s="21"/>
      <c r="AO651" s="120"/>
      <c r="AP651" s="20" t="s">
        <v>7868</v>
      </c>
      <c r="AQ651" s="21"/>
      <c r="AR651" s="21" t="s">
        <v>5083</v>
      </c>
      <c r="AS651" s="20" t="s">
        <v>199</v>
      </c>
      <c r="AT651" s="35" t="s">
        <v>186</v>
      </c>
      <c r="AU651" s="20" t="s">
        <v>46</v>
      </c>
      <c r="AV651" s="5"/>
      <c r="AW651" s="20" t="s">
        <v>7869</v>
      </c>
      <c r="AX651" s="20"/>
      <c r="AY651" s="35"/>
      <c r="AZ651" s="88"/>
      <c r="BA651" s="21" t="s">
        <v>7870</v>
      </c>
      <c r="BB651" s="20" t="s">
        <v>178</v>
      </c>
      <c r="BC651" s="20"/>
      <c r="BD651" s="21"/>
      <c r="BE651" s="21"/>
      <c r="BF651" s="20"/>
      <c r="BG651" s="20"/>
      <c r="BH651" s="21"/>
      <c r="BI651" s="21"/>
      <c r="BJ651" s="20"/>
      <c r="BK651" s="20"/>
      <c r="BL651" s="20"/>
      <c r="BM651" s="20"/>
      <c r="BN651" s="79"/>
      <c r="BO651" s="20"/>
      <c r="BP651" s="20"/>
      <c r="BQ651" s="21"/>
      <c r="BR651" s="21"/>
      <c r="BS651" s="21"/>
      <c r="BT651" s="20"/>
      <c r="BU651" s="21"/>
      <c r="BV651" s="21"/>
      <c r="BW651" s="20"/>
      <c r="BX651" s="21"/>
      <c r="BY651" s="21"/>
      <c r="BZ651" s="20"/>
      <c r="CA651" s="20"/>
      <c r="CB651" s="20"/>
      <c r="CC651" s="20"/>
      <c r="CD651" s="20"/>
      <c r="CE651" s="20" t="s">
        <v>7868</v>
      </c>
      <c r="CF651" s="21"/>
      <c r="CG651" s="20" t="s">
        <v>5083</v>
      </c>
      <c r="CH651" s="20" t="s">
        <v>199</v>
      </c>
      <c r="CI651" s="20" t="s">
        <v>205</v>
      </c>
      <c r="CJ651" s="77" t="s">
        <v>46</v>
      </c>
      <c r="CK651" s="5"/>
      <c r="CL651" s="77" t="str">
        <f t="shared" ca="1" si="10"/>
        <v>30 Tahun 10 Bulan 18 Hari</v>
      </c>
      <c r="CM65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Suka Asih Rt 01 Rw 02 RT/RW  Desa/Kelurahan Jatihurip Kecamatan Sumedang Utara Kabupaten Sumedang Jawa Barat </v>
      </c>
    </row>
    <row r="652" spans="1:91" ht="20.100000000000001" customHeight="1">
      <c r="A652" s="4">
        <f>SUBTOTAL(3,N$8:N652)</f>
        <v>645</v>
      </c>
      <c r="B652" s="5" t="s">
        <v>7856</v>
      </c>
      <c r="C652" s="5">
        <v>2013</v>
      </c>
      <c r="D652" s="5"/>
      <c r="E652" s="5"/>
      <c r="F652" s="5"/>
      <c r="G652" s="5"/>
      <c r="H652" s="5"/>
      <c r="I652" s="5"/>
      <c r="J652" s="5">
        <v>13140003</v>
      </c>
      <c r="K652" s="6"/>
      <c r="L652" s="6"/>
      <c r="M652" s="6"/>
      <c r="N652" s="35" t="s">
        <v>7871</v>
      </c>
      <c r="O652" s="152"/>
      <c r="P652" s="136"/>
      <c r="Q652" s="82" t="s">
        <v>7872</v>
      </c>
      <c r="R652" s="136" t="s">
        <v>186</v>
      </c>
      <c r="S652" s="88">
        <v>36176</v>
      </c>
      <c r="T652" s="10" t="s">
        <v>156</v>
      </c>
      <c r="U652" s="5"/>
      <c r="V652" s="5"/>
      <c r="W652" s="10" t="s">
        <v>157</v>
      </c>
      <c r="X652" s="20" t="s">
        <v>187</v>
      </c>
      <c r="Y652" s="20" t="s">
        <v>368</v>
      </c>
      <c r="Z652" s="20" t="s">
        <v>368</v>
      </c>
      <c r="AA652" s="20" t="s">
        <v>221</v>
      </c>
      <c r="AB652" s="20" t="s">
        <v>368</v>
      </c>
      <c r="AC652" s="7" t="s">
        <v>163</v>
      </c>
      <c r="AD652" s="7" t="s">
        <v>163</v>
      </c>
      <c r="AE652" s="21" t="s">
        <v>7873</v>
      </c>
      <c r="AF652" s="21"/>
      <c r="AG652" s="20" t="s">
        <v>7874</v>
      </c>
      <c r="AH652" s="20" t="s">
        <v>50</v>
      </c>
      <c r="AI652" s="35"/>
      <c r="AJ652" s="88"/>
      <c r="AK652" s="21" t="s">
        <v>7875</v>
      </c>
      <c r="AL652" s="21" t="s">
        <v>1202</v>
      </c>
      <c r="AM652" s="20"/>
      <c r="AN652" s="21"/>
      <c r="AO652" s="120"/>
      <c r="AP652" s="20" t="s">
        <v>7876</v>
      </c>
      <c r="AQ652" s="21"/>
      <c r="AR652" s="21" t="s">
        <v>1027</v>
      </c>
      <c r="AS652" s="20" t="s">
        <v>1027</v>
      </c>
      <c r="AT652" s="35" t="s">
        <v>186</v>
      </c>
      <c r="AU652" s="20" t="s">
        <v>46</v>
      </c>
      <c r="AV652" s="5"/>
      <c r="AW652" s="20" t="s">
        <v>7877</v>
      </c>
      <c r="AX652" s="20"/>
      <c r="AY652" s="35"/>
      <c r="AZ652" s="88"/>
      <c r="BA652" s="21" t="s">
        <v>7878</v>
      </c>
      <c r="BB652" s="20" t="s">
        <v>178</v>
      </c>
      <c r="BC652" s="20"/>
      <c r="BD652" s="21"/>
      <c r="BE652" s="21"/>
      <c r="BF652" s="20"/>
      <c r="BG652" s="20"/>
      <c r="BH652" s="21"/>
      <c r="BI652" s="21"/>
      <c r="BJ652" s="20"/>
      <c r="BK652" s="20"/>
      <c r="BL652" s="20"/>
      <c r="BM652" s="20"/>
      <c r="BN652" s="79"/>
      <c r="BO652" s="20"/>
      <c r="BP652" s="20"/>
      <c r="BQ652" s="21"/>
      <c r="BR652" s="21"/>
      <c r="BS652" s="21"/>
      <c r="BT652" s="20"/>
      <c r="BU652" s="21"/>
      <c r="BV652" s="21"/>
      <c r="BW652" s="20"/>
      <c r="BX652" s="21"/>
      <c r="BY652" s="21"/>
      <c r="BZ652" s="20"/>
      <c r="CA652" s="20"/>
      <c r="CB652" s="20"/>
      <c r="CC652" s="20"/>
      <c r="CD652" s="20"/>
      <c r="CE652" s="20" t="s">
        <v>3783</v>
      </c>
      <c r="CF652" s="21"/>
      <c r="CG652" s="20" t="s">
        <v>1027</v>
      </c>
      <c r="CH652" s="20" t="s">
        <v>1027</v>
      </c>
      <c r="CI652" s="20" t="s">
        <v>205</v>
      </c>
      <c r="CJ652" s="77" t="s">
        <v>46</v>
      </c>
      <c r="CK652" s="5"/>
      <c r="CL652" s="77" t="str">
        <f t="shared" ca="1" si="10"/>
        <v>27 Tahun 0 Bulan 7 Hari</v>
      </c>
      <c r="CM65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Babakan Situ RT/RW  Desa/Kelurahan Tanjungsari Kecamatan Tanjungsari Kabupaten Sumedang Jawa Barat </v>
      </c>
    </row>
    <row r="653" spans="1:91" ht="20.100000000000001" customHeight="1">
      <c r="A653" s="4">
        <f>SUBTOTAL(3,N$8:N653)</f>
        <v>646</v>
      </c>
      <c r="B653" s="5" t="s">
        <v>7856</v>
      </c>
      <c r="C653" s="5">
        <v>2015</v>
      </c>
      <c r="D653" s="5"/>
      <c r="E653" s="5"/>
      <c r="F653" s="5"/>
      <c r="G653" s="5"/>
      <c r="H653" s="5"/>
      <c r="I653" s="5"/>
      <c r="J653" s="5">
        <v>15160014</v>
      </c>
      <c r="K653" s="6"/>
      <c r="L653" s="6"/>
      <c r="M653" s="6"/>
      <c r="N653" s="35" t="s">
        <v>7879</v>
      </c>
      <c r="O653" s="152"/>
      <c r="P653" s="136"/>
      <c r="Q653" s="82" t="s">
        <v>7880</v>
      </c>
      <c r="R653" s="136" t="s">
        <v>155</v>
      </c>
      <c r="S653" s="88">
        <v>35205</v>
      </c>
      <c r="T653" s="10" t="s">
        <v>156</v>
      </c>
      <c r="U653" s="5"/>
      <c r="V653" s="5"/>
      <c r="W653" s="10" t="s">
        <v>157</v>
      </c>
      <c r="X653" s="20" t="s">
        <v>187</v>
      </c>
      <c r="Y653" s="20" t="s">
        <v>368</v>
      </c>
      <c r="Z653" s="20" t="s">
        <v>368</v>
      </c>
      <c r="AA653" s="20" t="s">
        <v>179</v>
      </c>
      <c r="AB653" s="20" t="s">
        <v>368</v>
      </c>
      <c r="AC653" s="7" t="s">
        <v>163</v>
      </c>
      <c r="AD653" s="7" t="s">
        <v>163</v>
      </c>
      <c r="AE653" s="21" t="s">
        <v>7881</v>
      </c>
      <c r="AF653" s="21"/>
      <c r="AG653" s="20" t="s">
        <v>7882</v>
      </c>
      <c r="AH653" s="20" t="s">
        <v>51</v>
      </c>
      <c r="AI653" s="35"/>
      <c r="AJ653" s="88"/>
      <c r="AK653" s="21"/>
      <c r="AL653" s="21"/>
      <c r="AM653" s="20"/>
      <c r="AN653" s="21"/>
      <c r="AO653" s="120"/>
      <c r="AP653" s="20" t="s">
        <v>7883</v>
      </c>
      <c r="AQ653" s="21"/>
      <c r="AR653" s="21" t="s">
        <v>7884</v>
      </c>
      <c r="AS653" s="20" t="s">
        <v>1150</v>
      </c>
      <c r="AT653" s="35" t="s">
        <v>155</v>
      </c>
      <c r="AU653" s="20" t="s">
        <v>46</v>
      </c>
      <c r="AV653" s="5"/>
      <c r="AW653" s="20" t="s">
        <v>7885</v>
      </c>
      <c r="AX653" s="20"/>
      <c r="AY653" s="35"/>
      <c r="AZ653" s="88"/>
      <c r="BA653" s="21" t="s">
        <v>7886</v>
      </c>
      <c r="BB653" s="21" t="s">
        <v>1202</v>
      </c>
      <c r="BC653" s="20"/>
      <c r="BD653" s="21"/>
      <c r="BE653" s="21"/>
      <c r="BF653" s="20"/>
      <c r="BG653" s="20"/>
      <c r="BH653" s="21"/>
      <c r="BI653" s="21"/>
      <c r="BJ653" s="20"/>
      <c r="BK653" s="20"/>
      <c r="BL653" s="20"/>
      <c r="BM653" s="20"/>
      <c r="BN653" s="79"/>
      <c r="BO653" s="20"/>
      <c r="BP653" s="20"/>
      <c r="BQ653" s="21"/>
      <c r="BR653" s="21"/>
      <c r="BS653" s="21"/>
      <c r="BT653" s="20"/>
      <c r="BU653" s="21"/>
      <c r="BV653" s="21"/>
      <c r="BW653" s="20"/>
      <c r="BX653" s="21"/>
      <c r="BY653" s="21"/>
      <c r="BZ653" s="20"/>
      <c r="CA653" s="20"/>
      <c r="CB653" s="20"/>
      <c r="CC653" s="20"/>
      <c r="CD653" s="20"/>
      <c r="CE653" s="20" t="s">
        <v>7883</v>
      </c>
      <c r="CF653" s="21"/>
      <c r="CG653" s="20" t="s">
        <v>7884</v>
      </c>
      <c r="CH653" s="20" t="s">
        <v>1150</v>
      </c>
      <c r="CI653" s="20" t="s">
        <v>182</v>
      </c>
      <c r="CJ653" s="77" t="s">
        <v>46</v>
      </c>
      <c r="CK653" s="5"/>
      <c r="CL653" s="77" t="str">
        <f t="shared" ca="1" si="10"/>
        <v>29 Tahun 8 Bulan 3 Hari</v>
      </c>
      <c r="CM65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Babakan Gardu Rt 03 Rw 16 RT/RW  Desa/Kelurahan Cicalengka Wetan Kecamatan Cicalengka Kabupaten Bandung Jawa Barat </v>
      </c>
    </row>
    <row r="654" spans="1:91" ht="20.100000000000001" customHeight="1">
      <c r="A654" s="4">
        <f>SUBTOTAL(3,N$8:N654)</f>
        <v>647</v>
      </c>
      <c r="B654" s="5" t="s">
        <v>7856</v>
      </c>
      <c r="C654" s="5">
        <v>2014</v>
      </c>
      <c r="D654" s="5"/>
      <c r="E654" s="5"/>
      <c r="F654" s="5"/>
      <c r="G654" s="5" t="s">
        <v>151</v>
      </c>
      <c r="H654" s="5" t="s">
        <v>151</v>
      </c>
      <c r="I654" s="5"/>
      <c r="J654" s="5">
        <v>14150007</v>
      </c>
      <c r="K654" s="6"/>
      <c r="L654" s="6"/>
      <c r="M654" s="6"/>
      <c r="N654" s="212" t="s">
        <v>7887</v>
      </c>
      <c r="O654" s="152"/>
      <c r="P654" s="136"/>
      <c r="Q654" s="82" t="s">
        <v>7888</v>
      </c>
      <c r="R654" s="136" t="s">
        <v>155</v>
      </c>
      <c r="S654" s="88">
        <v>36646</v>
      </c>
      <c r="T654" s="10" t="s">
        <v>156</v>
      </c>
      <c r="U654" s="5"/>
      <c r="V654" s="5"/>
      <c r="W654" s="10" t="s">
        <v>157</v>
      </c>
      <c r="X654" s="20" t="s">
        <v>187</v>
      </c>
      <c r="Y654" s="20" t="s">
        <v>368</v>
      </c>
      <c r="Z654" s="20" t="s">
        <v>368</v>
      </c>
      <c r="AA654" s="7" t="s">
        <v>161</v>
      </c>
      <c r="AB654" s="20" t="s">
        <v>368</v>
      </c>
      <c r="AC654" s="7" t="s">
        <v>163</v>
      </c>
      <c r="AD654" s="7" t="s">
        <v>163</v>
      </c>
      <c r="AE654" s="21" t="s">
        <v>7889</v>
      </c>
      <c r="AF654" s="21"/>
      <c r="AG654" s="20" t="s">
        <v>7890</v>
      </c>
      <c r="AH654" s="20" t="s">
        <v>51</v>
      </c>
      <c r="AI654" s="35"/>
      <c r="AJ654" s="88"/>
      <c r="AK654" s="21" t="s">
        <v>7891</v>
      </c>
      <c r="AL654" s="21" t="s">
        <v>531</v>
      </c>
      <c r="AM654" s="20"/>
      <c r="AN654" s="21"/>
      <c r="AO654" s="120"/>
      <c r="AP654" s="20" t="s">
        <v>7892</v>
      </c>
      <c r="AQ654" s="21"/>
      <c r="AR654" s="21" t="s">
        <v>2598</v>
      </c>
      <c r="AS654" s="20" t="s">
        <v>2599</v>
      </c>
      <c r="AT654" s="35" t="s">
        <v>155</v>
      </c>
      <c r="AU654" s="20" t="s">
        <v>46</v>
      </c>
      <c r="AV654" s="5"/>
      <c r="AW654" s="20" t="s">
        <v>7893</v>
      </c>
      <c r="AX654" s="20"/>
      <c r="AY654" s="35"/>
      <c r="AZ654" s="88"/>
      <c r="BA654" s="21" t="s">
        <v>7894</v>
      </c>
      <c r="BB654" s="20" t="s">
        <v>178</v>
      </c>
      <c r="BC654" s="20"/>
      <c r="BD654" s="21"/>
      <c r="BE654" s="21"/>
      <c r="BF654" s="20"/>
      <c r="BG654" s="20"/>
      <c r="BH654" s="21"/>
      <c r="BI654" s="21"/>
      <c r="BJ654" s="20"/>
      <c r="BK654" s="20"/>
      <c r="BL654" s="20"/>
      <c r="BM654" s="20"/>
      <c r="BN654" s="79"/>
      <c r="BO654" s="20"/>
      <c r="BP654" s="20"/>
      <c r="BQ654" s="21"/>
      <c r="BR654" s="21"/>
      <c r="BS654" s="21"/>
      <c r="BT654" s="20"/>
      <c r="BU654" s="21"/>
      <c r="BV654" s="21"/>
      <c r="BW654" s="20"/>
      <c r="BX654" s="21"/>
      <c r="BY654" s="21"/>
      <c r="BZ654" s="20"/>
      <c r="CA654" s="20"/>
      <c r="CB654" s="20"/>
      <c r="CC654" s="20"/>
      <c r="CD654" s="20"/>
      <c r="CE654" s="20" t="s">
        <v>7892</v>
      </c>
      <c r="CF654" s="21"/>
      <c r="CG654" s="20" t="s">
        <v>2598</v>
      </c>
      <c r="CH654" s="20" t="s">
        <v>2599</v>
      </c>
      <c r="CI654" s="20" t="s">
        <v>182</v>
      </c>
      <c r="CJ654" s="77" t="s">
        <v>46</v>
      </c>
      <c r="CK654" s="5"/>
      <c r="CL654" s="77" t="str">
        <f t="shared" ca="1" si="10"/>
        <v>25 Tahun 8 Bulan 24 Hari</v>
      </c>
      <c r="CM65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Pasawahan Rt 04 Rw 10 RT/RW  Desa/Kelurahan Sayati Kecamatan Margahayu Kabupaten Bandung Jawa Barat </v>
      </c>
    </row>
    <row r="655" spans="1:91" ht="20.100000000000001" customHeight="1">
      <c r="A655" s="4">
        <f>SUBTOTAL(3,N$8:N655)</f>
        <v>648</v>
      </c>
      <c r="B655" s="5" t="s">
        <v>7856</v>
      </c>
      <c r="C655" s="5">
        <v>2014</v>
      </c>
      <c r="D655" s="5"/>
      <c r="E655" s="5"/>
      <c r="F655" s="13"/>
      <c r="G655" s="13"/>
      <c r="H655" s="13"/>
      <c r="I655" s="13"/>
      <c r="J655" s="13">
        <v>14150010</v>
      </c>
      <c r="K655" s="15"/>
      <c r="L655" s="15"/>
      <c r="M655" s="15"/>
      <c r="N655" s="112" t="s">
        <v>7895</v>
      </c>
      <c r="O655" s="157"/>
      <c r="P655" s="139"/>
      <c r="Q655" s="109" t="s">
        <v>7896</v>
      </c>
      <c r="R655" s="139" t="s">
        <v>155</v>
      </c>
      <c r="S655" s="111">
        <v>36143</v>
      </c>
      <c r="T655" s="10" t="s">
        <v>156</v>
      </c>
      <c r="U655" s="13"/>
      <c r="V655" s="13"/>
      <c r="W655" s="10" t="s">
        <v>157</v>
      </c>
      <c r="X655" s="20" t="s">
        <v>187</v>
      </c>
      <c r="Y655" s="31" t="s">
        <v>368</v>
      </c>
      <c r="Z655" s="31" t="s">
        <v>368</v>
      </c>
      <c r="AA655" s="20" t="s">
        <v>221</v>
      </c>
      <c r="AB655" s="31" t="s">
        <v>368</v>
      </c>
      <c r="AC655" s="87" t="s">
        <v>163</v>
      </c>
      <c r="AD655" s="7" t="s">
        <v>163</v>
      </c>
      <c r="AE655" s="110" t="s">
        <v>7897</v>
      </c>
      <c r="AF655" s="110"/>
      <c r="AG655" s="31" t="s">
        <v>7898</v>
      </c>
      <c r="AH655" s="20" t="s">
        <v>50</v>
      </c>
      <c r="AI655" s="112"/>
      <c r="AJ655" s="111"/>
      <c r="AK655" s="110" t="s">
        <v>7899</v>
      </c>
      <c r="AL655" s="31" t="s">
        <v>212</v>
      </c>
      <c r="AM655" s="20"/>
      <c r="AN655" s="110"/>
      <c r="AO655" s="122"/>
      <c r="AP655" s="31" t="s">
        <v>7900</v>
      </c>
      <c r="AQ655" s="110"/>
      <c r="AR655" s="110" t="s">
        <v>5404</v>
      </c>
      <c r="AS655" s="31" t="s">
        <v>309</v>
      </c>
      <c r="AT655" s="112" t="s">
        <v>155</v>
      </c>
      <c r="AU655" s="31" t="s">
        <v>46</v>
      </c>
      <c r="AV655" s="13"/>
      <c r="AW655" s="31" t="s">
        <v>7901</v>
      </c>
      <c r="AX655" s="20"/>
      <c r="AY655" s="112"/>
      <c r="AZ655" s="111"/>
      <c r="BA655" s="110" t="s">
        <v>7902</v>
      </c>
      <c r="BB655" s="20" t="s">
        <v>178</v>
      </c>
      <c r="BC655" s="31"/>
      <c r="BD655" s="110"/>
      <c r="BE655" s="110"/>
      <c r="BF655" s="31"/>
      <c r="BG655" s="31"/>
      <c r="BH655" s="110"/>
      <c r="BI655" s="110"/>
      <c r="BJ655" s="31"/>
      <c r="BK655" s="31"/>
      <c r="BL655" s="31"/>
      <c r="BM655" s="31"/>
      <c r="BN655" s="97"/>
      <c r="BO655" s="31"/>
      <c r="BP655" s="31"/>
      <c r="BQ655" s="110"/>
      <c r="BR655" s="110"/>
      <c r="BS655" s="110"/>
      <c r="BT655" s="31"/>
      <c r="BU655" s="110"/>
      <c r="BV655" s="110"/>
      <c r="BW655" s="31"/>
      <c r="BX655" s="110"/>
      <c r="BY655" s="110"/>
      <c r="BZ655" s="31"/>
      <c r="CA655" s="31"/>
      <c r="CB655" s="31"/>
      <c r="CC655" s="31"/>
      <c r="CD655" s="31"/>
      <c r="CE655" s="20" t="s">
        <v>7900</v>
      </c>
      <c r="CF655" s="21"/>
      <c r="CG655" s="20" t="s">
        <v>5404</v>
      </c>
      <c r="CH655" s="20" t="s">
        <v>309</v>
      </c>
      <c r="CI655" s="20" t="s">
        <v>182</v>
      </c>
      <c r="CJ655" s="77" t="s">
        <v>46</v>
      </c>
      <c r="CK655" s="5"/>
      <c r="CL655" s="77" t="str">
        <f t="shared" ca="1" si="10"/>
        <v>27 Tahun 1 Bulan 9 Hari</v>
      </c>
      <c r="CM65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Babakan Sukamulya Rt 01 Rw 08 RT/RW  Desa/Kelurahan Bojongloa Kecamatan Rancaekek Kabupaten Bandung Jawa Barat </v>
      </c>
    </row>
    <row r="656" spans="1:91" ht="20.100000000000001" customHeight="1">
      <c r="A656" s="4">
        <f>SUBTOTAL(3,N$8:N656)</f>
        <v>649</v>
      </c>
      <c r="B656" s="5" t="s">
        <v>7856</v>
      </c>
      <c r="C656" s="5">
        <v>2013</v>
      </c>
      <c r="D656" s="5"/>
      <c r="E656" s="5"/>
      <c r="F656" s="5"/>
      <c r="G656" s="5"/>
      <c r="H656" s="5"/>
      <c r="I656" s="5"/>
      <c r="J656" s="5">
        <v>13140009</v>
      </c>
      <c r="K656" s="6"/>
      <c r="L656" s="6"/>
      <c r="M656" s="6"/>
      <c r="N656" s="209" t="s">
        <v>7903</v>
      </c>
      <c r="O656" s="152"/>
      <c r="P656" s="136"/>
      <c r="Q656" s="82" t="s">
        <v>7904</v>
      </c>
      <c r="R656" s="136" t="s">
        <v>186</v>
      </c>
      <c r="S656" s="88">
        <v>36281</v>
      </c>
      <c r="T656" s="10" t="s">
        <v>156</v>
      </c>
      <c r="U656" s="5"/>
      <c r="V656" s="5"/>
      <c r="W656" s="10" t="s">
        <v>157</v>
      </c>
      <c r="X656" s="20" t="s">
        <v>187</v>
      </c>
      <c r="Y656" s="20" t="s">
        <v>368</v>
      </c>
      <c r="Z656" s="20" t="s">
        <v>368</v>
      </c>
      <c r="AA656" s="7" t="s">
        <v>161</v>
      </c>
      <c r="AB656" s="20" t="s">
        <v>368</v>
      </c>
      <c r="AC656" s="7" t="s">
        <v>163</v>
      </c>
      <c r="AD656" s="7" t="s">
        <v>163</v>
      </c>
      <c r="AE656" s="21" t="s">
        <v>7905</v>
      </c>
      <c r="AF656" s="21"/>
      <c r="AG656" s="20" t="s">
        <v>7906</v>
      </c>
      <c r="AH656" s="20" t="s">
        <v>50</v>
      </c>
      <c r="AI656" s="35"/>
      <c r="AJ656" s="88"/>
      <c r="AK656" s="21" t="s">
        <v>7907</v>
      </c>
      <c r="AL656" s="20" t="s">
        <v>212</v>
      </c>
      <c r="AM656" s="20"/>
      <c r="AN656" s="21"/>
      <c r="AO656" s="120"/>
      <c r="AP656" s="20" t="s">
        <v>7908</v>
      </c>
      <c r="AQ656" s="21"/>
      <c r="AR656" s="21" t="s">
        <v>7909</v>
      </c>
      <c r="AS656" s="20" t="s">
        <v>199</v>
      </c>
      <c r="AT656" s="35" t="s">
        <v>186</v>
      </c>
      <c r="AU656" s="20" t="s">
        <v>46</v>
      </c>
      <c r="AV656" s="5"/>
      <c r="AW656" s="20" t="s">
        <v>7910</v>
      </c>
      <c r="AX656" s="20"/>
      <c r="AY656" s="35"/>
      <c r="AZ656" s="88"/>
      <c r="BA656" s="21" t="s">
        <v>7911</v>
      </c>
      <c r="BB656" s="20" t="s">
        <v>178</v>
      </c>
      <c r="BC656" s="20"/>
      <c r="BD656" s="21"/>
      <c r="BE656" s="21"/>
      <c r="BF656" s="20"/>
      <c r="BG656" s="20"/>
      <c r="BH656" s="21"/>
      <c r="BI656" s="21"/>
      <c r="BJ656" s="20"/>
      <c r="BK656" s="20"/>
      <c r="BL656" s="20"/>
      <c r="BM656" s="20"/>
      <c r="BN656" s="79"/>
      <c r="BO656" s="20"/>
      <c r="BP656" s="20"/>
      <c r="BQ656" s="21"/>
      <c r="BR656" s="21"/>
      <c r="BS656" s="21"/>
      <c r="BT656" s="20"/>
      <c r="BU656" s="21"/>
      <c r="BV656" s="21"/>
      <c r="BW656" s="20"/>
      <c r="BX656" s="21"/>
      <c r="BY656" s="21"/>
      <c r="BZ656" s="20"/>
      <c r="CA656" s="20"/>
      <c r="CB656" s="20"/>
      <c r="CC656" s="20"/>
      <c r="CD656" s="20"/>
      <c r="CE656" s="20" t="s">
        <v>7912</v>
      </c>
      <c r="CF656" s="21" t="s">
        <v>6676</v>
      </c>
      <c r="CG656" s="20" t="s">
        <v>7909</v>
      </c>
      <c r="CH656" s="20" t="s">
        <v>199</v>
      </c>
      <c r="CI656" s="20" t="s">
        <v>205</v>
      </c>
      <c r="CJ656" s="77" t="s">
        <v>46</v>
      </c>
      <c r="CK656" s="5"/>
      <c r="CL656" s="77" t="str">
        <f t="shared" ca="1" si="10"/>
        <v>26 Tahun 8 Bulan 22 Hari</v>
      </c>
      <c r="CM65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Giri Harja RT/RW 004/001 Desa/Kelurahan Kebonjati Kecamatan Sumedang Utara Kabupaten Sumedang Jawa Barat </v>
      </c>
    </row>
    <row r="657" spans="1:91" ht="20.100000000000001" customHeight="1">
      <c r="A657" s="4">
        <f>SUBTOTAL(3,N$8:N657)</f>
        <v>650</v>
      </c>
      <c r="B657" s="5" t="s">
        <v>7856</v>
      </c>
      <c r="C657" s="5">
        <v>2013</v>
      </c>
      <c r="D657" s="5"/>
      <c r="E657" s="5"/>
      <c r="F657" s="5"/>
      <c r="G657" s="5"/>
      <c r="H657" s="5"/>
      <c r="I657" s="5"/>
      <c r="J657" s="5">
        <v>13140018</v>
      </c>
      <c r="K657" s="6"/>
      <c r="L657" s="6"/>
      <c r="M657" s="6"/>
      <c r="N657" s="209" t="s">
        <v>7913</v>
      </c>
      <c r="O657" s="152"/>
      <c r="P657" s="136"/>
      <c r="Q657" s="82" t="s">
        <v>7914</v>
      </c>
      <c r="R657" s="136" t="s">
        <v>186</v>
      </c>
      <c r="S657" s="88">
        <v>34796</v>
      </c>
      <c r="T657" s="10" t="s">
        <v>156</v>
      </c>
      <c r="U657" s="5"/>
      <c r="V657" s="5"/>
      <c r="W657" s="10" t="s">
        <v>157</v>
      </c>
      <c r="X657" s="20" t="s">
        <v>187</v>
      </c>
      <c r="Y657" s="20" t="s">
        <v>368</v>
      </c>
      <c r="Z657" s="20" t="s">
        <v>368</v>
      </c>
      <c r="AA657" s="7" t="s">
        <v>161</v>
      </c>
      <c r="AB657" s="20" t="s">
        <v>368</v>
      </c>
      <c r="AC657" s="7" t="s">
        <v>163</v>
      </c>
      <c r="AD657" s="7" t="s">
        <v>163</v>
      </c>
      <c r="AE657" s="21" t="s">
        <v>7915</v>
      </c>
      <c r="AF657" s="21"/>
      <c r="AG657" s="20" t="s">
        <v>7916</v>
      </c>
      <c r="AH657" s="20" t="s">
        <v>50</v>
      </c>
      <c r="AI657" s="35"/>
      <c r="AJ657" s="88"/>
      <c r="AK657" s="21" t="s">
        <v>7917</v>
      </c>
      <c r="AL657" s="21" t="s">
        <v>1855</v>
      </c>
      <c r="AM657" s="20"/>
      <c r="AN657" s="21"/>
      <c r="AO657" s="120"/>
      <c r="AP657" s="20" t="s">
        <v>7918</v>
      </c>
      <c r="AQ657" s="21"/>
      <c r="AR657" s="21" t="s">
        <v>7919</v>
      </c>
      <c r="AS657" s="20" t="s">
        <v>2567</v>
      </c>
      <c r="AT657" s="35" t="s">
        <v>186</v>
      </c>
      <c r="AU657" s="20" t="s">
        <v>46</v>
      </c>
      <c r="AV657" s="5"/>
      <c r="AW657" s="20" t="s">
        <v>7920</v>
      </c>
      <c r="AX657" s="20"/>
      <c r="AY657" s="35"/>
      <c r="AZ657" s="88"/>
      <c r="BA657" s="21" t="s">
        <v>7921</v>
      </c>
      <c r="BB657" s="20" t="s">
        <v>178</v>
      </c>
      <c r="BC657" s="20"/>
      <c r="BD657" s="21"/>
      <c r="BE657" s="21"/>
      <c r="BF657" s="20"/>
      <c r="BG657" s="20"/>
      <c r="BH657" s="21"/>
      <c r="BI657" s="21"/>
      <c r="BJ657" s="20"/>
      <c r="BK657" s="20"/>
      <c r="BL657" s="20"/>
      <c r="BM657" s="20"/>
      <c r="BN657" s="79"/>
      <c r="BO657" s="20"/>
      <c r="BP657" s="20"/>
      <c r="BQ657" s="21"/>
      <c r="BR657" s="21"/>
      <c r="BS657" s="21"/>
      <c r="BT657" s="20"/>
      <c r="BU657" s="21"/>
      <c r="BV657" s="21"/>
      <c r="BW657" s="20"/>
      <c r="BX657" s="21"/>
      <c r="BY657" s="21"/>
      <c r="BZ657" s="20"/>
      <c r="CA657" s="20"/>
      <c r="CB657" s="20"/>
      <c r="CC657" s="20"/>
      <c r="CD657" s="20"/>
      <c r="CE657" s="20" t="s">
        <v>7918</v>
      </c>
      <c r="CF657" s="21"/>
      <c r="CG657" s="20" t="s">
        <v>7919</v>
      </c>
      <c r="CH657" s="20" t="s">
        <v>2567</v>
      </c>
      <c r="CI657" s="20" t="s">
        <v>205</v>
      </c>
      <c r="CJ657" s="77" t="s">
        <v>46</v>
      </c>
      <c r="CK657" s="5"/>
      <c r="CL657" s="77" t="str">
        <f t="shared" ca="1" si="10"/>
        <v>30 Tahun 9 Bulan 16 Hari</v>
      </c>
      <c r="CM65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Batugara Rt 02 Rw 05 RT/RW  Desa/Kelurahan Cikondang Kecamatan Ganeas Kabupaten Sumedang Jawa Barat </v>
      </c>
    </row>
    <row r="658" spans="1:91" ht="20.100000000000001" customHeight="1">
      <c r="A658" s="4">
        <f>SUBTOTAL(3,N$8:N658)</f>
        <v>651</v>
      </c>
      <c r="B658" s="5" t="s">
        <v>7856</v>
      </c>
      <c r="C658" s="5">
        <v>2015</v>
      </c>
      <c r="D658" s="5"/>
      <c r="E658" s="5"/>
      <c r="F658" s="5"/>
      <c r="G658" s="5"/>
      <c r="H658" s="5"/>
      <c r="I658" s="5"/>
      <c r="J658" s="5">
        <v>15160009</v>
      </c>
      <c r="K658" s="6"/>
      <c r="L658" s="6"/>
      <c r="M658" s="6"/>
      <c r="N658" s="35" t="s">
        <v>7922</v>
      </c>
      <c r="O658" s="152"/>
      <c r="P658" s="136"/>
      <c r="Q658" s="82" t="s">
        <v>7923</v>
      </c>
      <c r="R658" s="136" t="s">
        <v>155</v>
      </c>
      <c r="S658" s="88">
        <v>36560</v>
      </c>
      <c r="T658" s="10" t="s">
        <v>156</v>
      </c>
      <c r="U658" s="5"/>
      <c r="V658" s="5"/>
      <c r="W658" s="10" t="s">
        <v>157</v>
      </c>
      <c r="X658" s="20" t="s">
        <v>187</v>
      </c>
      <c r="Y658" s="20" t="s">
        <v>368</v>
      </c>
      <c r="Z658" s="20" t="s">
        <v>368</v>
      </c>
      <c r="AA658" s="20" t="s">
        <v>221</v>
      </c>
      <c r="AB658" s="20" t="s">
        <v>368</v>
      </c>
      <c r="AC658" s="7" t="s">
        <v>163</v>
      </c>
      <c r="AD658" s="7" t="s">
        <v>163</v>
      </c>
      <c r="AE658" s="21" t="s">
        <v>7924</v>
      </c>
      <c r="AF658" s="21"/>
      <c r="AG658" s="20" t="s">
        <v>7925</v>
      </c>
      <c r="AH658" s="20" t="s">
        <v>50</v>
      </c>
      <c r="AI658" s="35"/>
      <c r="AJ658" s="88"/>
      <c r="AK658" s="21" t="s">
        <v>7926</v>
      </c>
      <c r="AL658" s="21" t="s">
        <v>324</v>
      </c>
      <c r="AM658" s="20"/>
      <c r="AN658" s="21"/>
      <c r="AO658" s="120"/>
      <c r="AP658" s="20" t="s">
        <v>7927</v>
      </c>
      <c r="AQ658" s="21"/>
      <c r="AR658" s="21" t="s">
        <v>7928</v>
      </c>
      <c r="AS658" s="20" t="s">
        <v>716</v>
      </c>
      <c r="AT658" s="35" t="s">
        <v>155</v>
      </c>
      <c r="AU658" s="20" t="s">
        <v>46</v>
      </c>
      <c r="AV658" s="5"/>
      <c r="AW658" s="20" t="s">
        <v>7929</v>
      </c>
      <c r="AX658" s="20"/>
      <c r="AY658" s="35"/>
      <c r="AZ658" s="88"/>
      <c r="BA658" s="21" t="s">
        <v>7930</v>
      </c>
      <c r="BB658" s="20" t="s">
        <v>178</v>
      </c>
      <c r="BC658" s="20"/>
      <c r="BD658" s="21"/>
      <c r="BE658" s="21"/>
      <c r="BF658" s="20"/>
      <c r="BG658" s="20"/>
      <c r="BH658" s="21"/>
      <c r="BI658" s="21"/>
      <c r="BJ658" s="20"/>
      <c r="BK658" s="20"/>
      <c r="BL658" s="20"/>
      <c r="BM658" s="20"/>
      <c r="BN658" s="79"/>
      <c r="BO658" s="20"/>
      <c r="BP658" s="20"/>
      <c r="BQ658" s="21"/>
      <c r="BR658" s="21"/>
      <c r="BS658" s="21"/>
      <c r="BT658" s="20"/>
      <c r="BU658" s="21"/>
      <c r="BV658" s="21"/>
      <c r="BW658" s="20"/>
      <c r="BX658" s="21"/>
      <c r="BY658" s="21"/>
      <c r="BZ658" s="20"/>
      <c r="CA658" s="20"/>
      <c r="CB658" s="20"/>
      <c r="CC658" s="20"/>
      <c r="CD658" s="20"/>
      <c r="CE658" s="20" t="s">
        <v>7927</v>
      </c>
      <c r="CF658" s="21"/>
      <c r="CG658" s="20" t="s">
        <v>7928</v>
      </c>
      <c r="CH658" s="20" t="s">
        <v>716</v>
      </c>
      <c r="CI658" s="20" t="s">
        <v>182</v>
      </c>
      <c r="CJ658" s="77" t="s">
        <v>46</v>
      </c>
      <c r="CK658" s="5"/>
      <c r="CL658" s="77" t="str">
        <f t="shared" ca="1" si="10"/>
        <v>25 Tahun 11 Bulan 19 Hari</v>
      </c>
      <c r="CM65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Gandasari Rt 03 Rw 05 RT/RW  Desa/Kelurahan Gandasoli Kecamatan Katapang Kabupaten Bandung Jawa Barat </v>
      </c>
    </row>
    <row r="659" spans="1:91" ht="20.100000000000001" customHeight="1">
      <c r="A659" s="4">
        <f>SUBTOTAL(3,N$8:N659)</f>
        <v>652</v>
      </c>
      <c r="B659" s="5" t="s">
        <v>7856</v>
      </c>
      <c r="C659" s="5">
        <v>2015</v>
      </c>
      <c r="D659" s="5"/>
      <c r="E659" s="5"/>
      <c r="F659" s="5"/>
      <c r="G659" s="5"/>
      <c r="H659" s="5"/>
      <c r="I659" s="5"/>
      <c r="J659" s="5">
        <v>15160011</v>
      </c>
      <c r="K659" s="6"/>
      <c r="L659" s="6"/>
      <c r="M659" s="6"/>
      <c r="N659" s="35" t="s">
        <v>7931</v>
      </c>
      <c r="O659" s="152"/>
      <c r="P659" s="136"/>
      <c r="Q659" s="82" t="s">
        <v>7932</v>
      </c>
      <c r="R659" s="136" t="s">
        <v>186</v>
      </c>
      <c r="S659" s="88">
        <v>36720</v>
      </c>
      <c r="T659" s="10" t="s">
        <v>156</v>
      </c>
      <c r="U659" s="5"/>
      <c r="V659" s="5"/>
      <c r="W659" s="10" t="s">
        <v>157</v>
      </c>
      <c r="X659" s="20" t="s">
        <v>187</v>
      </c>
      <c r="Y659" s="20" t="s">
        <v>368</v>
      </c>
      <c r="Z659" s="20" t="s">
        <v>368</v>
      </c>
      <c r="AA659" s="20" t="s">
        <v>221</v>
      </c>
      <c r="AB659" s="20" t="s">
        <v>368</v>
      </c>
      <c r="AC659" s="7" t="s">
        <v>163</v>
      </c>
      <c r="AD659" s="7" t="s">
        <v>163</v>
      </c>
      <c r="AE659" s="21" t="s">
        <v>7933</v>
      </c>
      <c r="AF659" s="21"/>
      <c r="AG659" s="20" t="s">
        <v>7934</v>
      </c>
      <c r="AH659" s="20" t="s">
        <v>50</v>
      </c>
      <c r="AI659" s="35"/>
      <c r="AJ659" s="88"/>
      <c r="AK659" s="21" t="s">
        <v>7935</v>
      </c>
      <c r="AL659" s="20" t="s">
        <v>212</v>
      </c>
      <c r="AM659" s="20"/>
      <c r="AN659" s="21"/>
      <c r="AO659" s="120"/>
      <c r="AP659" s="20" t="s">
        <v>7936</v>
      </c>
      <c r="AQ659" s="21"/>
      <c r="AR659" s="21" t="s">
        <v>198</v>
      </c>
      <c r="AS659" s="20" t="s">
        <v>199</v>
      </c>
      <c r="AT659" s="35" t="s">
        <v>186</v>
      </c>
      <c r="AU659" s="20" t="s">
        <v>46</v>
      </c>
      <c r="AV659" s="5"/>
      <c r="AW659" s="20" t="s">
        <v>7937</v>
      </c>
      <c r="AX659" s="20"/>
      <c r="AY659" s="35"/>
      <c r="AZ659" s="88"/>
      <c r="BA659" s="21" t="s">
        <v>7938</v>
      </c>
      <c r="BB659" s="20" t="s">
        <v>178</v>
      </c>
      <c r="BC659" s="20"/>
      <c r="BD659" s="21"/>
      <c r="BE659" s="21"/>
      <c r="BF659" s="20"/>
      <c r="BG659" s="20"/>
      <c r="BH659" s="21"/>
      <c r="BI659" s="21"/>
      <c r="BJ659" s="20"/>
      <c r="BK659" s="20"/>
      <c r="BL659" s="20"/>
      <c r="BM659" s="20"/>
      <c r="BN659" s="79"/>
      <c r="BO659" s="20"/>
      <c r="BP659" s="20"/>
      <c r="BQ659" s="21"/>
      <c r="BR659" s="21"/>
      <c r="BS659" s="21"/>
      <c r="BT659" s="20"/>
      <c r="BU659" s="21"/>
      <c r="BV659" s="21"/>
      <c r="BW659" s="20"/>
      <c r="BX659" s="21"/>
      <c r="BY659" s="21"/>
      <c r="BZ659" s="20"/>
      <c r="CA659" s="20"/>
      <c r="CB659" s="20"/>
      <c r="CC659" s="20"/>
      <c r="CD659" s="20"/>
      <c r="CE659" s="20" t="s">
        <v>7936</v>
      </c>
      <c r="CF659" s="21"/>
      <c r="CG659" s="20" t="s">
        <v>198</v>
      </c>
      <c r="CH659" s="20" t="s">
        <v>199</v>
      </c>
      <c r="CI659" s="20" t="s">
        <v>205</v>
      </c>
      <c r="CJ659" s="77" t="s">
        <v>46</v>
      </c>
      <c r="CK659" s="5"/>
      <c r="CL659" s="77" t="str">
        <f t="shared" ca="1" si="10"/>
        <v>25 Tahun 6 Bulan 10 Hari</v>
      </c>
      <c r="CM65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Pasir Santen Rt 02 Rw 02 RT/RW  Desa/Kelurahan Mulyasari Kecamatan Sumedang Utara Kabupaten Sumedang Jawa Barat </v>
      </c>
    </row>
    <row r="660" spans="1:91" ht="20.100000000000001" customHeight="1">
      <c r="A660" s="4">
        <f>SUBTOTAL(3,N$8:N660)</f>
        <v>653</v>
      </c>
      <c r="B660" s="5" t="s">
        <v>7856</v>
      </c>
      <c r="C660" s="5">
        <v>2013</v>
      </c>
      <c r="D660" s="5"/>
      <c r="E660" s="5"/>
      <c r="F660" s="5"/>
      <c r="G660" s="5"/>
      <c r="H660" s="5"/>
      <c r="I660" s="5"/>
      <c r="J660" s="5">
        <v>13140019</v>
      </c>
      <c r="K660" s="6"/>
      <c r="L660" s="6"/>
      <c r="M660" s="6"/>
      <c r="N660" s="35" t="s">
        <v>7939</v>
      </c>
      <c r="O660" s="152"/>
      <c r="P660" s="136"/>
      <c r="Q660" s="82" t="s">
        <v>7940</v>
      </c>
      <c r="R660" s="136" t="s">
        <v>155</v>
      </c>
      <c r="S660" s="88">
        <v>34041</v>
      </c>
      <c r="T660" s="10" t="s">
        <v>156</v>
      </c>
      <c r="U660" s="5"/>
      <c r="V660" s="5"/>
      <c r="W660" s="10" t="s">
        <v>157</v>
      </c>
      <c r="X660" s="20" t="s">
        <v>187</v>
      </c>
      <c r="Y660" s="20" t="s">
        <v>368</v>
      </c>
      <c r="Z660" s="20" t="s">
        <v>368</v>
      </c>
      <c r="AA660" s="20" t="s">
        <v>221</v>
      </c>
      <c r="AB660" s="20" t="s">
        <v>368</v>
      </c>
      <c r="AC660" s="7" t="s">
        <v>163</v>
      </c>
      <c r="AD660" s="7" t="s">
        <v>163</v>
      </c>
      <c r="AE660" s="21" t="s">
        <v>7941</v>
      </c>
      <c r="AF660" s="21"/>
      <c r="AG660" s="20" t="s">
        <v>7942</v>
      </c>
      <c r="AH660" s="20" t="s">
        <v>51</v>
      </c>
      <c r="AI660" s="35"/>
      <c r="AJ660" s="88"/>
      <c r="AK660" s="21"/>
      <c r="AL660" s="21"/>
      <c r="AM660" s="20"/>
      <c r="AN660" s="21"/>
      <c r="AO660" s="120"/>
      <c r="AP660" s="20" t="s">
        <v>7943</v>
      </c>
      <c r="AQ660" s="21"/>
      <c r="AR660" s="21" t="s">
        <v>7944</v>
      </c>
      <c r="AS660" s="20" t="s">
        <v>2505</v>
      </c>
      <c r="AT660" s="35" t="s">
        <v>155</v>
      </c>
      <c r="AU660" s="20" t="s">
        <v>46</v>
      </c>
      <c r="AV660" s="5"/>
      <c r="AW660" s="20" t="s">
        <v>7945</v>
      </c>
      <c r="AX660" s="20"/>
      <c r="AY660" s="35"/>
      <c r="AZ660" s="88"/>
      <c r="BA660" s="21" t="s">
        <v>7946</v>
      </c>
      <c r="BB660" s="9" t="s">
        <v>168</v>
      </c>
      <c r="BC660" s="20"/>
      <c r="BD660" s="21"/>
      <c r="BE660" s="21"/>
      <c r="BF660" s="20"/>
      <c r="BG660" s="20"/>
      <c r="BH660" s="21"/>
      <c r="BI660" s="21"/>
      <c r="BJ660" s="20"/>
      <c r="BK660" s="20"/>
      <c r="BL660" s="20"/>
      <c r="BM660" s="20"/>
      <c r="BN660" s="79"/>
      <c r="BO660" s="20"/>
      <c r="BP660" s="20"/>
      <c r="BQ660" s="21"/>
      <c r="BR660" s="21"/>
      <c r="BS660" s="21"/>
      <c r="BT660" s="20"/>
      <c r="BU660" s="21"/>
      <c r="BV660" s="21"/>
      <c r="BW660" s="20"/>
      <c r="BX660" s="21"/>
      <c r="BY660" s="21"/>
      <c r="BZ660" s="20"/>
      <c r="CA660" s="20"/>
      <c r="CB660" s="20"/>
      <c r="CC660" s="20"/>
      <c r="CD660" s="20"/>
      <c r="CE660" s="20" t="s">
        <v>7943</v>
      </c>
      <c r="CF660" s="21"/>
      <c r="CG660" s="20" t="s">
        <v>7944</v>
      </c>
      <c r="CH660" s="20" t="s">
        <v>2505</v>
      </c>
      <c r="CI660" s="20" t="s">
        <v>182</v>
      </c>
      <c r="CJ660" s="77" t="s">
        <v>46</v>
      </c>
      <c r="CK660" s="5"/>
      <c r="CL660" s="77" t="str">
        <f t="shared" ca="1" si="10"/>
        <v>32 Tahun 10 Bulan 10 Hari</v>
      </c>
      <c r="CM66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Campaka Rt 04 Rw 07 RT/RW  Desa/Kelurahan Campaka Mulya Kecamatan Cimaung Kabupaten Bandung Jawa Barat </v>
      </c>
    </row>
    <row r="661" spans="1:91" ht="20.100000000000001" customHeight="1">
      <c r="A661" s="4">
        <f>SUBTOTAL(3,N$8:N661)</f>
        <v>654</v>
      </c>
      <c r="B661" s="5" t="s">
        <v>7856</v>
      </c>
      <c r="C661" s="5">
        <v>2015</v>
      </c>
      <c r="D661" s="5"/>
      <c r="E661" s="5"/>
      <c r="F661" s="5"/>
      <c r="G661" s="5"/>
      <c r="H661" s="5"/>
      <c r="I661" s="5"/>
      <c r="J661" s="5">
        <v>15160019</v>
      </c>
      <c r="K661" s="6"/>
      <c r="L661" s="6"/>
      <c r="M661" s="6"/>
      <c r="N661" s="35" t="s">
        <v>7947</v>
      </c>
      <c r="O661" s="152"/>
      <c r="P661" s="136"/>
      <c r="Q661" s="82" t="s">
        <v>7948</v>
      </c>
      <c r="R661" s="136" t="s">
        <v>155</v>
      </c>
      <c r="S661" s="88">
        <v>37470</v>
      </c>
      <c r="T661" s="10" t="s">
        <v>156</v>
      </c>
      <c r="U661" s="5"/>
      <c r="V661" s="5"/>
      <c r="W661" s="10" t="s">
        <v>157</v>
      </c>
      <c r="X661" s="20" t="s">
        <v>187</v>
      </c>
      <c r="Y661" s="20" t="s">
        <v>368</v>
      </c>
      <c r="Z661" s="20" t="s">
        <v>368</v>
      </c>
      <c r="AA661" s="20" t="s">
        <v>221</v>
      </c>
      <c r="AB661" s="20" t="s">
        <v>368</v>
      </c>
      <c r="AC661" s="7" t="s">
        <v>163</v>
      </c>
      <c r="AD661" s="7" t="s">
        <v>163</v>
      </c>
      <c r="AE661" s="21" t="s">
        <v>7881</v>
      </c>
      <c r="AF661" s="21"/>
      <c r="AG661" s="20" t="s">
        <v>7949</v>
      </c>
      <c r="AH661" s="20" t="s">
        <v>51</v>
      </c>
      <c r="AI661" s="35"/>
      <c r="AJ661" s="88"/>
      <c r="AK661" s="21"/>
      <c r="AL661" s="21"/>
      <c r="AM661" s="20"/>
      <c r="AN661" s="21"/>
      <c r="AO661" s="120"/>
      <c r="AP661" s="20" t="s">
        <v>7950</v>
      </c>
      <c r="AQ661" s="21"/>
      <c r="AR661" s="21" t="s">
        <v>7884</v>
      </c>
      <c r="AS661" s="20" t="s">
        <v>1150</v>
      </c>
      <c r="AT661" s="35" t="s">
        <v>7113</v>
      </c>
      <c r="AU661" s="20" t="s">
        <v>46</v>
      </c>
      <c r="AV661" s="5"/>
      <c r="AW661" s="20" t="s">
        <v>7885</v>
      </c>
      <c r="AX661" s="20"/>
      <c r="AY661" s="35"/>
      <c r="AZ661" s="88"/>
      <c r="BA661" s="21" t="s">
        <v>7886</v>
      </c>
      <c r="BB661" s="21" t="s">
        <v>1202</v>
      </c>
      <c r="BC661" s="20"/>
      <c r="BD661" s="21"/>
      <c r="BE661" s="21"/>
      <c r="BF661" s="20"/>
      <c r="BG661" s="20"/>
      <c r="BH661" s="21"/>
      <c r="BI661" s="21"/>
      <c r="BJ661" s="20"/>
      <c r="BK661" s="20"/>
      <c r="BL661" s="20"/>
      <c r="BM661" s="20"/>
      <c r="BN661" s="79"/>
      <c r="BO661" s="20"/>
      <c r="BP661" s="20"/>
      <c r="BQ661" s="21"/>
      <c r="BR661" s="21"/>
      <c r="BS661" s="21"/>
      <c r="BT661" s="20"/>
      <c r="BU661" s="21"/>
      <c r="BV661" s="21"/>
      <c r="BW661" s="20"/>
      <c r="BX661" s="21"/>
      <c r="BY661" s="21"/>
      <c r="BZ661" s="20"/>
      <c r="CA661" s="20"/>
      <c r="CB661" s="20"/>
      <c r="CC661" s="20"/>
      <c r="CD661" s="20"/>
      <c r="CE661" s="20" t="s">
        <v>7950</v>
      </c>
      <c r="CF661" s="21"/>
      <c r="CG661" s="20" t="s">
        <v>7884</v>
      </c>
      <c r="CH661" s="20" t="s">
        <v>1150</v>
      </c>
      <c r="CI661" s="20" t="s">
        <v>182</v>
      </c>
      <c r="CJ661" s="77" t="s">
        <v>46</v>
      </c>
      <c r="CK661" s="5"/>
      <c r="CL661" s="77" t="str">
        <f t="shared" ca="1" si="10"/>
        <v>23 Tahun 5 Bulan 21 Hari</v>
      </c>
      <c r="CM66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Babakan Garduh Rt 03 Rw 16 RT/RW  Desa/Kelurahan Cicalengka Wetan Kecamatan Cicalengka Kabupaten Bandung Jawa Barat </v>
      </c>
    </row>
    <row r="662" spans="1:91" ht="20.100000000000001" customHeight="1">
      <c r="A662" s="4">
        <f>SUBTOTAL(3,N$8:N662)</f>
        <v>655</v>
      </c>
      <c r="B662" s="5" t="s">
        <v>7856</v>
      </c>
      <c r="C662" s="5">
        <v>2013</v>
      </c>
      <c r="D662" s="5"/>
      <c r="E662" s="5"/>
      <c r="F662" s="5"/>
      <c r="G662" s="5"/>
      <c r="H662" s="5"/>
      <c r="I662" s="5"/>
      <c r="J662" s="5">
        <v>13140017</v>
      </c>
      <c r="K662" s="6"/>
      <c r="L662" s="6"/>
      <c r="M662" s="6"/>
      <c r="N662" s="35" t="s">
        <v>7951</v>
      </c>
      <c r="O662" s="152"/>
      <c r="P662" s="136"/>
      <c r="Q662" s="82" t="s">
        <v>7952</v>
      </c>
      <c r="R662" s="136" t="s">
        <v>602</v>
      </c>
      <c r="S662" s="88">
        <v>35063</v>
      </c>
      <c r="T662" s="10" t="s">
        <v>156</v>
      </c>
      <c r="U662" s="5"/>
      <c r="V662" s="5"/>
      <c r="W662" s="10" t="s">
        <v>157</v>
      </c>
      <c r="X662" s="20" t="s">
        <v>187</v>
      </c>
      <c r="Y662" s="20" t="s">
        <v>368</v>
      </c>
      <c r="Z662" s="20" t="s">
        <v>368</v>
      </c>
      <c r="AA662" s="20" t="s">
        <v>221</v>
      </c>
      <c r="AB662" s="20" t="s">
        <v>368</v>
      </c>
      <c r="AC662" s="7" t="s">
        <v>163</v>
      </c>
      <c r="AD662" s="7" t="s">
        <v>163</v>
      </c>
      <c r="AE662" s="21" t="s">
        <v>7953</v>
      </c>
      <c r="AF662" s="21"/>
      <c r="AG662" s="20" t="s">
        <v>3804</v>
      </c>
      <c r="AH662" s="20" t="s">
        <v>50</v>
      </c>
      <c r="AI662" s="35"/>
      <c r="AJ662" s="88"/>
      <c r="AK662" s="21" t="s">
        <v>7954</v>
      </c>
      <c r="AL662" s="21" t="s">
        <v>1202</v>
      </c>
      <c r="AM662" s="20"/>
      <c r="AN662" s="21"/>
      <c r="AO662" s="120"/>
      <c r="AP662" s="20" t="s">
        <v>7955</v>
      </c>
      <c r="AQ662" s="21"/>
      <c r="AR662" s="21" t="s">
        <v>2786</v>
      </c>
      <c r="AS662" s="20" t="s">
        <v>199</v>
      </c>
      <c r="AT662" s="35" t="s">
        <v>186</v>
      </c>
      <c r="AU662" s="20" t="s">
        <v>46</v>
      </c>
      <c r="AV662" s="5"/>
      <c r="AW662" s="20" t="s">
        <v>7956</v>
      </c>
      <c r="AX662" s="20"/>
      <c r="AY662" s="35"/>
      <c r="AZ662" s="88"/>
      <c r="BA662" s="21" t="s">
        <v>7957</v>
      </c>
      <c r="BB662" s="20" t="s">
        <v>178</v>
      </c>
      <c r="BC662" s="20"/>
      <c r="BD662" s="21"/>
      <c r="BE662" s="21"/>
      <c r="BF662" s="20"/>
      <c r="BG662" s="20"/>
      <c r="BH662" s="21"/>
      <c r="BI662" s="21"/>
      <c r="BJ662" s="20"/>
      <c r="BK662" s="20"/>
      <c r="BL662" s="20"/>
      <c r="BM662" s="20"/>
      <c r="BN662" s="79"/>
      <c r="BO662" s="20"/>
      <c r="BP662" s="20"/>
      <c r="BQ662" s="21"/>
      <c r="BR662" s="21"/>
      <c r="BS662" s="21"/>
      <c r="BT662" s="20"/>
      <c r="BU662" s="21"/>
      <c r="BV662" s="21"/>
      <c r="BW662" s="20"/>
      <c r="BX662" s="21"/>
      <c r="BY662" s="21"/>
      <c r="BZ662" s="20"/>
      <c r="CA662" s="20"/>
      <c r="CB662" s="20"/>
      <c r="CC662" s="20"/>
      <c r="CD662" s="20"/>
      <c r="CE662" s="20" t="s">
        <v>7955</v>
      </c>
      <c r="CF662" s="21"/>
      <c r="CG662" s="20" t="s">
        <v>2786</v>
      </c>
      <c r="CH662" s="20" t="s">
        <v>199</v>
      </c>
      <c r="CI662" s="20" t="s">
        <v>205</v>
      </c>
      <c r="CJ662" s="77" t="s">
        <v>46</v>
      </c>
      <c r="CK662" s="5"/>
      <c r="CL662" s="77" t="str">
        <f t="shared" ca="1" si="10"/>
        <v>30 Tahun 0 Bulan 24 Hari</v>
      </c>
      <c r="CM66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Lingkungan Angkrek Rt 01 Rw 14 RT/RW  Desa/Kelurahan Situ Kecamatan Sumedang Utara Kabupaten Sumedang Jawa Barat </v>
      </c>
    </row>
    <row r="663" spans="1:91" ht="20.100000000000001" customHeight="1">
      <c r="A663" s="4">
        <f>SUBTOTAL(3,N$8:N663)</f>
        <v>656</v>
      </c>
      <c r="B663" s="5" t="s">
        <v>7856</v>
      </c>
      <c r="C663" s="5">
        <v>2014</v>
      </c>
      <c r="D663" s="5"/>
      <c r="E663" s="5"/>
      <c r="F663" s="5"/>
      <c r="G663" s="5"/>
      <c r="H663" s="5"/>
      <c r="I663" s="5"/>
      <c r="J663" s="5">
        <v>14150033</v>
      </c>
      <c r="K663" s="6"/>
      <c r="L663" s="6"/>
      <c r="M663" s="6"/>
      <c r="N663" s="35" t="s">
        <v>7958</v>
      </c>
      <c r="O663" s="152"/>
      <c r="P663" s="136"/>
      <c r="Q663" s="82" t="s">
        <v>7959</v>
      </c>
      <c r="R663" s="136" t="s">
        <v>155</v>
      </c>
      <c r="S663" s="88">
        <v>36226</v>
      </c>
      <c r="T663" s="10" t="s">
        <v>156</v>
      </c>
      <c r="U663" s="5"/>
      <c r="V663" s="5"/>
      <c r="W663" s="10" t="s">
        <v>157</v>
      </c>
      <c r="X663" s="20" t="s">
        <v>187</v>
      </c>
      <c r="Y663" s="20" t="s">
        <v>368</v>
      </c>
      <c r="Z663" s="20" t="s">
        <v>368</v>
      </c>
      <c r="AA663" s="20" t="s">
        <v>221</v>
      </c>
      <c r="AB663" s="20" t="s">
        <v>368</v>
      </c>
      <c r="AC663" s="7" t="s">
        <v>163</v>
      </c>
      <c r="AD663" s="7" t="s">
        <v>163</v>
      </c>
      <c r="AE663" s="21" t="s">
        <v>7960</v>
      </c>
      <c r="AF663" s="21"/>
      <c r="AG663" s="20" t="s">
        <v>7961</v>
      </c>
      <c r="AH663" s="20" t="s">
        <v>50</v>
      </c>
      <c r="AI663" s="35"/>
      <c r="AJ663" s="88"/>
      <c r="AK663" s="21" t="s">
        <v>7962</v>
      </c>
      <c r="AL663" s="21" t="s">
        <v>531</v>
      </c>
      <c r="AM663" s="20"/>
      <c r="AN663" s="21"/>
      <c r="AO663" s="120"/>
      <c r="AP663" s="20" t="s">
        <v>7963</v>
      </c>
      <c r="AQ663" s="21"/>
      <c r="AR663" s="21" t="s">
        <v>1178</v>
      </c>
      <c r="AS663" s="20" t="s">
        <v>342</v>
      </c>
      <c r="AT663" s="35" t="s">
        <v>278</v>
      </c>
      <c r="AU663" s="20" t="s">
        <v>46</v>
      </c>
      <c r="AV663" s="5"/>
      <c r="AW663" s="20" t="s">
        <v>7964</v>
      </c>
      <c r="AX663" s="20"/>
      <c r="AY663" s="35"/>
      <c r="AZ663" s="88"/>
      <c r="BA663" s="21" t="s">
        <v>7965</v>
      </c>
      <c r="BB663" s="20" t="s">
        <v>178</v>
      </c>
      <c r="BC663" s="20"/>
      <c r="BD663" s="21"/>
      <c r="BE663" s="21"/>
      <c r="BF663" s="20"/>
      <c r="BG663" s="20"/>
      <c r="BH663" s="21"/>
      <c r="BI663" s="21"/>
      <c r="BJ663" s="20"/>
      <c r="BK663" s="20"/>
      <c r="BL663" s="20"/>
      <c r="BM663" s="20"/>
      <c r="BN663" s="79"/>
      <c r="BO663" s="20"/>
      <c r="BP663" s="20"/>
      <c r="BQ663" s="21"/>
      <c r="BR663" s="21"/>
      <c r="BS663" s="21"/>
      <c r="BT663" s="20"/>
      <c r="BU663" s="21"/>
      <c r="BV663" s="21"/>
      <c r="BW663" s="20"/>
      <c r="BX663" s="21"/>
      <c r="BY663" s="21"/>
      <c r="BZ663" s="20"/>
      <c r="CA663" s="20"/>
      <c r="CB663" s="20"/>
      <c r="CC663" s="20"/>
      <c r="CD663" s="20"/>
      <c r="CE663" s="20" t="s">
        <v>7963</v>
      </c>
      <c r="CF663" s="21"/>
      <c r="CG663" s="20" t="s">
        <v>1178</v>
      </c>
      <c r="CH663" s="20" t="s">
        <v>342</v>
      </c>
      <c r="CI663" s="20" t="s">
        <v>278</v>
      </c>
      <c r="CJ663" s="77" t="s">
        <v>46</v>
      </c>
      <c r="CK663" s="5"/>
      <c r="CL663" s="77" t="str">
        <f t="shared" ca="1" si="10"/>
        <v>26 Tahun 10 Bulan 16 Hari</v>
      </c>
      <c r="CM66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Kendal Gede RT/RW  Desa/Kelurahan Sukagalih Kecamatan Sukajadi Kota Bandung Jawa Barat </v>
      </c>
    </row>
    <row r="664" spans="1:91" ht="20.100000000000001" customHeight="1">
      <c r="A664" s="4">
        <f>SUBTOTAL(3,N$8:N664)</f>
        <v>657</v>
      </c>
      <c r="B664" s="5" t="s">
        <v>7856</v>
      </c>
      <c r="C664" s="5">
        <v>2014</v>
      </c>
      <c r="D664" s="5"/>
      <c r="E664" s="5"/>
      <c r="F664" s="5"/>
      <c r="G664" s="5" t="s">
        <v>151</v>
      </c>
      <c r="H664" s="5" t="s">
        <v>151</v>
      </c>
      <c r="I664" s="5"/>
      <c r="J664" s="5">
        <v>14150030</v>
      </c>
      <c r="K664" s="6"/>
      <c r="L664" s="6"/>
      <c r="M664" s="6"/>
      <c r="N664" s="212" t="s">
        <v>7966</v>
      </c>
      <c r="O664" s="152"/>
      <c r="P664" s="136"/>
      <c r="Q664" s="82" t="s">
        <v>7967</v>
      </c>
      <c r="R664" s="136" t="s">
        <v>155</v>
      </c>
      <c r="S664" s="88">
        <v>36941</v>
      </c>
      <c r="T664" s="10" t="s">
        <v>156</v>
      </c>
      <c r="U664" s="5"/>
      <c r="V664" s="5"/>
      <c r="W664" s="10" t="s">
        <v>157</v>
      </c>
      <c r="X664" s="20" t="s">
        <v>187</v>
      </c>
      <c r="Y664" s="20" t="s">
        <v>368</v>
      </c>
      <c r="Z664" s="20" t="s">
        <v>368</v>
      </c>
      <c r="AA664" s="7" t="s">
        <v>161</v>
      </c>
      <c r="AB664" s="20" t="s">
        <v>368</v>
      </c>
      <c r="AC664" s="7" t="s">
        <v>163</v>
      </c>
      <c r="AD664" s="7" t="s">
        <v>163</v>
      </c>
      <c r="AE664" s="21" t="s">
        <v>5833</v>
      </c>
      <c r="AF664" s="21"/>
      <c r="AG664" s="20" t="s">
        <v>7968</v>
      </c>
      <c r="AH664" s="20" t="s">
        <v>50</v>
      </c>
      <c r="AI664" s="35"/>
      <c r="AJ664" s="88"/>
      <c r="AK664" s="21" t="s">
        <v>5835</v>
      </c>
      <c r="AL664" s="21" t="s">
        <v>1202</v>
      </c>
      <c r="AM664" s="20"/>
      <c r="AN664" s="21"/>
      <c r="AO664" s="120"/>
      <c r="AP664" s="20" t="s">
        <v>7969</v>
      </c>
      <c r="AQ664" s="21"/>
      <c r="AR664" s="21" t="s">
        <v>4956</v>
      </c>
      <c r="AS664" s="20" t="s">
        <v>4493</v>
      </c>
      <c r="AT664" s="35" t="s">
        <v>155</v>
      </c>
      <c r="AU664" s="20" t="s">
        <v>46</v>
      </c>
      <c r="AV664" s="5"/>
      <c r="AW664" s="20" t="s">
        <v>7970</v>
      </c>
      <c r="AX664" s="20"/>
      <c r="AY664" s="35"/>
      <c r="AZ664" s="88"/>
      <c r="BA664" s="21" t="s">
        <v>7971</v>
      </c>
      <c r="BB664" s="20" t="s">
        <v>178</v>
      </c>
      <c r="BC664" s="20"/>
      <c r="BD664" s="21"/>
      <c r="BE664" s="21"/>
      <c r="BF664" s="20"/>
      <c r="BG664" s="20"/>
      <c r="BH664" s="21"/>
      <c r="BI664" s="21"/>
      <c r="BJ664" s="20"/>
      <c r="BK664" s="20"/>
      <c r="BL664" s="20"/>
      <c r="BM664" s="20"/>
      <c r="BN664" s="79"/>
      <c r="BO664" s="20"/>
      <c r="BP664" s="20"/>
      <c r="BQ664" s="21"/>
      <c r="BR664" s="21"/>
      <c r="BS664" s="21"/>
      <c r="BT664" s="20"/>
      <c r="BU664" s="21"/>
      <c r="BV664" s="21"/>
      <c r="BW664" s="20"/>
      <c r="BX664" s="21"/>
      <c r="BY664" s="21"/>
      <c r="BZ664" s="20"/>
      <c r="CA664" s="20"/>
      <c r="CB664" s="20"/>
      <c r="CC664" s="20"/>
      <c r="CD664" s="20"/>
      <c r="CE664" s="20" t="s">
        <v>7969</v>
      </c>
      <c r="CF664" s="21"/>
      <c r="CG664" s="20" t="s">
        <v>4956</v>
      </c>
      <c r="CH664" s="20" t="s">
        <v>4493</v>
      </c>
      <c r="CI664" s="20" t="s">
        <v>182</v>
      </c>
      <c r="CJ664" s="77" t="s">
        <v>46</v>
      </c>
      <c r="CK664" s="5"/>
      <c r="CL664" s="77" t="str">
        <f t="shared" ca="1" si="10"/>
        <v>24 Tahun 11 Bulan 4 Hari</v>
      </c>
      <c r="CM66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Babakan Stasion Rt 01 Rw 04 RT/RW  Desa/Kelurahan Banjaran Kulon Kecamatan Banjaran Kabupaten Bandung Jawa Barat </v>
      </c>
    </row>
    <row r="665" spans="1:91" ht="20.100000000000001" customHeight="1">
      <c r="A665" s="4">
        <f>SUBTOTAL(3,N$8:N665)</f>
        <v>658</v>
      </c>
      <c r="B665" s="5" t="s">
        <v>7856</v>
      </c>
      <c r="C665" s="5">
        <v>2014</v>
      </c>
      <c r="D665" s="5"/>
      <c r="E665" s="5"/>
      <c r="F665" s="13"/>
      <c r="G665" s="13" t="s">
        <v>151</v>
      </c>
      <c r="H665" s="13" t="s">
        <v>151</v>
      </c>
      <c r="I665" s="13"/>
      <c r="J665" s="13">
        <v>14150001</v>
      </c>
      <c r="K665" s="15"/>
      <c r="L665" s="15"/>
      <c r="M665" s="15"/>
      <c r="N665" s="214" t="s">
        <v>7972</v>
      </c>
      <c r="O665" s="157"/>
      <c r="P665" s="215" t="s">
        <v>7973</v>
      </c>
      <c r="Q665" s="109" t="s">
        <v>7974</v>
      </c>
      <c r="R665" s="139" t="s">
        <v>155</v>
      </c>
      <c r="S665" s="111">
        <v>37196</v>
      </c>
      <c r="T665" s="10" t="s">
        <v>156</v>
      </c>
      <c r="U665" s="13"/>
      <c r="V665" s="13"/>
      <c r="W665" s="10" t="s">
        <v>157</v>
      </c>
      <c r="X665" s="20" t="s">
        <v>187</v>
      </c>
      <c r="Y665" s="31" t="s">
        <v>368</v>
      </c>
      <c r="Z665" s="31" t="s">
        <v>368</v>
      </c>
      <c r="AA665" s="7" t="s">
        <v>161</v>
      </c>
      <c r="AB665" s="31" t="s">
        <v>368</v>
      </c>
      <c r="AC665" s="87" t="s">
        <v>163</v>
      </c>
      <c r="AD665" s="7" t="s">
        <v>163</v>
      </c>
      <c r="AE665" s="110" t="s">
        <v>7975</v>
      </c>
      <c r="AF665" s="110"/>
      <c r="AG665" s="31" t="s">
        <v>7976</v>
      </c>
      <c r="AH665" s="20"/>
      <c r="AI665" s="112"/>
      <c r="AJ665" s="111"/>
      <c r="AK665" s="110" t="s">
        <v>7977</v>
      </c>
      <c r="AL665" s="110" t="s">
        <v>324</v>
      </c>
      <c r="AM665" s="31"/>
      <c r="AN665" s="110"/>
      <c r="AO665" s="122"/>
      <c r="AP665" s="31" t="s">
        <v>7978</v>
      </c>
      <c r="AQ665" s="110"/>
      <c r="AR665" s="110" t="s">
        <v>7428</v>
      </c>
      <c r="AS665" s="31" t="s">
        <v>1578</v>
      </c>
      <c r="AT665" s="112" t="s">
        <v>278</v>
      </c>
      <c r="AU665" s="31" t="s">
        <v>46</v>
      </c>
      <c r="AV665" s="13"/>
      <c r="AW665" s="31" t="s">
        <v>7979</v>
      </c>
      <c r="AX665" s="20"/>
      <c r="AY665" s="112"/>
      <c r="AZ665" s="111"/>
      <c r="BA665" s="110" t="s">
        <v>7980</v>
      </c>
      <c r="BB665" s="20" t="s">
        <v>178</v>
      </c>
      <c r="BC665" s="31"/>
      <c r="BD665" s="110"/>
      <c r="BE665" s="110"/>
      <c r="BF665" s="31"/>
      <c r="BG665" s="31"/>
      <c r="BH665" s="110"/>
      <c r="BI665" s="110"/>
      <c r="BJ665" s="31"/>
      <c r="BK665" s="31"/>
      <c r="BL665" s="31"/>
      <c r="BM665" s="31"/>
      <c r="BN665" s="97"/>
      <c r="BO665" s="31"/>
      <c r="BP665" s="31"/>
      <c r="BQ665" s="110"/>
      <c r="BR665" s="110"/>
      <c r="BS665" s="110"/>
      <c r="BT665" s="31"/>
      <c r="BU665" s="110"/>
      <c r="BV665" s="110"/>
      <c r="BW665" s="31"/>
      <c r="BX665" s="110"/>
      <c r="BY665" s="110"/>
      <c r="BZ665" s="31"/>
      <c r="CA665" s="31"/>
      <c r="CB665" s="31"/>
      <c r="CC665" s="31"/>
      <c r="CD665" s="31"/>
      <c r="CE665" s="20" t="s">
        <v>7978</v>
      </c>
      <c r="CF665" s="21"/>
      <c r="CG665" s="20" t="s">
        <v>7428</v>
      </c>
      <c r="CH665" s="20" t="s">
        <v>1578</v>
      </c>
      <c r="CI665" s="20" t="s">
        <v>278</v>
      </c>
      <c r="CJ665" s="77" t="s">
        <v>46</v>
      </c>
      <c r="CK665" s="5"/>
      <c r="CL665" s="77" t="str">
        <f t="shared" ca="1" si="10"/>
        <v>24 Tahun 2 Bulan 22 Hari</v>
      </c>
      <c r="CM66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Komud Supadio Rt 01 Rw 06 RT/RW  Desa/Kelurahan Husen Sastra Negara Kecamatan Cicendo Kota Bandung Jawa Barat </v>
      </c>
    </row>
    <row r="666" spans="1:91" ht="20.100000000000001" customHeight="1">
      <c r="A666" s="4">
        <f>SUBTOTAL(3,N$8:N666)</f>
        <v>659</v>
      </c>
      <c r="B666" s="5" t="s">
        <v>7856</v>
      </c>
      <c r="C666" s="5">
        <v>2013</v>
      </c>
      <c r="D666" s="5"/>
      <c r="E666" s="5"/>
      <c r="F666" s="5"/>
      <c r="G666" s="5"/>
      <c r="H666" s="5"/>
      <c r="I666" s="5"/>
      <c r="J666" s="5">
        <v>13140008</v>
      </c>
      <c r="K666" s="6"/>
      <c r="L666" s="6"/>
      <c r="M666" s="6"/>
      <c r="N666" s="35" t="s">
        <v>7981</v>
      </c>
      <c r="O666" s="152"/>
      <c r="P666" s="136"/>
      <c r="Q666" s="82" t="s">
        <v>7982</v>
      </c>
      <c r="R666" s="136" t="s">
        <v>186</v>
      </c>
      <c r="S666" s="88">
        <v>36641</v>
      </c>
      <c r="T666" s="10" t="s">
        <v>156</v>
      </c>
      <c r="U666" s="5"/>
      <c r="V666" s="5"/>
      <c r="W666" s="10" t="s">
        <v>157</v>
      </c>
      <c r="X666" s="20" t="s">
        <v>187</v>
      </c>
      <c r="Y666" s="20" t="s">
        <v>368</v>
      </c>
      <c r="Z666" s="20" t="s">
        <v>368</v>
      </c>
      <c r="AA666" s="20" t="s">
        <v>7559</v>
      </c>
      <c r="AB666" s="20" t="s">
        <v>368</v>
      </c>
      <c r="AC666" s="7" t="s">
        <v>163</v>
      </c>
      <c r="AD666" s="7" t="s">
        <v>163</v>
      </c>
      <c r="AE666" s="21" t="s">
        <v>7983</v>
      </c>
      <c r="AF666" s="21"/>
      <c r="AG666" s="20" t="s">
        <v>7984</v>
      </c>
      <c r="AH666" s="20" t="s">
        <v>50</v>
      </c>
      <c r="AI666" s="35"/>
      <c r="AJ666" s="88"/>
      <c r="AK666" s="21" t="s">
        <v>7985</v>
      </c>
      <c r="AL666" s="21" t="s">
        <v>168</v>
      </c>
      <c r="AM666" s="20"/>
      <c r="AN666" s="21"/>
      <c r="AO666" s="120"/>
      <c r="AP666" s="20" t="s">
        <v>7986</v>
      </c>
      <c r="AQ666" s="21"/>
      <c r="AR666" s="21" t="s">
        <v>7987</v>
      </c>
      <c r="AS666" s="20" t="s">
        <v>2395</v>
      </c>
      <c r="AT666" s="35" t="s">
        <v>186</v>
      </c>
      <c r="AU666" s="20" t="s">
        <v>46</v>
      </c>
      <c r="AV666" s="5"/>
      <c r="AW666" s="20" t="s">
        <v>7988</v>
      </c>
      <c r="AX666" s="20"/>
      <c r="AY666" s="35"/>
      <c r="AZ666" s="88"/>
      <c r="BA666" s="21" t="s">
        <v>7989</v>
      </c>
      <c r="BB666" s="20" t="s">
        <v>202</v>
      </c>
      <c r="BC666" s="20"/>
      <c r="BD666" s="21"/>
      <c r="BE666" s="21"/>
      <c r="BF666" s="20"/>
      <c r="BG666" s="20"/>
      <c r="BH666" s="21"/>
      <c r="BI666" s="21"/>
      <c r="BJ666" s="20"/>
      <c r="BK666" s="20"/>
      <c r="BL666" s="20"/>
      <c r="BM666" s="20"/>
      <c r="BN666" s="79"/>
      <c r="BO666" s="20"/>
      <c r="BP666" s="20"/>
      <c r="BQ666" s="21"/>
      <c r="BR666" s="21"/>
      <c r="BS666" s="21"/>
      <c r="BT666" s="20"/>
      <c r="BU666" s="21"/>
      <c r="BV666" s="21"/>
      <c r="BW666" s="20"/>
      <c r="BX666" s="21"/>
      <c r="BY666" s="21"/>
      <c r="BZ666" s="20"/>
      <c r="CA666" s="20"/>
      <c r="CB666" s="20"/>
      <c r="CC666" s="20"/>
      <c r="CD666" s="20"/>
      <c r="CE666" s="20" t="s">
        <v>7990</v>
      </c>
      <c r="CF666" s="21"/>
      <c r="CG666" s="20" t="s">
        <v>7987</v>
      </c>
      <c r="CH666" s="20" t="s">
        <v>2395</v>
      </c>
      <c r="CI666" s="20" t="s">
        <v>205</v>
      </c>
      <c r="CJ666" s="77" t="s">
        <v>46</v>
      </c>
      <c r="CK666" s="5"/>
      <c r="CL666" s="77" t="str">
        <f t="shared" ca="1" si="10"/>
        <v>25 Tahun 8 Bulan 29 Hari</v>
      </c>
      <c r="CM66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Parakan Muncang RT/RW  Desa/Kelurahan Sindang Pakuon Kecamatan Cimanggung Kabupaten Sumedang Jawa Barat </v>
      </c>
    </row>
    <row r="667" spans="1:91" ht="20.100000000000001" customHeight="1">
      <c r="A667" s="4">
        <f>SUBTOTAL(3,N$8:N667)</f>
        <v>660</v>
      </c>
      <c r="B667" s="5" t="s">
        <v>7856</v>
      </c>
      <c r="C667" s="5">
        <v>2014</v>
      </c>
      <c r="D667" s="5"/>
      <c r="E667" s="5"/>
      <c r="F667" s="5"/>
      <c r="G667" s="5"/>
      <c r="H667" s="5"/>
      <c r="I667" s="5"/>
      <c r="J667" s="5">
        <v>14150018</v>
      </c>
      <c r="K667" s="6"/>
      <c r="L667" s="6"/>
      <c r="M667" s="6"/>
      <c r="N667" s="35" t="s">
        <v>7991</v>
      </c>
      <c r="O667" s="152"/>
      <c r="P667" s="136"/>
      <c r="Q667" s="82" t="s">
        <v>7992</v>
      </c>
      <c r="R667" s="136" t="s">
        <v>155</v>
      </c>
      <c r="S667" s="88">
        <v>36302</v>
      </c>
      <c r="T667" s="10" t="s">
        <v>156</v>
      </c>
      <c r="U667" s="5"/>
      <c r="V667" s="5"/>
      <c r="W667" s="10" t="s">
        <v>157</v>
      </c>
      <c r="X667" s="20" t="s">
        <v>187</v>
      </c>
      <c r="Y667" s="20" t="s">
        <v>368</v>
      </c>
      <c r="Z667" s="20" t="s">
        <v>368</v>
      </c>
      <c r="AA667" s="20" t="s">
        <v>221</v>
      </c>
      <c r="AB667" s="20" t="s">
        <v>368</v>
      </c>
      <c r="AC667" s="7" t="s">
        <v>163</v>
      </c>
      <c r="AD667" s="7" t="s">
        <v>163</v>
      </c>
      <c r="AE667" s="21" t="s">
        <v>7993</v>
      </c>
      <c r="AF667" s="21"/>
      <c r="AG667" s="20" t="s">
        <v>4380</v>
      </c>
      <c r="AH667" s="20" t="s">
        <v>50</v>
      </c>
      <c r="AI667" s="35"/>
      <c r="AJ667" s="88"/>
      <c r="AK667" s="21" t="s">
        <v>7994</v>
      </c>
      <c r="AL667" s="21" t="s">
        <v>531</v>
      </c>
      <c r="AM667" s="20"/>
      <c r="AN667" s="21"/>
      <c r="AO667" s="120"/>
      <c r="AP667" s="20" t="s">
        <v>7995</v>
      </c>
      <c r="AQ667" s="21"/>
      <c r="AR667" s="21" t="s">
        <v>7507</v>
      </c>
      <c r="AS667" s="20" t="s">
        <v>4493</v>
      </c>
      <c r="AT667" s="35" t="s">
        <v>155</v>
      </c>
      <c r="AU667" s="20" t="s">
        <v>46</v>
      </c>
      <c r="AV667" s="5"/>
      <c r="AW667" s="20" t="s">
        <v>7996</v>
      </c>
      <c r="AX667" s="20"/>
      <c r="AY667" s="35"/>
      <c r="AZ667" s="88"/>
      <c r="BA667" s="21" t="s">
        <v>7997</v>
      </c>
      <c r="BB667" s="20" t="s">
        <v>178</v>
      </c>
      <c r="BC667" s="20"/>
      <c r="BD667" s="21"/>
      <c r="BE667" s="21"/>
      <c r="BF667" s="20"/>
      <c r="BG667" s="20"/>
      <c r="BH667" s="21"/>
      <c r="BI667" s="21"/>
      <c r="BJ667" s="20"/>
      <c r="BK667" s="20"/>
      <c r="BL667" s="20"/>
      <c r="BM667" s="20"/>
      <c r="BN667" s="79"/>
      <c r="BO667" s="20"/>
      <c r="BP667" s="20"/>
      <c r="BQ667" s="21"/>
      <c r="BR667" s="21"/>
      <c r="BS667" s="21"/>
      <c r="BT667" s="20"/>
      <c r="BU667" s="21"/>
      <c r="BV667" s="21"/>
      <c r="BW667" s="20"/>
      <c r="BX667" s="21"/>
      <c r="BY667" s="21"/>
      <c r="BZ667" s="20"/>
      <c r="CA667" s="20"/>
      <c r="CB667" s="20"/>
      <c r="CC667" s="20"/>
      <c r="CD667" s="20"/>
      <c r="CE667" s="20" t="s">
        <v>7995</v>
      </c>
      <c r="CF667" s="21"/>
      <c r="CG667" s="20" t="s">
        <v>7507</v>
      </c>
      <c r="CH667" s="20" t="s">
        <v>4493</v>
      </c>
      <c r="CI667" s="20" t="s">
        <v>182</v>
      </c>
      <c r="CJ667" s="77" t="s">
        <v>46</v>
      </c>
      <c r="CK667" s="5"/>
      <c r="CL667" s="77" t="str">
        <f t="shared" ca="1" si="10"/>
        <v>26 Tahun 8 Bulan 1 Hari</v>
      </c>
      <c r="CM66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Gembor Rt 01 Rw 18 RT/RW  Desa/Kelurahan Banjaran Wetan Kecamatan Banjaran Kabupaten Bandung Jawa Barat </v>
      </c>
    </row>
    <row r="668" spans="1:91" ht="20.100000000000001" customHeight="1">
      <c r="A668" s="4">
        <f>SUBTOTAL(3,N$8:N668)</f>
        <v>661</v>
      </c>
      <c r="B668" s="5" t="s">
        <v>7856</v>
      </c>
      <c r="C668" s="5">
        <v>2014</v>
      </c>
      <c r="D668" s="5"/>
      <c r="E668" s="5"/>
      <c r="F668" s="5"/>
      <c r="G668" s="5" t="s">
        <v>151</v>
      </c>
      <c r="H668" s="5" t="s">
        <v>151</v>
      </c>
      <c r="I668" s="5"/>
      <c r="J668" s="5">
        <v>14150042</v>
      </c>
      <c r="K668" s="6"/>
      <c r="L668" s="6"/>
      <c r="M668" s="6"/>
      <c r="N668" s="212" t="s">
        <v>7998</v>
      </c>
      <c r="O668" s="152"/>
      <c r="P668" s="136"/>
      <c r="Q668" s="82" t="s">
        <v>7999</v>
      </c>
      <c r="R668" s="136" t="s">
        <v>155</v>
      </c>
      <c r="S668" s="88">
        <v>37325</v>
      </c>
      <c r="T668" s="10" t="s">
        <v>156</v>
      </c>
      <c r="U668" s="5"/>
      <c r="V668" s="5"/>
      <c r="W668" s="10" t="s">
        <v>157</v>
      </c>
      <c r="X668" s="20" t="s">
        <v>187</v>
      </c>
      <c r="Y668" s="20" t="s">
        <v>368</v>
      </c>
      <c r="Z668" s="20" t="s">
        <v>368</v>
      </c>
      <c r="AA668" s="7" t="s">
        <v>161</v>
      </c>
      <c r="AB668" s="20" t="s">
        <v>368</v>
      </c>
      <c r="AC668" s="7" t="s">
        <v>163</v>
      </c>
      <c r="AD668" s="7" t="s">
        <v>163</v>
      </c>
      <c r="AE668" s="21" t="s">
        <v>8000</v>
      </c>
      <c r="AF668" s="21"/>
      <c r="AG668" s="20" t="s">
        <v>8001</v>
      </c>
      <c r="AH668" s="20" t="s">
        <v>50</v>
      </c>
      <c r="AI668" s="35"/>
      <c r="AJ668" s="88"/>
      <c r="AK668" s="21" t="s">
        <v>8002</v>
      </c>
      <c r="AL668" s="21" t="s">
        <v>324</v>
      </c>
      <c r="AM668" s="20"/>
      <c r="AN668" s="21"/>
      <c r="AO668" s="120"/>
      <c r="AP668" s="20" t="s">
        <v>8003</v>
      </c>
      <c r="AQ668" s="21"/>
      <c r="AR668" s="21" t="s">
        <v>4956</v>
      </c>
      <c r="AS668" s="20" t="s">
        <v>4493</v>
      </c>
      <c r="AT668" s="35" t="s">
        <v>155</v>
      </c>
      <c r="AU668" s="20" t="s">
        <v>46</v>
      </c>
      <c r="AV668" s="5"/>
      <c r="AW668" s="20" t="s">
        <v>8004</v>
      </c>
      <c r="AX668" s="20"/>
      <c r="AY668" s="35"/>
      <c r="AZ668" s="88"/>
      <c r="BA668" s="21" t="s">
        <v>8005</v>
      </c>
      <c r="BB668" s="20" t="s">
        <v>178</v>
      </c>
      <c r="BC668" s="20"/>
      <c r="BD668" s="21"/>
      <c r="BE668" s="21"/>
      <c r="BF668" s="20"/>
      <c r="BG668" s="20"/>
      <c r="BH668" s="21"/>
      <c r="BI668" s="21"/>
      <c r="BJ668" s="20"/>
      <c r="BK668" s="20"/>
      <c r="BL668" s="20"/>
      <c r="BM668" s="20"/>
      <c r="BN668" s="79"/>
      <c r="BO668" s="20"/>
      <c r="BP668" s="20"/>
      <c r="BQ668" s="21"/>
      <c r="BR668" s="21"/>
      <c r="BS668" s="21"/>
      <c r="BT668" s="20"/>
      <c r="BU668" s="21"/>
      <c r="BV668" s="21"/>
      <c r="BW668" s="20"/>
      <c r="BX668" s="21"/>
      <c r="BY668" s="21"/>
      <c r="BZ668" s="20"/>
      <c r="CA668" s="20"/>
      <c r="CB668" s="20"/>
      <c r="CC668" s="20"/>
      <c r="CD668" s="20"/>
      <c r="CE668" s="20" t="s">
        <v>8003</v>
      </c>
      <c r="CF668" s="21"/>
      <c r="CG668" s="20" t="s">
        <v>4956</v>
      </c>
      <c r="CH668" s="20" t="s">
        <v>4493</v>
      </c>
      <c r="CI668" s="20" t="s">
        <v>182</v>
      </c>
      <c r="CJ668" s="77" t="s">
        <v>46</v>
      </c>
      <c r="CK668" s="5"/>
      <c r="CL668" s="77" t="str">
        <f t="shared" ca="1" si="10"/>
        <v>23 Tahun 10 Bulan 13 Hari</v>
      </c>
      <c r="CM66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Babakan Stasion Rt 01 Tw 04 RT/RW  Desa/Kelurahan Banjaran Kulon Kecamatan Banjaran Kabupaten Bandung Jawa Barat </v>
      </c>
    </row>
    <row r="669" spans="1:91" ht="20.100000000000001" customHeight="1">
      <c r="A669" s="4">
        <f>SUBTOTAL(3,N$8:N669)</f>
        <v>662</v>
      </c>
      <c r="B669" s="5" t="s">
        <v>7856</v>
      </c>
      <c r="C669" s="5">
        <v>2013</v>
      </c>
      <c r="D669" s="5"/>
      <c r="E669" s="5"/>
      <c r="F669" s="5"/>
      <c r="G669" s="5" t="s">
        <v>151</v>
      </c>
      <c r="H669" s="5" t="s">
        <v>151</v>
      </c>
      <c r="I669" s="5"/>
      <c r="J669" s="5">
        <v>13140014</v>
      </c>
      <c r="K669" s="6"/>
      <c r="L669" s="6"/>
      <c r="M669" s="6"/>
      <c r="N669" s="212" t="s">
        <v>8006</v>
      </c>
      <c r="O669" s="152"/>
      <c r="P669" s="136"/>
      <c r="Q669" s="82" t="s">
        <v>8007</v>
      </c>
      <c r="R669" s="136" t="s">
        <v>186</v>
      </c>
      <c r="S669" s="88">
        <v>35318</v>
      </c>
      <c r="T669" s="10" t="s">
        <v>156</v>
      </c>
      <c r="U669" s="5"/>
      <c r="V669" s="5"/>
      <c r="W669" s="10" t="s">
        <v>157</v>
      </c>
      <c r="X669" s="20" t="s">
        <v>187</v>
      </c>
      <c r="Y669" s="20" t="s">
        <v>368</v>
      </c>
      <c r="Z669" s="20" t="s">
        <v>368</v>
      </c>
      <c r="AA669" s="7" t="s">
        <v>161</v>
      </c>
      <c r="AB669" s="20" t="s">
        <v>368</v>
      </c>
      <c r="AC669" s="7" t="s">
        <v>163</v>
      </c>
      <c r="AD669" s="7" t="s">
        <v>163</v>
      </c>
      <c r="AE669" s="21" t="s">
        <v>8008</v>
      </c>
      <c r="AF669" s="21"/>
      <c r="AG669" s="20" t="s">
        <v>8009</v>
      </c>
      <c r="AH669" s="20" t="s">
        <v>51</v>
      </c>
      <c r="AI669" s="35"/>
      <c r="AJ669" s="88"/>
      <c r="AK669" s="21"/>
      <c r="AL669" s="21"/>
      <c r="AM669" s="20"/>
      <c r="AN669" s="21"/>
      <c r="AO669" s="120"/>
      <c r="AP669" s="20" t="s">
        <v>8010</v>
      </c>
      <c r="AQ669" s="21"/>
      <c r="AR669" s="21" t="s">
        <v>4007</v>
      </c>
      <c r="AS669" s="20" t="s">
        <v>199</v>
      </c>
      <c r="AT669" s="35" t="s">
        <v>186</v>
      </c>
      <c r="AU669" s="20" t="s">
        <v>46</v>
      </c>
      <c r="AV669" s="5"/>
      <c r="AW669" s="20" t="s">
        <v>8011</v>
      </c>
      <c r="AX669" s="20"/>
      <c r="AY669" s="35"/>
      <c r="AZ669" s="88"/>
      <c r="BA669" s="21" t="s">
        <v>8012</v>
      </c>
      <c r="BB669" s="20" t="s">
        <v>178</v>
      </c>
      <c r="BC669" s="20"/>
      <c r="BD669" s="21"/>
      <c r="BE669" s="21"/>
      <c r="BF669" s="20"/>
      <c r="BG669" s="20"/>
      <c r="BH669" s="21"/>
      <c r="BI669" s="21"/>
      <c r="BJ669" s="20"/>
      <c r="BK669" s="20"/>
      <c r="BL669" s="20"/>
      <c r="BM669" s="20"/>
      <c r="BN669" s="79"/>
      <c r="BO669" s="20"/>
      <c r="BP669" s="20"/>
      <c r="BQ669" s="21"/>
      <c r="BR669" s="21"/>
      <c r="BS669" s="21"/>
      <c r="BT669" s="20"/>
      <c r="BU669" s="21"/>
      <c r="BV669" s="21"/>
      <c r="BW669" s="20"/>
      <c r="BX669" s="21"/>
      <c r="BY669" s="21"/>
      <c r="BZ669" s="20"/>
      <c r="CA669" s="20"/>
      <c r="CB669" s="20"/>
      <c r="CC669" s="20"/>
      <c r="CD669" s="20"/>
      <c r="CE669" s="20" t="s">
        <v>11287</v>
      </c>
      <c r="CF669" s="21" t="s">
        <v>647</v>
      </c>
      <c r="CG669" s="20" t="s">
        <v>4007</v>
      </c>
      <c r="CH669" s="20" t="s">
        <v>199</v>
      </c>
      <c r="CI669" s="20" t="s">
        <v>205</v>
      </c>
      <c r="CJ669" s="77" t="s">
        <v>46</v>
      </c>
      <c r="CK669" s="5"/>
      <c r="CL669" s="77" t="str">
        <f t="shared" ca="1" si="10"/>
        <v>29 Tahun 4 Bulan 13 Hari</v>
      </c>
      <c r="CM66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Dusun Talun Kidul RT/RW 001/004 Desa/Kelurahan Talun Kecamatan Sumedang Utara Kabupaten Sumedang Jawa Barat </v>
      </c>
    </row>
    <row r="670" spans="1:91" ht="20.100000000000001" customHeight="1">
      <c r="A670" s="4">
        <f>SUBTOTAL(3,N$8:N670)</f>
        <v>663</v>
      </c>
      <c r="B670" s="5" t="s">
        <v>7856</v>
      </c>
      <c r="C670" s="5">
        <v>2015</v>
      </c>
      <c r="D670" s="5"/>
      <c r="E670" s="5"/>
      <c r="F670" s="5"/>
      <c r="G670" s="5" t="s">
        <v>151</v>
      </c>
      <c r="H670" s="5" t="s">
        <v>151</v>
      </c>
      <c r="I670" s="5"/>
      <c r="J670" s="5">
        <v>15160052</v>
      </c>
      <c r="K670" s="6"/>
      <c r="L670" s="6"/>
      <c r="M670" s="6"/>
      <c r="N670" s="35" t="s">
        <v>8013</v>
      </c>
      <c r="O670" s="152"/>
      <c r="P670" s="136" t="s">
        <v>8014</v>
      </c>
      <c r="Q670" s="82" t="s">
        <v>8015</v>
      </c>
      <c r="R670" s="136" t="s">
        <v>155</v>
      </c>
      <c r="S670" s="88">
        <v>37067</v>
      </c>
      <c r="T670" s="10" t="s">
        <v>156</v>
      </c>
      <c r="U670" s="5"/>
      <c r="V670" s="5"/>
      <c r="W670" s="10" t="s">
        <v>157</v>
      </c>
      <c r="X670" s="20" t="s">
        <v>187</v>
      </c>
      <c r="Y670" s="20" t="s">
        <v>368</v>
      </c>
      <c r="Z670" s="20" t="s">
        <v>368</v>
      </c>
      <c r="AA670" s="7" t="s">
        <v>161</v>
      </c>
      <c r="AB670" s="20" t="s">
        <v>368</v>
      </c>
      <c r="AC670" s="7" t="s">
        <v>163</v>
      </c>
      <c r="AD670" s="7" t="s">
        <v>163</v>
      </c>
      <c r="AE670" s="21" t="s">
        <v>8016</v>
      </c>
      <c r="AF670" s="21"/>
      <c r="AG670" s="20" t="s">
        <v>8017</v>
      </c>
      <c r="AH670" s="20" t="s">
        <v>50</v>
      </c>
      <c r="AI670" s="35"/>
      <c r="AJ670" s="88"/>
      <c r="AK670" s="21" t="s">
        <v>8018</v>
      </c>
      <c r="AL670" s="9" t="s">
        <v>202</v>
      </c>
      <c r="AM670" s="20"/>
      <c r="AN670" s="21"/>
      <c r="AO670" s="120"/>
      <c r="AP670" s="20" t="s">
        <v>8019</v>
      </c>
      <c r="AQ670" s="21"/>
      <c r="AR670" s="21" t="s">
        <v>1317</v>
      </c>
      <c r="AS670" s="20" t="s">
        <v>1011</v>
      </c>
      <c r="AT670" s="35" t="s">
        <v>186</v>
      </c>
      <c r="AU670" s="20" t="s">
        <v>46</v>
      </c>
      <c r="AV670" s="5"/>
      <c r="AW670" s="20" t="s">
        <v>8020</v>
      </c>
      <c r="AX670" s="20"/>
      <c r="AY670" s="35"/>
      <c r="AZ670" s="88"/>
      <c r="BA670" s="21" t="s">
        <v>8021</v>
      </c>
      <c r="BB670" s="20" t="s">
        <v>178</v>
      </c>
      <c r="BC670" s="20"/>
      <c r="BD670" s="21"/>
      <c r="BE670" s="21"/>
      <c r="BF670" s="20"/>
      <c r="BG670" s="20"/>
      <c r="BH670" s="21"/>
      <c r="BI670" s="21"/>
      <c r="BJ670" s="20"/>
      <c r="BK670" s="20"/>
      <c r="BL670" s="20"/>
      <c r="BM670" s="20"/>
      <c r="BN670" s="79"/>
      <c r="BO670" s="20"/>
      <c r="BP670" s="20"/>
      <c r="BQ670" s="21"/>
      <c r="BR670" s="21"/>
      <c r="BS670" s="21"/>
      <c r="BT670" s="20"/>
      <c r="BU670" s="21"/>
      <c r="BV670" s="21"/>
      <c r="BW670" s="20"/>
      <c r="BX670" s="21"/>
      <c r="BY670" s="21"/>
      <c r="BZ670" s="20"/>
      <c r="CA670" s="20"/>
      <c r="CB670" s="20"/>
      <c r="CC670" s="20"/>
      <c r="CD670" s="20"/>
      <c r="CE670" s="20" t="s">
        <v>8019</v>
      </c>
      <c r="CF670" s="21"/>
      <c r="CG670" s="20" t="s">
        <v>1317</v>
      </c>
      <c r="CH670" s="20" t="s">
        <v>1011</v>
      </c>
      <c r="CI670" s="20" t="s">
        <v>205</v>
      </c>
      <c r="CJ670" s="77" t="s">
        <v>46</v>
      </c>
      <c r="CK670" s="5"/>
      <c r="CL670" s="77" t="str">
        <f t="shared" ca="1" si="10"/>
        <v>24 Tahun 6 Bulan 29 Hari</v>
      </c>
      <c r="CM67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Kol. Achmad Syam  Rt 03 Rw 06 RT/RW  Desa/Kelurahan Sayang Kecamatan Jatinangor Kabupaten Sumedang Jawa Barat </v>
      </c>
    </row>
    <row r="671" spans="1:91" ht="20.100000000000001" customHeight="1">
      <c r="A671" s="4">
        <f>SUBTOTAL(3,N$8:N671)</f>
        <v>664</v>
      </c>
      <c r="B671" s="5" t="s">
        <v>7856</v>
      </c>
      <c r="C671" s="5">
        <v>2014</v>
      </c>
      <c r="D671" s="5"/>
      <c r="E671" s="5"/>
      <c r="F671" s="5"/>
      <c r="G671" s="5" t="s">
        <v>151</v>
      </c>
      <c r="H671" s="5" t="s">
        <v>151</v>
      </c>
      <c r="I671" s="5"/>
      <c r="J671" s="5">
        <v>14150041</v>
      </c>
      <c r="K671" s="6"/>
      <c r="L671" s="6"/>
      <c r="M671" s="6"/>
      <c r="N671" s="212" t="s">
        <v>8022</v>
      </c>
      <c r="O671" s="152"/>
      <c r="P671" s="136"/>
      <c r="Q671" s="82" t="s">
        <v>8023</v>
      </c>
      <c r="R671" s="136" t="s">
        <v>186</v>
      </c>
      <c r="S671" s="88">
        <v>36561</v>
      </c>
      <c r="T671" s="10" t="s">
        <v>156</v>
      </c>
      <c r="U671" s="5"/>
      <c r="V671" s="5"/>
      <c r="W671" s="10" t="s">
        <v>157</v>
      </c>
      <c r="X671" s="20" t="s">
        <v>187</v>
      </c>
      <c r="Y671" s="20" t="s">
        <v>368</v>
      </c>
      <c r="Z671" s="20" t="s">
        <v>368</v>
      </c>
      <c r="AA671" s="7" t="s">
        <v>161</v>
      </c>
      <c r="AB671" s="20" t="s">
        <v>368</v>
      </c>
      <c r="AC671" s="7" t="s">
        <v>163</v>
      </c>
      <c r="AD671" s="7" t="s">
        <v>163</v>
      </c>
      <c r="AE671" s="21" t="s">
        <v>8024</v>
      </c>
      <c r="AF671" s="21"/>
      <c r="AG671" s="20" t="s">
        <v>8025</v>
      </c>
      <c r="AH671" s="20" t="s">
        <v>50</v>
      </c>
      <c r="AI671" s="35"/>
      <c r="AJ671" s="88"/>
      <c r="AK671" s="21" t="s">
        <v>8026</v>
      </c>
      <c r="AL671" s="20" t="s">
        <v>212</v>
      </c>
      <c r="AM671" s="20"/>
      <c r="AN671" s="21"/>
      <c r="AO671" s="120"/>
      <c r="AP671" s="20" t="s">
        <v>8027</v>
      </c>
      <c r="AQ671" s="21"/>
      <c r="AR671" s="21" t="s">
        <v>8028</v>
      </c>
      <c r="AS671" s="20" t="s">
        <v>1423</v>
      </c>
      <c r="AT671" s="35" t="s">
        <v>186</v>
      </c>
      <c r="AU671" s="20" t="s">
        <v>46</v>
      </c>
      <c r="AV671" s="5"/>
      <c r="AW671" s="20" t="s">
        <v>8029</v>
      </c>
      <c r="AX671" s="20"/>
      <c r="AY671" s="35"/>
      <c r="AZ671" s="88"/>
      <c r="BA671" s="21" t="s">
        <v>8030</v>
      </c>
      <c r="BB671" s="20" t="s">
        <v>178</v>
      </c>
      <c r="BC671" s="20"/>
      <c r="BD671" s="21"/>
      <c r="BE671" s="21"/>
      <c r="BF671" s="20"/>
      <c r="BG671" s="20"/>
      <c r="BH671" s="21"/>
      <c r="BI671" s="21"/>
      <c r="BJ671" s="20"/>
      <c r="BK671" s="20"/>
      <c r="BL671" s="20"/>
      <c r="BM671" s="20"/>
      <c r="BN671" s="79"/>
      <c r="BO671" s="20"/>
      <c r="BP671" s="20"/>
      <c r="BQ671" s="21"/>
      <c r="BR671" s="21"/>
      <c r="BS671" s="21"/>
      <c r="BT671" s="20"/>
      <c r="BU671" s="21"/>
      <c r="BV671" s="21"/>
      <c r="BW671" s="20"/>
      <c r="BX671" s="21"/>
      <c r="BY671" s="21"/>
      <c r="BZ671" s="20"/>
      <c r="CA671" s="20"/>
      <c r="CB671" s="20"/>
      <c r="CC671" s="20"/>
      <c r="CD671" s="20"/>
      <c r="CE671" s="20" t="s">
        <v>8027</v>
      </c>
      <c r="CF671" s="21"/>
      <c r="CG671" s="20" t="s">
        <v>8028</v>
      </c>
      <c r="CH671" s="20" t="s">
        <v>1423</v>
      </c>
      <c r="CI671" s="20" t="s">
        <v>205</v>
      </c>
      <c r="CJ671" s="77" t="s">
        <v>46</v>
      </c>
      <c r="CK671" s="5"/>
      <c r="CL671" s="77" t="str">
        <f t="shared" ca="1" si="10"/>
        <v>25 Tahun 11 Bulan 18 Hari</v>
      </c>
      <c r="CM67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Paseh Rt 07 Rw 02 RT/RW  Desa/Kelurahan Paseh Kidul Kecamatan Paseh Kabupaten Sumedang Jawa Barat </v>
      </c>
    </row>
    <row r="672" spans="1:91" ht="20.100000000000001" customHeight="1">
      <c r="A672" s="4">
        <f>SUBTOTAL(3,N$8:N672)</f>
        <v>665</v>
      </c>
      <c r="B672" s="5" t="s">
        <v>7856</v>
      </c>
      <c r="C672" s="5">
        <v>2013</v>
      </c>
      <c r="D672" s="5"/>
      <c r="E672" s="5"/>
      <c r="F672" s="5"/>
      <c r="G672" s="5"/>
      <c r="H672" s="5"/>
      <c r="I672" s="5"/>
      <c r="J672" s="5">
        <v>13140011</v>
      </c>
      <c r="K672" s="6"/>
      <c r="L672" s="6"/>
      <c r="M672" s="6"/>
      <c r="N672" s="35" t="s">
        <v>8031</v>
      </c>
      <c r="O672" s="152"/>
      <c r="P672" s="136"/>
      <c r="Q672" s="82" t="s">
        <v>8032</v>
      </c>
      <c r="R672" s="136" t="s">
        <v>186</v>
      </c>
      <c r="S672" s="88">
        <v>35710</v>
      </c>
      <c r="T672" s="10" t="s">
        <v>156</v>
      </c>
      <c r="U672" s="5"/>
      <c r="V672" s="5"/>
      <c r="W672" s="10" t="s">
        <v>157</v>
      </c>
      <c r="X672" s="20" t="s">
        <v>187</v>
      </c>
      <c r="Y672" s="20" t="s">
        <v>368</v>
      </c>
      <c r="Z672" s="20" t="s">
        <v>368</v>
      </c>
      <c r="AA672" s="20" t="s">
        <v>221</v>
      </c>
      <c r="AB672" s="20" t="s">
        <v>368</v>
      </c>
      <c r="AC672" s="7" t="s">
        <v>163</v>
      </c>
      <c r="AD672" s="7" t="s">
        <v>163</v>
      </c>
      <c r="AE672" s="21" t="s">
        <v>8033</v>
      </c>
      <c r="AF672" s="21"/>
      <c r="AG672" s="20" t="s">
        <v>8034</v>
      </c>
      <c r="AH672" s="20" t="s">
        <v>50</v>
      </c>
      <c r="AI672" s="35"/>
      <c r="AJ672" s="88"/>
      <c r="AK672" s="21" t="s">
        <v>8035</v>
      </c>
      <c r="AL672" s="20" t="s">
        <v>212</v>
      </c>
      <c r="AM672" s="20"/>
      <c r="AN672" s="21"/>
      <c r="AO672" s="120"/>
      <c r="AP672" s="20" t="s">
        <v>8036</v>
      </c>
      <c r="AQ672" s="21"/>
      <c r="AR672" s="21" t="s">
        <v>7621</v>
      </c>
      <c r="AS672" s="20" t="s">
        <v>1240</v>
      </c>
      <c r="AT672" s="35" t="s">
        <v>186</v>
      </c>
      <c r="AU672" s="20" t="s">
        <v>46</v>
      </c>
      <c r="AV672" s="5"/>
      <c r="AW672" s="20" t="s">
        <v>8037</v>
      </c>
      <c r="AX672" s="20"/>
      <c r="AY672" s="35"/>
      <c r="AZ672" s="88"/>
      <c r="BA672" s="21" t="s">
        <v>8038</v>
      </c>
      <c r="BB672" s="20" t="s">
        <v>178</v>
      </c>
      <c r="BC672" s="20"/>
      <c r="BD672" s="21"/>
      <c r="BE672" s="21"/>
      <c r="BF672" s="20"/>
      <c r="BG672" s="20"/>
      <c r="BH672" s="21"/>
      <c r="BI672" s="21"/>
      <c r="BJ672" s="20"/>
      <c r="BK672" s="20"/>
      <c r="BL672" s="20"/>
      <c r="BM672" s="20"/>
      <c r="BN672" s="79"/>
      <c r="BO672" s="20"/>
      <c r="BP672" s="20"/>
      <c r="BQ672" s="21"/>
      <c r="BR672" s="21"/>
      <c r="BS672" s="21"/>
      <c r="BT672" s="20"/>
      <c r="BU672" s="21"/>
      <c r="BV672" s="21"/>
      <c r="BW672" s="20"/>
      <c r="BX672" s="21"/>
      <c r="BY672" s="21"/>
      <c r="BZ672" s="20"/>
      <c r="CA672" s="20"/>
      <c r="CB672" s="20"/>
      <c r="CC672" s="20"/>
      <c r="CD672" s="20"/>
      <c r="CE672" s="20" t="s">
        <v>8036</v>
      </c>
      <c r="CF672" s="21"/>
      <c r="CG672" s="20" t="s">
        <v>7621</v>
      </c>
      <c r="CH672" s="20" t="s">
        <v>1240</v>
      </c>
      <c r="CI672" s="20" t="s">
        <v>205</v>
      </c>
      <c r="CJ672" s="77" t="s">
        <v>46</v>
      </c>
      <c r="CK672" s="5"/>
      <c r="CL672" s="77" t="str">
        <f t="shared" ca="1" si="10"/>
        <v>28 Tahun 3 Bulan 16 Hari</v>
      </c>
      <c r="CM67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Pangkalan Rt 01 Rw 03 RT/RW  Desa/Kelurahan Kirisik Kecamatan Jatinunggal Kabupaten Sumedang Jawa Barat </v>
      </c>
    </row>
    <row r="673" spans="1:91" ht="20.100000000000001" customHeight="1">
      <c r="A673" s="4">
        <f>SUBTOTAL(3,N$8:N673)</f>
        <v>666</v>
      </c>
      <c r="B673" s="5" t="s">
        <v>7856</v>
      </c>
      <c r="C673" s="5">
        <v>2013</v>
      </c>
      <c r="D673" s="5"/>
      <c r="E673" s="5"/>
      <c r="F673" s="5"/>
      <c r="G673" s="5"/>
      <c r="H673" s="5"/>
      <c r="I673" s="5"/>
      <c r="J673" s="5">
        <v>13140012</v>
      </c>
      <c r="K673" s="6"/>
      <c r="L673" s="6"/>
      <c r="M673" s="6"/>
      <c r="N673" s="35" t="s">
        <v>8039</v>
      </c>
      <c r="O673" s="152"/>
      <c r="P673" s="136"/>
      <c r="Q673" s="82" t="s">
        <v>8040</v>
      </c>
      <c r="R673" s="136" t="s">
        <v>229</v>
      </c>
      <c r="S673" s="88">
        <v>35351</v>
      </c>
      <c r="T673" s="10" t="s">
        <v>156</v>
      </c>
      <c r="U673" s="5"/>
      <c r="V673" s="5"/>
      <c r="W673" s="10" t="s">
        <v>157</v>
      </c>
      <c r="X673" s="20" t="s">
        <v>187</v>
      </c>
      <c r="Y673" s="20" t="s">
        <v>368</v>
      </c>
      <c r="Z673" s="20" t="s">
        <v>368</v>
      </c>
      <c r="AA673" s="20" t="s">
        <v>179</v>
      </c>
      <c r="AB673" s="20" t="s">
        <v>368</v>
      </c>
      <c r="AC673" s="7" t="s">
        <v>163</v>
      </c>
      <c r="AD673" s="7" t="s">
        <v>163</v>
      </c>
      <c r="AE673" s="21" t="s">
        <v>8041</v>
      </c>
      <c r="AF673" s="21"/>
      <c r="AG673" s="20" t="s">
        <v>8042</v>
      </c>
      <c r="AH673" s="20" t="s">
        <v>50</v>
      </c>
      <c r="AI673" s="35"/>
      <c r="AJ673" s="88"/>
      <c r="AK673" s="21" t="s">
        <v>8043</v>
      </c>
      <c r="AL673" s="20" t="s">
        <v>212</v>
      </c>
      <c r="AM673" s="20"/>
      <c r="AN673" s="21"/>
      <c r="AO673" s="120"/>
      <c r="AP673" s="20" t="s">
        <v>8044</v>
      </c>
      <c r="AQ673" s="21"/>
      <c r="AR673" s="21" t="s">
        <v>327</v>
      </c>
      <c r="AS673" s="20" t="s">
        <v>199</v>
      </c>
      <c r="AT673" s="35" t="s">
        <v>186</v>
      </c>
      <c r="AU673" s="20" t="s">
        <v>46</v>
      </c>
      <c r="AV673" s="5"/>
      <c r="AW673" s="20" t="s">
        <v>8045</v>
      </c>
      <c r="AX673" s="20"/>
      <c r="AY673" s="35"/>
      <c r="AZ673" s="88"/>
      <c r="BA673" s="21" t="s">
        <v>8046</v>
      </c>
      <c r="BB673" s="20" t="s">
        <v>178</v>
      </c>
      <c r="BC673" s="20"/>
      <c r="BD673" s="21"/>
      <c r="BE673" s="21"/>
      <c r="BF673" s="20"/>
      <c r="BG673" s="20"/>
      <c r="BH673" s="21"/>
      <c r="BI673" s="21"/>
      <c r="BJ673" s="20"/>
      <c r="BK673" s="20"/>
      <c r="BL673" s="20"/>
      <c r="BM673" s="20"/>
      <c r="BN673" s="79"/>
      <c r="BO673" s="20"/>
      <c r="BP673" s="20"/>
      <c r="BQ673" s="21"/>
      <c r="BR673" s="21"/>
      <c r="BS673" s="21"/>
      <c r="BT673" s="20"/>
      <c r="BU673" s="21"/>
      <c r="BV673" s="21"/>
      <c r="BW673" s="20"/>
      <c r="BX673" s="21"/>
      <c r="BY673" s="21"/>
      <c r="BZ673" s="20"/>
      <c r="CA673" s="20"/>
      <c r="CB673" s="20"/>
      <c r="CC673" s="20"/>
      <c r="CD673" s="20"/>
      <c r="CE673" s="20" t="s">
        <v>8044</v>
      </c>
      <c r="CF673" s="21"/>
      <c r="CG673" s="20" t="s">
        <v>327</v>
      </c>
      <c r="CH673" s="20" t="s">
        <v>199</v>
      </c>
      <c r="CI673" s="20" t="s">
        <v>205</v>
      </c>
      <c r="CJ673" s="77" t="s">
        <v>46</v>
      </c>
      <c r="CK673" s="5"/>
      <c r="CL673" s="77" t="str">
        <f t="shared" ca="1" si="10"/>
        <v>29 Tahun 3 Bulan 10 Hari</v>
      </c>
      <c r="CM67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Cisero Rt 04 Rw 06 RT/RW  Desa/Kelurahan Rancamulya Kecamatan Sumedang Utara Kabupaten Sumedang Jawa Barat </v>
      </c>
    </row>
    <row r="674" spans="1:91" ht="20.100000000000001" customHeight="1">
      <c r="A674" s="4">
        <f>SUBTOTAL(3,N$8:N674)</f>
        <v>667</v>
      </c>
      <c r="B674" s="5" t="s">
        <v>10</v>
      </c>
      <c r="C674" s="5">
        <v>2014</v>
      </c>
      <c r="D674" s="5" t="s">
        <v>14</v>
      </c>
      <c r="E674" s="5">
        <v>6</v>
      </c>
      <c r="F674" s="5">
        <v>6</v>
      </c>
      <c r="G674" s="5"/>
      <c r="H674" s="5"/>
      <c r="I674" s="5"/>
      <c r="J674" s="5">
        <v>14150003</v>
      </c>
      <c r="K674" s="6"/>
      <c r="L674" s="6"/>
      <c r="M674" s="6"/>
      <c r="N674" s="35" t="s">
        <v>8047</v>
      </c>
      <c r="O674" s="152"/>
      <c r="P674" s="136"/>
      <c r="Q674" s="82" t="s">
        <v>8048</v>
      </c>
      <c r="R674" s="136" t="s">
        <v>155</v>
      </c>
      <c r="S674" s="88">
        <v>37448</v>
      </c>
      <c r="T674" s="10" t="s">
        <v>156</v>
      </c>
      <c r="U674" s="5"/>
      <c r="V674" s="5"/>
      <c r="W674" s="10" t="s">
        <v>157</v>
      </c>
      <c r="X674" s="20" t="s">
        <v>187</v>
      </c>
      <c r="Y674" s="20" t="s">
        <v>368</v>
      </c>
      <c r="Z674" s="20" t="s">
        <v>368</v>
      </c>
      <c r="AA674" s="7" t="s">
        <v>161</v>
      </c>
      <c r="AB674" s="20" t="s">
        <v>368</v>
      </c>
      <c r="AC674" s="7" t="s">
        <v>163</v>
      </c>
      <c r="AD674" s="7" t="s">
        <v>163</v>
      </c>
      <c r="AE674" s="21" t="s">
        <v>1770</v>
      </c>
      <c r="AF674" s="21"/>
      <c r="AG674" s="20" t="s">
        <v>1771</v>
      </c>
      <c r="AH674" s="20" t="s">
        <v>50</v>
      </c>
      <c r="AI674" s="35"/>
      <c r="AJ674" s="88"/>
      <c r="AK674" s="21" t="s">
        <v>8049</v>
      </c>
      <c r="AL674" s="20" t="s">
        <v>212</v>
      </c>
      <c r="AM674" s="20"/>
      <c r="AN674" s="21"/>
      <c r="AO674" s="120"/>
      <c r="AP674" s="20" t="s">
        <v>8050</v>
      </c>
      <c r="AQ674" s="21"/>
      <c r="AR674" s="21" t="s">
        <v>1778</v>
      </c>
      <c r="AS674" s="20" t="s">
        <v>1779</v>
      </c>
      <c r="AT674" s="35" t="s">
        <v>155</v>
      </c>
      <c r="AU674" s="20" t="s">
        <v>46</v>
      </c>
      <c r="AV674" s="5"/>
      <c r="AW674" s="20" t="s">
        <v>8051</v>
      </c>
      <c r="AX674" s="20"/>
      <c r="AY674" s="35"/>
      <c r="AZ674" s="88"/>
      <c r="BA674" s="21" t="s">
        <v>8052</v>
      </c>
      <c r="BB674" s="20" t="s">
        <v>178</v>
      </c>
      <c r="BC674" s="20"/>
      <c r="BD674" s="21"/>
      <c r="BE674" s="21"/>
      <c r="BF674" s="20"/>
      <c r="BG674" s="20"/>
      <c r="BH674" s="21"/>
      <c r="BI674" s="21"/>
      <c r="BJ674" s="20"/>
      <c r="BK674" s="20"/>
      <c r="BL674" s="20"/>
      <c r="BM674" s="20"/>
      <c r="BN674" s="79"/>
      <c r="BO674" s="20"/>
      <c r="BP674" s="20"/>
      <c r="BQ674" s="21"/>
      <c r="BR674" s="21"/>
      <c r="BS674" s="21"/>
      <c r="BT674" s="20"/>
      <c r="BU674" s="21"/>
      <c r="BV674" s="21"/>
      <c r="BW674" s="20"/>
      <c r="BX674" s="21"/>
      <c r="BY674" s="21"/>
      <c r="BZ674" s="20"/>
      <c r="CA674" s="20"/>
      <c r="CB674" s="20"/>
      <c r="CC674" s="20"/>
      <c r="CD674" s="20"/>
      <c r="CE674" s="20" t="s">
        <v>1777</v>
      </c>
      <c r="CF674" s="21" t="s">
        <v>1773</v>
      </c>
      <c r="CG674" s="20" t="s">
        <v>1778</v>
      </c>
      <c r="CH674" s="20" t="s">
        <v>1779</v>
      </c>
      <c r="CI674" s="20" t="s">
        <v>182</v>
      </c>
      <c r="CJ674" s="77" t="s">
        <v>46</v>
      </c>
      <c r="CK674" s="5"/>
      <c r="CL674" s="77" t="str">
        <f t="shared" ca="1" si="10"/>
        <v>23 Tahun 6 Bulan 12 Hari</v>
      </c>
      <c r="CM67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Nambo RT/RW 02/12 Desa/Kelurahan Batukarut Kecamatan Arjasari Kabupaten Bandung Jawa Barat </v>
      </c>
    </row>
    <row r="675" spans="1:91" ht="20.100000000000001" customHeight="1">
      <c r="A675" s="4">
        <f>SUBTOTAL(3,N$8:N675)</f>
        <v>668</v>
      </c>
      <c r="B675" s="5" t="s">
        <v>10</v>
      </c>
      <c r="C675" s="5">
        <v>2014</v>
      </c>
      <c r="D675" s="5" t="s">
        <v>13</v>
      </c>
      <c r="E675" s="5">
        <v>6</v>
      </c>
      <c r="F675" s="5">
        <v>6</v>
      </c>
      <c r="G675" s="5"/>
      <c r="H675" s="5"/>
      <c r="I675" s="5"/>
      <c r="J675" s="5">
        <v>14150035</v>
      </c>
      <c r="K675" s="6"/>
      <c r="L675" s="6"/>
      <c r="M675" s="6"/>
      <c r="N675" s="35" t="s">
        <v>8053</v>
      </c>
      <c r="O675" s="152"/>
      <c r="P675" s="136"/>
      <c r="Q675" s="82" t="s">
        <v>8054</v>
      </c>
      <c r="R675" s="136" t="s">
        <v>155</v>
      </c>
      <c r="S675" s="88">
        <v>36441</v>
      </c>
      <c r="T675" s="10" t="s">
        <v>156</v>
      </c>
      <c r="U675" s="5"/>
      <c r="V675" s="5"/>
      <c r="W675" s="10" t="s">
        <v>157</v>
      </c>
      <c r="X675" s="20" t="s">
        <v>187</v>
      </c>
      <c r="Y675" s="20" t="s">
        <v>368</v>
      </c>
      <c r="Z675" s="20" t="s">
        <v>368</v>
      </c>
      <c r="AA675" s="20" t="s">
        <v>221</v>
      </c>
      <c r="AB675" s="20" t="s">
        <v>368</v>
      </c>
      <c r="AC675" s="7" t="s">
        <v>163</v>
      </c>
      <c r="AD675" s="7" t="s">
        <v>163</v>
      </c>
      <c r="AE675" s="21" t="s">
        <v>8055</v>
      </c>
      <c r="AF675" s="21"/>
      <c r="AG675" s="20" t="s">
        <v>8056</v>
      </c>
      <c r="AH675" s="20" t="s">
        <v>50</v>
      </c>
      <c r="AI675" s="35"/>
      <c r="AJ675" s="88"/>
      <c r="AK675" s="21" t="s">
        <v>8057</v>
      </c>
      <c r="AL675" s="21" t="s">
        <v>168</v>
      </c>
      <c r="AM675" s="20"/>
      <c r="AN675" s="21"/>
      <c r="AO675" s="120"/>
      <c r="AP675" s="20" t="s">
        <v>8058</v>
      </c>
      <c r="AQ675" s="21"/>
      <c r="AR675" s="21" t="s">
        <v>6352</v>
      </c>
      <c r="AS675" s="20" t="s">
        <v>1258</v>
      </c>
      <c r="AT675" s="35" t="s">
        <v>155</v>
      </c>
      <c r="AU675" s="20" t="s">
        <v>46</v>
      </c>
      <c r="AV675" s="5"/>
      <c r="AW675" s="20" t="s">
        <v>8059</v>
      </c>
      <c r="AX675" s="20"/>
      <c r="AY675" s="35"/>
      <c r="AZ675" s="88"/>
      <c r="BA675" s="21" t="s">
        <v>8060</v>
      </c>
      <c r="BB675" s="20" t="s">
        <v>178</v>
      </c>
      <c r="BC675" s="20"/>
      <c r="BD675" s="21"/>
      <c r="BE675" s="21"/>
      <c r="BF675" s="20"/>
      <c r="BG675" s="20"/>
      <c r="BH675" s="21"/>
      <c r="BI675" s="21"/>
      <c r="BJ675" s="20"/>
      <c r="BK675" s="20"/>
      <c r="BL675" s="20"/>
      <c r="BM675" s="20"/>
      <c r="BN675" s="79"/>
      <c r="BO675" s="20"/>
      <c r="BP675" s="20"/>
      <c r="BQ675" s="21"/>
      <c r="BR675" s="21"/>
      <c r="BS675" s="21"/>
      <c r="BT675" s="20"/>
      <c r="BU675" s="21"/>
      <c r="BV675" s="21"/>
      <c r="BW675" s="20"/>
      <c r="BX675" s="21"/>
      <c r="BY675" s="21"/>
      <c r="BZ675" s="20"/>
      <c r="CA675" s="20"/>
      <c r="CB675" s="20"/>
      <c r="CC675" s="20"/>
      <c r="CD675" s="20"/>
      <c r="CE675" s="20" t="s">
        <v>8058</v>
      </c>
      <c r="CF675" s="21"/>
      <c r="CG675" s="20" t="s">
        <v>6352</v>
      </c>
      <c r="CH675" s="20" t="s">
        <v>1258</v>
      </c>
      <c r="CI675" s="20" t="s">
        <v>182</v>
      </c>
      <c r="CJ675" s="77" t="s">
        <v>46</v>
      </c>
      <c r="CK675" s="5"/>
      <c r="CL675" s="77" t="str">
        <f t="shared" ca="1" si="10"/>
        <v>26 Tahun 3 Bulan 15 Hari</v>
      </c>
      <c r="CM67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Komp. Permata Biru Blok X2/36 Rt 03 Rw 29 RT/RW  Desa/Kelurahan Cimekar Kecamatan Cileunyi Kabupaten Bandung Jawa Barat </v>
      </c>
    </row>
    <row r="676" spans="1:91" ht="20.100000000000001" customHeight="1">
      <c r="A676" s="4">
        <f>SUBTOTAL(3,N$8:N676)</f>
        <v>669</v>
      </c>
      <c r="B676" s="5" t="s">
        <v>10</v>
      </c>
      <c r="C676" s="5">
        <v>2014</v>
      </c>
      <c r="D676" s="5" t="s">
        <v>14</v>
      </c>
      <c r="E676" s="5">
        <v>7</v>
      </c>
      <c r="F676" s="5">
        <v>7</v>
      </c>
      <c r="G676" s="5"/>
      <c r="H676" s="5"/>
      <c r="I676" s="5"/>
      <c r="J676" s="5">
        <v>14150008</v>
      </c>
      <c r="K676" s="6"/>
      <c r="L676" s="6"/>
      <c r="M676" s="6"/>
      <c r="N676" s="35" t="s">
        <v>8061</v>
      </c>
      <c r="O676" s="152"/>
      <c r="P676" s="136"/>
      <c r="Q676" s="82" t="s">
        <v>8062</v>
      </c>
      <c r="R676" s="136" t="s">
        <v>155</v>
      </c>
      <c r="S676" s="88">
        <v>36015</v>
      </c>
      <c r="T676" s="10" t="s">
        <v>156</v>
      </c>
      <c r="U676" s="5"/>
      <c r="V676" s="5"/>
      <c r="W676" s="10" t="s">
        <v>157</v>
      </c>
      <c r="X676" s="20" t="s">
        <v>187</v>
      </c>
      <c r="Y676" s="20" t="s">
        <v>368</v>
      </c>
      <c r="Z676" s="20" t="s">
        <v>368</v>
      </c>
      <c r="AA676" s="20" t="s">
        <v>221</v>
      </c>
      <c r="AB676" s="20" t="s">
        <v>368</v>
      </c>
      <c r="AC676" s="7" t="s">
        <v>163</v>
      </c>
      <c r="AD676" s="7" t="s">
        <v>163</v>
      </c>
      <c r="AE676" s="21" t="s">
        <v>8063</v>
      </c>
      <c r="AF676" s="21"/>
      <c r="AG676" s="20" t="s">
        <v>8064</v>
      </c>
      <c r="AH676" s="20" t="s">
        <v>50</v>
      </c>
      <c r="AI676" s="35"/>
      <c r="AJ676" s="88"/>
      <c r="AK676" s="21" t="s">
        <v>8065</v>
      </c>
      <c r="AL676" s="21" t="s">
        <v>324</v>
      </c>
      <c r="AM676" s="20"/>
      <c r="AN676" s="21"/>
      <c r="AO676" s="120"/>
      <c r="AP676" s="20" t="s">
        <v>8066</v>
      </c>
      <c r="AQ676" s="21"/>
      <c r="AR676" s="21" t="s">
        <v>8067</v>
      </c>
      <c r="AS676" s="20" t="s">
        <v>1779</v>
      </c>
      <c r="AT676" s="35" t="s">
        <v>155</v>
      </c>
      <c r="AU676" s="20" t="s">
        <v>46</v>
      </c>
      <c r="AV676" s="5"/>
      <c r="AW676" s="20" t="s">
        <v>8068</v>
      </c>
      <c r="AX676" s="20"/>
      <c r="AY676" s="35"/>
      <c r="AZ676" s="88"/>
      <c r="BA676" s="21" t="s">
        <v>8069</v>
      </c>
      <c r="BB676" s="9" t="s">
        <v>168</v>
      </c>
      <c r="BC676" s="20"/>
      <c r="BD676" s="21"/>
      <c r="BE676" s="21"/>
      <c r="BF676" s="20"/>
      <c r="BG676" s="20"/>
      <c r="BH676" s="21"/>
      <c r="BI676" s="21"/>
      <c r="BJ676" s="20"/>
      <c r="BK676" s="20"/>
      <c r="BL676" s="20"/>
      <c r="BM676" s="20"/>
      <c r="BN676" s="79"/>
      <c r="BO676" s="20"/>
      <c r="BP676" s="20"/>
      <c r="BQ676" s="21"/>
      <c r="BR676" s="21"/>
      <c r="BS676" s="21"/>
      <c r="BT676" s="20"/>
      <c r="BU676" s="21"/>
      <c r="BV676" s="21"/>
      <c r="BW676" s="20"/>
      <c r="BX676" s="21"/>
      <c r="BY676" s="21"/>
      <c r="BZ676" s="20"/>
      <c r="CA676" s="20"/>
      <c r="CB676" s="20"/>
      <c r="CC676" s="20"/>
      <c r="CD676" s="20"/>
      <c r="CE676" s="20" t="s">
        <v>8066</v>
      </c>
      <c r="CF676" s="21"/>
      <c r="CG676" s="20" t="s">
        <v>8067</v>
      </c>
      <c r="CH676" s="20" t="s">
        <v>1779</v>
      </c>
      <c r="CI676" s="20" t="s">
        <v>182</v>
      </c>
      <c r="CJ676" s="77" t="s">
        <v>46</v>
      </c>
      <c r="CK676" s="5"/>
      <c r="CL676" s="77" t="str">
        <f t="shared" ca="1" si="10"/>
        <v>27 Tahun 5 Bulan 15 Hari</v>
      </c>
      <c r="CM67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Bbk Cijengkol Rt 02 Rw 01 RT/RW  Desa/Kelurahan Mangunjaya Kecamatan Arjasari Kabupaten Bandung Jawa Barat </v>
      </c>
    </row>
    <row r="677" spans="1:91" ht="20.100000000000001" customHeight="1">
      <c r="A677" s="4">
        <f>SUBTOTAL(3,N$8:N677)</f>
        <v>670</v>
      </c>
      <c r="B677" s="5" t="s">
        <v>10</v>
      </c>
      <c r="C677" s="5">
        <v>2015</v>
      </c>
      <c r="D677" s="5" t="s">
        <v>15</v>
      </c>
      <c r="E677" s="5">
        <v>7</v>
      </c>
      <c r="F677" s="5">
        <v>7</v>
      </c>
      <c r="G677" s="5"/>
      <c r="H677" s="5"/>
      <c r="I677" s="5"/>
      <c r="J677" s="5">
        <v>15160018</v>
      </c>
      <c r="K677" s="6"/>
      <c r="L677" s="6"/>
      <c r="M677" s="6"/>
      <c r="N677" s="35" t="s">
        <v>8070</v>
      </c>
      <c r="O677" s="152"/>
      <c r="P677" s="136"/>
      <c r="Q677" s="82" t="s">
        <v>8071</v>
      </c>
      <c r="R677" s="136" t="s">
        <v>186</v>
      </c>
      <c r="S677" s="88">
        <v>35470</v>
      </c>
      <c r="T677" s="10" t="s">
        <v>156</v>
      </c>
      <c r="U677" s="5"/>
      <c r="V677" s="5"/>
      <c r="W677" s="10" t="s">
        <v>157</v>
      </c>
      <c r="X677" s="20" t="s">
        <v>187</v>
      </c>
      <c r="Y677" s="20" t="s">
        <v>368</v>
      </c>
      <c r="Z677" s="20" t="s">
        <v>368</v>
      </c>
      <c r="AA677" s="20" t="s">
        <v>179</v>
      </c>
      <c r="AB677" s="20" t="s">
        <v>368</v>
      </c>
      <c r="AC677" s="7" t="s">
        <v>163</v>
      </c>
      <c r="AD677" s="7" t="s">
        <v>163</v>
      </c>
      <c r="AE677" s="21" t="s">
        <v>7638</v>
      </c>
      <c r="AF677" s="21"/>
      <c r="AG677" s="20" t="s">
        <v>7639</v>
      </c>
      <c r="AH677" s="20" t="s">
        <v>50</v>
      </c>
      <c r="AI677" s="35"/>
      <c r="AJ677" s="88"/>
      <c r="AK677" s="21" t="s">
        <v>7640</v>
      </c>
      <c r="AL677" s="20" t="s">
        <v>212</v>
      </c>
      <c r="AM677" s="20"/>
      <c r="AN677" s="21"/>
      <c r="AO677" s="120"/>
      <c r="AP677" s="20" t="s">
        <v>8072</v>
      </c>
      <c r="AQ677" s="21"/>
      <c r="AR677" s="21" t="s">
        <v>7169</v>
      </c>
      <c r="AS677" s="20" t="s">
        <v>1332</v>
      </c>
      <c r="AT677" s="35" t="s">
        <v>186</v>
      </c>
      <c r="AU677" s="20" t="s">
        <v>46</v>
      </c>
      <c r="AV677" s="5"/>
      <c r="AW677" s="20" t="s">
        <v>7643</v>
      </c>
      <c r="AX677" s="20"/>
      <c r="AY677" s="35"/>
      <c r="AZ677" s="88"/>
      <c r="BA677" s="21" t="s">
        <v>8073</v>
      </c>
      <c r="BB677" s="20" t="s">
        <v>178</v>
      </c>
      <c r="BC677" s="20"/>
      <c r="BD677" s="21"/>
      <c r="BE677" s="21"/>
      <c r="BF677" s="20"/>
      <c r="BG677" s="20"/>
      <c r="BH677" s="21"/>
      <c r="BI677" s="21"/>
      <c r="BJ677" s="20"/>
      <c r="BK677" s="20"/>
      <c r="BL677" s="20"/>
      <c r="BM677" s="20"/>
      <c r="BN677" s="79"/>
      <c r="BO677" s="20"/>
      <c r="BP677" s="20"/>
      <c r="BQ677" s="21"/>
      <c r="BR677" s="21"/>
      <c r="BS677" s="21"/>
      <c r="BT677" s="20"/>
      <c r="BU677" s="21"/>
      <c r="BV677" s="21"/>
      <c r="BW677" s="20"/>
      <c r="BX677" s="21"/>
      <c r="BY677" s="21"/>
      <c r="BZ677" s="20"/>
      <c r="CA677" s="20"/>
      <c r="CB677" s="20"/>
      <c r="CC677" s="20"/>
      <c r="CD677" s="20"/>
      <c r="CE677" s="20" t="s">
        <v>8072</v>
      </c>
      <c r="CF677" s="21"/>
      <c r="CG677" s="20" t="s">
        <v>7169</v>
      </c>
      <c r="CH677" s="20" t="s">
        <v>1332</v>
      </c>
      <c r="CI677" s="20" t="s">
        <v>205</v>
      </c>
      <c r="CJ677" s="77" t="s">
        <v>46</v>
      </c>
      <c r="CK677" s="5"/>
      <c r="CL677" s="77" t="str">
        <f t="shared" ca="1" si="10"/>
        <v>28 Tahun 11 Bulan 14 Hari</v>
      </c>
      <c r="CM67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Cipicung Rt 04 Rw 03 RT/RW  Desa/Kelurahan Cibungur Kecamatan Rancakalong Kabupaten Sumedang Jawa Barat </v>
      </c>
    </row>
    <row r="678" spans="1:91" ht="20.100000000000001" customHeight="1">
      <c r="A678" s="4">
        <f>SUBTOTAL(3,N$8:N678)</f>
        <v>671</v>
      </c>
      <c r="B678" s="5" t="s">
        <v>10</v>
      </c>
      <c r="C678" s="5">
        <v>2023</v>
      </c>
      <c r="D678" s="5" t="s">
        <v>18</v>
      </c>
      <c r="E678" s="5">
        <v>1</v>
      </c>
      <c r="F678" s="5" t="s">
        <v>12</v>
      </c>
      <c r="G678" s="5"/>
      <c r="H678" s="5"/>
      <c r="I678" s="5"/>
      <c r="J678" s="5">
        <v>23240111</v>
      </c>
      <c r="K678" s="6"/>
      <c r="L678" s="6"/>
      <c r="M678" s="6"/>
      <c r="N678" s="79" t="s">
        <v>8074</v>
      </c>
      <c r="O678" s="153"/>
      <c r="P678" s="37" t="s">
        <v>8075</v>
      </c>
      <c r="Q678" s="81" t="s">
        <v>8076</v>
      </c>
      <c r="R678" s="37" t="s">
        <v>155</v>
      </c>
      <c r="S678" s="28">
        <v>40523</v>
      </c>
      <c r="T678" s="10" t="s">
        <v>156</v>
      </c>
      <c r="U678" s="10"/>
      <c r="V678" s="10"/>
      <c r="W678" s="10" t="s">
        <v>157</v>
      </c>
      <c r="X678" s="20" t="s">
        <v>187</v>
      </c>
      <c r="Y678" s="7" t="s">
        <v>1471</v>
      </c>
      <c r="Z678" s="7" t="s">
        <v>3707</v>
      </c>
      <c r="AA678" s="7" t="s">
        <v>161</v>
      </c>
      <c r="AB678" s="7" t="s">
        <v>162</v>
      </c>
      <c r="AC678" s="7" t="s">
        <v>163</v>
      </c>
      <c r="AD678" s="7" t="s">
        <v>163</v>
      </c>
      <c r="AE678" s="9" t="s">
        <v>8077</v>
      </c>
      <c r="AF678" s="7" t="s">
        <v>8078</v>
      </c>
      <c r="AG678" s="7" t="s">
        <v>8078</v>
      </c>
      <c r="AH678" s="7" t="s">
        <v>50</v>
      </c>
      <c r="AI678" s="79" t="s">
        <v>155</v>
      </c>
      <c r="AJ678" s="28">
        <v>32119</v>
      </c>
      <c r="AK678" s="9" t="s">
        <v>8079</v>
      </c>
      <c r="AL678" s="20" t="s">
        <v>212</v>
      </c>
      <c r="AM678" s="7" t="s">
        <v>161</v>
      </c>
      <c r="AN678" s="9" t="s">
        <v>8080</v>
      </c>
      <c r="AO678" s="118" t="s">
        <v>1605</v>
      </c>
      <c r="AP678" s="7" t="s">
        <v>2019</v>
      </c>
      <c r="AQ678" s="9" t="s">
        <v>766</v>
      </c>
      <c r="AR678" s="9" t="s">
        <v>2019</v>
      </c>
      <c r="AS678" s="7" t="s">
        <v>1749</v>
      </c>
      <c r="AT678" s="79" t="s">
        <v>278</v>
      </c>
      <c r="AU678" s="7" t="s">
        <v>46</v>
      </c>
      <c r="AV678" s="10">
        <v>40214</v>
      </c>
      <c r="AW678" s="7" t="s">
        <v>8081</v>
      </c>
      <c r="AX678" s="7" t="s">
        <v>50</v>
      </c>
      <c r="AY678" s="79" t="s">
        <v>155</v>
      </c>
      <c r="AZ678" s="28">
        <v>27288</v>
      </c>
      <c r="BA678" s="9" t="s">
        <v>8082</v>
      </c>
      <c r="BB678" s="20" t="s">
        <v>178</v>
      </c>
      <c r="BC678" s="21" t="s">
        <v>161</v>
      </c>
      <c r="BD678" s="9" t="s">
        <v>8083</v>
      </c>
      <c r="BE678" s="9" t="s">
        <v>1031</v>
      </c>
      <c r="BF678" s="20" t="s">
        <v>181</v>
      </c>
      <c r="BG678" s="7"/>
      <c r="BH678" s="9"/>
      <c r="BI678" s="9"/>
      <c r="BJ678" s="7"/>
      <c r="BK678" s="7"/>
      <c r="BL678" s="7"/>
      <c r="BM678" s="11"/>
      <c r="BN678" s="79"/>
      <c r="BO678" s="7"/>
      <c r="BP678" s="7"/>
      <c r="BQ678" s="9"/>
      <c r="BR678" s="9"/>
      <c r="BS678" s="9"/>
      <c r="BT678" s="7"/>
      <c r="BU678" s="9"/>
      <c r="BV678" s="9"/>
      <c r="BW678" s="7"/>
      <c r="BX678" s="9"/>
      <c r="BY678" s="9"/>
      <c r="BZ678" s="7"/>
      <c r="CA678" s="7"/>
      <c r="CB678" s="7"/>
      <c r="CC678" s="7"/>
      <c r="CD678" s="7"/>
      <c r="CE678" s="20" t="s">
        <v>2019</v>
      </c>
      <c r="CF678" s="21" t="s">
        <v>766</v>
      </c>
      <c r="CG678" s="20" t="s">
        <v>2019</v>
      </c>
      <c r="CH678" s="20" t="s">
        <v>1749</v>
      </c>
      <c r="CI678" s="20" t="s">
        <v>278</v>
      </c>
      <c r="CJ678" s="77" t="s">
        <v>46</v>
      </c>
      <c r="CK678" s="5">
        <v>40214</v>
      </c>
      <c r="CL678" s="77" t="str">
        <f t="shared" ca="1" si="10"/>
        <v>15 Tahun 1 Bulan 12 Hari</v>
      </c>
      <c r="CM67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Cigondewah Kaler RT/RW 01/09 Desa/Kelurahan Cigondewah Kaler Kecamatan Bandung Kulon Kota Bandung Jawa Barat 40214</v>
      </c>
    </row>
    <row r="679" spans="1:91" ht="20.100000000000001" customHeight="1">
      <c r="A679" s="4">
        <f>SUBTOTAL(3,N$8:N679)</f>
        <v>672</v>
      </c>
      <c r="B679" s="5" t="s">
        <v>10</v>
      </c>
      <c r="C679" s="5">
        <v>2023</v>
      </c>
      <c r="D679" s="5"/>
      <c r="E679" s="5">
        <v>1</v>
      </c>
      <c r="F679" s="5" t="s">
        <v>12</v>
      </c>
      <c r="G679" s="5" t="s">
        <v>151</v>
      </c>
      <c r="H679" s="5"/>
      <c r="I679" s="5"/>
      <c r="J679" s="5">
        <v>23240144</v>
      </c>
      <c r="K679" s="6"/>
      <c r="L679" s="6"/>
      <c r="M679" s="6"/>
      <c r="N679" s="79" t="s">
        <v>8084</v>
      </c>
      <c r="O679" s="153"/>
      <c r="P679" s="37" t="s">
        <v>8085</v>
      </c>
      <c r="Q679" s="81" t="s">
        <v>8086</v>
      </c>
      <c r="R679" s="79" t="s">
        <v>155</v>
      </c>
      <c r="S679" s="125">
        <v>39528</v>
      </c>
      <c r="T679" s="10" t="s">
        <v>156</v>
      </c>
      <c r="U679" s="10">
        <v>2</v>
      </c>
      <c r="V679" s="10">
        <v>2</v>
      </c>
      <c r="W679" s="10" t="s">
        <v>157</v>
      </c>
      <c r="X679" s="20" t="s">
        <v>187</v>
      </c>
      <c r="Y679" s="7" t="s">
        <v>426</v>
      </c>
      <c r="Z679" s="10" t="s">
        <v>368</v>
      </c>
      <c r="AA679" s="20" t="s">
        <v>221</v>
      </c>
      <c r="AB679" s="20" t="s">
        <v>162</v>
      </c>
      <c r="AC679" s="7" t="s">
        <v>163</v>
      </c>
      <c r="AD679" s="7" t="s">
        <v>163</v>
      </c>
      <c r="AE679" s="9" t="s">
        <v>8087</v>
      </c>
      <c r="AF679" s="7" t="s">
        <v>8088</v>
      </c>
      <c r="AG679" s="7" t="s">
        <v>8088</v>
      </c>
      <c r="AH679" s="7" t="s">
        <v>50</v>
      </c>
      <c r="AI679" s="79" t="s">
        <v>155</v>
      </c>
      <c r="AJ679" s="28">
        <v>26361</v>
      </c>
      <c r="AK679" s="9" t="s">
        <v>8089</v>
      </c>
      <c r="AL679" s="7" t="s">
        <v>324</v>
      </c>
      <c r="AM679" s="7" t="s">
        <v>161</v>
      </c>
      <c r="AN679" s="9" t="s">
        <v>8090</v>
      </c>
      <c r="AO679" s="118" t="s">
        <v>8091</v>
      </c>
      <c r="AP679" s="7" t="s">
        <v>1887</v>
      </c>
      <c r="AQ679" s="9" t="s">
        <v>1773</v>
      </c>
      <c r="AR679" s="7" t="s">
        <v>803</v>
      </c>
      <c r="AS679" s="7" t="s">
        <v>390</v>
      </c>
      <c r="AT679" s="79" t="s">
        <v>155</v>
      </c>
      <c r="AU679" s="7" t="s">
        <v>6578</v>
      </c>
      <c r="AV679" s="10">
        <v>40923</v>
      </c>
      <c r="AW679" s="7" t="s">
        <v>8092</v>
      </c>
      <c r="AX679" s="7" t="s">
        <v>50</v>
      </c>
      <c r="AY679" s="79" t="s">
        <v>155</v>
      </c>
      <c r="AZ679" s="28">
        <v>28314</v>
      </c>
      <c r="BA679" s="9" t="s">
        <v>8093</v>
      </c>
      <c r="BB679" s="20" t="s">
        <v>178</v>
      </c>
      <c r="BC679" s="21" t="s">
        <v>161</v>
      </c>
      <c r="BD679" s="9" t="s">
        <v>8090</v>
      </c>
      <c r="BE679" s="8" t="s">
        <v>255</v>
      </c>
      <c r="BF679" s="20" t="s">
        <v>181</v>
      </c>
      <c r="BG679" s="7" t="s">
        <v>1887</v>
      </c>
      <c r="BH679" s="9" t="s">
        <v>1773</v>
      </c>
      <c r="BI679" s="7" t="s">
        <v>803</v>
      </c>
      <c r="BJ679" s="7" t="s">
        <v>390</v>
      </c>
      <c r="BK679" s="7" t="s">
        <v>155</v>
      </c>
      <c r="BL679" s="7" t="s">
        <v>6578</v>
      </c>
      <c r="BM679" s="11">
        <v>40923</v>
      </c>
      <c r="BN679" s="79"/>
      <c r="BO679" s="7"/>
      <c r="BP679" s="7"/>
      <c r="BQ679" s="9"/>
      <c r="BR679" s="9"/>
      <c r="BS679" s="7"/>
      <c r="BT679" s="7"/>
      <c r="BU679" s="9"/>
      <c r="BV679" s="7"/>
      <c r="BW679" s="7"/>
      <c r="BX679" s="9"/>
      <c r="BY679" s="7"/>
      <c r="BZ679" s="7"/>
      <c r="CA679" s="7"/>
      <c r="CB679" s="7"/>
      <c r="CC679" s="7"/>
      <c r="CD679" s="7"/>
      <c r="CE679" s="20" t="s">
        <v>1887</v>
      </c>
      <c r="CF679" s="21" t="s">
        <v>1773</v>
      </c>
      <c r="CG679" s="20" t="s">
        <v>803</v>
      </c>
      <c r="CH679" s="20" t="s">
        <v>390</v>
      </c>
      <c r="CI679" s="20" t="s">
        <v>182</v>
      </c>
      <c r="CJ679" s="77" t="s">
        <v>46</v>
      </c>
      <c r="CK679" s="5">
        <v>40923</v>
      </c>
      <c r="CL679" s="77" t="str">
        <f t="shared" ca="1" si="10"/>
        <v>17 Tahun 10 Bulan 2 Hari</v>
      </c>
      <c r="CM67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Simpang Tengah RT/RW 02/12 Desa/Kelurahan Parungserab Kecamatan Soreang Kabupaten Bandung Jawa Barat 40923</v>
      </c>
    </row>
    <row r="680" spans="1:91" ht="20.100000000000001" customHeight="1">
      <c r="A680" s="4">
        <f>SUBTOTAL(3,N$8:N680)</f>
        <v>673</v>
      </c>
      <c r="B680" s="5" t="s">
        <v>10</v>
      </c>
      <c r="C680" s="5">
        <v>2022</v>
      </c>
      <c r="D680" s="5"/>
      <c r="E680" s="5">
        <v>1</v>
      </c>
      <c r="F680" s="5" t="s">
        <v>12</v>
      </c>
      <c r="G680" s="5" t="s">
        <v>151</v>
      </c>
      <c r="H680" s="5" t="s">
        <v>151</v>
      </c>
      <c r="I680" s="5" t="s">
        <v>151</v>
      </c>
      <c r="J680" s="5">
        <v>22230063</v>
      </c>
      <c r="K680" s="6"/>
      <c r="L680" s="6"/>
      <c r="M680" s="6"/>
      <c r="N680" s="79" t="s">
        <v>8094</v>
      </c>
      <c r="O680" s="153"/>
      <c r="P680" s="37" t="s">
        <v>8095</v>
      </c>
      <c r="Q680" s="81" t="s">
        <v>8096</v>
      </c>
      <c r="R680" s="37" t="s">
        <v>155</v>
      </c>
      <c r="S680" s="125">
        <v>39748</v>
      </c>
      <c r="T680" s="10" t="s">
        <v>156</v>
      </c>
      <c r="U680" s="10">
        <v>2</v>
      </c>
      <c r="V680" s="10">
        <v>2</v>
      </c>
      <c r="W680" s="10" t="s">
        <v>157</v>
      </c>
      <c r="X680" s="20" t="s">
        <v>187</v>
      </c>
      <c r="Y680" s="7" t="s">
        <v>3615</v>
      </c>
      <c r="Z680" s="7" t="s">
        <v>7193</v>
      </c>
      <c r="AA680" s="7" t="s">
        <v>161</v>
      </c>
      <c r="AB680" s="7" t="s">
        <v>162</v>
      </c>
      <c r="AC680" s="7" t="s">
        <v>163</v>
      </c>
      <c r="AD680" s="7" t="s">
        <v>163</v>
      </c>
      <c r="AE680" s="9" t="s">
        <v>8096</v>
      </c>
      <c r="AF680" s="9" t="s">
        <v>8097</v>
      </c>
      <c r="AG680" s="7" t="s">
        <v>8098</v>
      </c>
      <c r="AH680" s="7" t="s">
        <v>52</v>
      </c>
      <c r="AI680" s="79" t="s">
        <v>255</v>
      </c>
      <c r="AJ680" s="28" t="s">
        <v>255</v>
      </c>
      <c r="AK680" s="8" t="s">
        <v>255</v>
      </c>
      <c r="AL680" s="8" t="s">
        <v>255</v>
      </c>
      <c r="AM680" s="8" t="s">
        <v>255</v>
      </c>
      <c r="AN680" s="8" t="s">
        <v>255</v>
      </c>
      <c r="AO680" s="119" t="s">
        <v>255</v>
      </c>
      <c r="AP680" s="7" t="s">
        <v>368</v>
      </c>
      <c r="AQ680" s="9" t="s">
        <v>1205</v>
      </c>
      <c r="AR680" s="9"/>
      <c r="AS680" s="7"/>
      <c r="AT680" s="79" t="s">
        <v>155</v>
      </c>
      <c r="AU680" s="7" t="s">
        <v>46</v>
      </c>
      <c r="AV680" s="10"/>
      <c r="AW680" s="7" t="s">
        <v>8097</v>
      </c>
      <c r="AX680" s="7" t="s">
        <v>50</v>
      </c>
      <c r="AY680" s="79" t="s">
        <v>155</v>
      </c>
      <c r="AZ680" s="28">
        <v>27522</v>
      </c>
      <c r="BA680" s="9" t="s">
        <v>8099</v>
      </c>
      <c r="BB680" s="9" t="s">
        <v>324</v>
      </c>
      <c r="BC680" s="21" t="s">
        <v>179</v>
      </c>
      <c r="BD680" s="9" t="s">
        <v>8100</v>
      </c>
      <c r="BE680" s="9" t="s">
        <v>3518</v>
      </c>
      <c r="BF680" s="20" t="s">
        <v>181</v>
      </c>
      <c r="BG680" s="7" t="s">
        <v>8101</v>
      </c>
      <c r="BH680" s="9" t="s">
        <v>1205</v>
      </c>
      <c r="BI680" s="9" t="s">
        <v>8102</v>
      </c>
      <c r="BJ680" s="7" t="s">
        <v>3685</v>
      </c>
      <c r="BK680" s="7" t="s">
        <v>648</v>
      </c>
      <c r="BL680" s="7" t="s">
        <v>279</v>
      </c>
      <c r="BM680" s="11">
        <v>40376</v>
      </c>
      <c r="BN680" s="79"/>
      <c r="BO680" s="7"/>
      <c r="BP680" s="7"/>
      <c r="BQ680" s="9"/>
      <c r="BR680" s="9"/>
      <c r="BS680" s="9"/>
      <c r="BT680" s="7"/>
      <c r="BU680" s="9"/>
      <c r="BV680" s="9"/>
      <c r="BW680" s="7"/>
      <c r="BX680" s="9"/>
      <c r="BY680" s="9"/>
      <c r="BZ680" s="7"/>
      <c r="CA680" s="7"/>
      <c r="CB680" s="7"/>
      <c r="CC680" s="7"/>
      <c r="CD680" s="7"/>
      <c r="CE680" s="20" t="s">
        <v>8103</v>
      </c>
      <c r="CF680" s="21" t="s">
        <v>1205</v>
      </c>
      <c r="CG680" s="20" t="s">
        <v>8104</v>
      </c>
      <c r="CH680" s="20" t="s">
        <v>3689</v>
      </c>
      <c r="CI680" s="20" t="s">
        <v>182</v>
      </c>
      <c r="CJ680" s="77" t="s">
        <v>46</v>
      </c>
      <c r="CK680" s="5">
        <v>40376</v>
      </c>
      <c r="CL680" s="77" t="str">
        <f t="shared" ca="1" si="10"/>
        <v>17 Tahun 2 Bulan 27 Hari</v>
      </c>
      <c r="CM68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Tambakan  RT/RW 01/01 Desa/Kelurahan Bojong Kunci Kecamatan Pameungpeuk Kabupaten Bandung Jawa Barat 40376</v>
      </c>
    </row>
    <row r="681" spans="1:91" ht="20.100000000000001" customHeight="1">
      <c r="A681" s="4">
        <f>SUBTOTAL(3,N$8:N681)</f>
        <v>674</v>
      </c>
      <c r="B681" s="5" t="s">
        <v>10</v>
      </c>
      <c r="C681" s="5">
        <v>2022</v>
      </c>
      <c r="D681" s="5" t="s">
        <v>18</v>
      </c>
      <c r="E681" s="5">
        <v>1</v>
      </c>
      <c r="F681" s="13" t="s">
        <v>12</v>
      </c>
      <c r="G681" s="13" t="s">
        <v>151</v>
      </c>
      <c r="H681" s="13"/>
      <c r="I681" s="13"/>
      <c r="J681" s="13">
        <v>22230160</v>
      </c>
      <c r="K681" s="15"/>
      <c r="L681" s="15"/>
      <c r="M681" s="15"/>
      <c r="N681" s="97" t="s">
        <v>8105</v>
      </c>
      <c r="O681" s="158"/>
      <c r="P681" s="140" t="s">
        <v>8106</v>
      </c>
      <c r="Q681" s="94" t="s">
        <v>8107</v>
      </c>
      <c r="R681" s="140" t="s">
        <v>2422</v>
      </c>
      <c r="S681" s="96">
        <v>40058</v>
      </c>
      <c r="T681" s="10" t="s">
        <v>156</v>
      </c>
      <c r="U681" s="14">
        <v>3</v>
      </c>
      <c r="V681" s="14">
        <v>2</v>
      </c>
      <c r="W681" s="10" t="s">
        <v>157</v>
      </c>
      <c r="X681" s="20" t="s">
        <v>187</v>
      </c>
      <c r="Y681" s="87" t="s">
        <v>368</v>
      </c>
      <c r="Z681" s="87" t="s">
        <v>250</v>
      </c>
      <c r="AA681" s="7" t="s">
        <v>161</v>
      </c>
      <c r="AB681" s="87" t="s">
        <v>368</v>
      </c>
      <c r="AC681" s="87" t="s">
        <v>163</v>
      </c>
      <c r="AD681" s="7" t="s">
        <v>163</v>
      </c>
      <c r="AE681" s="95" t="s">
        <v>8108</v>
      </c>
      <c r="AF681" s="95" t="s">
        <v>8109</v>
      </c>
      <c r="AG681" s="87" t="s">
        <v>8109</v>
      </c>
      <c r="AH681" s="7" t="s">
        <v>50</v>
      </c>
      <c r="AI681" s="97" t="s">
        <v>2422</v>
      </c>
      <c r="AJ681" s="174">
        <v>29291</v>
      </c>
      <c r="AK681" s="175" t="s">
        <v>8110</v>
      </c>
      <c r="AL681" s="20" t="s">
        <v>212</v>
      </c>
      <c r="AM681" s="7" t="s">
        <v>221</v>
      </c>
      <c r="AN681" s="95" t="s">
        <v>8111</v>
      </c>
      <c r="AO681" s="123"/>
      <c r="AP681" s="87" t="s">
        <v>8112</v>
      </c>
      <c r="AQ681" s="95" t="s">
        <v>5490</v>
      </c>
      <c r="AR681" s="95" t="s">
        <v>8113</v>
      </c>
      <c r="AS681" s="87" t="s">
        <v>3272</v>
      </c>
      <c r="AT681" s="97" t="s">
        <v>648</v>
      </c>
      <c r="AU681" s="87" t="s">
        <v>642</v>
      </c>
      <c r="AV681" s="14">
        <v>40381</v>
      </c>
      <c r="AW681" s="87" t="s">
        <v>6612</v>
      </c>
      <c r="AX681" s="7" t="s">
        <v>50</v>
      </c>
      <c r="AY681" s="97" t="s">
        <v>2422</v>
      </c>
      <c r="AZ681" s="96">
        <v>31119</v>
      </c>
      <c r="BA681" s="95" t="s">
        <v>8114</v>
      </c>
      <c r="BB681" s="20" t="s">
        <v>178</v>
      </c>
      <c r="BC681" s="21" t="s">
        <v>179</v>
      </c>
      <c r="BD681" s="95" t="s">
        <v>8115</v>
      </c>
      <c r="BE681" s="95"/>
      <c r="BF681" s="20" t="s">
        <v>181</v>
      </c>
      <c r="BG681" s="87"/>
      <c r="BH681" s="95"/>
      <c r="BI681" s="95"/>
      <c r="BJ681" s="87"/>
      <c r="BK681" s="87"/>
      <c r="BL681" s="87"/>
      <c r="BM681" s="93"/>
      <c r="BN681" s="97"/>
      <c r="BO681" s="87"/>
      <c r="BP681" s="87"/>
      <c r="BQ681" s="95"/>
      <c r="BR681" s="95"/>
      <c r="BS681" s="95"/>
      <c r="BT681" s="87"/>
      <c r="BU681" s="95"/>
      <c r="BV681" s="95"/>
      <c r="BW681" s="87"/>
      <c r="BX681" s="95"/>
      <c r="BY681" s="95"/>
      <c r="BZ681" s="87"/>
      <c r="CA681" s="87"/>
      <c r="CB681" s="87"/>
      <c r="CC681" s="87"/>
      <c r="CD681" s="87"/>
      <c r="CE681" s="20" t="s">
        <v>8112</v>
      </c>
      <c r="CF681" s="21" t="s">
        <v>5490</v>
      </c>
      <c r="CG681" s="20" t="s">
        <v>8116</v>
      </c>
      <c r="CH681" s="20" t="s">
        <v>1624</v>
      </c>
      <c r="CI681" s="20" t="s">
        <v>182</v>
      </c>
      <c r="CJ681" s="77" t="s">
        <v>46</v>
      </c>
      <c r="CK681" s="5">
        <v>40381</v>
      </c>
      <c r="CL681" s="77" t="str">
        <f t="shared" ca="1" si="10"/>
        <v>16 Tahun 4 Bulan 21 Hari</v>
      </c>
      <c r="CM68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Sapan RT/RW 07/07 Desa/Kelurahan Sumbersari Kecamatan Ciparay Kabupaten Bandung Jawa Barat 40381</v>
      </c>
    </row>
    <row r="682" spans="1:91" ht="20.100000000000001" customHeight="1">
      <c r="A682" s="4">
        <f>SUBTOTAL(3,N$8:N682)</f>
        <v>675</v>
      </c>
      <c r="B682" s="5" t="s">
        <v>10</v>
      </c>
      <c r="C682" s="5">
        <v>2023</v>
      </c>
      <c r="D682" s="5"/>
      <c r="E682" s="5">
        <v>1</v>
      </c>
      <c r="F682" s="5" t="s">
        <v>20</v>
      </c>
      <c r="G682" s="5" t="s">
        <v>151</v>
      </c>
      <c r="H682" s="5"/>
      <c r="I682" s="5"/>
      <c r="J682" s="5">
        <v>23240117</v>
      </c>
      <c r="K682" s="6"/>
      <c r="L682" s="6"/>
      <c r="M682" s="6"/>
      <c r="N682" s="79" t="s">
        <v>8117</v>
      </c>
      <c r="O682" s="153"/>
      <c r="P682" s="37" t="s">
        <v>8118</v>
      </c>
      <c r="Q682" s="81" t="s">
        <v>8119</v>
      </c>
      <c r="R682" s="37" t="s">
        <v>155</v>
      </c>
      <c r="S682" s="125">
        <v>40586</v>
      </c>
      <c r="T682" s="10" t="s">
        <v>156</v>
      </c>
      <c r="U682" s="10">
        <v>3</v>
      </c>
      <c r="V682" s="10">
        <v>2</v>
      </c>
      <c r="W682" s="10" t="s">
        <v>157</v>
      </c>
      <c r="X682" s="20" t="s">
        <v>187</v>
      </c>
      <c r="Y682" s="7" t="s">
        <v>1471</v>
      </c>
      <c r="Z682" s="7" t="s">
        <v>1202</v>
      </c>
      <c r="AA682" s="7" t="s">
        <v>161</v>
      </c>
      <c r="AB682" s="7" t="s">
        <v>162</v>
      </c>
      <c r="AC682" s="7" t="s">
        <v>163</v>
      </c>
      <c r="AD682" s="7" t="s">
        <v>163</v>
      </c>
      <c r="AE682" s="9" t="s">
        <v>8120</v>
      </c>
      <c r="AF682" s="7" t="s">
        <v>8121</v>
      </c>
      <c r="AG682" s="7" t="s">
        <v>8121</v>
      </c>
      <c r="AH682" s="7" t="s">
        <v>50</v>
      </c>
      <c r="AI682" s="171" t="s">
        <v>155</v>
      </c>
      <c r="AJ682" s="28">
        <v>27550</v>
      </c>
      <c r="AK682" s="9" t="s">
        <v>8122</v>
      </c>
      <c r="AL682" s="9" t="s">
        <v>324</v>
      </c>
      <c r="AM682" s="7" t="s">
        <v>161</v>
      </c>
      <c r="AN682" s="9" t="s">
        <v>8123</v>
      </c>
      <c r="AO682" s="118" t="s">
        <v>1046</v>
      </c>
      <c r="AP682" s="7" t="s">
        <v>1523</v>
      </c>
      <c r="AQ682" s="9" t="s">
        <v>3056</v>
      </c>
      <c r="AR682" s="9" t="s">
        <v>862</v>
      </c>
      <c r="AS682" s="7" t="s">
        <v>1524</v>
      </c>
      <c r="AT682" s="79" t="s">
        <v>1287</v>
      </c>
      <c r="AU682" s="7" t="s">
        <v>46</v>
      </c>
      <c r="AV682" s="10">
        <v>40391</v>
      </c>
      <c r="AW682" s="7" t="s">
        <v>8124</v>
      </c>
      <c r="AX682" s="7" t="s">
        <v>50</v>
      </c>
      <c r="AY682" s="79" t="s">
        <v>155</v>
      </c>
      <c r="AZ682" s="28">
        <v>28157</v>
      </c>
      <c r="BA682" s="9" t="s">
        <v>8125</v>
      </c>
      <c r="BB682" s="20" t="s">
        <v>178</v>
      </c>
      <c r="BC682" s="21" t="s">
        <v>161</v>
      </c>
      <c r="BD682" s="9" t="s">
        <v>1031</v>
      </c>
      <c r="BE682" s="9" t="s">
        <v>1031</v>
      </c>
      <c r="BF682" s="20" t="s">
        <v>181</v>
      </c>
      <c r="BG682" s="7"/>
      <c r="BH682" s="9"/>
      <c r="BI682" s="9"/>
      <c r="BJ682" s="7"/>
      <c r="BK682" s="7"/>
      <c r="BL682" s="7"/>
      <c r="BM682" s="11"/>
      <c r="BN682" s="79"/>
      <c r="BO682" s="7"/>
      <c r="BP682" s="7"/>
      <c r="BQ682" s="9"/>
      <c r="BR682" s="9"/>
      <c r="BS682" s="9"/>
      <c r="BT682" s="7"/>
      <c r="BU682" s="9"/>
      <c r="BV682" s="9"/>
      <c r="BW682" s="7"/>
      <c r="BX682" s="9"/>
      <c r="BY682" s="9"/>
      <c r="BZ682" s="7"/>
      <c r="CA682" s="7"/>
      <c r="CB682" s="7"/>
      <c r="CC682" s="7"/>
      <c r="CD682" s="7"/>
      <c r="CE682" s="20" t="s">
        <v>1523</v>
      </c>
      <c r="CF682" s="21" t="s">
        <v>3056</v>
      </c>
      <c r="CG682" s="20" t="s">
        <v>862</v>
      </c>
      <c r="CH682" s="20" t="s">
        <v>1524</v>
      </c>
      <c r="CI682" s="20" t="s">
        <v>1287</v>
      </c>
      <c r="CJ682" s="77" t="s">
        <v>46</v>
      </c>
      <c r="CK682" s="5">
        <v>40391</v>
      </c>
      <c r="CL682" s="77" t="str">
        <f t="shared" ca="1" si="10"/>
        <v>14 Tahun 11 Bulan 11 Hari</v>
      </c>
      <c r="CM68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Pamecelan RT/RW 03/14 Desa/Kelurahan Sukajaya Kecamatan Lembang Bandung Barat Jawa Barat 40391</v>
      </c>
    </row>
    <row r="683" spans="1:91" ht="20.100000000000001" customHeight="1">
      <c r="A683" s="4">
        <f>SUBTOTAL(3,N$8:N683)</f>
        <v>676</v>
      </c>
      <c r="B683" s="5" t="s">
        <v>10</v>
      </c>
      <c r="C683" s="5">
        <v>2023</v>
      </c>
      <c r="D683" s="5" t="s">
        <v>18</v>
      </c>
      <c r="E683" s="5">
        <v>1</v>
      </c>
      <c r="F683" s="5" t="s">
        <v>20</v>
      </c>
      <c r="G683" s="5" t="s">
        <v>151</v>
      </c>
      <c r="H683" s="5"/>
      <c r="I683" s="5"/>
      <c r="J683" s="5">
        <v>23240141</v>
      </c>
      <c r="K683" s="6"/>
      <c r="L683" s="6"/>
      <c r="M683" s="6"/>
      <c r="N683" s="79" t="s">
        <v>8126</v>
      </c>
      <c r="O683" s="153"/>
      <c r="P683" s="37" t="s">
        <v>8127</v>
      </c>
      <c r="Q683" s="81" t="s">
        <v>8128</v>
      </c>
      <c r="R683" s="37" t="s">
        <v>186</v>
      </c>
      <c r="S683" s="28">
        <v>39581</v>
      </c>
      <c r="T683" s="10" t="s">
        <v>156</v>
      </c>
      <c r="U683" s="10">
        <v>1</v>
      </c>
      <c r="V683" s="10">
        <v>0</v>
      </c>
      <c r="W683" s="10" t="s">
        <v>157</v>
      </c>
      <c r="X683" s="7" t="s">
        <v>549</v>
      </c>
      <c r="Y683" s="7" t="s">
        <v>8129</v>
      </c>
      <c r="Z683" s="7" t="s">
        <v>8130</v>
      </c>
      <c r="AA683" s="20" t="s">
        <v>221</v>
      </c>
      <c r="AB683" s="7" t="s">
        <v>162</v>
      </c>
      <c r="AC683" s="7" t="s">
        <v>163</v>
      </c>
      <c r="AD683" s="7" t="s">
        <v>163</v>
      </c>
      <c r="AE683" s="9" t="s">
        <v>8131</v>
      </c>
      <c r="AF683" s="9" t="s">
        <v>8132</v>
      </c>
      <c r="AG683" s="7" t="s">
        <v>8133</v>
      </c>
      <c r="AH683" s="7" t="s">
        <v>52</v>
      </c>
      <c r="AI683" s="79" t="s">
        <v>255</v>
      </c>
      <c r="AJ683" s="28" t="s">
        <v>255</v>
      </c>
      <c r="AK683" s="8" t="s">
        <v>255</v>
      </c>
      <c r="AL683" s="7" t="s">
        <v>255</v>
      </c>
      <c r="AM683" s="7" t="s">
        <v>255</v>
      </c>
      <c r="AN683" s="7" t="s">
        <v>255</v>
      </c>
      <c r="AO683" s="118" t="s">
        <v>255</v>
      </c>
      <c r="AP683" s="7" t="s">
        <v>255</v>
      </c>
      <c r="AQ683" s="7" t="s">
        <v>1099</v>
      </c>
      <c r="AR683" s="7" t="s">
        <v>255</v>
      </c>
      <c r="AS683" s="7" t="s">
        <v>255</v>
      </c>
      <c r="AT683" s="79" t="s">
        <v>186</v>
      </c>
      <c r="AU683" s="7" t="s">
        <v>46</v>
      </c>
      <c r="AV683" s="7" t="s">
        <v>255</v>
      </c>
      <c r="AW683" s="7" t="s">
        <v>8132</v>
      </c>
      <c r="AX683" s="7" t="s">
        <v>50</v>
      </c>
      <c r="AY683" s="79" t="s">
        <v>186</v>
      </c>
      <c r="AZ683" s="28">
        <v>31318</v>
      </c>
      <c r="BA683" s="9" t="s">
        <v>8134</v>
      </c>
      <c r="BB683" s="20" t="s">
        <v>178</v>
      </c>
      <c r="BC683" s="21" t="s">
        <v>179</v>
      </c>
      <c r="BD683" s="9" t="s">
        <v>8135</v>
      </c>
      <c r="BE683" s="9" t="s">
        <v>2366</v>
      </c>
      <c r="BF683" s="20" t="s">
        <v>181</v>
      </c>
      <c r="BG683" s="7" t="s">
        <v>5873</v>
      </c>
      <c r="BH683" s="9" t="s">
        <v>1099</v>
      </c>
      <c r="BI683" s="9" t="s">
        <v>5874</v>
      </c>
      <c r="BJ683" s="7" t="s">
        <v>8136</v>
      </c>
      <c r="BK683" s="7" t="s">
        <v>186</v>
      </c>
      <c r="BL683" s="7" t="s">
        <v>46</v>
      </c>
      <c r="BM683" s="11">
        <v>45357</v>
      </c>
      <c r="BN683" s="79" t="s">
        <v>5926</v>
      </c>
      <c r="BO683" s="7" t="s">
        <v>8137</v>
      </c>
      <c r="BP683" s="7" t="s">
        <v>186</v>
      </c>
      <c r="BQ683" s="9" t="s">
        <v>8138</v>
      </c>
      <c r="BR683" s="9" t="s">
        <v>8139</v>
      </c>
      <c r="BS683" s="9" t="s">
        <v>168</v>
      </c>
      <c r="BT683" s="7" t="s">
        <v>543</v>
      </c>
      <c r="BU683" s="9" t="s">
        <v>8140</v>
      </c>
      <c r="BV683" s="9" t="s">
        <v>2366</v>
      </c>
      <c r="BW683" s="7" t="s">
        <v>5873</v>
      </c>
      <c r="BX683" s="9" t="s">
        <v>1099</v>
      </c>
      <c r="BY683" s="9" t="s">
        <v>5874</v>
      </c>
      <c r="BZ683" s="7" t="s">
        <v>3184</v>
      </c>
      <c r="CA683" s="7" t="s">
        <v>186</v>
      </c>
      <c r="CB683" s="7" t="s">
        <v>46</v>
      </c>
      <c r="CC683" s="7">
        <v>45357</v>
      </c>
      <c r="CD683" s="7"/>
      <c r="CE683" s="20" t="s">
        <v>5873</v>
      </c>
      <c r="CF683" s="21" t="s">
        <v>1099</v>
      </c>
      <c r="CG683" s="20" t="s">
        <v>5874</v>
      </c>
      <c r="CH683" s="20" t="s">
        <v>3184</v>
      </c>
      <c r="CI683" s="20" t="s">
        <v>205</v>
      </c>
      <c r="CJ683" s="77" t="s">
        <v>46</v>
      </c>
      <c r="CK683" s="5">
        <v>45357</v>
      </c>
      <c r="CL683" s="77" t="str">
        <f t="shared" ca="1" si="10"/>
        <v>17 Tahun 8 Bulan 10 Hari</v>
      </c>
      <c r="CM68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Cisalak RT/RW 04/04 Desa/Kelurahan Cisalak Kecamatan Cisarua Kabupaten Sumedang Jawa Barat 45357</v>
      </c>
    </row>
    <row r="684" spans="1:91" ht="20.100000000000001" customHeight="1">
      <c r="A684" s="4">
        <f>SUBTOTAL(3,N$8:N684)</f>
        <v>677</v>
      </c>
      <c r="B684" s="5" t="s">
        <v>10</v>
      </c>
      <c r="C684" s="5">
        <v>2024</v>
      </c>
      <c r="D684" s="5">
        <v>2025</v>
      </c>
      <c r="E684" s="5">
        <v>1</v>
      </c>
      <c r="F684" s="5" t="s">
        <v>20</v>
      </c>
      <c r="G684" s="5" t="s">
        <v>151</v>
      </c>
      <c r="H684" s="5" t="s">
        <v>151</v>
      </c>
      <c r="I684" s="5" t="s">
        <v>151</v>
      </c>
      <c r="J684" s="5">
        <v>24250098</v>
      </c>
      <c r="K684" s="6"/>
      <c r="L684" s="6"/>
      <c r="M684" s="6"/>
      <c r="N684" s="136" t="s">
        <v>8141</v>
      </c>
      <c r="O684" s="152"/>
      <c r="P684" s="136" t="s">
        <v>8142</v>
      </c>
      <c r="Q684" s="82" t="s">
        <v>8143</v>
      </c>
      <c r="R684" s="35" t="s">
        <v>155</v>
      </c>
      <c r="S684" s="127">
        <v>40798</v>
      </c>
      <c r="T684" s="10" t="s">
        <v>156</v>
      </c>
      <c r="U684" s="5">
        <v>2</v>
      </c>
      <c r="V684" s="5">
        <v>3</v>
      </c>
      <c r="W684" s="10" t="s">
        <v>157</v>
      </c>
      <c r="X684" s="20" t="s">
        <v>268</v>
      </c>
      <c r="Y684" s="20" t="s">
        <v>159</v>
      </c>
      <c r="Z684" s="20" t="s">
        <v>230</v>
      </c>
      <c r="AA684" s="7" t="s">
        <v>161</v>
      </c>
      <c r="AB684" s="20" t="s">
        <v>162</v>
      </c>
      <c r="AC684" s="20" t="s">
        <v>163</v>
      </c>
      <c r="AD684" s="7" t="s">
        <v>163</v>
      </c>
      <c r="AE684" s="21" t="s">
        <v>8144</v>
      </c>
      <c r="AF684" s="33" t="s">
        <v>8145</v>
      </c>
      <c r="AG684" s="21" t="s">
        <v>8145</v>
      </c>
      <c r="AH684" s="20" t="s">
        <v>50</v>
      </c>
      <c r="AI684" s="35" t="s">
        <v>155</v>
      </c>
      <c r="AJ684" s="88">
        <v>29906</v>
      </c>
      <c r="AK684" s="21" t="s">
        <v>8146</v>
      </c>
      <c r="AL684" s="20" t="s">
        <v>6969</v>
      </c>
      <c r="AM684" s="7" t="s">
        <v>2487</v>
      </c>
      <c r="AN684" s="21" t="s">
        <v>8147</v>
      </c>
      <c r="AO684" s="120" t="s">
        <v>171</v>
      </c>
      <c r="AP684" s="20" t="s">
        <v>8148</v>
      </c>
      <c r="AQ684" s="21" t="s">
        <v>1205</v>
      </c>
      <c r="AR684" s="20" t="s">
        <v>2248</v>
      </c>
      <c r="AS684" s="20" t="s">
        <v>983</v>
      </c>
      <c r="AT684" s="35" t="s">
        <v>155</v>
      </c>
      <c r="AU684" s="20" t="s">
        <v>46</v>
      </c>
      <c r="AV684" s="6">
        <v>40292</v>
      </c>
      <c r="AW684" s="21" t="s">
        <v>8149</v>
      </c>
      <c r="AX684" s="7" t="s">
        <v>50</v>
      </c>
      <c r="AY684" s="35" t="s">
        <v>155</v>
      </c>
      <c r="AZ684" s="88">
        <v>30973</v>
      </c>
      <c r="BA684" s="21" t="s">
        <v>8150</v>
      </c>
      <c r="BB684" s="20" t="s">
        <v>6969</v>
      </c>
      <c r="BC684" s="21" t="s">
        <v>203</v>
      </c>
      <c r="BD684" s="21" t="s">
        <v>8151</v>
      </c>
      <c r="BE684" s="20" t="s">
        <v>171</v>
      </c>
      <c r="BF684" s="20" t="s">
        <v>181</v>
      </c>
      <c r="BG684" s="20" t="s">
        <v>8148</v>
      </c>
      <c r="BH684" s="21" t="s">
        <v>1205</v>
      </c>
      <c r="BI684" s="20" t="s">
        <v>2248</v>
      </c>
      <c r="BJ684" s="20" t="s">
        <v>983</v>
      </c>
      <c r="BK684" s="20" t="s">
        <v>155</v>
      </c>
      <c r="BL684" s="21" t="s">
        <v>46</v>
      </c>
      <c r="BM684" s="21">
        <v>40292</v>
      </c>
      <c r="BN684" s="136" t="s">
        <v>204</v>
      </c>
      <c r="BO684" s="20" t="s">
        <v>8152</v>
      </c>
      <c r="BP684" s="20"/>
      <c r="BQ684" s="21"/>
      <c r="BR684" s="21"/>
      <c r="BS684" s="20"/>
      <c r="BT684" s="21"/>
      <c r="BU684" s="21" t="s">
        <v>8147</v>
      </c>
      <c r="BV684" s="20"/>
      <c r="BW684" s="20"/>
      <c r="BX684" s="21"/>
      <c r="BY684" s="20"/>
      <c r="BZ684" s="20"/>
      <c r="CA684" s="20"/>
      <c r="CB684" s="20"/>
      <c r="CC684" s="20"/>
      <c r="CD684" s="20" t="s">
        <v>225</v>
      </c>
      <c r="CE684" s="20" t="s">
        <v>8148</v>
      </c>
      <c r="CF684" s="21" t="s">
        <v>1205</v>
      </c>
      <c r="CG684" s="20" t="s">
        <v>2248</v>
      </c>
      <c r="CH684" s="20" t="s">
        <v>983</v>
      </c>
      <c r="CI684" s="20" t="s">
        <v>182</v>
      </c>
      <c r="CJ684" s="77" t="s">
        <v>46</v>
      </c>
      <c r="CK684" s="5">
        <v>40292</v>
      </c>
      <c r="CL684" s="77" t="str">
        <f t="shared" ca="1" si="10"/>
        <v>14 Tahun 4 Bulan 11 Hari</v>
      </c>
      <c r="CM68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 Bandung Indah Raya A2/2 RT/RW 01/01 Desa/Kelurahan Mekarjaya Kecamatan Rancasari Kabupaten Bandung Jawa Barat 40292</v>
      </c>
    </row>
    <row r="685" spans="1:91" ht="20.100000000000001" customHeight="1">
      <c r="A685" s="4">
        <f>SUBTOTAL(3,N$8:N685)</f>
        <v>678</v>
      </c>
      <c r="B685" s="5" t="s">
        <v>10</v>
      </c>
      <c r="C685" s="5">
        <v>2022</v>
      </c>
      <c r="D685" s="5" t="s">
        <v>18</v>
      </c>
      <c r="E685" s="5">
        <v>1</v>
      </c>
      <c r="F685" s="5" t="s">
        <v>20</v>
      </c>
      <c r="G685" s="5" t="s">
        <v>151</v>
      </c>
      <c r="H685" s="5"/>
      <c r="I685" s="5"/>
      <c r="J685" s="5">
        <v>22230181</v>
      </c>
      <c r="K685" s="6"/>
      <c r="L685" s="6"/>
      <c r="M685" s="6"/>
      <c r="N685" s="79" t="s">
        <v>8153</v>
      </c>
      <c r="O685" s="153"/>
      <c r="P685" s="37" t="s">
        <v>8154</v>
      </c>
      <c r="Q685" s="81" t="s">
        <v>8155</v>
      </c>
      <c r="R685" s="37" t="s">
        <v>155</v>
      </c>
      <c r="S685" s="28">
        <v>40129</v>
      </c>
      <c r="T685" s="10" t="s">
        <v>156</v>
      </c>
      <c r="U685" s="10">
        <v>1</v>
      </c>
      <c r="V685" s="10">
        <v>2</v>
      </c>
      <c r="W685" s="10" t="s">
        <v>157</v>
      </c>
      <c r="X685" s="20" t="s">
        <v>187</v>
      </c>
      <c r="Y685" s="10" t="s">
        <v>368</v>
      </c>
      <c r="Z685" s="10" t="s">
        <v>368</v>
      </c>
      <c r="AA685" s="7"/>
      <c r="AB685" s="20" t="s">
        <v>162</v>
      </c>
      <c r="AC685" s="7" t="s">
        <v>163</v>
      </c>
      <c r="AD685" s="7" t="s">
        <v>163</v>
      </c>
      <c r="AE685" s="9" t="s">
        <v>8156</v>
      </c>
      <c r="AF685" s="3" t="s">
        <v>8157</v>
      </c>
      <c r="AG685" s="3" t="s">
        <v>8157</v>
      </c>
      <c r="AH685" s="7" t="s">
        <v>50</v>
      </c>
      <c r="AI685" s="79" t="s">
        <v>155</v>
      </c>
      <c r="AJ685" s="28">
        <v>31778</v>
      </c>
      <c r="AK685" s="9" t="s">
        <v>8158</v>
      </c>
      <c r="AL685" s="9" t="s">
        <v>324</v>
      </c>
      <c r="AM685" s="7" t="s">
        <v>161</v>
      </c>
      <c r="AN685" s="9" t="s">
        <v>255</v>
      </c>
      <c r="AO685" s="118" t="s">
        <v>255</v>
      </c>
      <c r="AP685" s="7" t="s">
        <v>8159</v>
      </c>
      <c r="AQ685" s="9" t="s">
        <v>5437</v>
      </c>
      <c r="AR685" s="9" t="s">
        <v>625</v>
      </c>
      <c r="AS685" s="7" t="s">
        <v>625</v>
      </c>
      <c r="AT685" s="79" t="s">
        <v>155</v>
      </c>
      <c r="AU685" s="7" t="s">
        <v>46</v>
      </c>
      <c r="AV685" s="10">
        <v>40378</v>
      </c>
      <c r="AW685" s="7" t="s">
        <v>6708</v>
      </c>
      <c r="AX685" s="7" t="s">
        <v>50</v>
      </c>
      <c r="AY685" s="79" t="s">
        <v>155</v>
      </c>
      <c r="AZ685" s="28">
        <v>33165</v>
      </c>
      <c r="BA685" s="9" t="s">
        <v>8160</v>
      </c>
      <c r="BB685" s="20" t="s">
        <v>178</v>
      </c>
      <c r="BC685" s="21" t="s">
        <v>161</v>
      </c>
      <c r="BD685" s="8" t="s">
        <v>255</v>
      </c>
      <c r="BE685" s="8" t="s">
        <v>255</v>
      </c>
      <c r="BF685" s="20" t="s">
        <v>181</v>
      </c>
      <c r="BG685" s="7"/>
      <c r="BH685" s="9"/>
      <c r="BI685" s="9"/>
      <c r="BJ685" s="7"/>
      <c r="BK685" s="7"/>
      <c r="BL685" s="7"/>
      <c r="BM685" s="11"/>
      <c r="BN685" s="79"/>
      <c r="BO685" s="7"/>
      <c r="BP685" s="7"/>
      <c r="BQ685" s="9"/>
      <c r="BR685" s="9"/>
      <c r="BS685" s="9"/>
      <c r="BT685" s="7"/>
      <c r="BU685" s="9"/>
      <c r="BV685" s="9"/>
      <c r="BW685" s="7"/>
      <c r="BX685" s="9"/>
      <c r="BY685" s="9"/>
      <c r="BZ685" s="7"/>
      <c r="CA685" s="7"/>
      <c r="CB685" s="7"/>
      <c r="CC685" s="7"/>
      <c r="CD685" s="7"/>
      <c r="CE685" s="20" t="s">
        <v>8159</v>
      </c>
      <c r="CF685" s="21" t="s">
        <v>5437</v>
      </c>
      <c r="CG685" s="20" t="s">
        <v>625</v>
      </c>
      <c r="CH685" s="20" t="s">
        <v>625</v>
      </c>
      <c r="CI685" s="20" t="s">
        <v>182</v>
      </c>
      <c r="CJ685" s="77" t="s">
        <v>46</v>
      </c>
      <c r="CK685" s="5">
        <v>40378</v>
      </c>
      <c r="CL685" s="77" t="str">
        <f t="shared" ca="1" si="10"/>
        <v>16 Tahun 2 Bulan 11 Hari</v>
      </c>
      <c r="CM68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Tirta Mukti RT/RW 05/06 Desa/Kelurahan Pangalengan Kecamatan Pangalengan Kabupaten Bandung Jawa Barat 40378</v>
      </c>
    </row>
    <row r="686" spans="1:91" ht="20.100000000000001" customHeight="1">
      <c r="A686" s="4">
        <f>SUBTOTAL(3,N$8:N686)</f>
        <v>679</v>
      </c>
      <c r="B686" s="5" t="s">
        <v>10</v>
      </c>
      <c r="C686" s="5">
        <v>2022</v>
      </c>
      <c r="D686" s="5" t="s">
        <v>16</v>
      </c>
      <c r="E686" s="5">
        <v>1</v>
      </c>
      <c r="F686" s="5" t="s">
        <v>21</v>
      </c>
      <c r="G686" s="5" t="s">
        <v>8161</v>
      </c>
      <c r="H686" s="5"/>
      <c r="I686" s="5"/>
      <c r="J686" s="5"/>
      <c r="K686" s="6"/>
      <c r="L686" s="6"/>
      <c r="M686" s="6"/>
      <c r="N686" s="79" t="s">
        <v>8162</v>
      </c>
      <c r="O686" s="153"/>
      <c r="P686" s="37" t="s">
        <v>8163</v>
      </c>
      <c r="Q686" s="81" t="s">
        <v>8164</v>
      </c>
      <c r="R686" s="37" t="s">
        <v>155</v>
      </c>
      <c r="S686" s="28"/>
      <c r="T686" s="10" t="s">
        <v>156</v>
      </c>
      <c r="U686" s="10">
        <v>2</v>
      </c>
      <c r="V686" s="10">
        <v>4</v>
      </c>
      <c r="W686" s="10" t="s">
        <v>157</v>
      </c>
      <c r="X686" s="20" t="s">
        <v>187</v>
      </c>
      <c r="Y686" s="7" t="s">
        <v>8165</v>
      </c>
      <c r="Z686" s="7" t="s">
        <v>551</v>
      </c>
      <c r="AA686" s="7" t="s">
        <v>161</v>
      </c>
      <c r="AB686" s="7" t="s">
        <v>162</v>
      </c>
      <c r="AC686" s="20" t="s">
        <v>163</v>
      </c>
      <c r="AD686" s="7" t="s">
        <v>163</v>
      </c>
      <c r="AE686" s="9" t="s">
        <v>8166</v>
      </c>
      <c r="AF686" s="9" t="s">
        <v>8167</v>
      </c>
      <c r="AG686" s="7" t="s">
        <v>8168</v>
      </c>
      <c r="AH686" s="7" t="s">
        <v>52</v>
      </c>
      <c r="AI686" s="79" t="s">
        <v>255</v>
      </c>
      <c r="AJ686" s="28" t="s">
        <v>255</v>
      </c>
      <c r="AK686" s="8" t="s">
        <v>255</v>
      </c>
      <c r="AL686" s="8" t="s">
        <v>255</v>
      </c>
      <c r="AM686" s="8" t="s">
        <v>255</v>
      </c>
      <c r="AN686" s="8" t="s">
        <v>255</v>
      </c>
      <c r="AO686" s="119" t="s">
        <v>255</v>
      </c>
      <c r="AP686" s="7" t="s">
        <v>368</v>
      </c>
      <c r="AQ686" s="9" t="s">
        <v>1205</v>
      </c>
      <c r="AR686" s="9"/>
      <c r="AS686" s="7"/>
      <c r="AT686" s="79"/>
      <c r="AU686" s="7" t="s">
        <v>46</v>
      </c>
      <c r="AV686" s="10"/>
      <c r="AW686" s="7" t="s">
        <v>8169</v>
      </c>
      <c r="AX686" s="7" t="s">
        <v>50</v>
      </c>
      <c r="AY686" s="79" t="s">
        <v>155</v>
      </c>
      <c r="AZ686" s="28">
        <v>32310</v>
      </c>
      <c r="BA686" s="9" t="s">
        <v>8170</v>
      </c>
      <c r="BB686" s="20" t="s">
        <v>178</v>
      </c>
      <c r="BC686" s="21" t="s">
        <v>179</v>
      </c>
      <c r="BD686" s="9" t="s">
        <v>8171</v>
      </c>
      <c r="BE686" s="9" t="s">
        <v>1031</v>
      </c>
      <c r="BF686" s="20" t="s">
        <v>181</v>
      </c>
      <c r="BG686" s="7"/>
      <c r="BH686" s="9"/>
      <c r="BI686" s="9"/>
      <c r="BJ686" s="7"/>
      <c r="BK686" s="7"/>
      <c r="BL686" s="7"/>
      <c r="BM686" s="11"/>
      <c r="BN686" s="79"/>
      <c r="BO686" s="7"/>
      <c r="BP686" s="7"/>
      <c r="BQ686" s="9"/>
      <c r="BR686" s="9"/>
      <c r="BS686" s="9"/>
      <c r="BT686" s="7"/>
      <c r="BU686" s="9"/>
      <c r="BV686" s="9"/>
      <c r="BW686" s="7"/>
      <c r="BX686" s="9"/>
      <c r="BY686" s="9"/>
      <c r="BZ686" s="7"/>
      <c r="CA686" s="7"/>
      <c r="CB686" s="7"/>
      <c r="CC686" s="7"/>
      <c r="CD686" s="7"/>
      <c r="CE686" s="20" t="s">
        <v>8172</v>
      </c>
      <c r="CF686" s="21" t="s">
        <v>1205</v>
      </c>
      <c r="CG686" s="20" t="s">
        <v>3057</v>
      </c>
      <c r="CH686" s="20" t="s">
        <v>3058</v>
      </c>
      <c r="CI686" s="20" t="s">
        <v>182</v>
      </c>
      <c r="CJ686" s="77" t="s">
        <v>46</v>
      </c>
      <c r="CK686" s="5"/>
      <c r="CL686" s="77" t="str">
        <f t="shared" ca="1" si="10"/>
        <v>126 Tahun 0 Bulan 23 Hari</v>
      </c>
      <c r="CM68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Komp. Perum Sanggarahan Lagadar Blok Ag No. 3 RT/RW 01/01 Desa/Kelurahan Lagadar Kecamatan Margaasih Kabupaten Bandung Jawa Barat </v>
      </c>
    </row>
    <row r="687" spans="1:91" ht="20.100000000000001" customHeight="1">
      <c r="A687" s="4">
        <f>SUBTOTAL(3,N$8:N687)</f>
        <v>680</v>
      </c>
      <c r="B687" s="5" t="s">
        <v>10</v>
      </c>
      <c r="C687" s="5">
        <v>2023</v>
      </c>
      <c r="D687" s="5" t="s">
        <v>18</v>
      </c>
      <c r="E687" s="5">
        <v>1</v>
      </c>
      <c r="F687" s="5" t="s">
        <v>21</v>
      </c>
      <c r="G687" s="5" t="s">
        <v>151</v>
      </c>
      <c r="H687" s="5"/>
      <c r="I687" s="5"/>
      <c r="J687" s="5">
        <v>23240053</v>
      </c>
      <c r="K687" s="6"/>
      <c r="L687" s="6"/>
      <c r="M687" s="6"/>
      <c r="N687" s="79" t="s">
        <v>8173</v>
      </c>
      <c r="O687" s="153"/>
      <c r="P687" s="37" t="s">
        <v>8174</v>
      </c>
      <c r="Q687" s="81" t="s">
        <v>8175</v>
      </c>
      <c r="R687" s="79" t="s">
        <v>155</v>
      </c>
      <c r="S687" s="28">
        <v>40421</v>
      </c>
      <c r="T687" s="10" t="s">
        <v>156</v>
      </c>
      <c r="U687" s="10">
        <v>2</v>
      </c>
      <c r="V687" s="10">
        <v>2</v>
      </c>
      <c r="W687" s="10" t="s">
        <v>157</v>
      </c>
      <c r="X687" s="7" t="s">
        <v>549</v>
      </c>
      <c r="Y687" s="10" t="s">
        <v>368</v>
      </c>
      <c r="Z687" s="10" t="s">
        <v>368</v>
      </c>
      <c r="AA687" s="7" t="s">
        <v>161</v>
      </c>
      <c r="AB687" s="20" t="s">
        <v>162</v>
      </c>
      <c r="AC687" s="7" t="s">
        <v>163</v>
      </c>
      <c r="AD687" s="7" t="s">
        <v>163</v>
      </c>
      <c r="AE687" s="9" t="s">
        <v>8176</v>
      </c>
      <c r="AF687" s="7" t="s">
        <v>8177</v>
      </c>
      <c r="AG687" s="7" t="s">
        <v>8177</v>
      </c>
      <c r="AH687" s="7" t="s">
        <v>50</v>
      </c>
      <c r="AI687" s="79" t="s">
        <v>155</v>
      </c>
      <c r="AJ687" s="28">
        <v>27472</v>
      </c>
      <c r="AK687" s="9" t="s">
        <v>8178</v>
      </c>
      <c r="AL687" s="7" t="s">
        <v>324</v>
      </c>
      <c r="AM687" s="7" t="s">
        <v>221</v>
      </c>
      <c r="AN687" s="9" t="s">
        <v>8179</v>
      </c>
      <c r="AO687" s="118" t="s">
        <v>1040</v>
      </c>
      <c r="AP687" s="7" t="s">
        <v>8180</v>
      </c>
      <c r="AQ687" s="9" t="s">
        <v>4656</v>
      </c>
      <c r="AR687" s="7" t="s">
        <v>1543</v>
      </c>
      <c r="AS687" s="7" t="s">
        <v>516</v>
      </c>
      <c r="AT687" s="79" t="s">
        <v>278</v>
      </c>
      <c r="AU687" s="7" t="s">
        <v>46</v>
      </c>
      <c r="AV687" s="10">
        <v>40182</v>
      </c>
      <c r="AW687" s="7" t="s">
        <v>8181</v>
      </c>
      <c r="AX687" s="7" t="s">
        <v>50</v>
      </c>
      <c r="AY687" s="79" t="s">
        <v>155</v>
      </c>
      <c r="AZ687" s="28">
        <v>28800</v>
      </c>
      <c r="BA687" s="9" t="s">
        <v>8182</v>
      </c>
      <c r="BB687" s="9" t="s">
        <v>168</v>
      </c>
      <c r="BC687" s="21" t="s">
        <v>221</v>
      </c>
      <c r="BD687" s="9" t="s">
        <v>8183</v>
      </c>
      <c r="BE687" s="7" t="s">
        <v>1046</v>
      </c>
      <c r="BF687" s="20" t="s">
        <v>181</v>
      </c>
      <c r="BG687" s="7" t="s">
        <v>8180</v>
      </c>
      <c r="BH687" s="9" t="s">
        <v>4656</v>
      </c>
      <c r="BI687" s="7" t="s">
        <v>1543</v>
      </c>
      <c r="BJ687" s="7" t="s">
        <v>516</v>
      </c>
      <c r="BK687" s="7" t="s">
        <v>278</v>
      </c>
      <c r="BL687" s="7" t="s">
        <v>46</v>
      </c>
      <c r="BM687" s="11">
        <v>40182</v>
      </c>
      <c r="BN687" s="79"/>
      <c r="BO687" s="7"/>
      <c r="BP687" s="7"/>
      <c r="BQ687" s="9"/>
      <c r="BR687" s="9"/>
      <c r="BS687" s="7"/>
      <c r="BT687" s="7"/>
      <c r="BU687" s="9"/>
      <c r="BV687" s="7"/>
      <c r="BW687" s="7"/>
      <c r="BX687" s="9"/>
      <c r="BY687" s="7"/>
      <c r="BZ687" s="7"/>
      <c r="CA687" s="7"/>
      <c r="CB687" s="7"/>
      <c r="CC687" s="7"/>
      <c r="CD687" s="7"/>
      <c r="CE687" s="20" t="s">
        <v>8180</v>
      </c>
      <c r="CF687" s="21" t="s">
        <v>4656</v>
      </c>
      <c r="CG687" s="20" t="s">
        <v>1543</v>
      </c>
      <c r="CH687" s="20" t="s">
        <v>516</v>
      </c>
      <c r="CI687" s="20" t="s">
        <v>278</v>
      </c>
      <c r="CJ687" s="77" t="s">
        <v>46</v>
      </c>
      <c r="CK687" s="5">
        <v>40182</v>
      </c>
      <c r="CL687" s="77" t="str">
        <f t="shared" ca="1" si="10"/>
        <v>15 Tahun 4 Bulan 23 Hari</v>
      </c>
      <c r="CM68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Andir No. 16 B/78 RT/RW 06/10 Desa/Kelurahan Ciroyom Kecamatan Andir Kota Bandung Jawa Barat 40182</v>
      </c>
    </row>
    <row r="688" spans="1:91" ht="20.100000000000001" customHeight="1">
      <c r="A688" s="4">
        <f>SUBTOTAL(3,N$8:N688)</f>
        <v>681</v>
      </c>
      <c r="B688" s="5" t="s">
        <v>10</v>
      </c>
      <c r="C688" s="5">
        <v>2025</v>
      </c>
      <c r="D688" s="5" t="s">
        <v>16</v>
      </c>
      <c r="E688" s="5">
        <v>1</v>
      </c>
      <c r="F688" s="5" t="s">
        <v>22</v>
      </c>
      <c r="G688" s="5"/>
      <c r="H688" s="5"/>
      <c r="I688" s="5"/>
      <c r="J688" s="5"/>
      <c r="K688" s="6"/>
      <c r="L688" s="6"/>
      <c r="M688" s="6"/>
      <c r="N688" s="79" t="s">
        <v>8184</v>
      </c>
      <c r="O688" s="153"/>
      <c r="P688" s="37" t="s">
        <v>8185</v>
      </c>
      <c r="Q688" s="81" t="s">
        <v>8186</v>
      </c>
      <c r="R688" s="37" t="s">
        <v>186</v>
      </c>
      <c r="S688" s="28"/>
      <c r="T688" s="10" t="s">
        <v>156</v>
      </c>
      <c r="U688" s="10"/>
      <c r="V688" s="10"/>
      <c r="W688" s="10" t="s">
        <v>157</v>
      </c>
      <c r="X688" s="20" t="s">
        <v>187</v>
      </c>
      <c r="Y688" s="7" t="s">
        <v>368</v>
      </c>
      <c r="Z688" s="7" t="s">
        <v>368</v>
      </c>
      <c r="AA688" s="7" t="s">
        <v>161</v>
      </c>
      <c r="AB688" s="7" t="s">
        <v>368</v>
      </c>
      <c r="AC688" s="20" t="s">
        <v>163</v>
      </c>
      <c r="AD688" s="7" t="s">
        <v>163</v>
      </c>
      <c r="AE688" s="9" t="s">
        <v>8187</v>
      </c>
      <c r="AF688" s="9" t="s">
        <v>8188</v>
      </c>
      <c r="AG688" s="7" t="s">
        <v>8188</v>
      </c>
      <c r="AH688" s="7"/>
      <c r="AI688" s="79" t="s">
        <v>186</v>
      </c>
      <c r="AJ688" s="28">
        <v>19705</v>
      </c>
      <c r="AK688" s="9" t="s">
        <v>8189</v>
      </c>
      <c r="AL688" s="20" t="s">
        <v>212</v>
      </c>
      <c r="AM688" s="7" t="s">
        <v>221</v>
      </c>
      <c r="AN688" s="9" t="s">
        <v>8190</v>
      </c>
      <c r="AO688" s="118" t="s">
        <v>2350</v>
      </c>
      <c r="AP688" s="7" t="s">
        <v>8191</v>
      </c>
      <c r="AQ688" s="9" t="s">
        <v>1205</v>
      </c>
      <c r="AR688" s="9" t="s">
        <v>3081</v>
      </c>
      <c r="AS688" s="7" t="s">
        <v>3082</v>
      </c>
      <c r="AT688" s="79" t="s">
        <v>2093</v>
      </c>
      <c r="AU688" s="7" t="s">
        <v>642</v>
      </c>
      <c r="AV688" s="10">
        <v>45312</v>
      </c>
      <c r="AW688" s="7" t="s">
        <v>8192</v>
      </c>
      <c r="AX688" s="7"/>
      <c r="AY688" s="79" t="s">
        <v>518</v>
      </c>
      <c r="AZ688" s="28">
        <v>31626</v>
      </c>
      <c r="BA688" s="9" t="s">
        <v>8193</v>
      </c>
      <c r="BB688" s="20" t="s">
        <v>178</v>
      </c>
      <c r="BC688" s="21" t="s">
        <v>179</v>
      </c>
      <c r="BD688" s="9" t="s">
        <v>8190</v>
      </c>
      <c r="BE688" s="9" t="s">
        <v>1031</v>
      </c>
      <c r="BF688" s="20" t="s">
        <v>181</v>
      </c>
      <c r="BG688" s="7"/>
      <c r="BH688" s="9"/>
      <c r="BI688" s="9"/>
      <c r="BJ688" s="7"/>
      <c r="BK688" s="7"/>
      <c r="BL688" s="7"/>
      <c r="BM688" s="11"/>
      <c r="BN688" s="79"/>
      <c r="BO688" s="7"/>
      <c r="BP688" s="7"/>
      <c r="BQ688" s="9"/>
      <c r="BR688" s="9"/>
      <c r="BS688" s="9"/>
      <c r="BT688" s="7"/>
      <c r="BU688" s="9"/>
      <c r="BV688" s="9"/>
      <c r="BW688" s="7"/>
      <c r="BX688" s="9"/>
      <c r="BY688" s="9"/>
      <c r="BZ688" s="7"/>
      <c r="CA688" s="7"/>
      <c r="CB688" s="7"/>
      <c r="CC688" s="7"/>
      <c r="CD688" s="7"/>
      <c r="CE688" s="20" t="s">
        <v>8191</v>
      </c>
      <c r="CF688" s="21" t="s">
        <v>1205</v>
      </c>
      <c r="CG688" s="20" t="s">
        <v>3086</v>
      </c>
      <c r="CH688" s="20" t="s">
        <v>851</v>
      </c>
      <c r="CI688" s="20" t="s">
        <v>205</v>
      </c>
      <c r="CJ688" s="77" t="s">
        <v>46</v>
      </c>
      <c r="CK688" s="5">
        <v>45312</v>
      </c>
      <c r="CL688" s="77" t="str">
        <f t="shared" ca="1" si="10"/>
        <v>126 Tahun 0 Bulan 23 Hari</v>
      </c>
      <c r="CM68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Lingkunganwarung Situ RT/RW 01/01 Desa/Kelurahan Kota Kulon Kecamatan Sumedang Selatan Kabupaten Sumedang Jawa Barat 45312</v>
      </c>
    </row>
    <row r="689" spans="1:91" ht="20.100000000000001" customHeight="1">
      <c r="A689" s="4">
        <f>SUBTOTAL(3,N$8:N689)</f>
        <v>682</v>
      </c>
      <c r="B689" s="5" t="s">
        <v>10</v>
      </c>
      <c r="C689" s="5">
        <v>2024</v>
      </c>
      <c r="D689" s="5" t="s">
        <v>18</v>
      </c>
      <c r="E689" s="5">
        <v>1</v>
      </c>
      <c r="F689" s="5" t="s">
        <v>22</v>
      </c>
      <c r="G689" s="5" t="s">
        <v>8161</v>
      </c>
      <c r="H689" s="5"/>
      <c r="I689" s="5"/>
      <c r="J689" s="5">
        <v>24250129</v>
      </c>
      <c r="K689" s="6"/>
      <c r="L689" s="6"/>
      <c r="M689" s="6"/>
      <c r="N689" s="136" t="s">
        <v>8194</v>
      </c>
      <c r="O689" s="152"/>
      <c r="P689" s="136" t="s">
        <v>8195</v>
      </c>
      <c r="Q689" s="82" t="s">
        <v>8196</v>
      </c>
      <c r="R689" s="35" t="s">
        <v>1109</v>
      </c>
      <c r="S689" s="88">
        <v>40749</v>
      </c>
      <c r="T689" s="10" t="s">
        <v>156</v>
      </c>
      <c r="U689" s="5">
        <v>3</v>
      </c>
      <c r="V689" s="5">
        <v>2</v>
      </c>
      <c r="W689" s="10" t="s">
        <v>157</v>
      </c>
      <c r="X689" s="20" t="s">
        <v>187</v>
      </c>
      <c r="Y689" s="20" t="s">
        <v>319</v>
      </c>
      <c r="Z689" s="20" t="s">
        <v>1141</v>
      </c>
      <c r="AA689" s="7" t="s">
        <v>161</v>
      </c>
      <c r="AB689" s="7" t="s">
        <v>251</v>
      </c>
      <c r="AC689" s="20" t="s">
        <v>163</v>
      </c>
      <c r="AD689" s="7" t="s">
        <v>163</v>
      </c>
      <c r="AE689" s="21" t="s">
        <v>8197</v>
      </c>
      <c r="AF689" s="33" t="s">
        <v>8198</v>
      </c>
      <c r="AG689" s="21" t="s">
        <v>8199</v>
      </c>
      <c r="AH689" s="20" t="s">
        <v>50</v>
      </c>
      <c r="AI689" s="35" t="s">
        <v>1109</v>
      </c>
      <c r="AJ689" s="88">
        <v>30056</v>
      </c>
      <c r="AK689" s="21" t="s">
        <v>8200</v>
      </c>
      <c r="AL689" s="20" t="s">
        <v>168</v>
      </c>
      <c r="AM689" s="7" t="s">
        <v>179</v>
      </c>
      <c r="AN689" s="21" t="s">
        <v>8201</v>
      </c>
      <c r="AO689" s="120" t="s">
        <v>214</v>
      </c>
      <c r="AP689" s="20" t="s">
        <v>8202</v>
      </c>
      <c r="AQ689" s="21" t="s">
        <v>729</v>
      </c>
      <c r="AR689" s="20" t="s">
        <v>8203</v>
      </c>
      <c r="AS689" s="20" t="s">
        <v>8204</v>
      </c>
      <c r="AT689" s="35" t="s">
        <v>8205</v>
      </c>
      <c r="AU689" s="20" t="s">
        <v>3458</v>
      </c>
      <c r="AV689" s="6">
        <v>13920</v>
      </c>
      <c r="AW689" s="21" t="s">
        <v>8206</v>
      </c>
      <c r="AX689" s="7" t="s">
        <v>50</v>
      </c>
      <c r="AY689" s="35" t="s">
        <v>1109</v>
      </c>
      <c r="AZ689" s="88">
        <v>32112</v>
      </c>
      <c r="BA689" s="21" t="s">
        <v>8207</v>
      </c>
      <c r="BB689" s="20" t="s">
        <v>3616</v>
      </c>
      <c r="BC689" s="21" t="s">
        <v>179</v>
      </c>
      <c r="BD689" s="21" t="s">
        <v>8208</v>
      </c>
      <c r="BE689" s="20" t="s">
        <v>415</v>
      </c>
      <c r="BF689" s="20" t="s">
        <v>181</v>
      </c>
      <c r="BG689" s="20" t="s">
        <v>8202</v>
      </c>
      <c r="BH689" s="21" t="s">
        <v>729</v>
      </c>
      <c r="BI689" s="20" t="s">
        <v>8203</v>
      </c>
      <c r="BJ689" s="20" t="s">
        <v>8204</v>
      </c>
      <c r="BK689" s="20" t="s">
        <v>8209</v>
      </c>
      <c r="BL689" s="21" t="s">
        <v>1109</v>
      </c>
      <c r="BM689" s="21">
        <v>13920</v>
      </c>
      <c r="BN689" s="136" t="s">
        <v>204</v>
      </c>
      <c r="BO689" s="20" t="s">
        <v>8210</v>
      </c>
      <c r="BP689" s="20" t="s">
        <v>1109</v>
      </c>
      <c r="BQ689" s="21" t="s">
        <v>8211</v>
      </c>
      <c r="BR689" s="21" t="s">
        <v>8200</v>
      </c>
      <c r="BS689" s="20"/>
      <c r="BT689" s="21" t="s">
        <v>543</v>
      </c>
      <c r="BU689" s="21" t="s">
        <v>8201</v>
      </c>
      <c r="BV689" s="20" t="s">
        <v>195</v>
      </c>
      <c r="BW689" s="20" t="s">
        <v>8212</v>
      </c>
      <c r="BX689" s="21" t="s">
        <v>8213</v>
      </c>
      <c r="BY689" s="20" t="s">
        <v>8203</v>
      </c>
      <c r="BZ689" s="20" t="s">
        <v>8204</v>
      </c>
      <c r="CA689" s="20" t="s">
        <v>8214</v>
      </c>
      <c r="CB689" s="20" t="s">
        <v>8215</v>
      </c>
      <c r="CC689" s="20">
        <v>13920</v>
      </c>
      <c r="CD689" s="20" t="s">
        <v>225</v>
      </c>
      <c r="CE689" s="20" t="s">
        <v>8202</v>
      </c>
      <c r="CF689" s="21" t="s">
        <v>729</v>
      </c>
      <c r="CG689" s="20" t="s">
        <v>8203</v>
      </c>
      <c r="CH689" s="20" t="s">
        <v>8204</v>
      </c>
      <c r="CI689" s="20" t="s">
        <v>8205</v>
      </c>
      <c r="CJ689" s="77" t="s">
        <v>3458</v>
      </c>
      <c r="CK689" s="5">
        <v>13920</v>
      </c>
      <c r="CL689" s="77" t="str">
        <f t="shared" ca="1" si="10"/>
        <v>14 Tahun 5 Bulan 29 Hari</v>
      </c>
      <c r="CM68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Pegangsaan 1 RT/RW 01/03 Desa/Kelurahan Rawaterate Kecamatan Cakung Jakarta Timur DKI Jakarta 13920</v>
      </c>
    </row>
    <row r="690" spans="1:91" ht="20.100000000000001" customHeight="1">
      <c r="A690" s="4">
        <f>SUBTOTAL(3,N$8:N690)</f>
        <v>683</v>
      </c>
      <c r="B690" s="5" t="s">
        <v>10</v>
      </c>
      <c r="C690" s="5">
        <v>2023</v>
      </c>
      <c r="D690" s="5"/>
      <c r="E690" s="5">
        <v>2</v>
      </c>
      <c r="F690" s="5" t="s">
        <v>23</v>
      </c>
      <c r="G690" s="5" t="s">
        <v>151</v>
      </c>
      <c r="H690" s="5" t="s">
        <v>151</v>
      </c>
      <c r="I690" s="5" t="s">
        <v>151</v>
      </c>
      <c r="J690" s="5">
        <v>23240037</v>
      </c>
      <c r="K690" s="6"/>
      <c r="L690" s="6"/>
      <c r="M690" s="6"/>
      <c r="N690" s="79" t="s">
        <v>8216</v>
      </c>
      <c r="O690" s="153"/>
      <c r="P690" s="37" t="s">
        <v>8217</v>
      </c>
      <c r="Q690" s="81" t="s">
        <v>8218</v>
      </c>
      <c r="R690" s="37" t="s">
        <v>229</v>
      </c>
      <c r="S690" s="125">
        <v>40536</v>
      </c>
      <c r="T690" s="10" t="s">
        <v>156</v>
      </c>
      <c r="U690" s="10">
        <v>2</v>
      </c>
      <c r="V690" s="10">
        <v>2</v>
      </c>
      <c r="W690" s="10" t="s">
        <v>157</v>
      </c>
      <c r="X690" s="7" t="s">
        <v>158</v>
      </c>
      <c r="Y690" s="7" t="s">
        <v>2100</v>
      </c>
      <c r="Z690" s="7" t="s">
        <v>8219</v>
      </c>
      <c r="AA690" s="7" t="s">
        <v>161</v>
      </c>
      <c r="AB690" s="7" t="s">
        <v>162</v>
      </c>
      <c r="AC690" s="7" t="s">
        <v>163</v>
      </c>
      <c r="AD690" s="7" t="s">
        <v>163</v>
      </c>
      <c r="AE690" s="9" t="s">
        <v>8220</v>
      </c>
      <c r="AF690" s="7" t="s">
        <v>8221</v>
      </c>
      <c r="AG690" s="7" t="s">
        <v>8221</v>
      </c>
      <c r="AH690" s="7" t="s">
        <v>50</v>
      </c>
      <c r="AI690" s="79" t="s">
        <v>229</v>
      </c>
      <c r="AJ690" s="28">
        <v>30959</v>
      </c>
      <c r="AK690" s="9" t="s">
        <v>8222</v>
      </c>
      <c r="AL690" s="20" t="s">
        <v>212</v>
      </c>
      <c r="AM690" s="7" t="s">
        <v>179</v>
      </c>
      <c r="AN690" s="9" t="s">
        <v>8223</v>
      </c>
      <c r="AO690" s="118" t="s">
        <v>1040</v>
      </c>
      <c r="AP690" s="7" t="s">
        <v>8224</v>
      </c>
      <c r="AQ690" s="9" t="s">
        <v>8225</v>
      </c>
      <c r="AR690" s="9" t="s">
        <v>2797</v>
      </c>
      <c r="AS690" s="7" t="s">
        <v>609</v>
      </c>
      <c r="AT690" s="79" t="s">
        <v>610</v>
      </c>
      <c r="AU690" s="7" t="s">
        <v>46</v>
      </c>
      <c r="AV690" s="10">
        <v>40535</v>
      </c>
      <c r="AW690" s="7" t="s">
        <v>8226</v>
      </c>
      <c r="AX690" s="7" t="s">
        <v>50</v>
      </c>
      <c r="AY690" s="79" t="s">
        <v>229</v>
      </c>
      <c r="AZ690" s="28">
        <v>30703</v>
      </c>
      <c r="BA690" s="9" t="s">
        <v>8227</v>
      </c>
      <c r="BB690" s="20" t="s">
        <v>178</v>
      </c>
      <c r="BC690" s="21" t="s">
        <v>179</v>
      </c>
      <c r="BD690" s="9" t="s">
        <v>8228</v>
      </c>
      <c r="BE690" s="9" t="s">
        <v>1040</v>
      </c>
      <c r="BF690" s="20" t="s">
        <v>181</v>
      </c>
      <c r="BG690" s="7" t="s">
        <v>8229</v>
      </c>
      <c r="BH690" s="9" t="s">
        <v>8225</v>
      </c>
      <c r="BI690" s="9" t="s">
        <v>2797</v>
      </c>
      <c r="BJ690" s="7" t="s">
        <v>609</v>
      </c>
      <c r="BK690" s="7" t="s">
        <v>610</v>
      </c>
      <c r="BL690" s="7" t="s">
        <v>46</v>
      </c>
      <c r="BM690" s="11">
        <v>40535</v>
      </c>
      <c r="BN690" s="79"/>
      <c r="BO690" s="7"/>
      <c r="BP690" s="7"/>
      <c r="BQ690" s="9"/>
      <c r="BR690" s="9"/>
      <c r="BS690" s="9"/>
      <c r="BT690" s="7"/>
      <c r="BU690" s="9"/>
      <c r="BV690" s="9"/>
      <c r="BW690" s="7"/>
      <c r="BX690" s="9"/>
      <c r="BY690" s="9"/>
      <c r="BZ690" s="7"/>
      <c r="CA690" s="7"/>
      <c r="CB690" s="7"/>
      <c r="CC690" s="7"/>
      <c r="CD690" s="7"/>
      <c r="CE690" s="20" t="s">
        <v>8224</v>
      </c>
      <c r="CF690" s="21" t="s">
        <v>8225</v>
      </c>
      <c r="CG690" s="20" t="s">
        <v>2797</v>
      </c>
      <c r="CH690" s="20" t="s">
        <v>609</v>
      </c>
      <c r="CI690" s="20" t="s">
        <v>610</v>
      </c>
      <c r="CJ690" s="77" t="s">
        <v>46</v>
      </c>
      <c r="CK690" s="5">
        <v>40535</v>
      </c>
      <c r="CL690" s="77" t="str">
        <f t="shared" ca="1" si="10"/>
        <v>15 Tahun 0 Bulan 30 Hari</v>
      </c>
      <c r="CM69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 Boeing 4 No. Iia Komplek Melong Green Garden RT/RW 07/28 Desa/Kelurahan Melong Kecamatan Cimahi Selatan Kota Cimahi Jawa Barat 40535</v>
      </c>
    </row>
    <row r="691" spans="1:91" ht="20.100000000000001" customHeight="1">
      <c r="A691" s="4">
        <f>SUBTOTAL(3,N$8:N691)</f>
        <v>684</v>
      </c>
      <c r="B691" s="5" t="s">
        <v>10</v>
      </c>
      <c r="C691" s="5">
        <v>2021</v>
      </c>
      <c r="D691" s="5" t="s">
        <v>18</v>
      </c>
      <c r="E691" s="5">
        <v>2</v>
      </c>
      <c r="F691" s="5" t="s">
        <v>23</v>
      </c>
      <c r="G691" s="5" t="s">
        <v>151</v>
      </c>
      <c r="H691" s="5"/>
      <c r="I691" s="5"/>
      <c r="J691" s="5">
        <v>21220006</v>
      </c>
      <c r="K691" s="6"/>
      <c r="L691" s="6"/>
      <c r="M691" s="6"/>
      <c r="N691" s="79" t="s">
        <v>8230</v>
      </c>
      <c r="O691" s="153"/>
      <c r="P691" s="37" t="s">
        <v>8231</v>
      </c>
      <c r="Q691" s="81" t="s">
        <v>8232</v>
      </c>
      <c r="R691" s="37" t="s">
        <v>2123</v>
      </c>
      <c r="S691" s="28">
        <v>39857</v>
      </c>
      <c r="T691" s="10" t="s">
        <v>156</v>
      </c>
      <c r="U691" s="10">
        <v>1</v>
      </c>
      <c r="V691" s="10">
        <v>3</v>
      </c>
      <c r="W691" s="10" t="s">
        <v>157</v>
      </c>
      <c r="X691" s="20" t="s">
        <v>187</v>
      </c>
      <c r="Y691" s="7" t="s">
        <v>159</v>
      </c>
      <c r="Z691" s="7" t="s">
        <v>250</v>
      </c>
      <c r="AA691" s="7" t="s">
        <v>161</v>
      </c>
      <c r="AB691" s="7" t="s">
        <v>162</v>
      </c>
      <c r="AC691" s="7" t="s">
        <v>163</v>
      </c>
      <c r="AD691" s="7" t="s">
        <v>163</v>
      </c>
      <c r="AE691" s="9" t="s">
        <v>8233</v>
      </c>
      <c r="AF691" s="9" t="s">
        <v>2185</v>
      </c>
      <c r="AG691" s="7" t="s">
        <v>2185</v>
      </c>
      <c r="AH691" s="7" t="s">
        <v>50</v>
      </c>
      <c r="AI691" s="79" t="s">
        <v>155</v>
      </c>
      <c r="AJ691" s="28">
        <v>31221</v>
      </c>
      <c r="AK691" s="9" t="s">
        <v>8234</v>
      </c>
      <c r="AL691" s="9" t="s">
        <v>8235</v>
      </c>
      <c r="AM691" s="7" t="s">
        <v>179</v>
      </c>
      <c r="AN691" s="8" t="s">
        <v>255</v>
      </c>
      <c r="AO691" s="119" t="s">
        <v>255</v>
      </c>
      <c r="AP691" s="7" t="s">
        <v>8236</v>
      </c>
      <c r="AQ691" s="9" t="s">
        <v>1994</v>
      </c>
      <c r="AR691" s="9" t="s">
        <v>5239</v>
      </c>
      <c r="AS691" s="7" t="s">
        <v>4493</v>
      </c>
      <c r="AT691" s="79" t="s">
        <v>155</v>
      </c>
      <c r="AU691" s="7" t="s">
        <v>46</v>
      </c>
      <c r="AV691" s="10">
        <v>40377</v>
      </c>
      <c r="AW691" s="7" t="s">
        <v>8237</v>
      </c>
      <c r="AX691" s="7" t="s">
        <v>50</v>
      </c>
      <c r="AY691" s="79" t="s">
        <v>155</v>
      </c>
      <c r="AZ691" s="28">
        <v>32198</v>
      </c>
      <c r="BA691" s="9" t="s">
        <v>8238</v>
      </c>
      <c r="BB691" s="20" t="s">
        <v>178</v>
      </c>
      <c r="BC691" s="21" t="s">
        <v>179</v>
      </c>
      <c r="BD691" s="8" t="s">
        <v>255</v>
      </c>
      <c r="BE691" s="8" t="s">
        <v>255</v>
      </c>
      <c r="BF691" s="20" t="s">
        <v>181</v>
      </c>
      <c r="BG691" s="7"/>
      <c r="BH691" s="9"/>
      <c r="BI691" s="9"/>
      <c r="BJ691" s="7"/>
      <c r="BK691" s="7"/>
      <c r="BL691" s="7"/>
      <c r="BM691" s="11"/>
      <c r="BN691" s="79"/>
      <c r="BO691" s="7"/>
      <c r="BP691" s="7"/>
      <c r="BQ691" s="9"/>
      <c r="BR691" s="9"/>
      <c r="BS691" s="9"/>
      <c r="BT691" s="7"/>
      <c r="BU691" s="9"/>
      <c r="BV691" s="9"/>
      <c r="BW691" s="7"/>
      <c r="BX691" s="9"/>
      <c r="BY691" s="9"/>
      <c r="BZ691" s="7"/>
      <c r="CA691" s="7"/>
      <c r="CB691" s="7"/>
      <c r="CC691" s="7"/>
      <c r="CD691" s="7"/>
      <c r="CE691" s="20" t="s">
        <v>8236</v>
      </c>
      <c r="CF691" s="21" t="s">
        <v>1994</v>
      </c>
      <c r="CG691" s="20" t="s">
        <v>5239</v>
      </c>
      <c r="CH691" s="20" t="s">
        <v>4493</v>
      </c>
      <c r="CI691" s="20" t="s">
        <v>182</v>
      </c>
      <c r="CJ691" s="77" t="s">
        <v>46</v>
      </c>
      <c r="CK691" s="5">
        <v>40377</v>
      </c>
      <c r="CL691" s="77" t="str">
        <f t="shared" ca="1" si="10"/>
        <v>16 Tahun 11 Bulan 10 Hari</v>
      </c>
      <c r="CM69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Neglasari Rt. 07 Rw. 03 RT/RW 07/03 Desa/Kelurahan Ciapus Kecamatan Banjaran Kabupaten Bandung Jawa Barat 40377</v>
      </c>
    </row>
    <row r="692" spans="1:91" ht="20.100000000000001" customHeight="1">
      <c r="A692" s="4">
        <f>SUBTOTAL(3,N$8:N692)</f>
        <v>685</v>
      </c>
      <c r="B692" s="5" t="s">
        <v>10</v>
      </c>
      <c r="C692" s="5">
        <v>2023</v>
      </c>
      <c r="D692" s="5"/>
      <c r="E692" s="5">
        <v>2</v>
      </c>
      <c r="F692" s="5" t="s">
        <v>23</v>
      </c>
      <c r="G692" s="5" t="s">
        <v>151</v>
      </c>
      <c r="H692" s="5" t="s">
        <v>151</v>
      </c>
      <c r="I692" s="5" t="s">
        <v>151</v>
      </c>
      <c r="J692" s="5">
        <v>23240171</v>
      </c>
      <c r="K692" s="6"/>
      <c r="L692" s="6"/>
      <c r="M692" s="6"/>
      <c r="N692" s="79" t="s">
        <v>8239</v>
      </c>
      <c r="O692" s="153"/>
      <c r="P692" s="37" t="s">
        <v>8240</v>
      </c>
      <c r="Q692" s="81" t="s">
        <v>8241</v>
      </c>
      <c r="R692" s="37" t="s">
        <v>155</v>
      </c>
      <c r="S692" s="125">
        <v>40424</v>
      </c>
      <c r="T692" s="10" t="s">
        <v>156</v>
      </c>
      <c r="U692" s="10">
        <v>1</v>
      </c>
      <c r="V692" s="10">
        <v>1</v>
      </c>
      <c r="W692" s="10" t="s">
        <v>157</v>
      </c>
      <c r="X692" s="7" t="s">
        <v>158</v>
      </c>
      <c r="Y692" s="7" t="s">
        <v>1471</v>
      </c>
      <c r="Z692" s="7" t="s">
        <v>8242</v>
      </c>
      <c r="AA692" s="7" t="s">
        <v>161</v>
      </c>
      <c r="AB692" s="7" t="s">
        <v>162</v>
      </c>
      <c r="AC692" s="7" t="s">
        <v>163</v>
      </c>
      <c r="AD692" s="7" t="s">
        <v>163</v>
      </c>
      <c r="AE692" s="9" t="s">
        <v>8243</v>
      </c>
      <c r="AF692" s="7" t="s">
        <v>8244</v>
      </c>
      <c r="AG692" s="7" t="s">
        <v>8244</v>
      </c>
      <c r="AH692" s="7" t="s">
        <v>50</v>
      </c>
      <c r="AI692" s="79" t="s">
        <v>155</v>
      </c>
      <c r="AJ692" s="28">
        <v>29441</v>
      </c>
      <c r="AK692" s="9" t="s">
        <v>8245</v>
      </c>
      <c r="AL692" s="9" t="s">
        <v>168</v>
      </c>
      <c r="AM692" s="7" t="s">
        <v>169</v>
      </c>
      <c r="AN692" s="9" t="s">
        <v>8246</v>
      </c>
      <c r="AO692" s="118" t="s">
        <v>1040</v>
      </c>
      <c r="AP692" s="7" t="s">
        <v>8247</v>
      </c>
      <c r="AQ692" s="9" t="s">
        <v>917</v>
      </c>
      <c r="AR692" s="9" t="s">
        <v>5328</v>
      </c>
      <c r="AS692" s="7" t="s">
        <v>443</v>
      </c>
      <c r="AT692" s="79" t="s">
        <v>278</v>
      </c>
      <c r="AU692" s="7" t="s">
        <v>46</v>
      </c>
      <c r="AV692" s="10">
        <v>40234</v>
      </c>
      <c r="AW692" s="7" t="s">
        <v>8248</v>
      </c>
      <c r="AX692" s="7" t="s">
        <v>50</v>
      </c>
      <c r="AY692" s="79" t="s">
        <v>155</v>
      </c>
      <c r="AZ692" s="28">
        <v>30249</v>
      </c>
      <c r="BA692" s="9" t="s">
        <v>8249</v>
      </c>
      <c r="BB692" s="9" t="s">
        <v>168</v>
      </c>
      <c r="BC692" s="7" t="s">
        <v>169</v>
      </c>
      <c r="BD692" s="9" t="s">
        <v>8250</v>
      </c>
      <c r="BE692" s="9" t="s">
        <v>1046</v>
      </c>
      <c r="BF692" s="20" t="s">
        <v>181</v>
      </c>
      <c r="BG692" s="7"/>
      <c r="BH692" s="9"/>
      <c r="BI692" s="9"/>
      <c r="BJ692" s="7"/>
      <c r="BK692" s="7"/>
      <c r="BL692" s="7"/>
      <c r="BM692" s="11"/>
      <c r="BN692" s="79"/>
      <c r="BO692" s="7"/>
      <c r="BP692" s="7"/>
      <c r="BQ692" s="9"/>
      <c r="BR692" s="9"/>
      <c r="BS692" s="9"/>
      <c r="BT692" s="7"/>
      <c r="BU692" s="9"/>
      <c r="BV692" s="9"/>
      <c r="BW692" s="7"/>
      <c r="BX692" s="9"/>
      <c r="BY692" s="9"/>
      <c r="BZ692" s="7"/>
      <c r="CA692" s="7"/>
      <c r="CB692" s="7"/>
      <c r="CC692" s="7"/>
      <c r="CD692" s="7"/>
      <c r="CE692" s="20" t="s">
        <v>8247</v>
      </c>
      <c r="CF692" s="21" t="s">
        <v>917</v>
      </c>
      <c r="CG692" s="20" t="s">
        <v>5328</v>
      </c>
      <c r="CH692" s="20" t="s">
        <v>443</v>
      </c>
      <c r="CI692" s="20" t="s">
        <v>278</v>
      </c>
      <c r="CJ692" s="77" t="s">
        <v>46</v>
      </c>
      <c r="CK692" s="5">
        <v>40234</v>
      </c>
      <c r="CL692" s="77" t="str">
        <f t="shared" ca="1" si="10"/>
        <v>15 Tahun 4 Bulan 20 Hari</v>
      </c>
      <c r="CM69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Nyengseret Selatan No. 322/198B RT/RW 10/03 Desa/Kelurahan Situsaeur Kecamatan Bojongloa Kidul Kota Bandung Jawa Barat 40234</v>
      </c>
    </row>
    <row r="693" spans="1:91" ht="20.100000000000001" customHeight="1">
      <c r="A693" s="4">
        <f>SUBTOTAL(3,N$8:N693)</f>
        <v>686</v>
      </c>
      <c r="B693" s="5" t="s">
        <v>10</v>
      </c>
      <c r="C693" s="5">
        <v>2021</v>
      </c>
      <c r="D693" s="5" t="s">
        <v>16</v>
      </c>
      <c r="E693" s="5">
        <v>2</v>
      </c>
      <c r="F693" s="5" t="s">
        <v>23</v>
      </c>
      <c r="G693" s="5" t="s">
        <v>8161</v>
      </c>
      <c r="H693" s="5"/>
      <c r="I693" s="5"/>
      <c r="J693" s="5"/>
      <c r="K693" s="6"/>
      <c r="L693" s="6"/>
      <c r="M693" s="6"/>
      <c r="N693" s="79" t="s">
        <v>8251</v>
      </c>
      <c r="O693" s="153"/>
      <c r="P693" s="37" t="s">
        <v>8252</v>
      </c>
      <c r="Q693" s="81" t="s">
        <v>8253</v>
      </c>
      <c r="R693" s="37" t="s">
        <v>155</v>
      </c>
      <c r="S693" s="28"/>
      <c r="T693" s="10" t="s">
        <v>156</v>
      </c>
      <c r="U693" s="10">
        <v>1</v>
      </c>
      <c r="V693" s="10">
        <v>3</v>
      </c>
      <c r="W693" s="10" t="s">
        <v>157</v>
      </c>
      <c r="X693" s="20" t="s">
        <v>187</v>
      </c>
      <c r="Y693" s="7" t="s">
        <v>8254</v>
      </c>
      <c r="Z693" s="7" t="s">
        <v>3616</v>
      </c>
      <c r="AA693" s="20" t="s">
        <v>179</v>
      </c>
      <c r="AB693" s="7" t="s">
        <v>162</v>
      </c>
      <c r="AC693" s="20" t="s">
        <v>163</v>
      </c>
      <c r="AD693" s="7" t="s">
        <v>163</v>
      </c>
      <c r="AE693" s="9" t="s">
        <v>8255</v>
      </c>
      <c r="AF693" s="9" t="s">
        <v>8256</v>
      </c>
      <c r="AG693" s="7" t="s">
        <v>8256</v>
      </c>
      <c r="AH693" s="7" t="s">
        <v>50</v>
      </c>
      <c r="AI693" s="79" t="s">
        <v>155</v>
      </c>
      <c r="AJ693" s="28">
        <v>27989</v>
      </c>
      <c r="AK693" s="9" t="s">
        <v>8257</v>
      </c>
      <c r="AL693" s="9" t="s">
        <v>202</v>
      </c>
      <c r="AM693" s="7" t="s">
        <v>194</v>
      </c>
      <c r="AN693" s="9" t="s">
        <v>8258</v>
      </c>
      <c r="AO693" s="118" t="s">
        <v>1040</v>
      </c>
      <c r="AP693" s="7" t="s">
        <v>8259</v>
      </c>
      <c r="AQ693" s="9" t="s">
        <v>639</v>
      </c>
      <c r="AR693" s="9" t="s">
        <v>3058</v>
      </c>
      <c r="AS693" s="7" t="s">
        <v>3058</v>
      </c>
      <c r="AT693" s="79" t="s">
        <v>155</v>
      </c>
      <c r="AU693" s="7" t="s">
        <v>46</v>
      </c>
      <c r="AV693" s="10">
        <v>40215</v>
      </c>
      <c r="AW693" s="7" t="s">
        <v>8260</v>
      </c>
      <c r="AX693" s="7" t="s">
        <v>50</v>
      </c>
      <c r="AY693" s="79" t="s">
        <v>155</v>
      </c>
      <c r="AZ693" s="28">
        <v>29747</v>
      </c>
      <c r="BA693" s="9" t="s">
        <v>8261</v>
      </c>
      <c r="BB693" s="20" t="s">
        <v>178</v>
      </c>
      <c r="BC693" s="21" t="s">
        <v>221</v>
      </c>
      <c r="BD693" s="9"/>
      <c r="BE693" s="9"/>
      <c r="BF693" s="20" t="s">
        <v>181</v>
      </c>
      <c r="BG693" s="7"/>
      <c r="BH693" s="9"/>
      <c r="BI693" s="9"/>
      <c r="BJ693" s="7"/>
      <c r="BK693" s="7"/>
      <c r="BL693" s="7"/>
      <c r="BM693" s="11"/>
      <c r="BN693" s="79"/>
      <c r="BO693" s="7"/>
      <c r="BP693" s="7"/>
      <c r="BQ693" s="9"/>
      <c r="BR693" s="9"/>
      <c r="BS693" s="9"/>
      <c r="BT693" s="7"/>
      <c r="BU693" s="9"/>
      <c r="BV693" s="9"/>
      <c r="BW693" s="7"/>
      <c r="BX693" s="9"/>
      <c r="BY693" s="9"/>
      <c r="BZ693" s="7"/>
      <c r="CA693" s="7"/>
      <c r="CB693" s="7"/>
      <c r="CC693" s="7"/>
      <c r="CD693" s="7"/>
      <c r="CE693" s="20" t="s">
        <v>8259</v>
      </c>
      <c r="CF693" s="21" t="s">
        <v>639</v>
      </c>
      <c r="CG693" s="20" t="s">
        <v>3058</v>
      </c>
      <c r="CH693" s="20" t="s">
        <v>3058</v>
      </c>
      <c r="CI693" s="20" t="s">
        <v>182</v>
      </c>
      <c r="CJ693" s="77" t="s">
        <v>46</v>
      </c>
      <c r="CK693" s="5">
        <v>40215</v>
      </c>
      <c r="CL693" s="77" t="str">
        <f t="shared" ca="1" si="10"/>
        <v>126 Tahun 0 Bulan 23 Hari</v>
      </c>
      <c r="CM69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Jati Sari No. 16 RT/RW 01/04 Desa/Kelurahan Margaasih Kecamatan Margaasih Kabupaten Bandung Jawa Barat 40215</v>
      </c>
    </row>
    <row r="694" spans="1:91" ht="20.100000000000001" customHeight="1">
      <c r="A694" s="4">
        <f>SUBTOTAL(3,N$8:N694)</f>
        <v>687</v>
      </c>
      <c r="B694" s="5" t="s">
        <v>10</v>
      </c>
      <c r="C694" s="5">
        <v>2023</v>
      </c>
      <c r="D694" s="5"/>
      <c r="E694" s="5">
        <v>2</v>
      </c>
      <c r="F694" s="5" t="s">
        <v>23</v>
      </c>
      <c r="G694" s="5" t="s">
        <v>151</v>
      </c>
      <c r="H694" s="5" t="s">
        <v>151</v>
      </c>
      <c r="I694" s="5" t="s">
        <v>151</v>
      </c>
      <c r="J694" s="5">
        <v>23240150</v>
      </c>
      <c r="K694" s="6"/>
      <c r="L694" s="6"/>
      <c r="M694" s="6"/>
      <c r="N694" s="79" t="s">
        <v>8262</v>
      </c>
      <c r="O694" s="153"/>
      <c r="P694" s="37" t="s">
        <v>8263</v>
      </c>
      <c r="Q694" s="81" t="s">
        <v>8264</v>
      </c>
      <c r="R694" s="37" t="s">
        <v>155</v>
      </c>
      <c r="S694" s="125">
        <v>40540</v>
      </c>
      <c r="T694" s="10" t="s">
        <v>156</v>
      </c>
      <c r="U694" s="10">
        <v>1</v>
      </c>
      <c r="V694" s="10">
        <v>0</v>
      </c>
      <c r="W694" s="10" t="s">
        <v>157</v>
      </c>
      <c r="X694" s="7" t="s">
        <v>158</v>
      </c>
      <c r="Y694" s="7" t="s">
        <v>159</v>
      </c>
      <c r="Z694" s="7" t="s">
        <v>8265</v>
      </c>
      <c r="AA694" s="7" t="s">
        <v>161</v>
      </c>
      <c r="AB694" s="7" t="s">
        <v>162</v>
      </c>
      <c r="AC694" s="7" t="s">
        <v>163</v>
      </c>
      <c r="AD694" s="7" t="s">
        <v>163</v>
      </c>
      <c r="AE694" s="9" t="s">
        <v>8266</v>
      </c>
      <c r="AF694" s="7" t="s">
        <v>8267</v>
      </c>
      <c r="AG694" s="7" t="s">
        <v>8268</v>
      </c>
      <c r="AH694" s="7" t="s">
        <v>52</v>
      </c>
      <c r="AI694" s="79" t="s">
        <v>255</v>
      </c>
      <c r="AJ694" s="28" t="s">
        <v>255</v>
      </c>
      <c r="AK694" s="8" t="s">
        <v>255</v>
      </c>
      <c r="AL694" s="7" t="s">
        <v>255</v>
      </c>
      <c r="AM694" s="7" t="s">
        <v>255</v>
      </c>
      <c r="AN694" s="7" t="s">
        <v>255</v>
      </c>
      <c r="AO694" s="118" t="s">
        <v>255</v>
      </c>
      <c r="AP694" s="7" t="s">
        <v>255</v>
      </c>
      <c r="AQ694" s="7" t="s">
        <v>639</v>
      </c>
      <c r="AR694" s="7" t="s">
        <v>255</v>
      </c>
      <c r="AS694" s="7" t="s">
        <v>255</v>
      </c>
      <c r="AT694" s="79" t="s">
        <v>155</v>
      </c>
      <c r="AU694" s="7" t="s">
        <v>46</v>
      </c>
      <c r="AV694" s="10" t="s">
        <v>255</v>
      </c>
      <c r="AW694" s="7" t="s">
        <v>8269</v>
      </c>
      <c r="AX694" s="7" t="s">
        <v>50</v>
      </c>
      <c r="AY694" s="79" t="s">
        <v>155</v>
      </c>
      <c r="AZ694" s="28">
        <v>34280</v>
      </c>
      <c r="BA694" s="9" t="s">
        <v>8270</v>
      </c>
      <c r="BB694" s="20" t="s">
        <v>178</v>
      </c>
      <c r="BC694" s="21" t="s">
        <v>179</v>
      </c>
      <c r="BD694" s="9" t="s">
        <v>8271</v>
      </c>
      <c r="BE694" s="9" t="s">
        <v>1560</v>
      </c>
      <c r="BF694" s="20" t="s">
        <v>181</v>
      </c>
      <c r="BG694" s="7" t="s">
        <v>8272</v>
      </c>
      <c r="BH694" s="9" t="s">
        <v>639</v>
      </c>
      <c r="BI694" s="9" t="s">
        <v>3904</v>
      </c>
      <c r="BJ694" s="7" t="s">
        <v>3689</v>
      </c>
      <c r="BK694" s="7" t="s">
        <v>155</v>
      </c>
      <c r="BL694" s="7" t="s">
        <v>46</v>
      </c>
      <c r="BM694" s="11">
        <v>40376</v>
      </c>
      <c r="BN694" s="79" t="s">
        <v>5926</v>
      </c>
      <c r="BO694" s="7" t="s">
        <v>8273</v>
      </c>
      <c r="BP694" s="7" t="s">
        <v>155</v>
      </c>
      <c r="BQ694" s="9" t="s">
        <v>8274</v>
      </c>
      <c r="BR694" s="9" t="s">
        <v>8275</v>
      </c>
      <c r="BS694" s="9" t="s">
        <v>324</v>
      </c>
      <c r="BT694" s="7" t="s">
        <v>398</v>
      </c>
      <c r="BU694" s="9" t="s">
        <v>8276</v>
      </c>
      <c r="BV694" s="9" t="s">
        <v>1560</v>
      </c>
      <c r="BW694" s="7" t="s">
        <v>8272</v>
      </c>
      <c r="BX694" s="9" t="s">
        <v>639</v>
      </c>
      <c r="BY694" s="9" t="s">
        <v>3904</v>
      </c>
      <c r="BZ694" s="7" t="s">
        <v>3689</v>
      </c>
      <c r="CA694" s="7" t="s">
        <v>155</v>
      </c>
      <c r="CB694" s="7" t="s">
        <v>46</v>
      </c>
      <c r="CC694" s="7">
        <v>40376</v>
      </c>
      <c r="CD694" s="7"/>
      <c r="CE694" s="20" t="s">
        <v>8272</v>
      </c>
      <c r="CF694" s="21" t="s">
        <v>639</v>
      </c>
      <c r="CG694" s="20" t="s">
        <v>3904</v>
      </c>
      <c r="CH694" s="20" t="s">
        <v>3689</v>
      </c>
      <c r="CI694" s="20" t="s">
        <v>182</v>
      </c>
      <c r="CJ694" s="77" t="s">
        <v>46</v>
      </c>
      <c r="CK694" s="5">
        <v>40376</v>
      </c>
      <c r="CL694" s="77" t="str">
        <f t="shared" ca="1" si="10"/>
        <v>15 Tahun 0 Bulan 26 Hari</v>
      </c>
      <c r="CM69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Lampegan RT/RW 01/04 Desa/Kelurahan Bojongkunci Kecamatan Pameungpeuk Kabupaten Bandung Jawa Barat 40376</v>
      </c>
    </row>
    <row r="695" spans="1:91" ht="20.100000000000001" customHeight="1">
      <c r="A695" s="4">
        <f>SUBTOTAL(3,N$8:N695)</f>
        <v>688</v>
      </c>
      <c r="B695" s="5" t="s">
        <v>10</v>
      </c>
      <c r="C695" s="5">
        <v>2020</v>
      </c>
      <c r="D695" s="5" t="s">
        <v>18</v>
      </c>
      <c r="E695" s="13">
        <v>2</v>
      </c>
      <c r="F695" s="13" t="s">
        <v>23</v>
      </c>
      <c r="G695" s="13"/>
      <c r="H695" s="13"/>
      <c r="I695" s="13"/>
      <c r="J695" s="13"/>
      <c r="K695" s="15"/>
      <c r="L695" s="15"/>
      <c r="M695" s="15"/>
      <c r="N695" s="97" t="s">
        <v>8277</v>
      </c>
      <c r="O695" s="158"/>
      <c r="P695" s="140" t="s">
        <v>8278</v>
      </c>
      <c r="Q695" s="94" t="s">
        <v>8279</v>
      </c>
      <c r="R695" s="140" t="s">
        <v>2123</v>
      </c>
      <c r="S695" s="96"/>
      <c r="T695" s="10" t="s">
        <v>156</v>
      </c>
      <c r="U695" s="14">
        <v>2</v>
      </c>
      <c r="V695" s="14">
        <v>6</v>
      </c>
      <c r="W695" s="10" t="s">
        <v>157</v>
      </c>
      <c r="X695" s="31" t="s">
        <v>187</v>
      </c>
      <c r="Y695" s="87" t="s">
        <v>368</v>
      </c>
      <c r="Z695" s="87" t="s">
        <v>250</v>
      </c>
      <c r="AA695" s="7" t="s">
        <v>161</v>
      </c>
      <c r="AB695" s="87" t="s">
        <v>368</v>
      </c>
      <c r="AC695" s="31" t="s">
        <v>163</v>
      </c>
      <c r="AD695" s="7" t="s">
        <v>163</v>
      </c>
      <c r="AE695" s="95" t="s">
        <v>8280</v>
      </c>
      <c r="AF695" s="95" t="s">
        <v>8281</v>
      </c>
      <c r="AG695" s="87" t="s">
        <v>8281</v>
      </c>
      <c r="AH695" s="87" t="s">
        <v>50</v>
      </c>
      <c r="AI695" s="97" t="s">
        <v>155</v>
      </c>
      <c r="AJ695" s="96">
        <v>28045</v>
      </c>
      <c r="AK695" s="95" t="s">
        <v>8282</v>
      </c>
      <c r="AL695" s="31" t="s">
        <v>212</v>
      </c>
      <c r="AM695" s="7" t="s">
        <v>179</v>
      </c>
      <c r="AN695" s="95" t="s">
        <v>368</v>
      </c>
      <c r="AO695" s="123"/>
      <c r="AP695" s="87" t="s">
        <v>8283</v>
      </c>
      <c r="AQ695" s="95" t="s">
        <v>8284</v>
      </c>
      <c r="AR695" s="95" t="s">
        <v>175</v>
      </c>
      <c r="AS695" s="87" t="s">
        <v>175</v>
      </c>
      <c r="AT695" s="97" t="s">
        <v>155</v>
      </c>
      <c r="AU695" s="87" t="s">
        <v>46</v>
      </c>
      <c r="AV695" s="14">
        <v>40375</v>
      </c>
      <c r="AW695" s="87" t="s">
        <v>8285</v>
      </c>
      <c r="AX695" s="7" t="s">
        <v>50</v>
      </c>
      <c r="AY695" s="97" t="s">
        <v>155</v>
      </c>
      <c r="AZ695" s="96">
        <v>30618</v>
      </c>
      <c r="BA695" s="95" t="s">
        <v>8286</v>
      </c>
      <c r="BB695" s="9" t="s">
        <v>168</v>
      </c>
      <c r="BC695" s="21" t="s">
        <v>179</v>
      </c>
      <c r="BD695" s="95"/>
      <c r="BE695" s="95"/>
      <c r="BF695" s="20" t="s">
        <v>181</v>
      </c>
      <c r="BG695" s="87"/>
      <c r="BH695" s="95"/>
      <c r="BI695" s="95"/>
      <c r="BJ695" s="87"/>
      <c r="BK695" s="87"/>
      <c r="BL695" s="87"/>
      <c r="BM695" s="93"/>
      <c r="BN695" s="97"/>
      <c r="BO695" s="87"/>
      <c r="BP695" s="87"/>
      <c r="BQ695" s="95"/>
      <c r="BR695" s="95"/>
      <c r="BS695" s="95"/>
      <c r="BT695" s="87"/>
      <c r="BU695" s="95"/>
      <c r="BV695" s="95"/>
      <c r="BW695" s="87"/>
      <c r="BX695" s="95"/>
      <c r="BY695" s="95"/>
      <c r="BZ695" s="87"/>
      <c r="CA695" s="87"/>
      <c r="CB695" s="87"/>
      <c r="CC695" s="87"/>
      <c r="CD695" s="87"/>
      <c r="CE695" s="31" t="s">
        <v>8283</v>
      </c>
      <c r="CF695" s="110" t="s">
        <v>8284</v>
      </c>
      <c r="CG695" s="31" t="s">
        <v>175</v>
      </c>
      <c r="CH695" s="31" t="s">
        <v>175</v>
      </c>
      <c r="CI695" s="31" t="s">
        <v>182</v>
      </c>
      <c r="CJ695" s="77" t="s">
        <v>46</v>
      </c>
      <c r="CK695" s="13">
        <v>40375</v>
      </c>
      <c r="CL695" s="77" t="str">
        <f t="shared" ca="1" si="10"/>
        <v>126 Tahun 0 Bulan 23 Hari</v>
      </c>
      <c r="CM69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Jaksanaranata Rt. 08 Rw. 10 RT/RW 08/10 Desa/Kelurahan Baleendah Kecamatan Baleendah Kabupaten Bandung Jawa Barat 40375</v>
      </c>
    </row>
    <row r="696" spans="1:91" ht="20.100000000000001" customHeight="1">
      <c r="A696" s="4">
        <f>SUBTOTAL(3,N$8:N696)</f>
        <v>689</v>
      </c>
      <c r="B696" s="5" t="s">
        <v>10</v>
      </c>
      <c r="C696" s="5">
        <v>2022</v>
      </c>
      <c r="D696" s="5" t="s">
        <v>18</v>
      </c>
      <c r="E696" s="5">
        <v>2</v>
      </c>
      <c r="F696" s="5" t="s">
        <v>23</v>
      </c>
      <c r="G696" s="5" t="s">
        <v>8161</v>
      </c>
      <c r="H696" s="5"/>
      <c r="I696" s="5"/>
      <c r="J696" s="5" t="s">
        <v>8287</v>
      </c>
      <c r="K696" s="6"/>
      <c r="L696" s="6"/>
      <c r="M696" s="6"/>
      <c r="N696" s="79" t="s">
        <v>8288</v>
      </c>
      <c r="O696" s="153"/>
      <c r="P696" s="37"/>
      <c r="Q696" s="81" t="s">
        <v>8289</v>
      </c>
      <c r="R696" s="37" t="s">
        <v>155</v>
      </c>
      <c r="S696" s="28"/>
      <c r="T696" s="10" t="s">
        <v>156</v>
      </c>
      <c r="U696" s="10">
        <v>2</v>
      </c>
      <c r="V696" s="10">
        <v>2</v>
      </c>
      <c r="W696" s="10" t="s">
        <v>157</v>
      </c>
      <c r="X696" s="20" t="s">
        <v>187</v>
      </c>
      <c r="Y696" s="7" t="s">
        <v>1850</v>
      </c>
      <c r="Z696" s="7" t="s">
        <v>250</v>
      </c>
      <c r="AA696" s="7" t="s">
        <v>161</v>
      </c>
      <c r="AB696" s="7" t="s">
        <v>162</v>
      </c>
      <c r="AC696" s="20" t="s">
        <v>163</v>
      </c>
      <c r="AD696" s="7" t="s">
        <v>163</v>
      </c>
      <c r="AE696" s="9" t="s">
        <v>8290</v>
      </c>
      <c r="AF696" s="9" t="s">
        <v>8291</v>
      </c>
      <c r="AG696" s="7" t="s">
        <v>8291</v>
      </c>
      <c r="AH696" s="7" t="s">
        <v>50</v>
      </c>
      <c r="AI696" s="79" t="s">
        <v>155</v>
      </c>
      <c r="AJ696" s="28">
        <v>28842</v>
      </c>
      <c r="AK696" s="9" t="s">
        <v>8292</v>
      </c>
      <c r="AL696" s="20" t="s">
        <v>212</v>
      </c>
      <c r="AM696" s="7" t="s">
        <v>221</v>
      </c>
      <c r="AN696" s="9" t="s">
        <v>368</v>
      </c>
      <c r="AO696" s="118"/>
      <c r="AP696" s="7" t="s">
        <v>8293</v>
      </c>
      <c r="AQ696" s="9" t="s">
        <v>591</v>
      </c>
      <c r="AR696" s="9" t="s">
        <v>1577</v>
      </c>
      <c r="AS696" s="7" t="s">
        <v>1578</v>
      </c>
      <c r="AT696" s="79" t="s">
        <v>155</v>
      </c>
      <c r="AU696" s="7" t="s">
        <v>46</v>
      </c>
      <c r="AV696" s="10">
        <v>40174</v>
      </c>
      <c r="AW696" s="7" t="s">
        <v>8294</v>
      </c>
      <c r="AX696" s="7" t="s">
        <v>50</v>
      </c>
      <c r="AY696" s="79" t="s">
        <v>336</v>
      </c>
      <c r="AZ696" s="28">
        <v>27522</v>
      </c>
      <c r="BA696" s="9" t="s">
        <v>8295</v>
      </c>
      <c r="BB696" s="20" t="s">
        <v>178</v>
      </c>
      <c r="BC696" s="21" t="s">
        <v>161</v>
      </c>
      <c r="BD696" s="9"/>
      <c r="BE696" s="9"/>
      <c r="BF696" s="20" t="s">
        <v>181</v>
      </c>
      <c r="BG696" s="7"/>
      <c r="BH696" s="9"/>
      <c r="BI696" s="9"/>
      <c r="BJ696" s="7"/>
      <c r="BK696" s="7"/>
      <c r="BL696" s="7"/>
      <c r="BM696" s="11"/>
      <c r="BN696" s="79"/>
      <c r="BO696" s="7"/>
      <c r="BP696" s="7"/>
      <c r="BQ696" s="9"/>
      <c r="BR696" s="9"/>
      <c r="BS696" s="9"/>
      <c r="BT696" s="7"/>
      <c r="BU696" s="9"/>
      <c r="BV696" s="9"/>
      <c r="BW696" s="7"/>
      <c r="BX696" s="9"/>
      <c r="BY696" s="9"/>
      <c r="BZ696" s="7"/>
      <c r="CA696" s="7"/>
      <c r="CB696" s="7"/>
      <c r="CC696" s="7"/>
      <c r="CD696" s="7"/>
      <c r="CE696" s="20" t="s">
        <v>8293</v>
      </c>
      <c r="CF696" s="21" t="s">
        <v>591</v>
      </c>
      <c r="CG696" s="20" t="s">
        <v>1577</v>
      </c>
      <c r="CH696" s="20" t="s">
        <v>1578</v>
      </c>
      <c r="CI696" s="20" t="s">
        <v>278</v>
      </c>
      <c r="CJ696" s="20" t="s">
        <v>46</v>
      </c>
      <c r="CK696" s="5">
        <v>40174</v>
      </c>
      <c r="CL696" s="77" t="str">
        <f t="shared" ca="1" si="10"/>
        <v>126 Tahun 0 Bulan 23 Hari</v>
      </c>
      <c r="CM69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Pajajaran Dlm No. 115/72 Rt 04 Rw 03 RT/RW 04/03 Desa/Kelurahan Husen Sastranegara Kecamatan Cicendo Kota Bandung Jawa Barat 40174</v>
      </c>
    </row>
    <row r="697" spans="1:91" ht="20.100000000000001" customHeight="1">
      <c r="A697" s="4">
        <f>SUBTOTAL(3,N$8:N697)</f>
        <v>690</v>
      </c>
      <c r="B697" s="5" t="s">
        <v>10</v>
      </c>
      <c r="C697" s="5">
        <v>2020</v>
      </c>
      <c r="D697" s="5" t="s">
        <v>18</v>
      </c>
      <c r="E697" s="5">
        <v>2</v>
      </c>
      <c r="F697" s="5" t="s">
        <v>23</v>
      </c>
      <c r="G697" s="5"/>
      <c r="H697" s="5"/>
      <c r="I697" s="5"/>
      <c r="J697" s="5"/>
      <c r="K697" s="6"/>
      <c r="L697" s="6"/>
      <c r="M697" s="6"/>
      <c r="N697" s="79" t="s">
        <v>8296</v>
      </c>
      <c r="O697" s="153"/>
      <c r="P697" s="37" t="s">
        <v>8297</v>
      </c>
      <c r="Q697" s="81" t="s">
        <v>8298</v>
      </c>
      <c r="R697" s="37" t="s">
        <v>155</v>
      </c>
      <c r="S697" s="28"/>
      <c r="T697" s="10" t="s">
        <v>156</v>
      </c>
      <c r="U697" s="10">
        <v>3</v>
      </c>
      <c r="V697" s="10">
        <v>3</v>
      </c>
      <c r="W697" s="10" t="s">
        <v>157</v>
      </c>
      <c r="X697" s="20" t="s">
        <v>187</v>
      </c>
      <c r="Y697" s="7" t="s">
        <v>426</v>
      </c>
      <c r="Z697" s="7" t="s">
        <v>1832</v>
      </c>
      <c r="AA697" s="7" t="s">
        <v>161</v>
      </c>
      <c r="AB697" s="7" t="s">
        <v>162</v>
      </c>
      <c r="AC697" s="20" t="s">
        <v>163</v>
      </c>
      <c r="AD697" s="7" t="s">
        <v>163</v>
      </c>
      <c r="AE697" s="9" t="s">
        <v>8299</v>
      </c>
      <c r="AF697" s="9" t="s">
        <v>8300</v>
      </c>
      <c r="AG697" s="7" t="s">
        <v>8300</v>
      </c>
      <c r="AH697" s="7" t="s">
        <v>50</v>
      </c>
      <c r="AI697" s="79" t="s">
        <v>155</v>
      </c>
      <c r="AJ697" s="28">
        <v>26724</v>
      </c>
      <c r="AK697" s="9" t="s">
        <v>8301</v>
      </c>
      <c r="AL697" s="9" t="s">
        <v>324</v>
      </c>
      <c r="AM697" s="7" t="s">
        <v>179</v>
      </c>
      <c r="AN697" s="9" t="s">
        <v>368</v>
      </c>
      <c r="AO697" s="118"/>
      <c r="AP697" s="7" t="s">
        <v>8302</v>
      </c>
      <c r="AQ697" s="9" t="s">
        <v>1900</v>
      </c>
      <c r="AR697" s="9" t="s">
        <v>4956</v>
      </c>
      <c r="AS697" s="7" t="s">
        <v>4493</v>
      </c>
      <c r="AT697" s="79" t="s">
        <v>155</v>
      </c>
      <c r="AU697" s="7" t="s">
        <v>46</v>
      </c>
      <c r="AV697" s="10">
        <v>40377</v>
      </c>
      <c r="AW697" s="7" t="s">
        <v>8303</v>
      </c>
      <c r="AX697" s="7" t="s">
        <v>50</v>
      </c>
      <c r="AY697" s="79" t="s">
        <v>155</v>
      </c>
      <c r="AZ697" s="28">
        <v>27829</v>
      </c>
      <c r="BA697" s="9" t="s">
        <v>8304</v>
      </c>
      <c r="BB697" s="20" t="s">
        <v>178</v>
      </c>
      <c r="BC697" s="21" t="s">
        <v>179</v>
      </c>
      <c r="BD697" s="9"/>
      <c r="BE697" s="9"/>
      <c r="BF697" s="20" t="s">
        <v>181</v>
      </c>
      <c r="BG697" s="7"/>
      <c r="BH697" s="9"/>
      <c r="BI697" s="9"/>
      <c r="BJ697" s="7"/>
      <c r="BK697" s="7"/>
      <c r="BL697" s="7"/>
      <c r="BM697" s="11"/>
      <c r="BN697" s="79"/>
      <c r="BO697" s="7"/>
      <c r="BP697" s="7"/>
      <c r="BQ697" s="9"/>
      <c r="BR697" s="9"/>
      <c r="BS697" s="9"/>
      <c r="BT697" s="7"/>
      <c r="BU697" s="9"/>
      <c r="BV697" s="9"/>
      <c r="BW697" s="7"/>
      <c r="BX697" s="9"/>
      <c r="BY697" s="9"/>
      <c r="BZ697" s="7"/>
      <c r="CA697" s="7"/>
      <c r="CB697" s="7"/>
      <c r="CC697" s="7"/>
      <c r="CD697" s="7"/>
      <c r="CE697" s="20" t="s">
        <v>8302</v>
      </c>
      <c r="CF697" s="21" t="s">
        <v>1900</v>
      </c>
      <c r="CG697" s="20" t="s">
        <v>4956</v>
      </c>
      <c r="CH697" s="20" t="s">
        <v>4493</v>
      </c>
      <c r="CI697" s="20" t="s">
        <v>182</v>
      </c>
      <c r="CJ697" s="20" t="s">
        <v>46</v>
      </c>
      <c r="CK697" s="5">
        <v>40377</v>
      </c>
      <c r="CL697" s="77" t="str">
        <f t="shared" ca="1" si="10"/>
        <v>126 Tahun 0 Bulan 23 Hari</v>
      </c>
      <c r="CM69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Sindangsari Rt. 02 Rw. 11 RT/RW 02/11 Desa/Kelurahan Banjaran Kulon Kecamatan Banjaran Kabupaten Bandung Jawa Barat 40377</v>
      </c>
    </row>
    <row r="698" spans="1:91" ht="20.100000000000001" customHeight="1">
      <c r="A698" s="4">
        <f>SUBTOTAL(3,N$8:N698)</f>
        <v>691</v>
      </c>
      <c r="B698" s="5" t="s">
        <v>10</v>
      </c>
      <c r="C698" s="5">
        <v>2020</v>
      </c>
      <c r="D698" s="13" t="s">
        <v>18</v>
      </c>
      <c r="E698" s="5">
        <v>2</v>
      </c>
      <c r="F698" s="5" t="s">
        <v>23</v>
      </c>
      <c r="G698" s="5"/>
      <c r="H698" s="13"/>
      <c r="I698" s="13"/>
      <c r="J698" s="13"/>
      <c r="K698" s="15"/>
      <c r="L698" s="15"/>
      <c r="M698" s="15"/>
      <c r="N698" s="97" t="s">
        <v>8305</v>
      </c>
      <c r="O698" s="158"/>
      <c r="P698" s="140"/>
      <c r="Q698" s="94" t="s">
        <v>8306</v>
      </c>
      <c r="R698" s="140" t="s">
        <v>186</v>
      </c>
      <c r="S698" s="96"/>
      <c r="T698" s="10" t="s">
        <v>156</v>
      </c>
      <c r="U698" s="14">
        <v>3</v>
      </c>
      <c r="V698" s="14">
        <v>3</v>
      </c>
      <c r="W698" s="10" t="s">
        <v>157</v>
      </c>
      <c r="X698" s="20" t="s">
        <v>187</v>
      </c>
      <c r="Y698" s="87" t="s">
        <v>368</v>
      </c>
      <c r="Z698" s="87" t="s">
        <v>368</v>
      </c>
      <c r="AA698" s="7" t="s">
        <v>161</v>
      </c>
      <c r="AB698" s="87" t="s">
        <v>368</v>
      </c>
      <c r="AC698" s="31" t="s">
        <v>163</v>
      </c>
      <c r="AD698" s="87" t="s">
        <v>163</v>
      </c>
      <c r="AE698" s="95" t="s">
        <v>8307</v>
      </c>
      <c r="AF698" s="95" t="s">
        <v>8308</v>
      </c>
      <c r="AG698" s="87" t="s">
        <v>8308</v>
      </c>
      <c r="AH698" s="87" t="s">
        <v>50</v>
      </c>
      <c r="AI698" s="97" t="s">
        <v>186</v>
      </c>
      <c r="AJ698" s="96">
        <v>24857</v>
      </c>
      <c r="AK698" s="95" t="s">
        <v>8309</v>
      </c>
      <c r="AL698" s="95" t="s">
        <v>324</v>
      </c>
      <c r="AM698" s="7" t="s">
        <v>221</v>
      </c>
      <c r="AN698" s="95" t="s">
        <v>368</v>
      </c>
      <c r="AO698" s="123"/>
      <c r="AP698" s="87" t="s">
        <v>8310</v>
      </c>
      <c r="AQ698" s="95" t="s">
        <v>256</v>
      </c>
      <c r="AR698" s="95" t="s">
        <v>5083</v>
      </c>
      <c r="AS698" s="87" t="s">
        <v>199</v>
      </c>
      <c r="AT698" s="97" t="s">
        <v>186</v>
      </c>
      <c r="AU698" s="87" t="s">
        <v>46</v>
      </c>
      <c r="AV698" s="14">
        <v>45352</v>
      </c>
      <c r="AW698" s="87" t="s">
        <v>8311</v>
      </c>
      <c r="AX698" s="87" t="s">
        <v>50</v>
      </c>
      <c r="AY698" s="97" t="s">
        <v>186</v>
      </c>
      <c r="AZ698" s="96">
        <v>26556</v>
      </c>
      <c r="BA698" s="95" t="s">
        <v>8312</v>
      </c>
      <c r="BB698" s="20" t="s">
        <v>178</v>
      </c>
      <c r="BC698" s="21" t="s">
        <v>161</v>
      </c>
      <c r="BD698" s="95"/>
      <c r="BE698" s="95"/>
      <c r="BF698" s="20" t="s">
        <v>181</v>
      </c>
      <c r="BG698" s="87"/>
      <c r="BH698" s="95"/>
      <c r="BI698" s="95"/>
      <c r="BJ698" s="87"/>
      <c r="BK698" s="87"/>
      <c r="BL698" s="87"/>
      <c r="BM698" s="93"/>
      <c r="BN698" s="97"/>
      <c r="BO698" s="87"/>
      <c r="BP698" s="87"/>
      <c r="BQ698" s="95"/>
      <c r="BR698" s="95"/>
      <c r="BS698" s="95"/>
      <c r="BT698" s="87"/>
      <c r="BU698" s="95"/>
      <c r="BV698" s="95"/>
      <c r="BW698" s="87"/>
      <c r="BX698" s="95"/>
      <c r="BY698" s="95"/>
      <c r="BZ698" s="87"/>
      <c r="CA698" s="87"/>
      <c r="CB698" s="87"/>
      <c r="CC698" s="87"/>
      <c r="CD698" s="87"/>
      <c r="CE698" s="31" t="s">
        <v>8310</v>
      </c>
      <c r="CF698" s="110" t="s">
        <v>256</v>
      </c>
      <c r="CG698" s="31" t="s">
        <v>5083</v>
      </c>
      <c r="CH698" s="31" t="s">
        <v>199</v>
      </c>
      <c r="CI698" s="20" t="s">
        <v>205</v>
      </c>
      <c r="CJ698" s="31" t="s">
        <v>46</v>
      </c>
      <c r="CK698" s="13">
        <v>45352</v>
      </c>
      <c r="CL698" s="77" t="str">
        <f t="shared" ca="1" si="10"/>
        <v>126 Tahun 0 Bulan 23 Hari</v>
      </c>
      <c r="CM69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Sukaasih Rt 01 Rw 02 RT/RW 01/02 Desa/Kelurahan Jatihurip Kecamatan Sumedang Utara Kabupaten Sumedang Jawa Barat 45352</v>
      </c>
    </row>
    <row r="699" spans="1:91" ht="20.100000000000001" customHeight="1">
      <c r="A699" s="4">
        <f>SUBTOTAL(3,N$8:N699)</f>
        <v>692</v>
      </c>
      <c r="B699" s="5" t="s">
        <v>10</v>
      </c>
      <c r="C699" s="5">
        <v>2022</v>
      </c>
      <c r="D699" s="5" t="s">
        <v>18</v>
      </c>
      <c r="E699" s="5">
        <v>2</v>
      </c>
      <c r="F699" s="5" t="s">
        <v>23</v>
      </c>
      <c r="G699" s="5" t="s">
        <v>151</v>
      </c>
      <c r="H699" s="5"/>
      <c r="I699" s="5"/>
      <c r="J699" s="5">
        <v>22230127</v>
      </c>
      <c r="K699" s="6"/>
      <c r="L699" s="6"/>
      <c r="M699" s="6"/>
      <c r="N699" s="79" t="s">
        <v>8313</v>
      </c>
      <c r="O699" s="153"/>
      <c r="P699" s="37" t="s">
        <v>8314</v>
      </c>
      <c r="Q699" s="81" t="s">
        <v>8315</v>
      </c>
      <c r="R699" s="37" t="s">
        <v>155</v>
      </c>
      <c r="S699" s="28">
        <v>40222</v>
      </c>
      <c r="T699" s="10" t="s">
        <v>156</v>
      </c>
      <c r="U699" s="10">
        <v>1</v>
      </c>
      <c r="V699" s="10">
        <v>3</v>
      </c>
      <c r="W699" s="10" t="s">
        <v>157</v>
      </c>
      <c r="X699" s="20" t="s">
        <v>187</v>
      </c>
      <c r="Y699" s="7" t="s">
        <v>368</v>
      </c>
      <c r="Z699" s="7" t="s">
        <v>368</v>
      </c>
      <c r="AA699" s="7" t="s">
        <v>161</v>
      </c>
      <c r="AB699" s="7" t="s">
        <v>368</v>
      </c>
      <c r="AC699" s="7" t="s">
        <v>163</v>
      </c>
      <c r="AD699" s="7" t="s">
        <v>163</v>
      </c>
      <c r="AE699" s="9" t="s">
        <v>8316</v>
      </c>
      <c r="AF699" s="9" t="s">
        <v>8317</v>
      </c>
      <c r="AG699" s="7" t="s">
        <v>8317</v>
      </c>
      <c r="AH699" s="7"/>
      <c r="AI699" s="79" t="s">
        <v>229</v>
      </c>
      <c r="AJ699" s="28">
        <v>30912</v>
      </c>
      <c r="AK699" s="9" t="s">
        <v>8318</v>
      </c>
      <c r="AL699" s="9" t="s">
        <v>531</v>
      </c>
      <c r="AM699" s="21" t="s">
        <v>504</v>
      </c>
      <c r="AN699" s="9" t="s">
        <v>8319</v>
      </c>
      <c r="AO699" s="118" t="s">
        <v>1535</v>
      </c>
      <c r="AP699" s="7" t="s">
        <v>8320</v>
      </c>
      <c r="AQ699" s="9" t="s">
        <v>1478</v>
      </c>
      <c r="AR699" s="9" t="s">
        <v>4775</v>
      </c>
      <c r="AS699" s="7" t="s">
        <v>1423</v>
      </c>
      <c r="AT699" s="79" t="s">
        <v>648</v>
      </c>
      <c r="AU699" s="7" t="s">
        <v>642</v>
      </c>
      <c r="AV699" s="10">
        <v>40383</v>
      </c>
      <c r="AW699" s="7" t="s">
        <v>8321</v>
      </c>
      <c r="AX699" s="7"/>
      <c r="AY699" s="79" t="s">
        <v>155</v>
      </c>
      <c r="AZ699" s="28">
        <v>31194</v>
      </c>
      <c r="BA699" s="9" t="s">
        <v>8322</v>
      </c>
      <c r="BB699" s="20" t="s">
        <v>178</v>
      </c>
      <c r="BC699" s="21" t="s">
        <v>203</v>
      </c>
      <c r="BD699" s="9" t="s">
        <v>8323</v>
      </c>
      <c r="BE699" s="9" t="s">
        <v>1031</v>
      </c>
      <c r="BF699" s="20" t="s">
        <v>181</v>
      </c>
      <c r="BG699" s="7"/>
      <c r="BH699" s="9"/>
      <c r="BI699" s="9"/>
      <c r="BJ699" s="7"/>
      <c r="BK699" s="7"/>
      <c r="BL699" s="7"/>
      <c r="BM699" s="11"/>
      <c r="BN699" s="79"/>
      <c r="BO699" s="7"/>
      <c r="BP699" s="7"/>
      <c r="BQ699" s="9"/>
      <c r="BR699" s="9"/>
      <c r="BS699" s="9"/>
      <c r="BT699" s="7"/>
      <c r="BU699" s="9"/>
      <c r="BV699" s="9"/>
      <c r="BW699" s="7"/>
      <c r="BX699" s="9"/>
      <c r="BY699" s="9"/>
      <c r="BZ699" s="7"/>
      <c r="CA699" s="7"/>
      <c r="CB699" s="7"/>
      <c r="CC699" s="7"/>
      <c r="CD699" s="7"/>
      <c r="CE699" s="20" t="s">
        <v>8320</v>
      </c>
      <c r="CF699" s="21" t="s">
        <v>1478</v>
      </c>
      <c r="CG699" s="20" t="s">
        <v>4775</v>
      </c>
      <c r="CH699" s="20" t="s">
        <v>1423</v>
      </c>
      <c r="CI699" s="20" t="s">
        <v>182</v>
      </c>
      <c r="CJ699" s="20" t="s">
        <v>46</v>
      </c>
      <c r="CK699" s="5">
        <v>40383</v>
      </c>
      <c r="CL699" s="77" t="str">
        <f t="shared" ca="1" si="10"/>
        <v>15 Tahun 11 Bulan 10 Hari</v>
      </c>
      <c r="CM69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Sukaneglag RT/RW 06/07 Desa/Kelurahan Sukamantri Kecamatan Paseh Kabupaten Bandung Jawa Barat 40383</v>
      </c>
    </row>
    <row r="700" spans="1:91" ht="20.100000000000001" customHeight="1">
      <c r="A700" s="4">
        <f>SUBTOTAL(3,N$8:N700)</f>
        <v>693</v>
      </c>
      <c r="B700" s="5" t="s">
        <v>10</v>
      </c>
      <c r="C700" s="5">
        <v>2021</v>
      </c>
      <c r="D700" s="5" t="s">
        <v>18</v>
      </c>
      <c r="E700" s="5">
        <v>2</v>
      </c>
      <c r="F700" s="5" t="s">
        <v>23</v>
      </c>
      <c r="G700" s="5" t="s">
        <v>8161</v>
      </c>
      <c r="H700" s="5"/>
      <c r="I700" s="5"/>
      <c r="J700" s="5">
        <v>21220098</v>
      </c>
      <c r="K700" s="6"/>
      <c r="L700" s="6"/>
      <c r="M700" s="6"/>
      <c r="N700" s="137" t="s">
        <v>8324</v>
      </c>
      <c r="O700" s="154"/>
      <c r="P700" s="37" t="s">
        <v>8325</v>
      </c>
      <c r="Q700" s="81" t="s">
        <v>8326</v>
      </c>
      <c r="R700" s="37" t="s">
        <v>2123</v>
      </c>
      <c r="S700" s="28">
        <v>39809</v>
      </c>
      <c r="T700" s="10" t="s">
        <v>156</v>
      </c>
      <c r="U700" s="10">
        <v>2</v>
      </c>
      <c r="V700" s="10">
        <v>2</v>
      </c>
      <c r="W700" s="10" t="s">
        <v>157</v>
      </c>
      <c r="X700" s="20" t="s">
        <v>187</v>
      </c>
      <c r="Y700" s="7" t="s">
        <v>1456</v>
      </c>
      <c r="Z700" s="7" t="s">
        <v>738</v>
      </c>
      <c r="AA700" s="7" t="s">
        <v>161</v>
      </c>
      <c r="AB700" s="7" t="s">
        <v>162</v>
      </c>
      <c r="AC700" s="7" t="s">
        <v>163</v>
      </c>
      <c r="AD700" s="7" t="s">
        <v>163</v>
      </c>
      <c r="AE700" s="9" t="s">
        <v>8327</v>
      </c>
      <c r="AF700" s="9" t="s">
        <v>8328</v>
      </c>
      <c r="AG700" s="7" t="s">
        <v>8328</v>
      </c>
      <c r="AH700" s="7" t="s">
        <v>50</v>
      </c>
      <c r="AI700" s="79" t="s">
        <v>155</v>
      </c>
      <c r="AJ700" s="28">
        <v>24525</v>
      </c>
      <c r="AK700" s="9" t="s">
        <v>8329</v>
      </c>
      <c r="AL700" s="9" t="s">
        <v>168</v>
      </c>
      <c r="AM700" s="7" t="s">
        <v>179</v>
      </c>
      <c r="AN700" s="9" t="s">
        <v>368</v>
      </c>
      <c r="AO700" s="118"/>
      <c r="AP700" s="7" t="s">
        <v>8330</v>
      </c>
      <c r="AQ700" s="9" t="s">
        <v>2035</v>
      </c>
      <c r="AR700" s="9" t="s">
        <v>499</v>
      </c>
      <c r="AS700" s="7" t="s">
        <v>500</v>
      </c>
      <c r="AT700" s="79" t="s">
        <v>278</v>
      </c>
      <c r="AU700" s="7" t="s">
        <v>46</v>
      </c>
      <c r="AV700" s="10">
        <v>40618</v>
      </c>
      <c r="AW700" s="7" t="s">
        <v>8331</v>
      </c>
      <c r="AX700" s="7" t="s">
        <v>50</v>
      </c>
      <c r="AY700" s="79" t="s">
        <v>155</v>
      </c>
      <c r="AZ700" s="28">
        <v>27977</v>
      </c>
      <c r="BA700" s="9" t="s">
        <v>8332</v>
      </c>
      <c r="BB700" s="20" t="s">
        <v>178</v>
      </c>
      <c r="BC700" s="21" t="s">
        <v>179</v>
      </c>
      <c r="BD700" s="9"/>
      <c r="BE700" s="9"/>
      <c r="BF700" s="20" t="s">
        <v>181</v>
      </c>
      <c r="BG700" s="7"/>
      <c r="BH700" s="9"/>
      <c r="BI700" s="9"/>
      <c r="BJ700" s="7"/>
      <c r="BK700" s="7"/>
      <c r="BL700" s="7"/>
      <c r="BM700" s="11"/>
      <c r="BN700" s="79"/>
      <c r="BO700" s="7"/>
      <c r="BP700" s="7"/>
      <c r="BQ700" s="9"/>
      <c r="BR700" s="9"/>
      <c r="BS700" s="9"/>
      <c r="BT700" s="7"/>
      <c r="BU700" s="9"/>
      <c r="BV700" s="9"/>
      <c r="BW700" s="7"/>
      <c r="BX700" s="9"/>
      <c r="BY700" s="9"/>
      <c r="BZ700" s="7"/>
      <c r="CA700" s="7"/>
      <c r="CB700" s="7"/>
      <c r="CC700" s="7"/>
      <c r="CD700" s="7"/>
      <c r="CE700" s="20" t="s">
        <v>8330</v>
      </c>
      <c r="CF700" s="21" t="s">
        <v>2035</v>
      </c>
      <c r="CG700" s="20" t="s">
        <v>499</v>
      </c>
      <c r="CH700" s="20" t="s">
        <v>500</v>
      </c>
      <c r="CI700" s="20" t="s">
        <v>278</v>
      </c>
      <c r="CJ700" s="20" t="s">
        <v>46</v>
      </c>
      <c r="CK700" s="5">
        <v>40618</v>
      </c>
      <c r="CL700" s="77" t="str">
        <f t="shared" ca="1" si="10"/>
        <v>17 Tahun 0 Bulan 27 Hari</v>
      </c>
      <c r="CM70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Buka Tanah RT/RW 02/07 Desa/Kelurahan Pasirwangi Kecamatan Ujungberung Kota Bandung Jawa Barat 40618</v>
      </c>
    </row>
    <row r="701" spans="1:91" ht="20.100000000000001" customHeight="1">
      <c r="A701" s="4">
        <f>SUBTOTAL(3,N$8:N701)</f>
        <v>694</v>
      </c>
      <c r="B701" s="5" t="s">
        <v>10</v>
      </c>
      <c r="C701" s="5">
        <v>2021</v>
      </c>
      <c r="D701" s="5" t="s">
        <v>16</v>
      </c>
      <c r="E701" s="5">
        <v>2</v>
      </c>
      <c r="F701" s="5" t="s">
        <v>23</v>
      </c>
      <c r="G701" s="5"/>
      <c r="H701" s="5"/>
      <c r="I701" s="5"/>
      <c r="J701" s="5"/>
      <c r="K701" s="6"/>
      <c r="L701" s="6"/>
      <c r="M701" s="6"/>
      <c r="N701" s="79" t="s">
        <v>8333</v>
      </c>
      <c r="O701" s="153"/>
      <c r="P701" s="37"/>
      <c r="Q701" s="81"/>
      <c r="R701" s="37"/>
      <c r="S701" s="28"/>
      <c r="T701" s="10" t="s">
        <v>156</v>
      </c>
      <c r="U701" s="10"/>
      <c r="V701" s="10"/>
      <c r="W701" s="10" t="s">
        <v>157</v>
      </c>
      <c r="X701" s="20" t="s">
        <v>187</v>
      </c>
      <c r="Y701" s="7" t="s">
        <v>368</v>
      </c>
      <c r="Z701" s="7" t="s">
        <v>368</v>
      </c>
      <c r="AA701" s="7"/>
      <c r="AB701" s="7" t="s">
        <v>162</v>
      </c>
      <c r="AC701" s="20" t="s">
        <v>163</v>
      </c>
      <c r="AD701" s="7" t="s">
        <v>163</v>
      </c>
      <c r="AE701" s="9"/>
      <c r="AF701" s="9"/>
      <c r="AG701" s="7"/>
      <c r="AH701" s="7"/>
      <c r="AI701" s="79"/>
      <c r="AJ701" s="28"/>
      <c r="AK701" s="9" t="s">
        <v>368</v>
      </c>
      <c r="AL701" s="9"/>
      <c r="AM701" s="7"/>
      <c r="AN701" s="9" t="s">
        <v>368</v>
      </c>
      <c r="AO701" s="118"/>
      <c r="AP701" s="7" t="s">
        <v>368</v>
      </c>
      <c r="AQ701" s="9"/>
      <c r="AR701" s="9"/>
      <c r="AS701" s="7"/>
      <c r="AT701" s="79"/>
      <c r="AU701" s="7" t="s">
        <v>46</v>
      </c>
      <c r="AV701" s="10"/>
      <c r="AW701" s="7" t="s">
        <v>368</v>
      </c>
      <c r="AX701" s="7"/>
      <c r="AY701" s="79"/>
      <c r="AZ701" s="28"/>
      <c r="BA701" s="9"/>
      <c r="BB701" s="9"/>
      <c r="BC701" s="7"/>
      <c r="BD701" s="9"/>
      <c r="BE701" s="9"/>
      <c r="BF701" s="7"/>
      <c r="BG701" s="7"/>
      <c r="BH701" s="9"/>
      <c r="BI701" s="9"/>
      <c r="BJ701" s="7"/>
      <c r="BK701" s="7"/>
      <c r="BL701" s="7"/>
      <c r="BM701" s="11"/>
      <c r="BN701" s="79"/>
      <c r="BO701" s="7"/>
      <c r="BP701" s="7"/>
      <c r="BQ701" s="9"/>
      <c r="BR701" s="9"/>
      <c r="BS701" s="9"/>
      <c r="BT701" s="7"/>
      <c r="BU701" s="9"/>
      <c r="BV701" s="9"/>
      <c r="BW701" s="7"/>
      <c r="BX701" s="9"/>
      <c r="BY701" s="9"/>
      <c r="BZ701" s="7"/>
      <c r="CA701" s="7"/>
      <c r="CB701" s="7"/>
      <c r="CC701" s="7"/>
      <c r="CD701" s="7"/>
      <c r="CE701" s="20"/>
      <c r="CF701" s="21"/>
      <c r="CG701" s="20"/>
      <c r="CH701" s="20"/>
      <c r="CI701" s="20"/>
      <c r="CJ701" s="20" t="s">
        <v>46</v>
      </c>
      <c r="CK701" s="5"/>
      <c r="CL701" s="77" t="str">
        <f t="shared" ca="1" si="10"/>
        <v>126 Tahun 0 Bulan 23 Hari</v>
      </c>
      <c r="CM70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 RT/RW  Desa/Kelurahan  Kecamatan   Jawa Barat </v>
      </c>
    </row>
    <row r="702" spans="1:91" ht="20.100000000000001" customHeight="1">
      <c r="A702" s="4">
        <f>SUBTOTAL(3,N$8:N702)</f>
        <v>695</v>
      </c>
      <c r="B702" s="5" t="s">
        <v>10</v>
      </c>
      <c r="C702" s="5">
        <v>2024</v>
      </c>
      <c r="D702" s="13" t="s">
        <v>18</v>
      </c>
      <c r="E702" s="5">
        <v>2</v>
      </c>
      <c r="F702" s="5" t="s">
        <v>24</v>
      </c>
      <c r="G702" s="5"/>
      <c r="H702" s="13"/>
      <c r="I702" s="13"/>
      <c r="J702" s="13">
        <v>24250121</v>
      </c>
      <c r="K702" s="15"/>
      <c r="L702" s="15"/>
      <c r="M702" s="15"/>
      <c r="N702" s="139" t="s">
        <v>8334</v>
      </c>
      <c r="O702" s="157"/>
      <c r="P702" s="139" t="s">
        <v>8335</v>
      </c>
      <c r="Q702" s="109" t="s">
        <v>8336</v>
      </c>
      <c r="R702" s="112" t="s">
        <v>155</v>
      </c>
      <c r="S702" s="111">
        <v>38314</v>
      </c>
      <c r="T702" s="10" t="s">
        <v>156</v>
      </c>
      <c r="U702" s="13">
        <v>9</v>
      </c>
      <c r="V702" s="13">
        <v>9</v>
      </c>
      <c r="W702" s="10" t="s">
        <v>157</v>
      </c>
      <c r="X702" s="20" t="s">
        <v>187</v>
      </c>
      <c r="Y702" s="31" t="s">
        <v>761</v>
      </c>
      <c r="Z702" s="31" t="s">
        <v>230</v>
      </c>
      <c r="AA702" s="31" t="s">
        <v>221</v>
      </c>
      <c r="AB702" s="31" t="s">
        <v>162</v>
      </c>
      <c r="AC702" s="31" t="s">
        <v>6257</v>
      </c>
      <c r="AD702" s="87" t="s">
        <v>163</v>
      </c>
      <c r="AE702" s="110" t="s">
        <v>8337</v>
      </c>
      <c r="AF702" s="116" t="s">
        <v>8338</v>
      </c>
      <c r="AG702" s="110" t="s">
        <v>8338</v>
      </c>
      <c r="AH702" s="31" t="s">
        <v>50</v>
      </c>
      <c r="AI702" s="112" t="s">
        <v>155</v>
      </c>
      <c r="AJ702" s="111">
        <v>21324</v>
      </c>
      <c r="AK702" s="110" t="s">
        <v>8339</v>
      </c>
      <c r="AL702" s="31" t="s">
        <v>1855</v>
      </c>
      <c r="AM702" s="87" t="s">
        <v>179</v>
      </c>
      <c r="AN702" s="110" t="s">
        <v>8340</v>
      </c>
      <c r="AO702" s="122" t="s">
        <v>415</v>
      </c>
      <c r="AP702" s="110" t="s">
        <v>8341</v>
      </c>
      <c r="AQ702" s="110" t="s">
        <v>574</v>
      </c>
      <c r="AR702" s="31" t="s">
        <v>8342</v>
      </c>
      <c r="AS702" s="31" t="s">
        <v>2083</v>
      </c>
      <c r="AT702" s="112" t="s">
        <v>155</v>
      </c>
      <c r="AU702" s="31" t="s">
        <v>46</v>
      </c>
      <c r="AV702" s="15">
        <v>40111</v>
      </c>
      <c r="AW702" s="110" t="s">
        <v>8343</v>
      </c>
      <c r="AX702" s="87" t="s">
        <v>50</v>
      </c>
      <c r="AY702" s="112" t="s">
        <v>155</v>
      </c>
      <c r="AZ702" s="111">
        <v>21925</v>
      </c>
      <c r="BA702" s="110" t="s">
        <v>8344</v>
      </c>
      <c r="BB702" s="20" t="s">
        <v>178</v>
      </c>
      <c r="BC702" s="110" t="s">
        <v>221</v>
      </c>
      <c r="BD702" s="110">
        <v>85723210648</v>
      </c>
      <c r="BE702" s="31" t="s">
        <v>163</v>
      </c>
      <c r="BF702" s="31" t="s">
        <v>181</v>
      </c>
      <c r="BG702" s="31" t="s">
        <v>155</v>
      </c>
      <c r="BH702" s="110" t="s">
        <v>8345</v>
      </c>
      <c r="BI702" s="31" t="s">
        <v>2082</v>
      </c>
      <c r="BJ702" s="31" t="s">
        <v>2083</v>
      </c>
      <c r="BK702" s="31" t="s">
        <v>155</v>
      </c>
      <c r="BL702" s="110" t="s">
        <v>46</v>
      </c>
      <c r="BM702" s="110">
        <v>40111</v>
      </c>
      <c r="BN702" s="139" t="s">
        <v>204</v>
      </c>
      <c r="BO702" s="31" t="s">
        <v>8346</v>
      </c>
      <c r="BP702" s="31" t="s">
        <v>8347</v>
      </c>
      <c r="BQ702" s="110"/>
      <c r="BR702" s="110"/>
      <c r="BS702" s="31"/>
      <c r="BT702" s="110"/>
      <c r="BU702" s="110">
        <v>85723210648</v>
      </c>
      <c r="BV702" s="31"/>
      <c r="BW702" s="31" t="s">
        <v>368</v>
      </c>
      <c r="BX702" s="110"/>
      <c r="BY702" s="31" t="s">
        <v>368</v>
      </c>
      <c r="BZ702" s="31" t="s">
        <v>368</v>
      </c>
      <c r="CA702" s="31" t="s">
        <v>368</v>
      </c>
      <c r="CB702" s="31" t="s">
        <v>368</v>
      </c>
      <c r="CC702" s="31"/>
      <c r="CD702" s="31" t="s">
        <v>225</v>
      </c>
      <c r="CE702" s="31" t="s">
        <v>8341</v>
      </c>
      <c r="CF702" s="110" t="s">
        <v>574</v>
      </c>
      <c r="CG702" s="31" t="s">
        <v>8342</v>
      </c>
      <c r="CH702" s="31" t="s">
        <v>2083</v>
      </c>
      <c r="CI702" s="31" t="s">
        <v>182</v>
      </c>
      <c r="CJ702" s="31" t="s">
        <v>46</v>
      </c>
      <c r="CK702" s="13">
        <v>40111</v>
      </c>
      <c r="CL702" s="77" t="str">
        <f t="shared" ca="1" si="10"/>
        <v>21 Tahun 2 Bulan 0 Hari</v>
      </c>
      <c r="CM70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Pereng RT/RW 01/07 Desa/Kelurahan Des Pangauban Kecamatan Pacet Kabupaten Bandung Jawa Barat 40111</v>
      </c>
    </row>
    <row r="703" spans="1:91" ht="20.100000000000001" customHeight="1">
      <c r="A703" s="4">
        <f>SUBTOTAL(3,N$8:N703)</f>
        <v>696</v>
      </c>
      <c r="B703" s="5" t="s">
        <v>10</v>
      </c>
      <c r="C703" s="5">
        <v>2022</v>
      </c>
      <c r="D703" s="5" t="s">
        <v>18</v>
      </c>
      <c r="E703" s="5">
        <v>2</v>
      </c>
      <c r="F703" s="5" t="s">
        <v>24</v>
      </c>
      <c r="G703" s="5" t="s">
        <v>151</v>
      </c>
      <c r="H703" s="5"/>
      <c r="I703" s="5"/>
      <c r="J703" s="5">
        <v>22230094</v>
      </c>
      <c r="K703" s="6"/>
      <c r="L703" s="6"/>
      <c r="M703" s="6"/>
      <c r="N703" s="79" t="s">
        <v>8348</v>
      </c>
      <c r="O703" s="153"/>
      <c r="P703" s="37" t="s">
        <v>8349</v>
      </c>
      <c r="Q703" s="81" t="s">
        <v>8350</v>
      </c>
      <c r="R703" s="37" t="s">
        <v>371</v>
      </c>
      <c r="S703" s="28">
        <v>40374</v>
      </c>
      <c r="T703" s="10" t="s">
        <v>156</v>
      </c>
      <c r="U703" s="10">
        <v>1</v>
      </c>
      <c r="V703" s="10">
        <v>3</v>
      </c>
      <c r="W703" s="10" t="s">
        <v>157</v>
      </c>
      <c r="X703" s="20" t="s">
        <v>187</v>
      </c>
      <c r="Y703" s="7" t="s">
        <v>8351</v>
      </c>
      <c r="Z703" s="7" t="s">
        <v>250</v>
      </c>
      <c r="AA703" s="7" t="s">
        <v>161</v>
      </c>
      <c r="AB703" s="7" t="s">
        <v>162</v>
      </c>
      <c r="AC703" s="7" t="s">
        <v>163</v>
      </c>
      <c r="AD703" s="7" t="s">
        <v>163</v>
      </c>
      <c r="AE703" s="9" t="s">
        <v>8352</v>
      </c>
      <c r="AF703" s="9" t="s">
        <v>8353</v>
      </c>
      <c r="AG703" s="7" t="s">
        <v>8353</v>
      </c>
      <c r="AH703" s="7" t="s">
        <v>50</v>
      </c>
      <c r="AI703" s="79" t="s">
        <v>155</v>
      </c>
      <c r="AJ703" s="28">
        <v>29127</v>
      </c>
      <c r="AK703" s="9" t="s">
        <v>8354</v>
      </c>
      <c r="AL703" s="9" t="s">
        <v>8355</v>
      </c>
      <c r="AM703" s="7" t="s">
        <v>169</v>
      </c>
      <c r="AN703" s="9" t="s">
        <v>8356</v>
      </c>
      <c r="AO703" s="118" t="s">
        <v>2350</v>
      </c>
      <c r="AP703" s="7" t="s">
        <v>8357</v>
      </c>
      <c r="AQ703" s="9" t="s">
        <v>8358</v>
      </c>
      <c r="AR703" s="9" t="s">
        <v>8359</v>
      </c>
      <c r="AS703" s="7" t="s">
        <v>8360</v>
      </c>
      <c r="AT703" s="79" t="s">
        <v>8361</v>
      </c>
      <c r="AU703" s="7" t="s">
        <v>642</v>
      </c>
      <c r="AV703" s="10">
        <v>43354</v>
      </c>
      <c r="AW703" s="7" t="s">
        <v>8362</v>
      </c>
      <c r="AX703" s="7" t="s">
        <v>50</v>
      </c>
      <c r="AY703" s="79" t="s">
        <v>371</v>
      </c>
      <c r="AZ703" s="28">
        <v>30630</v>
      </c>
      <c r="BA703" s="9" t="s">
        <v>8363</v>
      </c>
      <c r="BB703" s="20" t="s">
        <v>178</v>
      </c>
      <c r="BC703" s="7" t="s">
        <v>169</v>
      </c>
      <c r="BD703" s="9" t="s">
        <v>8364</v>
      </c>
      <c r="BE703" s="9" t="s">
        <v>1031</v>
      </c>
      <c r="BF703" s="20" t="s">
        <v>181</v>
      </c>
      <c r="BG703" s="7"/>
      <c r="BH703" s="9"/>
      <c r="BI703" s="9"/>
      <c r="BJ703" s="7"/>
      <c r="BK703" s="7"/>
      <c r="BL703" s="7"/>
      <c r="BM703" s="11"/>
      <c r="BN703" s="79"/>
      <c r="BO703" s="7"/>
      <c r="BP703" s="7"/>
      <c r="BQ703" s="9"/>
      <c r="BR703" s="9"/>
      <c r="BS703" s="9"/>
      <c r="BT703" s="7"/>
      <c r="BU703" s="9"/>
      <c r="BV703" s="9"/>
      <c r="BW703" s="7"/>
      <c r="BX703" s="9"/>
      <c r="BY703" s="9"/>
      <c r="BZ703" s="7"/>
      <c r="CA703" s="7"/>
      <c r="CB703" s="7"/>
      <c r="CC703" s="7"/>
      <c r="CD703" s="7"/>
      <c r="CE703" s="20" t="s">
        <v>8357</v>
      </c>
      <c r="CF703" s="21" t="s">
        <v>8358</v>
      </c>
      <c r="CG703" s="20" t="s">
        <v>8359</v>
      </c>
      <c r="CH703" s="20" t="s">
        <v>8360</v>
      </c>
      <c r="CI703" s="20" t="s">
        <v>1309</v>
      </c>
      <c r="CJ703" s="20" t="s">
        <v>46</v>
      </c>
      <c r="CK703" s="5">
        <v>43354</v>
      </c>
      <c r="CL703" s="77" t="str">
        <f t="shared" ca="1" si="10"/>
        <v>15 Tahun 6 Bulan 8 Hari</v>
      </c>
      <c r="CM70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Nanggerang RT/RW 30/10 Desa/Kelurahan Pulosari Kecamatan Kalapanunggal Kabupaten Sukabumi Jawa Barat 43354</v>
      </c>
    </row>
    <row r="704" spans="1:91" ht="20.100000000000001" customHeight="1">
      <c r="A704" s="4">
        <f>SUBTOTAL(3,N$8:N704)</f>
        <v>697</v>
      </c>
      <c r="B704" s="5" t="s">
        <v>10</v>
      </c>
      <c r="C704" s="5">
        <v>2022</v>
      </c>
      <c r="D704" s="5" t="s">
        <v>19</v>
      </c>
      <c r="E704" s="5">
        <v>2</v>
      </c>
      <c r="F704" s="5" t="s">
        <v>24</v>
      </c>
      <c r="G704" s="5" t="s">
        <v>151</v>
      </c>
      <c r="H704" s="5"/>
      <c r="I704" s="5"/>
      <c r="J704" s="5">
        <v>22230154</v>
      </c>
      <c r="K704" s="6"/>
      <c r="L704" s="6"/>
      <c r="M704" s="6"/>
      <c r="N704" s="79" t="s">
        <v>8365</v>
      </c>
      <c r="O704" s="153"/>
      <c r="P704" s="37" t="s">
        <v>8366</v>
      </c>
      <c r="Q704" s="81" t="s">
        <v>8367</v>
      </c>
      <c r="R704" s="37" t="s">
        <v>155</v>
      </c>
      <c r="S704" s="125">
        <v>40261</v>
      </c>
      <c r="T704" s="10" t="s">
        <v>156</v>
      </c>
      <c r="U704" s="10">
        <v>2</v>
      </c>
      <c r="V704" s="10">
        <v>2</v>
      </c>
      <c r="W704" s="10" t="s">
        <v>157</v>
      </c>
      <c r="X704" s="20" t="s">
        <v>187</v>
      </c>
      <c r="Y704" s="7" t="s">
        <v>368</v>
      </c>
      <c r="Z704" s="7" t="s">
        <v>368</v>
      </c>
      <c r="AA704" s="7" t="s">
        <v>161</v>
      </c>
      <c r="AB704" s="7" t="s">
        <v>162</v>
      </c>
      <c r="AC704" s="7" t="s">
        <v>163</v>
      </c>
      <c r="AD704" s="7" t="s">
        <v>163</v>
      </c>
      <c r="AE704" s="9" t="s">
        <v>8368</v>
      </c>
      <c r="AF704" s="9" t="s">
        <v>8369</v>
      </c>
      <c r="AG704" s="7" t="s">
        <v>8369</v>
      </c>
      <c r="AH704" s="7" t="s">
        <v>50</v>
      </c>
      <c r="AI704" s="79" t="s">
        <v>502</v>
      </c>
      <c r="AJ704" s="28">
        <v>27676</v>
      </c>
      <c r="AK704" s="9" t="s">
        <v>8370</v>
      </c>
      <c r="AL704" s="9" t="s">
        <v>531</v>
      </c>
      <c r="AM704" s="7" t="s">
        <v>161</v>
      </c>
      <c r="AN704" s="9" t="s">
        <v>8371</v>
      </c>
      <c r="AO704" s="118" t="s">
        <v>2350</v>
      </c>
      <c r="AP704" s="7" t="s">
        <v>8372</v>
      </c>
      <c r="AQ704" s="9" t="s">
        <v>1593</v>
      </c>
      <c r="AR704" s="9" t="s">
        <v>8373</v>
      </c>
      <c r="AS704" s="7" t="s">
        <v>2739</v>
      </c>
      <c r="AT704" s="79" t="s">
        <v>648</v>
      </c>
      <c r="AU704" s="7" t="s">
        <v>642</v>
      </c>
      <c r="AV704" s="10">
        <v>40233</v>
      </c>
      <c r="AW704" s="7" t="s">
        <v>8374</v>
      </c>
      <c r="AX704" s="7" t="s">
        <v>50</v>
      </c>
      <c r="AY704" s="79" t="s">
        <v>155</v>
      </c>
      <c r="AZ704" s="28">
        <v>27148</v>
      </c>
      <c r="BA704" s="9" t="s">
        <v>8375</v>
      </c>
      <c r="BB704" s="20" t="s">
        <v>178</v>
      </c>
      <c r="BC704" s="21" t="s">
        <v>179</v>
      </c>
      <c r="BD704" s="9" t="s">
        <v>8376</v>
      </c>
      <c r="BE704" s="9" t="s">
        <v>1031</v>
      </c>
      <c r="BF704" s="20" t="s">
        <v>181</v>
      </c>
      <c r="BG704" s="7"/>
      <c r="BH704" s="9"/>
      <c r="BI704" s="9"/>
      <c r="BJ704" s="7"/>
      <c r="BK704" s="7"/>
      <c r="BL704" s="7"/>
      <c r="BM704" s="11"/>
      <c r="BN704" s="79"/>
      <c r="BO704" s="7"/>
      <c r="BP704" s="7"/>
      <c r="BQ704" s="9"/>
      <c r="BR704" s="9"/>
      <c r="BS704" s="9"/>
      <c r="BT704" s="7"/>
      <c r="BU704" s="9"/>
      <c r="BV704" s="9"/>
      <c r="BW704" s="7"/>
      <c r="BX704" s="9"/>
      <c r="BY704" s="9"/>
      <c r="BZ704" s="7"/>
      <c r="CA704" s="7"/>
      <c r="CB704" s="7"/>
      <c r="CC704" s="7"/>
      <c r="CD704" s="7"/>
      <c r="CE704" s="20" t="s">
        <v>8372</v>
      </c>
      <c r="CF704" s="21" t="s">
        <v>1593</v>
      </c>
      <c r="CG704" s="20" t="s">
        <v>4994</v>
      </c>
      <c r="CH704" s="20" t="s">
        <v>277</v>
      </c>
      <c r="CI704" s="20" t="s">
        <v>182</v>
      </c>
      <c r="CJ704" s="20" t="s">
        <v>46</v>
      </c>
      <c r="CK704" s="5">
        <v>40233</v>
      </c>
      <c r="CL704" s="77" t="str">
        <f t="shared" ca="1" si="10"/>
        <v>15 Tahun 9 Bulan 30 Hari</v>
      </c>
      <c r="CM70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 Madesa RT/RW 05/11 Desa/Kelurahan Kopo Kecamatan Bojongloa Kaler Kabupaten Bandung Jawa Barat 40233</v>
      </c>
    </row>
    <row r="705" spans="1:91" ht="20.100000000000001" customHeight="1">
      <c r="A705" s="4">
        <f>SUBTOTAL(3,N$8:N705)</f>
        <v>698</v>
      </c>
      <c r="B705" s="5" t="s">
        <v>10</v>
      </c>
      <c r="C705" s="5">
        <v>2022</v>
      </c>
      <c r="D705" s="5" t="s">
        <v>19</v>
      </c>
      <c r="E705" s="5">
        <v>2</v>
      </c>
      <c r="F705" s="5" t="s">
        <v>24</v>
      </c>
      <c r="G705" s="5" t="s">
        <v>151</v>
      </c>
      <c r="H705" s="5" t="s">
        <v>151</v>
      </c>
      <c r="I705" s="5" t="s">
        <v>151</v>
      </c>
      <c r="J705" s="5">
        <v>22230189</v>
      </c>
      <c r="K705" s="6"/>
      <c r="L705" s="6"/>
      <c r="M705" s="6"/>
      <c r="N705" s="137" t="s">
        <v>8377</v>
      </c>
      <c r="O705" s="154"/>
      <c r="P705" s="37" t="s">
        <v>8378</v>
      </c>
      <c r="Q705" s="81" t="s">
        <v>8379</v>
      </c>
      <c r="R705" s="37" t="s">
        <v>8380</v>
      </c>
      <c r="S705" s="125">
        <v>39821</v>
      </c>
      <c r="T705" s="10" t="s">
        <v>156</v>
      </c>
      <c r="U705" s="10">
        <v>1</v>
      </c>
      <c r="V705" s="10">
        <v>2</v>
      </c>
      <c r="W705" s="10" t="s">
        <v>157</v>
      </c>
      <c r="X705" s="20" t="s">
        <v>187</v>
      </c>
      <c r="Y705" s="7" t="s">
        <v>8381</v>
      </c>
      <c r="Z705" s="7" t="s">
        <v>3329</v>
      </c>
      <c r="AA705" s="7" t="s">
        <v>161</v>
      </c>
      <c r="AB705" s="7" t="s">
        <v>162</v>
      </c>
      <c r="AC705" s="7" t="s">
        <v>163</v>
      </c>
      <c r="AD705" s="7" t="s">
        <v>163</v>
      </c>
      <c r="AE705" s="9" t="s">
        <v>8382</v>
      </c>
      <c r="AF705" s="9" t="s">
        <v>8383</v>
      </c>
      <c r="AG705" s="7" t="s">
        <v>8383</v>
      </c>
      <c r="AH705" s="7" t="s">
        <v>50</v>
      </c>
      <c r="AI705" s="79" t="s">
        <v>1064</v>
      </c>
      <c r="AJ705" s="28">
        <v>30889</v>
      </c>
      <c r="AK705" s="9" t="s">
        <v>8384</v>
      </c>
      <c r="AL705" s="20" t="s">
        <v>212</v>
      </c>
      <c r="AM705" s="7" t="s">
        <v>221</v>
      </c>
      <c r="AN705" s="9" t="s">
        <v>8385</v>
      </c>
      <c r="AO705" s="118" t="s">
        <v>1984</v>
      </c>
      <c r="AP705" s="7" t="s">
        <v>7753</v>
      </c>
      <c r="AQ705" s="9" t="s">
        <v>2721</v>
      </c>
      <c r="AR705" s="9" t="s">
        <v>7754</v>
      </c>
      <c r="AS705" s="7" t="s">
        <v>1332</v>
      </c>
      <c r="AT705" s="79" t="s">
        <v>186</v>
      </c>
      <c r="AU705" s="7" t="s">
        <v>642</v>
      </c>
      <c r="AV705" s="10">
        <v>45361</v>
      </c>
      <c r="AW705" s="7" t="s">
        <v>8386</v>
      </c>
      <c r="AX705" s="7" t="s">
        <v>50</v>
      </c>
      <c r="AY705" s="79" t="s">
        <v>186</v>
      </c>
      <c r="AZ705" s="28">
        <v>33174</v>
      </c>
      <c r="BA705" s="9" t="s">
        <v>8387</v>
      </c>
      <c r="BB705" s="20" t="s">
        <v>178</v>
      </c>
      <c r="BC705" s="21" t="s">
        <v>161</v>
      </c>
      <c r="BD705" s="9"/>
      <c r="BE705" s="9" t="s">
        <v>1031</v>
      </c>
      <c r="BF705" s="20" t="s">
        <v>181</v>
      </c>
      <c r="BG705" s="7"/>
      <c r="BH705" s="9"/>
      <c r="BI705" s="9"/>
      <c r="BJ705" s="7"/>
      <c r="BK705" s="7"/>
      <c r="BL705" s="7"/>
      <c r="BM705" s="11"/>
      <c r="BN705" s="79"/>
      <c r="BO705" s="7"/>
      <c r="BP705" s="7"/>
      <c r="BQ705" s="9"/>
      <c r="BR705" s="9"/>
      <c r="BS705" s="9"/>
      <c r="BT705" s="7"/>
      <c r="BU705" s="9"/>
      <c r="BV705" s="9"/>
      <c r="BW705" s="7"/>
      <c r="BX705" s="9"/>
      <c r="BY705" s="9"/>
      <c r="BZ705" s="7"/>
      <c r="CA705" s="7"/>
      <c r="CB705" s="7"/>
      <c r="CC705" s="7"/>
      <c r="CD705" s="7"/>
      <c r="CE705" s="20" t="s">
        <v>7753</v>
      </c>
      <c r="CF705" s="21" t="s">
        <v>2721</v>
      </c>
      <c r="CG705" s="20" t="s">
        <v>7754</v>
      </c>
      <c r="CH705" s="20" t="s">
        <v>1332</v>
      </c>
      <c r="CI705" s="20" t="s">
        <v>205</v>
      </c>
      <c r="CJ705" s="20" t="s">
        <v>46</v>
      </c>
      <c r="CK705" s="5">
        <v>45361</v>
      </c>
      <c r="CL705" s="77" t="str">
        <f t="shared" ca="1" si="10"/>
        <v>17 Tahun 0 Bulan 15 Hari</v>
      </c>
      <c r="CM70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Cibulakan RT/RW 02/10 Desa/Kelurahan Pasir Biru Kecamatan Rancakalong Kabupaten Sumedang Jawa Barat 45361</v>
      </c>
    </row>
    <row r="706" spans="1:91" ht="20.100000000000001" customHeight="1">
      <c r="A706" s="4">
        <f>SUBTOTAL(3,N$8:N706)</f>
        <v>699</v>
      </c>
      <c r="B706" s="5" t="s">
        <v>10</v>
      </c>
      <c r="C706" s="5">
        <v>2022</v>
      </c>
      <c r="D706" s="13" t="s">
        <v>18</v>
      </c>
      <c r="E706" s="5">
        <v>2</v>
      </c>
      <c r="F706" s="5" t="s">
        <v>24</v>
      </c>
      <c r="G706" s="5" t="s">
        <v>8161</v>
      </c>
      <c r="H706" s="13"/>
      <c r="I706" s="13"/>
      <c r="J706" s="13">
        <v>22230015</v>
      </c>
      <c r="K706" s="15"/>
      <c r="L706" s="15"/>
      <c r="M706" s="15"/>
      <c r="N706" s="97" t="s">
        <v>8388</v>
      </c>
      <c r="O706" s="158"/>
      <c r="P706" s="140" t="s">
        <v>8389</v>
      </c>
      <c r="Q706" s="94" t="s">
        <v>8390</v>
      </c>
      <c r="R706" s="140" t="s">
        <v>155</v>
      </c>
      <c r="S706" s="96">
        <v>40179</v>
      </c>
      <c r="T706" s="10" t="s">
        <v>156</v>
      </c>
      <c r="U706" s="14">
        <v>3</v>
      </c>
      <c r="V706" s="14">
        <v>6</v>
      </c>
      <c r="W706" s="10" t="s">
        <v>157</v>
      </c>
      <c r="X706" s="20" t="s">
        <v>187</v>
      </c>
      <c r="Y706" s="87" t="s">
        <v>159</v>
      </c>
      <c r="Z706" s="87" t="s">
        <v>3694</v>
      </c>
      <c r="AA706" s="7" t="s">
        <v>161</v>
      </c>
      <c r="AB706" s="87" t="s">
        <v>162</v>
      </c>
      <c r="AC706" s="87" t="s">
        <v>163</v>
      </c>
      <c r="AD706" s="87" t="s">
        <v>163</v>
      </c>
      <c r="AE706" s="95" t="s">
        <v>8280</v>
      </c>
      <c r="AF706" s="95" t="s">
        <v>8281</v>
      </c>
      <c r="AG706" s="87" t="s">
        <v>8281</v>
      </c>
      <c r="AH706" s="87" t="s">
        <v>50</v>
      </c>
      <c r="AI706" s="97" t="s">
        <v>155</v>
      </c>
      <c r="AJ706" s="96">
        <v>28045</v>
      </c>
      <c r="AK706" s="95" t="s">
        <v>8282</v>
      </c>
      <c r="AL706" s="20" t="s">
        <v>212</v>
      </c>
      <c r="AM706" s="7" t="s">
        <v>179</v>
      </c>
      <c r="AN706" s="95" t="s">
        <v>8391</v>
      </c>
      <c r="AO706" s="123" t="s">
        <v>8392</v>
      </c>
      <c r="AP706" s="87" t="s">
        <v>8393</v>
      </c>
      <c r="AQ706" s="95" t="s">
        <v>8284</v>
      </c>
      <c r="AR706" s="95" t="s">
        <v>3488</v>
      </c>
      <c r="AS706" s="87" t="s">
        <v>3488</v>
      </c>
      <c r="AT706" s="97" t="s">
        <v>648</v>
      </c>
      <c r="AU706" s="87" t="s">
        <v>642</v>
      </c>
      <c r="AV706" s="14">
        <v>40378</v>
      </c>
      <c r="AW706" s="87" t="s">
        <v>8285</v>
      </c>
      <c r="AX706" s="87" t="s">
        <v>50</v>
      </c>
      <c r="AY706" s="97" t="s">
        <v>155</v>
      </c>
      <c r="AZ706" s="96">
        <v>30618</v>
      </c>
      <c r="BA706" s="95" t="s">
        <v>8286</v>
      </c>
      <c r="BB706" s="20" t="s">
        <v>178</v>
      </c>
      <c r="BC706" s="21" t="s">
        <v>221</v>
      </c>
      <c r="BD706" s="95" t="s">
        <v>8394</v>
      </c>
      <c r="BE706" s="95" t="s">
        <v>1031</v>
      </c>
      <c r="BF706" s="20" t="s">
        <v>181</v>
      </c>
      <c r="BG706" s="87"/>
      <c r="BH706" s="95"/>
      <c r="BI706" s="95"/>
      <c r="BJ706" s="87"/>
      <c r="BK706" s="87"/>
      <c r="BL706" s="87"/>
      <c r="BM706" s="93"/>
      <c r="BN706" s="97"/>
      <c r="BO706" s="87"/>
      <c r="BP706" s="87"/>
      <c r="BQ706" s="95"/>
      <c r="BR706" s="95"/>
      <c r="BS706" s="95"/>
      <c r="BT706" s="87"/>
      <c r="BU706" s="95"/>
      <c r="BV706" s="95"/>
      <c r="BW706" s="87"/>
      <c r="BX706" s="95"/>
      <c r="BY706" s="95"/>
      <c r="BZ706" s="87"/>
      <c r="CA706" s="87"/>
      <c r="CB706" s="87"/>
      <c r="CC706" s="87"/>
      <c r="CD706" s="87"/>
      <c r="CE706" s="31" t="s">
        <v>8393</v>
      </c>
      <c r="CF706" s="110" t="s">
        <v>8284</v>
      </c>
      <c r="CG706" s="31" t="s">
        <v>175</v>
      </c>
      <c r="CH706" s="31" t="s">
        <v>175</v>
      </c>
      <c r="CI706" s="31" t="s">
        <v>182</v>
      </c>
      <c r="CJ706" s="31" t="s">
        <v>46</v>
      </c>
      <c r="CK706" s="13">
        <v>40378</v>
      </c>
      <c r="CL706" s="77" t="str">
        <f t="shared" ca="1" si="10"/>
        <v>16 Tahun 0 Bulan 22 Hari</v>
      </c>
      <c r="CM70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Jaksanaranata RT/RW 08/10 Desa/Kelurahan Baleendah Kecamatan Baleendah Kabupaten Bandung Jawa Barat 40378</v>
      </c>
    </row>
    <row r="707" spans="1:91" ht="20.100000000000001" customHeight="1">
      <c r="A707" s="4">
        <f>SUBTOTAL(3,N$8:N707)</f>
        <v>700</v>
      </c>
      <c r="B707" s="5" t="s">
        <v>10</v>
      </c>
      <c r="C707" s="5">
        <v>2022</v>
      </c>
      <c r="D707" s="5" t="s">
        <v>18</v>
      </c>
      <c r="E707" s="5">
        <v>2</v>
      </c>
      <c r="F707" s="5" t="s">
        <v>24</v>
      </c>
      <c r="G707" s="5" t="s">
        <v>8161</v>
      </c>
      <c r="H707" s="5"/>
      <c r="I707" s="5"/>
      <c r="J707" s="5">
        <v>22230014</v>
      </c>
      <c r="K707" s="6"/>
      <c r="L707" s="6"/>
      <c r="M707" s="6"/>
      <c r="N707" s="79" t="s">
        <v>8395</v>
      </c>
      <c r="O707" s="153"/>
      <c r="P707" s="37" t="s">
        <v>8396</v>
      </c>
      <c r="Q707" s="81" t="s">
        <v>8397</v>
      </c>
      <c r="R707" s="37" t="s">
        <v>186</v>
      </c>
      <c r="S707" s="28">
        <v>39993</v>
      </c>
      <c r="T707" s="10" t="s">
        <v>156</v>
      </c>
      <c r="U707" s="10">
        <v>1</v>
      </c>
      <c r="V707" s="10" t="s">
        <v>3432</v>
      </c>
      <c r="W707" s="10" t="s">
        <v>157</v>
      </c>
      <c r="X707" s="20" t="s">
        <v>187</v>
      </c>
      <c r="Y707" s="7" t="s">
        <v>2867</v>
      </c>
      <c r="Z707" s="7" t="s">
        <v>250</v>
      </c>
      <c r="AA707" s="7" t="s">
        <v>161</v>
      </c>
      <c r="AB707" s="7" t="s">
        <v>162</v>
      </c>
      <c r="AC707" s="7" t="s">
        <v>163</v>
      </c>
      <c r="AD707" s="7" t="s">
        <v>163</v>
      </c>
      <c r="AE707" s="9" t="s">
        <v>8398</v>
      </c>
      <c r="AF707" s="9" t="s">
        <v>8399</v>
      </c>
      <c r="AG707" s="7" t="s">
        <v>8399</v>
      </c>
      <c r="AH707" s="7" t="s">
        <v>50</v>
      </c>
      <c r="AI707" s="79" t="s">
        <v>186</v>
      </c>
      <c r="AJ707" s="28">
        <v>29480</v>
      </c>
      <c r="AK707" s="9" t="s">
        <v>8400</v>
      </c>
      <c r="AL707" s="20" t="s">
        <v>212</v>
      </c>
      <c r="AM707" s="7" t="s">
        <v>179</v>
      </c>
      <c r="AN707" s="9" t="s">
        <v>8401</v>
      </c>
      <c r="AO707" s="118" t="s">
        <v>1984</v>
      </c>
      <c r="AP707" s="7" t="s">
        <v>6077</v>
      </c>
      <c r="AQ707" s="9" t="s">
        <v>967</v>
      </c>
      <c r="AR707" s="9" t="s">
        <v>3514</v>
      </c>
      <c r="AS707" s="7" t="s">
        <v>3514</v>
      </c>
      <c r="AT707" s="79" t="s">
        <v>2093</v>
      </c>
      <c r="AU707" s="7" t="s">
        <v>642</v>
      </c>
      <c r="AV707" s="10">
        <v>45362</v>
      </c>
      <c r="AW707" s="7" t="s">
        <v>8402</v>
      </c>
      <c r="AX707" s="7" t="s">
        <v>50</v>
      </c>
      <c r="AY707" s="79" t="s">
        <v>229</v>
      </c>
      <c r="AZ707" s="28">
        <v>27926</v>
      </c>
      <c r="BA707" s="9" t="s">
        <v>8403</v>
      </c>
      <c r="BB707" s="20" t="s">
        <v>178</v>
      </c>
      <c r="BC707" s="21" t="s">
        <v>179</v>
      </c>
      <c r="BD707" s="9" t="s">
        <v>8404</v>
      </c>
      <c r="BE707" s="9" t="s">
        <v>1031</v>
      </c>
      <c r="BF707" s="20" t="s">
        <v>181</v>
      </c>
      <c r="BG707" s="7"/>
      <c r="BH707" s="9"/>
      <c r="BI707" s="9"/>
      <c r="BJ707" s="7"/>
      <c r="BK707" s="7"/>
      <c r="BL707" s="7"/>
      <c r="BM707" s="11"/>
      <c r="BN707" s="79"/>
      <c r="BO707" s="7"/>
      <c r="BP707" s="7"/>
      <c r="BQ707" s="9"/>
      <c r="BR707" s="9"/>
      <c r="BS707" s="9"/>
      <c r="BT707" s="7"/>
      <c r="BU707" s="9"/>
      <c r="BV707" s="9"/>
      <c r="BW707" s="7"/>
      <c r="BX707" s="9"/>
      <c r="BY707" s="9"/>
      <c r="BZ707" s="7"/>
      <c r="CA707" s="7"/>
      <c r="CB707" s="7"/>
      <c r="CC707" s="7"/>
      <c r="CD707" s="7"/>
      <c r="CE707" s="20" t="s">
        <v>6077</v>
      </c>
      <c r="CF707" s="21" t="s">
        <v>967</v>
      </c>
      <c r="CG707" s="20" t="s">
        <v>1027</v>
      </c>
      <c r="CH707" s="20" t="s">
        <v>1027</v>
      </c>
      <c r="CI707" s="20" t="s">
        <v>205</v>
      </c>
      <c r="CJ707" s="20" t="s">
        <v>46</v>
      </c>
      <c r="CK707" s="5">
        <v>45362</v>
      </c>
      <c r="CL707" s="77" t="str">
        <f t="shared" ca="1" si="10"/>
        <v>16 Tahun 6 Bulan 25 Hari</v>
      </c>
      <c r="CM70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Lanjung RT/RW 02/02 Desa/Kelurahan Tanjungsari Kecamatan Tanjungsari Kabupaten Sumedang Jawa Barat 45362</v>
      </c>
    </row>
    <row r="708" spans="1:91" ht="20.100000000000001" customHeight="1">
      <c r="A708" s="4">
        <f>SUBTOTAL(3,N$8:N708)</f>
        <v>701</v>
      </c>
      <c r="B708" s="5" t="s">
        <v>10</v>
      </c>
      <c r="C708" s="5">
        <v>2023</v>
      </c>
      <c r="D708" s="5" t="s">
        <v>18</v>
      </c>
      <c r="E708" s="5">
        <v>2</v>
      </c>
      <c r="F708" s="5" t="s">
        <v>24</v>
      </c>
      <c r="G708" s="5" t="s">
        <v>8161</v>
      </c>
      <c r="H708" s="5"/>
      <c r="I708" s="5"/>
      <c r="J708" s="5">
        <v>23240176</v>
      </c>
      <c r="K708" s="6"/>
      <c r="L708" s="6"/>
      <c r="M708" s="6"/>
      <c r="N708" s="79" t="s">
        <v>8405</v>
      </c>
      <c r="O708" s="153"/>
      <c r="P708" s="37" t="s">
        <v>8406</v>
      </c>
      <c r="Q708" s="81" t="s">
        <v>8407</v>
      </c>
      <c r="R708" s="37" t="s">
        <v>1064</v>
      </c>
      <c r="S708" s="125">
        <v>40819</v>
      </c>
      <c r="T708" s="10" t="s">
        <v>156</v>
      </c>
      <c r="U708" s="10">
        <v>2</v>
      </c>
      <c r="V708" s="10">
        <v>1</v>
      </c>
      <c r="W708" s="10" t="s">
        <v>157</v>
      </c>
      <c r="X708" s="7" t="s">
        <v>318</v>
      </c>
      <c r="Y708" s="7" t="s">
        <v>1471</v>
      </c>
      <c r="Z708" s="7" t="s">
        <v>8408</v>
      </c>
      <c r="AA708" s="7" t="s">
        <v>161</v>
      </c>
      <c r="AB708" s="20" t="s">
        <v>162</v>
      </c>
      <c r="AC708" s="7" t="s">
        <v>163</v>
      </c>
      <c r="AD708" s="7" t="s">
        <v>163</v>
      </c>
      <c r="AE708" s="9" t="s">
        <v>8409</v>
      </c>
      <c r="AF708" s="9" t="s">
        <v>8410</v>
      </c>
      <c r="AG708" s="7" t="s">
        <v>8410</v>
      </c>
      <c r="AH708" s="7" t="s">
        <v>50</v>
      </c>
      <c r="AI708" s="79" t="s">
        <v>3733</v>
      </c>
      <c r="AJ708" s="28">
        <v>29080</v>
      </c>
      <c r="AK708" s="9" t="s">
        <v>8411</v>
      </c>
      <c r="AL708" s="20" t="s">
        <v>212</v>
      </c>
      <c r="AM708" s="7" t="s">
        <v>169</v>
      </c>
      <c r="AN708" s="9" t="s">
        <v>8412</v>
      </c>
      <c r="AO708" s="118" t="s">
        <v>255</v>
      </c>
      <c r="AP708" s="7" t="s">
        <v>8413</v>
      </c>
      <c r="AQ708" s="9" t="s">
        <v>4491</v>
      </c>
      <c r="AR708" s="9" t="s">
        <v>6739</v>
      </c>
      <c r="AS708" s="7" t="s">
        <v>2533</v>
      </c>
      <c r="AT708" s="79" t="s">
        <v>1064</v>
      </c>
      <c r="AU708" s="7" t="s">
        <v>46</v>
      </c>
      <c r="AV708" s="10" t="s">
        <v>255</v>
      </c>
      <c r="AW708" s="7" t="s">
        <v>8414</v>
      </c>
      <c r="AX708" s="7" t="s">
        <v>50</v>
      </c>
      <c r="AY708" s="79" t="s">
        <v>8415</v>
      </c>
      <c r="AZ708" s="28">
        <v>26865</v>
      </c>
      <c r="BA708" s="9" t="s">
        <v>8416</v>
      </c>
      <c r="BB708" s="9" t="s">
        <v>193</v>
      </c>
      <c r="BC708" s="21" t="s">
        <v>203</v>
      </c>
      <c r="BD708" s="9" t="s">
        <v>8412</v>
      </c>
      <c r="BE708" s="9" t="s">
        <v>1040</v>
      </c>
      <c r="BF708" s="20" t="s">
        <v>181</v>
      </c>
      <c r="BG708" s="7" t="s">
        <v>8417</v>
      </c>
      <c r="BH708" s="9" t="s">
        <v>4491</v>
      </c>
      <c r="BI708" s="9" t="s">
        <v>6739</v>
      </c>
      <c r="BJ708" s="7" t="s">
        <v>2533</v>
      </c>
      <c r="BK708" s="7" t="s">
        <v>1064</v>
      </c>
      <c r="BL708" s="7" t="s">
        <v>46</v>
      </c>
      <c r="BM708" s="11"/>
      <c r="BN708" s="79"/>
      <c r="BO708" s="7"/>
      <c r="BP708" s="7"/>
      <c r="BQ708" s="9"/>
      <c r="BR708" s="9"/>
      <c r="BS708" s="9"/>
      <c r="BT708" s="7"/>
      <c r="BU708" s="9"/>
      <c r="BV708" s="9"/>
      <c r="BW708" s="7"/>
      <c r="BX708" s="9"/>
      <c r="BY708" s="9"/>
      <c r="BZ708" s="7"/>
      <c r="CA708" s="7"/>
      <c r="CB708" s="7"/>
      <c r="CC708" s="7"/>
      <c r="CD708" s="7"/>
      <c r="CE708" s="20" t="s">
        <v>8413</v>
      </c>
      <c r="CF708" s="21" t="s">
        <v>4491</v>
      </c>
      <c r="CG708" s="20" t="s">
        <v>6739</v>
      </c>
      <c r="CH708" s="20" t="s">
        <v>2533</v>
      </c>
      <c r="CI708" s="20" t="s">
        <v>2539</v>
      </c>
      <c r="CJ708" s="20" t="s">
        <v>46</v>
      </c>
      <c r="CK708" s="5"/>
      <c r="CL708" s="77" t="str">
        <f t="shared" ca="1" si="10"/>
        <v>14 Tahun 3 Bulan 20 Hari</v>
      </c>
      <c r="CM70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Puri Impian Sentosa Bok B 2 RT/RW 06/04 Desa/Kelurahan Cibalongsari Kecamatan Klari Kabupaten Karawang Jawa Barat </v>
      </c>
    </row>
    <row r="709" spans="1:91" ht="20.100000000000001" customHeight="1">
      <c r="A709" s="4">
        <f>SUBTOTAL(3,N$8:N709)</f>
        <v>702</v>
      </c>
      <c r="B709" s="5" t="s">
        <v>10</v>
      </c>
      <c r="C709" s="5">
        <v>2021</v>
      </c>
      <c r="D709" s="5" t="s">
        <v>18</v>
      </c>
      <c r="E709" s="5">
        <v>2</v>
      </c>
      <c r="F709" s="5" t="s">
        <v>24</v>
      </c>
      <c r="G709" s="5" t="s">
        <v>8161</v>
      </c>
      <c r="H709" s="5"/>
      <c r="I709" s="5"/>
      <c r="J709" s="5">
        <v>21220021</v>
      </c>
      <c r="K709" s="6"/>
      <c r="L709" s="6"/>
      <c r="M709" s="6"/>
      <c r="N709" s="79" t="s">
        <v>8418</v>
      </c>
      <c r="O709" s="153"/>
      <c r="P709" s="37" t="s">
        <v>8419</v>
      </c>
      <c r="Q709" s="81" t="s">
        <v>8420</v>
      </c>
      <c r="R709" s="37" t="s">
        <v>2123</v>
      </c>
      <c r="S709" s="28">
        <v>38904</v>
      </c>
      <c r="T709" s="10" t="s">
        <v>156</v>
      </c>
      <c r="U709" s="10">
        <v>3</v>
      </c>
      <c r="V709" s="10">
        <v>3</v>
      </c>
      <c r="W709" s="10" t="s">
        <v>157</v>
      </c>
      <c r="X709" s="20" t="s">
        <v>187</v>
      </c>
      <c r="Y709" s="7" t="s">
        <v>5590</v>
      </c>
      <c r="Z709" s="7" t="s">
        <v>8421</v>
      </c>
      <c r="AA709" s="7" t="s">
        <v>161</v>
      </c>
      <c r="AB709" s="7" t="s">
        <v>162</v>
      </c>
      <c r="AC709" s="7" t="s">
        <v>163</v>
      </c>
      <c r="AD709" s="7" t="s">
        <v>163</v>
      </c>
      <c r="AE709" s="9" t="s">
        <v>8422</v>
      </c>
      <c r="AF709" s="9" t="s">
        <v>8423</v>
      </c>
      <c r="AG709" s="7" t="s">
        <v>8423</v>
      </c>
      <c r="AH709" s="7" t="s">
        <v>51</v>
      </c>
      <c r="AI709" s="79" t="s">
        <v>155</v>
      </c>
      <c r="AJ709" s="28">
        <v>22929</v>
      </c>
      <c r="AK709" s="9" t="s">
        <v>8424</v>
      </c>
      <c r="AL709" s="9" t="s">
        <v>202</v>
      </c>
      <c r="AM709" s="7" t="s">
        <v>2487</v>
      </c>
      <c r="AN709" s="9" t="s">
        <v>255</v>
      </c>
      <c r="AO709" s="118" t="s">
        <v>255</v>
      </c>
      <c r="AP709" s="7" t="s">
        <v>8425</v>
      </c>
      <c r="AQ709" s="9" t="s">
        <v>8426</v>
      </c>
      <c r="AR709" s="9" t="s">
        <v>8427</v>
      </c>
      <c r="AS709" s="7" t="s">
        <v>8428</v>
      </c>
      <c r="AT709" s="79" t="s">
        <v>278</v>
      </c>
      <c r="AU709" s="7" t="s">
        <v>46</v>
      </c>
      <c r="AV709" s="10" t="s">
        <v>255</v>
      </c>
      <c r="AW709" s="7" t="s">
        <v>8429</v>
      </c>
      <c r="AX709" s="7" t="s">
        <v>50</v>
      </c>
      <c r="AY709" s="79" t="s">
        <v>155</v>
      </c>
      <c r="AZ709" s="28">
        <v>23030</v>
      </c>
      <c r="BA709" s="9" t="s">
        <v>8430</v>
      </c>
      <c r="BB709" s="20" t="s">
        <v>202</v>
      </c>
      <c r="BC709" s="7" t="s">
        <v>2487</v>
      </c>
      <c r="BD709" s="9"/>
      <c r="BE709" s="9"/>
      <c r="BF709" s="20" t="s">
        <v>181</v>
      </c>
      <c r="BG709" s="7"/>
      <c r="BH709" s="9"/>
      <c r="BI709" s="9"/>
      <c r="BJ709" s="7"/>
      <c r="BK709" s="7"/>
      <c r="BL709" s="7"/>
      <c r="BM709" s="11"/>
      <c r="BN709" s="79"/>
      <c r="BO709" s="7"/>
      <c r="BP709" s="7"/>
      <c r="BQ709" s="9"/>
      <c r="BR709" s="9"/>
      <c r="BS709" s="9"/>
      <c r="BT709" s="7"/>
      <c r="BU709" s="9"/>
      <c r="BV709" s="9"/>
      <c r="BW709" s="7"/>
      <c r="BX709" s="9"/>
      <c r="BY709" s="9"/>
      <c r="BZ709" s="7"/>
      <c r="CA709" s="7"/>
      <c r="CB709" s="7"/>
      <c r="CC709" s="7"/>
      <c r="CD709" s="7"/>
      <c r="CE709" s="20" t="s">
        <v>8425</v>
      </c>
      <c r="CF709" s="21"/>
      <c r="CG709" s="20" t="s">
        <v>8431</v>
      </c>
      <c r="CH709" s="20" t="s">
        <v>8432</v>
      </c>
      <c r="CI709" s="20" t="s">
        <v>278</v>
      </c>
      <c r="CJ709" s="20" t="s">
        <v>46</v>
      </c>
      <c r="CK709" s="5"/>
      <c r="CL709" s="77" t="str">
        <f t="shared" ca="1" si="10"/>
        <v>19 Tahun 6 Bulan 17 Hari</v>
      </c>
      <c r="CM70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Bumi Panyileukan E.7 No. 5 RT/RW  Desa/Kelurahan Cipadung Kidul Kecamatan Panyileukan Kota Bandung Jawa Barat </v>
      </c>
    </row>
    <row r="710" spans="1:91" ht="20.100000000000001" customHeight="1">
      <c r="A710" s="4">
        <f>SUBTOTAL(3,N$8:N710)</f>
        <v>703</v>
      </c>
      <c r="B710" s="5" t="s">
        <v>10</v>
      </c>
      <c r="C710" s="5">
        <v>2019</v>
      </c>
      <c r="D710" s="5" t="s">
        <v>16</v>
      </c>
      <c r="E710" s="5">
        <v>2</v>
      </c>
      <c r="F710" s="5" t="s">
        <v>24</v>
      </c>
      <c r="G710" s="5"/>
      <c r="H710" s="5"/>
      <c r="I710" s="5"/>
      <c r="J710" s="5">
        <v>19200109</v>
      </c>
      <c r="K710" s="6"/>
      <c r="L710" s="6"/>
      <c r="M710" s="6"/>
      <c r="N710" s="79" t="s">
        <v>8433</v>
      </c>
      <c r="O710" s="153"/>
      <c r="P710" s="37" t="s">
        <v>8434</v>
      </c>
      <c r="Q710" s="81" t="s">
        <v>8435</v>
      </c>
      <c r="R710" s="37" t="s">
        <v>186</v>
      </c>
      <c r="S710" s="28">
        <v>39005</v>
      </c>
      <c r="T710" s="10" t="s">
        <v>156</v>
      </c>
      <c r="U710" s="10">
        <v>2</v>
      </c>
      <c r="V710" s="10">
        <v>4</v>
      </c>
      <c r="W710" s="10" t="s">
        <v>157</v>
      </c>
      <c r="X710" s="20" t="s">
        <v>187</v>
      </c>
      <c r="Y710" s="10" t="s">
        <v>368</v>
      </c>
      <c r="Z710" s="10" t="s">
        <v>368</v>
      </c>
      <c r="AA710" s="7" t="s">
        <v>161</v>
      </c>
      <c r="AB710" s="7" t="s">
        <v>162</v>
      </c>
      <c r="AC710" s="7" t="s">
        <v>163</v>
      </c>
      <c r="AD710" s="7" t="s">
        <v>163</v>
      </c>
      <c r="AE710" s="9" t="s">
        <v>8436</v>
      </c>
      <c r="AF710" s="9" t="s">
        <v>8437</v>
      </c>
      <c r="AG710" s="7" t="s">
        <v>8437</v>
      </c>
      <c r="AH710" s="7" t="s">
        <v>50</v>
      </c>
      <c r="AI710" s="79" t="s">
        <v>186</v>
      </c>
      <c r="AJ710" s="28">
        <v>26698</v>
      </c>
      <c r="AK710" s="9" t="s">
        <v>8438</v>
      </c>
      <c r="AL710" s="9" t="s">
        <v>1202</v>
      </c>
      <c r="AM710" s="7" t="s">
        <v>179</v>
      </c>
      <c r="AN710" s="8" t="s">
        <v>255</v>
      </c>
      <c r="AO710" s="119" t="s">
        <v>255</v>
      </c>
      <c r="AP710" s="7" t="s">
        <v>3512</v>
      </c>
      <c r="AQ710" s="9" t="s">
        <v>729</v>
      </c>
      <c r="AR710" s="9" t="s">
        <v>1944</v>
      </c>
      <c r="AS710" s="7" t="s">
        <v>1944</v>
      </c>
      <c r="AT710" s="79" t="s">
        <v>186</v>
      </c>
      <c r="AU710" s="7" t="s">
        <v>46</v>
      </c>
      <c r="AV710" s="10">
        <v>45372</v>
      </c>
      <c r="AW710" s="7" t="s">
        <v>8439</v>
      </c>
      <c r="AX710" s="7"/>
      <c r="AY710" s="79" t="s">
        <v>186</v>
      </c>
      <c r="AZ710" s="28">
        <v>27695</v>
      </c>
      <c r="BA710" s="9" t="s">
        <v>8440</v>
      </c>
      <c r="BB710" s="20" t="s">
        <v>178</v>
      </c>
      <c r="BC710" s="21" t="s">
        <v>179</v>
      </c>
      <c r="BD710" s="8" t="s">
        <v>255</v>
      </c>
      <c r="BE710" s="8" t="s">
        <v>255</v>
      </c>
      <c r="BF710" s="20" t="s">
        <v>181</v>
      </c>
      <c r="BG710" s="7"/>
      <c r="BH710" s="9"/>
      <c r="BI710" s="9"/>
      <c r="BJ710" s="7"/>
      <c r="BK710" s="7"/>
      <c r="BL710" s="7"/>
      <c r="BM710" s="11"/>
      <c r="BN710" s="79"/>
      <c r="BO710" s="7"/>
      <c r="BP710" s="7"/>
      <c r="BQ710" s="9"/>
      <c r="BR710" s="9"/>
      <c r="BS710" s="9"/>
      <c r="BT710" s="7"/>
      <c r="BU710" s="9"/>
      <c r="BV710" s="9"/>
      <c r="BW710" s="7"/>
      <c r="BX710" s="9"/>
      <c r="BY710" s="9"/>
      <c r="BZ710" s="7"/>
      <c r="CA710" s="7"/>
      <c r="CB710" s="7"/>
      <c r="CC710" s="7"/>
      <c r="CD710" s="7"/>
      <c r="CE710" s="20" t="s">
        <v>3512</v>
      </c>
      <c r="CF710" s="21" t="s">
        <v>729</v>
      </c>
      <c r="CG710" s="20" t="s">
        <v>1944</v>
      </c>
      <c r="CH710" s="20" t="s">
        <v>1944</v>
      </c>
      <c r="CI710" s="20" t="s">
        <v>205</v>
      </c>
      <c r="CJ710" s="20" t="s">
        <v>46</v>
      </c>
      <c r="CK710" s="5">
        <v>45372</v>
      </c>
      <c r="CL710" s="77" t="str">
        <f t="shared" ca="1" si="10"/>
        <v>19 Tahun 3 Bulan 8 Hari</v>
      </c>
      <c r="CM71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Kaum Kidul RT/RW 01/03 Desa/Kelurahan Darmaraja Kecamatan Darmaraja Kabupaten Sumedang Jawa Barat 45372</v>
      </c>
    </row>
    <row r="711" spans="1:91" ht="20.100000000000001" customHeight="1">
      <c r="A711" s="4">
        <f>SUBTOTAL(3,N$8:N711)</f>
        <v>704</v>
      </c>
      <c r="B711" s="5" t="s">
        <v>10</v>
      </c>
      <c r="C711" s="5">
        <v>2021</v>
      </c>
      <c r="D711" s="5" t="s">
        <v>16</v>
      </c>
      <c r="E711" s="5">
        <v>2</v>
      </c>
      <c r="F711" s="5" t="s">
        <v>25</v>
      </c>
      <c r="G711" s="5"/>
      <c r="H711" s="5"/>
      <c r="I711" s="5"/>
      <c r="J711" s="5"/>
      <c r="K711" s="6"/>
      <c r="L711" s="6"/>
      <c r="M711" s="6"/>
      <c r="N711" s="79" t="s">
        <v>8441</v>
      </c>
      <c r="O711" s="153"/>
      <c r="P711" s="37"/>
      <c r="Q711" s="81" t="s">
        <v>8442</v>
      </c>
      <c r="R711" s="37" t="s">
        <v>2123</v>
      </c>
      <c r="S711" s="28"/>
      <c r="T711" s="10" t="s">
        <v>156</v>
      </c>
      <c r="U711" s="10">
        <v>1</v>
      </c>
      <c r="V711" s="10">
        <v>3</v>
      </c>
      <c r="W711" s="10" t="s">
        <v>157</v>
      </c>
      <c r="X711" s="20" t="s">
        <v>187</v>
      </c>
      <c r="Y711" s="7" t="s">
        <v>4793</v>
      </c>
      <c r="Z711" s="7" t="s">
        <v>1668</v>
      </c>
      <c r="AA711" s="7" t="s">
        <v>161</v>
      </c>
      <c r="AB711" s="7" t="s">
        <v>162</v>
      </c>
      <c r="AC711" s="20" t="s">
        <v>163</v>
      </c>
      <c r="AD711" s="7" t="s">
        <v>163</v>
      </c>
      <c r="AE711" s="9" t="s">
        <v>8443</v>
      </c>
      <c r="AF711" s="9" t="s">
        <v>8444</v>
      </c>
      <c r="AG711" s="7" t="s">
        <v>8444</v>
      </c>
      <c r="AH711" s="7" t="s">
        <v>50</v>
      </c>
      <c r="AI711" s="79" t="s">
        <v>155</v>
      </c>
      <c r="AJ711" s="28">
        <v>31027</v>
      </c>
      <c r="AK711" s="9" t="s">
        <v>8445</v>
      </c>
      <c r="AL711" s="9" t="s">
        <v>168</v>
      </c>
      <c r="AM711" s="7" t="s">
        <v>179</v>
      </c>
      <c r="AN711" s="9" t="s">
        <v>368</v>
      </c>
      <c r="AO711" s="118"/>
      <c r="AP711" s="7" t="s">
        <v>8446</v>
      </c>
      <c r="AQ711" s="9" t="s">
        <v>1056</v>
      </c>
      <c r="AR711" s="9" t="s">
        <v>6037</v>
      </c>
      <c r="AS711" s="7" t="s">
        <v>716</v>
      </c>
      <c r="AT711" s="79" t="s">
        <v>155</v>
      </c>
      <c r="AU711" s="7" t="s">
        <v>46</v>
      </c>
      <c r="AV711" s="10">
        <v>40971</v>
      </c>
      <c r="AW711" s="7" t="s">
        <v>8447</v>
      </c>
      <c r="AX711" s="7" t="s">
        <v>50</v>
      </c>
      <c r="AY711" s="79" t="s">
        <v>155</v>
      </c>
      <c r="AZ711" s="28">
        <v>31831</v>
      </c>
      <c r="BA711" s="9" t="s">
        <v>8448</v>
      </c>
      <c r="BB711" s="20" t="s">
        <v>178</v>
      </c>
      <c r="BC711" s="7" t="s">
        <v>169</v>
      </c>
      <c r="BD711" s="9"/>
      <c r="BE711" s="9"/>
      <c r="BF711" s="20" t="s">
        <v>181</v>
      </c>
      <c r="BG711" s="7"/>
      <c r="BH711" s="9"/>
      <c r="BI711" s="9"/>
      <c r="BJ711" s="7"/>
      <c r="BK711" s="7"/>
      <c r="BL711" s="7"/>
      <c r="BM711" s="11"/>
      <c r="BN711" s="79"/>
      <c r="BO711" s="7"/>
      <c r="BP711" s="7"/>
      <c r="BQ711" s="9"/>
      <c r="BR711" s="9"/>
      <c r="BS711" s="9"/>
      <c r="BT711" s="7"/>
      <c r="BU711" s="9"/>
      <c r="BV711" s="9"/>
      <c r="BW711" s="7"/>
      <c r="BX711" s="9"/>
      <c r="BY711" s="9"/>
      <c r="BZ711" s="7"/>
      <c r="CA711" s="7"/>
      <c r="CB711" s="7"/>
      <c r="CC711" s="7"/>
      <c r="CD711" s="7"/>
      <c r="CE711" s="20" t="s">
        <v>8446</v>
      </c>
      <c r="CF711" s="21" t="s">
        <v>1056</v>
      </c>
      <c r="CG711" s="20" t="s">
        <v>6037</v>
      </c>
      <c r="CH711" s="20" t="s">
        <v>716</v>
      </c>
      <c r="CI711" s="20" t="s">
        <v>182</v>
      </c>
      <c r="CJ711" s="20" t="s">
        <v>46</v>
      </c>
      <c r="CK711" s="5">
        <v>40971</v>
      </c>
      <c r="CL711" s="77" t="str">
        <f t="shared" ca="1" si="10"/>
        <v>126 Tahun 0 Bulan 23 Hari</v>
      </c>
      <c r="CM71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Kp.Sekeawi Rt 01 Rw 14 RT/RW 01/14 Desa/Kelurahan Sukamukti Kecamatan Katapang Kabupaten Bandung Jawa Barat 40971</v>
      </c>
    </row>
    <row r="712" spans="1:91" ht="20.100000000000001" customHeight="1">
      <c r="A712" s="4">
        <f>SUBTOTAL(3,N$8:N712)</f>
        <v>705</v>
      </c>
      <c r="B712" s="5" t="s">
        <v>10</v>
      </c>
      <c r="C712" s="5">
        <v>2020</v>
      </c>
      <c r="D712" s="5" t="s">
        <v>18</v>
      </c>
      <c r="E712" s="5">
        <v>2</v>
      </c>
      <c r="F712" s="5" t="s">
        <v>25</v>
      </c>
      <c r="G712" s="5" t="s">
        <v>8161</v>
      </c>
      <c r="H712" s="5"/>
      <c r="I712" s="5"/>
      <c r="J712" s="5" t="s">
        <v>8449</v>
      </c>
      <c r="K712" s="6"/>
      <c r="L712" s="6"/>
      <c r="M712" s="6"/>
      <c r="N712" s="79" t="s">
        <v>8450</v>
      </c>
      <c r="O712" s="153"/>
      <c r="P712" s="37" t="s">
        <v>8451</v>
      </c>
      <c r="Q712" s="81" t="s">
        <v>8452</v>
      </c>
      <c r="R712" s="37" t="s">
        <v>8453</v>
      </c>
      <c r="S712" s="28">
        <v>39492</v>
      </c>
      <c r="T712" s="10" t="s">
        <v>156</v>
      </c>
      <c r="U712" s="10">
        <v>3</v>
      </c>
      <c r="V712" s="10">
        <v>3</v>
      </c>
      <c r="W712" s="10" t="s">
        <v>157</v>
      </c>
      <c r="X712" s="20" t="s">
        <v>187</v>
      </c>
      <c r="Y712" s="7" t="s">
        <v>3693</v>
      </c>
      <c r="Z712" s="7" t="s">
        <v>1696</v>
      </c>
      <c r="AA712" s="7" t="s">
        <v>161</v>
      </c>
      <c r="AB712" s="7" t="s">
        <v>162</v>
      </c>
      <c r="AC712" s="7" t="s">
        <v>163</v>
      </c>
      <c r="AD712" s="7" t="s">
        <v>163</v>
      </c>
      <c r="AE712" s="9" t="s">
        <v>8454</v>
      </c>
      <c r="AF712" s="9" t="s">
        <v>8455</v>
      </c>
      <c r="AG712" s="7" t="s">
        <v>8455</v>
      </c>
      <c r="AH712" s="7" t="s">
        <v>50</v>
      </c>
      <c r="AI712" s="79" t="s">
        <v>2983</v>
      </c>
      <c r="AJ712" s="28">
        <v>27956</v>
      </c>
      <c r="AK712" s="9" t="s">
        <v>8456</v>
      </c>
      <c r="AL712" s="20" t="s">
        <v>212</v>
      </c>
      <c r="AM712" s="7" t="s">
        <v>179</v>
      </c>
      <c r="AN712" s="9" t="s">
        <v>368</v>
      </c>
      <c r="AO712" s="118"/>
      <c r="AP712" s="7" t="s">
        <v>8457</v>
      </c>
      <c r="AQ712" s="9" t="s">
        <v>1117</v>
      </c>
      <c r="AR712" s="9" t="s">
        <v>1495</v>
      </c>
      <c r="AS712" s="7" t="s">
        <v>1011</v>
      </c>
      <c r="AT712" s="79" t="s">
        <v>186</v>
      </c>
      <c r="AU712" s="7" t="s">
        <v>642</v>
      </c>
      <c r="AV712" s="10">
        <v>45363</v>
      </c>
      <c r="AW712" s="7" t="s">
        <v>8458</v>
      </c>
      <c r="AX712" s="7" t="s">
        <v>50</v>
      </c>
      <c r="AY712" s="79" t="s">
        <v>186</v>
      </c>
      <c r="AZ712" s="28">
        <v>29321</v>
      </c>
      <c r="BA712" s="9" t="s">
        <v>8459</v>
      </c>
      <c r="BB712" s="9" t="s">
        <v>212</v>
      </c>
      <c r="BC712" s="21" t="s">
        <v>179</v>
      </c>
      <c r="BD712" s="9"/>
      <c r="BE712" s="9"/>
      <c r="BF712" s="20" t="s">
        <v>181</v>
      </c>
      <c r="BG712" s="7"/>
      <c r="BH712" s="9"/>
      <c r="BI712" s="9"/>
      <c r="BJ712" s="7"/>
      <c r="BK712" s="7"/>
      <c r="BL712" s="7"/>
      <c r="BM712" s="11"/>
      <c r="BN712" s="79"/>
      <c r="BO712" s="7"/>
      <c r="BP712" s="7"/>
      <c r="BQ712" s="9"/>
      <c r="BR712" s="9"/>
      <c r="BS712" s="9"/>
      <c r="BT712" s="7"/>
      <c r="BU712" s="9"/>
      <c r="BV712" s="9"/>
      <c r="BW712" s="7"/>
      <c r="BX712" s="9"/>
      <c r="BY712" s="9"/>
      <c r="BZ712" s="7"/>
      <c r="CA712" s="7"/>
      <c r="CB712" s="7"/>
      <c r="CC712" s="7"/>
      <c r="CD712" s="7"/>
      <c r="CE712" s="20" t="s">
        <v>8457</v>
      </c>
      <c r="CF712" s="21" t="s">
        <v>1117</v>
      </c>
      <c r="CG712" s="20" t="s">
        <v>1495</v>
      </c>
      <c r="CH712" s="20" t="s">
        <v>1011</v>
      </c>
      <c r="CI712" s="20" t="s">
        <v>205</v>
      </c>
      <c r="CJ712" s="20" t="s">
        <v>46</v>
      </c>
      <c r="CK712" s="5">
        <v>45363</v>
      </c>
      <c r="CL712" s="77" t="str">
        <f t="shared" ref="CL712:CL775" ca="1" si="11">DATEDIF(S712,NOW(),"Y")&amp;" Tahun " &amp;DATEDIF(S712,NOW(),"YM")&amp;" Bulan " &amp;DATEDIF(S712,NOW(),"MD")&amp;" Hari"</f>
        <v>17 Tahun 11 Bulan 9 Hari</v>
      </c>
      <c r="CM71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Dususn Cipacing RT/RW 03/02 Desa/Kelurahan Cipacing Kecamatan Jatinangor Kabupaten Sumedang Jawa Barat 45363</v>
      </c>
    </row>
    <row r="713" spans="1:91" ht="20.100000000000001" customHeight="1">
      <c r="A713" s="4">
        <f>SUBTOTAL(3,N$8:N713)</f>
        <v>706</v>
      </c>
      <c r="B713" s="5" t="s">
        <v>10</v>
      </c>
      <c r="C713" s="5">
        <v>2021</v>
      </c>
      <c r="D713" s="5" t="s">
        <v>18</v>
      </c>
      <c r="E713" s="5">
        <v>2</v>
      </c>
      <c r="F713" s="5" t="s">
        <v>25</v>
      </c>
      <c r="G713" s="5"/>
      <c r="H713" s="5"/>
      <c r="I713" s="5"/>
      <c r="J713" s="5">
        <v>21220085</v>
      </c>
      <c r="K713" s="6"/>
      <c r="L713" s="6"/>
      <c r="M713" s="6"/>
      <c r="N713" s="79" t="s">
        <v>8460</v>
      </c>
      <c r="O713" s="153"/>
      <c r="P713" s="37" t="s">
        <v>8461</v>
      </c>
      <c r="Q713" s="81" t="s">
        <v>8462</v>
      </c>
      <c r="R713" s="37" t="s">
        <v>2123</v>
      </c>
      <c r="S713" s="28"/>
      <c r="T713" s="10" t="s">
        <v>156</v>
      </c>
      <c r="U713" s="10">
        <v>1</v>
      </c>
      <c r="V713" s="10">
        <v>2</v>
      </c>
      <c r="W713" s="10" t="s">
        <v>157</v>
      </c>
      <c r="X713" s="20" t="s">
        <v>187</v>
      </c>
      <c r="Y713" s="7" t="s">
        <v>8463</v>
      </c>
      <c r="Z713" s="7" t="s">
        <v>8464</v>
      </c>
      <c r="AA713" s="7" t="s">
        <v>161</v>
      </c>
      <c r="AB713" s="7" t="s">
        <v>162</v>
      </c>
      <c r="AC713" s="20" t="s">
        <v>163</v>
      </c>
      <c r="AD713" s="7" t="s">
        <v>163</v>
      </c>
      <c r="AE713" s="9" t="s">
        <v>8465</v>
      </c>
      <c r="AF713" s="9" t="s">
        <v>8466</v>
      </c>
      <c r="AG713" s="7" t="s">
        <v>8467</v>
      </c>
      <c r="AH713" s="7" t="s">
        <v>50</v>
      </c>
      <c r="AI713" s="79" t="s">
        <v>155</v>
      </c>
      <c r="AJ713" s="28">
        <v>28723</v>
      </c>
      <c r="AK713" s="9" t="s">
        <v>8468</v>
      </c>
      <c r="AL713" s="20" t="s">
        <v>212</v>
      </c>
      <c r="AM713" s="7" t="s">
        <v>179</v>
      </c>
      <c r="AN713" s="9" t="s">
        <v>368</v>
      </c>
      <c r="AO713" s="118"/>
      <c r="AP713" s="7" t="s">
        <v>8469</v>
      </c>
      <c r="AQ713" s="9" t="s">
        <v>931</v>
      </c>
      <c r="AR713" s="9" t="s">
        <v>1042</v>
      </c>
      <c r="AS713" s="7" t="s">
        <v>390</v>
      </c>
      <c r="AT713" s="79" t="s">
        <v>155</v>
      </c>
      <c r="AU713" s="7" t="s">
        <v>46</v>
      </c>
      <c r="AV713" s="10">
        <v>40913</v>
      </c>
      <c r="AW713" s="7" t="s">
        <v>8470</v>
      </c>
      <c r="AX713" s="7" t="s">
        <v>50</v>
      </c>
      <c r="AY713" s="79" t="s">
        <v>155</v>
      </c>
      <c r="AZ713" s="28">
        <v>30326</v>
      </c>
      <c r="BA713" s="9" t="s">
        <v>8471</v>
      </c>
      <c r="BB713" s="20" t="s">
        <v>178</v>
      </c>
      <c r="BC713" s="21" t="s">
        <v>179</v>
      </c>
      <c r="BD713" s="9"/>
      <c r="BE713" s="9"/>
      <c r="BF713" s="20" t="s">
        <v>181</v>
      </c>
      <c r="BG713" s="7"/>
      <c r="BH713" s="9"/>
      <c r="BI713" s="9"/>
      <c r="BJ713" s="7"/>
      <c r="BK713" s="7"/>
      <c r="BL713" s="7"/>
      <c r="BM713" s="11"/>
      <c r="BN713" s="79"/>
      <c r="BO713" s="7"/>
      <c r="BP713" s="7"/>
      <c r="BQ713" s="9"/>
      <c r="BR713" s="9"/>
      <c r="BS713" s="9"/>
      <c r="BT713" s="7"/>
      <c r="BU713" s="9"/>
      <c r="BV713" s="9"/>
      <c r="BW713" s="7"/>
      <c r="BX713" s="9"/>
      <c r="BY713" s="9"/>
      <c r="BZ713" s="7"/>
      <c r="CA713" s="7"/>
      <c r="CB713" s="7"/>
      <c r="CC713" s="7"/>
      <c r="CD713" s="7"/>
      <c r="CE713" s="20" t="s">
        <v>8469</v>
      </c>
      <c r="CF713" s="21" t="s">
        <v>931</v>
      </c>
      <c r="CG713" s="20" t="s">
        <v>1042</v>
      </c>
      <c r="CH713" s="20" t="s">
        <v>390</v>
      </c>
      <c r="CI713" s="20" t="s">
        <v>182</v>
      </c>
      <c r="CJ713" s="20" t="s">
        <v>46</v>
      </c>
      <c r="CK713" s="5">
        <v>40913</v>
      </c>
      <c r="CL713" s="77" t="str">
        <f t="shared" ca="1" si="11"/>
        <v>126 Tahun 0 Bulan 23 Hari</v>
      </c>
      <c r="CM71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Sukamulya RT/RW 02/03 Desa/Kelurahan Sadu Kecamatan Soreang Kabupaten Bandung Jawa Barat 40913</v>
      </c>
    </row>
    <row r="714" spans="1:91" ht="20.100000000000001" customHeight="1">
      <c r="A714" s="4">
        <f>SUBTOTAL(3,N$8:N714)</f>
        <v>707</v>
      </c>
      <c r="B714" s="5" t="s">
        <v>10</v>
      </c>
      <c r="C714" s="5">
        <v>2022</v>
      </c>
      <c r="D714" s="5" t="s">
        <v>18</v>
      </c>
      <c r="E714" s="5">
        <v>2</v>
      </c>
      <c r="F714" s="5" t="s">
        <v>25</v>
      </c>
      <c r="G714" s="5" t="s">
        <v>151</v>
      </c>
      <c r="H714" s="5"/>
      <c r="I714" s="5"/>
      <c r="J714" s="5">
        <v>22230145</v>
      </c>
      <c r="K714" s="6"/>
      <c r="L714" s="6"/>
      <c r="M714" s="6"/>
      <c r="N714" s="79" t="s">
        <v>8472</v>
      </c>
      <c r="O714" s="153"/>
      <c r="P714" s="37" t="s">
        <v>8473</v>
      </c>
      <c r="Q714" s="81" t="s">
        <v>8474</v>
      </c>
      <c r="R714" s="37" t="s">
        <v>155</v>
      </c>
      <c r="S714" s="28">
        <v>40354</v>
      </c>
      <c r="T714" s="10" t="s">
        <v>156</v>
      </c>
      <c r="U714" s="10">
        <v>1</v>
      </c>
      <c r="V714" s="10">
        <v>1</v>
      </c>
      <c r="W714" s="10" t="s">
        <v>157</v>
      </c>
      <c r="X714" s="20" t="s">
        <v>187</v>
      </c>
      <c r="Y714" s="7" t="s">
        <v>3693</v>
      </c>
      <c r="Z714" s="7" t="s">
        <v>3266</v>
      </c>
      <c r="AA714" s="7" t="s">
        <v>161</v>
      </c>
      <c r="AB714" s="7" t="s">
        <v>162</v>
      </c>
      <c r="AC714" s="7" t="s">
        <v>163</v>
      </c>
      <c r="AD714" s="7" t="s">
        <v>163</v>
      </c>
      <c r="AE714" s="9" t="s">
        <v>8475</v>
      </c>
      <c r="AF714" s="9" t="s">
        <v>8476</v>
      </c>
      <c r="AG714" s="7" t="s">
        <v>8476</v>
      </c>
      <c r="AH714" s="7" t="s">
        <v>50</v>
      </c>
      <c r="AI714" s="79" t="s">
        <v>155</v>
      </c>
      <c r="AJ714" s="28">
        <v>31976</v>
      </c>
      <c r="AK714" s="9" t="s">
        <v>8477</v>
      </c>
      <c r="AL714" s="9" t="s">
        <v>1328</v>
      </c>
      <c r="AM714" s="7" t="s">
        <v>221</v>
      </c>
      <c r="AN714" s="9" t="s">
        <v>8478</v>
      </c>
      <c r="AO714" s="118" t="s">
        <v>260</v>
      </c>
      <c r="AP714" s="7" t="s">
        <v>8479</v>
      </c>
      <c r="AQ714" s="9" t="s">
        <v>2368</v>
      </c>
      <c r="AR714" s="9" t="s">
        <v>2019</v>
      </c>
      <c r="AS714" s="7" t="s">
        <v>2020</v>
      </c>
      <c r="AT714" s="79" t="s">
        <v>278</v>
      </c>
      <c r="AU714" s="7" t="s">
        <v>642</v>
      </c>
      <c r="AV714" s="10">
        <v>40214</v>
      </c>
      <c r="AW714" s="7" t="s">
        <v>8480</v>
      </c>
      <c r="AX714" s="7" t="s">
        <v>50</v>
      </c>
      <c r="AY714" s="79" t="s">
        <v>155</v>
      </c>
      <c r="AZ714" s="28">
        <v>32931</v>
      </c>
      <c r="BA714" s="9" t="s">
        <v>8481</v>
      </c>
      <c r="BB714" s="20" t="s">
        <v>178</v>
      </c>
      <c r="BC714" s="21" t="s">
        <v>221</v>
      </c>
      <c r="BD714" s="9" t="s">
        <v>8478</v>
      </c>
      <c r="BE714" s="9" t="s">
        <v>1031</v>
      </c>
      <c r="BF714" s="20" t="s">
        <v>181</v>
      </c>
      <c r="BG714" s="7"/>
      <c r="BH714" s="9"/>
      <c r="BI714" s="9"/>
      <c r="BJ714" s="7"/>
      <c r="BK714" s="7"/>
      <c r="BL714" s="7"/>
      <c r="BM714" s="11"/>
      <c r="BN714" s="79"/>
      <c r="BO714" s="7"/>
      <c r="BP714" s="7"/>
      <c r="BQ714" s="9"/>
      <c r="BR714" s="9"/>
      <c r="BS714" s="9"/>
      <c r="BT714" s="7"/>
      <c r="BU714" s="9"/>
      <c r="BV714" s="9"/>
      <c r="BW714" s="7"/>
      <c r="BX714" s="9"/>
      <c r="BY714" s="9"/>
      <c r="BZ714" s="7"/>
      <c r="CA714" s="7"/>
      <c r="CB714" s="7"/>
      <c r="CC714" s="7"/>
      <c r="CD714" s="7"/>
      <c r="CE714" s="20" t="s">
        <v>8479</v>
      </c>
      <c r="CF714" s="21" t="s">
        <v>2368</v>
      </c>
      <c r="CG714" s="20" t="s">
        <v>2019</v>
      </c>
      <c r="CH714" s="20" t="s">
        <v>1749</v>
      </c>
      <c r="CI714" s="20" t="s">
        <v>278</v>
      </c>
      <c r="CJ714" s="20" t="s">
        <v>46</v>
      </c>
      <c r="CK714" s="5">
        <v>40214</v>
      </c>
      <c r="CL714" s="77" t="str">
        <f t="shared" ca="1" si="11"/>
        <v>15 Tahun 6 Bulan 29 Hari</v>
      </c>
      <c r="CM71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Harikukun RT/RW 03/07 Desa/Kelurahan Cigondewah Kaler Kecamatan Bandung Kulon Kota Bandung Jawa Barat 40214</v>
      </c>
    </row>
    <row r="715" spans="1:91" ht="20.100000000000001" customHeight="1">
      <c r="A715" s="4">
        <f>SUBTOTAL(3,N$8:N715)</f>
        <v>708</v>
      </c>
      <c r="B715" s="5" t="s">
        <v>10</v>
      </c>
      <c r="C715" s="5">
        <v>2022</v>
      </c>
      <c r="D715" s="13" t="s">
        <v>18</v>
      </c>
      <c r="E715" s="5">
        <v>2</v>
      </c>
      <c r="F715" s="5" t="s">
        <v>25</v>
      </c>
      <c r="G715" s="35" t="s">
        <v>8482</v>
      </c>
      <c r="H715" s="13"/>
      <c r="I715" s="13"/>
      <c r="J715" s="13">
        <v>22230132</v>
      </c>
      <c r="K715" s="15"/>
      <c r="L715" s="15"/>
      <c r="M715" s="15"/>
      <c r="N715" s="97" t="s">
        <v>8483</v>
      </c>
      <c r="O715" s="158"/>
      <c r="P715" s="140" t="s">
        <v>8484</v>
      </c>
      <c r="Q715" s="94" t="s">
        <v>8485</v>
      </c>
      <c r="R715" s="140" t="s">
        <v>155</v>
      </c>
      <c r="S715" s="96">
        <v>40215</v>
      </c>
      <c r="T715" s="10" t="s">
        <v>156</v>
      </c>
      <c r="U715" s="14">
        <v>2</v>
      </c>
      <c r="V715" s="14">
        <v>2</v>
      </c>
      <c r="W715" s="10" t="s">
        <v>157</v>
      </c>
      <c r="X715" s="20" t="s">
        <v>187</v>
      </c>
      <c r="Y715" s="87" t="s">
        <v>8486</v>
      </c>
      <c r="Z715" s="87" t="s">
        <v>1668</v>
      </c>
      <c r="AA715" s="7" t="s">
        <v>161</v>
      </c>
      <c r="AB715" s="87" t="s">
        <v>251</v>
      </c>
      <c r="AC715" s="87" t="s">
        <v>163</v>
      </c>
      <c r="AD715" s="87" t="s">
        <v>163</v>
      </c>
      <c r="AE715" s="95" t="s">
        <v>8487</v>
      </c>
      <c r="AF715" s="95" t="s">
        <v>8488</v>
      </c>
      <c r="AG715" s="87" t="s">
        <v>8489</v>
      </c>
      <c r="AH715" s="87" t="s">
        <v>51</v>
      </c>
      <c r="AI715" s="97" t="s">
        <v>255</v>
      </c>
      <c r="AJ715" s="96" t="s">
        <v>255</v>
      </c>
      <c r="AK715" s="92" t="s">
        <v>255</v>
      </c>
      <c r="AL715" s="95" t="s">
        <v>255</v>
      </c>
      <c r="AM715" s="7" t="s">
        <v>255</v>
      </c>
      <c r="AN715" s="95" t="s">
        <v>255</v>
      </c>
      <c r="AO715" s="123" t="s">
        <v>255</v>
      </c>
      <c r="AP715" s="87" t="s">
        <v>8490</v>
      </c>
      <c r="AQ715" s="95" t="s">
        <v>745</v>
      </c>
      <c r="AR715" s="95" t="s">
        <v>1042</v>
      </c>
      <c r="AS715" s="87" t="s">
        <v>390</v>
      </c>
      <c r="AT715" s="97" t="s">
        <v>155</v>
      </c>
      <c r="AU715" s="87" t="s">
        <v>46</v>
      </c>
      <c r="AV715" s="14">
        <v>40913</v>
      </c>
      <c r="AW715" s="87" t="s">
        <v>8491</v>
      </c>
      <c r="AX715" s="87" t="s">
        <v>50</v>
      </c>
      <c r="AY715" s="97"/>
      <c r="AZ715" s="96"/>
      <c r="BA715" s="95"/>
      <c r="BB715" s="9"/>
      <c r="BC715" s="7"/>
      <c r="BD715" s="95" t="s">
        <v>8492</v>
      </c>
      <c r="BE715" s="92" t="s">
        <v>255</v>
      </c>
      <c r="BF715" s="20" t="s">
        <v>181</v>
      </c>
      <c r="BG715" s="87"/>
      <c r="BH715" s="95"/>
      <c r="BI715" s="95"/>
      <c r="BJ715" s="87"/>
      <c r="BK715" s="87"/>
      <c r="BL715" s="87"/>
      <c r="BM715" s="93"/>
      <c r="BN715" s="97"/>
      <c r="BO715" s="87"/>
      <c r="BP715" s="87"/>
      <c r="BQ715" s="95"/>
      <c r="BR715" s="95"/>
      <c r="BS715" s="95"/>
      <c r="BT715" s="87"/>
      <c r="BU715" s="95"/>
      <c r="BV715" s="95"/>
      <c r="BW715" s="87"/>
      <c r="BX715" s="95"/>
      <c r="BY715" s="95"/>
      <c r="BZ715" s="87"/>
      <c r="CA715" s="87"/>
      <c r="CB715" s="87"/>
      <c r="CC715" s="87"/>
      <c r="CD715" s="87"/>
      <c r="CE715" s="31" t="s">
        <v>8490</v>
      </c>
      <c r="CF715" s="110" t="s">
        <v>745</v>
      </c>
      <c r="CG715" s="31" t="s">
        <v>1042</v>
      </c>
      <c r="CH715" s="31" t="s">
        <v>390</v>
      </c>
      <c r="CI715" s="31" t="s">
        <v>182</v>
      </c>
      <c r="CJ715" s="31" t="s">
        <v>46</v>
      </c>
      <c r="CK715" s="13">
        <v>40913</v>
      </c>
      <c r="CL715" s="77" t="str">
        <f t="shared" ca="1" si="11"/>
        <v>15 Tahun 11 Bulan 17 Hari</v>
      </c>
      <c r="CM71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Cibereum RT/RW 01/11 Desa/Kelurahan Sadu Kecamatan Soreang Kabupaten Bandung Jawa Barat 40913</v>
      </c>
    </row>
    <row r="716" spans="1:91" ht="20.100000000000001" customHeight="1">
      <c r="A716" s="4">
        <f>SUBTOTAL(3,N$8:N716)</f>
        <v>709</v>
      </c>
      <c r="B716" s="5" t="s">
        <v>10</v>
      </c>
      <c r="C716" s="5">
        <v>2022</v>
      </c>
      <c r="D716" s="13" t="s">
        <v>18</v>
      </c>
      <c r="E716" s="5">
        <v>2</v>
      </c>
      <c r="F716" s="5" t="s">
        <v>25</v>
      </c>
      <c r="G716" s="5"/>
      <c r="H716" s="13"/>
      <c r="I716" s="13"/>
      <c r="J716" s="13">
        <v>22230131</v>
      </c>
      <c r="K716" s="15"/>
      <c r="L716" s="15"/>
      <c r="M716" s="15"/>
      <c r="N716" s="97" t="s">
        <v>8493</v>
      </c>
      <c r="O716" s="158"/>
      <c r="P716" s="140" t="s">
        <v>8494</v>
      </c>
      <c r="Q716" s="94" t="s">
        <v>8495</v>
      </c>
      <c r="R716" s="140" t="s">
        <v>155</v>
      </c>
      <c r="S716" s="96">
        <v>40310</v>
      </c>
      <c r="T716" s="10" t="s">
        <v>156</v>
      </c>
      <c r="U716" s="14">
        <v>1</v>
      </c>
      <c r="V716" s="14">
        <v>2</v>
      </c>
      <c r="W716" s="10" t="s">
        <v>157</v>
      </c>
      <c r="X716" s="20" t="s">
        <v>187</v>
      </c>
      <c r="Y716" s="87" t="s">
        <v>776</v>
      </c>
      <c r="Z716" s="87" t="s">
        <v>3329</v>
      </c>
      <c r="AA716" s="7" t="s">
        <v>161</v>
      </c>
      <c r="AB716" s="87" t="s">
        <v>162</v>
      </c>
      <c r="AC716" s="87" t="s">
        <v>163</v>
      </c>
      <c r="AD716" s="87" t="s">
        <v>163</v>
      </c>
      <c r="AE716" s="95" t="s">
        <v>8496</v>
      </c>
      <c r="AF716" s="95" t="s">
        <v>8497</v>
      </c>
      <c r="AG716" s="87" t="s">
        <v>8497</v>
      </c>
      <c r="AH716" s="87" t="s">
        <v>50</v>
      </c>
      <c r="AI716" s="97" t="s">
        <v>155</v>
      </c>
      <c r="AJ716" s="96">
        <v>32435</v>
      </c>
      <c r="AK716" s="95" t="s">
        <v>8498</v>
      </c>
      <c r="AL716" s="31" t="s">
        <v>212</v>
      </c>
      <c r="AM716" s="87" t="s">
        <v>179</v>
      </c>
      <c r="AN716" s="95" t="s">
        <v>8499</v>
      </c>
      <c r="AO716" s="123" t="s">
        <v>1535</v>
      </c>
      <c r="AP716" s="87" t="s">
        <v>8490</v>
      </c>
      <c r="AQ716" s="95" t="s">
        <v>745</v>
      </c>
      <c r="AR716" s="95" t="s">
        <v>8500</v>
      </c>
      <c r="AS716" s="87" t="s">
        <v>3413</v>
      </c>
      <c r="AT716" s="97" t="s">
        <v>648</v>
      </c>
      <c r="AU716" s="87" t="s">
        <v>642</v>
      </c>
      <c r="AV716" s="14">
        <v>40913</v>
      </c>
      <c r="AW716" s="87" t="s">
        <v>8501</v>
      </c>
      <c r="AX716" s="87" t="s">
        <v>50</v>
      </c>
      <c r="AY716" s="97" t="s">
        <v>155</v>
      </c>
      <c r="AZ716" s="96">
        <v>31869</v>
      </c>
      <c r="BA716" s="95" t="s">
        <v>8502</v>
      </c>
      <c r="BB716" s="95" t="s">
        <v>212</v>
      </c>
      <c r="BC716" s="110" t="s">
        <v>179</v>
      </c>
      <c r="BD716" s="95" t="s">
        <v>8492</v>
      </c>
      <c r="BE716" s="95" t="s">
        <v>1535</v>
      </c>
      <c r="BF716" s="20" t="s">
        <v>181</v>
      </c>
      <c r="BG716" s="87"/>
      <c r="BH716" s="95"/>
      <c r="BI716" s="95"/>
      <c r="BJ716" s="87"/>
      <c r="BK716" s="87"/>
      <c r="BL716" s="87"/>
      <c r="BM716" s="93"/>
      <c r="BN716" s="97"/>
      <c r="BO716" s="87"/>
      <c r="BP716" s="87"/>
      <c r="BQ716" s="95"/>
      <c r="BR716" s="95"/>
      <c r="BS716" s="95"/>
      <c r="BT716" s="87"/>
      <c r="BU716" s="95"/>
      <c r="BV716" s="95"/>
      <c r="BW716" s="87"/>
      <c r="BX716" s="95"/>
      <c r="BY716" s="95"/>
      <c r="BZ716" s="87"/>
      <c r="CA716" s="87"/>
      <c r="CB716" s="87"/>
      <c r="CC716" s="87"/>
      <c r="CD716" s="87"/>
      <c r="CE716" s="31" t="s">
        <v>8490</v>
      </c>
      <c r="CF716" s="110" t="s">
        <v>745</v>
      </c>
      <c r="CG716" s="31" t="s">
        <v>1042</v>
      </c>
      <c r="CH716" s="31" t="s">
        <v>390</v>
      </c>
      <c r="CI716" s="31" t="s">
        <v>182</v>
      </c>
      <c r="CJ716" s="31" t="s">
        <v>46</v>
      </c>
      <c r="CK716" s="13">
        <v>40913</v>
      </c>
      <c r="CL716" s="77" t="str">
        <f t="shared" ca="1" si="11"/>
        <v>15 Tahun 8 Bulan 11 Hari</v>
      </c>
      <c r="CM71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Cibereum RT/RW 01/11 Desa/Kelurahan Sadu Kecamatan Soreang Kabupaten Bandung Jawa Barat 40913</v>
      </c>
    </row>
    <row r="717" spans="1:91" ht="20.100000000000001" customHeight="1">
      <c r="A717" s="4">
        <f>SUBTOTAL(3,N$8:N717)</f>
        <v>710</v>
      </c>
      <c r="B717" s="5" t="s">
        <v>10</v>
      </c>
      <c r="C717" s="5">
        <v>2022</v>
      </c>
      <c r="D717" s="13" t="s">
        <v>18</v>
      </c>
      <c r="E717" s="5">
        <v>2</v>
      </c>
      <c r="F717" s="5" t="s">
        <v>25</v>
      </c>
      <c r="G717" s="5" t="s">
        <v>8161</v>
      </c>
      <c r="H717" s="13"/>
      <c r="I717" s="13"/>
      <c r="J717" s="13">
        <v>22230139</v>
      </c>
      <c r="K717" s="15"/>
      <c r="L717" s="15"/>
      <c r="M717" s="15"/>
      <c r="N717" s="97" t="s">
        <v>8503</v>
      </c>
      <c r="O717" s="158"/>
      <c r="P717" s="140" t="s">
        <v>8504</v>
      </c>
      <c r="Q717" s="94" t="s">
        <v>8505</v>
      </c>
      <c r="R717" s="140" t="s">
        <v>155</v>
      </c>
      <c r="S717" s="96">
        <v>40128</v>
      </c>
      <c r="T717" s="10" t="s">
        <v>156</v>
      </c>
      <c r="U717" s="14">
        <v>2</v>
      </c>
      <c r="V717" s="14">
        <v>4</v>
      </c>
      <c r="W717" s="10" t="s">
        <v>157</v>
      </c>
      <c r="X717" s="20" t="s">
        <v>187</v>
      </c>
      <c r="Y717" s="14" t="s">
        <v>368</v>
      </c>
      <c r="Z717" s="14" t="s">
        <v>368</v>
      </c>
      <c r="AA717" s="7" t="s">
        <v>161</v>
      </c>
      <c r="AB717" s="87" t="s">
        <v>162</v>
      </c>
      <c r="AC717" s="87" t="s">
        <v>163</v>
      </c>
      <c r="AD717" s="87" t="s">
        <v>163</v>
      </c>
      <c r="AE717" s="95" t="s">
        <v>8506</v>
      </c>
      <c r="AF717" s="95" t="s">
        <v>8507</v>
      </c>
      <c r="AG717" s="87" t="s">
        <v>8507</v>
      </c>
      <c r="AH717" s="87" t="s">
        <v>50</v>
      </c>
      <c r="AI717" s="97" t="s">
        <v>186</v>
      </c>
      <c r="AJ717" s="96">
        <v>28357</v>
      </c>
      <c r="AK717" s="95" t="s">
        <v>8508</v>
      </c>
      <c r="AL717" s="9" t="s">
        <v>168</v>
      </c>
      <c r="AM717" s="7" t="s">
        <v>169</v>
      </c>
      <c r="AN717" s="95" t="s">
        <v>8509</v>
      </c>
      <c r="AO717" s="123" t="s">
        <v>2350</v>
      </c>
      <c r="AP717" s="87" t="s">
        <v>8510</v>
      </c>
      <c r="AQ717" s="95" t="s">
        <v>1025</v>
      </c>
      <c r="AR717" s="95" t="s">
        <v>8511</v>
      </c>
      <c r="AS717" s="87" t="s">
        <v>8512</v>
      </c>
      <c r="AT717" s="97" t="s">
        <v>648</v>
      </c>
      <c r="AU717" s="87" t="s">
        <v>642</v>
      </c>
      <c r="AV717" s="14">
        <v>40285</v>
      </c>
      <c r="AW717" s="87" t="s">
        <v>8513</v>
      </c>
      <c r="AX717" s="31" t="s">
        <v>51</v>
      </c>
      <c r="AY717" s="97" t="s">
        <v>255</v>
      </c>
      <c r="AZ717" s="96" t="s">
        <v>255</v>
      </c>
      <c r="BA717" s="92" t="s">
        <v>255</v>
      </c>
      <c r="BB717" s="8"/>
      <c r="BC717" s="10"/>
      <c r="BD717" s="92" t="s">
        <v>255</v>
      </c>
      <c r="BE717" s="92" t="s">
        <v>255</v>
      </c>
      <c r="BF717" s="20" t="s">
        <v>181</v>
      </c>
      <c r="BG717" s="14" t="s">
        <v>255</v>
      </c>
      <c r="BH717" s="92" t="s">
        <v>255</v>
      </c>
      <c r="BI717" s="92" t="s">
        <v>255</v>
      </c>
      <c r="BJ717" s="14" t="s">
        <v>255</v>
      </c>
      <c r="BK717" s="14" t="s">
        <v>255</v>
      </c>
      <c r="BL717" s="14" t="s">
        <v>255</v>
      </c>
      <c r="BM717" s="14" t="s">
        <v>255</v>
      </c>
      <c r="BN717" s="97"/>
      <c r="BO717" s="87"/>
      <c r="BP717" s="87"/>
      <c r="BQ717" s="95"/>
      <c r="BR717" s="95"/>
      <c r="BS717" s="95"/>
      <c r="BT717" s="87"/>
      <c r="BU717" s="95"/>
      <c r="BV717" s="95"/>
      <c r="BW717" s="87"/>
      <c r="BX717" s="95"/>
      <c r="BY717" s="95"/>
      <c r="BZ717" s="87"/>
      <c r="CA717" s="87"/>
      <c r="CB717" s="87"/>
      <c r="CC717" s="87"/>
      <c r="CD717" s="87"/>
      <c r="CE717" s="31" t="s">
        <v>8510</v>
      </c>
      <c r="CF717" s="110" t="s">
        <v>1025</v>
      </c>
      <c r="CG717" s="31" t="s">
        <v>5937</v>
      </c>
      <c r="CH717" s="31" t="s">
        <v>1399</v>
      </c>
      <c r="CI717" s="31" t="s">
        <v>278</v>
      </c>
      <c r="CJ717" s="31" t="s">
        <v>46</v>
      </c>
      <c r="CK717" s="13">
        <v>40285</v>
      </c>
      <c r="CL717" s="77" t="str">
        <f t="shared" ca="1" si="11"/>
        <v>16 Tahun 2 Bulan 12 Hari</v>
      </c>
      <c r="CM71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Soekarno Hatta 633 RT/RW 01/10 Desa/Kelurahan Sukapura Kecamatan Kiaracondong Kota Bandung Jawa Barat 40285</v>
      </c>
    </row>
    <row r="718" spans="1:91" ht="20.100000000000001" customHeight="1">
      <c r="A718" s="4">
        <f>SUBTOTAL(3,N$8:N718)</f>
        <v>711</v>
      </c>
      <c r="B718" s="5" t="s">
        <v>10</v>
      </c>
      <c r="C718" s="5">
        <v>2021</v>
      </c>
      <c r="D718" s="13" t="s">
        <v>16</v>
      </c>
      <c r="E718" s="5">
        <v>2</v>
      </c>
      <c r="F718" s="5" t="s">
        <v>25</v>
      </c>
      <c r="G718" s="5"/>
      <c r="H718" s="13"/>
      <c r="I718" s="13"/>
      <c r="J718" s="13"/>
      <c r="K718" s="15"/>
      <c r="L718" s="15"/>
      <c r="M718" s="15"/>
      <c r="N718" s="97" t="s">
        <v>8514</v>
      </c>
      <c r="O718" s="158"/>
      <c r="P718" s="140"/>
      <c r="Q718" s="94" t="s">
        <v>8515</v>
      </c>
      <c r="R718" s="140" t="s">
        <v>2123</v>
      </c>
      <c r="S718" s="96"/>
      <c r="T718" s="10" t="s">
        <v>156</v>
      </c>
      <c r="U718" s="14">
        <v>1</v>
      </c>
      <c r="V718" s="14">
        <v>2</v>
      </c>
      <c r="W718" s="10" t="s">
        <v>157</v>
      </c>
      <c r="X718" s="20" t="s">
        <v>187</v>
      </c>
      <c r="Y718" s="87" t="s">
        <v>1850</v>
      </c>
      <c r="Z718" s="87" t="s">
        <v>250</v>
      </c>
      <c r="AA718" s="7" t="s">
        <v>161</v>
      </c>
      <c r="AB718" s="87" t="s">
        <v>162</v>
      </c>
      <c r="AC718" s="31" t="s">
        <v>163</v>
      </c>
      <c r="AD718" s="87" t="s">
        <v>163</v>
      </c>
      <c r="AE718" s="95" t="s">
        <v>8516</v>
      </c>
      <c r="AF718" s="95" t="s">
        <v>8517</v>
      </c>
      <c r="AG718" s="87" t="s">
        <v>8517</v>
      </c>
      <c r="AH718" s="7" t="s">
        <v>50</v>
      </c>
      <c r="AI718" s="79" t="s">
        <v>155</v>
      </c>
      <c r="AJ718" s="28">
        <v>29476</v>
      </c>
      <c r="AK718" s="9" t="s">
        <v>8518</v>
      </c>
      <c r="AL718" s="9" t="s">
        <v>168</v>
      </c>
      <c r="AM718" s="7" t="s">
        <v>194</v>
      </c>
      <c r="AN718" s="9" t="s">
        <v>368</v>
      </c>
      <c r="AO718" s="118"/>
      <c r="AP718" s="7" t="s">
        <v>8330</v>
      </c>
      <c r="AQ718" s="95" t="s">
        <v>3574</v>
      </c>
      <c r="AR718" s="95" t="s">
        <v>499</v>
      </c>
      <c r="AS718" s="87" t="s">
        <v>500</v>
      </c>
      <c r="AT718" s="97" t="s">
        <v>278</v>
      </c>
      <c r="AU718" s="87" t="s">
        <v>46</v>
      </c>
      <c r="AV718" s="14">
        <v>40618</v>
      </c>
      <c r="AW718" s="87" t="s">
        <v>8519</v>
      </c>
      <c r="AX718" s="87" t="s">
        <v>50</v>
      </c>
      <c r="AY718" s="97" t="s">
        <v>155</v>
      </c>
      <c r="AZ718" s="96">
        <v>31116</v>
      </c>
      <c r="BA718" s="95" t="s">
        <v>8520</v>
      </c>
      <c r="BB718" s="20" t="s">
        <v>178</v>
      </c>
      <c r="BC718" s="110" t="s">
        <v>179</v>
      </c>
      <c r="BD718" s="95"/>
      <c r="BE718" s="95"/>
      <c r="BF718" s="20" t="s">
        <v>181</v>
      </c>
      <c r="BG718" s="87"/>
      <c r="BH718" s="95"/>
      <c r="BI718" s="95"/>
      <c r="BJ718" s="87"/>
      <c r="BK718" s="87"/>
      <c r="BL718" s="87"/>
      <c r="BM718" s="93"/>
      <c r="BN718" s="97"/>
      <c r="BO718" s="87"/>
      <c r="BP718" s="87"/>
      <c r="BQ718" s="95"/>
      <c r="BR718" s="95"/>
      <c r="BS718" s="95"/>
      <c r="BT718" s="87"/>
      <c r="BU718" s="95"/>
      <c r="BV718" s="95"/>
      <c r="BW718" s="87"/>
      <c r="BX718" s="95"/>
      <c r="BY718" s="95"/>
      <c r="BZ718" s="87"/>
      <c r="CA718" s="87"/>
      <c r="CB718" s="87"/>
      <c r="CC718" s="87"/>
      <c r="CD718" s="87"/>
      <c r="CE718" s="31" t="s">
        <v>8330</v>
      </c>
      <c r="CF718" s="110" t="s">
        <v>3574</v>
      </c>
      <c r="CG718" s="31" t="s">
        <v>499</v>
      </c>
      <c r="CH718" s="31" t="s">
        <v>500</v>
      </c>
      <c r="CI718" s="31" t="s">
        <v>278</v>
      </c>
      <c r="CJ718" s="31" t="s">
        <v>46</v>
      </c>
      <c r="CK718" s="13">
        <v>40618</v>
      </c>
      <c r="CL718" s="77" t="str">
        <f t="shared" ca="1" si="11"/>
        <v>126 Tahun 0 Bulan 23 Hari</v>
      </c>
      <c r="CM71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Buka Tanah RT/RW 05/07 Desa/Kelurahan Pasirwangi Kecamatan Ujungberung Kota Bandung Jawa Barat 40618</v>
      </c>
    </row>
    <row r="719" spans="1:91" ht="20.100000000000001" customHeight="1">
      <c r="A719" s="4">
        <f>SUBTOTAL(3,N$8:N719)</f>
        <v>712</v>
      </c>
      <c r="B719" s="5" t="s">
        <v>10</v>
      </c>
      <c r="C719" s="5">
        <v>2021</v>
      </c>
      <c r="D719" s="13" t="s">
        <v>16</v>
      </c>
      <c r="E719" s="5">
        <v>2</v>
      </c>
      <c r="F719" s="5" t="s">
        <v>25</v>
      </c>
      <c r="G719" s="5" t="s">
        <v>8161</v>
      </c>
      <c r="H719" s="13"/>
      <c r="I719" s="13"/>
      <c r="J719" s="13">
        <v>21220109</v>
      </c>
      <c r="K719" s="15"/>
      <c r="L719" s="15"/>
      <c r="M719" s="15"/>
      <c r="N719" s="97" t="s">
        <v>8521</v>
      </c>
      <c r="O719" s="158"/>
      <c r="P719" s="140" t="s">
        <v>8522</v>
      </c>
      <c r="Q719" s="94" t="s">
        <v>8523</v>
      </c>
      <c r="R719" s="140" t="s">
        <v>2123</v>
      </c>
      <c r="S719" s="96"/>
      <c r="T719" s="10" t="s">
        <v>156</v>
      </c>
      <c r="U719" s="14">
        <v>1</v>
      </c>
      <c r="V719" s="14">
        <v>4</v>
      </c>
      <c r="W719" s="10" t="s">
        <v>157</v>
      </c>
      <c r="X719" s="20" t="s">
        <v>187</v>
      </c>
      <c r="Y719" s="87" t="s">
        <v>5822</v>
      </c>
      <c r="Z719" s="87" t="s">
        <v>738</v>
      </c>
      <c r="AA719" s="7" t="s">
        <v>161</v>
      </c>
      <c r="AB719" s="87" t="s">
        <v>162</v>
      </c>
      <c r="AC719" s="31" t="s">
        <v>163</v>
      </c>
      <c r="AD719" s="87" t="s">
        <v>163</v>
      </c>
      <c r="AE719" s="95" t="s">
        <v>8524</v>
      </c>
      <c r="AF719" s="95" t="s">
        <v>8525</v>
      </c>
      <c r="AG719" s="87" t="s">
        <v>8526</v>
      </c>
      <c r="AH719" s="87" t="s">
        <v>50</v>
      </c>
      <c r="AI719" s="97" t="s">
        <v>155</v>
      </c>
      <c r="AJ719" s="96"/>
      <c r="AK719" s="95" t="s">
        <v>368</v>
      </c>
      <c r="AL719" s="9"/>
      <c r="AM719" s="7"/>
      <c r="AN719" s="95" t="s">
        <v>368</v>
      </c>
      <c r="AO719" s="123"/>
      <c r="AP719" s="87" t="s">
        <v>8527</v>
      </c>
      <c r="AQ719" s="95" t="s">
        <v>8528</v>
      </c>
      <c r="AR719" s="95" t="s">
        <v>5404</v>
      </c>
      <c r="AS719" s="87" t="s">
        <v>309</v>
      </c>
      <c r="AT719" s="97" t="s">
        <v>155</v>
      </c>
      <c r="AU719" s="87" t="s">
        <v>46</v>
      </c>
      <c r="AV719" s="14">
        <v>40394</v>
      </c>
      <c r="AW719" s="87" t="s">
        <v>8529</v>
      </c>
      <c r="AX719" s="87" t="s">
        <v>50</v>
      </c>
      <c r="AY719" s="97" t="s">
        <v>186</v>
      </c>
      <c r="AZ719" s="96">
        <v>33539</v>
      </c>
      <c r="BA719" s="95" t="s">
        <v>8530</v>
      </c>
      <c r="BB719" s="20" t="s">
        <v>178</v>
      </c>
      <c r="BC719" s="21" t="s">
        <v>221</v>
      </c>
      <c r="BD719" s="95"/>
      <c r="BE719" s="95"/>
      <c r="BF719" s="20" t="s">
        <v>181</v>
      </c>
      <c r="BG719" s="87"/>
      <c r="BH719" s="95"/>
      <c r="BI719" s="95"/>
      <c r="BJ719" s="87"/>
      <c r="BK719" s="87"/>
      <c r="BL719" s="87"/>
      <c r="BM719" s="93"/>
      <c r="BN719" s="97"/>
      <c r="BO719" s="87"/>
      <c r="BP719" s="87"/>
      <c r="BQ719" s="95"/>
      <c r="BR719" s="95"/>
      <c r="BS719" s="95"/>
      <c r="BT719" s="87"/>
      <c r="BU719" s="95"/>
      <c r="BV719" s="95"/>
      <c r="BW719" s="87"/>
      <c r="BX719" s="95"/>
      <c r="BY719" s="95"/>
      <c r="BZ719" s="87"/>
      <c r="CA719" s="87"/>
      <c r="CB719" s="87"/>
      <c r="CC719" s="87"/>
      <c r="CD719" s="87"/>
      <c r="CE719" s="31" t="s">
        <v>8527</v>
      </c>
      <c r="CF719" s="110"/>
      <c r="CG719" s="31" t="s">
        <v>5404</v>
      </c>
      <c r="CH719" s="31" t="s">
        <v>309</v>
      </c>
      <c r="CI719" s="31" t="s">
        <v>182</v>
      </c>
      <c r="CJ719" s="31" t="s">
        <v>46</v>
      </c>
      <c r="CK719" s="13">
        <v>40394</v>
      </c>
      <c r="CL719" s="77" t="str">
        <f t="shared" ca="1" si="11"/>
        <v>126 Tahun 0 Bulan 23 Hari</v>
      </c>
      <c r="CM71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Cluster Walini Asri Blok A-7  RT/RW  Desa/Kelurahan Bojongloa Kecamatan Rancaekek Kabupaten Bandung Jawa Barat 40394</v>
      </c>
    </row>
    <row r="720" spans="1:91" ht="20.100000000000001" customHeight="1">
      <c r="A720" s="4">
        <f>SUBTOTAL(3,N$8:N720)</f>
        <v>713</v>
      </c>
      <c r="B720" s="5" t="s">
        <v>10</v>
      </c>
      <c r="C720" s="5">
        <v>2021</v>
      </c>
      <c r="D720" s="5" t="s">
        <v>16</v>
      </c>
      <c r="E720" s="5">
        <v>2</v>
      </c>
      <c r="F720" s="5" t="s">
        <v>25</v>
      </c>
      <c r="G720" s="5" t="s">
        <v>151</v>
      </c>
      <c r="H720" s="5"/>
      <c r="I720" s="5"/>
      <c r="J720" s="5">
        <v>21220134</v>
      </c>
      <c r="K720" s="6"/>
      <c r="L720" s="6"/>
      <c r="M720" s="6"/>
      <c r="N720" s="79" t="s">
        <v>8531</v>
      </c>
      <c r="O720" s="153"/>
      <c r="P720" s="37" t="s">
        <v>8532</v>
      </c>
      <c r="Q720" s="81" t="s">
        <v>8533</v>
      </c>
      <c r="R720" s="37" t="s">
        <v>367</v>
      </c>
      <c r="S720" s="28"/>
      <c r="T720" s="10" t="s">
        <v>156</v>
      </c>
      <c r="U720" s="10">
        <v>2</v>
      </c>
      <c r="V720" s="10">
        <v>3</v>
      </c>
      <c r="W720" s="10" t="s">
        <v>157</v>
      </c>
      <c r="X720" s="20" t="s">
        <v>187</v>
      </c>
      <c r="Y720" s="7" t="s">
        <v>4942</v>
      </c>
      <c r="Z720" s="7" t="s">
        <v>8534</v>
      </c>
      <c r="AA720" s="20" t="s">
        <v>221</v>
      </c>
      <c r="AB720" s="7" t="s">
        <v>162</v>
      </c>
      <c r="AC720" s="20" t="s">
        <v>163</v>
      </c>
      <c r="AD720" s="7" t="s">
        <v>163</v>
      </c>
      <c r="AE720" s="9" t="s">
        <v>8535</v>
      </c>
      <c r="AF720" s="9" t="s">
        <v>8536</v>
      </c>
      <c r="AG720" s="7" t="s">
        <v>8537</v>
      </c>
      <c r="AH720" s="7" t="s">
        <v>51</v>
      </c>
      <c r="AI720" s="79" t="s">
        <v>367</v>
      </c>
      <c r="AJ720" s="28">
        <v>22616</v>
      </c>
      <c r="AK720" s="9" t="s">
        <v>8538</v>
      </c>
      <c r="AL720" s="9" t="s">
        <v>324</v>
      </c>
      <c r="AM720" s="7" t="s">
        <v>161</v>
      </c>
      <c r="AN720" s="9" t="s">
        <v>255</v>
      </c>
      <c r="AO720" s="118" t="s">
        <v>255</v>
      </c>
      <c r="AP720" s="7" t="s">
        <v>8539</v>
      </c>
      <c r="AQ720" s="9" t="s">
        <v>1374</v>
      </c>
      <c r="AR720" s="9" t="s">
        <v>8540</v>
      </c>
      <c r="AS720" s="7" t="s">
        <v>5584</v>
      </c>
      <c r="AT720" s="79" t="s">
        <v>367</v>
      </c>
      <c r="AU720" s="7" t="s">
        <v>46</v>
      </c>
      <c r="AV720" s="10">
        <v>43265</v>
      </c>
      <c r="AW720" s="7" t="s">
        <v>8536</v>
      </c>
      <c r="AX720" s="7" t="s">
        <v>50</v>
      </c>
      <c r="AY720" s="79" t="s">
        <v>367</v>
      </c>
      <c r="AZ720" s="28">
        <v>25374</v>
      </c>
      <c r="BA720" s="9" t="s">
        <v>8541</v>
      </c>
      <c r="BB720" s="20" t="s">
        <v>178</v>
      </c>
      <c r="BC720" s="21" t="s">
        <v>221</v>
      </c>
      <c r="BD720" s="9"/>
      <c r="BE720" s="9"/>
      <c r="BF720" s="20" t="s">
        <v>181</v>
      </c>
      <c r="BG720" s="7"/>
      <c r="BH720" s="9"/>
      <c r="BI720" s="9"/>
      <c r="BJ720" s="7"/>
      <c r="BK720" s="7"/>
      <c r="BL720" s="7"/>
      <c r="BM720" s="11"/>
      <c r="BN720" s="79"/>
      <c r="BO720" s="7"/>
      <c r="BP720" s="7"/>
      <c r="BQ720" s="9"/>
      <c r="BR720" s="9"/>
      <c r="BS720" s="9"/>
      <c r="BT720" s="7"/>
      <c r="BU720" s="9"/>
      <c r="BV720" s="9"/>
      <c r="BW720" s="7"/>
      <c r="BX720" s="9"/>
      <c r="BY720" s="9"/>
      <c r="BZ720" s="7"/>
      <c r="CA720" s="7"/>
      <c r="CB720" s="7"/>
      <c r="CC720" s="7"/>
      <c r="CD720" s="7"/>
      <c r="CE720" s="20" t="s">
        <v>8539</v>
      </c>
      <c r="CF720" s="21" t="s">
        <v>1374</v>
      </c>
      <c r="CG720" s="20" t="s">
        <v>8540</v>
      </c>
      <c r="CH720" s="20" t="s">
        <v>5584</v>
      </c>
      <c r="CI720" s="20" t="s">
        <v>422</v>
      </c>
      <c r="CJ720" s="20" t="s">
        <v>46</v>
      </c>
      <c r="CK720" s="5">
        <v>43265</v>
      </c>
      <c r="CL720" s="77" t="str">
        <f t="shared" ca="1" si="11"/>
        <v>126 Tahun 0 Bulan 23 Hari</v>
      </c>
      <c r="CM72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Ciparay Hilir Rt. 03 Rw. 04  RT/RW 03/04 Desa/Kelurahan Bungbangsari Kecamatan Takokak Kabupaten Cianjur Jawa Barat 43265</v>
      </c>
    </row>
    <row r="721" spans="1:91" ht="20.100000000000001" customHeight="1">
      <c r="A721" s="4">
        <f>SUBTOTAL(3,N$8:N721)</f>
        <v>714</v>
      </c>
      <c r="B721" s="5" t="s">
        <v>10</v>
      </c>
      <c r="C721" s="5">
        <v>2021</v>
      </c>
      <c r="D721" s="13" t="s">
        <v>16</v>
      </c>
      <c r="E721" s="13">
        <v>2</v>
      </c>
      <c r="F721" s="5" t="s">
        <v>26</v>
      </c>
      <c r="G721" s="5" t="s">
        <v>8161</v>
      </c>
      <c r="H721" s="13"/>
      <c r="I721" s="13"/>
      <c r="J721" s="13">
        <v>21220094</v>
      </c>
      <c r="K721" s="15"/>
      <c r="L721" s="15"/>
      <c r="M721" s="15"/>
      <c r="N721" s="97" t="s">
        <v>8542</v>
      </c>
      <c r="O721" s="158"/>
      <c r="P721" s="140" t="s">
        <v>8543</v>
      </c>
      <c r="Q721" s="94" t="s">
        <v>8544</v>
      </c>
      <c r="R721" s="140" t="s">
        <v>569</v>
      </c>
      <c r="S721" s="96"/>
      <c r="T721" s="10" t="s">
        <v>156</v>
      </c>
      <c r="U721" s="14">
        <v>1</v>
      </c>
      <c r="V721" s="14">
        <v>2</v>
      </c>
      <c r="W721" s="10" t="s">
        <v>157</v>
      </c>
      <c r="X721" s="20" t="s">
        <v>187</v>
      </c>
      <c r="Y721" s="87" t="s">
        <v>426</v>
      </c>
      <c r="Z721" s="87" t="s">
        <v>3357</v>
      </c>
      <c r="AA721" s="7" t="s">
        <v>161</v>
      </c>
      <c r="AB721" s="87" t="s">
        <v>368</v>
      </c>
      <c r="AC721" s="31" t="s">
        <v>163</v>
      </c>
      <c r="AD721" s="87" t="s">
        <v>163</v>
      </c>
      <c r="AE721" s="95" t="s">
        <v>8545</v>
      </c>
      <c r="AF721" s="95" t="s">
        <v>8546</v>
      </c>
      <c r="AG721" s="87" t="s">
        <v>8546</v>
      </c>
      <c r="AH721" s="87" t="s">
        <v>50</v>
      </c>
      <c r="AI721" s="97" t="s">
        <v>569</v>
      </c>
      <c r="AJ721" s="96">
        <v>31783</v>
      </c>
      <c r="AK721" s="95" t="s">
        <v>8547</v>
      </c>
      <c r="AL721" s="31" t="s">
        <v>212</v>
      </c>
      <c r="AM721" s="7" t="s">
        <v>179</v>
      </c>
      <c r="AN721" s="95" t="s">
        <v>368</v>
      </c>
      <c r="AO721" s="123"/>
      <c r="AP721" s="87" t="s">
        <v>8548</v>
      </c>
      <c r="AQ721" s="95" t="s">
        <v>498</v>
      </c>
      <c r="AR721" s="95" t="s">
        <v>8549</v>
      </c>
      <c r="AS721" s="87" t="s">
        <v>2839</v>
      </c>
      <c r="AT721" s="97" t="s">
        <v>569</v>
      </c>
      <c r="AU721" s="87" t="s">
        <v>46</v>
      </c>
      <c r="AV721" s="14">
        <v>45452</v>
      </c>
      <c r="AW721" s="87" t="s">
        <v>8550</v>
      </c>
      <c r="AX721" s="87" t="s">
        <v>50</v>
      </c>
      <c r="AY721" s="97" t="s">
        <v>569</v>
      </c>
      <c r="AZ721" s="96">
        <v>32325</v>
      </c>
      <c r="BA721" s="95" t="s">
        <v>8551</v>
      </c>
      <c r="BB721" s="20" t="s">
        <v>178</v>
      </c>
      <c r="BC721" s="21" t="s">
        <v>179</v>
      </c>
      <c r="BD721" s="95"/>
      <c r="BE721" s="95"/>
      <c r="BF721" s="20" t="s">
        <v>181</v>
      </c>
      <c r="BG721" s="87"/>
      <c r="BH721" s="95"/>
      <c r="BI721" s="95"/>
      <c r="BJ721" s="87"/>
      <c r="BK721" s="87"/>
      <c r="BL721" s="87"/>
      <c r="BM721" s="93"/>
      <c r="BN721" s="97"/>
      <c r="BO721" s="87"/>
      <c r="BP721" s="87"/>
      <c r="BQ721" s="95"/>
      <c r="BR721" s="95"/>
      <c r="BS721" s="95"/>
      <c r="BT721" s="87"/>
      <c r="BU721" s="95"/>
      <c r="BV721" s="95"/>
      <c r="BW721" s="87"/>
      <c r="BX721" s="95"/>
      <c r="BY721" s="95"/>
      <c r="BZ721" s="87"/>
      <c r="CA721" s="87"/>
      <c r="CB721" s="87"/>
      <c r="CC721" s="87"/>
      <c r="CD721" s="87"/>
      <c r="CE721" s="31" t="s">
        <v>8548</v>
      </c>
      <c r="CF721" s="110" t="s">
        <v>498</v>
      </c>
      <c r="CG721" s="31" t="s">
        <v>8549</v>
      </c>
      <c r="CH721" s="31" t="s">
        <v>2839</v>
      </c>
      <c r="CI721" s="20" t="s">
        <v>582</v>
      </c>
      <c r="CJ721" s="31" t="s">
        <v>46</v>
      </c>
      <c r="CK721" s="13">
        <v>45452</v>
      </c>
      <c r="CL721" s="77" t="str">
        <f t="shared" ca="1" si="11"/>
        <v>126 Tahun 0 Bulan 23 Hari</v>
      </c>
      <c r="CM72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Lapang Cibogo Rt. 02 Rw. 01 RT/RW 02/01 Desa/Kelurahan Heuleut Kecamatan Kadipaten Kabupaten Majalengka Jawa Barat 45452</v>
      </c>
    </row>
    <row r="722" spans="1:91" ht="20.100000000000001" customHeight="1">
      <c r="A722" s="4">
        <f>SUBTOTAL(3,N$8:N722)</f>
        <v>715</v>
      </c>
      <c r="B722" s="5" t="s">
        <v>10</v>
      </c>
      <c r="C722" s="5">
        <v>2024</v>
      </c>
      <c r="D722" s="5"/>
      <c r="E722" s="5">
        <v>2</v>
      </c>
      <c r="F722" s="5" t="s">
        <v>26</v>
      </c>
      <c r="G722" s="5" t="s">
        <v>151</v>
      </c>
      <c r="H722" s="5"/>
      <c r="I722" s="5"/>
      <c r="J722" s="5">
        <v>24250082</v>
      </c>
      <c r="K722" s="6"/>
      <c r="L722" s="6"/>
      <c r="M722" s="6"/>
      <c r="N722" s="136" t="s">
        <v>8552</v>
      </c>
      <c r="O722" s="152"/>
      <c r="P722" s="136" t="s">
        <v>8553</v>
      </c>
      <c r="Q722" s="82" t="s">
        <v>8554</v>
      </c>
      <c r="R722" s="35" t="s">
        <v>186</v>
      </c>
      <c r="S722" s="127">
        <v>39591</v>
      </c>
      <c r="T722" s="10" t="s">
        <v>156</v>
      </c>
      <c r="U722" s="5">
        <v>3</v>
      </c>
      <c r="V722" s="5">
        <v>5</v>
      </c>
      <c r="W722" s="10" t="s">
        <v>157</v>
      </c>
      <c r="X722" s="20" t="s">
        <v>187</v>
      </c>
      <c r="Y722" s="20" t="s">
        <v>285</v>
      </c>
      <c r="Z722" s="20" t="s">
        <v>230</v>
      </c>
      <c r="AA722" s="7" t="s">
        <v>161</v>
      </c>
      <c r="AB722" s="20" t="s">
        <v>162</v>
      </c>
      <c r="AC722" s="20" t="s">
        <v>163</v>
      </c>
      <c r="AD722" s="7" t="s">
        <v>163</v>
      </c>
      <c r="AE722" s="21" t="s">
        <v>5999</v>
      </c>
      <c r="AF722" s="33" t="s">
        <v>6000</v>
      </c>
      <c r="AG722" s="21" t="s">
        <v>6000</v>
      </c>
      <c r="AH722" s="20" t="s">
        <v>50</v>
      </c>
      <c r="AI722" s="35" t="s">
        <v>186</v>
      </c>
      <c r="AJ722" s="88">
        <v>27068</v>
      </c>
      <c r="AK722" s="21" t="s">
        <v>6001</v>
      </c>
      <c r="AL722" s="20" t="s">
        <v>8555</v>
      </c>
      <c r="AM722" s="7" t="s">
        <v>161</v>
      </c>
      <c r="AN722" s="21" t="s">
        <v>8556</v>
      </c>
      <c r="AO722" s="120" t="s">
        <v>163</v>
      </c>
      <c r="AP722" s="20" t="s">
        <v>6005</v>
      </c>
      <c r="AQ722" s="21" t="s">
        <v>673</v>
      </c>
      <c r="AR722" s="20" t="s">
        <v>3638</v>
      </c>
      <c r="AS722" s="20" t="s">
        <v>1027</v>
      </c>
      <c r="AT722" s="35" t="s">
        <v>186</v>
      </c>
      <c r="AU722" s="20" t="s">
        <v>46</v>
      </c>
      <c r="AV722" s="6">
        <v>45362</v>
      </c>
      <c r="AW722" s="21" t="s">
        <v>6003</v>
      </c>
      <c r="AX722" s="7" t="s">
        <v>50</v>
      </c>
      <c r="AY722" s="35" t="s">
        <v>186</v>
      </c>
      <c r="AZ722" s="88">
        <v>31592</v>
      </c>
      <c r="BA722" s="21" t="s">
        <v>8557</v>
      </c>
      <c r="BB722" s="20" t="s">
        <v>178</v>
      </c>
      <c r="BC722" s="21" t="s">
        <v>161</v>
      </c>
      <c r="BD722" s="21" t="s">
        <v>8558</v>
      </c>
      <c r="BE722" s="20" t="s">
        <v>163</v>
      </c>
      <c r="BF722" s="20" t="s">
        <v>181</v>
      </c>
      <c r="BG722" s="20" t="s">
        <v>6005</v>
      </c>
      <c r="BH722" s="21" t="s">
        <v>673</v>
      </c>
      <c r="BI722" s="20" t="s">
        <v>3638</v>
      </c>
      <c r="BJ722" s="20" t="s">
        <v>1027</v>
      </c>
      <c r="BK722" s="20" t="s">
        <v>186</v>
      </c>
      <c r="BL722" s="21" t="s">
        <v>46</v>
      </c>
      <c r="BM722" s="21">
        <v>45362</v>
      </c>
      <c r="BN722" s="136" t="s">
        <v>204</v>
      </c>
      <c r="BO722" s="20" t="s">
        <v>6000</v>
      </c>
      <c r="BP722" s="20" t="s">
        <v>186</v>
      </c>
      <c r="BQ722" s="21" t="s">
        <v>8559</v>
      </c>
      <c r="BR722" s="21" t="s">
        <v>6001</v>
      </c>
      <c r="BS722" s="20" t="s">
        <v>8555</v>
      </c>
      <c r="BT722" s="21" t="s">
        <v>906</v>
      </c>
      <c r="BU722" s="21" t="s">
        <v>8556</v>
      </c>
      <c r="BV722" s="20" t="s">
        <v>163</v>
      </c>
      <c r="BW722" s="20" t="s">
        <v>6005</v>
      </c>
      <c r="BX722" s="21" t="s">
        <v>673</v>
      </c>
      <c r="BY722" s="20" t="s">
        <v>3638</v>
      </c>
      <c r="BZ722" s="20" t="s">
        <v>1027</v>
      </c>
      <c r="CA722" s="20" t="s">
        <v>186</v>
      </c>
      <c r="CB722" s="20" t="s">
        <v>46</v>
      </c>
      <c r="CC722" s="20">
        <v>45362</v>
      </c>
      <c r="CD722" s="20" t="s">
        <v>225</v>
      </c>
      <c r="CE722" s="20" t="s">
        <v>6005</v>
      </c>
      <c r="CF722" s="21" t="s">
        <v>673</v>
      </c>
      <c r="CG722" s="20" t="s">
        <v>3638</v>
      </c>
      <c r="CH722" s="20" t="s">
        <v>1027</v>
      </c>
      <c r="CI722" s="20" t="s">
        <v>205</v>
      </c>
      <c r="CJ722" s="20" t="s">
        <v>46</v>
      </c>
      <c r="CK722" s="5">
        <v>45362</v>
      </c>
      <c r="CL722" s="77" t="str">
        <f t="shared" ca="1" si="11"/>
        <v>17 Tahun 8 Bulan 0 Hari</v>
      </c>
      <c r="CM72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Pagaden RT/RW 03/01 Desa/Kelurahan Margajaya Kecamatan Tanjungsari Kabupaten Sumedang Jawa Barat 45362</v>
      </c>
    </row>
    <row r="723" spans="1:91" ht="20.100000000000001" customHeight="1">
      <c r="A723" s="4">
        <f>SUBTOTAL(3,N$8:N723)</f>
        <v>716</v>
      </c>
      <c r="B723" s="5" t="s">
        <v>10</v>
      </c>
      <c r="C723" s="5">
        <v>2021</v>
      </c>
      <c r="D723" s="5" t="s">
        <v>16</v>
      </c>
      <c r="E723" s="5">
        <v>2</v>
      </c>
      <c r="F723" s="5" t="s">
        <v>26</v>
      </c>
      <c r="G723" s="5"/>
      <c r="H723" s="5"/>
      <c r="I723" s="5"/>
      <c r="J723" s="5">
        <v>21220022</v>
      </c>
      <c r="K723" s="6"/>
      <c r="L723" s="6"/>
      <c r="M723" s="6"/>
      <c r="N723" s="79" t="s">
        <v>8560</v>
      </c>
      <c r="O723" s="153"/>
      <c r="P723" s="37" t="s">
        <v>8561</v>
      </c>
      <c r="Q723" s="81" t="s">
        <v>8562</v>
      </c>
      <c r="R723" s="37" t="s">
        <v>2123</v>
      </c>
      <c r="S723" s="28"/>
      <c r="T723" s="10" t="s">
        <v>156</v>
      </c>
      <c r="U723" s="10">
        <v>1</v>
      </c>
      <c r="V723" s="10">
        <v>3</v>
      </c>
      <c r="W723" s="10" t="s">
        <v>157</v>
      </c>
      <c r="X723" s="20" t="s">
        <v>187</v>
      </c>
      <c r="Y723" s="7" t="s">
        <v>8563</v>
      </c>
      <c r="Z723" s="7" t="s">
        <v>5271</v>
      </c>
      <c r="AA723" s="7" t="s">
        <v>161</v>
      </c>
      <c r="AB723" s="7" t="s">
        <v>368</v>
      </c>
      <c r="AC723" s="20" t="s">
        <v>163</v>
      </c>
      <c r="AD723" s="7" t="s">
        <v>163</v>
      </c>
      <c r="AE723" s="9" t="s">
        <v>8564</v>
      </c>
      <c r="AF723" s="9" t="s">
        <v>8565</v>
      </c>
      <c r="AG723" s="7" t="s">
        <v>8565</v>
      </c>
      <c r="AH723" s="7" t="s">
        <v>50</v>
      </c>
      <c r="AI723" s="79" t="s">
        <v>155</v>
      </c>
      <c r="AJ723" s="28">
        <v>32717</v>
      </c>
      <c r="AK723" s="9" t="s">
        <v>8566</v>
      </c>
      <c r="AL723" s="20" t="s">
        <v>212</v>
      </c>
      <c r="AM723" s="7" t="s">
        <v>179</v>
      </c>
      <c r="AN723" s="9" t="s">
        <v>368</v>
      </c>
      <c r="AO723" s="118"/>
      <c r="AP723" s="7" t="s">
        <v>8567</v>
      </c>
      <c r="AQ723" s="9" t="s">
        <v>7401</v>
      </c>
      <c r="AR723" s="9" t="s">
        <v>8568</v>
      </c>
      <c r="AS723" s="7" t="s">
        <v>4524</v>
      </c>
      <c r="AT723" s="79" t="s">
        <v>155</v>
      </c>
      <c r="AU723" s="7" t="s">
        <v>46</v>
      </c>
      <c r="AV723" s="10">
        <v>40382</v>
      </c>
      <c r="AW723" s="7" t="s">
        <v>8569</v>
      </c>
      <c r="AX723" s="7" t="s">
        <v>50</v>
      </c>
      <c r="AY723" s="79" t="s">
        <v>155</v>
      </c>
      <c r="AZ723" s="28">
        <v>32892</v>
      </c>
      <c r="BA723" s="9" t="s">
        <v>8570</v>
      </c>
      <c r="BB723" s="20" t="s">
        <v>178</v>
      </c>
      <c r="BC723" s="21" t="s">
        <v>179</v>
      </c>
      <c r="BD723" s="9"/>
      <c r="BE723" s="9"/>
      <c r="BF723" s="20" t="s">
        <v>181</v>
      </c>
      <c r="BG723" s="7"/>
      <c r="BH723" s="9"/>
      <c r="BI723" s="9"/>
      <c r="BJ723" s="7"/>
      <c r="BK723" s="7"/>
      <c r="BL723" s="7"/>
      <c r="BM723" s="11"/>
      <c r="BN723" s="79"/>
      <c r="BO723" s="7"/>
      <c r="BP723" s="7"/>
      <c r="BQ723" s="9"/>
      <c r="BR723" s="9"/>
      <c r="BS723" s="9"/>
      <c r="BT723" s="7"/>
      <c r="BU723" s="9"/>
      <c r="BV723" s="9"/>
      <c r="BW723" s="7"/>
      <c r="BX723" s="9"/>
      <c r="BY723" s="9"/>
      <c r="BZ723" s="7"/>
      <c r="CA723" s="7"/>
      <c r="CB723" s="7"/>
      <c r="CC723" s="7"/>
      <c r="CD723" s="7"/>
      <c r="CE723" s="20" t="s">
        <v>8567</v>
      </c>
      <c r="CF723" s="21" t="s">
        <v>7401</v>
      </c>
      <c r="CG723" s="20" t="s">
        <v>8568</v>
      </c>
      <c r="CH723" s="20" t="s">
        <v>4524</v>
      </c>
      <c r="CI723" s="20" t="s">
        <v>182</v>
      </c>
      <c r="CJ723" s="20" t="s">
        <v>46</v>
      </c>
      <c r="CK723" s="5">
        <v>40382</v>
      </c>
      <c r="CL723" s="77" t="str">
        <f t="shared" ca="1" si="11"/>
        <v>126 Tahun 0 Bulan 23 Hari</v>
      </c>
      <c r="CM72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Pasarbaru Rt. 06 Rw. 05 RT/RW 06/05 Desa/Kelurahan Majakerta  Kecamatan Majalaya Kabupaten Bandung Jawa Barat 40382</v>
      </c>
    </row>
    <row r="724" spans="1:91" ht="20.100000000000001" customHeight="1">
      <c r="A724" s="4">
        <f>SUBTOTAL(3,N$8:N724)</f>
        <v>717</v>
      </c>
      <c r="B724" s="5" t="s">
        <v>10</v>
      </c>
      <c r="C724" s="5">
        <v>2024</v>
      </c>
      <c r="D724" s="13"/>
      <c r="E724" s="5">
        <v>2</v>
      </c>
      <c r="F724" s="5" t="s">
        <v>26</v>
      </c>
      <c r="G724" s="5" t="s">
        <v>151</v>
      </c>
      <c r="H724" s="13"/>
      <c r="I724" s="13"/>
      <c r="J724" s="13">
        <v>24250030</v>
      </c>
      <c r="K724" s="15"/>
      <c r="L724" s="15"/>
      <c r="M724" s="15"/>
      <c r="N724" s="139" t="s">
        <v>8571</v>
      </c>
      <c r="O724" s="157"/>
      <c r="P724" s="139" t="s">
        <v>8572</v>
      </c>
      <c r="Q724" s="109" t="s">
        <v>8573</v>
      </c>
      <c r="R724" s="112" t="s">
        <v>155</v>
      </c>
      <c r="S724" s="144">
        <v>40733</v>
      </c>
      <c r="T724" s="10" t="s">
        <v>156</v>
      </c>
      <c r="U724" s="13">
        <v>2</v>
      </c>
      <c r="V724" s="13">
        <v>3</v>
      </c>
      <c r="W724" s="10" t="s">
        <v>157</v>
      </c>
      <c r="X724" s="20" t="s">
        <v>187</v>
      </c>
      <c r="Y724" s="31" t="s">
        <v>159</v>
      </c>
      <c r="Z724" s="31" t="s">
        <v>890</v>
      </c>
      <c r="AA724" s="7" t="s">
        <v>161</v>
      </c>
      <c r="AB724" s="31" t="s">
        <v>162</v>
      </c>
      <c r="AC724" s="31" t="s">
        <v>163</v>
      </c>
      <c r="AD724" s="87" t="s">
        <v>163</v>
      </c>
      <c r="AE724" s="110" t="s">
        <v>8574</v>
      </c>
      <c r="AF724" s="116" t="s">
        <v>8575</v>
      </c>
      <c r="AG724" s="110" t="s">
        <v>8575</v>
      </c>
      <c r="AH724" s="31" t="s">
        <v>50</v>
      </c>
      <c r="AI724" s="112" t="s">
        <v>155</v>
      </c>
      <c r="AJ724" s="111">
        <v>25390</v>
      </c>
      <c r="AK724" s="110" t="s">
        <v>8576</v>
      </c>
      <c r="AL724" s="20" t="s">
        <v>324</v>
      </c>
      <c r="AM724" s="7" t="s">
        <v>179</v>
      </c>
      <c r="AN724" s="110" t="s">
        <v>8577</v>
      </c>
      <c r="AO724" s="122" t="s">
        <v>357</v>
      </c>
      <c r="AP724" s="31" t="s">
        <v>8578</v>
      </c>
      <c r="AQ724" s="110" t="s">
        <v>3574</v>
      </c>
      <c r="AR724" s="31" t="s">
        <v>8579</v>
      </c>
      <c r="AS724" s="31" t="s">
        <v>1578</v>
      </c>
      <c r="AT724" s="112" t="s">
        <v>278</v>
      </c>
      <c r="AU724" s="31" t="s">
        <v>46</v>
      </c>
      <c r="AV724" s="15">
        <v>40174</v>
      </c>
      <c r="AW724" s="110" t="s">
        <v>8580</v>
      </c>
      <c r="AX724" s="87" t="s">
        <v>50</v>
      </c>
      <c r="AY724" s="112" t="s">
        <v>229</v>
      </c>
      <c r="AZ724" s="111">
        <v>31047</v>
      </c>
      <c r="BA724" s="110" t="s">
        <v>8581</v>
      </c>
      <c r="BB724" s="20" t="s">
        <v>178</v>
      </c>
      <c r="BC724" s="21" t="s">
        <v>179</v>
      </c>
      <c r="BD724" s="110" t="s">
        <v>8577</v>
      </c>
      <c r="BE724" s="31" t="s">
        <v>163</v>
      </c>
      <c r="BF724" s="20" t="s">
        <v>181</v>
      </c>
      <c r="BG724" s="31" t="s">
        <v>8582</v>
      </c>
      <c r="BH724" s="110" t="s">
        <v>3574</v>
      </c>
      <c r="BI724" s="31" t="s">
        <v>8579</v>
      </c>
      <c r="BJ724" s="31" t="s">
        <v>1578</v>
      </c>
      <c r="BK724" s="31" t="s">
        <v>278</v>
      </c>
      <c r="BL724" s="110" t="s">
        <v>46</v>
      </c>
      <c r="BM724" s="110">
        <v>40174</v>
      </c>
      <c r="BN724" s="139" t="s">
        <v>204</v>
      </c>
      <c r="BO724" s="31" t="s">
        <v>8583</v>
      </c>
      <c r="BP724" s="31"/>
      <c r="BQ724" s="110"/>
      <c r="BR724" s="110"/>
      <c r="BS724" s="31"/>
      <c r="BT724" s="110"/>
      <c r="BU724" s="110" t="s">
        <v>8577</v>
      </c>
      <c r="BV724" s="31"/>
      <c r="BW724" s="31"/>
      <c r="BX724" s="110"/>
      <c r="BY724" s="31"/>
      <c r="BZ724" s="31"/>
      <c r="CA724" s="31"/>
      <c r="CB724" s="31"/>
      <c r="CC724" s="31"/>
      <c r="CD724" s="31" t="s">
        <v>544</v>
      </c>
      <c r="CE724" s="31" t="s">
        <v>8578</v>
      </c>
      <c r="CF724" s="110" t="s">
        <v>3574</v>
      </c>
      <c r="CG724" s="31" t="s">
        <v>8579</v>
      </c>
      <c r="CH724" s="31" t="s">
        <v>1578</v>
      </c>
      <c r="CI724" s="31" t="s">
        <v>278</v>
      </c>
      <c r="CJ724" s="31" t="s">
        <v>46</v>
      </c>
      <c r="CK724" s="13">
        <v>40174</v>
      </c>
      <c r="CL724" s="77" t="str">
        <f t="shared" ca="1" si="11"/>
        <v>14 Tahun 6 Bulan 14 Hari</v>
      </c>
      <c r="CM72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Cicukang 2 A 2 RT/RW 05/07 Desa/Kelurahan Husein Sastranegara Kecamatan Cicendo Kota Bandung Jawa Barat 40174</v>
      </c>
    </row>
    <row r="725" spans="1:91" ht="20.100000000000001" customHeight="1">
      <c r="A725" s="4">
        <f>SUBTOTAL(3,N$8:N725)</f>
        <v>718</v>
      </c>
      <c r="B725" s="5" t="s">
        <v>10</v>
      </c>
      <c r="C725" s="5">
        <v>2024</v>
      </c>
      <c r="D725" s="13"/>
      <c r="E725" s="5">
        <v>2</v>
      </c>
      <c r="F725" s="5" t="s">
        <v>26</v>
      </c>
      <c r="G725" s="5" t="s">
        <v>151</v>
      </c>
      <c r="H725" s="13" t="s">
        <v>151</v>
      </c>
      <c r="I725" s="13" t="s">
        <v>151</v>
      </c>
      <c r="J725" s="13">
        <v>24250022</v>
      </c>
      <c r="K725" s="15"/>
      <c r="L725" s="15"/>
      <c r="M725" s="15"/>
      <c r="N725" s="139" t="s">
        <v>8584</v>
      </c>
      <c r="O725" s="157"/>
      <c r="P725" s="139" t="s">
        <v>8585</v>
      </c>
      <c r="Q725" s="109" t="s">
        <v>8586</v>
      </c>
      <c r="R725" s="112" t="s">
        <v>1109</v>
      </c>
      <c r="S725" s="144">
        <v>40682</v>
      </c>
      <c r="T725" s="10" t="s">
        <v>156</v>
      </c>
      <c r="U725" s="13">
        <v>1</v>
      </c>
      <c r="V725" s="13">
        <v>2</v>
      </c>
      <c r="W725" s="10" t="s">
        <v>157</v>
      </c>
      <c r="X725" s="31" t="s">
        <v>268</v>
      </c>
      <c r="Y725" s="31" t="s">
        <v>159</v>
      </c>
      <c r="Z725" s="31" t="s">
        <v>890</v>
      </c>
      <c r="AA725" s="7" t="s">
        <v>161</v>
      </c>
      <c r="AB725" s="31" t="s">
        <v>162</v>
      </c>
      <c r="AC725" s="31" t="s">
        <v>163</v>
      </c>
      <c r="AD725" s="87" t="s">
        <v>163</v>
      </c>
      <c r="AE725" s="110" t="s">
        <v>8587</v>
      </c>
      <c r="AF725" s="116" t="s">
        <v>8588</v>
      </c>
      <c r="AG725" s="110" t="s">
        <v>8588</v>
      </c>
      <c r="AH725" s="31" t="s">
        <v>51</v>
      </c>
      <c r="AI725" s="112" t="s">
        <v>155</v>
      </c>
      <c r="AJ725" s="111">
        <v>29587</v>
      </c>
      <c r="AK725" s="110" t="s">
        <v>8589</v>
      </c>
      <c r="AL725" s="20" t="s">
        <v>212</v>
      </c>
      <c r="AM725" s="7" t="s">
        <v>161</v>
      </c>
      <c r="AN725" s="110" t="s">
        <v>8590</v>
      </c>
      <c r="AO725" s="122" t="s">
        <v>195</v>
      </c>
      <c r="AP725" s="31" t="s">
        <v>8591</v>
      </c>
      <c r="AQ725" s="110" t="s">
        <v>766</v>
      </c>
      <c r="AR725" s="31" t="s">
        <v>8592</v>
      </c>
      <c r="AS725" s="31" t="s">
        <v>8593</v>
      </c>
      <c r="AT725" s="112" t="s">
        <v>3462</v>
      </c>
      <c r="AU725" s="31" t="s">
        <v>3458</v>
      </c>
      <c r="AV725" s="15">
        <v>11420</v>
      </c>
      <c r="AW725" s="110" t="s">
        <v>8594</v>
      </c>
      <c r="AX725" s="87" t="s">
        <v>50</v>
      </c>
      <c r="AY725" s="112" t="s">
        <v>1109</v>
      </c>
      <c r="AZ725" s="111">
        <v>29346</v>
      </c>
      <c r="BA725" s="110" t="s">
        <v>8595</v>
      </c>
      <c r="BB725" s="20" t="s">
        <v>178</v>
      </c>
      <c r="BC725" s="21" t="s">
        <v>179</v>
      </c>
      <c r="BD725" s="110" t="s">
        <v>8596</v>
      </c>
      <c r="BE725" s="31" t="s">
        <v>163</v>
      </c>
      <c r="BF725" s="20" t="s">
        <v>181</v>
      </c>
      <c r="BG725" s="31" t="s">
        <v>8597</v>
      </c>
      <c r="BH725" s="110" t="s">
        <v>766</v>
      </c>
      <c r="BI725" s="31" t="s">
        <v>8592</v>
      </c>
      <c r="BJ725" s="31" t="s">
        <v>8598</v>
      </c>
      <c r="BK725" s="31" t="s">
        <v>3462</v>
      </c>
      <c r="BL725" s="110" t="s">
        <v>8599</v>
      </c>
      <c r="BM725" s="110">
        <v>11420</v>
      </c>
      <c r="BN725" s="139"/>
      <c r="BO725" s="31" t="s">
        <v>8600</v>
      </c>
      <c r="BP725" s="31"/>
      <c r="BQ725" s="110"/>
      <c r="BR725" s="110"/>
      <c r="BS725" s="31"/>
      <c r="BT725" s="110"/>
      <c r="BU725" s="110" t="s">
        <v>8590</v>
      </c>
      <c r="BV725" s="31"/>
      <c r="BW725" s="31"/>
      <c r="BX725" s="110"/>
      <c r="BY725" s="31"/>
      <c r="BZ725" s="31"/>
      <c r="CA725" s="31"/>
      <c r="CB725" s="31"/>
      <c r="CC725" s="31"/>
      <c r="CD725" s="31"/>
      <c r="CE725" s="31" t="s">
        <v>8591</v>
      </c>
      <c r="CF725" s="110" t="s">
        <v>766</v>
      </c>
      <c r="CG725" s="31" t="s">
        <v>8592</v>
      </c>
      <c r="CH725" s="31" t="s">
        <v>8593</v>
      </c>
      <c r="CI725" s="31" t="s">
        <v>3462</v>
      </c>
      <c r="CJ725" s="77" t="s">
        <v>3458</v>
      </c>
      <c r="CK725" s="13">
        <v>11420</v>
      </c>
      <c r="CL725" s="77" t="str">
        <f t="shared" ca="1" si="11"/>
        <v>14 Tahun 8 Bulan 4 Hari</v>
      </c>
      <c r="CM72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Tali Ix RT/RW 01/09 Desa/Kelurahan Kota Bambu Selatan Kecamatan Palmerah Jakarta Barat DKI Jakarta 11420</v>
      </c>
    </row>
    <row r="726" spans="1:91" ht="20.100000000000001" customHeight="1">
      <c r="A726" s="4">
        <f>SUBTOTAL(3,N$8:N726)</f>
        <v>719</v>
      </c>
      <c r="B726" s="5" t="s">
        <v>10</v>
      </c>
      <c r="C726" s="5">
        <v>2022</v>
      </c>
      <c r="D726" s="5">
        <v>2025</v>
      </c>
      <c r="E726" s="5">
        <v>3</v>
      </c>
      <c r="F726" s="5" t="s">
        <v>27</v>
      </c>
      <c r="G726" s="5" t="s">
        <v>151</v>
      </c>
      <c r="H726" s="5" t="s">
        <v>151</v>
      </c>
      <c r="I726" s="5" t="s">
        <v>151</v>
      </c>
      <c r="J726" s="5">
        <v>22230037</v>
      </c>
      <c r="K726" s="6"/>
      <c r="L726" s="6"/>
      <c r="M726" s="6"/>
      <c r="N726" s="79" t="s">
        <v>8601</v>
      </c>
      <c r="O726" s="153"/>
      <c r="P726" s="37" t="s">
        <v>8602</v>
      </c>
      <c r="Q726" s="81" t="s">
        <v>8603</v>
      </c>
      <c r="R726" s="37" t="s">
        <v>155</v>
      </c>
      <c r="S726" s="125">
        <v>40242</v>
      </c>
      <c r="T726" s="10" t="s">
        <v>156</v>
      </c>
      <c r="U726" s="10">
        <v>2</v>
      </c>
      <c r="V726" s="10">
        <v>3</v>
      </c>
      <c r="W726" s="10" t="s">
        <v>157</v>
      </c>
      <c r="X726" s="20" t="s">
        <v>187</v>
      </c>
      <c r="Y726" s="7" t="s">
        <v>368</v>
      </c>
      <c r="Z726" s="7" t="s">
        <v>368</v>
      </c>
      <c r="AA726" s="7" t="s">
        <v>161</v>
      </c>
      <c r="AB726" s="7" t="s">
        <v>162</v>
      </c>
      <c r="AC726" s="7" t="s">
        <v>163</v>
      </c>
      <c r="AD726" s="7" t="s">
        <v>163</v>
      </c>
      <c r="AE726" s="9" t="s">
        <v>8604</v>
      </c>
      <c r="AF726" s="9" t="s">
        <v>8605</v>
      </c>
      <c r="AG726" s="7" t="s">
        <v>8605</v>
      </c>
      <c r="AH726" s="7" t="s">
        <v>50</v>
      </c>
      <c r="AI726" s="79" t="s">
        <v>155</v>
      </c>
      <c r="AJ726" s="28">
        <v>29352</v>
      </c>
      <c r="AK726" s="9" t="s">
        <v>8606</v>
      </c>
      <c r="AL726" s="20" t="s">
        <v>846</v>
      </c>
      <c r="AM726" s="7" t="s">
        <v>179</v>
      </c>
      <c r="AN726" s="9" t="s">
        <v>8607</v>
      </c>
      <c r="AO726" s="118" t="s">
        <v>260</v>
      </c>
      <c r="AP726" s="7" t="s">
        <v>8490</v>
      </c>
      <c r="AQ726" s="9" t="s">
        <v>1900</v>
      </c>
      <c r="AR726" s="9" t="s">
        <v>8500</v>
      </c>
      <c r="AS726" s="7" t="s">
        <v>3413</v>
      </c>
      <c r="AT726" s="79" t="s">
        <v>648</v>
      </c>
      <c r="AU726" s="7" t="s">
        <v>642</v>
      </c>
      <c r="AV726" s="10">
        <v>40913</v>
      </c>
      <c r="AW726" s="7" t="s">
        <v>8608</v>
      </c>
      <c r="AX726" s="7" t="s">
        <v>50</v>
      </c>
      <c r="AY726" s="79" t="s">
        <v>155</v>
      </c>
      <c r="AZ726" s="28">
        <v>29828</v>
      </c>
      <c r="BA726" s="9" t="s">
        <v>8609</v>
      </c>
      <c r="BB726" s="20" t="s">
        <v>178</v>
      </c>
      <c r="BC726" s="21" t="s">
        <v>179</v>
      </c>
      <c r="BD726" s="9" t="s">
        <v>8610</v>
      </c>
      <c r="BE726" s="9" t="s">
        <v>1031</v>
      </c>
      <c r="BF726" s="20" t="s">
        <v>181</v>
      </c>
      <c r="BG726" s="7"/>
      <c r="BH726" s="9"/>
      <c r="BI726" s="9"/>
      <c r="BJ726" s="7"/>
      <c r="BK726" s="7"/>
      <c r="BL726" s="7"/>
      <c r="BM726" s="11"/>
      <c r="BN726" s="79"/>
      <c r="BO726" s="7"/>
      <c r="BP726" s="7"/>
      <c r="BQ726" s="9"/>
      <c r="BR726" s="9"/>
      <c r="BS726" s="9"/>
      <c r="BT726" s="7"/>
      <c r="BU726" s="9"/>
      <c r="BV726" s="9"/>
      <c r="BW726" s="7"/>
      <c r="BX726" s="9"/>
      <c r="BY726" s="9"/>
      <c r="BZ726" s="7"/>
      <c r="CA726" s="7"/>
      <c r="CB726" s="7"/>
      <c r="CC726" s="7"/>
      <c r="CD726" s="7"/>
      <c r="CE726" s="20" t="s">
        <v>8490</v>
      </c>
      <c r="CF726" s="21" t="s">
        <v>1900</v>
      </c>
      <c r="CG726" s="20" t="s">
        <v>1042</v>
      </c>
      <c r="CH726" s="20" t="s">
        <v>390</v>
      </c>
      <c r="CI726" s="20" t="s">
        <v>182</v>
      </c>
      <c r="CJ726" s="20" t="s">
        <v>46</v>
      </c>
      <c r="CK726" s="5">
        <v>40913</v>
      </c>
      <c r="CL726" s="77" t="str">
        <f t="shared" ca="1" si="11"/>
        <v>15 Tahun 10 Bulan 18 Hari</v>
      </c>
      <c r="CM72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Cibereum RT/RW 02/11 Desa/Kelurahan Sadu Kecamatan Soreang Kabupaten Bandung Jawa Barat 40913</v>
      </c>
    </row>
    <row r="727" spans="1:91" ht="20.100000000000001" customHeight="1">
      <c r="A727" s="4">
        <f>SUBTOTAL(3,N$8:N727)</f>
        <v>720</v>
      </c>
      <c r="B727" s="5" t="s">
        <v>10</v>
      </c>
      <c r="C727" s="5">
        <v>2019</v>
      </c>
      <c r="D727" s="5" t="s">
        <v>18</v>
      </c>
      <c r="E727" s="5">
        <v>3</v>
      </c>
      <c r="F727" s="5" t="s">
        <v>27</v>
      </c>
      <c r="G727" s="5"/>
      <c r="H727" s="5"/>
      <c r="I727" s="5"/>
      <c r="J727" s="5"/>
      <c r="K727" s="6"/>
      <c r="L727" s="6"/>
      <c r="M727" s="6"/>
      <c r="N727" s="79" t="s">
        <v>8611</v>
      </c>
      <c r="O727" s="153"/>
      <c r="P727" s="37" t="s">
        <v>8612</v>
      </c>
      <c r="Q727" s="81" t="s">
        <v>8613</v>
      </c>
      <c r="R727" s="37" t="s">
        <v>155</v>
      </c>
      <c r="S727" s="28"/>
      <c r="T727" s="10" t="s">
        <v>156</v>
      </c>
      <c r="U727" s="10">
        <v>1</v>
      </c>
      <c r="V727" s="10">
        <v>2</v>
      </c>
      <c r="W727" s="10" t="s">
        <v>157</v>
      </c>
      <c r="X727" s="20" t="s">
        <v>187</v>
      </c>
      <c r="Y727" s="7" t="s">
        <v>426</v>
      </c>
      <c r="Z727" s="7" t="s">
        <v>4316</v>
      </c>
      <c r="AA727" s="7" t="s">
        <v>161</v>
      </c>
      <c r="AB727" s="7" t="s">
        <v>162</v>
      </c>
      <c r="AC727" s="20" t="s">
        <v>163</v>
      </c>
      <c r="AD727" s="7" t="s">
        <v>163</v>
      </c>
      <c r="AE727" s="9" t="s">
        <v>8614</v>
      </c>
      <c r="AF727" s="9" t="s">
        <v>8615</v>
      </c>
      <c r="AG727" s="7" t="s">
        <v>8615</v>
      </c>
      <c r="AH727" s="7" t="s">
        <v>50</v>
      </c>
      <c r="AI727" s="79" t="s">
        <v>155</v>
      </c>
      <c r="AJ727" s="28">
        <v>27331</v>
      </c>
      <c r="AK727" s="9" t="s">
        <v>8616</v>
      </c>
      <c r="AL727" s="9" t="s">
        <v>168</v>
      </c>
      <c r="AM727" s="7" t="s">
        <v>839</v>
      </c>
      <c r="AN727" s="9" t="s">
        <v>368</v>
      </c>
      <c r="AO727" s="118"/>
      <c r="AP727" s="7" t="s">
        <v>8617</v>
      </c>
      <c r="AQ727" s="9" t="s">
        <v>8618</v>
      </c>
      <c r="AR727" s="9" t="s">
        <v>4492</v>
      </c>
      <c r="AS727" s="7" t="s">
        <v>4493</v>
      </c>
      <c r="AT727" s="79" t="s">
        <v>155</v>
      </c>
      <c r="AU727" s="7" t="s">
        <v>46</v>
      </c>
      <c r="AV727" s="10" t="s">
        <v>5047</v>
      </c>
      <c r="AW727" s="7" t="s">
        <v>8619</v>
      </c>
      <c r="AX727" s="7" t="s">
        <v>50</v>
      </c>
      <c r="AY727" s="79" t="s">
        <v>155</v>
      </c>
      <c r="AZ727" s="28">
        <v>28018</v>
      </c>
      <c r="BA727" s="9" t="s">
        <v>8620</v>
      </c>
      <c r="BB727" s="9" t="s">
        <v>168</v>
      </c>
      <c r="BC727" s="21" t="s">
        <v>203</v>
      </c>
      <c r="BD727" s="9"/>
      <c r="BE727" s="9"/>
      <c r="BF727" s="20" t="s">
        <v>181</v>
      </c>
      <c r="BG727" s="7"/>
      <c r="BH727" s="9"/>
      <c r="BI727" s="9"/>
      <c r="BJ727" s="7"/>
      <c r="BK727" s="7"/>
      <c r="BL727" s="7"/>
      <c r="BM727" s="11"/>
      <c r="BN727" s="79"/>
      <c r="BO727" s="7"/>
      <c r="BP727" s="7"/>
      <c r="BQ727" s="9"/>
      <c r="BR727" s="9"/>
      <c r="BS727" s="9"/>
      <c r="BT727" s="7"/>
      <c r="BU727" s="9"/>
      <c r="BV727" s="9"/>
      <c r="BW727" s="7"/>
      <c r="BX727" s="9"/>
      <c r="BY727" s="9"/>
      <c r="BZ727" s="7"/>
      <c r="CA727" s="7"/>
      <c r="CB727" s="7"/>
      <c r="CC727" s="7"/>
      <c r="CD727" s="7"/>
      <c r="CE727" s="20" t="s">
        <v>8617</v>
      </c>
      <c r="CF727" s="21" t="s">
        <v>8618</v>
      </c>
      <c r="CG727" s="20" t="s">
        <v>4492</v>
      </c>
      <c r="CH727" s="20" t="s">
        <v>4493</v>
      </c>
      <c r="CI727" s="20" t="s">
        <v>182</v>
      </c>
      <c r="CJ727" s="20" t="s">
        <v>46</v>
      </c>
      <c r="CK727" s="5" t="s">
        <v>5047</v>
      </c>
      <c r="CL727" s="77" t="str">
        <f t="shared" ca="1" si="11"/>
        <v>126 Tahun 0 Bulan 23 Hari</v>
      </c>
      <c r="CM72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Kp.Lembang RT/RW 01 Desa/Kelurahan Kiangroke Kecamatan Banjaran Kabupaten Bandung Jawa Barat 40377</v>
      </c>
    </row>
    <row r="728" spans="1:91" ht="20.100000000000001" customHeight="1">
      <c r="A728" s="4">
        <f>SUBTOTAL(3,N$8:N728)</f>
        <v>721</v>
      </c>
      <c r="B728" s="5" t="s">
        <v>10</v>
      </c>
      <c r="C728" s="5">
        <v>2021</v>
      </c>
      <c r="D728" s="13" t="s">
        <v>18</v>
      </c>
      <c r="E728" s="5">
        <v>3</v>
      </c>
      <c r="F728" s="5" t="s">
        <v>27</v>
      </c>
      <c r="G728" s="5" t="s">
        <v>151</v>
      </c>
      <c r="H728" s="13"/>
      <c r="I728" s="13"/>
      <c r="J728" s="13">
        <v>21220183</v>
      </c>
      <c r="K728" s="15"/>
      <c r="L728" s="15"/>
      <c r="M728" s="15"/>
      <c r="N728" s="97" t="s">
        <v>8621</v>
      </c>
      <c r="O728" s="158"/>
      <c r="P728" s="140" t="s">
        <v>8622</v>
      </c>
      <c r="Q728" s="94" t="s">
        <v>8623</v>
      </c>
      <c r="R728" s="140" t="s">
        <v>155</v>
      </c>
      <c r="S728" s="96"/>
      <c r="T728" s="10" t="s">
        <v>156</v>
      </c>
      <c r="U728" s="14">
        <v>1</v>
      </c>
      <c r="V728" s="14">
        <v>2</v>
      </c>
      <c r="W728" s="10" t="s">
        <v>157</v>
      </c>
      <c r="X728" s="20" t="s">
        <v>187</v>
      </c>
      <c r="Y728" s="87" t="s">
        <v>159</v>
      </c>
      <c r="Z728" s="87" t="s">
        <v>250</v>
      </c>
      <c r="AA728" s="7" t="s">
        <v>161</v>
      </c>
      <c r="AB728" s="87" t="s">
        <v>368</v>
      </c>
      <c r="AC728" s="87" t="s">
        <v>163</v>
      </c>
      <c r="AD728" s="87" t="s">
        <v>163</v>
      </c>
      <c r="AE728" s="95" t="s">
        <v>8624</v>
      </c>
      <c r="AF728" s="95" t="s">
        <v>8625</v>
      </c>
      <c r="AG728" s="87" t="s">
        <v>8625</v>
      </c>
      <c r="AH728" s="87" t="s">
        <v>50</v>
      </c>
      <c r="AI728" s="97" t="s">
        <v>155</v>
      </c>
      <c r="AJ728" s="96">
        <v>29138</v>
      </c>
      <c r="AK728" s="95" t="s">
        <v>8626</v>
      </c>
      <c r="AL728" s="95" t="s">
        <v>324</v>
      </c>
      <c r="AM728" s="7" t="s">
        <v>179</v>
      </c>
      <c r="AN728" s="95" t="s">
        <v>368</v>
      </c>
      <c r="AO728" s="123"/>
      <c r="AP728" s="87" t="s">
        <v>5299</v>
      </c>
      <c r="AQ728" s="95" t="s">
        <v>8618</v>
      </c>
      <c r="AR728" s="95" t="s">
        <v>5300</v>
      </c>
      <c r="AS728" s="87" t="s">
        <v>487</v>
      </c>
      <c r="AT728" s="97" t="s">
        <v>155</v>
      </c>
      <c r="AU728" s="87" t="s">
        <v>46</v>
      </c>
      <c r="AV728" s="14">
        <v>40927</v>
      </c>
      <c r="AW728" s="87" t="s">
        <v>8627</v>
      </c>
      <c r="AX728" s="87" t="s">
        <v>50</v>
      </c>
      <c r="AY728" s="97" t="s">
        <v>155</v>
      </c>
      <c r="AZ728" s="96">
        <v>31048</v>
      </c>
      <c r="BA728" s="95" t="s">
        <v>8628</v>
      </c>
      <c r="BB728" s="20" t="s">
        <v>178</v>
      </c>
      <c r="BC728" s="21" t="s">
        <v>221</v>
      </c>
      <c r="BD728" s="95"/>
      <c r="BE728" s="95"/>
      <c r="BF728" s="20" t="s">
        <v>181</v>
      </c>
      <c r="BG728" s="87"/>
      <c r="BH728" s="95"/>
      <c r="BI728" s="95"/>
      <c r="BJ728" s="87"/>
      <c r="BK728" s="87"/>
      <c r="BL728" s="87"/>
      <c r="BM728" s="93"/>
      <c r="BN728" s="97"/>
      <c r="BO728" s="87"/>
      <c r="BP728" s="87"/>
      <c r="BQ728" s="95"/>
      <c r="BR728" s="95"/>
      <c r="BS728" s="95"/>
      <c r="BT728" s="87"/>
      <c r="BU728" s="95"/>
      <c r="BV728" s="95"/>
      <c r="BW728" s="87"/>
      <c r="BX728" s="95"/>
      <c r="BY728" s="95"/>
      <c r="BZ728" s="87"/>
      <c r="CA728" s="87"/>
      <c r="CB728" s="87"/>
      <c r="CC728" s="87"/>
      <c r="CD728" s="87"/>
      <c r="CE728" s="31" t="s">
        <v>5299</v>
      </c>
      <c r="CF728" s="110" t="s">
        <v>766</v>
      </c>
      <c r="CG728" s="31" t="s">
        <v>5300</v>
      </c>
      <c r="CH728" s="31" t="s">
        <v>487</v>
      </c>
      <c r="CI728" s="31" t="s">
        <v>182</v>
      </c>
      <c r="CJ728" s="31" t="s">
        <v>46</v>
      </c>
      <c r="CK728" s="13">
        <v>40927</v>
      </c>
      <c r="CL728" s="77" t="str">
        <f t="shared" ca="1" si="11"/>
        <v>126 Tahun 0 Bulan 23 Hari</v>
      </c>
      <c r="CM72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Culamega RT/RW 01/09 Desa/Kelurahan Cikoneng Kecamatan Pasirjambu Kabupaten Bandung Jawa Barat 40927</v>
      </c>
    </row>
    <row r="729" spans="1:91" ht="20.100000000000001" customHeight="1">
      <c r="A729" s="4">
        <f>SUBTOTAL(3,N$8:N729)</f>
        <v>722</v>
      </c>
      <c r="B729" s="5" t="s">
        <v>10</v>
      </c>
      <c r="C729" s="5">
        <v>2020</v>
      </c>
      <c r="D729" s="5" t="s">
        <v>18</v>
      </c>
      <c r="E729" s="5">
        <v>3</v>
      </c>
      <c r="F729" s="5" t="s">
        <v>27</v>
      </c>
      <c r="G729" s="5" t="s">
        <v>151</v>
      </c>
      <c r="H729" s="5"/>
      <c r="I729" s="5"/>
      <c r="J729" s="5">
        <v>20210117</v>
      </c>
      <c r="K729" s="6"/>
      <c r="L729" s="6"/>
      <c r="M729" s="6"/>
      <c r="N729" s="137" t="s">
        <v>8629</v>
      </c>
      <c r="O729" s="154"/>
      <c r="P729" s="37" t="s">
        <v>8630</v>
      </c>
      <c r="Q729" s="81" t="s">
        <v>8631</v>
      </c>
      <c r="R729" s="37" t="s">
        <v>186</v>
      </c>
      <c r="S729" s="125">
        <v>39452</v>
      </c>
      <c r="T729" s="10" t="s">
        <v>156</v>
      </c>
      <c r="U729" s="10">
        <v>2</v>
      </c>
      <c r="V729" s="10">
        <v>6</v>
      </c>
      <c r="W729" s="10" t="s">
        <v>157</v>
      </c>
      <c r="X729" s="20" t="s">
        <v>187</v>
      </c>
      <c r="Y729" s="7" t="s">
        <v>368</v>
      </c>
      <c r="Z729" s="7" t="s">
        <v>4029</v>
      </c>
      <c r="AA729" s="7" t="s">
        <v>161</v>
      </c>
      <c r="AB729" s="7" t="s">
        <v>162</v>
      </c>
      <c r="AC729" s="7" t="s">
        <v>163</v>
      </c>
      <c r="AD729" s="7" t="s">
        <v>163</v>
      </c>
      <c r="AE729" s="9" t="s">
        <v>7724</v>
      </c>
      <c r="AF729" s="9" t="s">
        <v>7725</v>
      </c>
      <c r="AG729" s="7" t="s">
        <v>7725</v>
      </c>
      <c r="AH729" s="7" t="s">
        <v>50</v>
      </c>
      <c r="AI729" s="79" t="s">
        <v>186</v>
      </c>
      <c r="AJ729" s="28">
        <v>27174</v>
      </c>
      <c r="AK729" s="9" t="s">
        <v>7726</v>
      </c>
      <c r="AL729" s="9" t="s">
        <v>168</v>
      </c>
      <c r="AM729" s="7" t="s">
        <v>179</v>
      </c>
      <c r="AN729" s="9" t="s">
        <v>368</v>
      </c>
      <c r="AO729" s="118"/>
      <c r="AP729" s="7" t="s">
        <v>7728</v>
      </c>
      <c r="AQ729" s="9" t="s">
        <v>1099</v>
      </c>
      <c r="AR729" s="9" t="s">
        <v>4284</v>
      </c>
      <c r="AS729" s="7" t="s">
        <v>2395</v>
      </c>
      <c r="AT729" s="79" t="s">
        <v>186</v>
      </c>
      <c r="AU729" s="7" t="s">
        <v>46</v>
      </c>
      <c r="AV729" s="10">
        <v>45364</v>
      </c>
      <c r="AW729" s="7" t="s">
        <v>7729</v>
      </c>
      <c r="AX729" s="7" t="s">
        <v>50</v>
      </c>
      <c r="AY729" s="79" t="s">
        <v>186</v>
      </c>
      <c r="AZ729" s="28">
        <v>29533</v>
      </c>
      <c r="BA729" s="9" t="s">
        <v>7730</v>
      </c>
      <c r="BB729" s="9" t="s">
        <v>212</v>
      </c>
      <c r="BC729" s="21" t="s">
        <v>179</v>
      </c>
      <c r="BD729" s="9"/>
      <c r="BE729" s="9"/>
      <c r="BF729" s="20" t="s">
        <v>181</v>
      </c>
      <c r="BG729" s="7"/>
      <c r="BH729" s="9"/>
      <c r="BI729" s="9"/>
      <c r="BJ729" s="7"/>
      <c r="BK729" s="7"/>
      <c r="BL729" s="7"/>
      <c r="BM729" s="11"/>
      <c r="BN729" s="79"/>
      <c r="BO729" s="7"/>
      <c r="BP729" s="7"/>
      <c r="BQ729" s="9"/>
      <c r="BR729" s="9"/>
      <c r="BS729" s="9"/>
      <c r="BT729" s="7"/>
      <c r="BU729" s="9"/>
      <c r="BV729" s="9"/>
      <c r="BW729" s="7"/>
      <c r="BX729" s="9"/>
      <c r="BY729" s="9"/>
      <c r="BZ729" s="7"/>
      <c r="CA729" s="7"/>
      <c r="CB729" s="7"/>
      <c r="CC729" s="7"/>
      <c r="CD729" s="7"/>
      <c r="CE729" s="20" t="s">
        <v>7728</v>
      </c>
      <c r="CF729" s="21" t="s">
        <v>1099</v>
      </c>
      <c r="CG729" s="20" t="s">
        <v>4284</v>
      </c>
      <c r="CH729" s="20" t="s">
        <v>2395</v>
      </c>
      <c r="CI729" s="20" t="s">
        <v>205</v>
      </c>
      <c r="CJ729" s="20" t="s">
        <v>46</v>
      </c>
      <c r="CK729" s="5">
        <v>45364</v>
      </c>
      <c r="CL729" s="77" t="str">
        <f t="shared" ca="1" si="11"/>
        <v>18 Tahun 0 Bulan 18 Hari</v>
      </c>
      <c r="CM72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Parakanmuncang RT/RW 04/04 Desa/Kelurahan Sindangpakuon Kecamatan Cimanggung Kabupaten Sumedang Jawa Barat 45364</v>
      </c>
    </row>
    <row r="730" spans="1:91" ht="20.100000000000001" customHeight="1">
      <c r="A730" s="4">
        <f>SUBTOTAL(3,N$8:N730)</f>
        <v>723</v>
      </c>
      <c r="B730" s="5" t="s">
        <v>10</v>
      </c>
      <c r="C730" s="5">
        <v>2020</v>
      </c>
      <c r="D730" s="13" t="s">
        <v>18</v>
      </c>
      <c r="E730" s="5">
        <v>3</v>
      </c>
      <c r="F730" s="5" t="s">
        <v>27</v>
      </c>
      <c r="G730" s="5" t="s">
        <v>151</v>
      </c>
      <c r="H730" s="13"/>
      <c r="I730" s="13"/>
      <c r="J730" s="13">
        <v>20210065</v>
      </c>
      <c r="K730" s="15"/>
      <c r="L730" s="15"/>
      <c r="M730" s="15"/>
      <c r="N730" s="97" t="s">
        <v>8632</v>
      </c>
      <c r="O730" s="158"/>
      <c r="P730" s="140" t="s">
        <v>8633</v>
      </c>
      <c r="Q730" s="94" t="s">
        <v>8634</v>
      </c>
      <c r="R730" s="140" t="s">
        <v>155</v>
      </c>
      <c r="S730" s="96" t="s">
        <v>8635</v>
      </c>
      <c r="T730" s="10" t="s">
        <v>156</v>
      </c>
      <c r="U730" s="14">
        <v>1</v>
      </c>
      <c r="V730" s="14">
        <v>1</v>
      </c>
      <c r="W730" s="10" t="s">
        <v>157</v>
      </c>
      <c r="X730" s="20" t="s">
        <v>187</v>
      </c>
      <c r="Y730" s="87" t="s">
        <v>8636</v>
      </c>
      <c r="Z730" s="87" t="s">
        <v>250</v>
      </c>
      <c r="AA730" s="7" t="s">
        <v>161</v>
      </c>
      <c r="AB730" s="87" t="s">
        <v>162</v>
      </c>
      <c r="AC730" s="87" t="s">
        <v>163</v>
      </c>
      <c r="AD730" s="87" t="s">
        <v>163</v>
      </c>
      <c r="AE730" s="95" t="s">
        <v>8637</v>
      </c>
      <c r="AF730" s="95" t="s">
        <v>8638</v>
      </c>
      <c r="AG730" s="87" t="s">
        <v>8638</v>
      </c>
      <c r="AH730" s="87" t="s">
        <v>50</v>
      </c>
      <c r="AI730" s="97" t="s">
        <v>155</v>
      </c>
      <c r="AJ730" s="96">
        <v>31526</v>
      </c>
      <c r="AK730" s="95" t="s">
        <v>8639</v>
      </c>
      <c r="AL730" s="20" t="s">
        <v>212</v>
      </c>
      <c r="AM730" s="7" t="s">
        <v>179</v>
      </c>
      <c r="AN730" s="95" t="s">
        <v>368</v>
      </c>
      <c r="AO730" s="123"/>
      <c r="AP730" s="87" t="s">
        <v>8640</v>
      </c>
      <c r="AQ730" s="95" t="s">
        <v>8641</v>
      </c>
      <c r="AR730" s="95" t="s">
        <v>8642</v>
      </c>
      <c r="AS730" s="87" t="s">
        <v>1286</v>
      </c>
      <c r="AT730" s="97" t="s">
        <v>1287</v>
      </c>
      <c r="AU730" s="87" t="s">
        <v>46</v>
      </c>
      <c r="AV730" s="14">
        <v>40553</v>
      </c>
      <c r="AW730" s="87" t="s">
        <v>8643</v>
      </c>
      <c r="AX730" s="87" t="s">
        <v>50</v>
      </c>
      <c r="AY730" s="97" t="s">
        <v>155</v>
      </c>
      <c r="AZ730" s="96">
        <v>30907</v>
      </c>
      <c r="BA730" s="95" t="s">
        <v>8644</v>
      </c>
      <c r="BB730" s="20" t="s">
        <v>178</v>
      </c>
      <c r="BC730" s="21" t="s">
        <v>179</v>
      </c>
      <c r="BD730" s="95"/>
      <c r="BE730" s="95"/>
      <c r="BF730" s="20" t="s">
        <v>181</v>
      </c>
      <c r="BG730" s="87"/>
      <c r="BH730" s="95"/>
      <c r="BI730" s="95"/>
      <c r="BJ730" s="87"/>
      <c r="BK730" s="87"/>
      <c r="BL730" s="87"/>
      <c r="BM730" s="93"/>
      <c r="BN730" s="97"/>
      <c r="BO730" s="87"/>
      <c r="BP730" s="87"/>
      <c r="BQ730" s="95"/>
      <c r="BR730" s="95"/>
      <c r="BS730" s="95"/>
      <c r="BT730" s="87"/>
      <c r="BU730" s="95"/>
      <c r="BV730" s="95"/>
      <c r="BW730" s="87"/>
      <c r="BX730" s="95"/>
      <c r="BY730" s="95"/>
      <c r="BZ730" s="87"/>
      <c r="CA730" s="87"/>
      <c r="CB730" s="87"/>
      <c r="CC730" s="87"/>
      <c r="CD730" s="87"/>
      <c r="CE730" s="31" t="s">
        <v>8640</v>
      </c>
      <c r="CF730" s="110" t="s">
        <v>8641</v>
      </c>
      <c r="CG730" s="31" t="s">
        <v>8642</v>
      </c>
      <c r="CH730" s="31" t="s">
        <v>1286</v>
      </c>
      <c r="CI730" s="31" t="s">
        <v>1287</v>
      </c>
      <c r="CJ730" s="31" t="s">
        <v>46</v>
      </c>
      <c r="CK730" s="13">
        <v>40553</v>
      </c>
      <c r="CL730" s="77" t="e">
        <f t="shared" ca="1" si="11"/>
        <v>#VALUE!</v>
      </c>
      <c r="CM73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Cijeungjing RT/RW 02/19 Desa/Kelurahan Kertamulya Kecamatan Padalarang Bandung Barat Jawa Barat 40553</v>
      </c>
    </row>
    <row r="731" spans="1:91" ht="20.100000000000001" customHeight="1">
      <c r="A731" s="4">
        <f>SUBTOTAL(3,N$8:N731)</f>
        <v>724</v>
      </c>
      <c r="B731" s="5" t="s">
        <v>10</v>
      </c>
      <c r="C731" s="5">
        <v>2020</v>
      </c>
      <c r="D731" s="5" t="s">
        <v>18</v>
      </c>
      <c r="E731" s="5">
        <v>3</v>
      </c>
      <c r="F731" s="5" t="s">
        <v>27</v>
      </c>
      <c r="G731" s="5" t="s">
        <v>3531</v>
      </c>
      <c r="H731" s="5"/>
      <c r="I731" s="5"/>
      <c r="J731" s="5">
        <v>20210027</v>
      </c>
      <c r="K731" s="6"/>
      <c r="L731" s="6"/>
      <c r="M731" s="6"/>
      <c r="N731" s="79" t="s">
        <v>8645</v>
      </c>
      <c r="O731" s="153"/>
      <c r="P731" s="37" t="s">
        <v>8646</v>
      </c>
      <c r="Q731" s="81" t="s">
        <v>8647</v>
      </c>
      <c r="R731" s="37" t="s">
        <v>155</v>
      </c>
      <c r="S731" s="28">
        <v>39379</v>
      </c>
      <c r="T731" s="10" t="s">
        <v>156</v>
      </c>
      <c r="U731" s="10">
        <v>1</v>
      </c>
      <c r="V731" s="10">
        <v>2</v>
      </c>
      <c r="W731" s="10" t="s">
        <v>157</v>
      </c>
      <c r="X731" s="20" t="s">
        <v>187</v>
      </c>
      <c r="Y731" s="7" t="s">
        <v>426</v>
      </c>
      <c r="Z731" s="7" t="s">
        <v>250</v>
      </c>
      <c r="AA731" s="7" t="s">
        <v>161</v>
      </c>
      <c r="AB731" s="7" t="s">
        <v>162</v>
      </c>
      <c r="AC731" s="7" t="s">
        <v>163</v>
      </c>
      <c r="AD731" s="7" t="s">
        <v>163</v>
      </c>
      <c r="AE731" s="9" t="s">
        <v>8648</v>
      </c>
      <c r="AF731" s="9" t="s">
        <v>8649</v>
      </c>
      <c r="AG731" s="7" t="s">
        <v>8649</v>
      </c>
      <c r="AH731" s="7" t="s">
        <v>50</v>
      </c>
      <c r="AI731" s="79" t="s">
        <v>155</v>
      </c>
      <c r="AJ731" s="28">
        <v>29479</v>
      </c>
      <c r="AK731" s="9" t="s">
        <v>8650</v>
      </c>
      <c r="AL731" s="9" t="s">
        <v>324</v>
      </c>
      <c r="AM731" s="7" t="s">
        <v>179</v>
      </c>
      <c r="AN731" s="9" t="s">
        <v>368</v>
      </c>
      <c r="AO731" s="118"/>
      <c r="AP731" s="7" t="s">
        <v>8651</v>
      </c>
      <c r="AQ731" s="9" t="s">
        <v>2035</v>
      </c>
      <c r="AR731" s="9" t="s">
        <v>1480</v>
      </c>
      <c r="AS731" s="7" t="s">
        <v>1480</v>
      </c>
      <c r="AT731" s="79" t="s">
        <v>155</v>
      </c>
      <c r="AU731" s="7" t="s">
        <v>46</v>
      </c>
      <c r="AV731" s="10">
        <v>40223</v>
      </c>
      <c r="AW731" s="7" t="s">
        <v>8652</v>
      </c>
      <c r="AX731" s="7" t="s">
        <v>50</v>
      </c>
      <c r="AY731" s="79" t="s">
        <v>155</v>
      </c>
      <c r="AZ731" s="28">
        <v>29713</v>
      </c>
      <c r="BA731" s="9" t="s">
        <v>8653</v>
      </c>
      <c r="BB731" s="20" t="s">
        <v>178</v>
      </c>
      <c r="BC731" s="21" t="s">
        <v>179</v>
      </c>
      <c r="BD731" s="9"/>
      <c r="BE731" s="9"/>
      <c r="BF731" s="20" t="s">
        <v>181</v>
      </c>
      <c r="BG731" s="7"/>
      <c r="BH731" s="9"/>
      <c r="BI731" s="9"/>
      <c r="BJ731" s="7"/>
      <c r="BK731" s="7"/>
      <c r="BL731" s="7"/>
      <c r="BM731" s="11"/>
      <c r="BN731" s="79"/>
      <c r="BO731" s="7"/>
      <c r="BP731" s="7"/>
      <c r="BQ731" s="9"/>
      <c r="BR731" s="9"/>
      <c r="BS731" s="9"/>
      <c r="BT731" s="7"/>
      <c r="BU731" s="9"/>
      <c r="BV731" s="9"/>
      <c r="BW731" s="7"/>
      <c r="BX731" s="9"/>
      <c r="BY731" s="9"/>
      <c r="BZ731" s="7"/>
      <c r="CA731" s="7"/>
      <c r="CB731" s="7"/>
      <c r="CC731" s="7"/>
      <c r="CD731" s="7"/>
      <c r="CE731" s="20" t="s">
        <v>8651</v>
      </c>
      <c r="CF731" s="21" t="s">
        <v>2035</v>
      </c>
      <c r="CG731" s="20" t="s">
        <v>1480</v>
      </c>
      <c r="CH731" s="20" t="s">
        <v>1480</v>
      </c>
      <c r="CI731" s="20" t="s">
        <v>278</v>
      </c>
      <c r="CJ731" s="20" t="s">
        <v>46</v>
      </c>
      <c r="CK731" s="5">
        <v>40223</v>
      </c>
      <c r="CL731" s="77" t="str">
        <f t="shared" ca="1" si="11"/>
        <v>18 Tahun 2 Bulan 30 Hari</v>
      </c>
      <c r="CM73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Soekarno Hatta Gang Haji Hasan Ii Rt 02 Rw 07 RT/RW 02/07 Desa/Kelurahan Babakan Ciparay Kecamatan Babakan Ciparay Kota Bandung Jawa Barat 40223</v>
      </c>
    </row>
    <row r="732" spans="1:91" ht="20.100000000000001" customHeight="1">
      <c r="A732" s="4">
        <f>SUBTOTAL(3,N$8:N732)</f>
        <v>725</v>
      </c>
      <c r="B732" s="5" t="s">
        <v>10</v>
      </c>
      <c r="C732" s="5">
        <v>2019</v>
      </c>
      <c r="D732" s="5" t="s">
        <v>18</v>
      </c>
      <c r="E732" s="5">
        <v>3</v>
      </c>
      <c r="F732" s="5" t="s">
        <v>27</v>
      </c>
      <c r="G732" s="5" t="s">
        <v>151</v>
      </c>
      <c r="H732" s="5"/>
      <c r="I732" s="5"/>
      <c r="J732" s="5">
        <v>19200151</v>
      </c>
      <c r="K732" s="6"/>
      <c r="L732" s="6"/>
      <c r="M732" s="6"/>
      <c r="N732" s="79" t="s">
        <v>8654</v>
      </c>
      <c r="O732" s="153"/>
      <c r="P732" s="37" t="s">
        <v>8655</v>
      </c>
      <c r="Q732" s="81" t="s">
        <v>8656</v>
      </c>
      <c r="R732" s="37" t="s">
        <v>155</v>
      </c>
      <c r="S732" s="28"/>
      <c r="T732" s="10" t="s">
        <v>156</v>
      </c>
      <c r="U732" s="10">
        <v>4</v>
      </c>
      <c r="V732" s="10">
        <v>4</v>
      </c>
      <c r="W732" s="10" t="s">
        <v>157</v>
      </c>
      <c r="X732" s="20" t="s">
        <v>187</v>
      </c>
      <c r="Y732" s="7" t="s">
        <v>5089</v>
      </c>
      <c r="Z732" s="7" t="s">
        <v>250</v>
      </c>
      <c r="AA732" s="7" t="s">
        <v>161</v>
      </c>
      <c r="AB732" s="7" t="s">
        <v>162</v>
      </c>
      <c r="AC732" s="7" t="s">
        <v>163</v>
      </c>
      <c r="AD732" s="7" t="s">
        <v>163</v>
      </c>
      <c r="AE732" s="9" t="s">
        <v>8657</v>
      </c>
      <c r="AF732" s="9" t="s">
        <v>8658</v>
      </c>
      <c r="AG732" s="7" t="s">
        <v>8658</v>
      </c>
      <c r="AH732" s="7" t="s">
        <v>50</v>
      </c>
      <c r="AI732" s="79" t="s">
        <v>155</v>
      </c>
      <c r="AJ732" s="28">
        <v>22446</v>
      </c>
      <c r="AK732" s="9" t="s">
        <v>8659</v>
      </c>
      <c r="AL732" s="9" t="s">
        <v>202</v>
      </c>
      <c r="AM732" s="7" t="s">
        <v>194</v>
      </c>
      <c r="AN732" s="9" t="s">
        <v>368</v>
      </c>
      <c r="AO732" s="118"/>
      <c r="AP732" s="7" t="s">
        <v>8660</v>
      </c>
      <c r="AQ732" s="9" t="s">
        <v>574</v>
      </c>
      <c r="AR732" s="9" t="s">
        <v>1480</v>
      </c>
      <c r="AS732" s="7" t="s">
        <v>1480</v>
      </c>
      <c r="AT732" s="79" t="s">
        <v>278</v>
      </c>
      <c r="AU732" s="7" t="s">
        <v>46</v>
      </c>
      <c r="AV732" s="10" t="s">
        <v>8661</v>
      </c>
      <c r="AW732" s="7" t="s">
        <v>8662</v>
      </c>
      <c r="AX732" s="7" t="s">
        <v>50</v>
      </c>
      <c r="AY732" s="79" t="s">
        <v>155</v>
      </c>
      <c r="AZ732" s="28">
        <v>24088</v>
      </c>
      <c r="BA732" s="9" t="s">
        <v>8663</v>
      </c>
      <c r="BB732" s="20" t="s">
        <v>178</v>
      </c>
      <c r="BC732" s="21" t="s">
        <v>179</v>
      </c>
      <c r="BD732" s="9"/>
      <c r="BE732" s="9"/>
      <c r="BF732" s="20" t="s">
        <v>181</v>
      </c>
      <c r="BG732" s="7"/>
      <c r="BH732" s="9"/>
      <c r="BI732" s="9"/>
      <c r="BJ732" s="7"/>
      <c r="BK732" s="7"/>
      <c r="BL732" s="7"/>
      <c r="BM732" s="11"/>
      <c r="BN732" s="79"/>
      <c r="BO732" s="7"/>
      <c r="BP732" s="7"/>
      <c r="BQ732" s="9"/>
      <c r="BR732" s="9"/>
      <c r="BS732" s="9"/>
      <c r="BT732" s="7"/>
      <c r="BU732" s="9"/>
      <c r="BV732" s="9"/>
      <c r="BW732" s="7"/>
      <c r="BX732" s="9"/>
      <c r="BY732" s="9"/>
      <c r="BZ732" s="7"/>
      <c r="CA732" s="7"/>
      <c r="CB732" s="7"/>
      <c r="CC732" s="7"/>
      <c r="CD732" s="7"/>
      <c r="CE732" s="20" t="s">
        <v>8660</v>
      </c>
      <c r="CF732" s="21" t="s">
        <v>574</v>
      </c>
      <c r="CG732" s="20" t="s">
        <v>1480</v>
      </c>
      <c r="CH732" s="20" t="s">
        <v>1480</v>
      </c>
      <c r="CI732" s="20" t="s">
        <v>278</v>
      </c>
      <c r="CJ732" s="20" t="s">
        <v>46</v>
      </c>
      <c r="CK732" s="5" t="s">
        <v>8661</v>
      </c>
      <c r="CL732" s="77" t="str">
        <f t="shared" ca="1" si="11"/>
        <v>126 Tahun 0 Bulan 23 Hari</v>
      </c>
      <c r="CM73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Jln. Soekarno Hatta RT/RW 01/07 Desa/Kelurahan Babakan Ciparay Kecamatan Babakan Ciparay Kota Bandung Jawa Barat 40223</v>
      </c>
    </row>
    <row r="733" spans="1:91" ht="20.100000000000001" customHeight="1">
      <c r="A733" s="4">
        <f>SUBTOTAL(3,N$8:N733)</f>
        <v>726</v>
      </c>
      <c r="B733" s="5" t="s">
        <v>10</v>
      </c>
      <c r="C733" s="5">
        <v>2022</v>
      </c>
      <c r="D733" s="5"/>
      <c r="E733" s="5">
        <v>3</v>
      </c>
      <c r="F733" s="5" t="s">
        <v>27</v>
      </c>
      <c r="G733" s="5" t="s">
        <v>8161</v>
      </c>
      <c r="H733" s="5"/>
      <c r="I733" s="5"/>
      <c r="J733" s="5">
        <v>22230065</v>
      </c>
      <c r="K733" s="6"/>
      <c r="L733" s="6"/>
      <c r="M733" s="6"/>
      <c r="N733" s="79" t="s">
        <v>8664</v>
      </c>
      <c r="O733" s="153"/>
      <c r="P733" s="37" t="s">
        <v>8665</v>
      </c>
      <c r="Q733" s="81" t="s">
        <v>8666</v>
      </c>
      <c r="R733" s="37" t="s">
        <v>155</v>
      </c>
      <c r="S733" s="125">
        <v>40146</v>
      </c>
      <c r="T733" s="10" t="s">
        <v>156</v>
      </c>
      <c r="U733" s="10">
        <v>1</v>
      </c>
      <c r="V733" s="10">
        <v>3</v>
      </c>
      <c r="W733" s="10" t="s">
        <v>157</v>
      </c>
      <c r="X733" s="20" t="s">
        <v>187</v>
      </c>
      <c r="Y733" s="7" t="s">
        <v>368</v>
      </c>
      <c r="Z733" s="7" t="s">
        <v>368</v>
      </c>
      <c r="AA733" s="7" t="s">
        <v>161</v>
      </c>
      <c r="AB733" s="7" t="s">
        <v>162</v>
      </c>
      <c r="AC733" s="7" t="s">
        <v>163</v>
      </c>
      <c r="AD733" s="7" t="s">
        <v>163</v>
      </c>
      <c r="AE733" s="9" t="s">
        <v>8667</v>
      </c>
      <c r="AF733" s="9" t="s">
        <v>8668</v>
      </c>
      <c r="AG733" s="7" t="s">
        <v>8668</v>
      </c>
      <c r="AH733" s="7" t="s">
        <v>50</v>
      </c>
      <c r="AI733" s="79" t="s">
        <v>155</v>
      </c>
      <c r="AJ733" s="28">
        <v>30545</v>
      </c>
      <c r="AK733" s="9" t="s">
        <v>8669</v>
      </c>
      <c r="AL733" s="9" t="s">
        <v>324</v>
      </c>
      <c r="AM733" s="7" t="s">
        <v>179</v>
      </c>
      <c r="AN733" s="9" t="s">
        <v>8670</v>
      </c>
      <c r="AO733" s="118" t="s">
        <v>2350</v>
      </c>
      <c r="AP733" s="7" t="s">
        <v>1929</v>
      </c>
      <c r="AQ733" s="9" t="s">
        <v>2517</v>
      </c>
      <c r="AR733" s="9" t="s">
        <v>8671</v>
      </c>
      <c r="AS733" s="7" t="s">
        <v>3413</v>
      </c>
      <c r="AT733" s="79" t="s">
        <v>648</v>
      </c>
      <c r="AU733" s="7" t="s">
        <v>642</v>
      </c>
      <c r="AV733" s="10">
        <v>40951</v>
      </c>
      <c r="AW733" s="7" t="s">
        <v>8672</v>
      </c>
      <c r="AX733" s="7" t="s">
        <v>50</v>
      </c>
      <c r="AY733" s="79" t="s">
        <v>155</v>
      </c>
      <c r="AZ733" s="28">
        <v>32329</v>
      </c>
      <c r="BA733" s="9" t="s">
        <v>8673</v>
      </c>
      <c r="BB733" s="20" t="s">
        <v>178</v>
      </c>
      <c r="BC733" s="21" t="s">
        <v>221</v>
      </c>
      <c r="BD733" s="9" t="s">
        <v>8674</v>
      </c>
      <c r="BE733" s="9" t="s">
        <v>1031</v>
      </c>
      <c r="BF733" s="20" t="s">
        <v>181</v>
      </c>
      <c r="BG733" s="7"/>
      <c r="BH733" s="9"/>
      <c r="BI733" s="9"/>
      <c r="BJ733" s="7"/>
      <c r="BK733" s="7"/>
      <c r="BL733" s="7"/>
      <c r="BM733" s="11"/>
      <c r="BN733" s="79"/>
      <c r="BO733" s="7"/>
      <c r="BP733" s="7"/>
      <c r="BQ733" s="9"/>
      <c r="BR733" s="9"/>
      <c r="BS733" s="9"/>
      <c r="BT733" s="7"/>
      <c r="BU733" s="9"/>
      <c r="BV733" s="9"/>
      <c r="BW733" s="7"/>
      <c r="BX733" s="9"/>
      <c r="BY733" s="9"/>
      <c r="BZ733" s="7"/>
      <c r="CA733" s="7"/>
      <c r="CB733" s="7"/>
      <c r="CC733" s="7"/>
      <c r="CD733" s="7"/>
      <c r="CE733" s="20" t="s">
        <v>1929</v>
      </c>
      <c r="CF733" s="21" t="s">
        <v>2517</v>
      </c>
      <c r="CG733" s="20" t="s">
        <v>342</v>
      </c>
      <c r="CH733" s="20" t="s">
        <v>390</v>
      </c>
      <c r="CI733" s="20" t="s">
        <v>182</v>
      </c>
      <c r="CJ733" s="20" t="s">
        <v>46</v>
      </c>
      <c r="CK733" s="5">
        <v>40951</v>
      </c>
      <c r="CL733" s="77" t="str">
        <f t="shared" ca="1" si="11"/>
        <v>16 Tahun 1 Bulan 25 Hari</v>
      </c>
      <c r="CM73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Patrol RT/RW 03/08 Desa/Kelurahan Sukajadi Kecamatan Soreang Kabupaten Bandung Jawa Barat 40951</v>
      </c>
    </row>
    <row r="734" spans="1:91" ht="20.100000000000001" customHeight="1">
      <c r="A734" s="4">
        <f>SUBTOTAL(3,N$8:N734)</f>
        <v>727</v>
      </c>
      <c r="B734" s="5" t="s">
        <v>10</v>
      </c>
      <c r="C734" s="5">
        <v>2022</v>
      </c>
      <c r="D734" s="5"/>
      <c r="E734" s="5">
        <v>3</v>
      </c>
      <c r="F734" s="5" t="s">
        <v>27</v>
      </c>
      <c r="G734" s="5" t="s">
        <v>151</v>
      </c>
      <c r="H734" s="5" t="s">
        <v>151</v>
      </c>
      <c r="I734" s="5" t="s">
        <v>151</v>
      </c>
      <c r="J734" s="5">
        <v>22230138</v>
      </c>
      <c r="K734" s="6"/>
      <c r="L734" s="6"/>
      <c r="M734" s="6"/>
      <c r="N734" s="79" t="s">
        <v>8675</v>
      </c>
      <c r="O734" s="153"/>
      <c r="P734" s="37" t="s">
        <v>8676</v>
      </c>
      <c r="Q734" s="81" t="s">
        <v>8677</v>
      </c>
      <c r="R734" s="37" t="s">
        <v>8678</v>
      </c>
      <c r="S734" s="125">
        <v>40186</v>
      </c>
      <c r="T734" s="10" t="s">
        <v>156</v>
      </c>
      <c r="U734" s="10">
        <v>2</v>
      </c>
      <c r="V734" s="10">
        <v>2</v>
      </c>
      <c r="W734" s="10" t="s">
        <v>157</v>
      </c>
      <c r="X734" s="20" t="s">
        <v>187</v>
      </c>
      <c r="Y734" s="7" t="s">
        <v>368</v>
      </c>
      <c r="Z734" s="7" t="s">
        <v>368</v>
      </c>
      <c r="AA734" s="7" t="s">
        <v>161</v>
      </c>
      <c r="AB734" s="7" t="s">
        <v>162</v>
      </c>
      <c r="AC734" s="7" t="s">
        <v>163</v>
      </c>
      <c r="AD734" s="7" t="s">
        <v>163</v>
      </c>
      <c r="AE734" s="9" t="s">
        <v>8679</v>
      </c>
      <c r="AF734" s="9" t="s">
        <v>8680</v>
      </c>
      <c r="AG734" s="7" t="s">
        <v>8681</v>
      </c>
      <c r="AH734" s="7" t="s">
        <v>50</v>
      </c>
      <c r="AI734" s="79" t="s">
        <v>186</v>
      </c>
      <c r="AJ734" s="28">
        <v>28475</v>
      </c>
      <c r="AK734" s="9" t="s">
        <v>8682</v>
      </c>
      <c r="AL734" s="9" t="s">
        <v>193</v>
      </c>
      <c r="AM734" s="7" t="s">
        <v>194</v>
      </c>
      <c r="AN734" s="9" t="s">
        <v>8683</v>
      </c>
      <c r="AO734" s="118" t="s">
        <v>2350</v>
      </c>
      <c r="AP734" s="7" t="s">
        <v>8684</v>
      </c>
      <c r="AQ734" s="9" t="s">
        <v>8685</v>
      </c>
      <c r="AR734" s="9" t="s">
        <v>8686</v>
      </c>
      <c r="AS734" s="7" t="s">
        <v>8687</v>
      </c>
      <c r="AT734" s="79" t="s">
        <v>3104</v>
      </c>
      <c r="AU734" s="7" t="s">
        <v>44</v>
      </c>
      <c r="AV734" s="10">
        <v>15416</v>
      </c>
      <c r="AW734" s="7" t="s">
        <v>8688</v>
      </c>
      <c r="AX734" s="7" t="s">
        <v>50</v>
      </c>
      <c r="AY734" s="79" t="s">
        <v>186</v>
      </c>
      <c r="AZ734" s="28">
        <v>29280</v>
      </c>
      <c r="BA734" s="9" t="s">
        <v>8689</v>
      </c>
      <c r="BB734" s="20" t="s">
        <v>178</v>
      </c>
      <c r="BC734" s="21" t="s">
        <v>203</v>
      </c>
      <c r="BD734" s="9" t="s">
        <v>8690</v>
      </c>
      <c r="BE734" s="9" t="s">
        <v>1031</v>
      </c>
      <c r="BF734" s="20" t="s">
        <v>181</v>
      </c>
      <c r="BG734" s="7"/>
      <c r="BH734" s="9"/>
      <c r="BI734" s="9"/>
      <c r="BJ734" s="7"/>
      <c r="BK734" s="7"/>
      <c r="BL734" s="7"/>
      <c r="BM734" s="11"/>
      <c r="BN734" s="79"/>
      <c r="BO734" s="7"/>
      <c r="BP734" s="7"/>
      <c r="BQ734" s="9"/>
      <c r="BR734" s="9"/>
      <c r="BS734" s="9"/>
      <c r="BT734" s="7"/>
      <c r="BU734" s="9"/>
      <c r="BV734" s="9"/>
      <c r="BW734" s="7"/>
      <c r="BX734" s="9"/>
      <c r="BY734" s="9"/>
      <c r="BZ734" s="7"/>
      <c r="CA734" s="7"/>
      <c r="CB734" s="7"/>
      <c r="CC734" s="7"/>
      <c r="CD734" s="7"/>
      <c r="CE734" s="20" t="s">
        <v>8684</v>
      </c>
      <c r="CF734" s="21" t="s">
        <v>8685</v>
      </c>
      <c r="CG734" s="20" t="s">
        <v>8686</v>
      </c>
      <c r="CH734" s="20" t="s">
        <v>8687</v>
      </c>
      <c r="CI734" s="20" t="s">
        <v>3104</v>
      </c>
      <c r="CJ734" s="20" t="s">
        <v>44</v>
      </c>
      <c r="CK734" s="5">
        <v>15416</v>
      </c>
      <c r="CL734" s="77" t="str">
        <f t="shared" ca="1" si="11"/>
        <v>16 Tahun 0 Bulan 15 Hari</v>
      </c>
      <c r="CM73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Perum Muslim 3 Blok I/2 RT/RW 05/21 Desa/Kelurahan Pondok Benda Kecamatan Pamulang Kota Tanggerang Selatan Banten 15416</v>
      </c>
    </row>
    <row r="735" spans="1:91" ht="20.100000000000001" customHeight="1">
      <c r="A735" s="4">
        <f>SUBTOTAL(3,N$8:N735)</f>
        <v>728</v>
      </c>
      <c r="B735" s="5" t="s">
        <v>10</v>
      </c>
      <c r="C735" s="5">
        <v>2021</v>
      </c>
      <c r="D735" s="5"/>
      <c r="E735" s="5">
        <v>3</v>
      </c>
      <c r="F735" s="5" t="s">
        <v>27</v>
      </c>
      <c r="G735" s="5" t="s">
        <v>151</v>
      </c>
      <c r="H735" s="5"/>
      <c r="I735" s="5"/>
      <c r="J735" s="5">
        <v>21220024</v>
      </c>
      <c r="K735" s="6"/>
      <c r="L735" s="6"/>
      <c r="M735" s="6"/>
      <c r="N735" s="79" t="s">
        <v>8691</v>
      </c>
      <c r="O735" s="153"/>
      <c r="P735" s="37" t="s">
        <v>8692</v>
      </c>
      <c r="Q735" s="81" t="s">
        <v>8693</v>
      </c>
      <c r="R735" s="37" t="s">
        <v>155</v>
      </c>
      <c r="S735" s="125">
        <v>39904</v>
      </c>
      <c r="T735" s="10" t="s">
        <v>156</v>
      </c>
      <c r="U735" s="10">
        <v>5</v>
      </c>
      <c r="V735" s="10">
        <v>6</v>
      </c>
      <c r="W735" s="10" t="s">
        <v>157</v>
      </c>
      <c r="X735" s="20" t="s">
        <v>187</v>
      </c>
      <c r="Y735" s="7" t="s">
        <v>426</v>
      </c>
      <c r="Z735" s="7" t="s">
        <v>250</v>
      </c>
      <c r="AA735" s="7" t="s">
        <v>161</v>
      </c>
      <c r="AB735" s="7" t="s">
        <v>162</v>
      </c>
      <c r="AC735" s="7" t="s">
        <v>163</v>
      </c>
      <c r="AD735" s="7" t="s">
        <v>163</v>
      </c>
      <c r="AE735" s="9" t="s">
        <v>8694</v>
      </c>
      <c r="AF735" s="9" t="s">
        <v>8695</v>
      </c>
      <c r="AG735" s="7" t="s">
        <v>8695</v>
      </c>
      <c r="AH735" s="7" t="s">
        <v>50</v>
      </c>
      <c r="AI735" s="79" t="s">
        <v>155</v>
      </c>
      <c r="AJ735" s="28">
        <v>19331</v>
      </c>
      <c r="AK735" s="9" t="s">
        <v>7265</v>
      </c>
      <c r="AL735" s="20" t="s">
        <v>212</v>
      </c>
      <c r="AM735" s="7" t="s">
        <v>161</v>
      </c>
      <c r="AN735" s="9" t="s">
        <v>368</v>
      </c>
      <c r="AO735" s="118"/>
      <c r="AP735" s="7" t="s">
        <v>8696</v>
      </c>
      <c r="AQ735" s="9" t="s">
        <v>639</v>
      </c>
      <c r="AR735" s="9" t="s">
        <v>1996</v>
      </c>
      <c r="AS735" s="7" t="s">
        <v>4524</v>
      </c>
      <c r="AT735" s="79" t="s">
        <v>155</v>
      </c>
      <c r="AU735" s="7" t="s">
        <v>46</v>
      </c>
      <c r="AV735" s="10">
        <v>40382</v>
      </c>
      <c r="AW735" s="7" t="s">
        <v>7263</v>
      </c>
      <c r="AX735" s="7" t="s">
        <v>50</v>
      </c>
      <c r="AY735" s="79" t="s">
        <v>155</v>
      </c>
      <c r="AZ735" s="28">
        <v>22326</v>
      </c>
      <c r="BA735" s="9" t="s">
        <v>8697</v>
      </c>
      <c r="BB735" s="20" t="s">
        <v>178</v>
      </c>
      <c r="BC735" s="21" t="s">
        <v>161</v>
      </c>
      <c r="BD735" s="9"/>
      <c r="BE735" s="9"/>
      <c r="BF735" s="20" t="s">
        <v>181</v>
      </c>
      <c r="BG735" s="7"/>
      <c r="BH735" s="9"/>
      <c r="BI735" s="9"/>
      <c r="BJ735" s="7"/>
      <c r="BK735" s="7"/>
      <c r="BL735" s="7"/>
      <c r="BM735" s="11"/>
      <c r="BN735" s="79"/>
      <c r="BO735" s="7"/>
      <c r="BP735" s="7"/>
      <c r="BQ735" s="9"/>
      <c r="BR735" s="9"/>
      <c r="BS735" s="9"/>
      <c r="BT735" s="7"/>
      <c r="BU735" s="9"/>
      <c r="BV735" s="9"/>
      <c r="BW735" s="7"/>
      <c r="BX735" s="9"/>
      <c r="BY735" s="9"/>
      <c r="BZ735" s="7"/>
      <c r="CA735" s="7"/>
      <c r="CB735" s="7"/>
      <c r="CC735" s="7"/>
      <c r="CD735" s="7"/>
      <c r="CE735" s="20" t="s">
        <v>8696</v>
      </c>
      <c r="CF735" s="21" t="s">
        <v>639</v>
      </c>
      <c r="CG735" s="20" t="s">
        <v>1996</v>
      </c>
      <c r="CH735" s="20" t="s">
        <v>4524</v>
      </c>
      <c r="CI735" s="20" t="s">
        <v>182</v>
      </c>
      <c r="CJ735" s="20" t="s">
        <v>46</v>
      </c>
      <c r="CK735" s="5">
        <v>40382</v>
      </c>
      <c r="CL735" s="77" t="str">
        <f t="shared" ca="1" si="11"/>
        <v>16 Tahun 9 Bulan 22 Hari</v>
      </c>
      <c r="CM73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Tanjung Rt. 01 Rw. 04 RT/RW 01/04 Desa/Kelurahan Bojong Kecamatan Majalaya Kabupaten Bandung Jawa Barat 40382</v>
      </c>
    </row>
    <row r="736" spans="1:91" ht="20.100000000000001" customHeight="1">
      <c r="A736" s="4">
        <f>SUBTOTAL(3,N$8:N736)</f>
        <v>729</v>
      </c>
      <c r="B736" s="5" t="s">
        <v>10</v>
      </c>
      <c r="C736" s="5">
        <v>2022</v>
      </c>
      <c r="D736" s="13"/>
      <c r="E736" s="5">
        <v>3</v>
      </c>
      <c r="F736" s="5" t="s">
        <v>27</v>
      </c>
      <c r="G736" s="5" t="s">
        <v>151</v>
      </c>
      <c r="H736" s="13"/>
      <c r="I736" s="13"/>
      <c r="J736" s="13">
        <v>22230155</v>
      </c>
      <c r="K736" s="15"/>
      <c r="L736" s="15"/>
      <c r="M736" s="15"/>
      <c r="N736" s="97" t="s">
        <v>8698</v>
      </c>
      <c r="O736" s="158"/>
      <c r="P736" s="140" t="s">
        <v>8699</v>
      </c>
      <c r="Q736" s="94" t="s">
        <v>8700</v>
      </c>
      <c r="R736" s="140" t="s">
        <v>155</v>
      </c>
      <c r="S736" s="165">
        <v>39235</v>
      </c>
      <c r="T736" s="10" t="s">
        <v>156</v>
      </c>
      <c r="U736" s="14">
        <v>1</v>
      </c>
      <c r="V736" s="14">
        <v>2</v>
      </c>
      <c r="W736" s="10" t="s">
        <v>157</v>
      </c>
      <c r="X736" s="20" t="s">
        <v>187</v>
      </c>
      <c r="Y736" s="87" t="s">
        <v>368</v>
      </c>
      <c r="Z736" s="87" t="s">
        <v>368</v>
      </c>
      <c r="AA736" s="20" t="s">
        <v>221</v>
      </c>
      <c r="AB736" s="87" t="s">
        <v>162</v>
      </c>
      <c r="AC736" s="87" t="s">
        <v>163</v>
      </c>
      <c r="AD736" s="87" t="s">
        <v>163</v>
      </c>
      <c r="AE736" s="95" t="s">
        <v>8701</v>
      </c>
      <c r="AF736" s="95" t="s">
        <v>8702</v>
      </c>
      <c r="AG736" s="87" t="s">
        <v>8702</v>
      </c>
      <c r="AH736" s="87" t="s">
        <v>50</v>
      </c>
      <c r="AI736" s="97" t="s">
        <v>155</v>
      </c>
      <c r="AJ736" s="96">
        <v>29734</v>
      </c>
      <c r="AK736" s="95" t="s">
        <v>8703</v>
      </c>
      <c r="AL736" s="95" t="s">
        <v>8704</v>
      </c>
      <c r="AM736" s="7" t="s">
        <v>179</v>
      </c>
      <c r="AN736" s="95" t="s">
        <v>8705</v>
      </c>
      <c r="AO736" s="123" t="s">
        <v>1535</v>
      </c>
      <c r="AP736" s="87" t="s">
        <v>8706</v>
      </c>
      <c r="AQ736" s="95" t="s">
        <v>1446</v>
      </c>
      <c r="AR736" s="95" t="s">
        <v>8707</v>
      </c>
      <c r="AS736" s="87" t="s">
        <v>8512</v>
      </c>
      <c r="AT736" s="97" t="s">
        <v>2740</v>
      </c>
      <c r="AU736" s="87" t="s">
        <v>642</v>
      </c>
      <c r="AV736" s="14">
        <v>40281</v>
      </c>
      <c r="AW736" s="87" t="s">
        <v>8708</v>
      </c>
      <c r="AX736" s="87" t="s">
        <v>50</v>
      </c>
      <c r="AY736" s="97" t="s">
        <v>155</v>
      </c>
      <c r="AZ736" s="96">
        <v>31727</v>
      </c>
      <c r="BA736" s="95" t="s">
        <v>8709</v>
      </c>
      <c r="BB736" s="20" t="s">
        <v>178</v>
      </c>
      <c r="BC736" s="21" t="s">
        <v>179</v>
      </c>
      <c r="BD736" s="95" t="s">
        <v>8710</v>
      </c>
      <c r="BE736" s="95" t="s">
        <v>1031</v>
      </c>
      <c r="BF736" s="20" t="s">
        <v>181</v>
      </c>
      <c r="BG736" s="87"/>
      <c r="BH736" s="95"/>
      <c r="BI736" s="95"/>
      <c r="BJ736" s="87"/>
      <c r="BK736" s="87"/>
      <c r="BL736" s="87"/>
      <c r="BM736" s="93"/>
      <c r="BN736" s="97"/>
      <c r="BO736" s="87"/>
      <c r="BP736" s="87"/>
      <c r="BQ736" s="95"/>
      <c r="BR736" s="95"/>
      <c r="BS736" s="95"/>
      <c r="BT736" s="87"/>
      <c r="BU736" s="95"/>
      <c r="BV736" s="95"/>
      <c r="BW736" s="87"/>
      <c r="BX736" s="95"/>
      <c r="BY736" s="95"/>
      <c r="BZ736" s="87"/>
      <c r="CA736" s="87"/>
      <c r="CB736" s="87"/>
      <c r="CC736" s="87"/>
      <c r="CD736" s="87"/>
      <c r="CE736" s="112" t="s">
        <v>155</v>
      </c>
      <c r="CF736" s="110" t="s">
        <v>1446</v>
      </c>
      <c r="CG736" s="31" t="s">
        <v>8711</v>
      </c>
      <c r="CH736" s="31" t="s">
        <v>1399</v>
      </c>
      <c r="CI736" s="31" t="s">
        <v>278</v>
      </c>
      <c r="CJ736" s="31" t="s">
        <v>46</v>
      </c>
      <c r="CK736" s="13">
        <v>40281</v>
      </c>
      <c r="CL736" s="77" t="str">
        <f t="shared" ca="1" si="11"/>
        <v>18 Tahun 7 Bulan 21 Hari</v>
      </c>
      <c r="CM73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Bandung RT/RW 04/06 Desa/Kelurahan Bbk.Surabaya Kecamatan Kiaracondong Kota Bandung Jawa Barat 40281</v>
      </c>
    </row>
    <row r="737" spans="1:91" ht="20.100000000000001" customHeight="1">
      <c r="A737" s="4">
        <f>SUBTOTAL(3,N$8:N737)</f>
        <v>730</v>
      </c>
      <c r="B737" s="5" t="s">
        <v>10</v>
      </c>
      <c r="C737" s="5">
        <v>2022</v>
      </c>
      <c r="D737" s="5"/>
      <c r="E737" s="5">
        <v>3</v>
      </c>
      <c r="F737" s="5" t="s">
        <v>27</v>
      </c>
      <c r="G737" s="5" t="s">
        <v>151</v>
      </c>
      <c r="H737" s="5"/>
      <c r="I737" s="5"/>
      <c r="J737" s="5">
        <v>22230169</v>
      </c>
      <c r="K737" s="6"/>
      <c r="L737" s="6"/>
      <c r="M737" s="6"/>
      <c r="N737" s="79" t="s">
        <v>8712</v>
      </c>
      <c r="O737" s="153"/>
      <c r="P737" s="37" t="s">
        <v>8713</v>
      </c>
      <c r="Q737" s="81" t="s">
        <v>8714</v>
      </c>
      <c r="R737" s="37" t="s">
        <v>155</v>
      </c>
      <c r="S737" s="125">
        <v>39943</v>
      </c>
      <c r="T737" s="10" t="s">
        <v>156</v>
      </c>
      <c r="U737" s="10">
        <v>1</v>
      </c>
      <c r="V737" s="10">
        <v>3</v>
      </c>
      <c r="W737" s="10" t="s">
        <v>157</v>
      </c>
      <c r="X737" s="20" t="s">
        <v>187</v>
      </c>
      <c r="Y737" s="7" t="s">
        <v>368</v>
      </c>
      <c r="Z737" s="7" t="s">
        <v>368</v>
      </c>
      <c r="AA737" s="7" t="s">
        <v>161</v>
      </c>
      <c r="AB737" s="7" t="s">
        <v>162</v>
      </c>
      <c r="AC737" s="7" t="s">
        <v>163</v>
      </c>
      <c r="AD737" s="7" t="s">
        <v>163</v>
      </c>
      <c r="AE737" s="9" t="s">
        <v>8715</v>
      </c>
      <c r="AF737" s="9" t="s">
        <v>8716</v>
      </c>
      <c r="AG737" s="7" t="s">
        <v>8716</v>
      </c>
      <c r="AH737" s="7" t="s">
        <v>50</v>
      </c>
      <c r="AI737" s="79" t="s">
        <v>4208</v>
      </c>
      <c r="AJ737" s="28">
        <v>30731</v>
      </c>
      <c r="AK737" s="9" t="s">
        <v>8717</v>
      </c>
      <c r="AL737" s="9" t="s">
        <v>324</v>
      </c>
      <c r="AM737" s="7" t="s">
        <v>221</v>
      </c>
      <c r="AN737" s="9" t="s">
        <v>8718</v>
      </c>
      <c r="AO737" s="118"/>
      <c r="AP737" s="7" t="s">
        <v>8719</v>
      </c>
      <c r="AQ737" s="9" t="s">
        <v>2368</v>
      </c>
      <c r="AR737" s="9" t="s">
        <v>1538</v>
      </c>
      <c r="AS737" s="7" t="s">
        <v>1539</v>
      </c>
      <c r="AT737" s="79" t="s">
        <v>2740</v>
      </c>
      <c r="AU737" s="7" t="s">
        <v>642</v>
      </c>
      <c r="AV737" s="10">
        <v>40182</v>
      </c>
      <c r="AW737" s="7" t="s">
        <v>8720</v>
      </c>
      <c r="AX737" s="7" t="s">
        <v>50</v>
      </c>
      <c r="AY737" s="79" t="s">
        <v>155</v>
      </c>
      <c r="AZ737" s="28">
        <v>32044</v>
      </c>
      <c r="BA737" s="9" t="s">
        <v>8721</v>
      </c>
      <c r="BB737" s="20" t="s">
        <v>178</v>
      </c>
      <c r="BC737" s="21" t="s">
        <v>221</v>
      </c>
      <c r="BD737" s="9" t="s">
        <v>2081</v>
      </c>
      <c r="BE737" s="9" t="s">
        <v>1535</v>
      </c>
      <c r="BF737" s="20" t="s">
        <v>181</v>
      </c>
      <c r="BG737" s="7"/>
      <c r="BH737" s="9"/>
      <c r="BI737" s="9"/>
      <c r="BJ737" s="7"/>
      <c r="BK737" s="7"/>
      <c r="BL737" s="7"/>
      <c r="BM737" s="11"/>
      <c r="BN737" s="79"/>
      <c r="BO737" s="7"/>
      <c r="BP737" s="7"/>
      <c r="BQ737" s="9"/>
      <c r="BR737" s="9"/>
      <c r="BS737" s="9"/>
      <c r="BT737" s="7"/>
      <c r="BU737" s="9"/>
      <c r="BV737" s="9"/>
      <c r="BW737" s="7"/>
      <c r="BX737" s="9"/>
      <c r="BY737" s="9"/>
      <c r="BZ737" s="7"/>
      <c r="CA737" s="7"/>
      <c r="CB737" s="7"/>
      <c r="CC737" s="7"/>
      <c r="CD737" s="7"/>
      <c r="CE737" s="20" t="s">
        <v>8719</v>
      </c>
      <c r="CF737" s="21" t="s">
        <v>2368</v>
      </c>
      <c r="CG737" s="20" t="s">
        <v>1543</v>
      </c>
      <c r="CH737" s="20" t="s">
        <v>516</v>
      </c>
      <c r="CI737" s="20" t="s">
        <v>278</v>
      </c>
      <c r="CJ737" s="20" t="s">
        <v>46</v>
      </c>
      <c r="CK737" s="5">
        <v>40182</v>
      </c>
      <c r="CL737" s="77" t="str">
        <f t="shared" ca="1" si="11"/>
        <v>16 Tahun 8 Bulan 13 Hari</v>
      </c>
      <c r="CM73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Rajawali Timur RT/RW 03/07 Desa/Kelurahan Ciroyom Kecamatan Andir Kota Bandung Jawa Barat 40182</v>
      </c>
    </row>
    <row r="738" spans="1:91" ht="20.100000000000001" customHeight="1">
      <c r="A738" s="4">
        <f>SUBTOTAL(3,N$8:N738)</f>
        <v>731</v>
      </c>
      <c r="B738" s="5" t="s">
        <v>10</v>
      </c>
      <c r="C738" s="5">
        <v>2020</v>
      </c>
      <c r="D738" s="13" t="s">
        <v>18</v>
      </c>
      <c r="E738" s="5">
        <v>3</v>
      </c>
      <c r="F738" s="5" t="s">
        <v>27</v>
      </c>
      <c r="G738" s="5" t="s">
        <v>151</v>
      </c>
      <c r="H738" s="13"/>
      <c r="I738" s="13"/>
      <c r="J738" s="13">
        <v>20210112</v>
      </c>
      <c r="K738" s="15"/>
      <c r="L738" s="15"/>
      <c r="M738" s="15"/>
      <c r="N738" s="97" t="s">
        <v>8722</v>
      </c>
      <c r="O738" s="158"/>
      <c r="P738" s="140" t="s">
        <v>8723</v>
      </c>
      <c r="Q738" s="94" t="s">
        <v>8724</v>
      </c>
      <c r="R738" s="140" t="s">
        <v>155</v>
      </c>
      <c r="S738" s="165">
        <v>38387</v>
      </c>
      <c r="T738" s="10" t="s">
        <v>156</v>
      </c>
      <c r="U738" s="14">
        <v>1</v>
      </c>
      <c r="V738" s="14">
        <v>2</v>
      </c>
      <c r="W738" s="10" t="s">
        <v>157</v>
      </c>
      <c r="X738" s="20" t="s">
        <v>187</v>
      </c>
      <c r="Y738" s="87" t="s">
        <v>8725</v>
      </c>
      <c r="Z738" s="87" t="s">
        <v>250</v>
      </c>
      <c r="AA738" s="7" t="s">
        <v>161</v>
      </c>
      <c r="AB738" s="87" t="s">
        <v>162</v>
      </c>
      <c r="AC738" s="87" t="s">
        <v>163</v>
      </c>
      <c r="AD738" s="87" t="s">
        <v>163</v>
      </c>
      <c r="AE738" s="95" t="s">
        <v>8726</v>
      </c>
      <c r="AF738" s="95" t="s">
        <v>5619</v>
      </c>
      <c r="AG738" s="87" t="s">
        <v>5619</v>
      </c>
      <c r="AH738" s="87" t="s">
        <v>50</v>
      </c>
      <c r="AI738" s="97" t="s">
        <v>155</v>
      </c>
      <c r="AJ738" s="96">
        <v>27524</v>
      </c>
      <c r="AK738" s="95" t="s">
        <v>8727</v>
      </c>
      <c r="AL738" s="9" t="s">
        <v>1202</v>
      </c>
      <c r="AM738" s="7" t="s">
        <v>179</v>
      </c>
      <c r="AN738" s="95" t="s">
        <v>368</v>
      </c>
      <c r="AO738" s="123"/>
      <c r="AP738" s="87" t="s">
        <v>8728</v>
      </c>
      <c r="AQ738" s="95" t="s">
        <v>2325</v>
      </c>
      <c r="AR738" s="95" t="s">
        <v>8728</v>
      </c>
      <c r="AS738" s="87" t="s">
        <v>6154</v>
      </c>
      <c r="AT738" s="97" t="s">
        <v>278</v>
      </c>
      <c r="AU738" s="87" t="s">
        <v>46</v>
      </c>
      <c r="AV738" s="14">
        <v>40612</v>
      </c>
      <c r="AW738" s="87" t="s">
        <v>8729</v>
      </c>
      <c r="AX738" s="87" t="s">
        <v>50</v>
      </c>
      <c r="AY738" s="97" t="s">
        <v>155</v>
      </c>
      <c r="AZ738" s="96">
        <v>29637</v>
      </c>
      <c r="BA738" s="95" t="s">
        <v>8730</v>
      </c>
      <c r="BB738" s="20" t="s">
        <v>178</v>
      </c>
      <c r="BC738" s="21" t="s">
        <v>179</v>
      </c>
      <c r="BD738" s="95"/>
      <c r="BE738" s="95"/>
      <c r="BF738" s="20" t="s">
        <v>181</v>
      </c>
      <c r="BG738" s="87"/>
      <c r="BH738" s="95"/>
      <c r="BI738" s="95"/>
      <c r="BJ738" s="87"/>
      <c r="BK738" s="87"/>
      <c r="BL738" s="87"/>
      <c r="BM738" s="93"/>
      <c r="BN738" s="97"/>
      <c r="BO738" s="87"/>
      <c r="BP738" s="87"/>
      <c r="BQ738" s="95"/>
      <c r="BR738" s="95"/>
      <c r="BS738" s="95"/>
      <c r="BT738" s="87"/>
      <c r="BU738" s="95"/>
      <c r="BV738" s="95"/>
      <c r="BW738" s="87"/>
      <c r="BX738" s="95"/>
      <c r="BY738" s="95"/>
      <c r="BZ738" s="87"/>
      <c r="CA738" s="87"/>
      <c r="CB738" s="87"/>
      <c r="CC738" s="87"/>
      <c r="CD738" s="87"/>
      <c r="CE738" s="31" t="s">
        <v>8728</v>
      </c>
      <c r="CF738" s="110" t="s">
        <v>2325</v>
      </c>
      <c r="CG738" s="31" t="s">
        <v>8728</v>
      </c>
      <c r="CH738" s="31" t="s">
        <v>6154</v>
      </c>
      <c r="CI738" s="31" t="s">
        <v>278</v>
      </c>
      <c r="CJ738" s="31" t="s">
        <v>46</v>
      </c>
      <c r="CK738" s="13">
        <v>40612</v>
      </c>
      <c r="CL738" s="77" t="str">
        <f t="shared" ca="1" si="11"/>
        <v>20 Tahun 11 Bulan 19 Hari</v>
      </c>
      <c r="CM73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Cigending RT/RW 04/09 Desa/Kelurahan Cigending Kecamatan Ujung Berung Kota Bandung Jawa Barat 40612</v>
      </c>
    </row>
    <row r="739" spans="1:91" ht="20.100000000000001" customHeight="1">
      <c r="A739" s="4">
        <f>SUBTOTAL(3,N$8:N739)</f>
        <v>732</v>
      </c>
      <c r="B739" s="5" t="s">
        <v>10</v>
      </c>
      <c r="C739" s="5">
        <v>2022</v>
      </c>
      <c r="D739" s="13"/>
      <c r="E739" s="5">
        <v>3</v>
      </c>
      <c r="F739" s="5" t="s">
        <v>27</v>
      </c>
      <c r="G739" s="5" t="s">
        <v>151</v>
      </c>
      <c r="H739" s="13"/>
      <c r="I739" s="13"/>
      <c r="J739" s="13">
        <v>22230031</v>
      </c>
      <c r="K739" s="15"/>
      <c r="L739" s="15"/>
      <c r="M739" s="15"/>
      <c r="N739" s="97" t="s">
        <v>8731</v>
      </c>
      <c r="O739" s="158"/>
      <c r="P739" s="140" t="s">
        <v>8732</v>
      </c>
      <c r="Q739" s="94" t="s">
        <v>8733</v>
      </c>
      <c r="R739" s="140" t="s">
        <v>155</v>
      </c>
      <c r="S739" s="165">
        <v>40066</v>
      </c>
      <c r="T739" s="10" t="s">
        <v>156</v>
      </c>
      <c r="U739" s="14">
        <v>2</v>
      </c>
      <c r="V739" s="14">
        <v>3</v>
      </c>
      <c r="W739" s="10" t="s">
        <v>157</v>
      </c>
      <c r="X739" s="20" t="s">
        <v>187</v>
      </c>
      <c r="Y739" s="87" t="s">
        <v>368</v>
      </c>
      <c r="Z739" s="87" t="s">
        <v>368</v>
      </c>
      <c r="AA739" s="7" t="s">
        <v>161</v>
      </c>
      <c r="AB739" s="87" t="s">
        <v>162</v>
      </c>
      <c r="AC739" s="87" t="s">
        <v>163</v>
      </c>
      <c r="AD739" s="87" t="s">
        <v>163</v>
      </c>
      <c r="AE739" s="95" t="s">
        <v>8734</v>
      </c>
      <c r="AF739" s="95" t="s">
        <v>8735</v>
      </c>
      <c r="AG739" s="87" t="s">
        <v>8735</v>
      </c>
      <c r="AH739" s="87" t="s">
        <v>50</v>
      </c>
      <c r="AI739" s="97" t="s">
        <v>229</v>
      </c>
      <c r="AJ739" s="96">
        <v>29133</v>
      </c>
      <c r="AK739" s="95" t="s">
        <v>8736</v>
      </c>
      <c r="AL739" s="95" t="s">
        <v>202</v>
      </c>
      <c r="AM739" s="7" t="s">
        <v>194</v>
      </c>
      <c r="AN739" s="95" t="s">
        <v>8737</v>
      </c>
      <c r="AO739" s="123" t="s">
        <v>3560</v>
      </c>
      <c r="AP739" s="87" t="s">
        <v>4916</v>
      </c>
      <c r="AQ739" s="95" t="s">
        <v>534</v>
      </c>
      <c r="AR739" s="95" t="s">
        <v>8738</v>
      </c>
      <c r="AS739" s="87" t="s">
        <v>3413</v>
      </c>
      <c r="AT739" s="97" t="s">
        <v>648</v>
      </c>
      <c r="AU739" s="87" t="s">
        <v>642</v>
      </c>
      <c r="AV739" s="14">
        <v>40912</v>
      </c>
      <c r="AW739" s="87" t="s">
        <v>8739</v>
      </c>
      <c r="AX739" s="87" t="s">
        <v>50</v>
      </c>
      <c r="AY739" s="97" t="s">
        <v>155</v>
      </c>
      <c r="AZ739" s="96">
        <v>30214</v>
      </c>
      <c r="BA739" s="95" t="s">
        <v>8740</v>
      </c>
      <c r="BB739" s="20" t="s">
        <v>178</v>
      </c>
      <c r="BC739" s="21" t="s">
        <v>179</v>
      </c>
      <c r="BD739" s="95" t="s">
        <v>8741</v>
      </c>
      <c r="BE739" s="95" t="s">
        <v>260</v>
      </c>
      <c r="BF739" s="20" t="s">
        <v>181</v>
      </c>
      <c r="BG739" s="87"/>
      <c r="BH739" s="95"/>
      <c r="BI739" s="95"/>
      <c r="BJ739" s="87"/>
      <c r="BK739" s="87"/>
      <c r="BL739" s="87"/>
      <c r="BM739" s="93"/>
      <c r="BN739" s="97"/>
      <c r="BO739" s="87"/>
      <c r="BP739" s="87"/>
      <c r="BQ739" s="95"/>
      <c r="BR739" s="95"/>
      <c r="BS739" s="95"/>
      <c r="BT739" s="87"/>
      <c r="BU739" s="95"/>
      <c r="BV739" s="95"/>
      <c r="BW739" s="87"/>
      <c r="BX739" s="95"/>
      <c r="BY739" s="95"/>
      <c r="BZ739" s="87"/>
      <c r="CA739" s="87"/>
      <c r="CB739" s="87"/>
      <c r="CC739" s="87"/>
      <c r="CD739" s="87"/>
      <c r="CE739" s="31" t="s">
        <v>4916</v>
      </c>
      <c r="CF739" s="110" t="s">
        <v>534</v>
      </c>
      <c r="CG739" s="31" t="s">
        <v>767</v>
      </c>
      <c r="CH739" s="31" t="s">
        <v>390</v>
      </c>
      <c r="CI739" s="31" t="s">
        <v>182</v>
      </c>
      <c r="CJ739" s="31" t="s">
        <v>46</v>
      </c>
      <c r="CK739" s="13">
        <v>40912</v>
      </c>
      <c r="CL739" s="77" t="str">
        <f t="shared" ca="1" si="11"/>
        <v>16 Tahun 4 Bulan 13 Hari</v>
      </c>
      <c r="CM73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Caringin RT/RW 01/08 Desa/Kelurahan Pamekaran Kecamatan Soreang Kabupaten Bandung Jawa Barat 40912</v>
      </c>
    </row>
    <row r="740" spans="1:91" ht="20.100000000000001" customHeight="1">
      <c r="A740" s="4">
        <f>SUBTOTAL(3,N$8:N740)</f>
        <v>733</v>
      </c>
      <c r="B740" s="5" t="s">
        <v>10</v>
      </c>
      <c r="C740" s="5">
        <v>2020</v>
      </c>
      <c r="D740" s="5" t="s">
        <v>16</v>
      </c>
      <c r="E740" s="5">
        <v>3</v>
      </c>
      <c r="F740" s="5" t="s">
        <v>28</v>
      </c>
      <c r="G740" s="5"/>
      <c r="H740" s="5"/>
      <c r="I740" s="5"/>
      <c r="J740" s="5">
        <v>20210267</v>
      </c>
      <c r="K740" s="6"/>
      <c r="L740" s="6"/>
      <c r="M740" s="6"/>
      <c r="N740" s="79" t="s">
        <v>8742</v>
      </c>
      <c r="O740" s="153"/>
      <c r="P740" s="37" t="s">
        <v>8743</v>
      </c>
      <c r="Q740" s="81" t="s">
        <v>8744</v>
      </c>
      <c r="R740" s="37" t="s">
        <v>155</v>
      </c>
      <c r="S740" s="28"/>
      <c r="T740" s="10" t="s">
        <v>156</v>
      </c>
      <c r="U740" s="10">
        <v>16</v>
      </c>
      <c r="V740" s="10">
        <v>18</v>
      </c>
      <c r="W740" s="10" t="s">
        <v>157</v>
      </c>
      <c r="X740" s="20" t="s">
        <v>187</v>
      </c>
      <c r="Y740" s="7" t="s">
        <v>8745</v>
      </c>
      <c r="Z740" s="7" t="s">
        <v>368</v>
      </c>
      <c r="AA740" s="7" t="s">
        <v>161</v>
      </c>
      <c r="AB740" s="7" t="s">
        <v>162</v>
      </c>
      <c r="AC740" s="20" t="s">
        <v>163</v>
      </c>
      <c r="AD740" s="7" t="s">
        <v>163</v>
      </c>
      <c r="AE740" s="9" t="s">
        <v>8746</v>
      </c>
      <c r="AF740" s="7" t="s">
        <v>8747</v>
      </c>
      <c r="AG740" s="7" t="s">
        <v>8747</v>
      </c>
      <c r="AH740" s="7" t="s">
        <v>50</v>
      </c>
      <c r="AI740" s="79" t="s">
        <v>155</v>
      </c>
      <c r="AJ740" s="28">
        <v>18660</v>
      </c>
      <c r="AK740" s="9" t="s">
        <v>8748</v>
      </c>
      <c r="AL740" s="9" t="s">
        <v>324</v>
      </c>
      <c r="AM740" s="7" t="s">
        <v>221</v>
      </c>
      <c r="AN740" s="9" t="s">
        <v>368</v>
      </c>
      <c r="AO740" s="118"/>
      <c r="AP740" s="7" t="s">
        <v>8749</v>
      </c>
      <c r="AQ740" s="9" t="s">
        <v>2517</v>
      </c>
      <c r="AR740" s="9" t="s">
        <v>8750</v>
      </c>
      <c r="AS740" s="7" t="s">
        <v>6963</v>
      </c>
      <c r="AT740" s="79" t="s">
        <v>1287</v>
      </c>
      <c r="AU740" s="7" t="s">
        <v>46</v>
      </c>
      <c r="AV740" s="10">
        <v>40767</v>
      </c>
      <c r="AW740" s="7" t="s">
        <v>8751</v>
      </c>
      <c r="AX740" s="7" t="s">
        <v>50</v>
      </c>
      <c r="AY740" s="79" t="s">
        <v>155</v>
      </c>
      <c r="AZ740" s="28">
        <v>26432</v>
      </c>
      <c r="BA740" s="9" t="s">
        <v>8752</v>
      </c>
      <c r="BB740" s="20" t="s">
        <v>178</v>
      </c>
      <c r="BC740" s="21" t="s">
        <v>221</v>
      </c>
      <c r="BD740" s="9"/>
      <c r="BE740" s="9"/>
      <c r="BF740" s="20" t="s">
        <v>181</v>
      </c>
      <c r="BG740" s="7"/>
      <c r="BH740" s="9"/>
      <c r="BI740" s="9"/>
      <c r="BJ740" s="7"/>
      <c r="BK740" s="7"/>
      <c r="BL740" s="7"/>
      <c r="BM740" s="11"/>
      <c r="BN740" s="79"/>
      <c r="BO740" s="7"/>
      <c r="BP740" s="7"/>
      <c r="BQ740" s="9"/>
      <c r="BR740" s="9"/>
      <c r="BS740" s="9"/>
      <c r="BT740" s="7"/>
      <c r="BU740" s="9"/>
      <c r="BV740" s="9"/>
      <c r="BW740" s="7"/>
      <c r="BX740" s="9"/>
      <c r="BY740" s="9"/>
      <c r="BZ740" s="7"/>
      <c r="CA740" s="7"/>
      <c r="CB740" s="7"/>
      <c r="CC740" s="7"/>
      <c r="CD740" s="7"/>
      <c r="CE740" s="20" t="s">
        <v>8749</v>
      </c>
      <c r="CF740" s="21" t="s">
        <v>2517</v>
      </c>
      <c r="CG740" s="20" t="s">
        <v>8750</v>
      </c>
      <c r="CH740" s="20" t="s">
        <v>6963</v>
      </c>
      <c r="CI740" s="20" t="s">
        <v>1287</v>
      </c>
      <c r="CJ740" s="20" t="s">
        <v>46</v>
      </c>
      <c r="CK740" s="5">
        <v>40767</v>
      </c>
      <c r="CL740" s="77" t="str">
        <f t="shared" ca="1" si="11"/>
        <v>126 Tahun 0 Bulan 23 Hari</v>
      </c>
      <c r="CM74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Patrol  RT/RW 03/08 Desa/Kelurahan Pataruman Kecamatan Cihampelas Bandung Barat Jawa Barat 40767</v>
      </c>
    </row>
    <row r="741" spans="1:91" ht="20.100000000000001" customHeight="1">
      <c r="A741" s="4">
        <f>SUBTOTAL(3,N$8:N741)</f>
        <v>734</v>
      </c>
      <c r="B741" s="5" t="s">
        <v>10</v>
      </c>
      <c r="C741" s="5">
        <v>2019</v>
      </c>
      <c r="D741" s="5" t="s">
        <v>18</v>
      </c>
      <c r="E741" s="5">
        <v>3</v>
      </c>
      <c r="F741" s="5" t="s">
        <v>28</v>
      </c>
      <c r="G741" s="5"/>
      <c r="H741" s="5"/>
      <c r="I741" s="5"/>
      <c r="J741" s="5">
        <v>19200013</v>
      </c>
      <c r="K741" s="6"/>
      <c r="L741" s="6"/>
      <c r="M741" s="6"/>
      <c r="N741" s="79" t="s">
        <v>8753</v>
      </c>
      <c r="O741" s="153"/>
      <c r="P741" s="37" t="s">
        <v>8754</v>
      </c>
      <c r="Q741" s="81" t="s">
        <v>8755</v>
      </c>
      <c r="R741" s="37" t="s">
        <v>2123</v>
      </c>
      <c r="S741" s="28"/>
      <c r="T741" s="10" t="s">
        <v>156</v>
      </c>
      <c r="U741" s="10">
        <v>2</v>
      </c>
      <c r="V741" s="10">
        <v>2</v>
      </c>
      <c r="W741" s="10" t="s">
        <v>157</v>
      </c>
      <c r="X741" s="20" t="s">
        <v>187</v>
      </c>
      <c r="Y741" s="7" t="s">
        <v>3265</v>
      </c>
      <c r="Z741" s="7" t="s">
        <v>250</v>
      </c>
      <c r="AA741" s="7" t="s">
        <v>161</v>
      </c>
      <c r="AB741" s="7" t="s">
        <v>162</v>
      </c>
      <c r="AC741" s="7" t="s">
        <v>163</v>
      </c>
      <c r="AD741" s="7" t="s">
        <v>163</v>
      </c>
      <c r="AE741" s="9" t="s">
        <v>8756</v>
      </c>
      <c r="AF741" s="9" t="s">
        <v>8757</v>
      </c>
      <c r="AG741" s="7" t="s">
        <v>8757</v>
      </c>
      <c r="AH741" s="7" t="s">
        <v>50</v>
      </c>
      <c r="AI741" s="79" t="s">
        <v>229</v>
      </c>
      <c r="AJ741" s="28">
        <v>28027</v>
      </c>
      <c r="AK741" s="9" t="s">
        <v>8758</v>
      </c>
      <c r="AL741" s="20" t="s">
        <v>212</v>
      </c>
      <c r="AM741" s="7" t="s">
        <v>161</v>
      </c>
      <c r="AN741" s="9" t="s">
        <v>368</v>
      </c>
      <c r="AO741" s="118"/>
      <c r="AP741" s="7" t="s">
        <v>8759</v>
      </c>
      <c r="AQ741" s="9" t="s">
        <v>4656</v>
      </c>
      <c r="AR741" s="9" t="s">
        <v>1479</v>
      </c>
      <c r="AS741" s="7" t="s">
        <v>1480</v>
      </c>
      <c r="AT741" s="79" t="s">
        <v>278</v>
      </c>
      <c r="AU741" s="7" t="s">
        <v>46</v>
      </c>
      <c r="AV741" s="10">
        <v>40222</v>
      </c>
      <c r="AW741" s="7" t="s">
        <v>8760</v>
      </c>
      <c r="AX741" s="7"/>
      <c r="AY741" s="79" t="s">
        <v>155</v>
      </c>
      <c r="AZ741" s="28">
        <v>28989</v>
      </c>
      <c r="BA741" s="9" t="s">
        <v>8761</v>
      </c>
      <c r="BB741" s="20" t="s">
        <v>178</v>
      </c>
      <c r="BC741" s="21" t="s">
        <v>161</v>
      </c>
      <c r="BD741" s="9"/>
      <c r="BE741" s="9"/>
      <c r="BF741" s="20" t="s">
        <v>181</v>
      </c>
      <c r="BG741" s="7"/>
      <c r="BH741" s="9"/>
      <c r="BI741" s="9"/>
      <c r="BJ741" s="7"/>
      <c r="BK741" s="7"/>
      <c r="BL741" s="7"/>
      <c r="BM741" s="11"/>
      <c r="BN741" s="79"/>
      <c r="BO741" s="7"/>
      <c r="BP741" s="7"/>
      <c r="BQ741" s="9"/>
      <c r="BR741" s="9"/>
      <c r="BS741" s="9"/>
      <c r="BT741" s="7"/>
      <c r="BU741" s="9"/>
      <c r="BV741" s="9"/>
      <c r="BW741" s="7"/>
      <c r="BX741" s="9"/>
      <c r="BY741" s="9"/>
      <c r="BZ741" s="7"/>
      <c r="CA741" s="7"/>
      <c r="CB741" s="7"/>
      <c r="CC741" s="7"/>
      <c r="CD741" s="7"/>
      <c r="CE741" s="20" t="s">
        <v>8759</v>
      </c>
      <c r="CF741" s="21" t="s">
        <v>4656</v>
      </c>
      <c r="CG741" s="20" t="s">
        <v>1479</v>
      </c>
      <c r="CH741" s="20" t="s">
        <v>1480</v>
      </c>
      <c r="CI741" s="20" t="s">
        <v>278</v>
      </c>
      <c r="CJ741" s="20" t="s">
        <v>46</v>
      </c>
      <c r="CK741" s="5">
        <v>40222</v>
      </c>
      <c r="CL741" s="77" t="str">
        <f t="shared" ca="1" si="11"/>
        <v>126 Tahun 0 Bulan 23 Hari</v>
      </c>
      <c r="CM74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Blok Ager Sari RT/RW 06/10 Desa/Kelurahan Babakan Kecamatan Babakan Ciparay Kota Bandung Jawa Barat 40222</v>
      </c>
    </row>
    <row r="742" spans="1:91" ht="20.100000000000001" customHeight="1">
      <c r="A742" s="4">
        <f>SUBTOTAL(3,N$8:N742)</f>
        <v>735</v>
      </c>
      <c r="B742" s="5" t="s">
        <v>10</v>
      </c>
      <c r="C742" s="5">
        <v>2020</v>
      </c>
      <c r="D742" s="5" t="s">
        <v>18</v>
      </c>
      <c r="E742" s="5">
        <v>3</v>
      </c>
      <c r="F742" s="5" t="s">
        <v>28</v>
      </c>
      <c r="G742" s="5"/>
      <c r="H742" s="5"/>
      <c r="I742" s="5"/>
      <c r="J742" s="5">
        <v>20210012</v>
      </c>
      <c r="K742" s="6"/>
      <c r="L742" s="6"/>
      <c r="M742" s="6"/>
      <c r="N742" s="137" t="s">
        <v>8762</v>
      </c>
      <c r="O742" s="154"/>
      <c r="P742" s="37" t="s">
        <v>8763</v>
      </c>
      <c r="Q742" s="81" t="s">
        <v>8764</v>
      </c>
      <c r="R742" s="37" t="s">
        <v>186</v>
      </c>
      <c r="S742" s="28"/>
      <c r="T742" s="10" t="s">
        <v>156</v>
      </c>
      <c r="U742" s="10">
        <v>1</v>
      </c>
      <c r="V742" s="10">
        <v>2</v>
      </c>
      <c r="W742" s="10" t="s">
        <v>157</v>
      </c>
      <c r="X742" s="20" t="s">
        <v>187</v>
      </c>
      <c r="Y742" s="7" t="s">
        <v>368</v>
      </c>
      <c r="Z742" s="7" t="s">
        <v>3329</v>
      </c>
      <c r="AA742" s="7" t="s">
        <v>161</v>
      </c>
      <c r="AB742" s="7" t="s">
        <v>162</v>
      </c>
      <c r="AC742" s="7" t="s">
        <v>163</v>
      </c>
      <c r="AD742" s="7" t="s">
        <v>163</v>
      </c>
      <c r="AE742" s="9" t="s">
        <v>8765</v>
      </c>
      <c r="AF742" s="9" t="s">
        <v>8766</v>
      </c>
      <c r="AG742" s="7" t="s">
        <v>8767</v>
      </c>
      <c r="AH742" s="7" t="s">
        <v>50</v>
      </c>
      <c r="AI742" s="79" t="s">
        <v>186</v>
      </c>
      <c r="AJ742" s="28">
        <v>30128</v>
      </c>
      <c r="AK742" s="9" t="s">
        <v>8768</v>
      </c>
      <c r="AL742" s="20" t="s">
        <v>212</v>
      </c>
      <c r="AM742" s="7" t="s">
        <v>221</v>
      </c>
      <c r="AN742" s="9" t="s">
        <v>368</v>
      </c>
      <c r="AO742" s="118"/>
      <c r="AP742" s="7" t="s">
        <v>2393</v>
      </c>
      <c r="AQ742" s="9" t="s">
        <v>8618</v>
      </c>
      <c r="AR742" s="9" t="s">
        <v>5966</v>
      </c>
      <c r="AS742" s="7" t="s">
        <v>199</v>
      </c>
      <c r="AT742" s="79" t="s">
        <v>186</v>
      </c>
      <c r="AU742" s="7" t="s">
        <v>46</v>
      </c>
      <c r="AV742" s="10">
        <v>45352</v>
      </c>
      <c r="AW742" s="7" t="s">
        <v>8769</v>
      </c>
      <c r="AX742" s="7" t="s">
        <v>50</v>
      </c>
      <c r="AY742" s="79" t="s">
        <v>186</v>
      </c>
      <c r="AZ742" s="28">
        <v>31386</v>
      </c>
      <c r="BA742" s="9" t="s">
        <v>8770</v>
      </c>
      <c r="BB742" s="20" t="s">
        <v>178</v>
      </c>
      <c r="BC742" s="21" t="s">
        <v>161</v>
      </c>
      <c r="BD742" s="9"/>
      <c r="BE742" s="9"/>
      <c r="BF742" s="20" t="s">
        <v>181</v>
      </c>
      <c r="BG742" s="7"/>
      <c r="BH742" s="9"/>
      <c r="BI742" s="9"/>
      <c r="BJ742" s="7"/>
      <c r="BK742" s="7"/>
      <c r="BL742" s="7"/>
      <c r="BM742" s="11"/>
      <c r="BN742" s="79"/>
      <c r="BO742" s="7"/>
      <c r="BP742" s="7"/>
      <c r="BQ742" s="9"/>
      <c r="BR742" s="9"/>
      <c r="BS742" s="9"/>
      <c r="BT742" s="7"/>
      <c r="BU742" s="9"/>
      <c r="BV742" s="9"/>
      <c r="BW742" s="7"/>
      <c r="BX742" s="9"/>
      <c r="BY742" s="9"/>
      <c r="BZ742" s="7"/>
      <c r="CA742" s="7"/>
      <c r="CB742" s="7"/>
      <c r="CC742" s="7"/>
      <c r="CD742" s="7"/>
      <c r="CE742" s="20" t="s">
        <v>2393</v>
      </c>
      <c r="CF742" s="21" t="s">
        <v>8618</v>
      </c>
      <c r="CG742" s="20" t="s">
        <v>5966</v>
      </c>
      <c r="CH742" s="20" t="s">
        <v>199</v>
      </c>
      <c r="CI742" s="20" t="s">
        <v>205</v>
      </c>
      <c r="CJ742" s="20" t="s">
        <v>46</v>
      </c>
      <c r="CK742" s="5">
        <v>45352</v>
      </c>
      <c r="CL742" s="77" t="str">
        <f t="shared" ca="1" si="11"/>
        <v>126 Tahun 0 Bulan 23 Hari</v>
      </c>
      <c r="CM74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Legok RT/RW 01 Desa/Kelurahan Sirnamulya Kecamatan Sumedang Utara Kabupaten Sumedang Jawa Barat 45352</v>
      </c>
    </row>
    <row r="743" spans="1:91" ht="20.100000000000001" customHeight="1">
      <c r="A743" s="4">
        <f>SUBTOTAL(3,N$8:N743)</f>
        <v>736</v>
      </c>
      <c r="B743" s="5" t="s">
        <v>10</v>
      </c>
      <c r="C743" s="5">
        <v>2019</v>
      </c>
      <c r="D743" s="13">
        <v>2024</v>
      </c>
      <c r="E743" s="5">
        <v>3</v>
      </c>
      <c r="F743" s="5" t="s">
        <v>28</v>
      </c>
      <c r="G743" s="5" t="s">
        <v>7829</v>
      </c>
      <c r="H743" s="13"/>
      <c r="I743" s="13"/>
      <c r="J743" s="13">
        <v>19200108</v>
      </c>
      <c r="K743" s="15"/>
      <c r="L743" s="15"/>
      <c r="M743" s="15"/>
      <c r="N743" s="167" t="s">
        <v>8771</v>
      </c>
      <c r="O743" s="168"/>
      <c r="P743" s="140" t="s">
        <v>8772</v>
      </c>
      <c r="Q743" s="94" t="s">
        <v>8773</v>
      </c>
      <c r="R743" s="140" t="s">
        <v>155</v>
      </c>
      <c r="S743" s="165">
        <v>38702</v>
      </c>
      <c r="T743" s="10" t="s">
        <v>156</v>
      </c>
      <c r="U743" s="14">
        <v>1</v>
      </c>
      <c r="V743" s="14">
        <v>3</v>
      </c>
      <c r="W743" s="10" t="s">
        <v>157</v>
      </c>
      <c r="X743" s="20" t="s">
        <v>187</v>
      </c>
      <c r="Y743" s="87" t="s">
        <v>8774</v>
      </c>
      <c r="Z743" s="87" t="s">
        <v>250</v>
      </c>
      <c r="AA743" s="7" t="s">
        <v>161</v>
      </c>
      <c r="AB743" s="87" t="s">
        <v>162</v>
      </c>
      <c r="AC743" s="87" t="s">
        <v>163</v>
      </c>
      <c r="AD743" s="87" t="s">
        <v>163</v>
      </c>
      <c r="AE743" s="95" t="s">
        <v>8775</v>
      </c>
      <c r="AF743" s="95" t="s">
        <v>8776</v>
      </c>
      <c r="AG743" s="87" t="s">
        <v>8776</v>
      </c>
      <c r="AH743" s="87" t="s">
        <v>50</v>
      </c>
      <c r="AI743" s="97" t="s">
        <v>155</v>
      </c>
      <c r="AJ743" s="96">
        <v>29769</v>
      </c>
      <c r="AK743" s="95" t="s">
        <v>8777</v>
      </c>
      <c r="AL743" s="20" t="s">
        <v>212</v>
      </c>
      <c r="AM743" s="7" t="s">
        <v>221</v>
      </c>
      <c r="AN743" s="92" t="s">
        <v>255</v>
      </c>
      <c r="AO743" s="189" t="s">
        <v>255</v>
      </c>
      <c r="AP743" s="87" t="s">
        <v>3221</v>
      </c>
      <c r="AQ743" s="95" t="s">
        <v>981</v>
      </c>
      <c r="AR743" s="95" t="s">
        <v>1778</v>
      </c>
      <c r="AS743" s="87" t="s">
        <v>1779</v>
      </c>
      <c r="AT743" s="97" t="s">
        <v>155</v>
      </c>
      <c r="AU743" s="7" t="s">
        <v>46</v>
      </c>
      <c r="AV743" s="14">
        <v>40379</v>
      </c>
      <c r="AW743" s="87" t="s">
        <v>8778</v>
      </c>
      <c r="AX743" s="87" t="s">
        <v>50</v>
      </c>
      <c r="AY743" s="97" t="s">
        <v>155</v>
      </c>
      <c r="AZ743" s="96">
        <v>30558</v>
      </c>
      <c r="BA743" s="95" t="s">
        <v>8779</v>
      </c>
      <c r="BB743" s="20" t="s">
        <v>178</v>
      </c>
      <c r="BC743" s="21" t="s">
        <v>221</v>
      </c>
      <c r="BD743" s="92" t="s">
        <v>255</v>
      </c>
      <c r="BE743" s="92" t="s">
        <v>255</v>
      </c>
      <c r="BF743" s="20" t="s">
        <v>181</v>
      </c>
      <c r="BG743" s="87"/>
      <c r="BH743" s="95"/>
      <c r="BI743" s="95"/>
      <c r="BJ743" s="87"/>
      <c r="BK743" s="87"/>
      <c r="BL743" s="87"/>
      <c r="BM743" s="93"/>
      <c r="BN743" s="97"/>
      <c r="BO743" s="87"/>
      <c r="BP743" s="87"/>
      <c r="BQ743" s="95"/>
      <c r="BR743" s="95"/>
      <c r="BS743" s="95"/>
      <c r="BT743" s="87"/>
      <c r="BU743" s="95"/>
      <c r="BV743" s="95"/>
      <c r="BW743" s="87"/>
      <c r="BX743" s="95"/>
      <c r="BY743" s="95"/>
      <c r="BZ743" s="87"/>
      <c r="CA743" s="87"/>
      <c r="CB743" s="87"/>
      <c r="CC743" s="87"/>
      <c r="CD743" s="87"/>
      <c r="CE743" s="31" t="s">
        <v>3221</v>
      </c>
      <c r="CF743" s="110" t="s">
        <v>981</v>
      </c>
      <c r="CG743" s="31" t="s">
        <v>1778</v>
      </c>
      <c r="CH743" s="31" t="s">
        <v>1779</v>
      </c>
      <c r="CI743" s="31" t="s">
        <v>182</v>
      </c>
      <c r="CJ743" s="31" t="s">
        <v>46</v>
      </c>
      <c r="CK743" s="13">
        <v>40379</v>
      </c>
      <c r="CL743" s="77" t="str">
        <f t="shared" ca="1" si="11"/>
        <v>20 Tahun 1 Bulan 7 Hari</v>
      </c>
      <c r="CM74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Kebon Kalapa RT/RW 03/03 Desa/Kelurahan Batukarut Kecamatan Arjasari Kabupaten Bandung Jawa Barat 40379</v>
      </c>
    </row>
    <row r="744" spans="1:91" ht="20.100000000000001" customHeight="1">
      <c r="A744" s="4">
        <f>SUBTOTAL(3,N$8:N744)</f>
        <v>737</v>
      </c>
      <c r="B744" s="5" t="s">
        <v>10</v>
      </c>
      <c r="C744" s="5">
        <v>2021</v>
      </c>
      <c r="D744" s="5" t="s">
        <v>18</v>
      </c>
      <c r="E744" s="5">
        <v>3</v>
      </c>
      <c r="F744" s="5" t="s">
        <v>28</v>
      </c>
      <c r="G744" s="5" t="s">
        <v>151</v>
      </c>
      <c r="H744" s="5"/>
      <c r="I744" s="5"/>
      <c r="J744" s="5">
        <v>21220119</v>
      </c>
      <c r="K744" s="6"/>
      <c r="L744" s="6"/>
      <c r="M744" s="6"/>
      <c r="N744" s="79" t="s">
        <v>8780</v>
      </c>
      <c r="O744" s="153"/>
      <c r="P744" s="37" t="s">
        <v>8781</v>
      </c>
      <c r="Q744" s="81" t="s">
        <v>8782</v>
      </c>
      <c r="R744" s="37" t="s">
        <v>2123</v>
      </c>
      <c r="S744" s="28">
        <v>39581</v>
      </c>
      <c r="T744" s="10" t="s">
        <v>156</v>
      </c>
      <c r="U744" s="10">
        <v>1</v>
      </c>
      <c r="V744" s="10">
        <v>2</v>
      </c>
      <c r="W744" s="10" t="s">
        <v>157</v>
      </c>
      <c r="X744" s="20" t="s">
        <v>187</v>
      </c>
      <c r="Y744" s="7" t="s">
        <v>368</v>
      </c>
      <c r="Z744" s="7" t="s">
        <v>368</v>
      </c>
      <c r="AA744" s="7" t="s">
        <v>161</v>
      </c>
      <c r="AB744" s="7" t="s">
        <v>368</v>
      </c>
      <c r="AC744" s="7" t="s">
        <v>163</v>
      </c>
      <c r="AD744" s="7" t="s">
        <v>163</v>
      </c>
      <c r="AE744" s="9" t="s">
        <v>8783</v>
      </c>
      <c r="AF744" s="9" t="s">
        <v>8784</v>
      </c>
      <c r="AG744" s="7" t="s">
        <v>8784</v>
      </c>
      <c r="AH744" s="7" t="s">
        <v>50</v>
      </c>
      <c r="AI744" s="79" t="s">
        <v>155</v>
      </c>
      <c r="AJ744" s="28">
        <v>32554</v>
      </c>
      <c r="AK744" s="9" t="s">
        <v>8785</v>
      </c>
      <c r="AL744" s="20" t="s">
        <v>212</v>
      </c>
      <c r="AM744" s="7" t="s">
        <v>179</v>
      </c>
      <c r="AN744" s="9" t="s">
        <v>368</v>
      </c>
      <c r="AO744" s="118"/>
      <c r="AP744" s="7" t="s">
        <v>8786</v>
      </c>
      <c r="AQ744" s="9" t="s">
        <v>2721</v>
      </c>
      <c r="AR744" s="9" t="s">
        <v>803</v>
      </c>
      <c r="AS744" s="7" t="s">
        <v>390</v>
      </c>
      <c r="AT744" s="79" t="s">
        <v>155</v>
      </c>
      <c r="AU744" s="7" t="s">
        <v>46</v>
      </c>
      <c r="AV744" s="10">
        <v>40923</v>
      </c>
      <c r="AW744" s="7" t="s">
        <v>8787</v>
      </c>
      <c r="AX744" s="7" t="s">
        <v>50</v>
      </c>
      <c r="AY744" s="79" t="s">
        <v>155</v>
      </c>
      <c r="AZ744" s="28">
        <v>32946</v>
      </c>
      <c r="BA744" s="9" t="s">
        <v>8788</v>
      </c>
      <c r="BB744" s="20" t="s">
        <v>178</v>
      </c>
      <c r="BC744" s="21" t="s">
        <v>179</v>
      </c>
      <c r="BD744" s="9"/>
      <c r="BE744" s="9"/>
      <c r="BF744" s="20" t="s">
        <v>181</v>
      </c>
      <c r="BG744" s="7"/>
      <c r="BH744" s="9"/>
      <c r="BI744" s="9"/>
      <c r="BJ744" s="7"/>
      <c r="BK744" s="7"/>
      <c r="BL744" s="7"/>
      <c r="BM744" s="11"/>
      <c r="BN744" s="79"/>
      <c r="BO744" s="7"/>
      <c r="BP744" s="7"/>
      <c r="BQ744" s="9"/>
      <c r="BR744" s="9"/>
      <c r="BS744" s="9"/>
      <c r="BT744" s="7"/>
      <c r="BU744" s="9"/>
      <c r="BV744" s="9"/>
      <c r="BW744" s="7"/>
      <c r="BX744" s="9"/>
      <c r="BY744" s="9"/>
      <c r="BZ744" s="7"/>
      <c r="CA744" s="7"/>
      <c r="CB744" s="7"/>
      <c r="CC744" s="7"/>
      <c r="CD744" s="7"/>
      <c r="CE744" s="20" t="s">
        <v>8786</v>
      </c>
      <c r="CF744" s="21" t="s">
        <v>2721</v>
      </c>
      <c r="CG744" s="20" t="s">
        <v>803</v>
      </c>
      <c r="CH744" s="20" t="s">
        <v>390</v>
      </c>
      <c r="CI744" s="20" t="s">
        <v>182</v>
      </c>
      <c r="CJ744" s="20" t="s">
        <v>46</v>
      </c>
      <c r="CK744" s="5">
        <v>40923</v>
      </c>
      <c r="CL744" s="77" t="str">
        <f t="shared" ca="1" si="11"/>
        <v>17 Tahun 8 Bulan 10 Hari</v>
      </c>
      <c r="CM74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Tegal Caang Rt. 02 Rw. 10 RT/RW 02/10 Desa/Kelurahan Parungserab Kecamatan Soreang Kabupaten Bandung Jawa Barat 40923</v>
      </c>
    </row>
    <row r="745" spans="1:91" ht="20.100000000000001" customHeight="1">
      <c r="A745" s="4">
        <f>SUBTOTAL(3,N$8:N745)</f>
        <v>738</v>
      </c>
      <c r="B745" s="5" t="s">
        <v>10</v>
      </c>
      <c r="C745" s="5">
        <v>2020</v>
      </c>
      <c r="D745" s="13" t="s">
        <v>18</v>
      </c>
      <c r="E745" s="5">
        <v>3</v>
      </c>
      <c r="F745" s="5" t="s">
        <v>28</v>
      </c>
      <c r="G745" s="5"/>
      <c r="H745" s="13"/>
      <c r="I745" s="13"/>
      <c r="J745" s="13">
        <v>20210085</v>
      </c>
      <c r="K745" s="15"/>
      <c r="L745" s="15"/>
      <c r="M745" s="15"/>
      <c r="N745" s="97" t="s">
        <v>8789</v>
      </c>
      <c r="O745" s="158"/>
      <c r="P745" s="140" t="s">
        <v>8790</v>
      </c>
      <c r="Q745" s="94" t="s">
        <v>8791</v>
      </c>
      <c r="R745" s="140" t="s">
        <v>186</v>
      </c>
      <c r="S745" s="96"/>
      <c r="T745" s="10" t="s">
        <v>156</v>
      </c>
      <c r="U745" s="14">
        <v>3</v>
      </c>
      <c r="V745" s="14">
        <v>3</v>
      </c>
      <c r="W745" s="10" t="s">
        <v>157</v>
      </c>
      <c r="X745" s="20" t="s">
        <v>187</v>
      </c>
      <c r="Y745" s="87" t="s">
        <v>8792</v>
      </c>
      <c r="Z745" s="87" t="s">
        <v>3329</v>
      </c>
      <c r="AA745" s="7" t="s">
        <v>161</v>
      </c>
      <c r="AB745" s="87" t="s">
        <v>162</v>
      </c>
      <c r="AC745" s="87" t="s">
        <v>163</v>
      </c>
      <c r="AD745" s="87" t="s">
        <v>163</v>
      </c>
      <c r="AE745" s="95" t="s">
        <v>8793</v>
      </c>
      <c r="AF745" s="95" t="s">
        <v>8794</v>
      </c>
      <c r="AG745" s="87" t="s">
        <v>8795</v>
      </c>
      <c r="AH745" s="87" t="s">
        <v>50</v>
      </c>
      <c r="AI745" s="97" t="s">
        <v>186</v>
      </c>
      <c r="AJ745" s="96">
        <v>27181</v>
      </c>
      <c r="AK745" s="95" t="s">
        <v>8796</v>
      </c>
      <c r="AL745" s="20" t="s">
        <v>212</v>
      </c>
      <c r="AM745" s="7" t="s">
        <v>221</v>
      </c>
      <c r="AN745" s="95" t="s">
        <v>368</v>
      </c>
      <c r="AO745" s="123"/>
      <c r="AP745" s="87" t="s">
        <v>8797</v>
      </c>
      <c r="AQ745" s="95" t="s">
        <v>8798</v>
      </c>
      <c r="AR745" s="95" t="s">
        <v>8799</v>
      </c>
      <c r="AS745" s="87" t="s">
        <v>8800</v>
      </c>
      <c r="AT745" s="97" t="s">
        <v>186</v>
      </c>
      <c r="AU745" s="87" t="s">
        <v>46</v>
      </c>
      <c r="AV745" s="14">
        <v>45362</v>
      </c>
      <c r="AW745" s="87" t="s">
        <v>8801</v>
      </c>
      <c r="AX745" s="31" t="s">
        <v>51</v>
      </c>
      <c r="AY745" s="97" t="s">
        <v>186</v>
      </c>
      <c r="AZ745" s="96">
        <v>27341</v>
      </c>
      <c r="BA745" s="95" t="s">
        <v>8802</v>
      </c>
      <c r="BB745" s="20" t="s">
        <v>178</v>
      </c>
      <c r="BC745" s="21" t="s">
        <v>221</v>
      </c>
      <c r="BD745" s="95" t="s">
        <v>255</v>
      </c>
      <c r="BE745" s="95" t="s">
        <v>255</v>
      </c>
      <c r="BF745" s="20" t="s">
        <v>181</v>
      </c>
      <c r="BG745" s="87" t="s">
        <v>255</v>
      </c>
      <c r="BH745" s="95" t="s">
        <v>255</v>
      </c>
      <c r="BI745" s="95" t="s">
        <v>255</v>
      </c>
      <c r="BJ745" s="87" t="s">
        <v>255</v>
      </c>
      <c r="BK745" s="87" t="s">
        <v>255</v>
      </c>
      <c r="BL745" s="87" t="s">
        <v>255</v>
      </c>
      <c r="BM745" s="93" t="s">
        <v>255</v>
      </c>
      <c r="BN745" s="97"/>
      <c r="BO745" s="87"/>
      <c r="BP745" s="87"/>
      <c r="BQ745" s="95"/>
      <c r="BR745" s="95"/>
      <c r="BS745" s="95"/>
      <c r="BT745" s="87"/>
      <c r="BU745" s="95"/>
      <c r="BV745" s="95"/>
      <c r="BW745" s="87"/>
      <c r="BX745" s="95"/>
      <c r="BY745" s="95"/>
      <c r="BZ745" s="87"/>
      <c r="CA745" s="87"/>
      <c r="CB745" s="87"/>
      <c r="CC745" s="87"/>
      <c r="CD745" s="87"/>
      <c r="CE745" s="31" t="s">
        <v>8797</v>
      </c>
      <c r="CF745" s="110" t="s">
        <v>8803</v>
      </c>
      <c r="CG745" s="31" t="s">
        <v>8799</v>
      </c>
      <c r="CH745" s="31" t="s">
        <v>8800</v>
      </c>
      <c r="CI745" s="20" t="s">
        <v>205</v>
      </c>
      <c r="CJ745" s="31" t="s">
        <v>46</v>
      </c>
      <c r="CK745" s="13">
        <v>45362</v>
      </c>
      <c r="CL745" s="77" t="str">
        <f t="shared" ca="1" si="11"/>
        <v>126 Tahun 0 Bulan 23 Hari</v>
      </c>
      <c r="CM74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Cibeunteu RT/RW 11/03 Desa/Kelurahan Mekarbakti Kecamatan Paamulihan  Kabupaten Sumedang Jawa Barat 45362</v>
      </c>
    </row>
    <row r="746" spans="1:91" ht="20.100000000000001" customHeight="1">
      <c r="A746" s="4">
        <f>SUBTOTAL(3,N$8:N746)</f>
        <v>739</v>
      </c>
      <c r="B746" s="5" t="s">
        <v>10</v>
      </c>
      <c r="C746" s="5">
        <v>2022</v>
      </c>
      <c r="D746" s="13" t="s">
        <v>18</v>
      </c>
      <c r="E746" s="5">
        <v>3</v>
      </c>
      <c r="F746" s="5" t="s">
        <v>28</v>
      </c>
      <c r="G746" s="5" t="s">
        <v>151</v>
      </c>
      <c r="H746" s="13"/>
      <c r="I746" s="13"/>
      <c r="J746" s="13">
        <v>22230082</v>
      </c>
      <c r="K746" s="15"/>
      <c r="L746" s="15" t="s">
        <v>4103</v>
      </c>
      <c r="M746" s="15"/>
      <c r="N746" s="97" t="s">
        <v>8804</v>
      </c>
      <c r="O746" s="158"/>
      <c r="P746" s="140" t="s">
        <v>8805</v>
      </c>
      <c r="Q746" s="94" t="s">
        <v>8435</v>
      </c>
      <c r="R746" s="140" t="s">
        <v>186</v>
      </c>
      <c r="S746" s="165">
        <v>39015</v>
      </c>
      <c r="T746" s="10" t="s">
        <v>156</v>
      </c>
      <c r="U746" s="14">
        <v>1</v>
      </c>
      <c r="V746" s="14">
        <v>2</v>
      </c>
      <c r="W746" s="10" t="s">
        <v>157</v>
      </c>
      <c r="X746" s="20" t="s">
        <v>187</v>
      </c>
      <c r="Y746" s="87" t="s">
        <v>319</v>
      </c>
      <c r="Z746" s="87" t="s">
        <v>250</v>
      </c>
      <c r="AA746" s="7" t="s">
        <v>161</v>
      </c>
      <c r="AB746" s="87" t="s">
        <v>162</v>
      </c>
      <c r="AC746" s="87" t="s">
        <v>163</v>
      </c>
      <c r="AD746" s="87" t="s">
        <v>163</v>
      </c>
      <c r="AE746" s="95" t="s">
        <v>8806</v>
      </c>
      <c r="AF746" s="95" t="s">
        <v>8807</v>
      </c>
      <c r="AG746" s="87" t="s">
        <v>8807</v>
      </c>
      <c r="AH746" s="87" t="s">
        <v>50</v>
      </c>
      <c r="AI746" s="97" t="s">
        <v>186</v>
      </c>
      <c r="AJ746" s="96">
        <v>26583</v>
      </c>
      <c r="AK746" s="95" t="s">
        <v>8808</v>
      </c>
      <c r="AL746" s="31" t="s">
        <v>212</v>
      </c>
      <c r="AM746" s="7" t="s">
        <v>179</v>
      </c>
      <c r="AN746" s="95" t="s">
        <v>255</v>
      </c>
      <c r="AO746" s="123" t="s">
        <v>1535</v>
      </c>
      <c r="AP746" s="87" t="s">
        <v>996</v>
      </c>
      <c r="AQ746" s="95" t="s">
        <v>292</v>
      </c>
      <c r="AR746" s="95" t="s">
        <v>2275</v>
      </c>
      <c r="AS746" s="87" t="s">
        <v>2275</v>
      </c>
      <c r="AT746" s="97" t="s">
        <v>186</v>
      </c>
      <c r="AU746" s="87" t="s">
        <v>46</v>
      </c>
      <c r="AV746" s="14"/>
      <c r="AW746" s="87" t="s">
        <v>6485</v>
      </c>
      <c r="AX746" s="87" t="s">
        <v>50</v>
      </c>
      <c r="AY746" s="97" t="s">
        <v>186</v>
      </c>
      <c r="AZ746" s="96">
        <v>30082</v>
      </c>
      <c r="BA746" s="95" t="s">
        <v>8809</v>
      </c>
      <c r="BB746" s="20" t="s">
        <v>178</v>
      </c>
      <c r="BC746" s="21" t="s">
        <v>179</v>
      </c>
      <c r="BD746" s="95"/>
      <c r="BE746" s="95"/>
      <c r="BF746" s="20" t="s">
        <v>181</v>
      </c>
      <c r="BG746" s="87"/>
      <c r="BH746" s="95"/>
      <c r="BI746" s="95"/>
      <c r="BJ746" s="87"/>
      <c r="BK746" s="87"/>
      <c r="BL746" s="87"/>
      <c r="BM746" s="93"/>
      <c r="BN746" s="97"/>
      <c r="BO746" s="87"/>
      <c r="BP746" s="87"/>
      <c r="BQ746" s="95"/>
      <c r="BR746" s="95"/>
      <c r="BS746" s="95"/>
      <c r="BT746" s="87"/>
      <c r="BU746" s="95"/>
      <c r="BV746" s="95"/>
      <c r="BW746" s="87"/>
      <c r="BX746" s="95"/>
      <c r="BY746" s="95"/>
      <c r="BZ746" s="87"/>
      <c r="CA746" s="87"/>
      <c r="CB746" s="87"/>
      <c r="CC746" s="87"/>
      <c r="CD746" s="87"/>
      <c r="CE746" s="31" t="s">
        <v>996</v>
      </c>
      <c r="CF746" s="110" t="s">
        <v>292</v>
      </c>
      <c r="CG746" s="31" t="s">
        <v>2280</v>
      </c>
      <c r="CH746" s="31" t="s">
        <v>2280</v>
      </c>
      <c r="CI746" s="20" t="s">
        <v>205</v>
      </c>
      <c r="CJ746" s="31" t="s">
        <v>46</v>
      </c>
      <c r="CK746" s="13"/>
      <c r="CL746" s="77" t="str">
        <f t="shared" ca="1" si="11"/>
        <v>19 Tahun 2 Bulan 29 Hari</v>
      </c>
      <c r="CM74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Margamulya RT/RW 01/05 Desa/Kelurahan Cimalaka Kecamatan Cimalaka Kabupaten Sumedang Jawa Barat </v>
      </c>
    </row>
    <row r="747" spans="1:91" ht="20.100000000000001" customHeight="1">
      <c r="A747" s="4">
        <f>SUBTOTAL(3,N$8:N747)</f>
        <v>740</v>
      </c>
      <c r="B747" s="5" t="s">
        <v>10</v>
      </c>
      <c r="C747" s="5">
        <v>2022</v>
      </c>
      <c r="D747" s="5" t="s">
        <v>18</v>
      </c>
      <c r="E747" s="5">
        <v>3</v>
      </c>
      <c r="F747" s="5" t="s">
        <v>29</v>
      </c>
      <c r="G747" s="5" t="s">
        <v>151</v>
      </c>
      <c r="H747" s="5"/>
      <c r="I747" s="5"/>
      <c r="J747" s="5">
        <v>22230086</v>
      </c>
      <c r="K747" s="6"/>
      <c r="L747" s="6"/>
      <c r="M747" s="6"/>
      <c r="N747" s="137" t="s">
        <v>8810</v>
      </c>
      <c r="O747" s="154"/>
      <c r="P747" s="37" t="s">
        <v>8811</v>
      </c>
      <c r="Q747" s="81" t="s">
        <v>8812</v>
      </c>
      <c r="R747" s="37" t="s">
        <v>155</v>
      </c>
      <c r="S747" s="125">
        <v>40244</v>
      </c>
      <c r="T747" s="10" t="s">
        <v>156</v>
      </c>
      <c r="U747" s="10">
        <v>1</v>
      </c>
      <c r="V747" s="10">
        <v>1</v>
      </c>
      <c r="W747" s="10" t="s">
        <v>157</v>
      </c>
      <c r="X747" s="20" t="s">
        <v>187</v>
      </c>
      <c r="Y747" s="7" t="s">
        <v>426</v>
      </c>
      <c r="Z747" s="7" t="s">
        <v>3266</v>
      </c>
      <c r="AA747" s="7" t="s">
        <v>161</v>
      </c>
      <c r="AB747" s="7" t="s">
        <v>162</v>
      </c>
      <c r="AC747" s="7" t="s">
        <v>163</v>
      </c>
      <c r="AD747" s="7" t="s">
        <v>163</v>
      </c>
      <c r="AE747" s="9" t="s">
        <v>8813</v>
      </c>
      <c r="AF747" s="9" t="s">
        <v>8814</v>
      </c>
      <c r="AG747" s="7" t="s">
        <v>8814</v>
      </c>
      <c r="AH747" s="7" t="s">
        <v>50</v>
      </c>
      <c r="AI747" s="79" t="s">
        <v>155</v>
      </c>
      <c r="AJ747" s="28">
        <v>33050</v>
      </c>
      <c r="AK747" s="9" t="s">
        <v>8815</v>
      </c>
      <c r="AL747" s="9" t="s">
        <v>531</v>
      </c>
      <c r="AM747" s="7" t="s">
        <v>221</v>
      </c>
      <c r="AN747" s="9" t="s">
        <v>8816</v>
      </c>
      <c r="AO747" s="118"/>
      <c r="AP747" s="7" t="s">
        <v>8817</v>
      </c>
      <c r="AQ747" s="9" t="s">
        <v>1221</v>
      </c>
      <c r="AR747" s="9" t="s">
        <v>470</v>
      </c>
      <c r="AS747" s="7" t="s">
        <v>471</v>
      </c>
      <c r="AT747" s="79" t="s">
        <v>648</v>
      </c>
      <c r="AU747" s="20" t="s">
        <v>46</v>
      </c>
      <c r="AV747" s="10">
        <v>40971</v>
      </c>
      <c r="AW747" s="7" t="s">
        <v>8818</v>
      </c>
      <c r="AX747" s="7" t="s">
        <v>50</v>
      </c>
      <c r="AY747" s="79" t="s">
        <v>155</v>
      </c>
      <c r="AZ747" s="28">
        <v>33761</v>
      </c>
      <c r="BA747" s="9" t="s">
        <v>8819</v>
      </c>
      <c r="BB747" s="20" t="s">
        <v>178</v>
      </c>
      <c r="BC747" s="21" t="s">
        <v>221</v>
      </c>
      <c r="BD747" s="9" t="s">
        <v>8820</v>
      </c>
      <c r="BE747" s="9" t="s">
        <v>3518</v>
      </c>
      <c r="BF747" s="20" t="s">
        <v>181</v>
      </c>
      <c r="BG747" s="7"/>
      <c r="BH747" s="9"/>
      <c r="BI747" s="9"/>
      <c r="BJ747" s="7"/>
      <c r="BK747" s="7"/>
      <c r="BL747" s="7"/>
      <c r="BM747" s="11"/>
      <c r="BN747" s="79"/>
      <c r="BO747" s="7"/>
      <c r="BP747" s="7"/>
      <c r="BQ747" s="9"/>
      <c r="BR747" s="9"/>
      <c r="BS747" s="9"/>
      <c r="BT747" s="7"/>
      <c r="BU747" s="9"/>
      <c r="BV747" s="9"/>
      <c r="BW747" s="7"/>
      <c r="BX747" s="9"/>
      <c r="BY747" s="9"/>
      <c r="BZ747" s="7"/>
      <c r="CA747" s="7"/>
      <c r="CB747" s="7"/>
      <c r="CC747" s="7"/>
      <c r="CD747" s="7"/>
      <c r="CE747" s="20" t="s">
        <v>8817</v>
      </c>
      <c r="CF747" s="21" t="s">
        <v>1221</v>
      </c>
      <c r="CG747" s="20" t="s">
        <v>470</v>
      </c>
      <c r="CH747" s="20" t="s">
        <v>471</v>
      </c>
      <c r="CI747" s="20" t="s">
        <v>182</v>
      </c>
      <c r="CJ747" s="20" t="s">
        <v>46</v>
      </c>
      <c r="CK747" s="5">
        <v>40971</v>
      </c>
      <c r="CL747" s="77" t="str">
        <f t="shared" ca="1" si="11"/>
        <v>15 Tahun 10 Bulan 16 Hari</v>
      </c>
      <c r="CM74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Sukawangi RT/RW 02/04 Desa/Kelurahan Jelegong Kecamatan Kutawaringin Kabupaten Bandung Jawa Barat 40971</v>
      </c>
    </row>
    <row r="748" spans="1:91" ht="20.100000000000001" customHeight="1">
      <c r="A748" s="4">
        <f>SUBTOTAL(3,N$8:N748)</f>
        <v>741</v>
      </c>
      <c r="B748" s="5" t="s">
        <v>10</v>
      </c>
      <c r="C748" s="5">
        <v>2021</v>
      </c>
      <c r="D748" s="13" t="s">
        <v>18</v>
      </c>
      <c r="E748" s="5">
        <v>3</v>
      </c>
      <c r="F748" s="5" t="s">
        <v>29</v>
      </c>
      <c r="G748" s="5" t="s">
        <v>8161</v>
      </c>
      <c r="H748" s="13"/>
      <c r="I748" s="13"/>
      <c r="J748" s="13">
        <v>21220126</v>
      </c>
      <c r="K748" s="15"/>
      <c r="L748" s="15" t="s">
        <v>4103</v>
      </c>
      <c r="M748" s="15"/>
      <c r="N748" s="97" t="s">
        <v>8821</v>
      </c>
      <c r="O748" s="158"/>
      <c r="P748" s="140" t="s">
        <v>8822</v>
      </c>
      <c r="Q748" s="94" t="s">
        <v>8823</v>
      </c>
      <c r="R748" s="140" t="s">
        <v>229</v>
      </c>
      <c r="S748" s="165">
        <v>39528</v>
      </c>
      <c r="T748" s="10" t="s">
        <v>156</v>
      </c>
      <c r="U748" s="14">
        <v>1</v>
      </c>
      <c r="V748" s="14">
        <v>3</v>
      </c>
      <c r="W748" s="10" t="s">
        <v>157</v>
      </c>
      <c r="X748" s="20" t="s">
        <v>187</v>
      </c>
      <c r="Y748" s="87" t="s">
        <v>4942</v>
      </c>
      <c r="Z748" s="87" t="s">
        <v>250</v>
      </c>
      <c r="AA748" s="7" t="s">
        <v>161</v>
      </c>
      <c r="AB748" s="87" t="s">
        <v>162</v>
      </c>
      <c r="AC748" s="87" t="s">
        <v>163</v>
      </c>
      <c r="AD748" s="87" t="s">
        <v>163</v>
      </c>
      <c r="AE748" s="95" t="s">
        <v>8824</v>
      </c>
      <c r="AF748" s="95" t="s">
        <v>8825</v>
      </c>
      <c r="AG748" s="87" t="s">
        <v>8825</v>
      </c>
      <c r="AH748" s="87" t="s">
        <v>50</v>
      </c>
      <c r="AI748" s="97" t="s">
        <v>229</v>
      </c>
      <c r="AJ748" s="96">
        <v>28522</v>
      </c>
      <c r="AK748" s="95" t="s">
        <v>8826</v>
      </c>
      <c r="AL748" s="95" t="s">
        <v>8827</v>
      </c>
      <c r="AM748" s="7" t="s">
        <v>179</v>
      </c>
      <c r="AN748" s="95" t="s">
        <v>368</v>
      </c>
      <c r="AO748" s="123"/>
      <c r="AP748" s="87" t="s">
        <v>8828</v>
      </c>
      <c r="AQ748" s="95" t="s">
        <v>8829</v>
      </c>
      <c r="AR748" s="95" t="s">
        <v>8830</v>
      </c>
      <c r="AS748" s="87" t="s">
        <v>8831</v>
      </c>
      <c r="AT748" s="97" t="s">
        <v>229</v>
      </c>
      <c r="AU748" s="87" t="s">
        <v>46</v>
      </c>
      <c r="AV748" s="14"/>
      <c r="AW748" s="87" t="s">
        <v>8832</v>
      </c>
      <c r="AX748" s="87" t="s">
        <v>50</v>
      </c>
      <c r="AY748" s="97" t="s">
        <v>229</v>
      </c>
      <c r="AZ748" s="96">
        <v>29425</v>
      </c>
      <c r="BA748" s="95" t="s">
        <v>8833</v>
      </c>
      <c r="BB748" s="20" t="s">
        <v>178</v>
      </c>
      <c r="BC748" s="21" t="s">
        <v>179</v>
      </c>
      <c r="BD748" s="95"/>
      <c r="BE748" s="95"/>
      <c r="BF748" s="20" t="s">
        <v>181</v>
      </c>
      <c r="BG748" s="87"/>
      <c r="BH748" s="95"/>
      <c r="BI748" s="95"/>
      <c r="BJ748" s="87"/>
      <c r="BK748" s="87"/>
      <c r="BL748" s="87"/>
      <c r="BM748" s="93"/>
      <c r="BN748" s="97"/>
      <c r="BO748" s="87"/>
      <c r="BP748" s="87"/>
      <c r="BQ748" s="95"/>
      <c r="BR748" s="95"/>
      <c r="BS748" s="95"/>
      <c r="BT748" s="87"/>
      <c r="BU748" s="95"/>
      <c r="BV748" s="95"/>
      <c r="BW748" s="87"/>
      <c r="BX748" s="95"/>
      <c r="BY748" s="95"/>
      <c r="BZ748" s="87"/>
      <c r="CA748" s="87"/>
      <c r="CB748" s="87"/>
      <c r="CC748" s="87"/>
      <c r="CD748" s="87"/>
      <c r="CE748" s="31" t="s">
        <v>8828</v>
      </c>
      <c r="CF748" s="110" t="s">
        <v>8829</v>
      </c>
      <c r="CG748" s="31" t="s">
        <v>8830</v>
      </c>
      <c r="CH748" s="31" t="s">
        <v>8831</v>
      </c>
      <c r="CI748" s="31" t="s">
        <v>244</v>
      </c>
      <c r="CJ748" s="31" t="s">
        <v>46</v>
      </c>
      <c r="CK748" s="13"/>
      <c r="CL748" s="77" t="str">
        <f t="shared" ca="1" si="11"/>
        <v>17 Tahun 10 Bulan 2 Hari</v>
      </c>
      <c r="CM74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Pangaweran RT/RW 04/05 Desa/Kelurahan Pamalayan Kecamatan Cikelet Kabupaten Garut Jawa Barat </v>
      </c>
    </row>
    <row r="749" spans="1:91" ht="20.100000000000001" customHeight="1">
      <c r="A749" s="4">
        <f>SUBTOTAL(3,N$8:N749)</f>
        <v>742</v>
      </c>
      <c r="B749" s="5" t="s">
        <v>10</v>
      </c>
      <c r="C749" s="5">
        <v>2022</v>
      </c>
      <c r="D749" s="5" t="s">
        <v>17</v>
      </c>
      <c r="E749" s="5">
        <v>3</v>
      </c>
      <c r="F749" s="5" t="s">
        <v>29</v>
      </c>
      <c r="G749" s="5" t="s">
        <v>151</v>
      </c>
      <c r="H749" s="5"/>
      <c r="I749" s="5"/>
      <c r="J749" s="5">
        <v>22230022</v>
      </c>
      <c r="K749" s="6"/>
      <c r="L749" s="6"/>
      <c r="M749" s="6"/>
      <c r="N749" s="79" t="s">
        <v>8834</v>
      </c>
      <c r="O749" s="153"/>
      <c r="P749" s="37" t="s">
        <v>8835</v>
      </c>
      <c r="Q749" s="81" t="s">
        <v>8836</v>
      </c>
      <c r="R749" s="37" t="s">
        <v>155</v>
      </c>
      <c r="S749" s="125">
        <v>40066</v>
      </c>
      <c r="T749" s="10" t="s">
        <v>156</v>
      </c>
      <c r="U749" s="10">
        <v>1</v>
      </c>
      <c r="V749" s="10">
        <v>2</v>
      </c>
      <c r="W749" s="10" t="s">
        <v>157</v>
      </c>
      <c r="X749" s="20" t="s">
        <v>187</v>
      </c>
      <c r="Y749" s="7" t="s">
        <v>8837</v>
      </c>
      <c r="Z749" s="7" t="s">
        <v>8838</v>
      </c>
      <c r="AA749" s="7" t="s">
        <v>161</v>
      </c>
      <c r="AB749" s="7" t="s">
        <v>162</v>
      </c>
      <c r="AC749" s="7" t="s">
        <v>163</v>
      </c>
      <c r="AD749" s="7" t="s">
        <v>163</v>
      </c>
      <c r="AE749" s="9" t="s">
        <v>8839</v>
      </c>
      <c r="AF749" s="9" t="s">
        <v>8840</v>
      </c>
      <c r="AG749" s="7" t="s">
        <v>8840</v>
      </c>
      <c r="AH749" s="7" t="s">
        <v>50</v>
      </c>
      <c r="AI749" s="79" t="s">
        <v>155</v>
      </c>
      <c r="AJ749" s="28">
        <v>30161</v>
      </c>
      <c r="AK749" s="9" t="s">
        <v>8841</v>
      </c>
      <c r="AL749" s="9" t="s">
        <v>531</v>
      </c>
      <c r="AM749" s="7" t="s">
        <v>179</v>
      </c>
      <c r="AN749" s="9" t="s">
        <v>8842</v>
      </c>
      <c r="AO749" s="118" t="s">
        <v>1984</v>
      </c>
      <c r="AP749" s="7" t="s">
        <v>8843</v>
      </c>
      <c r="AQ749" s="9" t="s">
        <v>237</v>
      </c>
      <c r="AR749" s="9" t="s">
        <v>8844</v>
      </c>
      <c r="AS749" s="7" t="s">
        <v>8844</v>
      </c>
      <c r="AT749" s="79" t="s">
        <v>1842</v>
      </c>
      <c r="AU749" s="7" t="s">
        <v>642</v>
      </c>
      <c r="AV749" s="10">
        <v>40223</v>
      </c>
      <c r="AW749" s="7" t="s">
        <v>8845</v>
      </c>
      <c r="AX749" s="7" t="s">
        <v>50</v>
      </c>
      <c r="AY749" s="79" t="s">
        <v>155</v>
      </c>
      <c r="AZ749" s="28">
        <v>30106</v>
      </c>
      <c r="BA749" s="9" t="s">
        <v>8846</v>
      </c>
      <c r="BB749" s="20" t="s">
        <v>178</v>
      </c>
      <c r="BC749" s="21" t="s">
        <v>221</v>
      </c>
      <c r="BD749" s="9" t="s">
        <v>8847</v>
      </c>
      <c r="BE749" s="9" t="s">
        <v>260</v>
      </c>
      <c r="BF749" s="20" t="s">
        <v>181</v>
      </c>
      <c r="BG749" s="7"/>
      <c r="BH749" s="9"/>
      <c r="BI749" s="9"/>
      <c r="BJ749" s="7"/>
      <c r="BK749" s="7"/>
      <c r="BL749" s="7"/>
      <c r="BM749" s="11"/>
      <c r="BN749" s="79"/>
      <c r="BO749" s="7"/>
      <c r="BP749" s="7"/>
      <c r="BQ749" s="9"/>
      <c r="BR749" s="9"/>
      <c r="BS749" s="9"/>
      <c r="BT749" s="7"/>
      <c r="BU749" s="9"/>
      <c r="BV749" s="9"/>
      <c r="BW749" s="7"/>
      <c r="BX749" s="9"/>
      <c r="BY749" s="9"/>
      <c r="BZ749" s="7"/>
      <c r="CA749" s="7"/>
      <c r="CB749" s="7"/>
      <c r="CC749" s="7"/>
      <c r="CD749" s="7"/>
      <c r="CE749" s="20" t="s">
        <v>8843</v>
      </c>
      <c r="CF749" s="21" t="s">
        <v>237</v>
      </c>
      <c r="CG749" s="20" t="s">
        <v>1480</v>
      </c>
      <c r="CH749" s="20" t="s">
        <v>1480</v>
      </c>
      <c r="CI749" s="20" t="s">
        <v>278</v>
      </c>
      <c r="CJ749" s="20" t="s">
        <v>46</v>
      </c>
      <c r="CK749" s="5">
        <v>40223</v>
      </c>
      <c r="CL749" s="77" t="str">
        <f t="shared" ca="1" si="11"/>
        <v>16 Tahun 4 Bulan 13 Hari</v>
      </c>
      <c r="CM74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 Caringin Gg. Lumbung Iv No. 28 RT/RW 02/05 Desa/Kelurahan Babakan Ciparay Kecamatan Babakan Ciparay Kota Bandung Jawa Barat 40223</v>
      </c>
    </row>
    <row r="750" spans="1:91" ht="20.100000000000001" customHeight="1">
      <c r="A750" s="4">
        <f>SUBTOTAL(3,N$8:N750)</f>
        <v>743</v>
      </c>
      <c r="B750" s="5" t="s">
        <v>10</v>
      </c>
      <c r="C750" s="5">
        <v>2023</v>
      </c>
      <c r="D750" s="13"/>
      <c r="E750" s="13">
        <v>3</v>
      </c>
      <c r="F750" s="5" t="s">
        <v>29</v>
      </c>
      <c r="G750" s="5" t="s">
        <v>151</v>
      </c>
      <c r="H750" s="13" t="s">
        <v>151</v>
      </c>
      <c r="I750" s="13" t="s">
        <v>151</v>
      </c>
      <c r="J750" s="13">
        <v>23240182</v>
      </c>
      <c r="K750" s="15"/>
      <c r="L750" s="15"/>
      <c r="M750" s="15"/>
      <c r="N750" s="97" t="s">
        <v>8848</v>
      </c>
      <c r="O750" s="158"/>
      <c r="P750" s="140" t="s">
        <v>8849</v>
      </c>
      <c r="Q750" s="94" t="s">
        <v>8850</v>
      </c>
      <c r="R750" s="140" t="s">
        <v>3390</v>
      </c>
      <c r="S750" s="165">
        <v>39144</v>
      </c>
      <c r="T750" s="10" t="s">
        <v>156</v>
      </c>
      <c r="U750" s="14">
        <v>1</v>
      </c>
      <c r="V750" s="14">
        <v>5</v>
      </c>
      <c r="W750" s="10" t="s">
        <v>157</v>
      </c>
      <c r="X750" s="20" t="s">
        <v>187</v>
      </c>
      <c r="Y750" s="87" t="s">
        <v>159</v>
      </c>
      <c r="Z750" s="87" t="s">
        <v>7380</v>
      </c>
      <c r="AA750" s="31" t="s">
        <v>221</v>
      </c>
      <c r="AB750" s="87" t="s">
        <v>162</v>
      </c>
      <c r="AC750" s="87" t="s">
        <v>163</v>
      </c>
      <c r="AD750" s="87" t="s">
        <v>163</v>
      </c>
      <c r="AE750" s="95" t="s">
        <v>8851</v>
      </c>
      <c r="AF750" s="95" t="s">
        <v>8852</v>
      </c>
      <c r="AG750" s="87" t="s">
        <v>8852</v>
      </c>
      <c r="AH750" s="87" t="s">
        <v>50</v>
      </c>
      <c r="AI750" s="97" t="s">
        <v>1109</v>
      </c>
      <c r="AJ750" s="96">
        <v>28327</v>
      </c>
      <c r="AK750" s="95" t="s">
        <v>8853</v>
      </c>
      <c r="AL750" s="95" t="s">
        <v>168</v>
      </c>
      <c r="AM750" s="7" t="s">
        <v>221</v>
      </c>
      <c r="AN750" s="95" t="s">
        <v>8854</v>
      </c>
      <c r="AO750" s="123" t="s">
        <v>1040</v>
      </c>
      <c r="AP750" s="87" t="s">
        <v>8855</v>
      </c>
      <c r="AQ750" s="95" t="s">
        <v>8856</v>
      </c>
      <c r="AR750" s="95" t="s">
        <v>8857</v>
      </c>
      <c r="AS750" s="87" t="s">
        <v>8858</v>
      </c>
      <c r="AT750" s="97" t="s">
        <v>6266</v>
      </c>
      <c r="AU750" s="31" t="s">
        <v>3458</v>
      </c>
      <c r="AV750" s="14"/>
      <c r="AW750" s="87" t="s">
        <v>8859</v>
      </c>
      <c r="AX750" s="87" t="s">
        <v>50</v>
      </c>
      <c r="AY750" s="97" t="s">
        <v>3390</v>
      </c>
      <c r="AZ750" s="96">
        <v>32633</v>
      </c>
      <c r="BA750" s="95" t="s">
        <v>8860</v>
      </c>
      <c r="BB750" s="20" t="s">
        <v>178</v>
      </c>
      <c r="BC750" s="21" t="s">
        <v>221</v>
      </c>
      <c r="BD750" s="95"/>
      <c r="BE750" s="95"/>
      <c r="BF750" s="20" t="s">
        <v>181</v>
      </c>
      <c r="BG750" s="87"/>
      <c r="BH750" s="95"/>
      <c r="BI750" s="95"/>
      <c r="BJ750" s="87"/>
      <c r="BK750" s="87"/>
      <c r="BL750" s="87"/>
      <c r="BM750" s="93"/>
      <c r="BN750" s="97"/>
      <c r="BO750" s="87"/>
      <c r="BP750" s="87"/>
      <c r="BQ750" s="95"/>
      <c r="BR750" s="95"/>
      <c r="BS750" s="95"/>
      <c r="BT750" s="87"/>
      <c r="BU750" s="95"/>
      <c r="BV750" s="95"/>
      <c r="BW750" s="87"/>
      <c r="BX750" s="95"/>
      <c r="BY750" s="95"/>
      <c r="BZ750" s="87"/>
      <c r="CA750" s="87"/>
      <c r="CB750" s="87"/>
      <c r="CC750" s="87"/>
      <c r="CD750" s="87"/>
      <c r="CE750" s="31" t="s">
        <v>8855</v>
      </c>
      <c r="CF750" s="110" t="s">
        <v>8856</v>
      </c>
      <c r="CG750" s="31" t="s">
        <v>8857</v>
      </c>
      <c r="CH750" s="31" t="s">
        <v>8858</v>
      </c>
      <c r="CI750" s="31" t="s">
        <v>6266</v>
      </c>
      <c r="CJ750" s="77" t="s">
        <v>3458</v>
      </c>
      <c r="CK750" s="13"/>
      <c r="CL750" s="77" t="str">
        <f t="shared" ca="1" si="11"/>
        <v>18 Tahun 10 Bulan 20 Hari</v>
      </c>
      <c r="CM75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Mangga Blok A Gg. Iv/13 RT/RW 08/09 Desa/Kelurahan Lagoa Kecamatan Koja Jakarta Utara DKI Jakarta </v>
      </c>
    </row>
    <row r="751" spans="1:91" ht="20.100000000000001" customHeight="1">
      <c r="A751" s="4">
        <f>SUBTOTAL(3,N$8:N751)</f>
        <v>744</v>
      </c>
      <c r="B751" s="5" t="s">
        <v>10</v>
      </c>
      <c r="C751" s="5">
        <v>2021</v>
      </c>
      <c r="D751" s="5" t="s">
        <v>18</v>
      </c>
      <c r="E751" s="5">
        <v>3</v>
      </c>
      <c r="F751" s="5" t="s">
        <v>29</v>
      </c>
      <c r="G751" s="5" t="s">
        <v>8161</v>
      </c>
      <c r="H751" s="5"/>
      <c r="I751" s="5"/>
      <c r="J751" s="5">
        <v>21220105</v>
      </c>
      <c r="K751" s="6"/>
      <c r="L751" s="6"/>
      <c r="M751" s="6"/>
      <c r="N751" s="79" t="s">
        <v>8861</v>
      </c>
      <c r="O751" s="153"/>
      <c r="P751" s="37" t="s">
        <v>8862</v>
      </c>
      <c r="Q751" s="81" t="s">
        <v>8863</v>
      </c>
      <c r="R751" s="37" t="s">
        <v>8864</v>
      </c>
      <c r="S751" s="28"/>
      <c r="T751" s="10" t="s">
        <v>156</v>
      </c>
      <c r="U751" s="10">
        <v>2</v>
      </c>
      <c r="V751" s="10">
        <v>4</v>
      </c>
      <c r="W751" s="10" t="s">
        <v>157</v>
      </c>
      <c r="X751" s="20" t="s">
        <v>187</v>
      </c>
      <c r="Y751" s="7" t="s">
        <v>4892</v>
      </c>
      <c r="Z751" s="7" t="s">
        <v>250</v>
      </c>
      <c r="AA751" s="7"/>
      <c r="AB751" s="7" t="s">
        <v>162</v>
      </c>
      <c r="AC751" s="7" t="s">
        <v>163</v>
      </c>
      <c r="AD751" s="7" t="s">
        <v>163</v>
      </c>
      <c r="AE751" s="9" t="s">
        <v>8865</v>
      </c>
      <c r="AF751" s="9" t="s">
        <v>8866</v>
      </c>
      <c r="AG751" s="7" t="s">
        <v>8866</v>
      </c>
      <c r="AH751" s="7" t="s">
        <v>50</v>
      </c>
      <c r="AI751" s="79" t="s">
        <v>155</v>
      </c>
      <c r="AJ751" s="28">
        <v>31203</v>
      </c>
      <c r="AK751" s="9" t="s">
        <v>8867</v>
      </c>
      <c r="AL751" s="9" t="s">
        <v>168</v>
      </c>
      <c r="AM751" s="7" t="s">
        <v>179</v>
      </c>
      <c r="AN751" s="9" t="s">
        <v>368</v>
      </c>
      <c r="AO751" s="118"/>
      <c r="AP751" s="7" t="s">
        <v>3401</v>
      </c>
      <c r="AQ751" s="9" t="s">
        <v>1576</v>
      </c>
      <c r="AR751" s="9" t="s">
        <v>4755</v>
      </c>
      <c r="AS751" s="7" t="s">
        <v>4734</v>
      </c>
      <c r="AT751" s="79" t="s">
        <v>155</v>
      </c>
      <c r="AU751" s="7" t="s">
        <v>46</v>
      </c>
      <c r="AV751" s="10">
        <v>40377</v>
      </c>
      <c r="AW751" s="7" t="s">
        <v>626</v>
      </c>
      <c r="AX751" s="7" t="s">
        <v>50</v>
      </c>
      <c r="AY751" s="79" t="s">
        <v>155</v>
      </c>
      <c r="AZ751" s="28">
        <v>30838</v>
      </c>
      <c r="BA751" s="9" t="s">
        <v>8868</v>
      </c>
      <c r="BB751" s="20" t="s">
        <v>178</v>
      </c>
      <c r="BC751" s="21" t="s">
        <v>179</v>
      </c>
      <c r="BD751" s="9"/>
      <c r="BE751" s="9"/>
      <c r="BF751" s="20" t="s">
        <v>181</v>
      </c>
      <c r="BG751" s="7"/>
      <c r="BH751" s="9"/>
      <c r="BI751" s="9"/>
      <c r="BJ751" s="7"/>
      <c r="BK751" s="7"/>
      <c r="BL751" s="7"/>
      <c r="BM751" s="11"/>
      <c r="BN751" s="79"/>
      <c r="BO751" s="7"/>
      <c r="BP751" s="7"/>
      <c r="BQ751" s="9"/>
      <c r="BR751" s="9"/>
      <c r="BS751" s="9"/>
      <c r="BT751" s="7"/>
      <c r="BU751" s="9"/>
      <c r="BV751" s="9"/>
      <c r="BW751" s="7"/>
      <c r="BX751" s="9"/>
      <c r="BY751" s="9"/>
      <c r="BZ751" s="7"/>
      <c r="CA751" s="7"/>
      <c r="CB751" s="7"/>
      <c r="CC751" s="7"/>
      <c r="CD751" s="7"/>
      <c r="CE751" s="20" t="s">
        <v>3401</v>
      </c>
      <c r="CF751" s="21" t="s">
        <v>1576</v>
      </c>
      <c r="CG751" s="20" t="s">
        <v>4755</v>
      </c>
      <c r="CH751" s="20" t="s">
        <v>4734</v>
      </c>
      <c r="CI751" s="20" t="s">
        <v>182</v>
      </c>
      <c r="CJ751" s="20" t="s">
        <v>46</v>
      </c>
      <c r="CK751" s="5">
        <v>40377</v>
      </c>
      <c r="CL751" s="77" t="str">
        <f t="shared" ca="1" si="11"/>
        <v>126 Tahun 0 Bulan 23 Hari</v>
      </c>
      <c r="CM75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Cipeundeuy RT/RW 04/07 Desa/Kelurahan Tarajusari Kecamatan Banjaran  Kabupaten Bandung Jawa Barat 40377</v>
      </c>
    </row>
    <row r="752" spans="1:91" ht="20.100000000000001" customHeight="1">
      <c r="A752" s="4">
        <f>SUBTOTAL(3,N$8:N752)</f>
        <v>745</v>
      </c>
      <c r="B752" s="5" t="s">
        <v>10</v>
      </c>
      <c r="C752" s="5">
        <v>2021</v>
      </c>
      <c r="D752" s="5" t="s">
        <v>18</v>
      </c>
      <c r="E752" s="5">
        <v>3</v>
      </c>
      <c r="F752" s="5" t="s">
        <v>29</v>
      </c>
      <c r="G752" s="5" t="s">
        <v>8161</v>
      </c>
      <c r="H752" s="5"/>
      <c r="I752" s="5"/>
      <c r="J752" s="5">
        <v>21220127</v>
      </c>
      <c r="K752" s="6"/>
      <c r="L752" s="6"/>
      <c r="M752" s="6"/>
      <c r="N752" s="79" t="s">
        <v>8869</v>
      </c>
      <c r="O752" s="153"/>
      <c r="P752" s="37" t="s">
        <v>8870</v>
      </c>
      <c r="Q752" s="81" t="s">
        <v>8871</v>
      </c>
      <c r="R752" s="37" t="s">
        <v>155</v>
      </c>
      <c r="S752" s="28"/>
      <c r="T752" s="10" t="s">
        <v>156</v>
      </c>
      <c r="U752" s="10">
        <v>1</v>
      </c>
      <c r="V752" s="10">
        <v>3</v>
      </c>
      <c r="W752" s="10" t="s">
        <v>157</v>
      </c>
      <c r="X752" s="20" t="s">
        <v>187</v>
      </c>
      <c r="Y752" s="7" t="s">
        <v>4892</v>
      </c>
      <c r="Z752" s="7" t="s">
        <v>250</v>
      </c>
      <c r="AA752" s="7" t="s">
        <v>161</v>
      </c>
      <c r="AB752" s="7" t="s">
        <v>368</v>
      </c>
      <c r="AC752" s="7" t="s">
        <v>163</v>
      </c>
      <c r="AD752" s="7" t="s">
        <v>163</v>
      </c>
      <c r="AE752" s="9" t="s">
        <v>8872</v>
      </c>
      <c r="AF752" s="9" t="s">
        <v>8873</v>
      </c>
      <c r="AG752" s="7" t="s">
        <v>8873</v>
      </c>
      <c r="AH752" s="7" t="s">
        <v>50</v>
      </c>
      <c r="AI752" s="79" t="s">
        <v>155</v>
      </c>
      <c r="AJ752" s="28">
        <v>30862</v>
      </c>
      <c r="AK752" s="9" t="s">
        <v>8874</v>
      </c>
      <c r="AL752" s="9" t="s">
        <v>324</v>
      </c>
      <c r="AM752" s="7" t="s">
        <v>179</v>
      </c>
      <c r="AN752" s="9" t="s">
        <v>368</v>
      </c>
      <c r="AO752" s="118"/>
      <c r="AP752" s="7" t="s">
        <v>8875</v>
      </c>
      <c r="AQ752" s="9" t="s">
        <v>896</v>
      </c>
      <c r="AR752" s="9" t="s">
        <v>803</v>
      </c>
      <c r="AS752" s="7" t="s">
        <v>390</v>
      </c>
      <c r="AT752" s="79" t="s">
        <v>155</v>
      </c>
      <c r="AU752" s="7" t="s">
        <v>46</v>
      </c>
      <c r="AV752" s="10">
        <v>40923</v>
      </c>
      <c r="AW752" s="7" t="s">
        <v>8876</v>
      </c>
      <c r="AX752" s="7" t="s">
        <v>50</v>
      </c>
      <c r="AY752" s="79" t="s">
        <v>155</v>
      </c>
      <c r="AZ752" s="28">
        <v>33067</v>
      </c>
      <c r="BA752" s="9" t="s">
        <v>8877</v>
      </c>
      <c r="BB752" s="20" t="s">
        <v>178</v>
      </c>
      <c r="BC752" s="21" t="s">
        <v>221</v>
      </c>
      <c r="BD752" s="9"/>
      <c r="BE752" s="9"/>
      <c r="BF752" s="20" t="s">
        <v>181</v>
      </c>
      <c r="BG752" s="7"/>
      <c r="BH752" s="9"/>
      <c r="BI752" s="9"/>
      <c r="BJ752" s="7"/>
      <c r="BK752" s="7"/>
      <c r="BL752" s="7"/>
      <c r="BM752" s="11"/>
      <c r="BN752" s="79"/>
      <c r="BO752" s="7"/>
      <c r="BP752" s="7"/>
      <c r="BQ752" s="9"/>
      <c r="BR752" s="9"/>
      <c r="BS752" s="9"/>
      <c r="BT752" s="7"/>
      <c r="BU752" s="9"/>
      <c r="BV752" s="9"/>
      <c r="BW752" s="7"/>
      <c r="BX752" s="9"/>
      <c r="BY752" s="9"/>
      <c r="BZ752" s="7"/>
      <c r="CA752" s="7"/>
      <c r="CB752" s="7"/>
      <c r="CC752" s="7"/>
      <c r="CD752" s="7"/>
      <c r="CE752" s="20" t="s">
        <v>8875</v>
      </c>
      <c r="CF752" s="21" t="s">
        <v>896</v>
      </c>
      <c r="CG752" s="20" t="s">
        <v>803</v>
      </c>
      <c r="CH752" s="20" t="s">
        <v>390</v>
      </c>
      <c r="CI752" s="20" t="s">
        <v>182</v>
      </c>
      <c r="CJ752" s="20" t="s">
        <v>46</v>
      </c>
      <c r="CK752" s="5">
        <v>40923</v>
      </c>
      <c r="CL752" s="77" t="str">
        <f t="shared" ca="1" si="11"/>
        <v>126 Tahun 0 Bulan 23 Hari</v>
      </c>
      <c r="CM75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Kmp. Simpang Tengah Rt. 03 Rw. 13  RT/RW 03/13 Desa/Kelurahan Parungserab Kecamatan Soreang Kabupaten Bandung Jawa Barat 40923</v>
      </c>
    </row>
    <row r="753" spans="1:91" ht="20.100000000000001" customHeight="1">
      <c r="A753" s="4">
        <f>SUBTOTAL(3,N$8:N753)</f>
        <v>746</v>
      </c>
      <c r="B753" s="5" t="s">
        <v>10</v>
      </c>
      <c r="C753" s="5">
        <v>2022</v>
      </c>
      <c r="D753" s="5"/>
      <c r="E753" s="5">
        <v>3</v>
      </c>
      <c r="F753" s="5" t="s">
        <v>29</v>
      </c>
      <c r="G753" s="5" t="s">
        <v>8878</v>
      </c>
      <c r="H753" s="5"/>
      <c r="I753" s="5"/>
      <c r="J753" s="5">
        <v>22230174</v>
      </c>
      <c r="K753" s="6"/>
      <c r="L753" s="6"/>
      <c r="M753" s="6"/>
      <c r="N753" s="79" t="s">
        <v>8879</v>
      </c>
      <c r="O753" s="153"/>
      <c r="P753" s="37" t="s">
        <v>8880</v>
      </c>
      <c r="Q753" s="81" t="s">
        <v>8881</v>
      </c>
      <c r="R753" s="37" t="s">
        <v>186</v>
      </c>
      <c r="S753" s="125">
        <v>39372</v>
      </c>
      <c r="T753" s="10" t="s">
        <v>156</v>
      </c>
      <c r="U753" s="10">
        <v>3</v>
      </c>
      <c r="V753" s="10">
        <v>3</v>
      </c>
      <c r="W753" s="10" t="s">
        <v>157</v>
      </c>
      <c r="X753" s="20" t="s">
        <v>187</v>
      </c>
      <c r="Y753" s="7" t="s">
        <v>1035</v>
      </c>
      <c r="Z753" s="7" t="s">
        <v>3329</v>
      </c>
      <c r="AA753" s="7" t="s">
        <v>161</v>
      </c>
      <c r="AB753" s="7" t="s">
        <v>162</v>
      </c>
      <c r="AC753" s="7" t="s">
        <v>163</v>
      </c>
      <c r="AD753" s="7" t="s">
        <v>163</v>
      </c>
      <c r="AE753" s="9" t="s">
        <v>8882</v>
      </c>
      <c r="AF753" s="9" t="s">
        <v>8883</v>
      </c>
      <c r="AG753" s="7" t="s">
        <v>8883</v>
      </c>
      <c r="AH753" s="7" t="s">
        <v>50</v>
      </c>
      <c r="AI753" s="79" t="s">
        <v>186</v>
      </c>
      <c r="AJ753" s="28">
        <v>26878</v>
      </c>
      <c r="AK753" s="9" t="s">
        <v>8884</v>
      </c>
      <c r="AL753" s="20" t="s">
        <v>846</v>
      </c>
      <c r="AM753" s="7" t="s">
        <v>161</v>
      </c>
      <c r="AN753" s="9" t="s">
        <v>8885</v>
      </c>
      <c r="AO753" s="118" t="s">
        <v>2350</v>
      </c>
      <c r="AP753" s="7" t="s">
        <v>8886</v>
      </c>
      <c r="AQ753" s="9" t="s">
        <v>256</v>
      </c>
      <c r="AR753" s="9" t="s">
        <v>8887</v>
      </c>
      <c r="AS753" s="7" t="s">
        <v>1376</v>
      </c>
      <c r="AT753" s="79" t="s">
        <v>2093</v>
      </c>
      <c r="AU753" s="7" t="s">
        <v>279</v>
      </c>
      <c r="AV753" s="10">
        <v>45375</v>
      </c>
      <c r="AW753" s="7" t="s">
        <v>7979</v>
      </c>
      <c r="AX753" s="7" t="s">
        <v>50</v>
      </c>
      <c r="AY753" s="79" t="s">
        <v>186</v>
      </c>
      <c r="AZ753" s="28">
        <v>27463</v>
      </c>
      <c r="BA753" s="9" t="s">
        <v>8888</v>
      </c>
      <c r="BB753" s="20" t="s">
        <v>178</v>
      </c>
      <c r="BC753" s="21" t="s">
        <v>161</v>
      </c>
      <c r="BD753" s="9" t="s">
        <v>8889</v>
      </c>
      <c r="BE753" s="8" t="s">
        <v>255</v>
      </c>
      <c r="BF753" s="20" t="s">
        <v>181</v>
      </c>
      <c r="BG753" s="7"/>
      <c r="BH753" s="9"/>
      <c r="BI753" s="9"/>
      <c r="BJ753" s="7"/>
      <c r="BK753" s="7"/>
      <c r="BL753" s="7"/>
      <c r="BM753" s="11"/>
      <c r="BN753" s="79"/>
      <c r="BO753" s="7"/>
      <c r="BP753" s="7"/>
      <c r="BQ753" s="9"/>
      <c r="BR753" s="9"/>
      <c r="BS753" s="9"/>
      <c r="BT753" s="7"/>
      <c r="BU753" s="9"/>
      <c r="BV753" s="9"/>
      <c r="BW753" s="7"/>
      <c r="BX753" s="9"/>
      <c r="BY753" s="9"/>
      <c r="BZ753" s="7"/>
      <c r="CA753" s="7"/>
      <c r="CB753" s="7"/>
      <c r="CC753" s="7"/>
      <c r="CD753" s="7"/>
      <c r="CE753" s="20" t="s">
        <v>8886</v>
      </c>
      <c r="CF753" s="21" t="s">
        <v>256</v>
      </c>
      <c r="CG753" s="20" t="s">
        <v>8887</v>
      </c>
      <c r="CH753" s="20" t="s">
        <v>1376</v>
      </c>
      <c r="CI753" s="20" t="s">
        <v>205</v>
      </c>
      <c r="CJ753" s="20" t="s">
        <v>46</v>
      </c>
      <c r="CK753" s="5">
        <v>45375</v>
      </c>
      <c r="CL753" s="77" t="str">
        <f t="shared" ca="1" si="11"/>
        <v>18 Tahun 3 Bulan 6 Hari</v>
      </c>
      <c r="CM75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Gunung Sangiang RT/RW 01/02 Desa/Kelurahan Buanamekar Kecamatan Cibugel Kabupaten Sumedang Jawa Barat 45375</v>
      </c>
    </row>
    <row r="754" spans="1:91" ht="20.100000000000001" customHeight="1">
      <c r="A754" s="4">
        <f>SUBTOTAL(3,N$8:N754)</f>
        <v>747</v>
      </c>
      <c r="B754" s="5" t="s">
        <v>10</v>
      </c>
      <c r="C754" s="5">
        <v>2020</v>
      </c>
      <c r="D754" s="13" t="s">
        <v>18</v>
      </c>
      <c r="E754" s="13">
        <v>4</v>
      </c>
      <c r="F754" s="5" t="s">
        <v>30</v>
      </c>
      <c r="G754" s="5" t="s">
        <v>151</v>
      </c>
      <c r="H754" s="13"/>
      <c r="I754" s="13"/>
      <c r="J754" s="13">
        <v>20210074</v>
      </c>
      <c r="K754" s="15"/>
      <c r="L754" s="15" t="s">
        <v>151</v>
      </c>
      <c r="M754" s="15"/>
      <c r="N754" s="97" t="s">
        <v>8890</v>
      </c>
      <c r="O754" s="158"/>
      <c r="P754" s="140" t="s">
        <v>8891</v>
      </c>
      <c r="Q754" s="94" t="s">
        <v>8892</v>
      </c>
      <c r="R754" s="140" t="s">
        <v>941</v>
      </c>
      <c r="S754" s="96"/>
      <c r="T754" s="10" t="s">
        <v>156</v>
      </c>
      <c r="U754" s="14">
        <v>1</v>
      </c>
      <c r="V754" s="14">
        <v>2</v>
      </c>
      <c r="W754" s="10" t="s">
        <v>157</v>
      </c>
      <c r="X754" s="20" t="s">
        <v>187</v>
      </c>
      <c r="Y754" s="87" t="s">
        <v>8893</v>
      </c>
      <c r="Z754" s="87" t="s">
        <v>250</v>
      </c>
      <c r="AA754" s="20" t="s">
        <v>179</v>
      </c>
      <c r="AB754" s="87" t="s">
        <v>162</v>
      </c>
      <c r="AC754" s="87" t="s">
        <v>163</v>
      </c>
      <c r="AD754" s="87" t="s">
        <v>163</v>
      </c>
      <c r="AE754" s="95" t="s">
        <v>8894</v>
      </c>
      <c r="AF754" s="95" t="s">
        <v>8895</v>
      </c>
      <c r="AG754" s="87" t="s">
        <v>8895</v>
      </c>
      <c r="AH754" s="87" t="s">
        <v>50</v>
      </c>
      <c r="AI754" s="97" t="s">
        <v>941</v>
      </c>
      <c r="AJ754" s="96">
        <v>29355</v>
      </c>
      <c r="AK754" s="95" t="s">
        <v>8896</v>
      </c>
      <c r="AL754" s="20" t="s">
        <v>212</v>
      </c>
      <c r="AM754" s="7" t="s">
        <v>161</v>
      </c>
      <c r="AN754" s="95" t="s">
        <v>368</v>
      </c>
      <c r="AO754" s="123"/>
      <c r="AP754" s="87" t="s">
        <v>8897</v>
      </c>
      <c r="AQ754" s="95" t="s">
        <v>8898</v>
      </c>
      <c r="AR754" s="95" t="s">
        <v>8899</v>
      </c>
      <c r="AS754" s="87" t="s">
        <v>8900</v>
      </c>
      <c r="AT754" s="97" t="s">
        <v>941</v>
      </c>
      <c r="AU754" s="87" t="s">
        <v>46</v>
      </c>
      <c r="AV754" s="14" t="s">
        <v>8901</v>
      </c>
      <c r="AW754" s="87" t="s">
        <v>8902</v>
      </c>
      <c r="AX754" s="7" t="s">
        <v>50</v>
      </c>
      <c r="AY754" s="97" t="s">
        <v>941</v>
      </c>
      <c r="AZ754" s="96">
        <v>30646</v>
      </c>
      <c r="BA754" s="95" t="s">
        <v>8903</v>
      </c>
      <c r="BB754" s="20" t="s">
        <v>178</v>
      </c>
      <c r="BC754" s="21" t="s">
        <v>161</v>
      </c>
      <c r="BD754" s="95"/>
      <c r="BE754" s="95"/>
      <c r="BF754" s="20" t="s">
        <v>181</v>
      </c>
      <c r="BG754" s="87"/>
      <c r="BH754" s="95"/>
      <c r="BI754" s="95"/>
      <c r="BJ754" s="87"/>
      <c r="BK754" s="87"/>
      <c r="BL754" s="87"/>
      <c r="BM754" s="93"/>
      <c r="BN754" s="97"/>
      <c r="BO754" s="87"/>
      <c r="BP754" s="87"/>
      <c r="BQ754" s="95"/>
      <c r="BR754" s="95"/>
      <c r="BS754" s="95"/>
      <c r="BT754" s="87"/>
      <c r="BU754" s="95"/>
      <c r="BV754" s="95"/>
      <c r="BW754" s="87"/>
      <c r="BX754" s="95"/>
      <c r="BY754" s="95"/>
      <c r="BZ754" s="87"/>
      <c r="CA754" s="87"/>
      <c r="CB754" s="87"/>
      <c r="CC754" s="87"/>
      <c r="CD754" s="87"/>
      <c r="CE754" s="31" t="s">
        <v>8897</v>
      </c>
      <c r="CF754" s="110" t="s">
        <v>8904</v>
      </c>
      <c r="CG754" s="31" t="s">
        <v>8899</v>
      </c>
      <c r="CH754" s="31" t="s">
        <v>8900</v>
      </c>
      <c r="CI754" s="31" t="s">
        <v>958</v>
      </c>
      <c r="CJ754" s="31" t="s">
        <v>46</v>
      </c>
      <c r="CK754" s="13" t="s">
        <v>8901</v>
      </c>
      <c r="CL754" s="77" t="str">
        <f t="shared" ca="1" si="11"/>
        <v>126 Tahun 0 Bulan 23 Hari</v>
      </c>
      <c r="CM75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Sinduk Hilir RT/RW 07/01 Desa/Kelurahan Nangerang Kecamatan Wanayasa Kabupaten Purwakarta Jawa Barat 41174</v>
      </c>
    </row>
    <row r="755" spans="1:91" ht="20.100000000000001" customHeight="1">
      <c r="A755" s="4">
        <f>SUBTOTAL(3,N$8:N755)</f>
        <v>748</v>
      </c>
      <c r="B755" s="5" t="s">
        <v>10</v>
      </c>
      <c r="C755" s="5">
        <v>2020</v>
      </c>
      <c r="D755" s="13" t="s">
        <v>18</v>
      </c>
      <c r="E755" s="13">
        <v>4</v>
      </c>
      <c r="F755" s="5" t="s">
        <v>30</v>
      </c>
      <c r="G755" s="5" t="s">
        <v>151</v>
      </c>
      <c r="H755" s="13"/>
      <c r="I755" s="13"/>
      <c r="J755" s="13">
        <v>20210251</v>
      </c>
      <c r="K755" s="15"/>
      <c r="L755" s="15" t="s">
        <v>151</v>
      </c>
      <c r="M755" s="15"/>
      <c r="N755" s="97" t="s">
        <v>8905</v>
      </c>
      <c r="O755" s="158"/>
      <c r="P755" s="140" t="s">
        <v>8906</v>
      </c>
      <c r="Q755" s="94" t="s">
        <v>8907</v>
      </c>
      <c r="R755" s="140" t="s">
        <v>367</v>
      </c>
      <c r="S755" s="96">
        <v>38849</v>
      </c>
      <c r="T755" s="10" t="s">
        <v>156</v>
      </c>
      <c r="U755" s="14">
        <v>1</v>
      </c>
      <c r="V755" s="14">
        <v>4</v>
      </c>
      <c r="W755" s="10" t="s">
        <v>157</v>
      </c>
      <c r="X755" s="20" t="s">
        <v>187</v>
      </c>
      <c r="Y755" s="87" t="s">
        <v>5089</v>
      </c>
      <c r="Z755" s="87" t="s">
        <v>8908</v>
      </c>
      <c r="AA755" s="7" t="s">
        <v>161</v>
      </c>
      <c r="AB755" s="87" t="s">
        <v>162</v>
      </c>
      <c r="AC755" s="87" t="s">
        <v>163</v>
      </c>
      <c r="AD755" s="87" t="s">
        <v>163</v>
      </c>
      <c r="AE755" s="95" t="s">
        <v>8909</v>
      </c>
      <c r="AF755" s="95" t="s">
        <v>8910</v>
      </c>
      <c r="AG755" s="87" t="s">
        <v>8910</v>
      </c>
      <c r="AH755" s="87" t="s">
        <v>50</v>
      </c>
      <c r="AI755" s="97" t="s">
        <v>367</v>
      </c>
      <c r="AJ755" s="96">
        <v>27156</v>
      </c>
      <c r="AK755" s="95" t="s">
        <v>8911</v>
      </c>
      <c r="AL755" s="20" t="s">
        <v>212</v>
      </c>
      <c r="AM755" s="7" t="s">
        <v>179</v>
      </c>
      <c r="AN755" s="95" t="s">
        <v>368</v>
      </c>
      <c r="AO755" s="123"/>
      <c r="AP755" s="87" t="s">
        <v>8912</v>
      </c>
      <c r="AQ755" s="95" t="s">
        <v>1056</v>
      </c>
      <c r="AR755" s="95" t="s">
        <v>8913</v>
      </c>
      <c r="AS755" s="87" t="s">
        <v>8913</v>
      </c>
      <c r="AT755" s="97" t="s">
        <v>367</v>
      </c>
      <c r="AU755" s="87" t="s">
        <v>46</v>
      </c>
      <c r="AV755" s="14" t="s">
        <v>8914</v>
      </c>
      <c r="AW755" s="87" t="s">
        <v>8915</v>
      </c>
      <c r="AX755" s="87" t="s">
        <v>50</v>
      </c>
      <c r="AY755" s="97" t="s">
        <v>367</v>
      </c>
      <c r="AZ755" s="96">
        <v>31542</v>
      </c>
      <c r="BA755" s="95" t="s">
        <v>8916</v>
      </c>
      <c r="BB755" s="20" t="s">
        <v>178</v>
      </c>
      <c r="BC755" s="21" t="s">
        <v>179</v>
      </c>
      <c r="BD755" s="95"/>
      <c r="BE755" s="95"/>
      <c r="BF755" s="20" t="s">
        <v>181</v>
      </c>
      <c r="BG755" s="87"/>
      <c r="BH755" s="95"/>
      <c r="BI755" s="95"/>
      <c r="BJ755" s="87"/>
      <c r="BK755" s="87"/>
      <c r="BL755" s="87"/>
      <c r="BM755" s="93"/>
      <c r="BN755" s="97"/>
      <c r="BO755" s="87"/>
      <c r="BP755" s="87"/>
      <c r="BQ755" s="95"/>
      <c r="BR755" s="95"/>
      <c r="BS755" s="95"/>
      <c r="BT755" s="87"/>
      <c r="BU755" s="95"/>
      <c r="BV755" s="95"/>
      <c r="BW755" s="87"/>
      <c r="BX755" s="95"/>
      <c r="BY755" s="95"/>
      <c r="BZ755" s="87"/>
      <c r="CA755" s="87"/>
      <c r="CB755" s="87"/>
      <c r="CC755" s="87"/>
      <c r="CD755" s="87"/>
      <c r="CE755" s="31" t="s">
        <v>8912</v>
      </c>
      <c r="CF755" s="110" t="s">
        <v>1056</v>
      </c>
      <c r="CG755" s="31" t="s">
        <v>8913</v>
      </c>
      <c r="CH755" s="31" t="s">
        <v>8913</v>
      </c>
      <c r="CI755" s="31" t="s">
        <v>422</v>
      </c>
      <c r="CJ755" s="31" t="s">
        <v>46</v>
      </c>
      <c r="CK755" s="13" t="s">
        <v>8914</v>
      </c>
      <c r="CL755" s="77" t="str">
        <f t="shared" ca="1" si="11"/>
        <v>19 Tahun 8 Bulan 11 Hari</v>
      </c>
      <c r="CM75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Pasir Kaum RT/RW 01/14 Desa/Kelurahan Ciranjang Kecamatan Ciranjang Kabupaten Cianjur Jawa Barat 43282</v>
      </c>
    </row>
    <row r="756" spans="1:91" ht="20.100000000000001" customHeight="1">
      <c r="A756" s="4">
        <f>SUBTOTAL(3,N$8:N756)</f>
        <v>749</v>
      </c>
      <c r="B756" s="5" t="s">
        <v>10</v>
      </c>
      <c r="C756" s="5">
        <v>2019</v>
      </c>
      <c r="D756" s="5"/>
      <c r="E756" s="5">
        <v>4</v>
      </c>
      <c r="F756" s="5" t="s">
        <v>31</v>
      </c>
      <c r="G756" s="5" t="s">
        <v>151</v>
      </c>
      <c r="H756" s="5" t="s">
        <v>151</v>
      </c>
      <c r="I756" s="5" t="s">
        <v>151</v>
      </c>
      <c r="J756" s="5">
        <v>19200067</v>
      </c>
      <c r="K756" s="6"/>
      <c r="L756" s="6" t="s">
        <v>151</v>
      </c>
      <c r="M756" s="6" t="s">
        <v>4385</v>
      </c>
      <c r="N756" s="79" t="s">
        <v>8917</v>
      </c>
      <c r="O756" s="153"/>
      <c r="P756" s="37" t="s">
        <v>8918</v>
      </c>
      <c r="Q756" s="81" t="s">
        <v>8919</v>
      </c>
      <c r="R756" s="37" t="s">
        <v>367</v>
      </c>
      <c r="S756" s="125">
        <v>38999</v>
      </c>
      <c r="T756" s="10" t="s">
        <v>156</v>
      </c>
      <c r="U756" s="10">
        <v>1</v>
      </c>
      <c r="V756" s="10">
        <v>3</v>
      </c>
      <c r="W756" s="10" t="s">
        <v>157</v>
      </c>
      <c r="X756" s="20" t="s">
        <v>187</v>
      </c>
      <c r="Y756" s="7" t="s">
        <v>8920</v>
      </c>
      <c r="Z756" s="7" t="s">
        <v>250</v>
      </c>
      <c r="AA756" s="7" t="s">
        <v>161</v>
      </c>
      <c r="AB756" s="7" t="s">
        <v>162</v>
      </c>
      <c r="AC756" s="7" t="s">
        <v>163</v>
      </c>
      <c r="AD756" s="7" t="s">
        <v>163</v>
      </c>
      <c r="AE756" s="9" t="s">
        <v>8921</v>
      </c>
      <c r="AF756" s="9" t="s">
        <v>8922</v>
      </c>
      <c r="AG756" s="7" t="s">
        <v>8922</v>
      </c>
      <c r="AH756" s="7" t="s">
        <v>50</v>
      </c>
      <c r="AI756" s="79" t="s">
        <v>367</v>
      </c>
      <c r="AJ756" s="28">
        <v>30149</v>
      </c>
      <c r="AK756" s="9" t="s">
        <v>8923</v>
      </c>
      <c r="AL756" s="20" t="s">
        <v>212</v>
      </c>
      <c r="AM756" s="7" t="s">
        <v>194</v>
      </c>
      <c r="AN756" s="9" t="s">
        <v>368</v>
      </c>
      <c r="AO756" s="118"/>
      <c r="AP756" s="7" t="s">
        <v>5582</v>
      </c>
      <c r="AQ756" s="9" t="s">
        <v>1148</v>
      </c>
      <c r="AR756" s="9" t="s">
        <v>5583</v>
      </c>
      <c r="AS756" s="7" t="s">
        <v>5584</v>
      </c>
      <c r="AT756" s="79" t="s">
        <v>367</v>
      </c>
      <c r="AU756" s="7" t="s">
        <v>46</v>
      </c>
      <c r="AV756" s="10">
        <v>43265</v>
      </c>
      <c r="AW756" s="7" t="s">
        <v>8924</v>
      </c>
      <c r="AX756" s="7" t="s">
        <v>50</v>
      </c>
      <c r="AY756" s="79" t="s">
        <v>367</v>
      </c>
      <c r="AZ756" s="28">
        <v>32070</v>
      </c>
      <c r="BA756" s="9" t="s">
        <v>8925</v>
      </c>
      <c r="BB756" s="20" t="s">
        <v>178</v>
      </c>
      <c r="BC756" s="21" t="s">
        <v>179</v>
      </c>
      <c r="BD756" s="9"/>
      <c r="BE756" s="9"/>
      <c r="BF756" s="20" t="s">
        <v>181</v>
      </c>
      <c r="BG756" s="7"/>
      <c r="BH756" s="9"/>
      <c r="BI756" s="9"/>
      <c r="BJ756" s="7"/>
      <c r="BK756" s="7"/>
      <c r="BL756" s="7"/>
      <c r="BM756" s="11"/>
      <c r="BN756" s="79"/>
      <c r="BO756" s="7"/>
      <c r="BP756" s="7"/>
      <c r="BQ756" s="9"/>
      <c r="BR756" s="9"/>
      <c r="BS756" s="9"/>
      <c r="BT756" s="7"/>
      <c r="BU756" s="9"/>
      <c r="BV756" s="9"/>
      <c r="BW756" s="7"/>
      <c r="BX756" s="9"/>
      <c r="BY756" s="9"/>
      <c r="BZ756" s="7"/>
      <c r="CA756" s="7"/>
      <c r="CB756" s="7"/>
      <c r="CC756" s="7"/>
      <c r="CD756" s="7"/>
      <c r="CE756" s="20" t="s">
        <v>5582</v>
      </c>
      <c r="CF756" s="21" t="s">
        <v>1148</v>
      </c>
      <c r="CG756" s="20" t="s">
        <v>5583</v>
      </c>
      <c r="CH756" s="20" t="s">
        <v>5584</v>
      </c>
      <c r="CI756" s="20" t="s">
        <v>422</v>
      </c>
      <c r="CJ756" s="20" t="s">
        <v>46</v>
      </c>
      <c r="CK756" s="5">
        <v>43265</v>
      </c>
      <c r="CL756" s="77" t="str">
        <f t="shared" ca="1" si="11"/>
        <v>19 Tahun 3 Bulan 14 Hari</v>
      </c>
      <c r="CM75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Ciparay Girang RT/RW 02/09 Desa/Kelurahan Hegarmanah Kecamatan Takokak Kabupaten Cianjur Jawa Barat 43265</v>
      </c>
    </row>
    <row r="757" spans="1:91" ht="20.100000000000001" customHeight="1">
      <c r="A757" s="4">
        <f>SUBTOTAL(3,N$8:N757)</f>
        <v>750</v>
      </c>
      <c r="B757" s="5" t="s">
        <v>10</v>
      </c>
      <c r="C757" s="5">
        <v>2019</v>
      </c>
      <c r="D757" s="13"/>
      <c r="E757" s="5">
        <v>4</v>
      </c>
      <c r="F757" s="5" t="s">
        <v>31</v>
      </c>
      <c r="G757" s="5" t="s">
        <v>151</v>
      </c>
      <c r="H757" s="13" t="s">
        <v>151</v>
      </c>
      <c r="I757" s="13" t="s">
        <v>151</v>
      </c>
      <c r="J757" s="13">
        <v>19200121</v>
      </c>
      <c r="K757" s="15"/>
      <c r="L757" s="15" t="s">
        <v>151</v>
      </c>
      <c r="M757" s="15"/>
      <c r="N757" s="97" t="s">
        <v>8926</v>
      </c>
      <c r="O757" s="158"/>
      <c r="P757" s="140" t="s">
        <v>8927</v>
      </c>
      <c r="Q757" s="94" t="s">
        <v>8928</v>
      </c>
      <c r="R757" s="140" t="s">
        <v>186</v>
      </c>
      <c r="S757" s="165">
        <v>37897</v>
      </c>
      <c r="T757" s="10" t="s">
        <v>156</v>
      </c>
      <c r="U757" s="14">
        <v>4</v>
      </c>
      <c r="V757" s="14">
        <v>4</v>
      </c>
      <c r="W757" s="10" t="s">
        <v>157</v>
      </c>
      <c r="X757" s="20" t="s">
        <v>187</v>
      </c>
      <c r="Y757" s="87" t="s">
        <v>1035</v>
      </c>
      <c r="Z757" s="87" t="s">
        <v>250</v>
      </c>
      <c r="AA757" s="20" t="s">
        <v>221</v>
      </c>
      <c r="AB757" s="87" t="s">
        <v>162</v>
      </c>
      <c r="AC757" s="87" t="s">
        <v>163</v>
      </c>
      <c r="AD757" s="87" t="s">
        <v>163</v>
      </c>
      <c r="AE757" s="95" t="s">
        <v>8929</v>
      </c>
      <c r="AF757" s="95" t="s">
        <v>8930</v>
      </c>
      <c r="AG757" s="87" t="s">
        <v>8931</v>
      </c>
      <c r="AH757" s="87" t="s">
        <v>51</v>
      </c>
      <c r="AI757" s="97" t="s">
        <v>255</v>
      </c>
      <c r="AJ757" s="96" t="s">
        <v>255</v>
      </c>
      <c r="AK757" s="92" t="s">
        <v>255</v>
      </c>
      <c r="AL757" s="9" t="s">
        <v>255</v>
      </c>
      <c r="AM757" s="7" t="s">
        <v>255</v>
      </c>
      <c r="AN757" s="95" t="s">
        <v>255</v>
      </c>
      <c r="AO757" s="123" t="s">
        <v>255</v>
      </c>
      <c r="AP757" s="87" t="s">
        <v>8932</v>
      </c>
      <c r="AQ757" s="95" t="s">
        <v>931</v>
      </c>
      <c r="AR757" s="95" t="s">
        <v>1943</v>
      </c>
      <c r="AS757" s="87" t="s">
        <v>1944</v>
      </c>
      <c r="AT757" s="97" t="s">
        <v>186</v>
      </c>
      <c r="AU757" s="87" t="s">
        <v>46</v>
      </c>
      <c r="AV757" s="14">
        <v>45372</v>
      </c>
      <c r="AW757" s="87" t="s">
        <v>8930</v>
      </c>
      <c r="AX757" s="87" t="s">
        <v>50</v>
      </c>
      <c r="AY757" s="97" t="s">
        <v>186</v>
      </c>
      <c r="AZ757" s="96">
        <v>23376</v>
      </c>
      <c r="BA757" s="95" t="s">
        <v>8933</v>
      </c>
      <c r="BB757" s="20" t="s">
        <v>178</v>
      </c>
      <c r="BC757" s="21" t="s">
        <v>161</v>
      </c>
      <c r="BD757" s="95"/>
      <c r="BE757" s="95"/>
      <c r="BF757" s="20" t="s">
        <v>181</v>
      </c>
      <c r="BG757" s="87"/>
      <c r="BH757" s="95"/>
      <c r="BI757" s="95"/>
      <c r="BJ757" s="87"/>
      <c r="BK757" s="87"/>
      <c r="BL757" s="87"/>
      <c r="BM757" s="93"/>
      <c r="BN757" s="97"/>
      <c r="BO757" s="87"/>
      <c r="BP757" s="87"/>
      <c r="BQ757" s="95"/>
      <c r="BR757" s="95"/>
      <c r="BS757" s="95"/>
      <c r="BT757" s="87"/>
      <c r="BU757" s="95"/>
      <c r="BV757" s="95"/>
      <c r="BW757" s="87"/>
      <c r="BX757" s="95"/>
      <c r="BY757" s="95"/>
      <c r="BZ757" s="87"/>
      <c r="CA757" s="87"/>
      <c r="CB757" s="87"/>
      <c r="CC757" s="87"/>
      <c r="CD757" s="87"/>
      <c r="CE757" s="31" t="s">
        <v>8932</v>
      </c>
      <c r="CF757" s="110" t="s">
        <v>931</v>
      </c>
      <c r="CG757" s="31" t="s">
        <v>1943</v>
      </c>
      <c r="CH757" s="31" t="s">
        <v>1944</v>
      </c>
      <c r="CI757" s="20" t="s">
        <v>205</v>
      </c>
      <c r="CJ757" s="31" t="s">
        <v>46</v>
      </c>
      <c r="CK757" s="13">
        <v>45372</v>
      </c>
      <c r="CL757" s="77" t="str">
        <f t="shared" ca="1" si="11"/>
        <v>22 Tahun 3 Bulan 20 Hari</v>
      </c>
      <c r="CM75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Nagrong RT/RW 02/03 Desa/Kelurahan Cieunteung Kecamatan Darmaraja Kabupaten Sumedang Jawa Barat 45372</v>
      </c>
    </row>
    <row r="758" spans="1:91" ht="20.100000000000001" customHeight="1">
      <c r="A758" s="4">
        <f>SUBTOTAL(3,N$8:N758)</f>
        <v>751</v>
      </c>
      <c r="B758" s="5" t="s">
        <v>10</v>
      </c>
      <c r="C758" s="5">
        <v>2019</v>
      </c>
      <c r="D758" s="5" t="s">
        <v>18</v>
      </c>
      <c r="E758" s="5">
        <v>4</v>
      </c>
      <c r="F758" s="5" t="s">
        <v>31</v>
      </c>
      <c r="G758" s="5" t="s">
        <v>151</v>
      </c>
      <c r="H758" s="5"/>
      <c r="I758" s="5"/>
      <c r="J758" s="5">
        <v>19200092</v>
      </c>
      <c r="K758" s="6"/>
      <c r="L758" s="6" t="s">
        <v>151</v>
      </c>
      <c r="M758" s="6"/>
      <c r="N758" s="79" t="s">
        <v>8934</v>
      </c>
      <c r="O758" s="153"/>
      <c r="P758" s="37" t="s">
        <v>8935</v>
      </c>
      <c r="Q758" s="81" t="s">
        <v>8936</v>
      </c>
      <c r="R758" s="37" t="s">
        <v>229</v>
      </c>
      <c r="S758" s="28">
        <v>38189</v>
      </c>
      <c r="T758" s="10" t="s">
        <v>156</v>
      </c>
      <c r="U758" s="10">
        <v>1</v>
      </c>
      <c r="V758" s="10">
        <v>3</v>
      </c>
      <c r="W758" s="10" t="s">
        <v>157</v>
      </c>
      <c r="X758" s="20" t="s">
        <v>187</v>
      </c>
      <c r="Y758" s="7" t="s">
        <v>8937</v>
      </c>
      <c r="Z758" s="7" t="s">
        <v>3329</v>
      </c>
      <c r="AA758" s="7" t="s">
        <v>161</v>
      </c>
      <c r="AB758" s="7" t="s">
        <v>162</v>
      </c>
      <c r="AC758" s="7" t="s">
        <v>163</v>
      </c>
      <c r="AD758" s="7" t="s">
        <v>163</v>
      </c>
      <c r="AE758" s="9" t="s">
        <v>8938</v>
      </c>
      <c r="AF758" s="9" t="s">
        <v>8939</v>
      </c>
      <c r="AG758" s="7" t="s">
        <v>8940</v>
      </c>
      <c r="AH758" s="7" t="s">
        <v>50</v>
      </c>
      <c r="AI758" s="79" t="s">
        <v>229</v>
      </c>
      <c r="AJ758" s="28">
        <v>28464</v>
      </c>
      <c r="AK758" s="9" t="s">
        <v>8941</v>
      </c>
      <c r="AL758" s="20" t="s">
        <v>212</v>
      </c>
      <c r="AM758" s="7" t="s">
        <v>194</v>
      </c>
      <c r="AN758" s="9" t="s">
        <v>368</v>
      </c>
      <c r="AO758" s="118"/>
      <c r="AP758" s="7" t="s">
        <v>8942</v>
      </c>
      <c r="AQ758" s="9" t="s">
        <v>8943</v>
      </c>
      <c r="AR758" s="9" t="s">
        <v>7462</v>
      </c>
      <c r="AS758" s="7" t="s">
        <v>1358</v>
      </c>
      <c r="AT758" s="79" t="s">
        <v>229</v>
      </c>
      <c r="AU758" s="7" t="s">
        <v>46</v>
      </c>
      <c r="AV758" s="10"/>
      <c r="AW758" s="7" t="s">
        <v>8944</v>
      </c>
      <c r="AX758" s="7" t="s">
        <v>50</v>
      </c>
      <c r="AY758" s="79" t="s">
        <v>186</v>
      </c>
      <c r="AZ758" s="28">
        <v>30857</v>
      </c>
      <c r="BA758" s="9" t="s">
        <v>8945</v>
      </c>
      <c r="BB758" s="20" t="s">
        <v>178</v>
      </c>
      <c r="BC758" s="21" t="s">
        <v>179</v>
      </c>
      <c r="BD758" s="9"/>
      <c r="BE758" s="9"/>
      <c r="BF758" s="20" t="s">
        <v>181</v>
      </c>
      <c r="BG758" s="7"/>
      <c r="BH758" s="9"/>
      <c r="BI758" s="9"/>
      <c r="BJ758" s="7"/>
      <c r="BK758" s="7"/>
      <c r="BL758" s="7"/>
      <c r="BM758" s="11"/>
      <c r="BN758" s="79"/>
      <c r="BO758" s="7"/>
      <c r="BP758" s="7"/>
      <c r="BQ758" s="9"/>
      <c r="BR758" s="9"/>
      <c r="BS758" s="9"/>
      <c r="BT758" s="7"/>
      <c r="BU758" s="9"/>
      <c r="BV758" s="9"/>
      <c r="BW758" s="7"/>
      <c r="BX758" s="9"/>
      <c r="BY758" s="9"/>
      <c r="BZ758" s="7"/>
      <c r="CA758" s="7"/>
      <c r="CB758" s="7"/>
      <c r="CC758" s="7"/>
      <c r="CD758" s="7"/>
      <c r="CE758" s="20" t="s">
        <v>8942</v>
      </c>
      <c r="CF758" s="21" t="s">
        <v>2051</v>
      </c>
      <c r="CG758" s="20" t="s">
        <v>7462</v>
      </c>
      <c r="CH758" s="20" t="s">
        <v>1358</v>
      </c>
      <c r="CI758" s="20" t="s">
        <v>244</v>
      </c>
      <c r="CJ758" s="20" t="s">
        <v>46</v>
      </c>
      <c r="CK758" s="5"/>
      <c r="CL758" s="77" t="str">
        <f t="shared" ca="1" si="11"/>
        <v>21 Tahun 6 Bulan 2 Hari</v>
      </c>
      <c r="CM75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Cogreg RT/RW 03/12 Desa/Kelurahan Rancasalak Kecamatan Kadungora Kabupaten Garut Jawa Barat </v>
      </c>
    </row>
    <row r="759" spans="1:91" ht="20.100000000000001" customHeight="1">
      <c r="A759" s="4">
        <f>SUBTOTAL(3,N$8:N759)</f>
        <v>752</v>
      </c>
      <c r="B759" s="5" t="s">
        <v>10</v>
      </c>
      <c r="C759" s="5">
        <v>2021</v>
      </c>
      <c r="D759" s="5"/>
      <c r="E759" s="5">
        <v>4</v>
      </c>
      <c r="F759" s="5" t="s">
        <v>31</v>
      </c>
      <c r="G759" s="5" t="s">
        <v>3531</v>
      </c>
      <c r="H759" s="5"/>
      <c r="I759" s="5"/>
      <c r="J759" s="5">
        <v>21220132</v>
      </c>
      <c r="K759" s="6"/>
      <c r="L759" s="6" t="s">
        <v>4714</v>
      </c>
      <c r="M759" s="6" t="s">
        <v>4104</v>
      </c>
      <c r="N759" s="79" t="s">
        <v>8946</v>
      </c>
      <c r="O759" s="153"/>
      <c r="P759" s="37" t="s">
        <v>8947</v>
      </c>
      <c r="Q759" s="81" t="s">
        <v>8948</v>
      </c>
      <c r="R759" s="37" t="s">
        <v>367</v>
      </c>
      <c r="S759" s="125">
        <v>38960</v>
      </c>
      <c r="T759" s="10" t="s">
        <v>156</v>
      </c>
      <c r="U759" s="10">
        <v>2</v>
      </c>
      <c r="V759" s="10">
        <v>3</v>
      </c>
      <c r="W759" s="10" t="s">
        <v>157</v>
      </c>
      <c r="X759" s="20" t="s">
        <v>187</v>
      </c>
      <c r="Y759" s="7" t="s">
        <v>5125</v>
      </c>
      <c r="Z759" s="7" t="s">
        <v>250</v>
      </c>
      <c r="AA759" s="7" t="s">
        <v>161</v>
      </c>
      <c r="AB759" s="7" t="s">
        <v>251</v>
      </c>
      <c r="AC759" s="7" t="s">
        <v>163</v>
      </c>
      <c r="AD759" s="7" t="s">
        <v>163</v>
      </c>
      <c r="AE759" s="9" t="s">
        <v>8949</v>
      </c>
      <c r="AF759" s="9" t="s">
        <v>8950</v>
      </c>
      <c r="AG759" s="7" t="s">
        <v>8951</v>
      </c>
      <c r="AH759" s="7" t="s">
        <v>51</v>
      </c>
      <c r="AI759" s="79"/>
      <c r="AJ759" s="28"/>
      <c r="AK759" s="9" t="s">
        <v>368</v>
      </c>
      <c r="AL759" s="9" t="s">
        <v>168</v>
      </c>
      <c r="AM759" s="7"/>
      <c r="AN759" s="9" t="s">
        <v>368</v>
      </c>
      <c r="AO759" s="118"/>
      <c r="AP759" s="7" t="s">
        <v>8952</v>
      </c>
      <c r="AQ759" s="9" t="s">
        <v>574</v>
      </c>
      <c r="AR759" s="9" t="s">
        <v>5583</v>
      </c>
      <c r="AS759" s="7" t="s">
        <v>5584</v>
      </c>
      <c r="AT759" s="79" t="s">
        <v>367</v>
      </c>
      <c r="AU759" s="7" t="s">
        <v>46</v>
      </c>
      <c r="AV759" s="10"/>
      <c r="AW759" s="7" t="s">
        <v>8953</v>
      </c>
      <c r="AX759" s="7" t="s">
        <v>50</v>
      </c>
      <c r="AY759" s="79"/>
      <c r="AZ759" s="28"/>
      <c r="BA759" s="9"/>
      <c r="BB759" s="20" t="s">
        <v>178</v>
      </c>
      <c r="BC759" s="7"/>
      <c r="BD759" s="9"/>
      <c r="BE759" s="9"/>
      <c r="BF759" s="20" t="s">
        <v>181</v>
      </c>
      <c r="BG759" s="7"/>
      <c r="BH759" s="9"/>
      <c r="BI759" s="9"/>
      <c r="BJ759" s="7"/>
      <c r="BK759" s="7"/>
      <c r="BL759" s="7"/>
      <c r="BM759" s="11"/>
      <c r="BN759" s="79"/>
      <c r="BO759" s="7"/>
      <c r="BP759" s="7"/>
      <c r="BQ759" s="9"/>
      <c r="BR759" s="9"/>
      <c r="BS759" s="9"/>
      <c r="BT759" s="7"/>
      <c r="BU759" s="9"/>
      <c r="BV759" s="9"/>
      <c r="BW759" s="7"/>
      <c r="BX759" s="9"/>
      <c r="BY759" s="9"/>
      <c r="BZ759" s="7"/>
      <c r="CA759" s="7"/>
      <c r="CB759" s="7"/>
      <c r="CC759" s="7"/>
      <c r="CD759" s="7"/>
      <c r="CE759" s="20" t="s">
        <v>8952</v>
      </c>
      <c r="CF759" s="21" t="s">
        <v>574</v>
      </c>
      <c r="CG759" s="20" t="s">
        <v>5583</v>
      </c>
      <c r="CH759" s="20" t="s">
        <v>5584</v>
      </c>
      <c r="CI759" s="20" t="s">
        <v>422</v>
      </c>
      <c r="CJ759" s="20" t="s">
        <v>46</v>
      </c>
      <c r="CK759" s="5"/>
      <c r="CL759" s="77" t="str">
        <f t="shared" ca="1" si="11"/>
        <v>19 Tahun 4 Bulan 23 Hari</v>
      </c>
      <c r="CM75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Babakan Kondang RT/RW 01/07 Desa/Kelurahan Hegarmanah Kecamatan Takokak Kabupaten Cianjur Jawa Barat </v>
      </c>
    </row>
    <row r="760" spans="1:91" ht="20.100000000000001" customHeight="1">
      <c r="A760" s="4">
        <f>SUBTOTAL(3,N$8:N760)</f>
        <v>753</v>
      </c>
      <c r="B760" s="5" t="s">
        <v>10</v>
      </c>
      <c r="C760" s="5">
        <v>2019</v>
      </c>
      <c r="D760" s="5" t="s">
        <v>18</v>
      </c>
      <c r="E760" s="5">
        <v>4</v>
      </c>
      <c r="F760" s="5" t="s">
        <v>32</v>
      </c>
      <c r="G760" s="5" t="s">
        <v>151</v>
      </c>
      <c r="H760" s="5"/>
      <c r="I760" s="5"/>
      <c r="J760" s="5">
        <v>19200029</v>
      </c>
      <c r="K760" s="6"/>
      <c r="L760" s="6" t="s">
        <v>151</v>
      </c>
      <c r="M760" s="6"/>
      <c r="N760" s="79" t="s">
        <v>8954</v>
      </c>
      <c r="O760" s="153"/>
      <c r="P760" s="37" t="s">
        <v>8955</v>
      </c>
      <c r="Q760" s="81" t="s">
        <v>8956</v>
      </c>
      <c r="R760" s="37" t="s">
        <v>155</v>
      </c>
      <c r="S760" s="28">
        <v>38330</v>
      </c>
      <c r="T760" s="10" t="s">
        <v>156</v>
      </c>
      <c r="U760" s="10"/>
      <c r="V760" s="10"/>
      <c r="W760" s="10" t="s">
        <v>157</v>
      </c>
      <c r="X760" s="20" t="s">
        <v>187</v>
      </c>
      <c r="Y760" s="7" t="s">
        <v>368</v>
      </c>
      <c r="Z760" s="7" t="s">
        <v>368</v>
      </c>
      <c r="AA760" s="7" t="s">
        <v>161</v>
      </c>
      <c r="AB760" s="7" t="s">
        <v>368</v>
      </c>
      <c r="AC760" s="7" t="s">
        <v>163</v>
      </c>
      <c r="AD760" s="7" t="s">
        <v>163</v>
      </c>
      <c r="AE760" s="9" t="s">
        <v>8957</v>
      </c>
      <c r="AF760" s="9" t="s">
        <v>8958</v>
      </c>
      <c r="AG760" s="7" t="s">
        <v>8958</v>
      </c>
      <c r="AH760" s="7" t="s">
        <v>50</v>
      </c>
      <c r="AI760" s="79" t="s">
        <v>155</v>
      </c>
      <c r="AJ760" s="28">
        <v>23071</v>
      </c>
      <c r="AK760" s="9" t="s">
        <v>8959</v>
      </c>
      <c r="AL760" s="9" t="s">
        <v>324</v>
      </c>
      <c r="AM760" s="7" t="s">
        <v>161</v>
      </c>
      <c r="AN760" s="9" t="s">
        <v>368</v>
      </c>
      <c r="AO760" s="118"/>
      <c r="AP760" s="7" t="s">
        <v>8960</v>
      </c>
      <c r="AQ760" s="9" t="s">
        <v>8961</v>
      </c>
      <c r="AR760" s="9" t="s">
        <v>5152</v>
      </c>
      <c r="AS760" s="7" t="s">
        <v>3058</v>
      </c>
      <c r="AT760" s="79" t="s">
        <v>155</v>
      </c>
      <c r="AU760" s="7" t="s">
        <v>46</v>
      </c>
      <c r="AV760" s="10">
        <v>40214</v>
      </c>
      <c r="AW760" s="7" t="s">
        <v>8962</v>
      </c>
      <c r="AX760" s="7" t="s">
        <v>50</v>
      </c>
      <c r="AY760" s="79" t="s">
        <v>155</v>
      </c>
      <c r="AZ760" s="28">
        <v>25695</v>
      </c>
      <c r="BA760" s="9" t="s">
        <v>8963</v>
      </c>
      <c r="BB760" s="20" t="s">
        <v>178</v>
      </c>
      <c r="BC760" s="21" t="s">
        <v>161</v>
      </c>
      <c r="BD760" s="9"/>
      <c r="BE760" s="9"/>
      <c r="BF760" s="20" t="s">
        <v>181</v>
      </c>
      <c r="BG760" s="7"/>
      <c r="BH760" s="9"/>
      <c r="BI760" s="9"/>
      <c r="BJ760" s="7"/>
      <c r="BK760" s="7"/>
      <c r="BL760" s="7"/>
      <c r="BM760" s="11"/>
      <c r="BN760" s="79"/>
      <c r="BO760" s="7"/>
      <c r="BP760" s="7"/>
      <c r="BQ760" s="9"/>
      <c r="BR760" s="9"/>
      <c r="BS760" s="9"/>
      <c r="BT760" s="7"/>
      <c r="BU760" s="9"/>
      <c r="BV760" s="9"/>
      <c r="BW760" s="7"/>
      <c r="BX760" s="9"/>
      <c r="BY760" s="9"/>
      <c r="BZ760" s="7"/>
      <c r="CA760" s="7"/>
      <c r="CB760" s="7"/>
      <c r="CC760" s="7"/>
      <c r="CD760" s="7"/>
      <c r="CE760" s="20" t="s">
        <v>8960</v>
      </c>
      <c r="CF760" s="21" t="s">
        <v>4421</v>
      </c>
      <c r="CG760" s="20" t="s">
        <v>5152</v>
      </c>
      <c r="CH760" s="20" t="s">
        <v>3058</v>
      </c>
      <c r="CI760" s="20" t="s">
        <v>182</v>
      </c>
      <c r="CJ760" s="20" t="s">
        <v>46</v>
      </c>
      <c r="CK760" s="5">
        <v>40214</v>
      </c>
      <c r="CL760" s="77" t="str">
        <f t="shared" ca="1" si="11"/>
        <v>21 Tahun 1 Bulan 14 Hari</v>
      </c>
      <c r="CM76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Blok Hawu RT/RW 06/01 Desa/Kelurahan Cigondewah Hilir Kecamatan Margaasih Kabupaten Bandung Jawa Barat 40214</v>
      </c>
    </row>
    <row r="761" spans="1:91" ht="20.100000000000001" customHeight="1">
      <c r="A761" s="4">
        <f>SUBTOTAL(3,N$8:N761)</f>
        <v>754</v>
      </c>
      <c r="B761" s="5" t="s">
        <v>10</v>
      </c>
      <c r="C761" s="5">
        <v>2019</v>
      </c>
      <c r="D761" s="5">
        <v>2025</v>
      </c>
      <c r="E761" s="5">
        <v>4</v>
      </c>
      <c r="F761" s="5" t="s">
        <v>32</v>
      </c>
      <c r="G761" s="5" t="s">
        <v>151</v>
      </c>
      <c r="H761" s="5"/>
      <c r="I761" s="5"/>
      <c r="J761" s="5" t="s">
        <v>8964</v>
      </c>
      <c r="K761" s="6"/>
      <c r="L761" s="6" t="s">
        <v>151</v>
      </c>
      <c r="M761" s="6"/>
      <c r="N761" s="138" t="s">
        <v>8965</v>
      </c>
      <c r="O761" s="155"/>
      <c r="P761" s="37" t="s">
        <v>8966</v>
      </c>
      <c r="Q761" s="81" t="s">
        <v>8967</v>
      </c>
      <c r="R761" s="37" t="s">
        <v>155</v>
      </c>
      <c r="S761" s="125">
        <v>37869</v>
      </c>
      <c r="T761" s="10" t="s">
        <v>156</v>
      </c>
      <c r="U761" s="10">
        <v>3</v>
      </c>
      <c r="V761" s="10">
        <v>3</v>
      </c>
      <c r="W761" s="10" t="s">
        <v>157</v>
      </c>
      <c r="X761" s="20" t="s">
        <v>187</v>
      </c>
      <c r="Y761" s="7" t="s">
        <v>8968</v>
      </c>
      <c r="Z761" s="7" t="s">
        <v>5591</v>
      </c>
      <c r="AA761" s="20" t="s">
        <v>221</v>
      </c>
      <c r="AB761" s="7" t="s">
        <v>162</v>
      </c>
      <c r="AC761" s="7" t="s">
        <v>163</v>
      </c>
      <c r="AD761" s="7" t="s">
        <v>163</v>
      </c>
      <c r="AE761" s="9" t="s">
        <v>8969</v>
      </c>
      <c r="AF761" s="9" t="s">
        <v>8970</v>
      </c>
      <c r="AG761" s="7" t="s">
        <v>8970</v>
      </c>
      <c r="AH761" s="7" t="s">
        <v>50</v>
      </c>
      <c r="AI761" s="79" t="s">
        <v>155</v>
      </c>
      <c r="AJ761" s="28">
        <v>23829</v>
      </c>
      <c r="AK761" s="9" t="s">
        <v>8971</v>
      </c>
      <c r="AL761" s="9" t="s">
        <v>168</v>
      </c>
      <c r="AM761" s="7" t="s">
        <v>179</v>
      </c>
      <c r="AN761" s="9" t="s">
        <v>368</v>
      </c>
      <c r="AO761" s="118"/>
      <c r="AP761" s="7" t="s">
        <v>8972</v>
      </c>
      <c r="AQ761" s="9" t="s">
        <v>2051</v>
      </c>
      <c r="AR761" s="9" t="s">
        <v>835</v>
      </c>
      <c r="AS761" s="7" t="s">
        <v>747</v>
      </c>
      <c r="AT761" s="79" t="s">
        <v>155</v>
      </c>
      <c r="AU761" s="7" t="s">
        <v>46</v>
      </c>
      <c r="AV761" s="10">
        <v>40257</v>
      </c>
      <c r="AW761" s="7" t="s">
        <v>8973</v>
      </c>
      <c r="AX761" s="7" t="s">
        <v>50</v>
      </c>
      <c r="AY761" s="79" t="s">
        <v>155</v>
      </c>
      <c r="AZ761" s="28">
        <v>25917</v>
      </c>
      <c r="BA761" s="9" t="s">
        <v>8974</v>
      </c>
      <c r="BB761" s="20" t="s">
        <v>178</v>
      </c>
      <c r="BC761" s="21" t="s">
        <v>179</v>
      </c>
      <c r="BD761" s="9"/>
      <c r="BE761" s="9"/>
      <c r="BF761" s="20" t="s">
        <v>181</v>
      </c>
      <c r="BG761" s="7"/>
      <c r="BH761" s="9"/>
      <c r="BI761" s="9"/>
      <c r="BJ761" s="7"/>
      <c r="BK761" s="7"/>
      <c r="BL761" s="7"/>
      <c r="BM761" s="11"/>
      <c r="BN761" s="79"/>
      <c r="BO761" s="7"/>
      <c r="BP761" s="7"/>
      <c r="BQ761" s="9"/>
      <c r="BR761" s="9"/>
      <c r="BS761" s="9"/>
      <c r="BT761" s="7"/>
      <c r="BU761" s="9"/>
      <c r="BV761" s="9"/>
      <c r="BW761" s="7"/>
      <c r="BX761" s="9"/>
      <c r="BY761" s="9"/>
      <c r="BZ761" s="7"/>
      <c r="CA761" s="7"/>
      <c r="CB761" s="7"/>
      <c r="CC761" s="7"/>
      <c r="CD761" s="7"/>
      <c r="CE761" s="20" t="s">
        <v>8972</v>
      </c>
      <c r="CF761" s="21" t="s">
        <v>2051</v>
      </c>
      <c r="CG761" s="20" t="s">
        <v>835</v>
      </c>
      <c r="CH761" s="20" t="s">
        <v>747</v>
      </c>
      <c r="CI761" s="20" t="s">
        <v>182</v>
      </c>
      <c r="CJ761" s="20" t="s">
        <v>46</v>
      </c>
      <c r="CK761" s="5">
        <v>40257</v>
      </c>
      <c r="CL761" s="77" t="str">
        <f t="shared" ca="1" si="11"/>
        <v>22 Tahun 4 Bulan 18 Hari</v>
      </c>
      <c r="CM76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Babakan Radio RT/RW 03/12 Desa/Kelurahan Citeureup Kecamatan Dayeuhkolot Kabupaten Bandung Jawa Barat 40257</v>
      </c>
    </row>
    <row r="762" spans="1:91" ht="20.100000000000001" customHeight="1">
      <c r="A762" s="4">
        <f>SUBTOTAL(3,N$8:N762)</f>
        <v>755</v>
      </c>
      <c r="B762" s="5" t="s">
        <v>10</v>
      </c>
      <c r="C762" s="5">
        <v>2018</v>
      </c>
      <c r="D762" s="5"/>
      <c r="E762" s="5">
        <v>4</v>
      </c>
      <c r="F762" s="5" t="s">
        <v>32</v>
      </c>
      <c r="G762" s="5" t="s">
        <v>151</v>
      </c>
      <c r="H762" s="5" t="s">
        <v>151</v>
      </c>
      <c r="I762" s="5" t="s">
        <v>151</v>
      </c>
      <c r="J762" s="5">
        <v>18190036</v>
      </c>
      <c r="K762" s="6"/>
      <c r="L762" s="6" t="s">
        <v>151</v>
      </c>
      <c r="M762" s="6"/>
      <c r="N762" s="79" t="s">
        <v>8975</v>
      </c>
      <c r="O762" s="153"/>
      <c r="P762" s="37" t="s">
        <v>8976</v>
      </c>
      <c r="Q762" s="81" t="s">
        <v>8977</v>
      </c>
      <c r="R762" s="37" t="s">
        <v>367</v>
      </c>
      <c r="S762" s="125">
        <v>38204</v>
      </c>
      <c r="T762" s="10" t="s">
        <v>156</v>
      </c>
      <c r="U762" s="10">
        <v>2</v>
      </c>
      <c r="V762" s="10">
        <v>3</v>
      </c>
      <c r="W762" s="10" t="s">
        <v>157</v>
      </c>
      <c r="X762" s="20" t="s">
        <v>187</v>
      </c>
      <c r="Y762" s="7" t="s">
        <v>3420</v>
      </c>
      <c r="Z762" s="7" t="s">
        <v>250</v>
      </c>
      <c r="AA762" s="7" t="s">
        <v>161</v>
      </c>
      <c r="AB762" s="7" t="s">
        <v>162</v>
      </c>
      <c r="AC762" s="7" t="s">
        <v>163</v>
      </c>
      <c r="AD762" s="7" t="s">
        <v>163</v>
      </c>
      <c r="AE762" s="9" t="s">
        <v>5579</v>
      </c>
      <c r="AF762" s="9" t="s">
        <v>5580</v>
      </c>
      <c r="AG762" s="7" t="s">
        <v>5580</v>
      </c>
      <c r="AH762" s="7" t="s">
        <v>50</v>
      </c>
      <c r="AI762" s="79" t="s">
        <v>371</v>
      </c>
      <c r="AJ762" s="28">
        <v>27587</v>
      </c>
      <c r="AK762" s="9" t="s">
        <v>5581</v>
      </c>
      <c r="AL762" s="9" t="s">
        <v>324</v>
      </c>
      <c r="AM762" s="7" t="s">
        <v>179</v>
      </c>
      <c r="AN762" s="9" t="s">
        <v>368</v>
      </c>
      <c r="AO762" s="118"/>
      <c r="AP762" s="7" t="s">
        <v>8978</v>
      </c>
      <c r="AQ762" s="9" t="s">
        <v>1148</v>
      </c>
      <c r="AR762" s="9" t="s">
        <v>5583</v>
      </c>
      <c r="AS762" s="7" t="s">
        <v>5584</v>
      </c>
      <c r="AT762" s="79" t="s">
        <v>367</v>
      </c>
      <c r="AU762" s="7" t="s">
        <v>46</v>
      </c>
      <c r="AV762" s="10">
        <v>43265</v>
      </c>
      <c r="AW762" s="7" t="s">
        <v>5585</v>
      </c>
      <c r="AX762" s="7" t="s">
        <v>50</v>
      </c>
      <c r="AY762" s="79" t="s">
        <v>367</v>
      </c>
      <c r="AZ762" s="28">
        <v>28975</v>
      </c>
      <c r="BA762" s="9" t="s">
        <v>8979</v>
      </c>
      <c r="BB762" s="20" t="s">
        <v>178</v>
      </c>
      <c r="BC762" s="21" t="s">
        <v>203</v>
      </c>
      <c r="BD762" s="9"/>
      <c r="BE762" s="9"/>
      <c r="BF762" s="20" t="s">
        <v>181</v>
      </c>
      <c r="BG762" s="7"/>
      <c r="BH762" s="9"/>
      <c r="BI762" s="9"/>
      <c r="BJ762" s="7"/>
      <c r="BK762" s="7"/>
      <c r="BL762" s="7"/>
      <c r="BM762" s="11"/>
      <c r="BN762" s="79"/>
      <c r="BO762" s="7"/>
      <c r="BP762" s="7"/>
      <c r="BQ762" s="9"/>
      <c r="BR762" s="9"/>
      <c r="BS762" s="9"/>
      <c r="BT762" s="7"/>
      <c r="BU762" s="9"/>
      <c r="BV762" s="9"/>
      <c r="BW762" s="7"/>
      <c r="BX762" s="9"/>
      <c r="BY762" s="9"/>
      <c r="BZ762" s="7"/>
      <c r="CA762" s="7"/>
      <c r="CB762" s="7"/>
      <c r="CC762" s="7"/>
      <c r="CD762" s="7"/>
      <c r="CE762" s="20" t="s">
        <v>8978</v>
      </c>
      <c r="CF762" s="21" t="s">
        <v>1148</v>
      </c>
      <c r="CG762" s="20" t="s">
        <v>5583</v>
      </c>
      <c r="CH762" s="20" t="s">
        <v>5584</v>
      </c>
      <c r="CI762" s="20" t="s">
        <v>422</v>
      </c>
      <c r="CJ762" s="20" t="s">
        <v>46</v>
      </c>
      <c r="CK762" s="5">
        <v>43265</v>
      </c>
      <c r="CL762" s="77" t="str">
        <f t="shared" ca="1" si="11"/>
        <v>21 Tahun 5 Bulan 18 Hari</v>
      </c>
      <c r="CM76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Ciparay Girang RT/RW 02/09 Desa/Kelurahan Hegarmanah Kecamatan Takokak Kabupaten Cianjur Jawa Barat 43265</v>
      </c>
    </row>
    <row r="763" spans="1:91" ht="20.100000000000001" customHeight="1">
      <c r="A763" s="4">
        <f>SUBTOTAL(3,N$8:N763)</f>
        <v>756</v>
      </c>
      <c r="B763" s="5" t="s">
        <v>10</v>
      </c>
      <c r="C763" s="5">
        <v>2020</v>
      </c>
      <c r="D763" s="13"/>
      <c r="E763" s="5">
        <v>4</v>
      </c>
      <c r="F763" s="5" t="s">
        <v>32</v>
      </c>
      <c r="G763" s="5" t="s">
        <v>151</v>
      </c>
      <c r="H763" s="13" t="s">
        <v>151</v>
      </c>
      <c r="I763" s="13" t="s">
        <v>151</v>
      </c>
      <c r="J763" s="13">
        <v>20210036</v>
      </c>
      <c r="K763" s="15"/>
      <c r="L763" s="15" t="s">
        <v>151</v>
      </c>
      <c r="M763" s="15"/>
      <c r="N763" s="97" t="s">
        <v>8980</v>
      </c>
      <c r="O763" s="158"/>
      <c r="P763" s="140" t="s">
        <v>8981</v>
      </c>
      <c r="Q763" s="94" t="s">
        <v>8982</v>
      </c>
      <c r="R763" s="140" t="s">
        <v>155</v>
      </c>
      <c r="S763" s="165">
        <v>39466</v>
      </c>
      <c r="T763" s="10" t="s">
        <v>156</v>
      </c>
      <c r="U763" s="14"/>
      <c r="V763" s="14"/>
      <c r="W763" s="10" t="s">
        <v>157</v>
      </c>
      <c r="X763" s="20" t="s">
        <v>187</v>
      </c>
      <c r="Y763" s="87" t="s">
        <v>368</v>
      </c>
      <c r="Z763" s="87" t="s">
        <v>368</v>
      </c>
      <c r="AA763" s="87" t="s">
        <v>161</v>
      </c>
      <c r="AB763" s="87" t="s">
        <v>162</v>
      </c>
      <c r="AC763" s="87" t="s">
        <v>163</v>
      </c>
      <c r="AD763" s="87" t="s">
        <v>163</v>
      </c>
      <c r="AE763" s="95" t="s">
        <v>8983</v>
      </c>
      <c r="AF763" s="87" t="s">
        <v>8984</v>
      </c>
      <c r="AG763" s="87" t="s">
        <v>8984</v>
      </c>
      <c r="AH763" s="87" t="s">
        <v>50</v>
      </c>
      <c r="AI763" s="97" t="s">
        <v>155</v>
      </c>
      <c r="AJ763" s="96">
        <v>26690</v>
      </c>
      <c r="AK763" s="95" t="s">
        <v>8985</v>
      </c>
      <c r="AL763" s="31" t="s">
        <v>212</v>
      </c>
      <c r="AM763" s="87" t="s">
        <v>179</v>
      </c>
      <c r="AN763" s="95" t="s">
        <v>368</v>
      </c>
      <c r="AO763" s="123"/>
      <c r="AP763" s="87" t="s">
        <v>8986</v>
      </c>
      <c r="AQ763" s="95" t="s">
        <v>591</v>
      </c>
      <c r="AR763" s="95" t="s">
        <v>4775</v>
      </c>
      <c r="AS763" s="87" t="s">
        <v>1423</v>
      </c>
      <c r="AT763" s="97" t="s">
        <v>155</v>
      </c>
      <c r="AU763" s="87" t="s">
        <v>46</v>
      </c>
      <c r="AV763" s="14">
        <v>40383</v>
      </c>
      <c r="AW763" s="87" t="s">
        <v>8987</v>
      </c>
      <c r="AX763" s="87" t="s">
        <v>50</v>
      </c>
      <c r="AY763" s="97" t="s">
        <v>229</v>
      </c>
      <c r="AZ763" s="96">
        <v>27413</v>
      </c>
      <c r="BA763" s="95" t="s">
        <v>8988</v>
      </c>
      <c r="BB763" s="20" t="s">
        <v>178</v>
      </c>
      <c r="BC763" s="21" t="s">
        <v>179</v>
      </c>
      <c r="BD763" s="95"/>
      <c r="BE763" s="95"/>
      <c r="BF763" s="20" t="s">
        <v>181</v>
      </c>
      <c r="BG763" s="87"/>
      <c r="BH763" s="95"/>
      <c r="BI763" s="95"/>
      <c r="BJ763" s="87"/>
      <c r="BK763" s="87"/>
      <c r="BL763" s="87"/>
      <c r="BM763" s="93"/>
      <c r="BN763" s="97"/>
      <c r="BO763" s="87"/>
      <c r="BP763" s="87"/>
      <c r="BQ763" s="95"/>
      <c r="BR763" s="95"/>
      <c r="BS763" s="95"/>
      <c r="BT763" s="87"/>
      <c r="BU763" s="95"/>
      <c r="BV763" s="95"/>
      <c r="BW763" s="87"/>
      <c r="BX763" s="95"/>
      <c r="BY763" s="95"/>
      <c r="BZ763" s="87"/>
      <c r="CA763" s="87"/>
      <c r="CB763" s="87"/>
      <c r="CC763" s="87"/>
      <c r="CD763" s="87"/>
      <c r="CE763" s="31" t="s">
        <v>8986</v>
      </c>
      <c r="CF763" s="110" t="s">
        <v>591</v>
      </c>
      <c r="CG763" s="31" t="s">
        <v>4775</v>
      </c>
      <c r="CH763" s="31" t="s">
        <v>1423</v>
      </c>
      <c r="CI763" s="31" t="s">
        <v>182</v>
      </c>
      <c r="CJ763" s="31" t="s">
        <v>46</v>
      </c>
      <c r="CK763" s="13">
        <v>40383</v>
      </c>
      <c r="CL763" s="77" t="str">
        <f t="shared" ca="1" si="11"/>
        <v>18 Tahun 0 Bulan 4 Hari</v>
      </c>
      <c r="CM76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 Sadang RT/RW 04/03 Desa/Kelurahan Sukamantri Kecamatan Paseh Kabupaten Bandung Jawa Barat 40383</v>
      </c>
    </row>
    <row r="764" spans="1:91" ht="20.100000000000001" customHeight="1">
      <c r="A764" s="4">
        <f>SUBTOTAL(3,N$8:N764)</f>
        <v>757</v>
      </c>
      <c r="B764" s="5" t="s">
        <v>10</v>
      </c>
      <c r="C764" s="5">
        <v>2018</v>
      </c>
      <c r="D764" s="13" t="s">
        <v>18</v>
      </c>
      <c r="E764" s="5">
        <v>5</v>
      </c>
      <c r="F764" s="5" t="s">
        <v>33</v>
      </c>
      <c r="G764" s="5" t="s">
        <v>151</v>
      </c>
      <c r="H764" s="13"/>
      <c r="I764" s="13"/>
      <c r="J764" s="13">
        <v>18190055</v>
      </c>
      <c r="K764" s="15"/>
      <c r="L764" s="15"/>
      <c r="M764" s="15"/>
      <c r="N764" s="97" t="s">
        <v>8989</v>
      </c>
      <c r="O764" s="158"/>
      <c r="P764" s="140" t="s">
        <v>8990</v>
      </c>
      <c r="Q764" s="94" t="s">
        <v>8991</v>
      </c>
      <c r="R764" s="140" t="s">
        <v>186</v>
      </c>
      <c r="S764" s="96"/>
      <c r="T764" s="10" t="s">
        <v>156</v>
      </c>
      <c r="U764" s="14">
        <v>1</v>
      </c>
      <c r="V764" s="14">
        <v>3</v>
      </c>
      <c r="W764" s="10" t="s">
        <v>157</v>
      </c>
      <c r="X764" s="20" t="s">
        <v>187</v>
      </c>
      <c r="Y764" s="87" t="s">
        <v>159</v>
      </c>
      <c r="Z764" s="87" t="s">
        <v>368</v>
      </c>
      <c r="AA764" s="87"/>
      <c r="AB764" s="87" t="s">
        <v>162</v>
      </c>
      <c r="AC764" s="87" t="s">
        <v>163</v>
      </c>
      <c r="AD764" s="87" t="s">
        <v>163</v>
      </c>
      <c r="AE764" s="95" t="s">
        <v>8992</v>
      </c>
      <c r="AF764" s="95" t="s">
        <v>8993</v>
      </c>
      <c r="AG764" s="87" t="s">
        <v>8993</v>
      </c>
      <c r="AH764" s="87" t="s">
        <v>50</v>
      </c>
      <c r="AI764" s="97" t="s">
        <v>186</v>
      </c>
      <c r="AJ764" s="96">
        <v>28500</v>
      </c>
      <c r="AK764" s="95" t="s">
        <v>8994</v>
      </c>
      <c r="AL764" s="95" t="s">
        <v>168</v>
      </c>
      <c r="AM764" s="7" t="s">
        <v>839</v>
      </c>
      <c r="AN764" s="95" t="s">
        <v>368</v>
      </c>
      <c r="AO764" s="123"/>
      <c r="AP764" s="87" t="s">
        <v>3915</v>
      </c>
      <c r="AQ764" s="95" t="s">
        <v>8618</v>
      </c>
      <c r="AR764" s="95" t="s">
        <v>1495</v>
      </c>
      <c r="AS764" s="87" t="s">
        <v>1011</v>
      </c>
      <c r="AT764" s="97" t="s">
        <v>155</v>
      </c>
      <c r="AU764" s="87" t="s">
        <v>46</v>
      </c>
      <c r="AV764" s="14"/>
      <c r="AW764" s="87" t="s">
        <v>8995</v>
      </c>
      <c r="AX764" s="87" t="s">
        <v>50</v>
      </c>
      <c r="AY764" s="97" t="s">
        <v>186</v>
      </c>
      <c r="AZ764" s="96">
        <v>30272</v>
      </c>
      <c r="BA764" s="95" t="s">
        <v>8996</v>
      </c>
      <c r="BB764" s="20" t="s">
        <v>178</v>
      </c>
      <c r="BC764" s="21" t="s">
        <v>839</v>
      </c>
      <c r="BD764" s="95"/>
      <c r="BE764" s="95"/>
      <c r="BF764" s="20" t="s">
        <v>181</v>
      </c>
      <c r="BG764" s="87"/>
      <c r="BH764" s="95"/>
      <c r="BI764" s="95"/>
      <c r="BJ764" s="87"/>
      <c r="BK764" s="87"/>
      <c r="BL764" s="87"/>
      <c r="BM764" s="93"/>
      <c r="BN764" s="97"/>
      <c r="BO764" s="87"/>
      <c r="BP764" s="87"/>
      <c r="BQ764" s="95"/>
      <c r="BR764" s="95"/>
      <c r="BS764" s="95"/>
      <c r="BT764" s="87"/>
      <c r="BU764" s="95"/>
      <c r="BV764" s="95"/>
      <c r="BW764" s="87"/>
      <c r="BX764" s="95"/>
      <c r="BY764" s="95"/>
      <c r="BZ764" s="87"/>
      <c r="CA764" s="87"/>
      <c r="CB764" s="87"/>
      <c r="CC764" s="87"/>
      <c r="CD764" s="87"/>
      <c r="CE764" s="31" t="s">
        <v>3915</v>
      </c>
      <c r="CF764" s="110" t="s">
        <v>8618</v>
      </c>
      <c r="CG764" s="31" t="s">
        <v>1495</v>
      </c>
      <c r="CH764" s="31" t="s">
        <v>1011</v>
      </c>
      <c r="CI764" s="20" t="s">
        <v>205</v>
      </c>
      <c r="CJ764" s="31" t="s">
        <v>46</v>
      </c>
      <c r="CK764" s="13"/>
      <c r="CL764" s="77" t="str">
        <f t="shared" ca="1" si="11"/>
        <v>126 Tahun 0 Bulan 23 Hari</v>
      </c>
      <c r="CM76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Dusun Cipacing RT/RW 01 Desa/Kelurahan Cipacing Kecamatan Jatinangor Kabupaten Sumedang Jawa Barat </v>
      </c>
    </row>
    <row r="765" spans="1:91" ht="20.100000000000001" customHeight="1">
      <c r="A765" s="4">
        <f>SUBTOTAL(3,N$8:N765)</f>
        <v>758</v>
      </c>
      <c r="B765" s="5" t="s">
        <v>10</v>
      </c>
      <c r="C765" s="5">
        <v>2017</v>
      </c>
      <c r="D765" s="5"/>
      <c r="E765" s="5">
        <v>5</v>
      </c>
      <c r="F765" s="5" t="s">
        <v>34</v>
      </c>
      <c r="G765" s="5" t="s">
        <v>151</v>
      </c>
      <c r="H765" s="5" t="s">
        <v>151</v>
      </c>
      <c r="I765" s="5" t="s">
        <v>8997</v>
      </c>
      <c r="J765" s="5">
        <v>17180031</v>
      </c>
      <c r="K765" s="6"/>
      <c r="L765" s="6" t="s">
        <v>5016</v>
      </c>
      <c r="M765" s="6"/>
      <c r="N765" s="79" t="s">
        <v>8998</v>
      </c>
      <c r="O765" s="153"/>
      <c r="P765" s="37" t="s">
        <v>8999</v>
      </c>
      <c r="Q765" s="81" t="s">
        <v>9000</v>
      </c>
      <c r="R765" s="37" t="s">
        <v>1064</v>
      </c>
      <c r="S765" s="125">
        <v>38653</v>
      </c>
      <c r="T765" s="10" t="s">
        <v>156</v>
      </c>
      <c r="U765" s="10">
        <v>4</v>
      </c>
      <c r="V765" s="10">
        <v>6</v>
      </c>
      <c r="W765" s="10" t="s">
        <v>157</v>
      </c>
      <c r="X765" s="20" t="s">
        <v>187</v>
      </c>
      <c r="Y765" s="7" t="s">
        <v>5089</v>
      </c>
      <c r="Z765" s="7" t="s">
        <v>368</v>
      </c>
      <c r="AA765" s="7"/>
      <c r="AB765" s="7" t="s">
        <v>162</v>
      </c>
      <c r="AC765" s="7" t="s">
        <v>163</v>
      </c>
      <c r="AD765" s="7" t="s">
        <v>163</v>
      </c>
      <c r="AE765" s="9" t="s">
        <v>9001</v>
      </c>
      <c r="AF765" s="9" t="s">
        <v>9002</v>
      </c>
      <c r="AG765" s="7" t="s">
        <v>9002</v>
      </c>
      <c r="AH765" s="7" t="s">
        <v>50</v>
      </c>
      <c r="AI765" s="79" t="s">
        <v>1784</v>
      </c>
      <c r="AJ765" s="28">
        <v>24829</v>
      </c>
      <c r="AK765" s="9" t="s">
        <v>9003</v>
      </c>
      <c r="AL765" s="9" t="s">
        <v>168</v>
      </c>
      <c r="AM765" s="7" t="s">
        <v>179</v>
      </c>
      <c r="AN765" s="9" t="s">
        <v>368</v>
      </c>
      <c r="AO765" s="118"/>
      <c r="AP765" s="7" t="s">
        <v>7007</v>
      </c>
      <c r="AQ765" s="9" t="s">
        <v>3712</v>
      </c>
      <c r="AR765" s="9" t="s">
        <v>5046</v>
      </c>
      <c r="AS765" s="7" t="s">
        <v>4493</v>
      </c>
      <c r="AT765" s="79" t="s">
        <v>155</v>
      </c>
      <c r="AU765" s="87" t="s">
        <v>46</v>
      </c>
      <c r="AV765" s="10"/>
      <c r="AW765" s="7" t="s">
        <v>9004</v>
      </c>
      <c r="AX765" s="7" t="s">
        <v>50</v>
      </c>
      <c r="AY765" s="79" t="s">
        <v>155</v>
      </c>
      <c r="AZ765" s="28">
        <v>25391</v>
      </c>
      <c r="BA765" s="9" t="s">
        <v>9005</v>
      </c>
      <c r="BB765" s="20" t="s">
        <v>178</v>
      </c>
      <c r="BC765" s="21" t="s">
        <v>179</v>
      </c>
      <c r="BD765" s="9"/>
      <c r="BE765" s="9"/>
      <c r="BF765" s="20" t="s">
        <v>181</v>
      </c>
      <c r="BG765" s="7"/>
      <c r="BH765" s="9"/>
      <c r="BI765" s="9"/>
      <c r="BJ765" s="7"/>
      <c r="BK765" s="7"/>
      <c r="BL765" s="7"/>
      <c r="BM765" s="11"/>
      <c r="BN765" s="79"/>
      <c r="BO765" s="7"/>
      <c r="BP765" s="7"/>
      <c r="BQ765" s="9"/>
      <c r="BR765" s="9"/>
      <c r="BS765" s="9"/>
      <c r="BT765" s="7"/>
      <c r="BU765" s="9"/>
      <c r="BV765" s="9"/>
      <c r="BW765" s="7"/>
      <c r="BX765" s="9"/>
      <c r="BY765" s="9"/>
      <c r="BZ765" s="7"/>
      <c r="CA765" s="7"/>
      <c r="CB765" s="7"/>
      <c r="CC765" s="7"/>
      <c r="CD765" s="7"/>
      <c r="CE765" s="20" t="s">
        <v>7007</v>
      </c>
      <c r="CF765" s="21" t="s">
        <v>3712</v>
      </c>
      <c r="CG765" s="20" t="s">
        <v>5046</v>
      </c>
      <c r="CH765" s="20" t="s">
        <v>4493</v>
      </c>
      <c r="CI765" s="20" t="s">
        <v>182</v>
      </c>
      <c r="CJ765" s="20" t="s">
        <v>46</v>
      </c>
      <c r="CK765" s="5">
        <v>40377</v>
      </c>
      <c r="CL765" s="77" t="str">
        <f t="shared" ca="1" si="11"/>
        <v>20 Tahun 2 Bulan 26 Hari</v>
      </c>
      <c r="CM76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Tarigu RT/RW 05/01 Desa/Kelurahan Margahurip Kecamatan Banjaran Kabupaten Bandung Jawa Barat 40377</v>
      </c>
    </row>
    <row r="766" spans="1:91" ht="20.100000000000001" customHeight="1">
      <c r="A766" s="4">
        <f>SUBTOTAL(3,N$8:N766)</f>
        <v>759</v>
      </c>
      <c r="B766" s="5" t="s">
        <v>10</v>
      </c>
      <c r="C766" s="5">
        <v>2017</v>
      </c>
      <c r="D766" s="5" t="s">
        <v>18</v>
      </c>
      <c r="E766" s="5">
        <v>5</v>
      </c>
      <c r="F766" s="5" t="s">
        <v>34</v>
      </c>
      <c r="G766" s="5" t="s">
        <v>151</v>
      </c>
      <c r="H766" s="5"/>
      <c r="I766" s="5"/>
      <c r="J766" s="5">
        <v>17180033</v>
      </c>
      <c r="K766" s="6"/>
      <c r="L766" s="6" t="s">
        <v>151</v>
      </c>
      <c r="M766" s="6"/>
      <c r="N766" s="79" t="s">
        <v>9006</v>
      </c>
      <c r="O766" s="153"/>
      <c r="P766" s="37" t="s">
        <v>9007</v>
      </c>
      <c r="Q766" s="81" t="s">
        <v>9008</v>
      </c>
      <c r="R766" s="37" t="s">
        <v>186</v>
      </c>
      <c r="S766" s="28">
        <v>38221</v>
      </c>
      <c r="T766" s="10" t="s">
        <v>156</v>
      </c>
      <c r="U766" s="10">
        <v>2</v>
      </c>
      <c r="V766" s="10">
        <v>5</v>
      </c>
      <c r="W766" s="10" t="s">
        <v>157</v>
      </c>
      <c r="X766" s="20" t="s">
        <v>187</v>
      </c>
      <c r="Y766" s="7" t="s">
        <v>368</v>
      </c>
      <c r="Z766" s="7" t="s">
        <v>368</v>
      </c>
      <c r="AA766" s="7"/>
      <c r="AB766" s="7" t="s">
        <v>162</v>
      </c>
      <c r="AC766" s="7" t="s">
        <v>163</v>
      </c>
      <c r="AD766" s="7" t="s">
        <v>163</v>
      </c>
      <c r="AE766" s="9" t="s">
        <v>9009</v>
      </c>
      <c r="AF766" s="9" t="s">
        <v>9010</v>
      </c>
      <c r="AG766" s="9" t="s">
        <v>9010</v>
      </c>
      <c r="AH766" s="7" t="s">
        <v>50</v>
      </c>
      <c r="AI766" s="79" t="s">
        <v>2422</v>
      </c>
      <c r="AJ766" s="28">
        <v>25569</v>
      </c>
      <c r="AK766" s="9" t="s">
        <v>9011</v>
      </c>
      <c r="AL766" s="20" t="s">
        <v>212</v>
      </c>
      <c r="AM766" s="7" t="s">
        <v>221</v>
      </c>
      <c r="AN766" s="9" t="s">
        <v>368</v>
      </c>
      <c r="AO766" s="118"/>
      <c r="AP766" s="7" t="s">
        <v>9012</v>
      </c>
      <c r="AQ766" s="9" t="s">
        <v>8829</v>
      </c>
      <c r="AR766" s="9" t="s">
        <v>1332</v>
      </c>
      <c r="AS766" s="7" t="s">
        <v>1332</v>
      </c>
      <c r="AT766" s="79" t="s">
        <v>186</v>
      </c>
      <c r="AU766" s="7" t="s">
        <v>46</v>
      </c>
      <c r="AV766" s="10">
        <v>45361</v>
      </c>
      <c r="AW766" s="7" t="s">
        <v>4309</v>
      </c>
      <c r="AX766" s="7" t="s">
        <v>50</v>
      </c>
      <c r="AY766" s="79" t="s">
        <v>186</v>
      </c>
      <c r="AZ766" s="28">
        <v>26562</v>
      </c>
      <c r="BA766" s="9" t="s">
        <v>9013</v>
      </c>
      <c r="BB766" s="20" t="s">
        <v>178</v>
      </c>
      <c r="BC766" s="21" t="s">
        <v>839</v>
      </c>
      <c r="BD766" s="9"/>
      <c r="BE766" s="9"/>
      <c r="BF766" s="20" t="s">
        <v>181</v>
      </c>
      <c r="BG766" s="9" t="s">
        <v>8829</v>
      </c>
      <c r="BH766" s="9" t="s">
        <v>1332</v>
      </c>
      <c r="BI766" s="7" t="s">
        <v>1332</v>
      </c>
      <c r="BJ766" s="79" t="s">
        <v>186</v>
      </c>
      <c r="BK766" s="7" t="s">
        <v>46</v>
      </c>
      <c r="BL766" s="10">
        <v>45361</v>
      </c>
      <c r="BM766" s="11"/>
      <c r="BN766" s="79"/>
      <c r="BO766" s="7"/>
      <c r="BP766" s="7"/>
      <c r="BQ766" s="9"/>
      <c r="BR766" s="9"/>
      <c r="BS766" s="9"/>
      <c r="BT766" s="7"/>
      <c r="BU766" s="9"/>
      <c r="BV766" s="9"/>
      <c r="BW766" s="7"/>
      <c r="BX766" s="9"/>
      <c r="BY766" s="9"/>
      <c r="BZ766" s="7"/>
      <c r="CA766" s="7"/>
      <c r="CB766" s="7"/>
      <c r="CC766" s="7"/>
      <c r="CD766" s="7"/>
      <c r="CE766" s="20" t="s">
        <v>9012</v>
      </c>
      <c r="CF766" s="21" t="s">
        <v>8829</v>
      </c>
      <c r="CG766" s="20" t="s">
        <v>1332</v>
      </c>
      <c r="CH766" s="20" t="s">
        <v>1332</v>
      </c>
      <c r="CI766" s="20" t="s">
        <v>205</v>
      </c>
      <c r="CJ766" s="20" t="s">
        <v>46</v>
      </c>
      <c r="CK766" s="5">
        <v>45361</v>
      </c>
      <c r="CL766" s="77" t="str">
        <f t="shared" ca="1" si="11"/>
        <v>21 Tahun 5 Bulan 1 Hari</v>
      </c>
      <c r="CM76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Pasir RT/RW 04/05 Desa/Kelurahan Rancakalong Kecamatan Rancakalong Kabupaten Sumedang Jawa Barat 45361</v>
      </c>
    </row>
    <row r="767" spans="1:91" ht="20.100000000000001" customHeight="1">
      <c r="A767" s="4">
        <f>SUBTOTAL(3,N$8:N767)</f>
        <v>760</v>
      </c>
      <c r="B767" s="5" t="s">
        <v>10</v>
      </c>
      <c r="C767" s="5">
        <v>2019</v>
      </c>
      <c r="D767" s="13"/>
      <c r="E767" s="5">
        <v>5</v>
      </c>
      <c r="F767" s="5" t="s">
        <v>34</v>
      </c>
      <c r="G767" s="5" t="s">
        <v>151</v>
      </c>
      <c r="H767" s="13"/>
      <c r="I767" s="13"/>
      <c r="J767" s="13">
        <v>19200117</v>
      </c>
      <c r="K767" s="15"/>
      <c r="L767" s="15" t="s">
        <v>151</v>
      </c>
      <c r="M767" s="15"/>
      <c r="N767" s="97" t="s">
        <v>9014</v>
      </c>
      <c r="O767" s="158"/>
      <c r="P767" s="140" t="s">
        <v>9015</v>
      </c>
      <c r="Q767" s="94" t="s">
        <v>9016</v>
      </c>
      <c r="R767" s="140" t="s">
        <v>602</v>
      </c>
      <c r="S767" s="165">
        <v>38863</v>
      </c>
      <c r="T767" s="10" t="s">
        <v>156</v>
      </c>
      <c r="U767" s="14">
        <v>1</v>
      </c>
      <c r="V767" s="14">
        <v>2</v>
      </c>
      <c r="W767" s="10" t="s">
        <v>157</v>
      </c>
      <c r="X767" s="20" t="s">
        <v>187</v>
      </c>
      <c r="Y767" s="87" t="s">
        <v>2457</v>
      </c>
      <c r="Z767" s="87" t="s">
        <v>3329</v>
      </c>
      <c r="AA767" s="87" t="s">
        <v>161</v>
      </c>
      <c r="AB767" s="87" t="s">
        <v>162</v>
      </c>
      <c r="AC767" s="87" t="s">
        <v>163</v>
      </c>
      <c r="AD767" s="87" t="s">
        <v>163</v>
      </c>
      <c r="AE767" s="95" t="s">
        <v>9017</v>
      </c>
      <c r="AF767" s="95" t="s">
        <v>9018</v>
      </c>
      <c r="AG767" s="87" t="s">
        <v>9019</v>
      </c>
      <c r="AH767" s="87" t="s">
        <v>50</v>
      </c>
      <c r="AI767" s="97" t="s">
        <v>155</v>
      </c>
      <c r="AJ767" s="96">
        <v>26211</v>
      </c>
      <c r="AK767" s="95" t="s">
        <v>9020</v>
      </c>
      <c r="AL767" s="9" t="s">
        <v>324</v>
      </c>
      <c r="AM767" s="7" t="s">
        <v>179</v>
      </c>
      <c r="AN767" s="95" t="s">
        <v>368</v>
      </c>
      <c r="AO767" s="123"/>
      <c r="AP767" s="87" t="s">
        <v>9021</v>
      </c>
      <c r="AQ767" s="95" t="s">
        <v>7401</v>
      </c>
      <c r="AR767" s="95" t="s">
        <v>661</v>
      </c>
      <c r="AS767" s="87" t="s">
        <v>609</v>
      </c>
      <c r="AT767" s="97" t="s">
        <v>610</v>
      </c>
      <c r="AU767" s="87" t="s">
        <v>6578</v>
      </c>
      <c r="AV767" s="14">
        <v>40533</v>
      </c>
      <c r="AW767" s="87" t="s">
        <v>9022</v>
      </c>
      <c r="AX767" s="87" t="s">
        <v>50</v>
      </c>
      <c r="AY767" s="97" t="s">
        <v>602</v>
      </c>
      <c r="AZ767" s="96">
        <v>30120</v>
      </c>
      <c r="BA767" s="95" t="s">
        <v>9023</v>
      </c>
      <c r="BB767" s="20" t="s">
        <v>178</v>
      </c>
      <c r="BC767" s="21" t="s">
        <v>179</v>
      </c>
      <c r="BD767" s="95"/>
      <c r="BE767" s="95"/>
      <c r="BF767" s="20" t="s">
        <v>181</v>
      </c>
      <c r="BG767" s="87"/>
      <c r="BH767" s="95"/>
      <c r="BI767" s="95"/>
      <c r="BJ767" s="87"/>
      <c r="BK767" s="87"/>
      <c r="BL767" s="87"/>
      <c r="BM767" s="93"/>
      <c r="BN767" s="97"/>
      <c r="BO767" s="87"/>
      <c r="BP767" s="87"/>
      <c r="BQ767" s="95"/>
      <c r="BR767" s="95"/>
      <c r="BS767" s="95"/>
      <c r="BT767" s="87"/>
      <c r="BU767" s="95"/>
      <c r="BV767" s="95"/>
      <c r="BW767" s="87"/>
      <c r="BX767" s="95"/>
      <c r="BY767" s="95"/>
      <c r="BZ767" s="87"/>
      <c r="CA767" s="87"/>
      <c r="CB767" s="87"/>
      <c r="CC767" s="87"/>
      <c r="CD767" s="87"/>
      <c r="CE767" s="31" t="s">
        <v>9021</v>
      </c>
      <c r="CF767" s="110" t="s">
        <v>7401</v>
      </c>
      <c r="CG767" s="31" t="s">
        <v>661</v>
      </c>
      <c r="CH767" s="31" t="s">
        <v>609</v>
      </c>
      <c r="CI767" s="31" t="s">
        <v>610</v>
      </c>
      <c r="CJ767" s="31" t="s">
        <v>46</v>
      </c>
      <c r="CK767" s="13">
        <v>40533</v>
      </c>
      <c r="CL767" s="77" t="str">
        <f t="shared" ca="1" si="11"/>
        <v>19 Tahun 7 Bulan 28 Hari</v>
      </c>
      <c r="CM76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Hujung Kulon RT/RW 06/05 Desa/Kelurahan Utama Kecamatan Cimahi Selatan Kota Cimahi Jawa Barat 40533</v>
      </c>
    </row>
    <row r="768" spans="1:91" ht="20.100000000000001" customHeight="1">
      <c r="A768" s="4">
        <f>SUBTOTAL(3,N$8:N768)</f>
        <v>761</v>
      </c>
      <c r="B768" s="5" t="s">
        <v>10</v>
      </c>
      <c r="C768" s="5">
        <v>2018</v>
      </c>
      <c r="D768" s="13" t="s">
        <v>18</v>
      </c>
      <c r="E768" s="5">
        <v>5</v>
      </c>
      <c r="F768" s="5" t="s">
        <v>34</v>
      </c>
      <c r="G768" s="5" t="s">
        <v>6059</v>
      </c>
      <c r="H768" s="13"/>
      <c r="I768" s="13"/>
      <c r="J768" s="13">
        <v>18190070</v>
      </c>
      <c r="K768" s="15"/>
      <c r="L768" s="15"/>
      <c r="M768" s="15"/>
      <c r="N768" s="97" t="s">
        <v>9024</v>
      </c>
      <c r="O768" s="158"/>
      <c r="P768" s="140" t="s">
        <v>9025</v>
      </c>
      <c r="Q768" s="94" t="s">
        <v>9026</v>
      </c>
      <c r="R768" s="140" t="s">
        <v>186</v>
      </c>
      <c r="S768" s="96">
        <v>38874</v>
      </c>
      <c r="T768" s="10" t="s">
        <v>156</v>
      </c>
      <c r="U768" s="14">
        <v>3</v>
      </c>
      <c r="V768" s="14">
        <v>3</v>
      </c>
      <c r="W768" s="10" t="s">
        <v>157</v>
      </c>
      <c r="X768" s="20" t="s">
        <v>187</v>
      </c>
      <c r="Y768" s="87" t="s">
        <v>319</v>
      </c>
      <c r="Z768" s="87" t="s">
        <v>9027</v>
      </c>
      <c r="AA768" s="7"/>
      <c r="AB768" s="87" t="s">
        <v>162</v>
      </c>
      <c r="AC768" s="87" t="s">
        <v>163</v>
      </c>
      <c r="AD768" s="87" t="s">
        <v>163</v>
      </c>
      <c r="AE768" s="95" t="s">
        <v>9028</v>
      </c>
      <c r="AF768" s="95" t="s">
        <v>9029</v>
      </c>
      <c r="AG768" s="87" t="s">
        <v>9029</v>
      </c>
      <c r="AH768" s="87" t="s">
        <v>50</v>
      </c>
      <c r="AI768" s="97" t="s">
        <v>2422</v>
      </c>
      <c r="AJ768" s="96">
        <v>25204</v>
      </c>
      <c r="AK768" s="95" t="s">
        <v>9030</v>
      </c>
      <c r="AL768" s="20" t="s">
        <v>212</v>
      </c>
      <c r="AM768" s="7" t="s">
        <v>221</v>
      </c>
      <c r="AN768" s="95" t="s">
        <v>368</v>
      </c>
      <c r="AO768" s="123"/>
      <c r="AP768" s="87" t="s">
        <v>9031</v>
      </c>
      <c r="AQ768" s="95" t="s">
        <v>9032</v>
      </c>
      <c r="AR768" s="95" t="s">
        <v>1027</v>
      </c>
      <c r="AS768" s="87" t="s">
        <v>1027</v>
      </c>
      <c r="AT768" s="97" t="s">
        <v>186</v>
      </c>
      <c r="AU768" s="87" t="s">
        <v>46</v>
      </c>
      <c r="AV768" s="14"/>
      <c r="AW768" s="87" t="s">
        <v>9033</v>
      </c>
      <c r="AX768" s="87" t="s">
        <v>50</v>
      </c>
      <c r="AY768" s="97" t="s">
        <v>2422</v>
      </c>
      <c r="AZ768" s="96">
        <v>27649</v>
      </c>
      <c r="BA768" s="95" t="s">
        <v>9034</v>
      </c>
      <c r="BB768" s="31" t="s">
        <v>178</v>
      </c>
      <c r="BC768" s="21" t="s">
        <v>221</v>
      </c>
      <c r="BD768" s="95"/>
      <c r="BE768" s="95"/>
      <c r="BF768" s="20" t="s">
        <v>181</v>
      </c>
      <c r="BG768" s="87"/>
      <c r="BH768" s="95"/>
      <c r="BI768" s="95"/>
      <c r="BJ768" s="87"/>
      <c r="BK768" s="87"/>
      <c r="BL768" s="87"/>
      <c r="BM768" s="93"/>
      <c r="BN768" s="97"/>
      <c r="BO768" s="87"/>
      <c r="BP768" s="87"/>
      <c r="BQ768" s="95"/>
      <c r="BR768" s="95"/>
      <c r="BS768" s="95"/>
      <c r="BT768" s="87"/>
      <c r="BU768" s="95"/>
      <c r="BV768" s="95"/>
      <c r="BW768" s="87"/>
      <c r="BX768" s="95"/>
      <c r="BY768" s="95"/>
      <c r="BZ768" s="87"/>
      <c r="CA768" s="87"/>
      <c r="CB768" s="87"/>
      <c r="CC768" s="87"/>
      <c r="CD768" s="87"/>
      <c r="CE768" s="31" t="s">
        <v>9031</v>
      </c>
      <c r="CF768" s="110"/>
      <c r="CG768" s="31" t="s">
        <v>1027</v>
      </c>
      <c r="CH768" s="31" t="s">
        <v>1027</v>
      </c>
      <c r="CI768" s="20" t="s">
        <v>205</v>
      </c>
      <c r="CJ768" s="31" t="s">
        <v>46</v>
      </c>
      <c r="CK768" s="13"/>
      <c r="CL768" s="77" t="str">
        <f t="shared" ca="1" si="11"/>
        <v>19 Tahun 7 Bulan 17 Hari</v>
      </c>
      <c r="CM76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Jl. Pasar Lama RT/RW  Desa/Kelurahan Tanjungsari Kecamatan Tanjungsari Kabupaten Sumedang Jawa Barat </v>
      </c>
    </row>
    <row r="769" spans="1:91" ht="20.100000000000001" customHeight="1">
      <c r="A769" s="4">
        <f>SUBTOTAL(3,N$8:N769)</f>
        <v>762</v>
      </c>
      <c r="B769" s="5" t="s">
        <v>10</v>
      </c>
      <c r="C769" s="5">
        <v>2019</v>
      </c>
      <c r="D769" s="5"/>
      <c r="E769" s="5">
        <v>5</v>
      </c>
      <c r="F769" s="5" t="s">
        <v>35</v>
      </c>
      <c r="G769" s="5" t="s">
        <v>151</v>
      </c>
      <c r="H769" s="5"/>
      <c r="I769" s="5"/>
      <c r="J769" s="5">
        <v>19200069</v>
      </c>
      <c r="K769" s="6"/>
      <c r="L769" s="6"/>
      <c r="M769" s="6"/>
      <c r="N769" s="79" t="s">
        <v>9035</v>
      </c>
      <c r="O769" s="153"/>
      <c r="P769" s="37"/>
      <c r="Q769" s="81" t="s">
        <v>9036</v>
      </c>
      <c r="R769" s="37" t="s">
        <v>186</v>
      </c>
      <c r="S769" s="125">
        <v>39026</v>
      </c>
      <c r="T769" s="10" t="s">
        <v>156</v>
      </c>
      <c r="U769" s="10">
        <v>2</v>
      </c>
      <c r="V769" s="10">
        <v>4</v>
      </c>
      <c r="W769" s="10" t="s">
        <v>157</v>
      </c>
      <c r="X769" s="20" t="s">
        <v>187</v>
      </c>
      <c r="Y769" s="7" t="s">
        <v>9037</v>
      </c>
      <c r="Z769" s="7" t="s">
        <v>1141</v>
      </c>
      <c r="AA769" s="7" t="s">
        <v>161</v>
      </c>
      <c r="AB769" s="7" t="s">
        <v>162</v>
      </c>
      <c r="AC769" s="7" t="s">
        <v>163</v>
      </c>
      <c r="AD769" s="7" t="s">
        <v>163</v>
      </c>
      <c r="AE769" s="9" t="s">
        <v>9038</v>
      </c>
      <c r="AF769" s="9" t="s">
        <v>9039</v>
      </c>
      <c r="AG769" s="7" t="s">
        <v>9039</v>
      </c>
      <c r="AH769" s="7" t="s">
        <v>50</v>
      </c>
      <c r="AI769" s="79" t="s">
        <v>155</v>
      </c>
      <c r="AJ769" s="28">
        <v>26884</v>
      </c>
      <c r="AK769" s="9" t="s">
        <v>9040</v>
      </c>
      <c r="AL769" s="20" t="s">
        <v>212</v>
      </c>
      <c r="AM769" s="7" t="s">
        <v>179</v>
      </c>
      <c r="AN769" s="9" t="s">
        <v>368</v>
      </c>
      <c r="AO769" s="118"/>
      <c r="AP769" s="7" t="s">
        <v>9041</v>
      </c>
      <c r="AQ769" s="9" t="s">
        <v>216</v>
      </c>
      <c r="AR769" s="9" t="s">
        <v>1317</v>
      </c>
      <c r="AS769" s="7" t="s">
        <v>9042</v>
      </c>
      <c r="AT769" s="79" t="s">
        <v>186</v>
      </c>
      <c r="AU769" s="7" t="s">
        <v>46</v>
      </c>
      <c r="AV769" s="10">
        <v>45363</v>
      </c>
      <c r="AW769" s="7" t="s">
        <v>9043</v>
      </c>
      <c r="AX769" s="7" t="s">
        <v>50</v>
      </c>
      <c r="AY769" s="79" t="s">
        <v>155</v>
      </c>
      <c r="AZ769" s="28">
        <v>30415</v>
      </c>
      <c r="BA769" s="9" t="s">
        <v>9044</v>
      </c>
      <c r="BB769" s="9" t="s">
        <v>168</v>
      </c>
      <c r="BC769" s="21" t="s">
        <v>179</v>
      </c>
      <c r="BD769" s="9"/>
      <c r="BE769" s="9"/>
      <c r="BF769" s="20" t="s">
        <v>181</v>
      </c>
      <c r="BG769" s="7"/>
      <c r="BH769" s="9"/>
      <c r="BI769" s="9"/>
      <c r="BJ769" s="7"/>
      <c r="BK769" s="7"/>
      <c r="BL769" s="7"/>
      <c r="BM769" s="11"/>
      <c r="BN769" s="79"/>
      <c r="BO769" s="7"/>
      <c r="BP769" s="7"/>
      <c r="BQ769" s="9"/>
      <c r="BR769" s="9"/>
      <c r="BS769" s="9"/>
      <c r="BT769" s="7"/>
      <c r="BU769" s="9"/>
      <c r="BV769" s="9"/>
      <c r="BW769" s="7"/>
      <c r="BX769" s="9"/>
      <c r="BY769" s="9"/>
      <c r="BZ769" s="7"/>
      <c r="CA769" s="7"/>
      <c r="CB769" s="7"/>
      <c r="CC769" s="7"/>
      <c r="CD769" s="7"/>
      <c r="CE769" s="20" t="s">
        <v>9041</v>
      </c>
      <c r="CF769" s="21" t="s">
        <v>216</v>
      </c>
      <c r="CG769" s="20" t="s">
        <v>1317</v>
      </c>
      <c r="CH769" s="20" t="s">
        <v>9042</v>
      </c>
      <c r="CI769" s="20" t="s">
        <v>205</v>
      </c>
      <c r="CJ769" s="20" t="s">
        <v>46</v>
      </c>
      <c r="CK769" s="5">
        <v>45363</v>
      </c>
      <c r="CL769" s="77" t="str">
        <f t="shared" ca="1" si="11"/>
        <v>19 Tahun 2 Bulan 18 Hari</v>
      </c>
      <c r="CM76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Dangdeur Kulon RT/RW 03/09 Desa/Kelurahan Sayang Kecamatan Jantinangor Kabupaten Sumedang Jawa Barat 45363</v>
      </c>
    </row>
    <row r="770" spans="1:91" ht="20.100000000000001" customHeight="1">
      <c r="A770" s="4">
        <f>SUBTOTAL(3,N$8:N770)</f>
        <v>763</v>
      </c>
      <c r="B770" s="5" t="s">
        <v>10</v>
      </c>
      <c r="C770" s="5">
        <v>2017</v>
      </c>
      <c r="D770" s="13"/>
      <c r="E770" s="5">
        <v>6</v>
      </c>
      <c r="F770" s="5" t="s">
        <v>37</v>
      </c>
      <c r="G770" s="5" t="s">
        <v>151</v>
      </c>
      <c r="H770" s="13"/>
      <c r="I770" s="13"/>
      <c r="J770" s="13">
        <v>17180003</v>
      </c>
      <c r="K770" s="15" t="s">
        <v>151</v>
      </c>
      <c r="L770" s="15"/>
      <c r="M770" s="15"/>
      <c r="N770" s="97" t="s">
        <v>9045</v>
      </c>
      <c r="O770" s="158"/>
      <c r="P770" s="140" t="s">
        <v>9046</v>
      </c>
      <c r="Q770" s="94" t="s">
        <v>9047</v>
      </c>
      <c r="R770" s="140" t="s">
        <v>155</v>
      </c>
      <c r="S770" s="188">
        <v>38122</v>
      </c>
      <c r="T770" s="10" t="s">
        <v>156</v>
      </c>
      <c r="U770" s="14"/>
      <c r="V770" s="14"/>
      <c r="W770" s="10" t="s">
        <v>157</v>
      </c>
      <c r="X770" s="20" t="s">
        <v>187</v>
      </c>
      <c r="Y770" s="87" t="s">
        <v>319</v>
      </c>
      <c r="Z770" s="87" t="s">
        <v>9048</v>
      </c>
      <c r="AA770" s="7" t="s">
        <v>161</v>
      </c>
      <c r="AB770" s="87" t="s">
        <v>162</v>
      </c>
      <c r="AC770" s="87" t="s">
        <v>163</v>
      </c>
      <c r="AD770" s="87" t="s">
        <v>163</v>
      </c>
      <c r="AE770" s="95" t="s">
        <v>9049</v>
      </c>
      <c r="AF770" s="95" t="s">
        <v>9050</v>
      </c>
      <c r="AG770" s="87" t="s">
        <v>9050</v>
      </c>
      <c r="AH770" s="87" t="s">
        <v>50</v>
      </c>
      <c r="AI770" s="97" t="s">
        <v>7111</v>
      </c>
      <c r="AJ770" s="96">
        <v>24388</v>
      </c>
      <c r="AK770" s="95" t="s">
        <v>9051</v>
      </c>
      <c r="AL770" s="20" t="s">
        <v>212</v>
      </c>
      <c r="AM770" s="7" t="s">
        <v>221</v>
      </c>
      <c r="AN770" s="95" t="s">
        <v>9052</v>
      </c>
      <c r="AO770" s="123">
        <v>4000000</v>
      </c>
      <c r="AP770" s="87" t="s">
        <v>9053</v>
      </c>
      <c r="AQ770" s="95" t="s">
        <v>1900</v>
      </c>
      <c r="AR770" s="95" t="s">
        <v>3519</v>
      </c>
      <c r="AS770" s="87" t="s">
        <v>471</v>
      </c>
      <c r="AT770" s="97" t="s">
        <v>155</v>
      </c>
      <c r="AU770" s="87" t="s">
        <v>46</v>
      </c>
      <c r="AV770" s="14"/>
      <c r="AW770" s="87" t="s">
        <v>9054</v>
      </c>
      <c r="AX770" s="87" t="s">
        <v>50</v>
      </c>
      <c r="AY770" s="97" t="s">
        <v>7111</v>
      </c>
      <c r="AZ770" s="96">
        <v>24388</v>
      </c>
      <c r="BA770" s="95" t="s">
        <v>9055</v>
      </c>
      <c r="BB770" s="20" t="s">
        <v>178</v>
      </c>
      <c r="BC770" s="21" t="s">
        <v>161</v>
      </c>
      <c r="BD770" s="95" t="s">
        <v>1031</v>
      </c>
      <c r="BE770" s="95" t="s">
        <v>1031</v>
      </c>
      <c r="BF770" s="20" t="s">
        <v>181</v>
      </c>
      <c r="BG770" s="87" t="s">
        <v>9053</v>
      </c>
      <c r="BH770" s="95" t="s">
        <v>1900</v>
      </c>
      <c r="BI770" s="95" t="s">
        <v>3519</v>
      </c>
      <c r="BJ770" s="87" t="s">
        <v>471</v>
      </c>
      <c r="BK770" s="87" t="s">
        <v>155</v>
      </c>
      <c r="BL770" s="87" t="s">
        <v>46</v>
      </c>
      <c r="BM770" s="93"/>
      <c r="BN770" s="97"/>
      <c r="BO770" s="87"/>
      <c r="BP770" s="87"/>
      <c r="BQ770" s="95"/>
      <c r="BR770" s="95"/>
      <c r="BS770" s="95"/>
      <c r="BT770" s="87"/>
      <c r="BU770" s="95"/>
      <c r="BV770" s="95"/>
      <c r="BW770" s="87"/>
      <c r="BX770" s="95"/>
      <c r="BY770" s="95"/>
      <c r="BZ770" s="87"/>
      <c r="CA770" s="87"/>
      <c r="CB770" s="87"/>
      <c r="CC770" s="87"/>
      <c r="CD770" s="87"/>
      <c r="CE770" s="31" t="s">
        <v>9053</v>
      </c>
      <c r="CF770" s="110" t="s">
        <v>1900</v>
      </c>
      <c r="CG770" s="31" t="s">
        <v>3519</v>
      </c>
      <c r="CH770" s="31" t="s">
        <v>471</v>
      </c>
      <c r="CI770" s="31" t="s">
        <v>182</v>
      </c>
      <c r="CJ770" s="31" t="s">
        <v>46</v>
      </c>
      <c r="CK770" s="13"/>
      <c r="CL770" s="77" t="str">
        <f t="shared" ca="1" si="11"/>
        <v>21 Tahun 8 Bulan 8 Hari</v>
      </c>
      <c r="CM77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Bunijaya RT/RW 02/11 Desa/Kelurahan Jatisari Kecamatan Kutawaringin Kabupaten Bandung Jawa Barat </v>
      </c>
    </row>
    <row r="771" spans="1:91" ht="20.100000000000001" customHeight="1">
      <c r="A771" s="4">
        <f>SUBTOTAL(3,N$8:N771)</f>
        <v>764</v>
      </c>
      <c r="B771" s="5" t="s">
        <v>10</v>
      </c>
      <c r="C771" s="5">
        <v>2018</v>
      </c>
      <c r="D771" s="13"/>
      <c r="E771" s="5">
        <v>6</v>
      </c>
      <c r="F771" s="5" t="s">
        <v>37</v>
      </c>
      <c r="G771" s="5" t="s">
        <v>151</v>
      </c>
      <c r="H771" s="13"/>
      <c r="I771" s="13"/>
      <c r="J771" s="13">
        <v>18190083</v>
      </c>
      <c r="K771" s="15"/>
      <c r="L771" s="15"/>
      <c r="M771" s="15"/>
      <c r="N771" s="97" t="s">
        <v>9056</v>
      </c>
      <c r="O771" s="158"/>
      <c r="P771" s="140" t="s">
        <v>9057</v>
      </c>
      <c r="Q771" s="15" t="s">
        <v>11288</v>
      </c>
      <c r="R771" s="140" t="s">
        <v>155</v>
      </c>
      <c r="S771" s="165">
        <v>37165</v>
      </c>
      <c r="T771" s="10" t="s">
        <v>156</v>
      </c>
      <c r="U771" s="14">
        <v>3</v>
      </c>
      <c r="V771" s="14">
        <v>4</v>
      </c>
      <c r="W771" s="10" t="s">
        <v>157</v>
      </c>
      <c r="X771" s="20" t="s">
        <v>187</v>
      </c>
      <c r="Y771" s="87" t="s">
        <v>159</v>
      </c>
      <c r="Z771" s="87" t="s">
        <v>4316</v>
      </c>
      <c r="AA771" s="20" t="s">
        <v>221</v>
      </c>
      <c r="AB771" s="87" t="s">
        <v>162</v>
      </c>
      <c r="AC771" s="87" t="s">
        <v>163</v>
      </c>
      <c r="AD771" s="87" t="s">
        <v>163</v>
      </c>
      <c r="AE771" s="95" t="s">
        <v>9058</v>
      </c>
      <c r="AF771" s="95" t="s">
        <v>9059</v>
      </c>
      <c r="AG771" s="87" t="s">
        <v>9059</v>
      </c>
      <c r="AH771" s="87" t="s">
        <v>50</v>
      </c>
      <c r="AI771" s="97" t="s">
        <v>7156</v>
      </c>
      <c r="AJ771" s="96">
        <v>27156</v>
      </c>
      <c r="AK771" s="95" t="s">
        <v>9060</v>
      </c>
      <c r="AL771" s="20" t="s">
        <v>212</v>
      </c>
      <c r="AM771" s="7" t="s">
        <v>179</v>
      </c>
      <c r="AN771" s="95"/>
      <c r="AO771" s="123">
        <v>3000000</v>
      </c>
      <c r="AP771" s="87" t="s">
        <v>9061</v>
      </c>
      <c r="AQ771" s="95" t="s">
        <v>256</v>
      </c>
      <c r="AR771" s="95" t="s">
        <v>5328</v>
      </c>
      <c r="AS771" s="87" t="s">
        <v>9062</v>
      </c>
      <c r="AT771" s="97" t="s">
        <v>229</v>
      </c>
      <c r="AU771" s="87" t="s">
        <v>46</v>
      </c>
      <c r="AV771" s="14"/>
      <c r="AW771" s="87" t="s">
        <v>9063</v>
      </c>
      <c r="AX771" s="87" t="s">
        <v>50</v>
      </c>
      <c r="AY771" s="97" t="s">
        <v>7156</v>
      </c>
      <c r="AZ771" s="96">
        <v>27156</v>
      </c>
      <c r="BA771" s="95" t="s">
        <v>9064</v>
      </c>
      <c r="BB771" s="20" t="s">
        <v>178</v>
      </c>
      <c r="BC771" s="21" t="s">
        <v>179</v>
      </c>
      <c r="BD771" s="95" t="s">
        <v>1031</v>
      </c>
      <c r="BE771" s="95" t="s">
        <v>1031</v>
      </c>
      <c r="BF771" s="20" t="s">
        <v>181</v>
      </c>
      <c r="BG771" s="87" t="s">
        <v>9061</v>
      </c>
      <c r="BH771" s="95" t="s">
        <v>256</v>
      </c>
      <c r="BI771" s="95" t="s">
        <v>5328</v>
      </c>
      <c r="BJ771" s="87" t="s">
        <v>9062</v>
      </c>
      <c r="BK771" s="87" t="s">
        <v>229</v>
      </c>
      <c r="BL771" s="87" t="s">
        <v>46</v>
      </c>
      <c r="BM771" s="93"/>
      <c r="BN771" s="97"/>
      <c r="BO771" s="87"/>
      <c r="BP771" s="87"/>
      <c r="BQ771" s="96"/>
      <c r="BR771" s="95"/>
      <c r="BS771" s="95"/>
      <c r="BT771" s="87"/>
      <c r="BU771" s="95"/>
      <c r="BV771" s="95"/>
      <c r="BW771" s="87"/>
      <c r="BX771" s="95"/>
      <c r="BY771" s="95"/>
      <c r="BZ771" s="87"/>
      <c r="CA771" s="87"/>
      <c r="CB771" s="87"/>
      <c r="CC771" s="87"/>
      <c r="CD771" s="87"/>
      <c r="CE771" s="31" t="s">
        <v>9061</v>
      </c>
      <c r="CF771" s="110" t="s">
        <v>256</v>
      </c>
      <c r="CG771" s="31" t="s">
        <v>5328</v>
      </c>
      <c r="CH771" s="31" t="s">
        <v>5787</v>
      </c>
      <c r="CI771" s="31" t="s">
        <v>244</v>
      </c>
      <c r="CJ771" s="31" t="s">
        <v>46</v>
      </c>
      <c r="CK771" s="13"/>
      <c r="CL771" s="77" t="str">
        <f t="shared" ca="1" si="11"/>
        <v>24 Tahun 3 Bulan 22 Hari</v>
      </c>
      <c r="CM77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Kp. Sukamukti RT/RW 01/02 Desa/Kelurahan Situsaeur Kecamatan Karangpawitan Kabupaten Garut Jawa Barat </v>
      </c>
    </row>
    <row r="772" spans="1:91" ht="20.100000000000001" customHeight="1">
      <c r="A772" s="4">
        <f>SUBTOTAL(3,N$8:N772)</f>
        <v>765</v>
      </c>
      <c r="B772" s="5" t="s">
        <v>10</v>
      </c>
      <c r="C772" s="5">
        <v>2017</v>
      </c>
      <c r="D772" s="13"/>
      <c r="E772" s="5">
        <v>6</v>
      </c>
      <c r="F772" s="5" t="s">
        <v>37</v>
      </c>
      <c r="G772" s="5" t="s">
        <v>151</v>
      </c>
      <c r="H772" s="13"/>
      <c r="I772" s="13"/>
      <c r="J772" s="13">
        <v>17180068</v>
      </c>
      <c r="K772" s="15" t="s">
        <v>151</v>
      </c>
      <c r="L772" s="15"/>
      <c r="M772" s="15"/>
      <c r="N772" s="97" t="s">
        <v>9065</v>
      </c>
      <c r="O772" s="158"/>
      <c r="P772" s="140" t="s">
        <v>9066</v>
      </c>
      <c r="Q772" s="164" t="s">
        <v>9067</v>
      </c>
      <c r="R772" s="140" t="s">
        <v>186</v>
      </c>
      <c r="S772" s="165">
        <v>38375</v>
      </c>
      <c r="T772" s="10" t="s">
        <v>156</v>
      </c>
      <c r="U772" s="14">
        <v>2</v>
      </c>
      <c r="V772" s="14">
        <v>2</v>
      </c>
      <c r="W772" s="10" t="s">
        <v>157</v>
      </c>
      <c r="X772" s="20" t="s">
        <v>187</v>
      </c>
      <c r="Y772" s="87" t="s">
        <v>4803</v>
      </c>
      <c r="Z772" s="87" t="s">
        <v>551</v>
      </c>
      <c r="AA772" s="7" t="s">
        <v>161</v>
      </c>
      <c r="AB772" s="87" t="s">
        <v>162</v>
      </c>
      <c r="AC772" s="87" t="s">
        <v>163</v>
      </c>
      <c r="AD772" s="87" t="s">
        <v>163</v>
      </c>
      <c r="AE772" s="95" t="s">
        <v>9068</v>
      </c>
      <c r="AF772" s="95" t="s">
        <v>9069</v>
      </c>
      <c r="AG772" s="87" t="s">
        <v>9069</v>
      </c>
      <c r="AH772" s="87" t="s">
        <v>50</v>
      </c>
      <c r="AI772" s="97" t="s">
        <v>7171</v>
      </c>
      <c r="AJ772" s="96">
        <v>25147</v>
      </c>
      <c r="AK772" s="95" t="s">
        <v>9070</v>
      </c>
      <c r="AL772" s="31" t="s">
        <v>212</v>
      </c>
      <c r="AM772" s="7" t="s">
        <v>161</v>
      </c>
      <c r="AN772" s="95" t="s">
        <v>9071</v>
      </c>
      <c r="AO772" s="123">
        <v>5000000</v>
      </c>
      <c r="AP772" s="87" t="s">
        <v>9072</v>
      </c>
      <c r="AQ772" s="95" t="s">
        <v>1099</v>
      </c>
      <c r="AR772" s="95" t="s">
        <v>9073</v>
      </c>
      <c r="AS772" s="87" t="s">
        <v>4745</v>
      </c>
      <c r="AT772" s="97" t="s">
        <v>186</v>
      </c>
      <c r="AU772" s="87" t="s">
        <v>46</v>
      </c>
      <c r="AV772" s="14"/>
      <c r="AW772" s="87" t="s">
        <v>9074</v>
      </c>
      <c r="AX772" s="87" t="s">
        <v>50</v>
      </c>
      <c r="AY772" s="97" t="s">
        <v>7171</v>
      </c>
      <c r="AZ772" s="96">
        <v>25481</v>
      </c>
      <c r="BA772" s="95" t="s">
        <v>9075</v>
      </c>
      <c r="BB772" s="20" t="s">
        <v>178</v>
      </c>
      <c r="BC772" s="21" t="s">
        <v>161</v>
      </c>
      <c r="BD772" s="95" t="s">
        <v>9071</v>
      </c>
      <c r="BE772" s="95" t="s">
        <v>1031</v>
      </c>
      <c r="BF772" s="20" t="s">
        <v>181</v>
      </c>
      <c r="BG772" s="87" t="s">
        <v>9072</v>
      </c>
      <c r="BH772" s="95" t="s">
        <v>1099</v>
      </c>
      <c r="BI772" s="95" t="s">
        <v>9073</v>
      </c>
      <c r="BJ772" s="87" t="s">
        <v>4745</v>
      </c>
      <c r="BK772" s="87" t="s">
        <v>186</v>
      </c>
      <c r="BL772" s="87" t="s">
        <v>46</v>
      </c>
      <c r="BM772" s="93"/>
      <c r="BN772" s="97"/>
      <c r="BO772" s="87"/>
      <c r="BP772" s="87"/>
      <c r="BQ772" s="95"/>
      <c r="BR772" s="95"/>
      <c r="BS772" s="95"/>
      <c r="BT772" s="87"/>
      <c r="BU772" s="95"/>
      <c r="BV772" s="95"/>
      <c r="BW772" s="87"/>
      <c r="BX772" s="95"/>
      <c r="BY772" s="95"/>
      <c r="BZ772" s="87"/>
      <c r="CA772" s="87"/>
      <c r="CB772" s="87"/>
      <c r="CC772" s="87"/>
      <c r="CD772" s="87"/>
      <c r="CE772" s="31" t="s">
        <v>9076</v>
      </c>
      <c r="CF772" s="110" t="s">
        <v>1099</v>
      </c>
      <c r="CG772" s="31" t="s">
        <v>9073</v>
      </c>
      <c r="CH772" s="31" t="s">
        <v>4745</v>
      </c>
      <c r="CI772" s="20" t="s">
        <v>205</v>
      </c>
      <c r="CJ772" s="31" t="s">
        <v>46</v>
      </c>
      <c r="CK772" s="13"/>
      <c r="CL772" s="77" t="str">
        <f t="shared" ca="1" si="11"/>
        <v>21 Tahun 0 Bulan 0 Hari</v>
      </c>
      <c r="CM77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 xml:space="preserve">Dususn Sirah Cipelang RT/RW 04/04 Desa/Kelurahan Cipamekar Kecamatan Conggeang Kabupaten Sumedang Jawa Barat </v>
      </c>
    </row>
    <row r="773" spans="1:91" ht="20.100000000000001" customHeight="1">
      <c r="A773" s="4">
        <f>SUBTOTAL(3,N$8:N773)</f>
        <v>766</v>
      </c>
      <c r="B773" s="5" t="s">
        <v>10</v>
      </c>
      <c r="C773" s="5">
        <v>2017</v>
      </c>
      <c r="D773" s="5"/>
      <c r="E773" s="5">
        <v>6</v>
      </c>
      <c r="F773" s="5" t="s">
        <v>37</v>
      </c>
      <c r="G773" s="5" t="s">
        <v>151</v>
      </c>
      <c r="H773" s="5"/>
      <c r="I773" s="5"/>
      <c r="J773" s="5">
        <v>17180085</v>
      </c>
      <c r="K773" s="6" t="s">
        <v>151</v>
      </c>
      <c r="L773" s="6"/>
      <c r="M773" s="6"/>
      <c r="N773" s="79" t="s">
        <v>9077</v>
      </c>
      <c r="O773" s="153"/>
      <c r="P773" s="37" t="s">
        <v>9078</v>
      </c>
      <c r="Q773" s="84" t="s">
        <v>9079</v>
      </c>
      <c r="R773" s="37" t="s">
        <v>9080</v>
      </c>
      <c r="S773" s="125">
        <v>38221</v>
      </c>
      <c r="T773" s="10" t="s">
        <v>156</v>
      </c>
      <c r="U773" s="10">
        <v>2</v>
      </c>
      <c r="V773" s="10">
        <v>2</v>
      </c>
      <c r="W773" s="10" t="s">
        <v>157</v>
      </c>
      <c r="X773" s="20" t="s">
        <v>187</v>
      </c>
      <c r="Y773" s="7" t="s">
        <v>159</v>
      </c>
      <c r="Z773" s="7" t="s">
        <v>7234</v>
      </c>
      <c r="AA773" s="7" t="s">
        <v>161</v>
      </c>
      <c r="AB773" s="7" t="s">
        <v>162</v>
      </c>
      <c r="AC773" s="7" t="s">
        <v>163</v>
      </c>
      <c r="AD773" s="7" t="s">
        <v>163</v>
      </c>
      <c r="AE773" s="9" t="s">
        <v>9081</v>
      </c>
      <c r="AF773" s="7" t="s">
        <v>9082</v>
      </c>
      <c r="AG773" s="7" t="s">
        <v>9082</v>
      </c>
      <c r="AH773" s="7" t="s">
        <v>50</v>
      </c>
      <c r="AI773" s="79" t="s">
        <v>7171</v>
      </c>
      <c r="AJ773" s="28">
        <v>27617</v>
      </c>
      <c r="AK773" s="9" t="s">
        <v>9083</v>
      </c>
      <c r="AL773" s="9" t="s">
        <v>168</v>
      </c>
      <c r="AM773" s="7" t="s">
        <v>194</v>
      </c>
      <c r="AN773" s="9"/>
      <c r="AO773" s="118">
        <v>4000000</v>
      </c>
      <c r="AP773" s="7" t="s">
        <v>9084</v>
      </c>
      <c r="AQ773" s="9" t="s">
        <v>1374</v>
      </c>
      <c r="AR773" s="9" t="s">
        <v>9084</v>
      </c>
      <c r="AS773" s="7" t="s">
        <v>9085</v>
      </c>
      <c r="AT773" s="79" t="s">
        <v>9086</v>
      </c>
      <c r="AU773" s="7" t="s">
        <v>9087</v>
      </c>
      <c r="AV773" s="10"/>
      <c r="AW773" s="7" t="s">
        <v>9088</v>
      </c>
      <c r="AX773" s="7" t="s">
        <v>50</v>
      </c>
      <c r="AY773" s="79" t="s">
        <v>7171</v>
      </c>
      <c r="AZ773" s="28">
        <v>28970</v>
      </c>
      <c r="BA773" s="9" t="s">
        <v>9089</v>
      </c>
      <c r="BB773" s="20" t="s">
        <v>178</v>
      </c>
      <c r="BC773" s="21" t="s">
        <v>221</v>
      </c>
      <c r="BD773" s="9" t="s">
        <v>1031</v>
      </c>
      <c r="BE773" s="9" t="s">
        <v>1031</v>
      </c>
      <c r="BF773" s="20" t="s">
        <v>181</v>
      </c>
      <c r="BG773" s="7" t="s">
        <v>9084</v>
      </c>
      <c r="BH773" s="9" t="s">
        <v>1374</v>
      </c>
      <c r="BI773" s="9" t="s">
        <v>9084</v>
      </c>
      <c r="BJ773" s="7" t="s">
        <v>9085</v>
      </c>
      <c r="BK773" s="7" t="s">
        <v>9086</v>
      </c>
      <c r="BL773" s="7" t="s">
        <v>9087</v>
      </c>
      <c r="BM773" s="11">
        <v>28386</v>
      </c>
      <c r="BN773" s="79"/>
      <c r="BO773" s="7"/>
      <c r="BP773" s="7"/>
      <c r="BQ773" s="9"/>
      <c r="BR773" s="9"/>
      <c r="BS773" s="9"/>
      <c r="BT773" s="7"/>
      <c r="BU773" s="9"/>
      <c r="BV773" s="9"/>
      <c r="BW773" s="7"/>
      <c r="BX773" s="9"/>
      <c r="BY773" s="9"/>
      <c r="BZ773" s="7"/>
      <c r="CA773" s="7"/>
      <c r="CB773" s="7"/>
      <c r="CC773" s="7"/>
      <c r="CD773" s="7"/>
      <c r="CE773" s="20" t="s">
        <v>9084</v>
      </c>
      <c r="CF773" s="21" t="s">
        <v>1374</v>
      </c>
      <c r="CG773" s="20" t="s">
        <v>9084</v>
      </c>
      <c r="CH773" s="20" t="s">
        <v>9085</v>
      </c>
      <c r="CI773" s="20" t="s">
        <v>9090</v>
      </c>
      <c r="CJ773" s="20" t="s">
        <v>9087</v>
      </c>
      <c r="CK773" s="5">
        <v>28368</v>
      </c>
      <c r="CL773" s="77" t="str">
        <f t="shared" ca="1" si="11"/>
        <v>21 Tahun 5 Bulan 1 Hari</v>
      </c>
      <c r="CM77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Lubuk Kembang Sari RT/RW 03/04 Desa/Kelurahan Lubuk Kembang Sari Kecamatan Ukui Kabupaten Pelalawan Riau 28368</v>
      </c>
    </row>
    <row r="774" spans="1:91" ht="20.100000000000001" customHeight="1">
      <c r="A774" s="4">
        <f>SUBTOTAL(3,N$8:N774)</f>
        <v>767</v>
      </c>
      <c r="B774" s="5" t="s">
        <v>10</v>
      </c>
      <c r="C774" s="5">
        <v>2025</v>
      </c>
      <c r="D774" s="5"/>
      <c r="E774" s="5" t="s">
        <v>6269</v>
      </c>
      <c r="F774" s="5" t="s">
        <v>40</v>
      </c>
      <c r="G774" s="5"/>
      <c r="H774" s="5"/>
      <c r="I774" s="6"/>
      <c r="J774" s="5">
        <v>25260022</v>
      </c>
      <c r="K774" s="6" t="s">
        <v>151</v>
      </c>
      <c r="L774" s="6"/>
      <c r="M774" s="6"/>
      <c r="N774" s="35" t="s">
        <v>9091</v>
      </c>
      <c r="O774" s="152"/>
      <c r="P774" s="146" t="s">
        <v>9092</v>
      </c>
      <c r="Q774" s="82" t="s">
        <v>9093</v>
      </c>
      <c r="R774" s="141" t="s">
        <v>248</v>
      </c>
      <c r="S774" s="88">
        <v>40063</v>
      </c>
      <c r="T774" s="10" t="s">
        <v>156</v>
      </c>
      <c r="U774" s="5">
        <v>3</v>
      </c>
      <c r="V774" s="5">
        <v>3</v>
      </c>
      <c r="W774" s="10" t="s">
        <v>157</v>
      </c>
      <c r="X774" s="20" t="s">
        <v>268</v>
      </c>
      <c r="Y774" s="20" t="s">
        <v>1035</v>
      </c>
      <c r="Z774" s="20" t="s">
        <v>1696</v>
      </c>
      <c r="AA774" s="20" t="s">
        <v>221</v>
      </c>
      <c r="AB774" s="20" t="s">
        <v>162</v>
      </c>
      <c r="AC774" s="20" t="s">
        <v>163</v>
      </c>
      <c r="AD774" s="7" t="s">
        <v>163</v>
      </c>
      <c r="AE774" s="21" t="s">
        <v>9094</v>
      </c>
      <c r="AF774" s="20" t="s">
        <v>9095</v>
      </c>
      <c r="AG774" s="20" t="s">
        <v>9095</v>
      </c>
      <c r="AH774" s="20" t="s">
        <v>50</v>
      </c>
      <c r="AI774" s="141" t="s">
        <v>186</v>
      </c>
      <c r="AJ774" s="88">
        <v>30211</v>
      </c>
      <c r="AK774" s="21" t="s">
        <v>9096</v>
      </c>
      <c r="AL774" s="20" t="s">
        <v>1855</v>
      </c>
      <c r="AM774" s="7" t="s">
        <v>179</v>
      </c>
      <c r="AN774" s="21" t="s">
        <v>9097</v>
      </c>
      <c r="AO774" s="120" t="s">
        <v>357</v>
      </c>
      <c r="AP774" s="20" t="s">
        <v>9098</v>
      </c>
      <c r="AQ774" s="21" t="s">
        <v>967</v>
      </c>
      <c r="AR774" s="20" t="s">
        <v>4409</v>
      </c>
      <c r="AS774" s="35" t="s">
        <v>4409</v>
      </c>
      <c r="AT774" s="35" t="s">
        <v>186</v>
      </c>
      <c r="AU774" s="5" t="s">
        <v>46</v>
      </c>
      <c r="AV774" s="5" t="s">
        <v>9099</v>
      </c>
      <c r="AW774" s="20" t="s">
        <v>9100</v>
      </c>
      <c r="AX774" s="20" t="s">
        <v>50</v>
      </c>
      <c r="AY774" s="141" t="s">
        <v>248</v>
      </c>
      <c r="AZ774" s="88">
        <v>29549</v>
      </c>
      <c r="BA774" s="21" t="s">
        <v>9101</v>
      </c>
      <c r="BB774" s="20" t="s">
        <v>178</v>
      </c>
      <c r="BC774" s="21" t="s">
        <v>179</v>
      </c>
      <c r="BD774" s="21" t="s">
        <v>9102</v>
      </c>
      <c r="BE774" s="20" t="s">
        <v>163</v>
      </c>
      <c r="BF774" s="20" t="s">
        <v>181</v>
      </c>
      <c r="BG774" s="20"/>
      <c r="BH774" s="21"/>
      <c r="BI774" s="20"/>
      <c r="BJ774" s="20"/>
      <c r="BK774" s="20"/>
      <c r="BL774" s="20"/>
      <c r="BM774" s="20"/>
      <c r="BN774" s="79" t="s">
        <v>204</v>
      </c>
      <c r="BO774" s="20"/>
      <c r="BP774" s="20"/>
      <c r="BQ774" s="21"/>
      <c r="BR774" s="21"/>
      <c r="BS774" s="20"/>
      <c r="BT774" s="20"/>
      <c r="BU774" s="21"/>
      <c r="BV774" s="20"/>
      <c r="BW774" s="20"/>
      <c r="BX774" s="21"/>
      <c r="BY774" s="20"/>
      <c r="BZ774" s="20"/>
      <c r="CA774" s="20"/>
      <c r="CB774" s="20"/>
      <c r="CC774" s="20"/>
      <c r="CD774" s="20"/>
      <c r="CE774" s="21" t="s">
        <v>9098</v>
      </c>
      <c r="CF774" s="21" t="s">
        <v>967</v>
      </c>
      <c r="CG774" s="20" t="s">
        <v>4409</v>
      </c>
      <c r="CH774" s="20" t="s">
        <v>4409</v>
      </c>
      <c r="CI774" s="20" t="s">
        <v>205</v>
      </c>
      <c r="CJ774" s="20" t="s">
        <v>46</v>
      </c>
      <c r="CK774" s="5" t="s">
        <v>9099</v>
      </c>
      <c r="CL774" s="77" t="str">
        <f t="shared" ca="1" si="11"/>
        <v>16 Tahun 4 Bulan 16 Hari</v>
      </c>
      <c r="CM774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Dusun Situraja RT/RW 02/02 Desa/Kelurahan Situraja Kecamatan Situraja Kabupaten Sumedang Jawa Barat 45371</v>
      </c>
    </row>
    <row r="775" spans="1:91" ht="20.100000000000001" customHeight="1">
      <c r="A775" s="4">
        <f>SUBTOTAL(3,N$8:N775)</f>
        <v>768</v>
      </c>
      <c r="B775" s="5" t="s">
        <v>10</v>
      </c>
      <c r="C775" s="5">
        <v>2024</v>
      </c>
      <c r="D775" s="5" t="s">
        <v>18</v>
      </c>
      <c r="E775" s="5" t="s">
        <v>6269</v>
      </c>
      <c r="F775" s="5" t="s">
        <v>40</v>
      </c>
      <c r="G775" s="5" t="s">
        <v>151</v>
      </c>
      <c r="H775" s="5"/>
      <c r="I775" s="5"/>
      <c r="J775" s="5">
        <v>24250166</v>
      </c>
      <c r="K775" s="6"/>
      <c r="L775" s="6"/>
      <c r="M775" s="6"/>
      <c r="N775" s="136" t="s">
        <v>9103</v>
      </c>
      <c r="O775" s="152"/>
      <c r="P775" s="136" t="s">
        <v>9104</v>
      </c>
      <c r="Q775" s="82" t="s">
        <v>9105</v>
      </c>
      <c r="R775" s="35" t="s">
        <v>155</v>
      </c>
      <c r="S775" s="127">
        <v>40817</v>
      </c>
      <c r="T775" s="10" t="s">
        <v>156</v>
      </c>
      <c r="U775" s="5">
        <v>2</v>
      </c>
      <c r="V775" s="5">
        <v>2</v>
      </c>
      <c r="W775" s="10" t="s">
        <v>157</v>
      </c>
      <c r="X775" s="20" t="s">
        <v>549</v>
      </c>
      <c r="Y775" s="20" t="s">
        <v>159</v>
      </c>
      <c r="Z775" s="20" t="s">
        <v>209</v>
      </c>
      <c r="AA775" s="7" t="s">
        <v>161</v>
      </c>
      <c r="AB775" s="20" t="s">
        <v>162</v>
      </c>
      <c r="AC775" s="20" t="s">
        <v>163</v>
      </c>
      <c r="AD775" s="7" t="s">
        <v>163</v>
      </c>
      <c r="AE775" s="21" t="s">
        <v>8243</v>
      </c>
      <c r="AF775" s="33" t="s">
        <v>8244</v>
      </c>
      <c r="AG775" s="21" t="s">
        <v>8244</v>
      </c>
      <c r="AH775" s="20" t="s">
        <v>50</v>
      </c>
      <c r="AI775" s="35" t="s">
        <v>155</v>
      </c>
      <c r="AJ775" s="88">
        <v>29441</v>
      </c>
      <c r="AK775" s="21" t="s">
        <v>8245</v>
      </c>
      <c r="AL775" s="20" t="s">
        <v>168</v>
      </c>
      <c r="AM775" s="7" t="s">
        <v>179</v>
      </c>
      <c r="AN775" s="21" t="s">
        <v>8246</v>
      </c>
      <c r="AO775" s="120" t="s">
        <v>214</v>
      </c>
      <c r="AP775" s="20" t="s">
        <v>9106</v>
      </c>
      <c r="AQ775" s="21" t="s">
        <v>917</v>
      </c>
      <c r="AR775" s="20" t="s">
        <v>5328</v>
      </c>
      <c r="AS775" s="20" t="s">
        <v>443</v>
      </c>
      <c r="AT775" s="35" t="s">
        <v>155</v>
      </c>
      <c r="AU775" s="20" t="s">
        <v>46</v>
      </c>
      <c r="AV775" s="6">
        <v>40234</v>
      </c>
      <c r="AW775" s="21" t="s">
        <v>8248</v>
      </c>
      <c r="AX775" s="7" t="s">
        <v>50</v>
      </c>
      <c r="AY775" s="35" t="s">
        <v>155</v>
      </c>
      <c r="AZ775" s="88">
        <v>30249</v>
      </c>
      <c r="BA775" s="21" t="s">
        <v>9107</v>
      </c>
      <c r="BB775" s="20" t="s">
        <v>178</v>
      </c>
      <c r="BC775" s="7" t="s">
        <v>169</v>
      </c>
      <c r="BD775" s="21" t="s">
        <v>8250</v>
      </c>
      <c r="BE775" s="20" t="s">
        <v>163</v>
      </c>
      <c r="BF775" s="20" t="s">
        <v>181</v>
      </c>
      <c r="BG775" s="20" t="s">
        <v>9106</v>
      </c>
      <c r="BH775" s="21" t="s">
        <v>9108</v>
      </c>
      <c r="BI775" s="20" t="s">
        <v>5328</v>
      </c>
      <c r="BJ775" s="20" t="s">
        <v>443</v>
      </c>
      <c r="BK775" s="20" t="s">
        <v>155</v>
      </c>
      <c r="BL775" s="21" t="s">
        <v>46</v>
      </c>
      <c r="BM775" s="21">
        <v>40234</v>
      </c>
      <c r="BN775" s="136" t="s">
        <v>204</v>
      </c>
      <c r="BO775" s="20" t="s">
        <v>9109</v>
      </c>
      <c r="BP775" s="20" t="s">
        <v>9110</v>
      </c>
      <c r="BQ775" s="21" t="s">
        <v>9111</v>
      </c>
      <c r="BR775" s="21" t="s">
        <v>8245</v>
      </c>
      <c r="BS775" s="20" t="s">
        <v>885</v>
      </c>
      <c r="BT775" s="21" t="s">
        <v>543</v>
      </c>
      <c r="BU775" s="21" t="s">
        <v>8246</v>
      </c>
      <c r="BV775" s="20" t="s">
        <v>214</v>
      </c>
      <c r="BW775" s="20" t="s">
        <v>9106</v>
      </c>
      <c r="BX775" s="21" t="s">
        <v>9108</v>
      </c>
      <c r="BY775" s="20" t="s">
        <v>5328</v>
      </c>
      <c r="BZ775" s="20" t="s">
        <v>443</v>
      </c>
      <c r="CA775" s="20" t="s">
        <v>155</v>
      </c>
      <c r="CB775" s="20" t="s">
        <v>46</v>
      </c>
      <c r="CC775" s="20">
        <v>40234</v>
      </c>
      <c r="CD775" s="20" t="s">
        <v>225</v>
      </c>
      <c r="CE775" s="20" t="s">
        <v>9106</v>
      </c>
      <c r="CF775" s="21" t="s">
        <v>917</v>
      </c>
      <c r="CG775" s="20" t="s">
        <v>5328</v>
      </c>
      <c r="CH775" s="20" t="s">
        <v>443</v>
      </c>
      <c r="CI775" s="20" t="s">
        <v>182</v>
      </c>
      <c r="CJ775" s="20" t="s">
        <v>46</v>
      </c>
      <c r="CK775" s="5">
        <v>40234</v>
      </c>
      <c r="CL775" s="77" t="str">
        <f t="shared" ca="1" si="11"/>
        <v>14 Tahun 3 Bulan 22 Hari</v>
      </c>
      <c r="CM775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Jl.Nyengseret Selatan No.322/198B RT/RW 10/03 Desa/Kelurahan Situsaeur Kecamatan Bojongloa Kidul Kabupaten Bandung Jawa Barat 40234</v>
      </c>
    </row>
    <row r="776" spans="1:91" ht="20.100000000000001" customHeight="1">
      <c r="A776" s="4">
        <f>SUBTOTAL(3,N$8:N776)</f>
        <v>769</v>
      </c>
      <c r="B776" s="5" t="s">
        <v>10</v>
      </c>
      <c r="C776" s="5">
        <v>2025</v>
      </c>
      <c r="D776" s="13"/>
      <c r="E776" s="5" t="s">
        <v>6269</v>
      </c>
      <c r="F776" s="5" t="s">
        <v>40</v>
      </c>
      <c r="G776" s="5"/>
      <c r="H776" s="13"/>
      <c r="I776" s="15"/>
      <c r="J776" s="13">
        <v>25260141</v>
      </c>
      <c r="K776" s="15" t="s">
        <v>151</v>
      </c>
      <c r="L776" s="15"/>
      <c r="M776" s="15"/>
      <c r="N776" s="112" t="s">
        <v>9112</v>
      </c>
      <c r="O776" s="157"/>
      <c r="P776" s="185"/>
      <c r="Q776" s="109" t="s">
        <v>9113</v>
      </c>
      <c r="R776" s="186" t="s">
        <v>155</v>
      </c>
      <c r="S776" s="111">
        <v>40787</v>
      </c>
      <c r="T776" s="10" t="s">
        <v>156</v>
      </c>
      <c r="U776" s="13">
        <v>3</v>
      </c>
      <c r="V776" s="13">
        <v>5</v>
      </c>
      <c r="W776" s="10" t="s">
        <v>157</v>
      </c>
      <c r="X776" s="31" t="s">
        <v>187</v>
      </c>
      <c r="Y776" s="31" t="s">
        <v>9114</v>
      </c>
      <c r="Z776" s="31" t="s">
        <v>286</v>
      </c>
      <c r="AA776" s="7" t="s">
        <v>161</v>
      </c>
      <c r="AB776" s="31" t="s">
        <v>162</v>
      </c>
      <c r="AC776" s="31" t="s">
        <v>163</v>
      </c>
      <c r="AD776" s="87" t="s">
        <v>163</v>
      </c>
      <c r="AE776" s="110" t="s">
        <v>9115</v>
      </c>
      <c r="AF776" s="31" t="s">
        <v>9116</v>
      </c>
      <c r="AG776" s="31" t="s">
        <v>9116</v>
      </c>
      <c r="AH776" s="31" t="s">
        <v>50</v>
      </c>
      <c r="AI776" s="186" t="s">
        <v>155</v>
      </c>
      <c r="AJ776" s="111">
        <v>32148</v>
      </c>
      <c r="AK776" s="110" t="s">
        <v>9117</v>
      </c>
      <c r="AL776" s="31" t="s">
        <v>212</v>
      </c>
      <c r="AM776" s="7" t="s">
        <v>179</v>
      </c>
      <c r="AN776" s="110">
        <v>81323421139</v>
      </c>
      <c r="AO776" s="122" t="s">
        <v>171</v>
      </c>
      <c r="AP776" s="31" t="s">
        <v>9118</v>
      </c>
      <c r="AQ776" s="110" t="s">
        <v>9119</v>
      </c>
      <c r="AR776" s="31" t="s">
        <v>3741</v>
      </c>
      <c r="AS776" s="112" t="s">
        <v>309</v>
      </c>
      <c r="AT776" s="112" t="s">
        <v>186</v>
      </c>
      <c r="AU776" s="13" t="s">
        <v>46</v>
      </c>
      <c r="AV776" s="13">
        <v>40394</v>
      </c>
      <c r="AW776" s="31" t="s">
        <v>9120</v>
      </c>
      <c r="AX776" s="31" t="s">
        <v>50</v>
      </c>
      <c r="AY776" s="186" t="s">
        <v>186</v>
      </c>
      <c r="AZ776" s="111">
        <v>32281</v>
      </c>
      <c r="BA776" s="110" t="s">
        <v>9121</v>
      </c>
      <c r="BB776" s="31" t="s">
        <v>212</v>
      </c>
      <c r="BC776" s="21" t="s">
        <v>179</v>
      </c>
      <c r="BD776" s="110">
        <v>81323421139</v>
      </c>
      <c r="BE776" s="31" t="s">
        <v>171</v>
      </c>
      <c r="BF776" s="20" t="s">
        <v>181</v>
      </c>
      <c r="BG776" s="31"/>
      <c r="BH776" s="110"/>
      <c r="BI776" s="31"/>
      <c r="BJ776" s="31"/>
      <c r="BK776" s="31"/>
      <c r="BL776" s="31"/>
      <c r="BM776" s="31"/>
      <c r="BN776" s="97" t="s">
        <v>204</v>
      </c>
      <c r="BO776" s="31"/>
      <c r="BP776" s="31"/>
      <c r="BQ776" s="110"/>
      <c r="BR776" s="110"/>
      <c r="BS776" s="31"/>
      <c r="BT776" s="31"/>
      <c r="BU776" s="110"/>
      <c r="BV776" s="31"/>
      <c r="BW776" s="31"/>
      <c r="BX776" s="110"/>
      <c r="BY776" s="31"/>
      <c r="BZ776" s="31"/>
      <c r="CA776" s="31"/>
      <c r="CB776" s="31"/>
      <c r="CC776" s="31"/>
      <c r="CD776" s="31"/>
      <c r="CE776" s="110" t="s">
        <v>9118</v>
      </c>
      <c r="CF776" s="110" t="s">
        <v>9119</v>
      </c>
      <c r="CG776" s="31" t="s">
        <v>3741</v>
      </c>
      <c r="CH776" s="31" t="s">
        <v>309</v>
      </c>
      <c r="CI776" s="31" t="s">
        <v>205</v>
      </c>
      <c r="CJ776" s="31" t="s">
        <v>46</v>
      </c>
      <c r="CK776" s="13">
        <v>40394</v>
      </c>
      <c r="CL776" s="77" t="str">
        <f t="shared" ref="CL776:CL783" ca="1" si="12">DATEDIF(S776,NOW(),"Y")&amp;" Tahun " &amp;DATEDIF(S776,NOW(),"YM")&amp;" Bulan " &amp;DATEDIF(S776,NOW(),"MD")&amp;" Hari"</f>
        <v>14 Tahun 4 Bulan 22 Hari</v>
      </c>
      <c r="CM776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Tarikolot RT/RW 002/001 Desa/Kelurahan Nanjung Mekar Kecamatan Rancaekek Kabupaten Sumedang Jawa Barat 40394</v>
      </c>
    </row>
    <row r="777" spans="1:91" ht="20.100000000000001" customHeight="1">
      <c r="A777" s="4">
        <f>SUBTOTAL(3,N$8:N777)</f>
        <v>770</v>
      </c>
      <c r="B777" s="5" t="s">
        <v>10</v>
      </c>
      <c r="C777" s="5">
        <v>2024</v>
      </c>
      <c r="D777" s="13" t="s">
        <v>18</v>
      </c>
      <c r="E777" s="5" t="s">
        <v>6269</v>
      </c>
      <c r="F777" s="5" t="s">
        <v>40</v>
      </c>
      <c r="G777" s="5" t="s">
        <v>151</v>
      </c>
      <c r="H777" s="13"/>
      <c r="I777" s="13"/>
      <c r="J777" s="13">
        <v>24250180</v>
      </c>
      <c r="K777" s="15"/>
      <c r="L777" s="15"/>
      <c r="M777" s="15"/>
      <c r="N777" s="139" t="s">
        <v>9122</v>
      </c>
      <c r="O777" s="157"/>
      <c r="P777" s="139" t="s">
        <v>9123</v>
      </c>
      <c r="Q777" s="109" t="s">
        <v>9124</v>
      </c>
      <c r="R777" s="112" t="s">
        <v>155</v>
      </c>
      <c r="S777" s="144">
        <v>40591</v>
      </c>
      <c r="T777" s="10" t="s">
        <v>156</v>
      </c>
      <c r="U777" s="13">
        <v>2</v>
      </c>
      <c r="V777" s="13">
        <v>2</v>
      </c>
      <c r="W777" s="10" t="s">
        <v>157</v>
      </c>
      <c r="X777" s="31" t="s">
        <v>549</v>
      </c>
      <c r="Y777" s="31" t="s">
        <v>9125</v>
      </c>
      <c r="Z777" s="31" t="s">
        <v>1742</v>
      </c>
      <c r="AA777" s="7" t="s">
        <v>161</v>
      </c>
      <c r="AB777" s="87" t="s">
        <v>1882</v>
      </c>
      <c r="AC777" s="31" t="s">
        <v>163</v>
      </c>
      <c r="AD777" s="87" t="s">
        <v>163</v>
      </c>
      <c r="AE777" s="110" t="s">
        <v>9126</v>
      </c>
      <c r="AF777" s="110" t="s">
        <v>9127</v>
      </c>
      <c r="AG777" s="110" t="s">
        <v>9128</v>
      </c>
      <c r="AH777" s="31" t="s">
        <v>51</v>
      </c>
      <c r="AI777" s="112" t="s">
        <v>255</v>
      </c>
      <c r="AJ777" s="111" t="s">
        <v>255</v>
      </c>
      <c r="AK777" s="15" t="s">
        <v>255</v>
      </c>
      <c r="AL777" s="31" t="s">
        <v>255</v>
      </c>
      <c r="AM777" s="20" t="s">
        <v>255</v>
      </c>
      <c r="AN777" s="31" t="s">
        <v>255</v>
      </c>
      <c r="AO777" s="122" t="s">
        <v>255</v>
      </c>
      <c r="AP777" s="31" t="s">
        <v>255</v>
      </c>
      <c r="AQ777" s="31" t="s">
        <v>981</v>
      </c>
      <c r="AR777" s="31" t="s">
        <v>255</v>
      </c>
      <c r="AS777" s="31" t="s">
        <v>255</v>
      </c>
      <c r="AT777" s="112" t="s">
        <v>155</v>
      </c>
      <c r="AU777" s="87" t="s">
        <v>46</v>
      </c>
      <c r="AV777" s="31" t="s">
        <v>255</v>
      </c>
      <c r="AW777" s="110" t="s">
        <v>9127</v>
      </c>
      <c r="AX777" s="87" t="s">
        <v>50</v>
      </c>
      <c r="AY777" s="112" t="s">
        <v>155</v>
      </c>
      <c r="AZ777" s="111">
        <v>32112</v>
      </c>
      <c r="BA777" s="110" t="s">
        <v>9129</v>
      </c>
      <c r="BB777" s="20" t="s">
        <v>178</v>
      </c>
      <c r="BC777" s="21" t="s">
        <v>221</v>
      </c>
      <c r="BD777" s="110" t="s">
        <v>9130</v>
      </c>
      <c r="BE777" s="31" t="s">
        <v>357</v>
      </c>
      <c r="BF777" s="20" t="s">
        <v>181</v>
      </c>
      <c r="BG777" s="31" t="s">
        <v>9131</v>
      </c>
      <c r="BH777" s="110" t="s">
        <v>981</v>
      </c>
      <c r="BI777" s="31" t="s">
        <v>697</v>
      </c>
      <c r="BJ777" s="31" t="s">
        <v>698</v>
      </c>
      <c r="BK777" s="31" t="s">
        <v>155</v>
      </c>
      <c r="BL777" s="110" t="s">
        <v>46</v>
      </c>
      <c r="BM777" s="110" t="s">
        <v>9132</v>
      </c>
      <c r="BN777" s="139"/>
      <c r="BO777" s="31"/>
      <c r="BP777" s="31"/>
      <c r="BQ777" s="110"/>
      <c r="BR777" s="110"/>
      <c r="BS777" s="31"/>
      <c r="BT777" s="110"/>
      <c r="BU777" s="110"/>
      <c r="BV777" s="31"/>
      <c r="BW777" s="31"/>
      <c r="BX777" s="110"/>
      <c r="BY777" s="31"/>
      <c r="BZ777" s="31"/>
      <c r="CA777" s="31"/>
      <c r="CB777" s="31"/>
      <c r="CC777" s="31"/>
      <c r="CD777" s="31"/>
      <c r="CE777" s="31" t="s">
        <v>9131</v>
      </c>
      <c r="CF777" s="110" t="s">
        <v>981</v>
      </c>
      <c r="CG777" s="31" t="s">
        <v>697</v>
      </c>
      <c r="CH777" s="31" t="s">
        <v>698</v>
      </c>
      <c r="CI777" s="31" t="s">
        <v>182</v>
      </c>
      <c r="CJ777" s="31" t="s">
        <v>46</v>
      </c>
      <c r="CK777" s="13" t="s">
        <v>9132</v>
      </c>
      <c r="CL777" s="77" t="str">
        <f t="shared" ca="1" si="12"/>
        <v>14 Tahun 11 Bulan 6 Hari</v>
      </c>
      <c r="CM777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Ciguriang Hilir RT/RW 03/03 Desa/Kelurahan Cangkuang Wetan Kecamatan Dayeuh Kolot Kabupaten Bandung Jawa Barat 40238</v>
      </c>
    </row>
    <row r="778" spans="1:91" ht="20.100000000000001" customHeight="1">
      <c r="A778" s="4">
        <f>SUBTOTAL(3,N$8:N778)</f>
        <v>771</v>
      </c>
      <c r="B778" s="5" t="s">
        <v>10</v>
      </c>
      <c r="C778" s="5">
        <v>2024</v>
      </c>
      <c r="D778" s="13" t="s">
        <v>18</v>
      </c>
      <c r="E778" s="5" t="s">
        <v>6269</v>
      </c>
      <c r="F778" s="5"/>
      <c r="G778" s="5"/>
      <c r="H778" s="13"/>
      <c r="I778" s="13"/>
      <c r="J778" s="13">
        <v>24250126</v>
      </c>
      <c r="K778" s="15"/>
      <c r="L778" s="15"/>
      <c r="M778" s="15"/>
      <c r="N778" s="139" t="s">
        <v>9133</v>
      </c>
      <c r="O778" s="157"/>
      <c r="P778" s="139" t="s">
        <v>9134</v>
      </c>
      <c r="Q778" s="109" t="s">
        <v>9135</v>
      </c>
      <c r="R778" s="112" t="s">
        <v>186</v>
      </c>
      <c r="S778" s="111">
        <v>39642</v>
      </c>
      <c r="T778" s="10" t="s">
        <v>156</v>
      </c>
      <c r="U778" s="13">
        <v>1</v>
      </c>
      <c r="V778" s="13">
        <v>2</v>
      </c>
      <c r="W778" s="10" t="s">
        <v>157</v>
      </c>
      <c r="X778" s="31" t="s">
        <v>187</v>
      </c>
      <c r="Y778" s="31" t="s">
        <v>285</v>
      </c>
      <c r="Z778" s="31" t="s">
        <v>230</v>
      </c>
      <c r="AA778" s="7" t="s">
        <v>161</v>
      </c>
      <c r="AB778" s="31" t="s">
        <v>162</v>
      </c>
      <c r="AC778" s="31" t="s">
        <v>163</v>
      </c>
      <c r="AD778" s="87" t="s">
        <v>163</v>
      </c>
      <c r="AE778" s="110" t="s">
        <v>9136</v>
      </c>
      <c r="AF778" s="116" t="s">
        <v>9137</v>
      </c>
      <c r="AG778" s="110" t="s">
        <v>9137</v>
      </c>
      <c r="AH778" s="31" t="s">
        <v>50</v>
      </c>
      <c r="AI778" s="112" t="s">
        <v>186</v>
      </c>
      <c r="AJ778" s="111">
        <v>29915</v>
      </c>
      <c r="AK778" s="110" t="s">
        <v>9138</v>
      </c>
      <c r="AL778" s="31" t="s">
        <v>212</v>
      </c>
      <c r="AM778" s="7" t="s">
        <v>161</v>
      </c>
      <c r="AN778" s="110" t="s">
        <v>9139</v>
      </c>
      <c r="AO778" s="122" t="s">
        <v>357</v>
      </c>
      <c r="AP778" s="31" t="s">
        <v>877</v>
      </c>
      <c r="AQ778" s="110" t="s">
        <v>375</v>
      </c>
      <c r="AR778" s="31" t="s">
        <v>877</v>
      </c>
      <c r="AS778" s="31" t="s">
        <v>877</v>
      </c>
      <c r="AT778" s="112" t="s">
        <v>186</v>
      </c>
      <c r="AU778" s="31" t="s">
        <v>46</v>
      </c>
      <c r="AV778" s="15">
        <v>45366</v>
      </c>
      <c r="AW778" s="110" t="s">
        <v>9140</v>
      </c>
      <c r="AX778" s="87" t="s">
        <v>50</v>
      </c>
      <c r="AY778" s="112" t="s">
        <v>186</v>
      </c>
      <c r="AZ778" s="111">
        <v>12284</v>
      </c>
      <c r="BA778" s="110" t="s">
        <v>9141</v>
      </c>
      <c r="BB778" s="20" t="s">
        <v>178</v>
      </c>
      <c r="BC778" s="21" t="s">
        <v>161</v>
      </c>
      <c r="BD778" s="110" t="s">
        <v>9139</v>
      </c>
      <c r="BE778" s="31" t="s">
        <v>163</v>
      </c>
      <c r="BF778" s="20" t="s">
        <v>181</v>
      </c>
      <c r="BG778" s="31" t="s">
        <v>877</v>
      </c>
      <c r="BH778" s="110" t="s">
        <v>375</v>
      </c>
      <c r="BI778" s="31" t="s">
        <v>877</v>
      </c>
      <c r="BJ778" s="31" t="s">
        <v>877</v>
      </c>
      <c r="BK778" s="31" t="s">
        <v>186</v>
      </c>
      <c r="BL778" s="110" t="s">
        <v>46</v>
      </c>
      <c r="BM778" s="110">
        <v>45366</v>
      </c>
      <c r="BN778" s="139" t="s">
        <v>204</v>
      </c>
      <c r="BO778" s="31" t="s">
        <v>9137</v>
      </c>
      <c r="BP778" s="31"/>
      <c r="BQ778" s="110"/>
      <c r="BR778" s="110"/>
      <c r="BS778" s="31"/>
      <c r="BT778" s="110"/>
      <c r="BU778" s="110" t="s">
        <v>9139</v>
      </c>
      <c r="BV778" s="31"/>
      <c r="BW778" s="31"/>
      <c r="BX778" s="110"/>
      <c r="BY778" s="31"/>
      <c r="BZ778" s="31"/>
      <c r="CA778" s="31"/>
      <c r="CB778" s="31"/>
      <c r="CC778" s="31"/>
      <c r="CD778" s="31" t="s">
        <v>544</v>
      </c>
      <c r="CE778" s="31" t="s">
        <v>877</v>
      </c>
      <c r="CF778" s="110" t="s">
        <v>375</v>
      </c>
      <c r="CG778" s="31" t="s">
        <v>877</v>
      </c>
      <c r="CH778" s="31" t="s">
        <v>877</v>
      </c>
      <c r="CI778" s="20" t="s">
        <v>205</v>
      </c>
      <c r="CJ778" s="31" t="s">
        <v>46</v>
      </c>
      <c r="CK778" s="13">
        <v>45366</v>
      </c>
      <c r="CL778" s="77" t="str">
        <f t="shared" ca="1" si="12"/>
        <v>17 Tahun 6 Bulan 10 Hari</v>
      </c>
      <c r="CM778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Sukasari RT/RW 04/01 Desa/Kelurahan Sukasari Kecamatan Sukasari Kabupaten Sumedang Jawa Barat 45366</v>
      </c>
    </row>
    <row r="779" spans="1:91" ht="20.100000000000001" customHeight="1">
      <c r="A779" s="4">
        <f>SUBTOTAL(3,N$8:N779)</f>
        <v>772</v>
      </c>
      <c r="B779" s="13" t="s">
        <v>10</v>
      </c>
      <c r="C779" s="5">
        <v>2024</v>
      </c>
      <c r="D779" s="13" t="s">
        <v>18</v>
      </c>
      <c r="E779" s="13" t="s">
        <v>6269</v>
      </c>
      <c r="F779" s="13"/>
      <c r="G779" s="13"/>
      <c r="H779" s="13"/>
      <c r="I779" s="13"/>
      <c r="J779" s="13">
        <v>24250092</v>
      </c>
      <c r="K779" s="15"/>
      <c r="L779" s="15"/>
      <c r="M779" s="15"/>
      <c r="N779" s="139" t="s">
        <v>9142</v>
      </c>
      <c r="O779" s="157"/>
      <c r="P779" s="139" t="s">
        <v>9143</v>
      </c>
      <c r="Q779" s="109" t="s">
        <v>9144</v>
      </c>
      <c r="R779" s="112" t="s">
        <v>155</v>
      </c>
      <c r="S779" s="111">
        <v>40686</v>
      </c>
      <c r="T779" s="10" t="s">
        <v>156</v>
      </c>
      <c r="U779" s="13">
        <v>3</v>
      </c>
      <c r="V779" s="13">
        <v>4</v>
      </c>
      <c r="W779" s="10" t="s">
        <v>157</v>
      </c>
      <c r="X779" s="20" t="s">
        <v>158</v>
      </c>
      <c r="Y779" s="31" t="s">
        <v>159</v>
      </c>
      <c r="Z779" s="31" t="s">
        <v>230</v>
      </c>
      <c r="AA779" s="7" t="s">
        <v>161</v>
      </c>
      <c r="AB779" s="31" t="s">
        <v>162</v>
      </c>
      <c r="AC779" s="31" t="s">
        <v>163</v>
      </c>
      <c r="AD779" s="87" t="s">
        <v>163</v>
      </c>
      <c r="AE779" s="110" t="s">
        <v>9145</v>
      </c>
      <c r="AF779" s="116" t="s">
        <v>9146</v>
      </c>
      <c r="AG779" s="110" t="s">
        <v>9146</v>
      </c>
      <c r="AH779" s="31" t="s">
        <v>50</v>
      </c>
      <c r="AI779" s="112" t="s">
        <v>155</v>
      </c>
      <c r="AJ779" s="111">
        <v>28860</v>
      </c>
      <c r="AK779" s="110" t="s">
        <v>9147</v>
      </c>
      <c r="AL779" s="31" t="s">
        <v>2952</v>
      </c>
      <c r="AM779" s="7" t="s">
        <v>179</v>
      </c>
      <c r="AN779" s="110" t="s">
        <v>9148</v>
      </c>
      <c r="AO779" s="122" t="s">
        <v>214</v>
      </c>
      <c r="AP779" s="31" t="s">
        <v>9149</v>
      </c>
      <c r="AQ779" s="110" t="s">
        <v>9150</v>
      </c>
      <c r="AR779" s="31" t="s">
        <v>2973</v>
      </c>
      <c r="AS779" s="31" t="s">
        <v>2974</v>
      </c>
      <c r="AT779" s="112" t="s">
        <v>610</v>
      </c>
      <c r="AU779" s="31" t="s">
        <v>46</v>
      </c>
      <c r="AV779" s="15">
        <v>40513</v>
      </c>
      <c r="AW779" s="110" t="s">
        <v>9151</v>
      </c>
      <c r="AX779" s="87" t="s">
        <v>50</v>
      </c>
      <c r="AY779" s="112" t="s">
        <v>602</v>
      </c>
      <c r="AZ779" s="111">
        <v>30564</v>
      </c>
      <c r="BA779" s="110" t="s">
        <v>9152</v>
      </c>
      <c r="BB779" s="20" t="s">
        <v>2952</v>
      </c>
      <c r="BC779" s="21" t="s">
        <v>179</v>
      </c>
      <c r="BD779" s="110" t="s">
        <v>9153</v>
      </c>
      <c r="BE779" s="31" t="s">
        <v>195</v>
      </c>
      <c r="BF779" s="20" t="s">
        <v>181</v>
      </c>
      <c r="BG779" s="31" t="s">
        <v>9149</v>
      </c>
      <c r="BH779" s="110" t="s">
        <v>9150</v>
      </c>
      <c r="BI779" s="31" t="s">
        <v>2973</v>
      </c>
      <c r="BJ779" s="31" t="s">
        <v>2974</v>
      </c>
      <c r="BK779" s="31" t="s">
        <v>610</v>
      </c>
      <c r="BL779" s="110" t="s">
        <v>46</v>
      </c>
      <c r="BM779" s="110">
        <v>40513</v>
      </c>
      <c r="BN779" s="139" t="s">
        <v>204</v>
      </c>
      <c r="BO779" s="31" t="s">
        <v>9146</v>
      </c>
      <c r="BP779" s="31"/>
      <c r="BQ779" s="110"/>
      <c r="BR779" s="110"/>
      <c r="BS779" s="31"/>
      <c r="BT779" s="110"/>
      <c r="BU779" s="110" t="s">
        <v>9148</v>
      </c>
      <c r="BV779" s="31"/>
      <c r="BW779" s="31"/>
      <c r="BX779" s="110"/>
      <c r="BY779" s="31"/>
      <c r="BZ779" s="31"/>
      <c r="CA779" s="31"/>
      <c r="CB779" s="31"/>
      <c r="CC779" s="31"/>
      <c r="CD779" s="31" t="s">
        <v>225</v>
      </c>
      <c r="CE779" s="31" t="s">
        <v>9149</v>
      </c>
      <c r="CF779" s="110" t="s">
        <v>9150</v>
      </c>
      <c r="CG779" s="31" t="s">
        <v>2973</v>
      </c>
      <c r="CH779" s="31" t="s">
        <v>2974</v>
      </c>
      <c r="CI779" s="31" t="s">
        <v>610</v>
      </c>
      <c r="CJ779" s="31" t="s">
        <v>46</v>
      </c>
      <c r="CK779" s="13">
        <v>40513</v>
      </c>
      <c r="CL779" s="77" t="str">
        <f t="shared" ca="1" si="12"/>
        <v>14 Tahun 8 Bulan 0 Hari</v>
      </c>
      <c r="CM779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Per. Cihanjuang Jl. Mawar 4 RT/RW 05/20 Desa/Kelurahan Cibabat Kecamatan Cimahi Utara Kota Cimahi Jawa Barat 40513</v>
      </c>
    </row>
    <row r="780" spans="1:91" ht="20.100000000000001" customHeight="1">
      <c r="A780" s="4">
        <f>SUBTOTAL(3,N$8:N780)</f>
        <v>773</v>
      </c>
      <c r="B780" s="13" t="s">
        <v>10</v>
      </c>
      <c r="C780" s="5">
        <v>2024</v>
      </c>
      <c r="D780" s="13" t="s">
        <v>18</v>
      </c>
      <c r="E780" s="13" t="s">
        <v>6269</v>
      </c>
      <c r="F780" s="13"/>
      <c r="G780" s="13"/>
      <c r="H780" s="13"/>
      <c r="I780" s="13"/>
      <c r="J780" s="13">
        <v>24250057</v>
      </c>
      <c r="K780" s="15"/>
      <c r="L780" s="15"/>
      <c r="M780" s="15"/>
      <c r="N780" s="139" t="s">
        <v>9154</v>
      </c>
      <c r="O780" s="157"/>
      <c r="P780" s="139" t="s">
        <v>9155</v>
      </c>
      <c r="Q780" s="109" t="s">
        <v>9156</v>
      </c>
      <c r="R780" s="112" t="s">
        <v>155</v>
      </c>
      <c r="S780" s="111">
        <v>40940</v>
      </c>
      <c r="T780" s="10" t="s">
        <v>156</v>
      </c>
      <c r="U780" s="13">
        <v>1</v>
      </c>
      <c r="V780" s="13">
        <v>2</v>
      </c>
      <c r="W780" s="10" t="s">
        <v>157</v>
      </c>
      <c r="X780" s="31" t="s">
        <v>268</v>
      </c>
      <c r="Y780" s="31" t="s">
        <v>159</v>
      </c>
      <c r="Z780" s="31" t="s">
        <v>230</v>
      </c>
      <c r="AA780" s="7" t="s">
        <v>161</v>
      </c>
      <c r="AB780" s="31" t="s">
        <v>162</v>
      </c>
      <c r="AC780" s="31" t="s">
        <v>163</v>
      </c>
      <c r="AD780" s="87" t="s">
        <v>163</v>
      </c>
      <c r="AE780" s="110" t="s">
        <v>9157</v>
      </c>
      <c r="AF780" s="116" t="s">
        <v>9158</v>
      </c>
      <c r="AG780" s="110" t="s">
        <v>9158</v>
      </c>
      <c r="AH780" s="31" t="s">
        <v>50</v>
      </c>
      <c r="AI780" s="112" t="s">
        <v>155</v>
      </c>
      <c r="AJ780" s="111">
        <v>29403</v>
      </c>
      <c r="AK780" s="110" t="s">
        <v>9159</v>
      </c>
      <c r="AL780" s="31" t="s">
        <v>9160</v>
      </c>
      <c r="AM780" s="7" t="s">
        <v>221</v>
      </c>
      <c r="AN780" s="110" t="s">
        <v>9161</v>
      </c>
      <c r="AO780" s="122" t="s">
        <v>476</v>
      </c>
      <c r="AP780" s="31" t="s">
        <v>9162</v>
      </c>
      <c r="AQ780" s="110" t="s">
        <v>9163</v>
      </c>
      <c r="AR780" s="31" t="s">
        <v>9164</v>
      </c>
      <c r="AS780" s="31" t="s">
        <v>4524</v>
      </c>
      <c r="AT780" s="112" t="s">
        <v>155</v>
      </c>
      <c r="AU780" s="31" t="s">
        <v>279</v>
      </c>
      <c r="AV780" s="15">
        <v>40382</v>
      </c>
      <c r="AW780" s="110" t="s">
        <v>9165</v>
      </c>
      <c r="AX780" s="87" t="s">
        <v>50</v>
      </c>
      <c r="AY780" s="112" t="s">
        <v>155</v>
      </c>
      <c r="AZ780" s="111">
        <v>32770</v>
      </c>
      <c r="BA780" s="110" t="s">
        <v>9166</v>
      </c>
      <c r="BB780" s="20" t="s">
        <v>178</v>
      </c>
      <c r="BC780" s="21" t="s">
        <v>179</v>
      </c>
      <c r="BD780" s="110" t="s">
        <v>1031</v>
      </c>
      <c r="BE780" s="31" t="s">
        <v>163</v>
      </c>
      <c r="BF780" s="20" t="s">
        <v>181</v>
      </c>
      <c r="BG780" s="31" t="s">
        <v>9167</v>
      </c>
      <c r="BH780" s="110" t="s">
        <v>9163</v>
      </c>
      <c r="BI780" s="31" t="s">
        <v>9164</v>
      </c>
      <c r="BJ780" s="31" t="s">
        <v>4524</v>
      </c>
      <c r="BK780" s="31" t="s">
        <v>155</v>
      </c>
      <c r="BL780" s="110" t="s">
        <v>279</v>
      </c>
      <c r="BM780" s="110">
        <v>40382</v>
      </c>
      <c r="BN780" s="139" t="s">
        <v>204</v>
      </c>
      <c r="BO780" s="31" t="s">
        <v>9168</v>
      </c>
      <c r="BP780" s="31" t="s">
        <v>155</v>
      </c>
      <c r="BQ780" s="110" t="s">
        <v>9169</v>
      </c>
      <c r="BR780" s="110" t="s">
        <v>9159</v>
      </c>
      <c r="BS780" s="31" t="s">
        <v>9170</v>
      </c>
      <c r="BT780" s="110" t="s">
        <v>398</v>
      </c>
      <c r="BU780" s="110" t="s">
        <v>9161</v>
      </c>
      <c r="BV780" s="31" t="s">
        <v>476</v>
      </c>
      <c r="BW780" s="31" t="s">
        <v>9167</v>
      </c>
      <c r="BX780" s="110" t="s">
        <v>9163</v>
      </c>
      <c r="BY780" s="31" t="s">
        <v>9164</v>
      </c>
      <c r="BZ780" s="31" t="s">
        <v>4524</v>
      </c>
      <c r="CA780" s="31" t="s">
        <v>155</v>
      </c>
      <c r="CB780" s="31" t="s">
        <v>279</v>
      </c>
      <c r="CC780" s="31">
        <v>40382</v>
      </c>
      <c r="CD780" s="31" t="s">
        <v>225</v>
      </c>
      <c r="CE780" s="31" t="s">
        <v>9162</v>
      </c>
      <c r="CF780" s="110" t="s">
        <v>9163</v>
      </c>
      <c r="CG780" s="31" t="s">
        <v>9164</v>
      </c>
      <c r="CH780" s="31" t="s">
        <v>4524</v>
      </c>
      <c r="CI780" s="31" t="s">
        <v>182</v>
      </c>
      <c r="CJ780" s="31" t="s">
        <v>46</v>
      </c>
      <c r="CK780" s="13">
        <v>40382</v>
      </c>
      <c r="CL780" s="77" t="str">
        <f t="shared" ca="1" si="12"/>
        <v>13 Tahun 11 Bulan 22 Hari</v>
      </c>
      <c r="CM780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Kp.Babakan Sawargi RT/RW 03/15 Desa/Kelurahan Biru Kecamatan Majalaya Kabupaten Bandung Jawa Barat 40382</v>
      </c>
    </row>
    <row r="781" spans="1:91" ht="20.100000000000001" customHeight="1">
      <c r="A781" s="176">
        <f>SUBTOTAL(3,N$8:N781)</f>
        <v>774</v>
      </c>
      <c r="B781" s="13" t="s">
        <v>10</v>
      </c>
      <c r="C781" s="5">
        <v>2024</v>
      </c>
      <c r="D781" s="13" t="s">
        <v>18</v>
      </c>
      <c r="E781" s="13" t="s">
        <v>6269</v>
      </c>
      <c r="F781" s="13"/>
      <c r="G781" s="13"/>
      <c r="H781" s="13"/>
      <c r="I781" s="13"/>
      <c r="J781" s="13">
        <v>24250116</v>
      </c>
      <c r="K781" s="15"/>
      <c r="L781" s="15"/>
      <c r="M781" s="15"/>
      <c r="N781" s="139" t="s">
        <v>9171</v>
      </c>
      <c r="O781" s="157"/>
      <c r="P781" s="139" t="s">
        <v>9172</v>
      </c>
      <c r="Q781" s="109" t="s">
        <v>9173</v>
      </c>
      <c r="R781" s="112" t="s">
        <v>155</v>
      </c>
      <c r="S781" s="111">
        <v>40828</v>
      </c>
      <c r="T781" s="14" t="s">
        <v>156</v>
      </c>
      <c r="U781" s="13">
        <v>3</v>
      </c>
      <c r="V781" s="13">
        <v>2</v>
      </c>
      <c r="W781" s="14" t="s">
        <v>157</v>
      </c>
      <c r="X781" s="31" t="s">
        <v>318</v>
      </c>
      <c r="Y781" s="31" t="s">
        <v>159</v>
      </c>
      <c r="Z781" s="31" t="s">
        <v>230</v>
      </c>
      <c r="AA781" s="87" t="s">
        <v>161</v>
      </c>
      <c r="AB781" s="31" t="s">
        <v>162</v>
      </c>
      <c r="AC781" s="31" t="s">
        <v>163</v>
      </c>
      <c r="AD781" s="87" t="s">
        <v>163</v>
      </c>
      <c r="AE781" s="110" t="s">
        <v>9174</v>
      </c>
      <c r="AF781" s="116" t="s">
        <v>9175</v>
      </c>
      <c r="AG781" s="110" t="s">
        <v>9175</v>
      </c>
      <c r="AH781" s="31" t="s">
        <v>50</v>
      </c>
      <c r="AI781" s="112" t="s">
        <v>155</v>
      </c>
      <c r="AJ781" s="111">
        <v>27623</v>
      </c>
      <c r="AK781" s="110" t="s">
        <v>9176</v>
      </c>
      <c r="AL781" s="31" t="s">
        <v>324</v>
      </c>
      <c r="AM781" s="87" t="s">
        <v>161</v>
      </c>
      <c r="AN781" s="110" t="s">
        <v>9177</v>
      </c>
      <c r="AO781" s="122" t="s">
        <v>476</v>
      </c>
      <c r="AP781" s="31" t="s">
        <v>9178</v>
      </c>
      <c r="AQ781" s="110" t="s">
        <v>388</v>
      </c>
      <c r="AR781" s="31" t="s">
        <v>8116</v>
      </c>
      <c r="AS781" s="31" t="s">
        <v>1624</v>
      </c>
      <c r="AT781" s="112" t="s">
        <v>155</v>
      </c>
      <c r="AU781" s="31" t="s">
        <v>46</v>
      </c>
      <c r="AV781" s="15">
        <v>40381</v>
      </c>
      <c r="AW781" s="110" t="s">
        <v>9179</v>
      </c>
      <c r="AX781" s="87" t="s">
        <v>50</v>
      </c>
      <c r="AY781" s="112" t="s">
        <v>155</v>
      </c>
      <c r="AZ781" s="111">
        <v>27805</v>
      </c>
      <c r="BA781" s="110" t="s">
        <v>9180</v>
      </c>
      <c r="BB781" s="31" t="s">
        <v>178</v>
      </c>
      <c r="BC781" s="110" t="s">
        <v>161</v>
      </c>
      <c r="BD781" s="110" t="s">
        <v>255</v>
      </c>
      <c r="BE781" s="31" t="s">
        <v>163</v>
      </c>
      <c r="BF781" s="31" t="s">
        <v>181</v>
      </c>
      <c r="BG781" s="31" t="s">
        <v>9178</v>
      </c>
      <c r="BH781" s="110" t="s">
        <v>388</v>
      </c>
      <c r="BI781" s="31" t="s">
        <v>8116</v>
      </c>
      <c r="BJ781" s="31" t="s">
        <v>1624</v>
      </c>
      <c r="BK781" s="31" t="s">
        <v>155</v>
      </c>
      <c r="BL781" s="110" t="s">
        <v>46</v>
      </c>
      <c r="BM781" s="110">
        <v>40381</v>
      </c>
      <c r="BN781" s="139" t="s">
        <v>204</v>
      </c>
      <c r="BO781" s="31" t="s">
        <v>9175</v>
      </c>
      <c r="BP781" s="31"/>
      <c r="BQ781" s="110"/>
      <c r="BR781" s="110"/>
      <c r="BS781" s="31"/>
      <c r="BT781" s="110"/>
      <c r="BU781" s="110" t="s">
        <v>9177</v>
      </c>
      <c r="BV781" s="31"/>
      <c r="BW781" s="31"/>
      <c r="BX781" s="110"/>
      <c r="BY781" s="31"/>
      <c r="BZ781" s="31"/>
      <c r="CA781" s="31"/>
      <c r="CB781" s="31"/>
      <c r="CC781" s="31"/>
      <c r="CD781" s="31" t="s">
        <v>225</v>
      </c>
      <c r="CE781" s="31" t="s">
        <v>9178</v>
      </c>
      <c r="CF781" s="110" t="s">
        <v>388</v>
      </c>
      <c r="CG781" s="31" t="s">
        <v>8116</v>
      </c>
      <c r="CH781" s="31" t="s">
        <v>1624</v>
      </c>
      <c r="CI781" s="31" t="s">
        <v>182</v>
      </c>
      <c r="CJ781" s="31" t="s">
        <v>46</v>
      </c>
      <c r="CK781" s="13">
        <v>40381</v>
      </c>
      <c r="CL781" s="31" t="str">
        <f t="shared" ca="1" si="12"/>
        <v>14 Tahun 3 Bulan 11 Hari</v>
      </c>
      <c r="CM781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 Babakan Cianjur RT/RW 02/08 Desa/Kelurahan Sumbersari Kecamatan Ciparay Kabupaten Bandung Jawa Barat 40381</v>
      </c>
    </row>
    <row r="782" spans="1:91" ht="20.100000000000001" customHeight="1">
      <c r="A782" s="4">
        <f>SUBTOTAL(3,N$8:N782)</f>
        <v>775</v>
      </c>
      <c r="B782" s="5" t="s">
        <v>10</v>
      </c>
      <c r="C782" s="5">
        <v>2024</v>
      </c>
      <c r="D782" s="5" t="s">
        <v>18</v>
      </c>
      <c r="E782" s="5" t="s">
        <v>6269</v>
      </c>
      <c r="F782" s="5"/>
      <c r="G782" s="5" t="s">
        <v>9181</v>
      </c>
      <c r="H782" s="5"/>
      <c r="I782" s="5"/>
      <c r="J782" s="5">
        <v>24250055</v>
      </c>
      <c r="K782" s="6"/>
      <c r="L782" s="6"/>
      <c r="M782" s="15"/>
      <c r="N782" s="136" t="s">
        <v>9182</v>
      </c>
      <c r="O782" s="157"/>
      <c r="P782" s="136" t="s">
        <v>9183</v>
      </c>
      <c r="Q782" s="82" t="s">
        <v>9184</v>
      </c>
      <c r="R782" s="35" t="s">
        <v>155</v>
      </c>
      <c r="S782" s="88">
        <v>40922</v>
      </c>
      <c r="T782" s="10" t="s">
        <v>156</v>
      </c>
      <c r="U782" s="5">
        <v>1</v>
      </c>
      <c r="V782" s="5">
        <v>1</v>
      </c>
      <c r="W782" s="10" t="s">
        <v>157</v>
      </c>
      <c r="X782" s="20" t="s">
        <v>187</v>
      </c>
      <c r="Y782" s="20" t="s">
        <v>159</v>
      </c>
      <c r="Z782" s="20" t="s">
        <v>230</v>
      </c>
      <c r="AA782" s="7" t="s">
        <v>161</v>
      </c>
      <c r="AB782" s="20" t="s">
        <v>162</v>
      </c>
      <c r="AC782" s="20" t="s">
        <v>163</v>
      </c>
      <c r="AD782" s="7" t="s">
        <v>163</v>
      </c>
      <c r="AE782" s="21" t="s">
        <v>9185</v>
      </c>
      <c r="AF782" s="33" t="s">
        <v>9186</v>
      </c>
      <c r="AG782" s="21" t="s">
        <v>9186</v>
      </c>
      <c r="AH782" s="20" t="s">
        <v>50</v>
      </c>
      <c r="AI782" s="35" t="s">
        <v>155</v>
      </c>
      <c r="AJ782" s="88">
        <v>29888</v>
      </c>
      <c r="AK782" s="21" t="s">
        <v>9187</v>
      </c>
      <c r="AL782" s="20" t="s">
        <v>9188</v>
      </c>
      <c r="AM782" s="7" t="s">
        <v>194</v>
      </c>
      <c r="AN782" s="21" t="s">
        <v>9189</v>
      </c>
      <c r="AO782" s="120" t="s">
        <v>195</v>
      </c>
      <c r="AP782" s="20" t="s">
        <v>9190</v>
      </c>
      <c r="AQ782" s="21" t="s">
        <v>729</v>
      </c>
      <c r="AR782" s="20" t="s">
        <v>9191</v>
      </c>
      <c r="AS782" s="20" t="s">
        <v>3588</v>
      </c>
      <c r="AT782" s="35" t="s">
        <v>648</v>
      </c>
      <c r="AU782" s="20" t="s">
        <v>642</v>
      </c>
      <c r="AV782" s="6">
        <v>40378</v>
      </c>
      <c r="AW782" s="21" t="s">
        <v>9192</v>
      </c>
      <c r="AX782" s="7" t="s">
        <v>50</v>
      </c>
      <c r="AY782" s="35" t="s">
        <v>155</v>
      </c>
      <c r="AZ782" s="88">
        <v>32073</v>
      </c>
      <c r="BA782" s="21" t="s">
        <v>9193</v>
      </c>
      <c r="BB782" s="20" t="s">
        <v>178</v>
      </c>
      <c r="BC782" s="21" t="s">
        <v>179</v>
      </c>
      <c r="BD782" s="21" t="s">
        <v>9194</v>
      </c>
      <c r="BE782" s="20" t="s">
        <v>163</v>
      </c>
      <c r="BF782" s="20" t="s">
        <v>181</v>
      </c>
      <c r="BG782" s="20" t="s">
        <v>9195</v>
      </c>
      <c r="BH782" s="21" t="s">
        <v>9196</v>
      </c>
      <c r="BI782" s="20" t="s">
        <v>9191</v>
      </c>
      <c r="BJ782" s="20" t="s">
        <v>3588</v>
      </c>
      <c r="BK782" s="20" t="s">
        <v>648</v>
      </c>
      <c r="BL782" s="21" t="s">
        <v>642</v>
      </c>
      <c r="BM782" s="21">
        <v>40378</v>
      </c>
      <c r="BN782" s="136" t="s">
        <v>204</v>
      </c>
      <c r="BO782" s="20" t="s">
        <v>9197</v>
      </c>
      <c r="BP782" s="20" t="s">
        <v>9197</v>
      </c>
      <c r="BQ782" s="21" t="s">
        <v>9198</v>
      </c>
      <c r="BR782" s="21" t="s">
        <v>9197</v>
      </c>
      <c r="BS782" s="20" t="s">
        <v>9197</v>
      </c>
      <c r="BT782" s="21" t="s">
        <v>1364</v>
      </c>
      <c r="BU782" s="21" t="s">
        <v>9197</v>
      </c>
      <c r="BV782" s="20" t="s">
        <v>195</v>
      </c>
      <c r="BW782" s="20" t="s">
        <v>9197</v>
      </c>
      <c r="BX782" s="21" t="s">
        <v>9196</v>
      </c>
      <c r="BY782" s="20" t="s">
        <v>9197</v>
      </c>
      <c r="BZ782" s="20"/>
      <c r="CA782" s="20"/>
      <c r="CB782" s="20"/>
      <c r="CC782" s="20"/>
      <c r="CD782" s="20" t="s">
        <v>225</v>
      </c>
      <c r="CE782" s="20" t="s">
        <v>9190</v>
      </c>
      <c r="CF782" s="21" t="s">
        <v>729</v>
      </c>
      <c r="CG782" s="20" t="s">
        <v>9199</v>
      </c>
      <c r="CH782" s="20" t="s">
        <v>625</v>
      </c>
      <c r="CI782" s="20" t="s">
        <v>182</v>
      </c>
      <c r="CJ782" s="20" t="s">
        <v>46</v>
      </c>
      <c r="CK782" s="5">
        <v>40378</v>
      </c>
      <c r="CL782" s="20" t="str">
        <f t="shared" ca="1" si="12"/>
        <v>14 Tahun 0 Bulan 9 Hari</v>
      </c>
      <c r="CM782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Kp.Lebaksaat RT/RW 01/03 Desa/Kelurahan Tribaktimulya Kecamatan Pangalengan Kabupaten Bandung Jawa Barat 40378</v>
      </c>
    </row>
    <row r="783" spans="1:91" ht="20.100000000000001" customHeight="1">
      <c r="A783" s="187">
        <f>SUBTOTAL(3,N$8:N785)</f>
        <v>776</v>
      </c>
      <c r="B783" s="13" t="s">
        <v>10</v>
      </c>
      <c r="C783" s="5">
        <v>2024</v>
      </c>
      <c r="D783" s="13" t="s">
        <v>18</v>
      </c>
      <c r="E783" s="13" t="s">
        <v>6269</v>
      </c>
      <c r="F783" s="13"/>
      <c r="G783" s="13"/>
      <c r="H783" s="13"/>
      <c r="I783" s="13"/>
      <c r="J783" s="13">
        <v>24250016</v>
      </c>
      <c r="K783" s="15"/>
      <c r="L783" s="15"/>
      <c r="M783" s="15"/>
      <c r="N783" s="139" t="s">
        <v>9200</v>
      </c>
      <c r="O783" s="157"/>
      <c r="P783" s="139" t="s">
        <v>9201</v>
      </c>
      <c r="Q783" s="109" t="s">
        <v>9202</v>
      </c>
      <c r="R783" s="112" t="s">
        <v>155</v>
      </c>
      <c r="S783" s="111">
        <v>39393</v>
      </c>
      <c r="T783" s="14" t="s">
        <v>156</v>
      </c>
      <c r="U783" s="13">
        <v>1</v>
      </c>
      <c r="V783" s="13">
        <v>0</v>
      </c>
      <c r="W783" s="14" t="s">
        <v>157</v>
      </c>
      <c r="X783" s="31" t="s">
        <v>549</v>
      </c>
      <c r="Y783" s="31" t="s">
        <v>285</v>
      </c>
      <c r="Z783" s="31" t="s">
        <v>9203</v>
      </c>
      <c r="AA783" s="31" t="s">
        <v>221</v>
      </c>
      <c r="AB783" s="31" t="s">
        <v>162</v>
      </c>
      <c r="AC783" s="31" t="s">
        <v>163</v>
      </c>
      <c r="AD783" s="87" t="s">
        <v>163</v>
      </c>
      <c r="AE783" s="110" t="s">
        <v>9204</v>
      </c>
      <c r="AF783" s="116" t="s">
        <v>9205</v>
      </c>
      <c r="AG783" s="110" t="s">
        <v>9205</v>
      </c>
      <c r="AH783" s="31" t="s">
        <v>50</v>
      </c>
      <c r="AI783" s="112" t="s">
        <v>155</v>
      </c>
      <c r="AJ783" s="111">
        <v>28254</v>
      </c>
      <c r="AK783" s="110" t="s">
        <v>368</v>
      </c>
      <c r="AL783" s="31" t="s">
        <v>742</v>
      </c>
      <c r="AM783" s="87" t="s">
        <v>179</v>
      </c>
      <c r="AN783" s="110" t="s">
        <v>9206</v>
      </c>
      <c r="AO783" s="122" t="s">
        <v>415</v>
      </c>
      <c r="AP783" s="31" t="s">
        <v>9207</v>
      </c>
      <c r="AQ783" s="110" t="s">
        <v>9208</v>
      </c>
      <c r="AR783" s="31" t="s">
        <v>9209</v>
      </c>
      <c r="AS783" s="31" t="s">
        <v>9210</v>
      </c>
      <c r="AT783" s="112" t="s">
        <v>182</v>
      </c>
      <c r="AU783" s="31" t="s">
        <v>46</v>
      </c>
      <c r="AV783" s="15">
        <v>40375</v>
      </c>
      <c r="AW783" s="110" t="s">
        <v>9211</v>
      </c>
      <c r="AX783" s="87" t="s">
        <v>50</v>
      </c>
      <c r="AY783" s="112" t="s">
        <v>9212</v>
      </c>
      <c r="AZ783" s="111">
        <v>29198</v>
      </c>
      <c r="BA783" s="110" t="s">
        <v>9213</v>
      </c>
      <c r="BB783" s="31" t="s">
        <v>178</v>
      </c>
      <c r="BC783" s="110" t="s">
        <v>179</v>
      </c>
      <c r="BD783" s="110" t="s">
        <v>9206</v>
      </c>
      <c r="BE783" s="31" t="s">
        <v>163</v>
      </c>
      <c r="BF783" s="31" t="s">
        <v>181</v>
      </c>
      <c r="BG783" s="31" t="s">
        <v>9214</v>
      </c>
      <c r="BH783" s="110" t="s">
        <v>9215</v>
      </c>
      <c r="BI783" s="31" t="s">
        <v>9209</v>
      </c>
      <c r="BJ783" s="31" t="s">
        <v>175</v>
      </c>
      <c r="BK783" s="31" t="s">
        <v>182</v>
      </c>
      <c r="BL783" s="110" t="s">
        <v>46</v>
      </c>
      <c r="BM783" s="110">
        <v>40375</v>
      </c>
      <c r="BN783" s="139" t="s">
        <v>204</v>
      </c>
      <c r="BO783" s="31" t="s">
        <v>9205</v>
      </c>
      <c r="BP783" s="31" t="s">
        <v>155</v>
      </c>
      <c r="BQ783" s="110" t="s">
        <v>9216</v>
      </c>
      <c r="BR783" s="110" t="s">
        <v>9217</v>
      </c>
      <c r="BS783" s="31" t="s">
        <v>531</v>
      </c>
      <c r="BT783" s="110" t="s">
        <v>543</v>
      </c>
      <c r="BU783" s="110" t="s">
        <v>9206</v>
      </c>
      <c r="BV783" s="31" t="s">
        <v>415</v>
      </c>
      <c r="BW783" s="31" t="s">
        <v>9214</v>
      </c>
      <c r="BX783" s="110" t="s">
        <v>9215</v>
      </c>
      <c r="BY783" s="31" t="s">
        <v>9218</v>
      </c>
      <c r="BZ783" s="31" t="s">
        <v>175</v>
      </c>
      <c r="CA783" s="31" t="s">
        <v>182</v>
      </c>
      <c r="CB783" s="31" t="s">
        <v>46</v>
      </c>
      <c r="CC783" s="31">
        <v>40375</v>
      </c>
      <c r="CD783" s="31" t="s">
        <v>225</v>
      </c>
      <c r="CE783" s="31" t="s">
        <v>9207</v>
      </c>
      <c r="CF783" s="110" t="s">
        <v>9208</v>
      </c>
      <c r="CG783" s="31" t="s">
        <v>9209</v>
      </c>
      <c r="CH783" s="31" t="s">
        <v>175</v>
      </c>
      <c r="CI783" s="31" t="s">
        <v>182</v>
      </c>
      <c r="CJ783" s="31" t="s">
        <v>46</v>
      </c>
      <c r="CK783" s="13">
        <v>40375</v>
      </c>
      <c r="CL783" s="31" t="str">
        <f t="shared" ca="1" si="12"/>
        <v>18 Tahun 2 Bulan 16 Hari</v>
      </c>
      <c r="CM783" s="18" t="str">
        <f>Table23[[#This Row],[Alamat Santri]]&amp;" RT/RW "&amp;Table23[[#This Row],[RT/RW Santri]]&amp;" Desa/Kelurahan "&amp;Table23[[#This Row],[Desa/Kelurahan Santri]]&amp;" Kecamatan "&amp;Table23[[#This Row],[Kecamatan Santri]]&amp;" "&amp;Table23[[#This Row],[Kabupaten/Kota Santri]]&amp;" "&amp;Table23[[#This Row],[Provinsi Santri]]&amp;" "&amp;Table23[[#This Row],[Kode POS Santri]]</f>
        <v>Komp.Bumi Sari Indah 2 Blok Y33 RT/RW 04/22 Desa/Kelurahan Desa Sindangsari - Kelurahan Manggahang Kecamatan Baleendah Kabupaten Bandung Jawa Barat 40375</v>
      </c>
    </row>
    <row r="784" spans="1:91" ht="20.100000000000001" customHeight="1"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170"/>
      <c r="AK784" s="78"/>
      <c r="AL784" s="78"/>
      <c r="AM784" s="78"/>
      <c r="AN784" s="78"/>
      <c r="AO784" s="78"/>
      <c r="AP784" s="78"/>
      <c r="AQ784" s="78"/>
      <c r="AR784" s="78"/>
      <c r="AT784" s="78"/>
      <c r="AU784" s="78"/>
      <c r="AV784" s="78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78"/>
      <c r="BJ784" s="78"/>
      <c r="BK784" s="78"/>
      <c r="BL784" s="78"/>
      <c r="BM784" s="78"/>
      <c r="BN784" s="78"/>
      <c r="BO784" s="78"/>
      <c r="BP784" s="78"/>
      <c r="BQ784" s="78"/>
      <c r="BR784" s="78"/>
      <c r="BS784" s="78"/>
      <c r="BT784" s="78"/>
      <c r="BU784" s="78"/>
      <c r="BV784" s="78"/>
      <c r="BW784" s="78"/>
      <c r="BX784" s="78"/>
      <c r="BY784" s="78"/>
      <c r="BZ784" s="78"/>
      <c r="CA784" s="78"/>
      <c r="CB784" s="78"/>
      <c r="CC784" s="78"/>
      <c r="CD784" s="78"/>
      <c r="CE784" s="78"/>
      <c r="CF784" s="78"/>
      <c r="CG784" s="78"/>
      <c r="CH784" s="78"/>
      <c r="CI784" s="78"/>
      <c r="CJ784" s="78"/>
      <c r="CK784" s="78"/>
      <c r="CL784" s="78"/>
    </row>
    <row r="785" spans="14:90" ht="20.100000000000001" customHeight="1"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170"/>
      <c r="AK785" s="78"/>
      <c r="AL785" s="78"/>
      <c r="AM785" s="78"/>
      <c r="AN785" s="78"/>
      <c r="AO785" s="78"/>
      <c r="AP785" s="78"/>
      <c r="AQ785" s="78"/>
      <c r="AR785" s="78"/>
      <c r="AT785" s="78"/>
      <c r="AU785" s="78"/>
      <c r="AV785" s="78"/>
      <c r="AW785" s="78"/>
      <c r="AX785" s="78"/>
      <c r="AY785" s="78"/>
      <c r="AZ785" s="78"/>
      <c r="BA785" s="78"/>
      <c r="BB785" s="78"/>
      <c r="BC785" s="78"/>
      <c r="BD785" s="78"/>
      <c r="BE785" s="78"/>
      <c r="BF785" s="78"/>
      <c r="BG785" s="78"/>
      <c r="BH785" s="78"/>
      <c r="BI785" s="78"/>
      <c r="BJ785" s="78"/>
      <c r="BK785" s="78"/>
      <c r="BL785" s="78"/>
      <c r="BM785" s="78"/>
      <c r="BN785" s="78"/>
      <c r="BO785" s="78"/>
      <c r="BP785" s="78"/>
      <c r="BQ785" s="78"/>
      <c r="BR785" s="78"/>
      <c r="BS785" s="78"/>
      <c r="BT785" s="78"/>
      <c r="BU785" s="78"/>
      <c r="BV785" s="78"/>
      <c r="BW785" s="78"/>
      <c r="BX785" s="78"/>
      <c r="BY785" s="78"/>
      <c r="BZ785" s="78"/>
      <c r="CA785" s="78"/>
      <c r="CB785" s="78"/>
      <c r="CC785" s="78"/>
      <c r="CD785" s="78"/>
      <c r="CE785" s="78"/>
      <c r="CF785" s="78"/>
      <c r="CG785" s="78"/>
      <c r="CH785" s="78"/>
      <c r="CI785" s="78"/>
      <c r="CJ785" s="78"/>
      <c r="CK785" s="78"/>
      <c r="CL785" s="78"/>
    </row>
    <row r="786" spans="14:90" ht="20.100000000000001" customHeight="1"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170"/>
      <c r="AK786" s="78"/>
      <c r="AL786" s="78"/>
      <c r="AM786" s="78"/>
      <c r="AN786" s="78"/>
      <c r="AO786" s="78"/>
      <c r="AP786" s="78"/>
      <c r="AQ786" s="78"/>
      <c r="AR786" s="78"/>
      <c r="AT786" s="78"/>
      <c r="AU786" s="78"/>
      <c r="AV786" s="78"/>
      <c r="AW786" s="78"/>
      <c r="AX786" s="78"/>
      <c r="AY786" s="78"/>
      <c r="AZ786" s="78"/>
      <c r="BA786" s="78"/>
      <c r="BB786" s="78"/>
      <c r="BC786" s="78"/>
      <c r="BD786" s="78"/>
      <c r="BE786" s="78"/>
      <c r="BF786" s="78"/>
      <c r="BG786" s="78"/>
      <c r="BH786" s="78"/>
      <c r="BI786" s="78"/>
      <c r="BJ786" s="78"/>
      <c r="BK786" s="78"/>
      <c r="BL786" s="78"/>
      <c r="BM786" s="78"/>
      <c r="BN786" s="78"/>
      <c r="BO786" s="78"/>
      <c r="BP786" s="78"/>
      <c r="BQ786" s="78"/>
      <c r="BR786" s="78"/>
      <c r="BS786" s="78"/>
      <c r="BT786" s="78"/>
      <c r="BU786" s="78"/>
      <c r="BV786" s="78"/>
      <c r="BW786" s="78"/>
      <c r="BX786" s="78"/>
      <c r="BY786" s="78"/>
      <c r="BZ786" s="78"/>
      <c r="CA786" s="78"/>
      <c r="CB786" s="78"/>
      <c r="CC786" s="78"/>
      <c r="CD786" s="78"/>
      <c r="CE786" s="78"/>
      <c r="CF786" s="78"/>
      <c r="CG786" s="78"/>
      <c r="CH786" s="78"/>
      <c r="CI786" s="78"/>
      <c r="CJ786" s="78"/>
      <c r="CK786" s="78"/>
      <c r="CL786" s="78"/>
    </row>
    <row r="787" spans="14:90" ht="20.100000000000001" customHeight="1"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170"/>
      <c r="AK787" s="78"/>
      <c r="AL787" s="78"/>
      <c r="AM787" s="78"/>
      <c r="AN787" s="78"/>
      <c r="AO787" s="78"/>
      <c r="AP787" s="78"/>
      <c r="AQ787" s="78"/>
      <c r="AR787" s="78"/>
      <c r="AT787" s="78"/>
      <c r="AU787" s="78"/>
      <c r="AV787" s="78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78"/>
      <c r="BJ787" s="78"/>
      <c r="BK787" s="78"/>
      <c r="BL787" s="78"/>
      <c r="BM787" s="78"/>
      <c r="BN787" s="78"/>
      <c r="BO787" s="78"/>
      <c r="BP787" s="78"/>
      <c r="BQ787" s="78"/>
      <c r="BR787" s="78"/>
      <c r="BS787" s="78"/>
      <c r="BT787" s="78"/>
      <c r="BU787" s="78"/>
      <c r="BV787" s="78"/>
      <c r="BW787" s="78"/>
      <c r="BX787" s="78"/>
      <c r="BY787" s="78"/>
      <c r="BZ787" s="78"/>
      <c r="CA787" s="78"/>
      <c r="CB787" s="78"/>
      <c r="CC787" s="78"/>
      <c r="CD787" s="78"/>
      <c r="CE787" s="78"/>
      <c r="CF787" s="78"/>
      <c r="CG787" s="78"/>
      <c r="CH787" s="78"/>
      <c r="CI787" s="78"/>
      <c r="CJ787" s="78"/>
      <c r="CK787" s="78"/>
      <c r="CL787" s="78"/>
    </row>
    <row r="788" spans="14:90" ht="20.100000000000001" customHeight="1"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170"/>
      <c r="AK788" s="78"/>
      <c r="AL788" s="78"/>
      <c r="AM788" s="78"/>
      <c r="AN788" s="78"/>
      <c r="AO788" s="78"/>
      <c r="AP788" s="78"/>
      <c r="AQ788" s="78"/>
      <c r="AR788" s="78"/>
      <c r="AT788" s="78"/>
      <c r="AU788" s="78"/>
      <c r="AV788" s="78"/>
      <c r="AW788" s="78"/>
      <c r="AX788" s="78"/>
      <c r="AY788" s="78"/>
      <c r="AZ788" s="78"/>
      <c r="BA788" s="78"/>
      <c r="BB788" s="78"/>
      <c r="BC788" s="78"/>
      <c r="BD788" s="78"/>
      <c r="BE788" s="78"/>
      <c r="BF788" s="78"/>
      <c r="BG788" s="78"/>
      <c r="BH788" s="78"/>
      <c r="BI788" s="78"/>
      <c r="BJ788" s="78"/>
      <c r="BK788" s="78"/>
      <c r="BL788" s="78"/>
      <c r="BM788" s="78"/>
      <c r="BN788" s="78"/>
      <c r="BO788" s="78"/>
      <c r="BP788" s="78"/>
      <c r="BQ788" s="78"/>
      <c r="BR788" s="78"/>
      <c r="BS788" s="78"/>
      <c r="BT788" s="78"/>
      <c r="BU788" s="78"/>
      <c r="BV788" s="78"/>
      <c r="BW788" s="78"/>
      <c r="BX788" s="78"/>
      <c r="BY788" s="78"/>
      <c r="BZ788" s="78"/>
      <c r="CA788" s="78"/>
      <c r="CB788" s="78"/>
      <c r="CC788" s="78"/>
      <c r="CD788" s="78"/>
      <c r="CE788" s="78"/>
      <c r="CF788" s="78"/>
      <c r="CG788" s="78"/>
      <c r="CH788" s="78"/>
      <c r="CI788" s="78"/>
      <c r="CJ788" s="78"/>
      <c r="CK788" s="78"/>
      <c r="CL788" s="78"/>
    </row>
    <row r="789" spans="14:90" ht="20.100000000000001" customHeight="1"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170"/>
      <c r="AK789" s="78"/>
      <c r="AL789" s="78"/>
      <c r="AM789" s="78"/>
      <c r="AN789" s="78"/>
      <c r="AO789" s="78"/>
      <c r="AP789" s="78"/>
      <c r="AQ789" s="78"/>
      <c r="AR789" s="78"/>
      <c r="AT789" s="78"/>
      <c r="AU789" s="78"/>
      <c r="AV789" s="78"/>
      <c r="AW789" s="78"/>
      <c r="AX789" s="78"/>
      <c r="AY789" s="78"/>
      <c r="AZ789" s="78"/>
      <c r="BA789" s="78"/>
      <c r="BB789" s="78"/>
      <c r="BC789" s="78"/>
      <c r="BD789" s="78"/>
      <c r="BE789" s="78"/>
      <c r="BF789" s="78"/>
      <c r="BG789" s="78"/>
      <c r="BH789" s="78"/>
      <c r="BI789" s="78"/>
      <c r="BJ789" s="78"/>
      <c r="BK789" s="78"/>
      <c r="BL789" s="78"/>
      <c r="BM789" s="78"/>
      <c r="BN789" s="78"/>
      <c r="BO789" s="78"/>
      <c r="BP789" s="78"/>
      <c r="BQ789" s="78"/>
      <c r="BR789" s="78"/>
      <c r="BS789" s="78"/>
      <c r="BT789" s="78"/>
      <c r="BU789" s="78"/>
      <c r="BV789" s="78"/>
      <c r="BW789" s="78"/>
      <c r="BX789" s="78"/>
      <c r="BY789" s="78"/>
      <c r="BZ789" s="78"/>
      <c r="CA789" s="78"/>
      <c r="CB789" s="78"/>
      <c r="CC789" s="78"/>
      <c r="CD789" s="78"/>
      <c r="CE789" s="78"/>
      <c r="CF789" s="78"/>
      <c r="CG789" s="78"/>
      <c r="CH789" s="78"/>
      <c r="CI789" s="78"/>
      <c r="CJ789" s="78"/>
      <c r="CK789" s="78"/>
      <c r="CL789" s="78"/>
    </row>
    <row r="790" spans="14:90" ht="20.100000000000001" customHeight="1"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170"/>
      <c r="AK790" s="78"/>
      <c r="AL790" s="78"/>
      <c r="AM790" s="78"/>
      <c r="AN790" s="78"/>
      <c r="AO790" s="78"/>
      <c r="AP790" s="78"/>
      <c r="AQ790" s="78"/>
      <c r="AR790" s="78"/>
      <c r="AT790" s="78"/>
      <c r="AU790" s="78"/>
      <c r="AV790" s="78"/>
      <c r="AW790" s="78"/>
      <c r="AX790" s="78"/>
      <c r="AY790" s="78"/>
      <c r="AZ790" s="78"/>
      <c r="BA790" s="78"/>
      <c r="BB790" s="78"/>
      <c r="BC790" s="78"/>
      <c r="BD790" s="78"/>
      <c r="BE790" s="78"/>
      <c r="BF790" s="78"/>
      <c r="BG790" s="78"/>
      <c r="BH790" s="78"/>
      <c r="BI790" s="78"/>
      <c r="BJ790" s="78"/>
      <c r="BK790" s="78"/>
      <c r="BL790" s="78"/>
      <c r="BM790" s="78"/>
      <c r="BN790" s="78"/>
      <c r="BO790" s="78"/>
      <c r="BP790" s="78"/>
      <c r="BQ790" s="78"/>
      <c r="BR790" s="78"/>
      <c r="BS790" s="78"/>
      <c r="BT790" s="78"/>
      <c r="BU790" s="78"/>
      <c r="BV790" s="78"/>
      <c r="BW790" s="78"/>
      <c r="BX790" s="78"/>
      <c r="BY790" s="78"/>
      <c r="BZ790" s="78"/>
      <c r="CA790" s="78"/>
      <c r="CB790" s="78"/>
      <c r="CC790" s="78"/>
      <c r="CD790" s="78"/>
      <c r="CE790" s="78"/>
      <c r="CF790" s="78"/>
      <c r="CG790" s="78"/>
      <c r="CH790" s="78"/>
      <c r="CI790" s="78"/>
      <c r="CJ790" s="78"/>
      <c r="CK790" s="78"/>
      <c r="CL790" s="78"/>
    </row>
    <row r="791" spans="14:90" ht="20.100000000000001" customHeight="1"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170"/>
      <c r="AK791" s="78"/>
      <c r="AL791" s="78"/>
      <c r="AM791" s="78"/>
      <c r="AN791" s="78"/>
      <c r="AO791" s="78"/>
      <c r="AP791" s="78"/>
      <c r="AQ791" s="78"/>
      <c r="AR791" s="78"/>
      <c r="AT791" s="78"/>
      <c r="AU791" s="78"/>
      <c r="AV791" s="78"/>
      <c r="AW791" s="78"/>
      <c r="AX791" s="78"/>
      <c r="AY791" s="78"/>
      <c r="AZ791" s="78"/>
      <c r="BA791" s="78"/>
      <c r="BB791" s="78"/>
      <c r="BC791" s="78"/>
      <c r="BD791" s="78"/>
      <c r="BE791" s="78"/>
      <c r="BF791" s="78"/>
      <c r="BG791" s="78"/>
      <c r="BH791" s="78"/>
      <c r="BI791" s="78"/>
      <c r="BJ791" s="78"/>
      <c r="BK791" s="78"/>
      <c r="BL791" s="78"/>
      <c r="BM791" s="78"/>
      <c r="BN791" s="78"/>
      <c r="BO791" s="78"/>
      <c r="BP791" s="78"/>
      <c r="BQ791" s="78"/>
      <c r="BR791" s="78"/>
      <c r="BS791" s="78"/>
      <c r="BT791" s="78"/>
      <c r="BU791" s="78"/>
      <c r="BV791" s="78"/>
      <c r="BW791" s="78"/>
      <c r="BX791" s="78"/>
      <c r="BY791" s="78"/>
      <c r="BZ791" s="78"/>
      <c r="CA791" s="78"/>
      <c r="CB791" s="78"/>
      <c r="CC791" s="78"/>
      <c r="CD791" s="78"/>
      <c r="CE791" s="78"/>
      <c r="CF791" s="78"/>
      <c r="CG791" s="78"/>
      <c r="CH791" s="78"/>
      <c r="CI791" s="78"/>
      <c r="CJ791" s="78"/>
      <c r="CK791" s="78"/>
      <c r="CL791" s="78"/>
    </row>
    <row r="792" spans="14:90" ht="20.100000000000001" customHeight="1"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170"/>
      <c r="AK792" s="78"/>
      <c r="AL792" s="78"/>
      <c r="AM792" s="78"/>
      <c r="AN792" s="78"/>
      <c r="AO792" s="78"/>
      <c r="AP792" s="78"/>
      <c r="AQ792" s="78"/>
      <c r="AR792" s="78"/>
      <c r="AT792" s="78"/>
      <c r="AU792" s="78"/>
      <c r="AV792" s="78"/>
      <c r="AW792" s="78"/>
      <c r="AX792" s="78"/>
      <c r="AY792" s="78"/>
      <c r="AZ792" s="78"/>
      <c r="BA792" s="78"/>
      <c r="BB792" s="78"/>
      <c r="BC792" s="78"/>
      <c r="BD792" s="78"/>
      <c r="BE792" s="78"/>
      <c r="BF792" s="78"/>
      <c r="BG792" s="78"/>
      <c r="BH792" s="78"/>
      <c r="BI792" s="78"/>
      <c r="BJ792" s="78"/>
      <c r="BK792" s="78"/>
      <c r="BL792" s="78"/>
      <c r="BM792" s="78"/>
      <c r="BN792" s="78"/>
      <c r="BO792" s="78"/>
      <c r="BP792" s="78"/>
      <c r="BQ792" s="78"/>
      <c r="BR792" s="78"/>
      <c r="BS792" s="78"/>
      <c r="BT792" s="78"/>
      <c r="BU792" s="78"/>
      <c r="BV792" s="78"/>
      <c r="BW792" s="78"/>
      <c r="BX792" s="78"/>
      <c r="BY792" s="78"/>
      <c r="BZ792" s="78"/>
      <c r="CA792" s="78"/>
      <c r="CB792" s="78"/>
      <c r="CC792" s="78"/>
      <c r="CD792" s="78"/>
      <c r="CE792" s="78"/>
      <c r="CF792" s="78"/>
      <c r="CG792" s="78"/>
      <c r="CH792" s="78"/>
      <c r="CI792" s="78"/>
      <c r="CJ792" s="78"/>
      <c r="CK792" s="78"/>
      <c r="CL792" s="78"/>
    </row>
    <row r="793" spans="14:90" ht="20.100000000000001" customHeight="1"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170"/>
      <c r="AK793" s="78"/>
      <c r="AL793" s="78"/>
      <c r="AM793" s="78"/>
      <c r="AN793" s="78"/>
      <c r="AO793" s="78"/>
      <c r="AP793" s="78"/>
      <c r="AQ793" s="78"/>
      <c r="AR793" s="78"/>
      <c r="AT793" s="78"/>
      <c r="AU793" s="78"/>
      <c r="AV793" s="78"/>
      <c r="AW793" s="78"/>
      <c r="AX793" s="78"/>
      <c r="AY793" s="78"/>
      <c r="AZ793" s="78"/>
      <c r="BA793" s="78"/>
      <c r="BB793" s="78"/>
      <c r="BC793" s="78"/>
      <c r="BD793" s="78"/>
      <c r="BE793" s="78"/>
      <c r="BF793" s="78"/>
      <c r="BG793" s="78"/>
      <c r="BH793" s="78"/>
      <c r="BI793" s="78"/>
      <c r="BJ793" s="78"/>
      <c r="BK793" s="78"/>
      <c r="BL793" s="78"/>
      <c r="BM793" s="78"/>
      <c r="BN793" s="78"/>
      <c r="BO793" s="78"/>
      <c r="BP793" s="78"/>
      <c r="BQ793" s="78"/>
      <c r="BR793" s="78"/>
      <c r="BS793" s="78"/>
      <c r="BT793" s="78"/>
      <c r="BU793" s="78"/>
      <c r="BV793" s="78"/>
      <c r="BW793" s="78"/>
      <c r="BX793" s="78"/>
      <c r="BY793" s="78"/>
      <c r="BZ793" s="78"/>
      <c r="CA793" s="78"/>
      <c r="CB793" s="78"/>
      <c r="CC793" s="78"/>
      <c r="CD793" s="78"/>
      <c r="CE793" s="78"/>
      <c r="CF793" s="78"/>
      <c r="CG793" s="78"/>
      <c r="CH793" s="78"/>
      <c r="CI793" s="78"/>
      <c r="CJ793" s="78"/>
      <c r="CK793" s="78"/>
      <c r="CL793" s="78"/>
    </row>
    <row r="794" spans="14:90" ht="20.100000000000001" customHeight="1"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170"/>
      <c r="AK794" s="78"/>
      <c r="AL794" s="78"/>
      <c r="AM794" s="78"/>
      <c r="AN794" s="78"/>
      <c r="AO794" s="78"/>
      <c r="AP794" s="78"/>
      <c r="AQ794" s="78"/>
      <c r="AR794" s="78"/>
      <c r="AT794" s="78"/>
      <c r="AU794" s="78"/>
      <c r="AV794" s="78"/>
      <c r="AW794" s="78"/>
      <c r="AX794" s="78"/>
      <c r="AY794" s="78"/>
      <c r="AZ794" s="78"/>
      <c r="BA794" s="78"/>
      <c r="BB794" s="78"/>
      <c r="BC794" s="78"/>
      <c r="BD794" s="78"/>
      <c r="BE794" s="78"/>
      <c r="BF794" s="78"/>
      <c r="BG794" s="78"/>
      <c r="BH794" s="78"/>
      <c r="BI794" s="78"/>
      <c r="BJ794" s="78"/>
      <c r="BK794" s="78"/>
      <c r="BL794" s="78"/>
      <c r="BM794" s="78"/>
      <c r="BN794" s="78"/>
      <c r="BO794" s="78"/>
      <c r="BP794" s="78"/>
      <c r="BQ794" s="78"/>
      <c r="BR794" s="78"/>
      <c r="BS794" s="78"/>
      <c r="BT794" s="78"/>
      <c r="BU794" s="78"/>
      <c r="BV794" s="78"/>
      <c r="BW794" s="78"/>
      <c r="BX794" s="78"/>
      <c r="BY794" s="78"/>
      <c r="BZ794" s="78"/>
      <c r="CA794" s="78"/>
      <c r="CB794" s="78"/>
      <c r="CC794" s="78"/>
      <c r="CD794" s="78"/>
      <c r="CE794" s="78"/>
      <c r="CF794" s="78"/>
      <c r="CG794" s="78"/>
      <c r="CH794" s="78"/>
      <c r="CI794" s="78"/>
      <c r="CJ794" s="78"/>
      <c r="CK794" s="78"/>
      <c r="CL794" s="78"/>
    </row>
    <row r="795" spans="14:90" ht="20.100000000000001" customHeight="1"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170"/>
      <c r="AK795" s="78"/>
      <c r="AL795" s="78"/>
      <c r="AM795" s="78"/>
      <c r="AN795" s="78"/>
      <c r="AO795" s="78"/>
      <c r="AP795" s="78"/>
      <c r="AQ795" s="78"/>
      <c r="AR795" s="78"/>
      <c r="AT795" s="78"/>
      <c r="AU795" s="78"/>
      <c r="AV795" s="78"/>
      <c r="AW795" s="78"/>
      <c r="AX795" s="78"/>
      <c r="AY795" s="78"/>
      <c r="AZ795" s="78"/>
      <c r="BA795" s="78"/>
      <c r="BB795" s="78"/>
      <c r="BC795" s="78"/>
      <c r="BD795" s="78"/>
      <c r="BE795" s="78"/>
      <c r="BF795" s="78"/>
      <c r="BG795" s="78"/>
      <c r="BH795" s="78"/>
      <c r="BI795" s="78"/>
      <c r="BJ795" s="78"/>
      <c r="BK795" s="78"/>
      <c r="BL795" s="78"/>
      <c r="BM795" s="78"/>
      <c r="BN795" s="78"/>
      <c r="BO795" s="78"/>
      <c r="BP795" s="78"/>
      <c r="BQ795" s="78"/>
      <c r="BR795" s="78"/>
      <c r="BS795" s="78"/>
      <c r="BT795" s="78"/>
      <c r="BU795" s="78"/>
      <c r="BV795" s="78"/>
      <c r="BW795" s="78"/>
      <c r="BX795" s="78"/>
      <c r="BY795" s="78"/>
      <c r="BZ795" s="78"/>
      <c r="CA795" s="78"/>
      <c r="CB795" s="78"/>
      <c r="CC795" s="78"/>
      <c r="CD795" s="78"/>
      <c r="CE795" s="78"/>
      <c r="CF795" s="78"/>
      <c r="CG795" s="78"/>
      <c r="CH795" s="78"/>
      <c r="CI795" s="78"/>
      <c r="CJ795" s="78"/>
      <c r="CK795" s="78"/>
      <c r="CL795" s="78"/>
    </row>
    <row r="796" spans="14:90" ht="20.100000000000001" customHeight="1"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170"/>
      <c r="AK796" s="78"/>
      <c r="AL796" s="78"/>
      <c r="AM796" s="78"/>
      <c r="AN796" s="78"/>
      <c r="AO796" s="78"/>
      <c r="AP796" s="78"/>
      <c r="AQ796" s="78"/>
      <c r="AR796" s="78"/>
      <c r="AT796" s="78"/>
      <c r="AU796" s="78"/>
      <c r="AV796" s="78"/>
      <c r="AW796" s="78"/>
      <c r="AX796" s="78"/>
      <c r="AY796" s="78"/>
      <c r="AZ796" s="78"/>
      <c r="BA796" s="78"/>
      <c r="BB796" s="78"/>
      <c r="BC796" s="78"/>
      <c r="BD796" s="78"/>
      <c r="BE796" s="78"/>
      <c r="BF796" s="78"/>
      <c r="BG796" s="78"/>
      <c r="BH796" s="78"/>
      <c r="BI796" s="78"/>
      <c r="BJ796" s="78"/>
      <c r="BK796" s="78"/>
      <c r="BL796" s="78"/>
      <c r="BM796" s="78"/>
      <c r="BN796" s="78"/>
      <c r="BO796" s="78"/>
      <c r="BP796" s="78"/>
      <c r="BQ796" s="78"/>
      <c r="BR796" s="78"/>
      <c r="BS796" s="78"/>
      <c r="BT796" s="78"/>
      <c r="BU796" s="78"/>
      <c r="BV796" s="78"/>
      <c r="BW796" s="78"/>
      <c r="BX796" s="78"/>
      <c r="BY796" s="78"/>
      <c r="BZ796" s="78"/>
      <c r="CA796" s="78"/>
      <c r="CB796" s="78"/>
      <c r="CC796" s="78"/>
      <c r="CD796" s="78"/>
      <c r="CE796" s="78"/>
      <c r="CF796" s="78"/>
      <c r="CG796" s="78"/>
      <c r="CH796" s="78"/>
      <c r="CI796" s="78"/>
      <c r="CJ796" s="78"/>
      <c r="CK796" s="78"/>
      <c r="CL796" s="78"/>
    </row>
    <row r="797" spans="14:90" ht="20.100000000000001" customHeight="1"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170"/>
      <c r="AK797" s="78"/>
      <c r="AL797" s="78"/>
      <c r="AM797" s="78"/>
      <c r="AN797" s="78"/>
      <c r="AO797" s="78"/>
      <c r="AP797" s="78"/>
      <c r="AQ797" s="78"/>
      <c r="AR797" s="78"/>
      <c r="AT797" s="78"/>
      <c r="AU797" s="78"/>
      <c r="AV797" s="78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78"/>
      <c r="BJ797" s="78"/>
      <c r="BK797" s="78"/>
      <c r="BL797" s="78"/>
      <c r="BM797" s="78"/>
      <c r="BN797" s="78"/>
      <c r="BO797" s="78"/>
      <c r="BP797" s="78"/>
      <c r="BQ797" s="78"/>
      <c r="BR797" s="78"/>
      <c r="BS797" s="78"/>
      <c r="BT797" s="78"/>
      <c r="BU797" s="78"/>
      <c r="BV797" s="78"/>
      <c r="BW797" s="78"/>
      <c r="BX797" s="78"/>
      <c r="BY797" s="78"/>
      <c r="BZ797" s="78"/>
      <c r="CA797" s="78"/>
      <c r="CB797" s="78"/>
      <c r="CC797" s="78"/>
      <c r="CD797" s="78"/>
      <c r="CE797" s="78"/>
      <c r="CF797" s="78"/>
      <c r="CG797" s="78"/>
      <c r="CH797" s="78"/>
      <c r="CI797" s="78"/>
      <c r="CJ797" s="78"/>
      <c r="CK797" s="78"/>
      <c r="CL797" s="78"/>
    </row>
    <row r="798" spans="14:90" ht="20.100000000000001" customHeight="1"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170"/>
      <c r="AK798" s="78"/>
      <c r="AL798" s="78"/>
      <c r="AM798" s="78"/>
      <c r="AN798" s="78"/>
      <c r="AO798" s="78"/>
      <c r="AP798" s="78"/>
      <c r="AQ798" s="78"/>
      <c r="AR798" s="78"/>
      <c r="AT798" s="78"/>
      <c r="AU798" s="78"/>
      <c r="AV798" s="78"/>
      <c r="AW798" s="78"/>
      <c r="AX798" s="78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78"/>
      <c r="BJ798" s="78"/>
      <c r="BK798" s="78"/>
      <c r="BL798" s="78"/>
      <c r="BM798" s="78"/>
      <c r="BN798" s="78"/>
      <c r="BO798" s="78"/>
      <c r="BP798" s="78"/>
      <c r="BQ798" s="78"/>
      <c r="BR798" s="78"/>
      <c r="BS798" s="78"/>
      <c r="BT798" s="78"/>
      <c r="BU798" s="78"/>
      <c r="BV798" s="78"/>
      <c r="BW798" s="78"/>
      <c r="BX798" s="78"/>
      <c r="BY798" s="78"/>
      <c r="BZ798" s="78"/>
      <c r="CA798" s="78"/>
      <c r="CB798" s="78"/>
      <c r="CC798" s="78"/>
      <c r="CD798" s="78"/>
      <c r="CE798" s="78"/>
      <c r="CF798" s="78"/>
      <c r="CG798" s="78"/>
      <c r="CH798" s="78"/>
      <c r="CI798" s="78"/>
      <c r="CJ798" s="78"/>
      <c r="CK798" s="78"/>
      <c r="CL798" s="78"/>
    </row>
    <row r="799" spans="14:90" ht="20.100000000000001" customHeight="1"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170"/>
      <c r="AK799" s="78"/>
      <c r="AL799" s="78"/>
      <c r="AM799" s="78"/>
      <c r="AN799" s="78"/>
      <c r="AO799" s="78"/>
      <c r="AP799" s="78"/>
      <c r="AQ799" s="78"/>
      <c r="AR799" s="78"/>
      <c r="AT799" s="78"/>
      <c r="AU799" s="78"/>
      <c r="AV799" s="78"/>
      <c r="AW799" s="78"/>
      <c r="AX799" s="78"/>
      <c r="AY799" s="78"/>
      <c r="AZ799" s="78"/>
      <c r="BA799" s="78"/>
      <c r="BB799" s="78"/>
      <c r="BC799" s="78"/>
      <c r="BD799" s="78"/>
      <c r="BE799" s="78"/>
      <c r="BF799" s="78"/>
      <c r="BG799" s="78"/>
      <c r="BH799" s="78"/>
      <c r="BI799" s="78"/>
      <c r="BJ799" s="78"/>
      <c r="BK799" s="78"/>
      <c r="BL799" s="78"/>
      <c r="BM799" s="78"/>
      <c r="BN799" s="78"/>
      <c r="BO799" s="78"/>
      <c r="BP799" s="78"/>
      <c r="BQ799" s="78"/>
      <c r="BR799" s="78"/>
      <c r="BS799" s="78"/>
      <c r="BT799" s="78"/>
      <c r="BU799" s="78"/>
      <c r="BV799" s="78"/>
      <c r="BW799" s="78"/>
      <c r="BX799" s="78"/>
      <c r="BY799" s="78"/>
      <c r="BZ799" s="78"/>
      <c r="CA799" s="78"/>
      <c r="CB799" s="78"/>
      <c r="CC799" s="78"/>
      <c r="CD799" s="78"/>
      <c r="CE799" s="78"/>
      <c r="CF799" s="78"/>
      <c r="CG799" s="78"/>
      <c r="CH799" s="78"/>
      <c r="CI799" s="78"/>
      <c r="CJ799" s="78"/>
      <c r="CK799" s="78"/>
      <c r="CL799" s="78"/>
    </row>
    <row r="800" spans="14:90" ht="20.100000000000001" customHeight="1"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170"/>
      <c r="AK800" s="78"/>
      <c r="AL800" s="78"/>
      <c r="AM800" s="78"/>
      <c r="AN800" s="78"/>
      <c r="AO800" s="78"/>
      <c r="AP800" s="78"/>
      <c r="AQ800" s="78"/>
      <c r="AR800" s="78"/>
      <c r="AT800" s="78"/>
      <c r="AU800" s="78"/>
      <c r="AV800" s="78"/>
      <c r="AW800" s="78"/>
      <c r="AX800" s="78"/>
      <c r="AY800" s="78"/>
      <c r="AZ800" s="78"/>
      <c r="BA800" s="78"/>
      <c r="BB800" s="78"/>
      <c r="BC800" s="78"/>
      <c r="BD800" s="78"/>
      <c r="BE800" s="78"/>
      <c r="BF800" s="78"/>
      <c r="BG800" s="78"/>
      <c r="BH800" s="78"/>
      <c r="BI800" s="78"/>
      <c r="BJ800" s="78"/>
      <c r="BK800" s="78"/>
      <c r="BL800" s="78"/>
      <c r="BM800" s="78"/>
      <c r="BN800" s="78"/>
      <c r="BO800" s="78"/>
      <c r="BP800" s="78"/>
      <c r="BQ800" s="78"/>
      <c r="BR800" s="78"/>
      <c r="BS800" s="78"/>
      <c r="BT800" s="78"/>
      <c r="BU800" s="78"/>
      <c r="BV800" s="78"/>
      <c r="BW800" s="78"/>
      <c r="BX800" s="78"/>
      <c r="BY800" s="78"/>
      <c r="BZ800" s="78"/>
      <c r="CA800" s="78"/>
      <c r="CB800" s="78"/>
      <c r="CC800" s="78"/>
      <c r="CD800" s="78"/>
      <c r="CE800" s="78"/>
      <c r="CF800" s="78"/>
      <c r="CG800" s="78"/>
      <c r="CH800" s="78"/>
      <c r="CI800" s="78"/>
      <c r="CJ800" s="78"/>
      <c r="CK800" s="78"/>
      <c r="CL800" s="78"/>
    </row>
    <row r="801" spans="14:90" ht="20.100000000000001" customHeight="1"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170"/>
      <c r="AK801" s="78"/>
      <c r="AL801" s="78"/>
      <c r="AM801" s="78"/>
      <c r="AN801" s="78"/>
      <c r="AO801" s="78"/>
      <c r="AP801" s="78"/>
      <c r="AQ801" s="78"/>
      <c r="AR801" s="78"/>
      <c r="AT801" s="78"/>
      <c r="AU801" s="78"/>
      <c r="AV801" s="78"/>
      <c r="AW801" s="78"/>
      <c r="AX801" s="78"/>
      <c r="AY801" s="78"/>
      <c r="AZ801" s="78"/>
      <c r="BA801" s="78"/>
      <c r="BB801" s="78"/>
      <c r="BC801" s="78"/>
      <c r="BD801" s="78"/>
      <c r="BE801" s="78"/>
      <c r="BF801" s="78"/>
      <c r="BG801" s="78"/>
      <c r="BH801" s="78"/>
      <c r="BI801" s="78"/>
      <c r="BJ801" s="78"/>
      <c r="BK801" s="78"/>
      <c r="BL801" s="78"/>
      <c r="BM801" s="78"/>
      <c r="BN801" s="78"/>
      <c r="BO801" s="78"/>
      <c r="BP801" s="78"/>
      <c r="BQ801" s="78"/>
      <c r="BR801" s="78"/>
      <c r="BS801" s="78"/>
      <c r="BT801" s="78"/>
      <c r="BU801" s="78"/>
      <c r="BV801" s="78"/>
      <c r="BW801" s="78"/>
      <c r="BX801" s="78"/>
      <c r="BY801" s="78"/>
      <c r="BZ801" s="78"/>
      <c r="CA801" s="78"/>
      <c r="CB801" s="78"/>
      <c r="CC801" s="78"/>
      <c r="CD801" s="78"/>
      <c r="CE801" s="78"/>
      <c r="CF801" s="78"/>
      <c r="CG801" s="78"/>
      <c r="CH801" s="78"/>
      <c r="CI801" s="78"/>
      <c r="CJ801" s="78"/>
      <c r="CK801" s="78"/>
      <c r="CL801" s="78"/>
    </row>
    <row r="802" spans="14:90" ht="20.100000000000001" customHeight="1"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170"/>
      <c r="AK802" s="78"/>
      <c r="AL802" s="78"/>
      <c r="AM802" s="78"/>
      <c r="AN802" s="78"/>
      <c r="AO802" s="78"/>
      <c r="AP802" s="78"/>
      <c r="AQ802" s="78"/>
      <c r="AR802" s="78"/>
      <c r="AT802" s="78"/>
      <c r="AU802" s="78"/>
      <c r="AV802" s="78"/>
      <c r="AW802" s="78"/>
      <c r="AX802" s="78"/>
      <c r="AY802" s="78"/>
      <c r="AZ802" s="78"/>
      <c r="BA802" s="78"/>
      <c r="BB802" s="78"/>
      <c r="BC802" s="78"/>
      <c r="BD802" s="78"/>
      <c r="BE802" s="78"/>
      <c r="BF802" s="78"/>
      <c r="BG802" s="78"/>
      <c r="BH802" s="78"/>
      <c r="BI802" s="78"/>
      <c r="BJ802" s="78"/>
      <c r="BK802" s="78"/>
      <c r="BL802" s="78"/>
      <c r="BM802" s="78"/>
      <c r="BN802" s="78"/>
      <c r="BO802" s="78"/>
      <c r="BP802" s="78"/>
      <c r="BQ802" s="78"/>
      <c r="BR802" s="78"/>
      <c r="BS802" s="78"/>
      <c r="BT802" s="78"/>
      <c r="BU802" s="78"/>
      <c r="BV802" s="78"/>
      <c r="BW802" s="78"/>
      <c r="BX802" s="78"/>
      <c r="BY802" s="78"/>
      <c r="BZ802" s="78"/>
      <c r="CA802" s="78"/>
      <c r="CB802" s="78"/>
      <c r="CC802" s="78"/>
      <c r="CD802" s="78"/>
      <c r="CE802" s="78"/>
      <c r="CF802" s="78"/>
      <c r="CG802" s="78"/>
      <c r="CH802" s="78"/>
      <c r="CI802" s="78"/>
      <c r="CJ802" s="78"/>
      <c r="CK802" s="78"/>
      <c r="CL802" s="78"/>
    </row>
    <row r="803" spans="14:90" ht="20.100000000000001" customHeight="1"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170"/>
      <c r="AK803" s="78"/>
      <c r="AL803" s="78"/>
      <c r="AM803" s="78"/>
      <c r="AN803" s="78"/>
      <c r="AO803" s="78"/>
      <c r="AP803" s="78"/>
      <c r="AQ803" s="78"/>
      <c r="AR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78"/>
      <c r="BH803" s="78"/>
      <c r="BI803" s="78"/>
      <c r="BJ803" s="78"/>
      <c r="BK803" s="78"/>
      <c r="BL803" s="78"/>
      <c r="BM803" s="78"/>
      <c r="BN803" s="78"/>
      <c r="BO803" s="78"/>
      <c r="BP803" s="78"/>
      <c r="BQ803" s="78"/>
      <c r="BR803" s="78"/>
      <c r="BS803" s="78"/>
      <c r="BT803" s="78"/>
      <c r="BU803" s="78"/>
      <c r="BV803" s="78"/>
      <c r="BW803" s="78"/>
      <c r="BX803" s="78"/>
      <c r="BY803" s="78"/>
      <c r="BZ803" s="78"/>
      <c r="CA803" s="78"/>
      <c r="CB803" s="78"/>
      <c r="CC803" s="78"/>
      <c r="CD803" s="78"/>
      <c r="CE803" s="78"/>
      <c r="CF803" s="78"/>
      <c r="CG803" s="78"/>
      <c r="CH803" s="78"/>
      <c r="CI803" s="78"/>
      <c r="CJ803" s="78"/>
      <c r="CK803" s="78"/>
      <c r="CL803" s="78"/>
    </row>
    <row r="804" spans="14:90" ht="20.100000000000001" customHeight="1"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170"/>
      <c r="AK804" s="78"/>
      <c r="AL804" s="78"/>
      <c r="AM804" s="78"/>
      <c r="AN804" s="78"/>
      <c r="AO804" s="78"/>
      <c r="AP804" s="78"/>
      <c r="AQ804" s="78"/>
      <c r="AR804" s="78"/>
      <c r="AT804" s="78"/>
      <c r="AU804" s="78"/>
      <c r="AV804" s="78"/>
      <c r="AW804" s="78"/>
      <c r="AX804" s="78"/>
      <c r="AY804" s="78"/>
      <c r="AZ804" s="78"/>
      <c r="BA804" s="78"/>
      <c r="BB804" s="78"/>
      <c r="BC804" s="78"/>
      <c r="BD804" s="78"/>
      <c r="BE804" s="78"/>
      <c r="BF804" s="78"/>
      <c r="BG804" s="78"/>
      <c r="BH804" s="78"/>
      <c r="BI804" s="78"/>
      <c r="BJ804" s="78"/>
      <c r="BK804" s="78"/>
      <c r="BL804" s="78"/>
      <c r="BM804" s="78"/>
      <c r="BN804" s="78"/>
      <c r="BO804" s="78"/>
      <c r="BP804" s="78"/>
      <c r="BQ804" s="78"/>
      <c r="BR804" s="78"/>
      <c r="BS804" s="78"/>
      <c r="BT804" s="78"/>
      <c r="BU804" s="78"/>
      <c r="BV804" s="78"/>
      <c r="BW804" s="78"/>
      <c r="BX804" s="78"/>
      <c r="BY804" s="78"/>
      <c r="BZ804" s="78"/>
      <c r="CA804" s="78"/>
      <c r="CB804" s="78"/>
      <c r="CC804" s="78"/>
      <c r="CD804" s="78"/>
      <c r="CE804" s="78"/>
      <c r="CF804" s="78"/>
      <c r="CG804" s="78"/>
      <c r="CH804" s="78"/>
      <c r="CI804" s="78"/>
      <c r="CJ804" s="78"/>
      <c r="CK804" s="78"/>
      <c r="CL804" s="78"/>
    </row>
    <row r="805" spans="14:90" ht="20.100000000000001" customHeight="1"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170"/>
      <c r="AK805" s="78"/>
      <c r="AL805" s="78"/>
      <c r="AM805" s="78"/>
      <c r="AN805" s="78"/>
      <c r="AO805" s="78"/>
      <c r="AP805" s="78"/>
      <c r="AQ805" s="78"/>
      <c r="AR805" s="78"/>
      <c r="AT805" s="78"/>
      <c r="AU805" s="78"/>
      <c r="AV805" s="78"/>
      <c r="AW805" s="78"/>
      <c r="AX805" s="78"/>
      <c r="AY805" s="78"/>
      <c r="AZ805" s="78"/>
      <c r="BA805" s="78"/>
      <c r="BB805" s="78"/>
      <c r="BC805" s="78"/>
      <c r="BD805" s="78"/>
      <c r="BE805" s="78"/>
      <c r="BF805" s="78"/>
      <c r="BG805" s="78"/>
      <c r="BH805" s="78"/>
      <c r="BI805" s="78"/>
      <c r="BJ805" s="78"/>
      <c r="BK805" s="78"/>
      <c r="BL805" s="78"/>
      <c r="BM805" s="78"/>
      <c r="BN805" s="78"/>
      <c r="BO805" s="78"/>
      <c r="BP805" s="78"/>
      <c r="BQ805" s="78"/>
      <c r="BR805" s="78"/>
      <c r="BS805" s="78"/>
      <c r="BT805" s="78"/>
      <c r="BU805" s="78"/>
      <c r="BV805" s="78"/>
      <c r="BW805" s="78"/>
      <c r="BX805" s="78"/>
      <c r="BY805" s="78"/>
      <c r="BZ805" s="78"/>
      <c r="CA805" s="78"/>
      <c r="CB805" s="78"/>
      <c r="CC805" s="78"/>
      <c r="CD805" s="78"/>
      <c r="CE805" s="78"/>
      <c r="CF805" s="78"/>
      <c r="CG805" s="78"/>
      <c r="CH805" s="78"/>
      <c r="CI805" s="78"/>
      <c r="CJ805" s="78"/>
      <c r="CK805" s="78"/>
      <c r="CL805" s="78"/>
    </row>
    <row r="806" spans="14:90" ht="20.100000000000001" customHeight="1"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170"/>
      <c r="AK806" s="78"/>
      <c r="AL806" s="78"/>
      <c r="AM806" s="78"/>
      <c r="AN806" s="78"/>
      <c r="AO806" s="78"/>
      <c r="AP806" s="78"/>
      <c r="AQ806" s="78"/>
      <c r="AR806" s="78"/>
      <c r="AT806" s="78"/>
      <c r="AU806" s="78"/>
      <c r="AV806" s="78"/>
      <c r="AW806" s="78"/>
      <c r="AX806" s="78"/>
      <c r="AY806" s="78"/>
      <c r="AZ806" s="78"/>
      <c r="BA806" s="78"/>
      <c r="BB806" s="78"/>
      <c r="BC806" s="78"/>
      <c r="BD806" s="78"/>
      <c r="BE806" s="78"/>
      <c r="BF806" s="78"/>
      <c r="BG806" s="78"/>
      <c r="BH806" s="78"/>
      <c r="BI806" s="78"/>
      <c r="BJ806" s="78"/>
      <c r="BK806" s="78"/>
      <c r="BL806" s="78"/>
      <c r="BM806" s="78"/>
      <c r="BN806" s="78"/>
      <c r="BO806" s="78"/>
      <c r="BP806" s="78"/>
      <c r="BQ806" s="78"/>
      <c r="BR806" s="78"/>
      <c r="BS806" s="78"/>
      <c r="BT806" s="78"/>
      <c r="BU806" s="78"/>
      <c r="BV806" s="78"/>
      <c r="BW806" s="78"/>
      <c r="BX806" s="78"/>
      <c r="BY806" s="78"/>
      <c r="BZ806" s="78"/>
      <c r="CA806" s="78"/>
      <c r="CB806" s="78"/>
      <c r="CC806" s="78"/>
      <c r="CD806" s="78"/>
      <c r="CE806" s="78"/>
      <c r="CF806" s="78"/>
      <c r="CG806" s="78"/>
      <c r="CH806" s="78"/>
      <c r="CI806" s="78"/>
      <c r="CJ806" s="78"/>
      <c r="CK806" s="78"/>
      <c r="CL806" s="78"/>
    </row>
    <row r="807" spans="14:90" ht="20.100000000000001" customHeight="1"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170"/>
      <c r="AK807" s="78"/>
      <c r="AL807" s="78"/>
      <c r="AM807" s="78"/>
      <c r="AN807" s="78"/>
      <c r="AO807" s="78"/>
      <c r="AP807" s="78"/>
      <c r="AQ807" s="78"/>
      <c r="AR807" s="78"/>
      <c r="AT807" s="78"/>
      <c r="AU807" s="78"/>
      <c r="AV807" s="78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78"/>
      <c r="BJ807" s="78"/>
      <c r="BK807" s="78"/>
      <c r="BL807" s="78"/>
      <c r="BM807" s="78"/>
      <c r="BN807" s="78"/>
      <c r="BO807" s="78"/>
      <c r="BP807" s="78"/>
      <c r="BQ807" s="78"/>
      <c r="BR807" s="78"/>
      <c r="BS807" s="78"/>
      <c r="BT807" s="78"/>
      <c r="BU807" s="78"/>
      <c r="BV807" s="78"/>
      <c r="BW807" s="78"/>
      <c r="BX807" s="78"/>
      <c r="BY807" s="78"/>
      <c r="BZ807" s="78"/>
      <c r="CA807" s="78"/>
      <c r="CB807" s="78"/>
      <c r="CC807" s="78"/>
      <c r="CD807" s="78"/>
      <c r="CE807" s="78"/>
      <c r="CF807" s="78"/>
      <c r="CG807" s="78"/>
      <c r="CH807" s="78"/>
      <c r="CI807" s="78"/>
      <c r="CJ807" s="78"/>
      <c r="CK807" s="78"/>
      <c r="CL807" s="78"/>
    </row>
    <row r="808" spans="14:90" ht="20.100000000000001" customHeight="1"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170"/>
      <c r="AK808" s="78"/>
      <c r="AL808" s="78"/>
      <c r="AM808" s="78"/>
      <c r="AN808" s="78"/>
      <c r="AO808" s="78"/>
      <c r="AP808" s="78"/>
      <c r="AQ808" s="78"/>
      <c r="AR808" s="78"/>
      <c r="AT808" s="78"/>
      <c r="AU808" s="78"/>
      <c r="AV808" s="78"/>
      <c r="AW808" s="78"/>
      <c r="AX808" s="78"/>
      <c r="AY808" s="78"/>
      <c r="AZ808" s="78"/>
      <c r="BA808" s="78"/>
      <c r="BB808" s="78"/>
      <c r="BC808" s="78"/>
      <c r="BD808" s="78"/>
      <c r="BE808" s="78"/>
      <c r="BF808" s="78"/>
      <c r="BG808" s="78"/>
      <c r="BH808" s="78"/>
      <c r="BI808" s="78"/>
      <c r="BJ808" s="78"/>
      <c r="BK808" s="78"/>
      <c r="BL808" s="78"/>
      <c r="BM808" s="78"/>
      <c r="BN808" s="78"/>
      <c r="BO808" s="78"/>
      <c r="BP808" s="78"/>
      <c r="BQ808" s="78"/>
      <c r="BR808" s="78"/>
      <c r="BS808" s="78"/>
      <c r="BT808" s="78"/>
      <c r="BU808" s="78"/>
      <c r="BV808" s="78"/>
      <c r="BW808" s="78"/>
      <c r="BX808" s="78"/>
      <c r="BY808" s="78"/>
      <c r="BZ808" s="78"/>
      <c r="CA808" s="78"/>
      <c r="CB808" s="78"/>
      <c r="CC808" s="78"/>
      <c r="CD808" s="78"/>
      <c r="CE808" s="78"/>
      <c r="CF808" s="78"/>
      <c r="CG808" s="78"/>
      <c r="CH808" s="78"/>
      <c r="CI808" s="78"/>
      <c r="CJ808" s="78"/>
      <c r="CK808" s="78"/>
      <c r="CL808" s="78"/>
    </row>
    <row r="809" spans="14:90" ht="20.100000000000001" customHeight="1"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170"/>
      <c r="AK809" s="78"/>
      <c r="AL809" s="78"/>
      <c r="AM809" s="78"/>
      <c r="AN809" s="78"/>
      <c r="AO809" s="78"/>
      <c r="AP809" s="78"/>
      <c r="AQ809" s="78"/>
      <c r="AR809" s="78"/>
      <c r="AT809" s="78"/>
      <c r="AU809" s="78"/>
      <c r="AV809" s="78"/>
      <c r="AW809" s="78"/>
      <c r="AX809" s="78"/>
      <c r="AY809" s="78"/>
      <c r="AZ809" s="78"/>
      <c r="BA809" s="78"/>
      <c r="BB809" s="78"/>
      <c r="BC809" s="78"/>
      <c r="BD809" s="78"/>
      <c r="BE809" s="78"/>
      <c r="BF809" s="78"/>
      <c r="BG809" s="78"/>
      <c r="BH809" s="78"/>
      <c r="BI809" s="78"/>
      <c r="BJ809" s="78"/>
      <c r="BK809" s="78"/>
      <c r="BL809" s="78"/>
      <c r="BM809" s="78"/>
      <c r="BN809" s="78"/>
      <c r="BO809" s="78"/>
      <c r="BP809" s="78"/>
      <c r="BQ809" s="78"/>
      <c r="BR809" s="78"/>
      <c r="BS809" s="78"/>
      <c r="BT809" s="78"/>
      <c r="BU809" s="78"/>
      <c r="BV809" s="78"/>
      <c r="BW809" s="78"/>
      <c r="BX809" s="78"/>
      <c r="BY809" s="78"/>
      <c r="BZ809" s="78"/>
      <c r="CA809" s="78"/>
      <c r="CB809" s="78"/>
      <c r="CC809" s="78"/>
      <c r="CD809" s="78"/>
      <c r="CE809" s="78"/>
      <c r="CF809" s="78"/>
      <c r="CG809" s="78"/>
      <c r="CH809" s="78"/>
      <c r="CI809" s="78"/>
      <c r="CJ809" s="78"/>
      <c r="CK809" s="78"/>
      <c r="CL809" s="78"/>
    </row>
    <row r="810" spans="14:90" ht="20.100000000000001" customHeight="1"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170"/>
      <c r="AK810" s="78"/>
      <c r="AL810" s="78"/>
      <c r="AM810" s="78"/>
      <c r="AN810" s="78"/>
      <c r="AO810" s="78"/>
      <c r="AP810" s="78"/>
      <c r="AQ810" s="78"/>
      <c r="AR810" s="78"/>
      <c r="AT810" s="78"/>
      <c r="AU810" s="78"/>
      <c r="AV810" s="78"/>
      <c r="AW810" s="78"/>
      <c r="AX810" s="78"/>
      <c r="AY810" s="78"/>
      <c r="AZ810" s="78"/>
      <c r="BA810" s="78"/>
      <c r="BB810" s="78"/>
      <c r="BC810" s="78"/>
      <c r="BD810" s="78"/>
      <c r="BE810" s="78"/>
      <c r="BF810" s="78"/>
      <c r="BG810" s="78"/>
      <c r="BH810" s="78"/>
      <c r="BI810" s="78"/>
      <c r="BJ810" s="78"/>
      <c r="BK810" s="78"/>
      <c r="BL810" s="78"/>
      <c r="BM810" s="78"/>
      <c r="BN810" s="78"/>
      <c r="BO810" s="78"/>
      <c r="BP810" s="78"/>
      <c r="BQ810" s="78"/>
      <c r="BR810" s="78"/>
      <c r="BS810" s="78"/>
      <c r="BT810" s="78"/>
      <c r="BU810" s="78"/>
      <c r="BV810" s="78"/>
      <c r="BW810" s="78"/>
      <c r="BX810" s="78"/>
      <c r="BY810" s="78"/>
      <c r="BZ810" s="78"/>
      <c r="CA810" s="78"/>
      <c r="CB810" s="78"/>
      <c r="CC810" s="78"/>
      <c r="CD810" s="78"/>
      <c r="CE810" s="78"/>
      <c r="CF810" s="78"/>
      <c r="CG810" s="78"/>
      <c r="CH810" s="78"/>
      <c r="CI810" s="78"/>
      <c r="CJ810" s="78"/>
      <c r="CK810" s="78"/>
      <c r="CL810" s="78"/>
    </row>
    <row r="811" spans="14:90" ht="20.100000000000001" customHeight="1"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170"/>
      <c r="AK811" s="78"/>
      <c r="AL811" s="78"/>
      <c r="AM811" s="78"/>
      <c r="AN811" s="78"/>
      <c r="AO811" s="78"/>
      <c r="AP811" s="78"/>
      <c r="AQ811" s="78"/>
      <c r="AR811" s="78"/>
      <c r="AT811" s="78"/>
      <c r="AU811" s="78"/>
      <c r="AV811" s="78"/>
      <c r="AW811" s="78"/>
      <c r="AX811" s="78"/>
      <c r="AY811" s="78"/>
      <c r="AZ811" s="78"/>
      <c r="BA811" s="78"/>
      <c r="BB811" s="78"/>
      <c r="BC811" s="78"/>
      <c r="BD811" s="78"/>
      <c r="BE811" s="78"/>
      <c r="BF811" s="78"/>
      <c r="BG811" s="78"/>
      <c r="BH811" s="78"/>
      <c r="BI811" s="78"/>
      <c r="BJ811" s="78"/>
      <c r="BK811" s="78"/>
      <c r="BL811" s="78"/>
      <c r="BM811" s="78"/>
      <c r="BN811" s="78"/>
      <c r="BO811" s="78"/>
      <c r="BP811" s="78"/>
      <c r="BQ811" s="78"/>
      <c r="BR811" s="78"/>
      <c r="BS811" s="78"/>
      <c r="BT811" s="78"/>
      <c r="BU811" s="78"/>
      <c r="BV811" s="78"/>
      <c r="BW811" s="78"/>
      <c r="BX811" s="78"/>
      <c r="BY811" s="78"/>
      <c r="BZ811" s="78"/>
      <c r="CA811" s="78"/>
      <c r="CB811" s="78"/>
      <c r="CC811" s="78"/>
      <c r="CD811" s="78"/>
      <c r="CE811" s="78"/>
      <c r="CF811" s="78"/>
      <c r="CG811" s="78"/>
      <c r="CH811" s="78"/>
      <c r="CI811" s="78"/>
      <c r="CJ811" s="78"/>
      <c r="CK811" s="78"/>
      <c r="CL811" s="78"/>
    </row>
    <row r="812" spans="14:90" ht="20.100000000000001" customHeight="1"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170"/>
      <c r="AK812" s="78"/>
      <c r="AL812" s="78"/>
      <c r="AM812" s="78"/>
      <c r="AN812" s="78"/>
      <c r="AO812" s="78"/>
      <c r="AP812" s="78"/>
      <c r="AQ812" s="78"/>
      <c r="AR812" s="78"/>
      <c r="AT812" s="78"/>
      <c r="AU812" s="78"/>
      <c r="AV812" s="78"/>
      <c r="AW812" s="78"/>
      <c r="AX812" s="78"/>
      <c r="AY812" s="78"/>
      <c r="AZ812" s="78"/>
      <c r="BA812" s="78"/>
      <c r="BB812" s="78"/>
      <c r="BC812" s="78"/>
      <c r="BD812" s="78"/>
      <c r="BE812" s="78"/>
      <c r="BF812" s="78"/>
      <c r="BG812" s="78"/>
      <c r="BH812" s="78"/>
      <c r="BI812" s="78"/>
      <c r="BJ812" s="78"/>
      <c r="BK812" s="78"/>
      <c r="BL812" s="78"/>
      <c r="BM812" s="78"/>
      <c r="BN812" s="78"/>
      <c r="BO812" s="78"/>
      <c r="BP812" s="78"/>
      <c r="BQ812" s="78"/>
      <c r="BR812" s="78"/>
      <c r="BS812" s="78"/>
      <c r="BT812" s="78"/>
      <c r="BU812" s="78"/>
      <c r="BV812" s="78"/>
      <c r="BW812" s="78"/>
      <c r="BX812" s="78"/>
      <c r="BY812" s="78"/>
      <c r="BZ812" s="78"/>
      <c r="CA812" s="78"/>
      <c r="CB812" s="78"/>
      <c r="CC812" s="78"/>
      <c r="CD812" s="78"/>
      <c r="CE812" s="78"/>
      <c r="CF812" s="78"/>
      <c r="CG812" s="78"/>
      <c r="CH812" s="78"/>
      <c r="CI812" s="78"/>
      <c r="CJ812" s="78"/>
      <c r="CK812" s="78"/>
      <c r="CL812" s="78"/>
    </row>
    <row r="813" spans="14:90" ht="20.100000000000001" customHeight="1"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170"/>
      <c r="AK813" s="78"/>
      <c r="AL813" s="78"/>
      <c r="AM813" s="78"/>
      <c r="AN813" s="78"/>
      <c r="AO813" s="78"/>
      <c r="AP813" s="78"/>
      <c r="AQ813" s="78"/>
      <c r="AR813" s="78"/>
      <c r="AT813" s="78"/>
      <c r="AU813" s="78"/>
      <c r="AV813" s="78"/>
      <c r="AW813" s="78"/>
      <c r="AX813" s="78"/>
      <c r="AY813" s="78"/>
      <c r="AZ813" s="78"/>
      <c r="BA813" s="78"/>
      <c r="BB813" s="78"/>
      <c r="BC813" s="78"/>
      <c r="BD813" s="78"/>
      <c r="BE813" s="78"/>
      <c r="BF813" s="78"/>
      <c r="BG813" s="78"/>
      <c r="BH813" s="78"/>
      <c r="BI813" s="78"/>
      <c r="BJ813" s="78"/>
      <c r="BK813" s="78"/>
      <c r="BL813" s="78"/>
      <c r="BM813" s="78"/>
      <c r="BN813" s="78"/>
      <c r="BO813" s="78"/>
      <c r="BP813" s="78"/>
      <c r="BQ813" s="78"/>
      <c r="BR813" s="78"/>
      <c r="BS813" s="78"/>
      <c r="BT813" s="78"/>
      <c r="BU813" s="78"/>
      <c r="BV813" s="78"/>
      <c r="BW813" s="78"/>
      <c r="BX813" s="78"/>
      <c r="BY813" s="78"/>
      <c r="BZ813" s="78"/>
      <c r="CA813" s="78"/>
      <c r="CB813" s="78"/>
      <c r="CC813" s="78"/>
      <c r="CD813" s="78"/>
      <c r="CE813" s="78"/>
      <c r="CF813" s="78"/>
      <c r="CG813" s="78"/>
      <c r="CH813" s="78"/>
      <c r="CI813" s="78"/>
      <c r="CJ813" s="78"/>
      <c r="CK813" s="78"/>
      <c r="CL813" s="78"/>
    </row>
    <row r="814" spans="14:90" ht="20.100000000000001" customHeight="1"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170"/>
      <c r="AK814" s="78"/>
      <c r="AL814" s="78"/>
      <c r="AM814" s="78"/>
      <c r="AN814" s="78"/>
      <c r="AO814" s="78"/>
      <c r="AP814" s="78"/>
      <c r="AQ814" s="78"/>
      <c r="AR814" s="78"/>
      <c r="AT814" s="78"/>
      <c r="AU814" s="78"/>
      <c r="AV814" s="78"/>
      <c r="AW814" s="78"/>
      <c r="AX814" s="78"/>
      <c r="AY814" s="78"/>
      <c r="AZ814" s="78"/>
      <c r="BA814" s="78"/>
      <c r="BB814" s="78"/>
      <c r="BC814" s="78"/>
      <c r="BD814" s="78"/>
      <c r="BE814" s="78"/>
      <c r="BF814" s="78"/>
      <c r="BG814" s="78"/>
      <c r="BH814" s="78"/>
      <c r="BI814" s="78"/>
      <c r="BJ814" s="78"/>
      <c r="BK814" s="78"/>
      <c r="BL814" s="78"/>
      <c r="BM814" s="78"/>
      <c r="BN814" s="78"/>
      <c r="BO814" s="78"/>
      <c r="BP814" s="78"/>
      <c r="BQ814" s="78"/>
      <c r="BR814" s="78"/>
      <c r="BS814" s="78"/>
      <c r="BT814" s="78"/>
      <c r="BU814" s="78"/>
      <c r="BV814" s="78"/>
      <c r="BW814" s="78"/>
      <c r="BX814" s="78"/>
      <c r="BY814" s="78"/>
      <c r="BZ814" s="78"/>
      <c r="CA814" s="78"/>
      <c r="CB814" s="78"/>
      <c r="CC814" s="78"/>
      <c r="CD814" s="78"/>
      <c r="CE814" s="78"/>
      <c r="CF814" s="78"/>
      <c r="CG814" s="78"/>
      <c r="CH814" s="78"/>
      <c r="CI814" s="78"/>
      <c r="CJ814" s="78"/>
      <c r="CK814" s="78"/>
      <c r="CL814" s="78"/>
    </row>
    <row r="815" spans="14:90" ht="20.100000000000001" customHeight="1"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170"/>
      <c r="AK815" s="78"/>
      <c r="AL815" s="78"/>
      <c r="AM815" s="78"/>
      <c r="AN815" s="78"/>
      <c r="AO815" s="78"/>
      <c r="AP815" s="78"/>
      <c r="AQ815" s="78"/>
      <c r="AR815" s="78"/>
      <c r="AT815" s="78"/>
      <c r="AU815" s="78"/>
      <c r="AV815" s="78"/>
      <c r="AW815" s="78"/>
      <c r="AX815" s="78"/>
      <c r="AY815" s="78"/>
      <c r="AZ815" s="78"/>
      <c r="BA815" s="78"/>
      <c r="BB815" s="78"/>
      <c r="BC815" s="78"/>
      <c r="BD815" s="78"/>
      <c r="BE815" s="78"/>
      <c r="BF815" s="78"/>
      <c r="BG815" s="78"/>
      <c r="BH815" s="78"/>
      <c r="BI815" s="78"/>
      <c r="BJ815" s="78"/>
      <c r="BK815" s="78"/>
      <c r="BL815" s="78"/>
      <c r="BM815" s="78"/>
      <c r="BN815" s="78"/>
      <c r="BO815" s="78"/>
      <c r="BP815" s="78"/>
      <c r="BQ815" s="78"/>
      <c r="BR815" s="78"/>
      <c r="BS815" s="78"/>
      <c r="BT815" s="78"/>
      <c r="BU815" s="78"/>
      <c r="BV815" s="78"/>
      <c r="BW815" s="78"/>
      <c r="BX815" s="78"/>
      <c r="BY815" s="78"/>
      <c r="BZ815" s="78"/>
      <c r="CA815" s="78"/>
      <c r="CB815" s="78"/>
      <c r="CC815" s="78"/>
      <c r="CD815" s="78"/>
      <c r="CE815" s="78"/>
      <c r="CF815" s="78"/>
      <c r="CG815" s="78"/>
      <c r="CH815" s="78"/>
      <c r="CI815" s="78"/>
      <c r="CJ815" s="78"/>
      <c r="CK815" s="78"/>
      <c r="CL815" s="78"/>
    </row>
    <row r="816" spans="14:90" ht="20.100000000000001" customHeight="1"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170"/>
      <c r="AK816" s="78"/>
      <c r="AL816" s="78"/>
      <c r="AM816" s="78"/>
      <c r="AN816" s="78"/>
      <c r="AO816" s="78"/>
      <c r="AP816" s="78"/>
      <c r="AQ816" s="78"/>
      <c r="AR816" s="78"/>
      <c r="AT816" s="78"/>
      <c r="AU816" s="78"/>
      <c r="AV816" s="78"/>
      <c r="AW816" s="78"/>
      <c r="AX816" s="78"/>
      <c r="AY816" s="78"/>
      <c r="AZ816" s="78"/>
      <c r="BA816" s="78"/>
      <c r="BB816" s="78"/>
      <c r="BC816" s="78"/>
      <c r="BD816" s="78"/>
      <c r="BE816" s="78"/>
      <c r="BF816" s="78"/>
      <c r="BG816" s="78"/>
      <c r="BH816" s="78"/>
      <c r="BI816" s="78"/>
      <c r="BJ816" s="78"/>
      <c r="BK816" s="78"/>
      <c r="BL816" s="78"/>
      <c r="BM816" s="78"/>
      <c r="BN816" s="78"/>
      <c r="BO816" s="78"/>
      <c r="BP816" s="78"/>
      <c r="BQ816" s="78"/>
      <c r="BR816" s="78"/>
      <c r="BS816" s="78"/>
      <c r="BT816" s="78"/>
      <c r="BU816" s="78"/>
      <c r="BV816" s="78"/>
      <c r="BW816" s="78"/>
      <c r="BX816" s="78"/>
      <c r="BY816" s="78"/>
      <c r="BZ816" s="78"/>
      <c r="CA816" s="78"/>
      <c r="CB816" s="78"/>
      <c r="CC816" s="78"/>
      <c r="CD816" s="78"/>
      <c r="CE816" s="78"/>
      <c r="CF816" s="78"/>
      <c r="CG816" s="78"/>
      <c r="CH816" s="78"/>
      <c r="CI816" s="78"/>
      <c r="CJ816" s="78"/>
      <c r="CK816" s="78"/>
      <c r="CL816" s="78"/>
    </row>
    <row r="817" spans="14:90" ht="20.100000000000001" customHeight="1"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170"/>
      <c r="AK817" s="78"/>
      <c r="AL817" s="78"/>
      <c r="AM817" s="78"/>
      <c r="AN817" s="78"/>
      <c r="AO817" s="78"/>
      <c r="AP817" s="78"/>
      <c r="AQ817" s="78"/>
      <c r="AR817" s="78"/>
      <c r="AT817" s="78"/>
      <c r="AU817" s="78"/>
      <c r="AV817" s="78"/>
      <c r="AW817" s="78"/>
      <c r="AX817" s="78"/>
      <c r="AY817" s="78"/>
      <c r="AZ817" s="78"/>
      <c r="BA817" s="78"/>
      <c r="BB817" s="78"/>
      <c r="BC817" s="78"/>
      <c r="BD817" s="78"/>
      <c r="BE817" s="78"/>
      <c r="BF817" s="78"/>
      <c r="BG817" s="78"/>
      <c r="BH817" s="78"/>
      <c r="BI817" s="78"/>
      <c r="BJ817" s="78"/>
      <c r="BK817" s="78"/>
      <c r="BL817" s="78"/>
      <c r="BM817" s="78"/>
      <c r="BN817" s="78"/>
      <c r="BO817" s="78"/>
      <c r="BP817" s="78"/>
      <c r="BQ817" s="78"/>
      <c r="BR817" s="78"/>
      <c r="BS817" s="78"/>
      <c r="BT817" s="78"/>
      <c r="BU817" s="78"/>
      <c r="BV817" s="78"/>
      <c r="BW817" s="78"/>
      <c r="BX817" s="78"/>
      <c r="BY817" s="78"/>
      <c r="BZ817" s="78"/>
      <c r="CA817" s="78"/>
      <c r="CB817" s="78"/>
      <c r="CC817" s="78"/>
      <c r="CD817" s="78"/>
      <c r="CE817" s="78"/>
      <c r="CF817" s="78"/>
      <c r="CG817" s="78"/>
      <c r="CH817" s="78"/>
      <c r="CI817" s="78"/>
      <c r="CJ817" s="78"/>
      <c r="CK817" s="78"/>
      <c r="CL817" s="78"/>
    </row>
    <row r="818" spans="14:90" ht="20.100000000000001" customHeight="1"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170"/>
      <c r="AK818" s="78"/>
      <c r="AL818" s="78"/>
      <c r="AM818" s="78"/>
      <c r="AN818" s="78"/>
      <c r="AO818" s="78"/>
      <c r="AP818" s="78"/>
      <c r="AQ818" s="78"/>
      <c r="AR818" s="78"/>
      <c r="AT818" s="78"/>
      <c r="AU818" s="78"/>
      <c r="AV818" s="78"/>
      <c r="AW818" s="78"/>
      <c r="AX818" s="78"/>
      <c r="AY818" s="78"/>
      <c r="AZ818" s="78"/>
      <c r="BA818" s="78"/>
      <c r="BB818" s="78"/>
      <c r="BC818" s="78"/>
      <c r="BD818" s="78"/>
      <c r="BE818" s="78"/>
      <c r="BF818" s="78"/>
      <c r="BG818" s="78"/>
      <c r="BH818" s="78"/>
      <c r="BI818" s="78"/>
      <c r="BJ818" s="78"/>
      <c r="BK818" s="78"/>
      <c r="BL818" s="78"/>
      <c r="BM818" s="78"/>
      <c r="BN818" s="78"/>
      <c r="BO818" s="78"/>
      <c r="BP818" s="78"/>
      <c r="BQ818" s="78"/>
      <c r="BR818" s="78"/>
      <c r="BS818" s="78"/>
      <c r="BT818" s="78"/>
      <c r="BU818" s="78"/>
      <c r="BV818" s="78"/>
      <c r="BW818" s="78"/>
      <c r="BX818" s="78"/>
      <c r="BY818" s="78"/>
      <c r="BZ818" s="78"/>
      <c r="CA818" s="78"/>
      <c r="CB818" s="78"/>
      <c r="CC818" s="78"/>
      <c r="CD818" s="78"/>
      <c r="CE818" s="78"/>
      <c r="CF818" s="78"/>
      <c r="CG818" s="78"/>
      <c r="CH818" s="78"/>
      <c r="CI818" s="78"/>
      <c r="CJ818" s="78"/>
      <c r="CK818" s="78"/>
      <c r="CL818" s="78"/>
    </row>
    <row r="819" spans="14:90" ht="20.100000000000001" customHeight="1"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170"/>
      <c r="AK819" s="78"/>
      <c r="AL819" s="78"/>
      <c r="AM819" s="78"/>
      <c r="AN819" s="78"/>
      <c r="AO819" s="78"/>
      <c r="AP819" s="78"/>
      <c r="AQ819" s="78"/>
      <c r="AR819" s="78"/>
      <c r="AT819" s="78"/>
      <c r="AU819" s="78"/>
      <c r="AV819" s="78"/>
      <c r="AW819" s="78"/>
      <c r="AX819" s="78"/>
      <c r="AY819" s="78"/>
      <c r="AZ819" s="78"/>
      <c r="BA819" s="78"/>
      <c r="BB819" s="78"/>
      <c r="BC819" s="78"/>
      <c r="BD819" s="78"/>
      <c r="BE819" s="78"/>
      <c r="BF819" s="78"/>
      <c r="BG819" s="78"/>
      <c r="BH819" s="78"/>
      <c r="BI819" s="78"/>
      <c r="BJ819" s="78"/>
      <c r="BK819" s="78"/>
      <c r="BL819" s="78"/>
      <c r="BM819" s="78"/>
      <c r="BN819" s="78"/>
      <c r="BO819" s="78"/>
      <c r="BP819" s="78"/>
      <c r="BQ819" s="78"/>
      <c r="BR819" s="78"/>
      <c r="BS819" s="78"/>
      <c r="BT819" s="78"/>
      <c r="BU819" s="78"/>
      <c r="BV819" s="78"/>
      <c r="BW819" s="78"/>
      <c r="BX819" s="78"/>
      <c r="BY819" s="78"/>
      <c r="BZ819" s="78"/>
      <c r="CA819" s="78"/>
      <c r="CB819" s="78"/>
      <c r="CC819" s="78"/>
      <c r="CD819" s="78"/>
      <c r="CE819" s="78"/>
      <c r="CF819" s="78"/>
      <c r="CG819" s="78"/>
      <c r="CH819" s="78"/>
      <c r="CI819" s="78"/>
      <c r="CJ819" s="78"/>
      <c r="CK819" s="78"/>
      <c r="CL819" s="78"/>
    </row>
    <row r="820" spans="14:90" ht="20.100000000000001" customHeight="1"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170"/>
      <c r="AK820" s="78"/>
      <c r="AL820" s="78"/>
      <c r="AM820" s="78"/>
      <c r="AN820" s="78"/>
      <c r="AO820" s="78"/>
      <c r="AP820" s="78"/>
      <c r="AQ820" s="78"/>
      <c r="AR820" s="78"/>
      <c r="AT820" s="78"/>
      <c r="AU820" s="78"/>
      <c r="AV820" s="78"/>
      <c r="AW820" s="78"/>
      <c r="AX820" s="78"/>
      <c r="AY820" s="78"/>
      <c r="AZ820" s="78"/>
      <c r="BA820" s="78"/>
      <c r="BB820" s="78"/>
      <c r="BC820" s="78"/>
      <c r="BD820" s="78"/>
      <c r="BE820" s="78"/>
      <c r="BF820" s="78"/>
      <c r="BG820" s="78"/>
      <c r="BH820" s="78"/>
      <c r="BI820" s="78"/>
      <c r="BJ820" s="78"/>
      <c r="BK820" s="78"/>
      <c r="BL820" s="78"/>
      <c r="BM820" s="78"/>
      <c r="BN820" s="78"/>
      <c r="BO820" s="78"/>
      <c r="BP820" s="78"/>
      <c r="BQ820" s="78"/>
      <c r="BR820" s="78"/>
      <c r="BS820" s="78"/>
      <c r="BT820" s="78"/>
      <c r="BU820" s="78"/>
      <c r="BV820" s="78"/>
      <c r="BW820" s="78"/>
      <c r="BX820" s="78"/>
      <c r="BY820" s="78"/>
      <c r="BZ820" s="78"/>
      <c r="CA820" s="78"/>
      <c r="CB820" s="78"/>
      <c r="CC820" s="78"/>
      <c r="CD820" s="78"/>
      <c r="CE820" s="78"/>
      <c r="CF820" s="78"/>
      <c r="CG820" s="78"/>
      <c r="CH820" s="78"/>
      <c r="CI820" s="78"/>
      <c r="CJ820" s="78"/>
      <c r="CK820" s="78"/>
      <c r="CL820" s="78"/>
    </row>
    <row r="821" spans="14:90" ht="20.100000000000001" customHeight="1"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170"/>
      <c r="AK821" s="78"/>
      <c r="AL821" s="78"/>
      <c r="AM821" s="78"/>
      <c r="AN821" s="78"/>
      <c r="AO821" s="78"/>
      <c r="AP821" s="78"/>
      <c r="AQ821" s="78"/>
      <c r="AR821" s="78"/>
      <c r="AT821" s="78"/>
      <c r="AU821" s="78"/>
      <c r="AV821" s="78"/>
      <c r="AW821" s="78"/>
      <c r="AX821" s="78"/>
      <c r="AY821" s="78"/>
      <c r="AZ821" s="78"/>
      <c r="BA821" s="78"/>
      <c r="BB821" s="78"/>
      <c r="BC821" s="78"/>
      <c r="BD821" s="78"/>
      <c r="BE821" s="78"/>
      <c r="BF821" s="78"/>
      <c r="BG821" s="78"/>
      <c r="BH821" s="78"/>
      <c r="BI821" s="78"/>
      <c r="BJ821" s="78"/>
      <c r="BK821" s="78"/>
      <c r="BL821" s="78"/>
      <c r="BM821" s="78"/>
      <c r="BN821" s="78"/>
      <c r="BO821" s="78"/>
      <c r="BP821" s="78"/>
      <c r="BQ821" s="78"/>
      <c r="BR821" s="78"/>
      <c r="BS821" s="78"/>
      <c r="BT821" s="78"/>
      <c r="BU821" s="78"/>
      <c r="BV821" s="78"/>
      <c r="BW821" s="78"/>
      <c r="BX821" s="78"/>
      <c r="BY821" s="78"/>
      <c r="BZ821" s="78"/>
      <c r="CA821" s="78"/>
      <c r="CB821" s="78"/>
      <c r="CC821" s="78"/>
      <c r="CD821" s="78"/>
      <c r="CE821" s="78"/>
      <c r="CF821" s="78"/>
      <c r="CG821" s="78"/>
      <c r="CH821" s="78"/>
      <c r="CI821" s="78"/>
      <c r="CJ821" s="78"/>
      <c r="CK821" s="78"/>
      <c r="CL821" s="78"/>
    </row>
    <row r="822" spans="14:90" ht="20.100000000000001" customHeight="1"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170"/>
      <c r="AK822" s="78"/>
      <c r="AL822" s="78"/>
      <c r="AM822" s="78"/>
      <c r="AN822" s="78"/>
      <c r="AO822" s="78"/>
      <c r="AP822" s="78"/>
      <c r="AQ822" s="78"/>
      <c r="AR822" s="78"/>
      <c r="AT822" s="78"/>
      <c r="AU822" s="78"/>
      <c r="AV822" s="78"/>
      <c r="AW822" s="78"/>
      <c r="AX822" s="78"/>
      <c r="AY822" s="78"/>
      <c r="AZ822" s="78"/>
      <c r="BA822" s="78"/>
      <c r="BB822" s="78"/>
      <c r="BC822" s="78"/>
      <c r="BD822" s="78"/>
      <c r="BE822" s="78"/>
      <c r="BF822" s="78"/>
      <c r="BG822" s="78"/>
      <c r="BH822" s="78"/>
      <c r="BI822" s="78"/>
      <c r="BJ822" s="78"/>
      <c r="BK822" s="78"/>
      <c r="BL822" s="78"/>
      <c r="BM822" s="78"/>
      <c r="BN822" s="78"/>
      <c r="BO822" s="78"/>
      <c r="BP822" s="78"/>
      <c r="BQ822" s="78"/>
      <c r="BR822" s="78"/>
      <c r="BS822" s="78"/>
      <c r="BT822" s="78"/>
      <c r="BU822" s="78"/>
      <c r="BV822" s="78"/>
      <c r="BW822" s="78"/>
      <c r="BX822" s="78"/>
      <c r="BY822" s="78"/>
      <c r="BZ822" s="78"/>
      <c r="CA822" s="78"/>
      <c r="CB822" s="78"/>
      <c r="CC822" s="78"/>
      <c r="CD822" s="78"/>
      <c r="CE822" s="78"/>
      <c r="CF822" s="78"/>
      <c r="CG822" s="78"/>
      <c r="CH822" s="78"/>
      <c r="CI822" s="78"/>
      <c r="CJ822" s="78"/>
      <c r="CK822" s="78"/>
      <c r="CL822" s="78"/>
    </row>
    <row r="823" spans="14:90" ht="20.100000000000001" customHeight="1"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170"/>
      <c r="AK823" s="78"/>
      <c r="AL823" s="78"/>
      <c r="AM823" s="78"/>
      <c r="AN823" s="78"/>
      <c r="AO823" s="78"/>
      <c r="AP823" s="78"/>
      <c r="AQ823" s="78"/>
      <c r="AR823" s="78"/>
      <c r="AT823" s="78"/>
      <c r="AU823" s="78"/>
      <c r="AV823" s="78"/>
      <c r="AW823" s="78"/>
      <c r="AX823" s="78"/>
      <c r="AY823" s="78"/>
      <c r="AZ823" s="78"/>
      <c r="BA823" s="78"/>
      <c r="BB823" s="78"/>
      <c r="BC823" s="78"/>
      <c r="BD823" s="78"/>
      <c r="BE823" s="78"/>
      <c r="BF823" s="78"/>
      <c r="BG823" s="78"/>
      <c r="BH823" s="78"/>
      <c r="BI823" s="78"/>
      <c r="BJ823" s="78"/>
      <c r="BK823" s="78"/>
      <c r="BL823" s="78"/>
      <c r="BM823" s="78"/>
      <c r="BN823" s="78"/>
      <c r="BO823" s="78"/>
      <c r="BP823" s="78"/>
      <c r="BQ823" s="78"/>
      <c r="BR823" s="78"/>
      <c r="BS823" s="78"/>
      <c r="BT823" s="78"/>
      <c r="BU823" s="78"/>
      <c r="BV823" s="78"/>
      <c r="BW823" s="78"/>
      <c r="BX823" s="78"/>
      <c r="BY823" s="78"/>
      <c r="BZ823" s="78"/>
      <c r="CA823" s="78"/>
      <c r="CB823" s="78"/>
      <c r="CC823" s="78"/>
      <c r="CD823" s="78"/>
      <c r="CE823" s="78"/>
      <c r="CF823" s="78"/>
      <c r="CG823" s="78"/>
      <c r="CH823" s="78"/>
      <c r="CI823" s="78"/>
      <c r="CJ823" s="78"/>
      <c r="CK823" s="78"/>
      <c r="CL823" s="78"/>
    </row>
    <row r="824" spans="14:90" ht="20.100000000000001" customHeight="1"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170"/>
      <c r="AK824" s="78"/>
      <c r="AL824" s="78"/>
      <c r="AM824" s="78"/>
      <c r="AN824" s="78"/>
      <c r="AO824" s="78"/>
      <c r="AP824" s="78"/>
      <c r="AQ824" s="78"/>
      <c r="AR824" s="78"/>
      <c r="AT824" s="78"/>
      <c r="AU824" s="78"/>
      <c r="AV824" s="78"/>
      <c r="AW824" s="78"/>
      <c r="AX824" s="78"/>
      <c r="AY824" s="78"/>
      <c r="AZ824" s="78"/>
      <c r="BA824" s="78"/>
      <c r="BB824" s="78"/>
      <c r="BC824" s="78"/>
      <c r="BD824" s="78"/>
      <c r="BE824" s="78"/>
      <c r="BF824" s="78"/>
      <c r="BG824" s="78"/>
      <c r="BH824" s="78"/>
      <c r="BI824" s="78"/>
      <c r="BJ824" s="78"/>
      <c r="BK824" s="78"/>
      <c r="BL824" s="78"/>
      <c r="BM824" s="78"/>
      <c r="BN824" s="78"/>
      <c r="BO824" s="78"/>
      <c r="BP824" s="78"/>
      <c r="BQ824" s="78"/>
      <c r="BR824" s="78"/>
      <c r="BS824" s="78"/>
      <c r="BT824" s="78"/>
      <c r="BU824" s="78"/>
      <c r="BV824" s="78"/>
      <c r="BW824" s="78"/>
      <c r="BX824" s="78"/>
      <c r="BY824" s="78"/>
      <c r="BZ824" s="78"/>
      <c r="CA824" s="78"/>
      <c r="CB824" s="78"/>
      <c r="CC824" s="78"/>
      <c r="CD824" s="78"/>
      <c r="CE824" s="78"/>
      <c r="CF824" s="78"/>
      <c r="CG824" s="78"/>
      <c r="CH824" s="78"/>
      <c r="CI824" s="78"/>
      <c r="CJ824" s="78"/>
      <c r="CK824" s="78"/>
      <c r="CL824" s="78"/>
    </row>
    <row r="825" spans="14:90" ht="20.100000000000001" customHeight="1"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170"/>
      <c r="AK825" s="78"/>
      <c r="AL825" s="78"/>
      <c r="AM825" s="78"/>
      <c r="AN825" s="78"/>
      <c r="AO825" s="78"/>
      <c r="AP825" s="78"/>
      <c r="AQ825" s="78"/>
      <c r="AR825" s="78"/>
      <c r="AT825" s="78"/>
      <c r="AU825" s="78"/>
      <c r="AV825" s="78"/>
      <c r="AW825" s="78"/>
      <c r="AX825" s="78"/>
      <c r="AY825" s="78"/>
      <c r="AZ825" s="78"/>
      <c r="BA825" s="78"/>
      <c r="BB825" s="78"/>
      <c r="BC825" s="78"/>
      <c r="BD825" s="78"/>
      <c r="BE825" s="78"/>
      <c r="BF825" s="78"/>
      <c r="BG825" s="78"/>
      <c r="BH825" s="78"/>
      <c r="BI825" s="78"/>
      <c r="BJ825" s="78"/>
      <c r="BK825" s="78"/>
      <c r="BL825" s="78"/>
      <c r="BM825" s="78"/>
      <c r="BN825" s="78"/>
      <c r="BO825" s="78"/>
      <c r="BP825" s="78"/>
      <c r="BQ825" s="78"/>
      <c r="BR825" s="78"/>
      <c r="BS825" s="78"/>
      <c r="BT825" s="78"/>
      <c r="BU825" s="78"/>
      <c r="BV825" s="78"/>
      <c r="BW825" s="78"/>
      <c r="BX825" s="78"/>
      <c r="BY825" s="78"/>
      <c r="BZ825" s="78"/>
      <c r="CA825" s="78"/>
      <c r="CB825" s="78"/>
      <c r="CC825" s="78"/>
      <c r="CD825" s="78"/>
      <c r="CE825" s="78"/>
      <c r="CF825" s="78"/>
      <c r="CG825" s="78"/>
      <c r="CH825" s="78"/>
      <c r="CI825" s="78"/>
      <c r="CJ825" s="78"/>
      <c r="CK825" s="78"/>
      <c r="CL825" s="78"/>
    </row>
    <row r="826" spans="14:90" ht="20.100000000000001" customHeight="1"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170"/>
      <c r="AK826" s="78"/>
      <c r="AL826" s="78"/>
      <c r="AM826" s="78"/>
      <c r="AN826" s="78"/>
      <c r="AO826" s="78"/>
      <c r="AP826" s="78"/>
      <c r="AQ826" s="78"/>
      <c r="AR826" s="78"/>
      <c r="AT826" s="78"/>
      <c r="AU826" s="78"/>
      <c r="AV826" s="78"/>
      <c r="AW826" s="78"/>
      <c r="AX826" s="78"/>
      <c r="AY826" s="78"/>
      <c r="AZ826" s="78"/>
      <c r="BA826" s="78"/>
      <c r="BB826" s="78"/>
      <c r="BC826" s="78"/>
      <c r="BD826" s="78"/>
      <c r="BE826" s="78"/>
      <c r="BF826" s="78"/>
      <c r="BG826" s="78"/>
      <c r="BH826" s="78"/>
      <c r="BI826" s="78"/>
      <c r="BJ826" s="78"/>
      <c r="BK826" s="78"/>
      <c r="BL826" s="78"/>
      <c r="BM826" s="78"/>
      <c r="BN826" s="78"/>
      <c r="BO826" s="78"/>
      <c r="BP826" s="78"/>
      <c r="BQ826" s="78"/>
      <c r="BR826" s="78"/>
      <c r="BS826" s="78"/>
      <c r="BT826" s="78"/>
      <c r="BU826" s="78"/>
      <c r="BV826" s="78"/>
      <c r="BW826" s="78"/>
      <c r="BX826" s="78"/>
      <c r="BY826" s="78"/>
      <c r="BZ826" s="78"/>
      <c r="CA826" s="78"/>
      <c r="CB826" s="78"/>
      <c r="CC826" s="78"/>
      <c r="CD826" s="78"/>
      <c r="CE826" s="78"/>
      <c r="CF826" s="78"/>
      <c r="CG826" s="78"/>
      <c r="CH826" s="78"/>
      <c r="CI826" s="78"/>
      <c r="CJ826" s="78"/>
      <c r="CK826" s="78"/>
      <c r="CL826" s="78"/>
    </row>
    <row r="827" spans="14:90" ht="20.100000000000001" customHeight="1"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170"/>
      <c r="AK827" s="78"/>
      <c r="AL827" s="78"/>
      <c r="AM827" s="78"/>
      <c r="AN827" s="78"/>
      <c r="AO827" s="78"/>
      <c r="AP827" s="78"/>
      <c r="AQ827" s="78"/>
      <c r="AR827" s="78"/>
      <c r="AT827" s="78"/>
      <c r="AU827" s="78"/>
      <c r="AV827" s="78"/>
      <c r="AW827" s="78"/>
      <c r="AX827" s="78"/>
      <c r="AY827" s="78"/>
      <c r="AZ827" s="78"/>
      <c r="BA827" s="78"/>
      <c r="BB827" s="78"/>
      <c r="BC827" s="78"/>
      <c r="BD827" s="78"/>
      <c r="BE827" s="78"/>
      <c r="BF827" s="78"/>
      <c r="BG827" s="78"/>
      <c r="BH827" s="78"/>
      <c r="BI827" s="78"/>
      <c r="BJ827" s="78"/>
      <c r="BK827" s="78"/>
      <c r="BL827" s="78"/>
      <c r="BM827" s="78"/>
      <c r="BN827" s="78"/>
      <c r="BO827" s="78"/>
      <c r="BP827" s="78"/>
      <c r="BQ827" s="78"/>
      <c r="BR827" s="78"/>
      <c r="BS827" s="78"/>
      <c r="BT827" s="78"/>
      <c r="BU827" s="78"/>
      <c r="BV827" s="78"/>
      <c r="BW827" s="78"/>
      <c r="BX827" s="78"/>
      <c r="BY827" s="78"/>
      <c r="BZ827" s="78"/>
      <c r="CA827" s="78"/>
      <c r="CB827" s="78"/>
      <c r="CC827" s="78"/>
      <c r="CD827" s="78"/>
      <c r="CE827" s="78"/>
      <c r="CF827" s="78"/>
      <c r="CG827" s="78"/>
      <c r="CH827" s="78"/>
      <c r="CI827" s="78"/>
      <c r="CJ827" s="78"/>
      <c r="CK827" s="78"/>
      <c r="CL827" s="78"/>
    </row>
    <row r="828" spans="14:90" ht="20.100000000000001" customHeight="1"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170"/>
      <c r="AK828" s="78"/>
      <c r="AL828" s="78"/>
      <c r="AM828" s="78"/>
      <c r="AN828" s="78"/>
      <c r="AO828" s="78"/>
      <c r="AP828" s="78"/>
      <c r="AQ828" s="78"/>
      <c r="AR828" s="78"/>
      <c r="AT828" s="78"/>
      <c r="AU828" s="78"/>
      <c r="AV828" s="78"/>
      <c r="AW828" s="78"/>
      <c r="AX828" s="78"/>
      <c r="AY828" s="78"/>
      <c r="AZ828" s="78"/>
      <c r="BA828" s="78"/>
      <c r="BB828" s="78"/>
      <c r="BC828" s="78"/>
      <c r="BD828" s="78"/>
      <c r="BE828" s="78"/>
      <c r="BF828" s="78"/>
      <c r="BG828" s="78"/>
      <c r="BH828" s="78"/>
      <c r="BI828" s="78"/>
      <c r="BJ828" s="78"/>
      <c r="BK828" s="78"/>
      <c r="BL828" s="78"/>
      <c r="BM828" s="78"/>
      <c r="BN828" s="78"/>
      <c r="BO828" s="78"/>
      <c r="BP828" s="78"/>
      <c r="BQ828" s="78"/>
      <c r="BR828" s="78"/>
      <c r="BS828" s="78"/>
      <c r="BT828" s="78"/>
      <c r="BU828" s="78"/>
      <c r="BV828" s="78"/>
      <c r="BW828" s="78"/>
      <c r="BX828" s="78"/>
      <c r="BY828" s="78"/>
      <c r="BZ828" s="78"/>
      <c r="CA828" s="78"/>
      <c r="CB828" s="78"/>
      <c r="CC828" s="78"/>
      <c r="CD828" s="78"/>
      <c r="CE828" s="78"/>
      <c r="CF828" s="78"/>
      <c r="CG828" s="78"/>
      <c r="CH828" s="78"/>
      <c r="CI828" s="78"/>
      <c r="CJ828" s="78"/>
      <c r="CK828" s="78"/>
      <c r="CL828" s="78"/>
    </row>
    <row r="829" spans="14:90" ht="20.100000000000001" customHeight="1"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170"/>
      <c r="AK829" s="78"/>
      <c r="AL829" s="78"/>
      <c r="AM829" s="78"/>
      <c r="AN829" s="78"/>
      <c r="AO829" s="78"/>
      <c r="AP829" s="78"/>
      <c r="AQ829" s="78"/>
      <c r="AR829" s="78"/>
      <c r="AT829" s="78"/>
      <c r="AU829" s="78"/>
      <c r="AV829" s="78"/>
      <c r="AW829" s="78"/>
      <c r="AX829" s="78"/>
      <c r="AY829" s="78"/>
      <c r="AZ829" s="78"/>
      <c r="BA829" s="78"/>
      <c r="BB829" s="78"/>
      <c r="BC829" s="78"/>
      <c r="BD829" s="78"/>
      <c r="BE829" s="78"/>
      <c r="BF829" s="78"/>
      <c r="BG829" s="78"/>
      <c r="BH829" s="78"/>
      <c r="BI829" s="78"/>
      <c r="BJ829" s="78"/>
      <c r="BK829" s="78"/>
      <c r="BL829" s="78"/>
      <c r="BM829" s="78"/>
      <c r="BN829" s="78"/>
      <c r="BO829" s="78"/>
      <c r="BP829" s="78"/>
      <c r="BQ829" s="78"/>
      <c r="BR829" s="78"/>
      <c r="BS829" s="78"/>
      <c r="BT829" s="78"/>
      <c r="BU829" s="78"/>
      <c r="BV829" s="78"/>
      <c r="BW829" s="78"/>
      <c r="BX829" s="78"/>
      <c r="BY829" s="78"/>
      <c r="BZ829" s="78"/>
      <c r="CA829" s="78"/>
      <c r="CB829" s="78"/>
      <c r="CC829" s="78"/>
      <c r="CD829" s="78"/>
      <c r="CE829" s="78"/>
      <c r="CF829" s="78"/>
      <c r="CG829" s="78"/>
      <c r="CH829" s="78"/>
      <c r="CI829" s="78"/>
      <c r="CJ829" s="78"/>
      <c r="CK829" s="78"/>
      <c r="CL829" s="78"/>
    </row>
    <row r="830" spans="14:90" ht="20.100000000000001" customHeight="1"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170"/>
      <c r="AK830" s="78"/>
      <c r="AL830" s="78"/>
      <c r="AM830" s="78"/>
      <c r="AN830" s="78"/>
      <c r="AO830" s="78"/>
      <c r="AP830" s="78"/>
      <c r="AQ830" s="78"/>
      <c r="AR830" s="78"/>
      <c r="AT830" s="78"/>
      <c r="AU830" s="78"/>
      <c r="AV830" s="78"/>
      <c r="AW830" s="78"/>
      <c r="AX830" s="78"/>
      <c r="AY830" s="78"/>
      <c r="AZ830" s="78"/>
      <c r="BA830" s="78"/>
      <c r="BB830" s="78"/>
      <c r="BC830" s="78"/>
      <c r="BD830" s="78"/>
      <c r="BE830" s="78"/>
      <c r="BF830" s="78"/>
      <c r="BG830" s="78"/>
      <c r="BH830" s="78"/>
      <c r="BI830" s="78"/>
      <c r="BJ830" s="78"/>
      <c r="BK830" s="78"/>
      <c r="BL830" s="78"/>
      <c r="BM830" s="78"/>
      <c r="BN830" s="78"/>
      <c r="BO830" s="78"/>
      <c r="BP830" s="78"/>
      <c r="BQ830" s="78"/>
      <c r="BR830" s="78"/>
      <c r="BS830" s="78"/>
      <c r="BT830" s="78"/>
      <c r="BU830" s="78"/>
      <c r="BV830" s="78"/>
      <c r="BW830" s="78"/>
      <c r="BX830" s="78"/>
      <c r="BY830" s="78"/>
      <c r="BZ830" s="78"/>
      <c r="CA830" s="78"/>
      <c r="CB830" s="78"/>
      <c r="CC830" s="78"/>
      <c r="CD830" s="78"/>
      <c r="CE830" s="78"/>
      <c r="CF830" s="78"/>
      <c r="CG830" s="78"/>
      <c r="CH830" s="78"/>
      <c r="CI830" s="78"/>
      <c r="CJ830" s="78"/>
      <c r="CK830" s="78"/>
      <c r="CL830" s="78"/>
    </row>
    <row r="831" spans="14:90" ht="20.100000000000001" customHeight="1"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170"/>
      <c r="AK831" s="78"/>
      <c r="AL831" s="78"/>
      <c r="AM831" s="78"/>
      <c r="AN831" s="78"/>
      <c r="AO831" s="78"/>
      <c r="AP831" s="78"/>
      <c r="AQ831" s="78"/>
      <c r="AR831" s="78"/>
      <c r="AT831" s="78"/>
      <c r="AU831" s="78"/>
      <c r="AV831" s="78"/>
      <c r="AW831" s="78"/>
      <c r="AX831" s="78"/>
      <c r="AY831" s="78"/>
      <c r="AZ831" s="78"/>
      <c r="BA831" s="78"/>
      <c r="BB831" s="78"/>
      <c r="BC831" s="78"/>
      <c r="BD831" s="78"/>
      <c r="BE831" s="78"/>
      <c r="BF831" s="78"/>
      <c r="BG831" s="78"/>
      <c r="BH831" s="78"/>
      <c r="BI831" s="78"/>
      <c r="BJ831" s="78"/>
      <c r="BK831" s="78"/>
      <c r="BL831" s="78"/>
      <c r="BM831" s="78"/>
      <c r="BN831" s="78"/>
      <c r="BO831" s="78"/>
      <c r="BP831" s="78"/>
      <c r="BQ831" s="78"/>
      <c r="BR831" s="78"/>
      <c r="BS831" s="78"/>
      <c r="BT831" s="78"/>
      <c r="BU831" s="78"/>
      <c r="BV831" s="78"/>
      <c r="BW831" s="78"/>
      <c r="BX831" s="78"/>
      <c r="BY831" s="78"/>
      <c r="BZ831" s="78"/>
      <c r="CA831" s="78"/>
      <c r="CB831" s="78"/>
      <c r="CC831" s="78"/>
      <c r="CD831" s="78"/>
      <c r="CE831" s="78"/>
      <c r="CF831" s="78"/>
      <c r="CG831" s="78"/>
      <c r="CH831" s="78"/>
      <c r="CI831" s="78"/>
      <c r="CJ831" s="78"/>
      <c r="CK831" s="78"/>
      <c r="CL831" s="78"/>
    </row>
    <row r="832" spans="14:90" ht="20.100000000000001" customHeight="1"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170"/>
      <c r="AK832" s="78"/>
      <c r="AL832" s="78"/>
      <c r="AM832" s="78"/>
      <c r="AN832" s="78"/>
      <c r="AO832" s="78"/>
      <c r="AP832" s="78"/>
      <c r="AQ832" s="78"/>
      <c r="AR832" s="78"/>
      <c r="AT832" s="78"/>
      <c r="AU832" s="78"/>
      <c r="AV832" s="78"/>
      <c r="AW832" s="78"/>
      <c r="AX832" s="78"/>
      <c r="AY832" s="78"/>
      <c r="AZ832" s="78"/>
      <c r="BA832" s="78"/>
      <c r="BB832" s="78"/>
      <c r="BC832" s="78"/>
      <c r="BD832" s="78"/>
      <c r="BE832" s="78"/>
      <c r="BF832" s="78"/>
      <c r="BG832" s="78"/>
      <c r="BH832" s="78"/>
      <c r="BI832" s="78"/>
      <c r="BJ832" s="78"/>
      <c r="BK832" s="78"/>
      <c r="BL832" s="78"/>
      <c r="BM832" s="78"/>
      <c r="BN832" s="78"/>
      <c r="BO832" s="78"/>
      <c r="BP832" s="78"/>
      <c r="BQ832" s="78"/>
      <c r="BR832" s="78"/>
      <c r="BS832" s="78"/>
      <c r="BT832" s="78"/>
      <c r="BU832" s="78"/>
      <c r="BV832" s="78"/>
      <c r="BW832" s="78"/>
      <c r="BX832" s="78"/>
      <c r="BY832" s="78"/>
      <c r="BZ832" s="78"/>
      <c r="CA832" s="78"/>
      <c r="CB832" s="78"/>
      <c r="CC832" s="78"/>
      <c r="CD832" s="78"/>
      <c r="CE832" s="78"/>
      <c r="CF832" s="78"/>
      <c r="CG832" s="78"/>
      <c r="CH832" s="78"/>
      <c r="CI832" s="78"/>
      <c r="CJ832" s="78"/>
      <c r="CK832" s="78"/>
      <c r="CL832" s="78"/>
    </row>
    <row r="833" spans="14:90" ht="20.100000000000001" customHeight="1"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170"/>
      <c r="AK833" s="78"/>
      <c r="AL833" s="78"/>
      <c r="AM833" s="78"/>
      <c r="AN833" s="78"/>
      <c r="AO833" s="78"/>
      <c r="AP833" s="78"/>
      <c r="AQ833" s="78"/>
      <c r="AR833" s="78"/>
      <c r="AT833" s="78"/>
      <c r="AU833" s="78"/>
      <c r="AV833" s="78"/>
      <c r="AW833" s="78"/>
      <c r="AX833" s="78"/>
      <c r="AY833" s="78"/>
      <c r="AZ833" s="78"/>
      <c r="BA833" s="78"/>
      <c r="BB833" s="78"/>
      <c r="BC833" s="78"/>
      <c r="BD833" s="78"/>
      <c r="BE833" s="78"/>
      <c r="BF833" s="78"/>
      <c r="BG833" s="78"/>
      <c r="BH833" s="78"/>
      <c r="BI833" s="78"/>
      <c r="BJ833" s="78"/>
      <c r="BK833" s="78"/>
      <c r="BL833" s="78"/>
      <c r="BM833" s="78"/>
      <c r="BN833" s="78"/>
      <c r="BO833" s="78"/>
      <c r="BP833" s="78"/>
      <c r="BQ833" s="78"/>
      <c r="BR833" s="78"/>
      <c r="BS833" s="78"/>
      <c r="BT833" s="78"/>
      <c r="BU833" s="78"/>
      <c r="BV833" s="78"/>
      <c r="BW833" s="78"/>
      <c r="BX833" s="78"/>
      <c r="BY833" s="78"/>
      <c r="BZ833" s="78"/>
      <c r="CA833" s="78"/>
      <c r="CB833" s="78"/>
      <c r="CC833" s="78"/>
      <c r="CD833" s="78"/>
      <c r="CE833" s="78"/>
      <c r="CF833" s="78"/>
      <c r="CG833" s="78"/>
      <c r="CH833" s="78"/>
      <c r="CI833" s="78"/>
      <c r="CJ833" s="78"/>
      <c r="CK833" s="78"/>
      <c r="CL833" s="78"/>
    </row>
    <row r="834" spans="14:90" ht="20.100000000000001" customHeight="1"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170"/>
      <c r="AK834" s="78"/>
      <c r="AL834" s="78"/>
      <c r="AM834" s="78"/>
      <c r="AN834" s="78"/>
      <c r="AO834" s="78"/>
      <c r="AP834" s="78"/>
      <c r="AQ834" s="78"/>
      <c r="AR834" s="78"/>
      <c r="AT834" s="78"/>
      <c r="AU834" s="78"/>
      <c r="AV834" s="78"/>
      <c r="AW834" s="78"/>
      <c r="AX834" s="78"/>
      <c r="AY834" s="78"/>
      <c r="AZ834" s="78"/>
      <c r="BA834" s="78"/>
      <c r="BB834" s="78"/>
      <c r="BC834" s="78"/>
      <c r="BD834" s="78"/>
      <c r="BE834" s="78"/>
      <c r="BF834" s="78"/>
      <c r="BG834" s="78"/>
      <c r="BH834" s="78"/>
      <c r="BI834" s="78"/>
      <c r="BJ834" s="78"/>
      <c r="BK834" s="78"/>
      <c r="BL834" s="78"/>
      <c r="BM834" s="78"/>
      <c r="BN834" s="78"/>
      <c r="BO834" s="78"/>
      <c r="BP834" s="78"/>
      <c r="BQ834" s="78"/>
      <c r="BR834" s="78"/>
      <c r="BS834" s="78"/>
      <c r="BT834" s="78"/>
      <c r="BU834" s="78"/>
      <c r="BV834" s="78"/>
      <c r="BW834" s="78"/>
      <c r="BX834" s="78"/>
      <c r="BY834" s="78"/>
      <c r="BZ834" s="78"/>
      <c r="CA834" s="78"/>
      <c r="CB834" s="78"/>
      <c r="CC834" s="78"/>
      <c r="CD834" s="78"/>
      <c r="CE834" s="78"/>
      <c r="CF834" s="78"/>
      <c r="CG834" s="78"/>
      <c r="CH834" s="78"/>
      <c r="CI834" s="78"/>
      <c r="CJ834" s="78"/>
      <c r="CK834" s="78"/>
      <c r="CL834" s="78"/>
    </row>
    <row r="835" spans="14:90" ht="20.100000000000001" customHeight="1"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170"/>
      <c r="AK835" s="78"/>
      <c r="AL835" s="78"/>
      <c r="AM835" s="78"/>
      <c r="AN835" s="78"/>
      <c r="AO835" s="78"/>
      <c r="AP835" s="78"/>
      <c r="AQ835" s="78"/>
      <c r="AR835" s="78"/>
      <c r="AT835" s="78"/>
      <c r="AU835" s="78"/>
      <c r="AV835" s="78"/>
      <c r="AW835" s="78"/>
      <c r="AX835" s="78"/>
      <c r="AY835" s="78"/>
      <c r="AZ835" s="78"/>
      <c r="BA835" s="78"/>
      <c r="BB835" s="78"/>
      <c r="BC835" s="78"/>
      <c r="BD835" s="78"/>
      <c r="BE835" s="78"/>
      <c r="BF835" s="78"/>
      <c r="BG835" s="78"/>
      <c r="BH835" s="78"/>
      <c r="BI835" s="78"/>
      <c r="BJ835" s="78"/>
      <c r="BK835" s="78"/>
      <c r="BL835" s="78"/>
      <c r="BM835" s="78"/>
      <c r="BN835" s="78"/>
      <c r="BO835" s="78"/>
      <c r="BP835" s="78"/>
      <c r="BQ835" s="78"/>
      <c r="BR835" s="78"/>
      <c r="BS835" s="78"/>
      <c r="BT835" s="78"/>
      <c r="BU835" s="78"/>
      <c r="BV835" s="78"/>
      <c r="BW835" s="78"/>
      <c r="BX835" s="78"/>
      <c r="BY835" s="78"/>
      <c r="BZ835" s="78"/>
      <c r="CA835" s="78"/>
      <c r="CB835" s="78"/>
      <c r="CC835" s="78"/>
      <c r="CD835" s="78"/>
      <c r="CE835" s="78"/>
      <c r="CF835" s="78"/>
      <c r="CG835" s="78"/>
      <c r="CH835" s="78"/>
      <c r="CI835" s="78"/>
      <c r="CJ835" s="78"/>
      <c r="CK835" s="78"/>
      <c r="CL835" s="78"/>
    </row>
    <row r="836" spans="14:90" ht="20.100000000000001" customHeight="1"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170"/>
      <c r="AK836" s="78"/>
      <c r="AL836" s="78"/>
      <c r="AM836" s="78"/>
      <c r="AN836" s="78"/>
      <c r="AO836" s="78"/>
      <c r="AP836" s="78"/>
      <c r="AQ836" s="78"/>
      <c r="AR836" s="78"/>
      <c r="AT836" s="78"/>
      <c r="AU836" s="78"/>
      <c r="AV836" s="78"/>
      <c r="AW836" s="78"/>
      <c r="AX836" s="78"/>
      <c r="AY836" s="78"/>
      <c r="AZ836" s="78"/>
      <c r="BA836" s="78"/>
      <c r="BB836" s="78"/>
      <c r="BC836" s="78"/>
      <c r="BD836" s="78"/>
      <c r="BE836" s="78"/>
      <c r="BF836" s="78"/>
      <c r="BG836" s="78"/>
      <c r="BH836" s="78"/>
      <c r="BI836" s="78"/>
      <c r="BJ836" s="78"/>
      <c r="BK836" s="78"/>
      <c r="BL836" s="78"/>
      <c r="BM836" s="78"/>
      <c r="BN836" s="78"/>
      <c r="BO836" s="78"/>
      <c r="BP836" s="78"/>
      <c r="BQ836" s="78"/>
      <c r="BR836" s="78"/>
      <c r="BS836" s="78"/>
      <c r="BT836" s="78"/>
      <c r="BU836" s="78"/>
      <c r="BV836" s="78"/>
      <c r="BW836" s="78"/>
      <c r="BX836" s="78"/>
      <c r="BY836" s="78"/>
      <c r="BZ836" s="78"/>
      <c r="CA836" s="78"/>
      <c r="CB836" s="78"/>
      <c r="CC836" s="78"/>
      <c r="CD836" s="78"/>
      <c r="CE836" s="78"/>
      <c r="CF836" s="78"/>
      <c r="CG836" s="78"/>
      <c r="CH836" s="78"/>
      <c r="CI836" s="78"/>
      <c r="CJ836" s="78"/>
      <c r="CK836" s="78"/>
      <c r="CL836" s="78"/>
    </row>
    <row r="837" spans="14:90" ht="20.100000000000001" customHeight="1"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170"/>
      <c r="AK837" s="78"/>
      <c r="AL837" s="78"/>
      <c r="AM837" s="78"/>
      <c r="AN837" s="78"/>
      <c r="AO837" s="78"/>
      <c r="AP837" s="78"/>
      <c r="AQ837" s="78"/>
      <c r="AR837" s="78"/>
      <c r="AT837" s="78"/>
      <c r="AU837" s="78"/>
      <c r="AV837" s="78"/>
      <c r="AW837" s="78"/>
      <c r="AX837" s="78"/>
      <c r="AY837" s="78"/>
      <c r="AZ837" s="78"/>
      <c r="BA837" s="78"/>
      <c r="BB837" s="78"/>
      <c r="BC837" s="78"/>
      <c r="BD837" s="78"/>
      <c r="BE837" s="78"/>
      <c r="BF837" s="78"/>
      <c r="BG837" s="78"/>
      <c r="BH837" s="78"/>
      <c r="BI837" s="78"/>
      <c r="BJ837" s="78"/>
      <c r="BK837" s="78"/>
      <c r="BL837" s="78"/>
      <c r="BM837" s="78"/>
      <c r="BN837" s="78"/>
      <c r="BO837" s="78"/>
      <c r="BP837" s="78"/>
      <c r="BQ837" s="78"/>
      <c r="BR837" s="78"/>
      <c r="BS837" s="78"/>
      <c r="BT837" s="78"/>
      <c r="BU837" s="78"/>
      <c r="BV837" s="78"/>
      <c r="BW837" s="78"/>
      <c r="BX837" s="78"/>
      <c r="BY837" s="78"/>
      <c r="BZ837" s="78"/>
      <c r="CA837" s="78"/>
      <c r="CB837" s="78"/>
      <c r="CC837" s="78"/>
      <c r="CD837" s="78"/>
      <c r="CE837" s="78"/>
      <c r="CF837" s="78"/>
      <c r="CG837" s="78"/>
      <c r="CH837" s="78"/>
      <c r="CI837" s="78"/>
      <c r="CJ837" s="78"/>
      <c r="CK837" s="78"/>
      <c r="CL837" s="78"/>
    </row>
    <row r="838" spans="14:90" ht="20.100000000000001" customHeight="1"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170"/>
      <c r="AK838" s="78"/>
      <c r="AL838" s="78"/>
      <c r="AM838" s="78"/>
      <c r="AN838" s="78"/>
      <c r="AO838" s="78"/>
      <c r="AP838" s="78"/>
      <c r="AQ838" s="78"/>
      <c r="AR838" s="78"/>
      <c r="AT838" s="78"/>
      <c r="AU838" s="78"/>
      <c r="AV838" s="78"/>
      <c r="AW838" s="78"/>
      <c r="AX838" s="78"/>
      <c r="AY838" s="78"/>
      <c r="AZ838" s="78"/>
      <c r="BA838" s="78"/>
      <c r="BB838" s="78"/>
      <c r="BC838" s="78"/>
      <c r="BD838" s="78"/>
      <c r="BE838" s="78"/>
      <c r="BF838" s="78"/>
      <c r="BG838" s="78"/>
      <c r="BH838" s="78"/>
      <c r="BI838" s="78"/>
      <c r="BJ838" s="78"/>
      <c r="BK838" s="78"/>
      <c r="BL838" s="78"/>
      <c r="BM838" s="78"/>
      <c r="BN838" s="78"/>
      <c r="BO838" s="78"/>
      <c r="BP838" s="78"/>
      <c r="BQ838" s="78"/>
      <c r="BR838" s="78"/>
      <c r="BS838" s="78"/>
      <c r="BT838" s="78"/>
      <c r="BU838" s="78"/>
      <c r="BV838" s="78"/>
      <c r="BW838" s="78"/>
      <c r="BX838" s="78"/>
      <c r="BY838" s="78"/>
      <c r="BZ838" s="78"/>
      <c r="CA838" s="78"/>
      <c r="CB838" s="78"/>
      <c r="CC838" s="78"/>
      <c r="CD838" s="78"/>
      <c r="CE838" s="78"/>
      <c r="CF838" s="78"/>
      <c r="CG838" s="78"/>
      <c r="CH838" s="78"/>
      <c r="CI838" s="78"/>
      <c r="CJ838" s="78"/>
      <c r="CK838" s="78"/>
      <c r="CL838" s="78"/>
    </row>
    <row r="839" spans="14:90" ht="20.100000000000001" customHeight="1"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170"/>
      <c r="AK839" s="78"/>
      <c r="AL839" s="78"/>
      <c r="AM839" s="78"/>
      <c r="AN839" s="78"/>
      <c r="AO839" s="78"/>
      <c r="AP839" s="78"/>
      <c r="AQ839" s="78"/>
      <c r="AR839" s="78"/>
      <c r="AT839" s="78"/>
      <c r="AU839" s="78"/>
      <c r="AV839" s="78"/>
      <c r="AW839" s="78"/>
      <c r="AX839" s="78"/>
      <c r="AY839" s="78"/>
      <c r="AZ839" s="78"/>
      <c r="BA839" s="78"/>
      <c r="BB839" s="78"/>
      <c r="BC839" s="78"/>
      <c r="BD839" s="78"/>
      <c r="BE839" s="78"/>
      <c r="BF839" s="78"/>
      <c r="BG839" s="78"/>
      <c r="BH839" s="78"/>
      <c r="BI839" s="78"/>
      <c r="BJ839" s="78"/>
      <c r="BK839" s="78"/>
      <c r="BL839" s="78"/>
      <c r="BM839" s="78"/>
      <c r="BN839" s="78"/>
      <c r="BO839" s="78"/>
      <c r="BP839" s="78"/>
      <c r="BQ839" s="78"/>
      <c r="BR839" s="78"/>
      <c r="BS839" s="78"/>
      <c r="BT839" s="78"/>
      <c r="BU839" s="78"/>
      <c r="BV839" s="78"/>
      <c r="BW839" s="78"/>
      <c r="BX839" s="78"/>
      <c r="BY839" s="78"/>
      <c r="BZ839" s="78"/>
      <c r="CA839" s="78"/>
      <c r="CB839" s="78"/>
      <c r="CC839" s="78"/>
      <c r="CD839" s="78"/>
      <c r="CE839" s="78"/>
      <c r="CF839" s="78"/>
      <c r="CG839" s="78"/>
      <c r="CH839" s="78"/>
      <c r="CI839" s="78"/>
      <c r="CJ839" s="78"/>
      <c r="CK839" s="78"/>
      <c r="CL839" s="78"/>
    </row>
    <row r="840" spans="14:90" ht="20.100000000000001" customHeight="1"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170"/>
      <c r="AK840" s="78"/>
      <c r="AL840" s="78"/>
      <c r="AM840" s="78"/>
      <c r="AN840" s="78"/>
      <c r="AO840" s="78"/>
      <c r="AP840" s="78"/>
      <c r="AQ840" s="78"/>
      <c r="AR840" s="78"/>
      <c r="AT840" s="78"/>
      <c r="AU840" s="78"/>
      <c r="AV840" s="78"/>
      <c r="AW840" s="78"/>
      <c r="AX840" s="78"/>
      <c r="AY840" s="78"/>
      <c r="AZ840" s="78"/>
      <c r="BA840" s="78"/>
      <c r="BB840" s="78"/>
      <c r="BC840" s="78"/>
      <c r="BD840" s="78"/>
      <c r="BE840" s="78"/>
      <c r="BF840" s="78"/>
      <c r="BG840" s="78"/>
      <c r="BH840" s="78"/>
      <c r="BI840" s="78"/>
      <c r="BJ840" s="78"/>
      <c r="BK840" s="78"/>
      <c r="BL840" s="78"/>
      <c r="BM840" s="78"/>
      <c r="BN840" s="78"/>
      <c r="BO840" s="78"/>
      <c r="BP840" s="78"/>
      <c r="BQ840" s="78"/>
      <c r="BR840" s="78"/>
      <c r="BS840" s="78"/>
      <c r="BT840" s="78"/>
      <c r="BU840" s="78"/>
      <c r="BV840" s="78"/>
      <c r="BW840" s="78"/>
      <c r="BX840" s="78"/>
      <c r="BY840" s="78"/>
      <c r="BZ840" s="78"/>
      <c r="CA840" s="78"/>
      <c r="CB840" s="78"/>
      <c r="CC840" s="78"/>
      <c r="CD840" s="78"/>
      <c r="CE840" s="78"/>
      <c r="CF840" s="78"/>
      <c r="CG840" s="78"/>
      <c r="CH840" s="78"/>
      <c r="CI840" s="78"/>
      <c r="CJ840" s="78"/>
      <c r="CK840" s="78"/>
      <c r="CL840" s="78"/>
    </row>
    <row r="841" spans="14:90" ht="20.100000000000001" customHeight="1"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170"/>
      <c r="AK841" s="78"/>
      <c r="AL841" s="78"/>
      <c r="AM841" s="78"/>
      <c r="AN841" s="78"/>
      <c r="AO841" s="78"/>
      <c r="AP841" s="78"/>
      <c r="AQ841" s="78"/>
      <c r="AR841" s="78"/>
      <c r="AT841" s="78"/>
      <c r="AU841" s="78"/>
      <c r="AV841" s="78"/>
      <c r="AW841" s="78"/>
      <c r="AX841" s="78"/>
      <c r="AY841" s="78"/>
      <c r="AZ841" s="78"/>
      <c r="BA841" s="78"/>
      <c r="BB841" s="78"/>
      <c r="BC841" s="78"/>
      <c r="BD841" s="78"/>
      <c r="BE841" s="78"/>
      <c r="BF841" s="78"/>
      <c r="BG841" s="78"/>
      <c r="BH841" s="78"/>
      <c r="BI841" s="78"/>
      <c r="BJ841" s="78"/>
      <c r="BK841" s="78"/>
      <c r="BL841" s="78"/>
      <c r="BM841" s="78"/>
      <c r="BN841" s="78"/>
      <c r="BO841" s="78"/>
      <c r="BP841" s="78"/>
      <c r="BQ841" s="78"/>
      <c r="BR841" s="78"/>
      <c r="BS841" s="78"/>
      <c r="BT841" s="78"/>
      <c r="BU841" s="78"/>
      <c r="BV841" s="78"/>
      <c r="BW841" s="78"/>
      <c r="BX841" s="78"/>
      <c r="BY841" s="78"/>
      <c r="BZ841" s="78"/>
      <c r="CA841" s="78"/>
      <c r="CB841" s="78"/>
      <c r="CC841" s="78"/>
      <c r="CD841" s="78"/>
      <c r="CE841" s="78"/>
      <c r="CF841" s="78"/>
      <c r="CG841" s="78"/>
      <c r="CH841" s="78"/>
      <c r="CI841" s="78"/>
      <c r="CJ841" s="78"/>
      <c r="CK841" s="78"/>
      <c r="CL841" s="78"/>
    </row>
    <row r="842" spans="14:90" ht="20.100000000000001" customHeight="1"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170"/>
      <c r="AK842" s="78"/>
      <c r="AL842" s="78"/>
      <c r="AM842" s="78"/>
      <c r="AN842" s="78"/>
      <c r="AO842" s="78"/>
      <c r="AP842" s="78"/>
      <c r="AQ842" s="78"/>
      <c r="AR842" s="78"/>
      <c r="AT842" s="78"/>
      <c r="AU842" s="78"/>
      <c r="AV842" s="78"/>
      <c r="AW842" s="78"/>
      <c r="AX842" s="78"/>
      <c r="AY842" s="78"/>
      <c r="AZ842" s="78"/>
      <c r="BA842" s="78"/>
      <c r="BB842" s="78"/>
      <c r="BC842" s="78"/>
      <c r="BD842" s="78"/>
      <c r="BE842" s="78"/>
      <c r="BF842" s="78"/>
      <c r="BG842" s="78"/>
      <c r="BH842" s="78"/>
      <c r="BI842" s="78"/>
      <c r="BJ842" s="78"/>
      <c r="BK842" s="78"/>
      <c r="BL842" s="78"/>
      <c r="BM842" s="78"/>
      <c r="BN842" s="78"/>
      <c r="BO842" s="78"/>
      <c r="BP842" s="78"/>
      <c r="BQ842" s="78"/>
      <c r="BR842" s="78"/>
      <c r="BS842" s="78"/>
      <c r="BT842" s="78"/>
      <c r="BU842" s="78"/>
      <c r="BV842" s="78"/>
      <c r="BW842" s="78"/>
      <c r="BX842" s="78"/>
      <c r="BY842" s="78"/>
      <c r="BZ842" s="78"/>
      <c r="CA842" s="78"/>
      <c r="CB842" s="78"/>
      <c r="CC842" s="78"/>
      <c r="CD842" s="78"/>
      <c r="CE842" s="78"/>
      <c r="CF842" s="78"/>
      <c r="CG842" s="78"/>
      <c r="CH842" s="78"/>
      <c r="CI842" s="78"/>
      <c r="CJ842" s="78"/>
      <c r="CK842" s="78"/>
      <c r="CL842" s="78"/>
    </row>
    <row r="843" spans="14:90" ht="20.100000000000001" customHeight="1"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170"/>
      <c r="AK843" s="78"/>
      <c r="AL843" s="78"/>
      <c r="AM843" s="78"/>
      <c r="AN843" s="78"/>
      <c r="AO843" s="78"/>
      <c r="AP843" s="78"/>
      <c r="AQ843" s="78"/>
      <c r="AR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78"/>
      <c r="BH843" s="78"/>
      <c r="BI843" s="78"/>
      <c r="BJ843" s="78"/>
      <c r="BK843" s="78"/>
      <c r="BL843" s="78"/>
      <c r="BM843" s="78"/>
      <c r="BN843" s="78"/>
      <c r="BO843" s="78"/>
      <c r="BP843" s="78"/>
      <c r="BQ843" s="78"/>
      <c r="BR843" s="78"/>
      <c r="BS843" s="78"/>
      <c r="BT843" s="78"/>
      <c r="BU843" s="78"/>
      <c r="BV843" s="78"/>
      <c r="BW843" s="78"/>
      <c r="BX843" s="78"/>
      <c r="BY843" s="78"/>
      <c r="BZ843" s="78"/>
      <c r="CA843" s="78"/>
      <c r="CB843" s="78"/>
      <c r="CC843" s="78"/>
      <c r="CD843" s="78"/>
      <c r="CE843" s="78"/>
      <c r="CF843" s="78"/>
      <c r="CG843" s="78"/>
      <c r="CH843" s="78"/>
      <c r="CI843" s="78"/>
      <c r="CJ843" s="78"/>
      <c r="CK843" s="78"/>
      <c r="CL843" s="78"/>
    </row>
    <row r="844" spans="14:90" ht="20.100000000000001" customHeight="1"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170"/>
      <c r="AK844" s="78"/>
      <c r="AL844" s="78"/>
      <c r="AM844" s="78"/>
      <c r="AN844" s="78"/>
      <c r="AO844" s="78"/>
      <c r="AP844" s="78"/>
      <c r="AQ844" s="78"/>
      <c r="AR844" s="78"/>
      <c r="AT844" s="78"/>
      <c r="AU844" s="78"/>
      <c r="AV844" s="78"/>
      <c r="AW844" s="78"/>
      <c r="AX844" s="78"/>
      <c r="AY844" s="78"/>
      <c r="AZ844" s="78"/>
      <c r="BA844" s="78"/>
      <c r="BB844" s="78"/>
      <c r="BC844" s="78"/>
      <c r="BD844" s="78"/>
      <c r="BE844" s="78"/>
      <c r="BF844" s="78"/>
      <c r="BG844" s="78"/>
      <c r="BH844" s="78"/>
      <c r="BI844" s="78"/>
      <c r="BJ844" s="78"/>
      <c r="BK844" s="78"/>
      <c r="BL844" s="78"/>
      <c r="BM844" s="78"/>
      <c r="BN844" s="78"/>
      <c r="BO844" s="78"/>
      <c r="BP844" s="78"/>
      <c r="BQ844" s="78"/>
      <c r="BR844" s="78"/>
      <c r="BS844" s="78"/>
      <c r="BT844" s="78"/>
      <c r="BU844" s="78"/>
      <c r="BV844" s="78"/>
      <c r="BW844" s="78"/>
      <c r="BX844" s="78"/>
      <c r="BY844" s="78"/>
      <c r="BZ844" s="78"/>
      <c r="CA844" s="78"/>
      <c r="CB844" s="78"/>
      <c r="CC844" s="78"/>
      <c r="CD844" s="78"/>
      <c r="CE844" s="78"/>
      <c r="CF844" s="78"/>
      <c r="CG844" s="78"/>
      <c r="CH844" s="78"/>
      <c r="CI844" s="78"/>
      <c r="CJ844" s="78"/>
      <c r="CK844" s="78"/>
      <c r="CL844" s="78"/>
    </row>
    <row r="845" spans="14:90" ht="20.100000000000001" customHeight="1"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170"/>
      <c r="AK845" s="78"/>
      <c r="AL845" s="78"/>
      <c r="AM845" s="78"/>
      <c r="AN845" s="78"/>
      <c r="AO845" s="78"/>
      <c r="AP845" s="78"/>
      <c r="AQ845" s="78"/>
      <c r="AR845" s="78"/>
      <c r="AT845" s="78"/>
      <c r="AU845" s="78"/>
      <c r="AV845" s="78"/>
      <c r="AW845" s="78"/>
      <c r="AX845" s="78"/>
      <c r="AY845" s="78"/>
      <c r="AZ845" s="78"/>
      <c r="BA845" s="78"/>
      <c r="BB845" s="78"/>
      <c r="BC845" s="78"/>
      <c r="BD845" s="78"/>
      <c r="BE845" s="78"/>
      <c r="BF845" s="78"/>
      <c r="BG845" s="78"/>
      <c r="BH845" s="78"/>
      <c r="BI845" s="78"/>
      <c r="BJ845" s="78"/>
      <c r="BK845" s="78"/>
      <c r="BL845" s="78"/>
      <c r="BM845" s="78"/>
      <c r="BN845" s="78"/>
      <c r="BO845" s="78"/>
      <c r="BP845" s="78"/>
      <c r="BQ845" s="78"/>
      <c r="BR845" s="78"/>
      <c r="BS845" s="78"/>
      <c r="BT845" s="78"/>
      <c r="BU845" s="78"/>
      <c r="BV845" s="78"/>
      <c r="BW845" s="78"/>
      <c r="BX845" s="78"/>
      <c r="BY845" s="78"/>
      <c r="BZ845" s="78"/>
      <c r="CA845" s="78"/>
      <c r="CB845" s="78"/>
      <c r="CC845" s="78"/>
      <c r="CD845" s="78"/>
      <c r="CE845" s="78"/>
      <c r="CF845" s="78"/>
      <c r="CG845" s="78"/>
      <c r="CH845" s="78"/>
      <c r="CI845" s="78"/>
      <c r="CJ845" s="78"/>
      <c r="CK845" s="78"/>
      <c r="CL845" s="78"/>
    </row>
    <row r="846" spans="14:90" ht="20.100000000000001" customHeight="1"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170"/>
      <c r="AK846" s="78"/>
      <c r="AL846" s="78"/>
      <c r="AM846" s="78"/>
      <c r="AN846" s="78"/>
      <c r="AO846" s="78"/>
      <c r="AP846" s="78"/>
      <c r="AQ846" s="78"/>
      <c r="AR846" s="78"/>
      <c r="AT846" s="78"/>
      <c r="AU846" s="78"/>
      <c r="AV846" s="78"/>
      <c r="AW846" s="78"/>
      <c r="AX846" s="78"/>
      <c r="AY846" s="78"/>
      <c r="AZ846" s="78"/>
      <c r="BA846" s="78"/>
      <c r="BB846" s="78"/>
      <c r="BC846" s="78"/>
      <c r="BD846" s="78"/>
      <c r="BE846" s="78"/>
      <c r="BF846" s="78"/>
      <c r="BG846" s="78"/>
      <c r="BH846" s="78"/>
      <c r="BI846" s="78"/>
      <c r="BJ846" s="78"/>
      <c r="BK846" s="78"/>
      <c r="BL846" s="78"/>
      <c r="BM846" s="78"/>
      <c r="BN846" s="78"/>
      <c r="BO846" s="78"/>
      <c r="BP846" s="78"/>
      <c r="BQ846" s="78"/>
      <c r="BR846" s="78"/>
      <c r="BS846" s="78"/>
      <c r="BT846" s="78"/>
      <c r="BU846" s="78"/>
      <c r="BV846" s="78"/>
      <c r="BW846" s="78"/>
      <c r="BX846" s="78"/>
      <c r="BY846" s="78"/>
      <c r="BZ846" s="78"/>
      <c r="CA846" s="78"/>
      <c r="CB846" s="78"/>
      <c r="CC846" s="78"/>
      <c r="CD846" s="78"/>
      <c r="CE846" s="78"/>
      <c r="CF846" s="78"/>
      <c r="CG846" s="78"/>
      <c r="CH846" s="78"/>
      <c r="CI846" s="78"/>
      <c r="CJ846" s="78"/>
      <c r="CK846" s="78"/>
      <c r="CL846" s="78"/>
    </row>
    <row r="847" spans="14:90" ht="20.100000000000001" customHeight="1"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170"/>
      <c r="AK847" s="78"/>
      <c r="AL847" s="78"/>
      <c r="AM847" s="78"/>
      <c r="AN847" s="78"/>
      <c r="AO847" s="78"/>
      <c r="AP847" s="78"/>
      <c r="AQ847" s="78"/>
      <c r="AR847" s="78"/>
      <c r="AT847" s="78"/>
      <c r="AU847" s="78"/>
      <c r="AV847" s="78"/>
      <c r="AW847" s="78"/>
      <c r="AX847" s="78"/>
      <c r="AY847" s="78"/>
      <c r="AZ847" s="78"/>
      <c r="BA847" s="78"/>
      <c r="BB847" s="78"/>
      <c r="BC847" s="78"/>
      <c r="BD847" s="78"/>
      <c r="BE847" s="78"/>
      <c r="BF847" s="78"/>
      <c r="BG847" s="78"/>
      <c r="BH847" s="78"/>
      <c r="BI847" s="78"/>
      <c r="BJ847" s="78"/>
      <c r="BK847" s="78"/>
      <c r="BL847" s="78"/>
      <c r="BM847" s="78"/>
      <c r="BN847" s="78"/>
      <c r="BO847" s="78"/>
      <c r="BP847" s="78"/>
      <c r="BQ847" s="78"/>
      <c r="BR847" s="78"/>
      <c r="BS847" s="78"/>
      <c r="BT847" s="78"/>
      <c r="BU847" s="78"/>
      <c r="BV847" s="78"/>
      <c r="BW847" s="78"/>
      <c r="BX847" s="78"/>
      <c r="BY847" s="78"/>
      <c r="BZ847" s="78"/>
      <c r="CA847" s="78"/>
      <c r="CB847" s="78"/>
      <c r="CC847" s="78"/>
      <c r="CD847" s="78"/>
      <c r="CE847" s="78"/>
      <c r="CF847" s="78"/>
      <c r="CG847" s="78"/>
      <c r="CH847" s="78"/>
      <c r="CI847" s="78"/>
      <c r="CJ847" s="78"/>
      <c r="CK847" s="78"/>
      <c r="CL847" s="78"/>
    </row>
    <row r="848" spans="14:90" ht="20.100000000000001" customHeight="1"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170"/>
      <c r="AK848" s="78"/>
      <c r="AL848" s="78"/>
      <c r="AM848" s="78"/>
      <c r="AN848" s="78"/>
      <c r="AO848" s="78"/>
      <c r="AP848" s="78"/>
      <c r="AQ848" s="78"/>
      <c r="AR848" s="78"/>
      <c r="AT848" s="78"/>
      <c r="AU848" s="78"/>
      <c r="AV848" s="78"/>
      <c r="AW848" s="78"/>
      <c r="AX848" s="78"/>
      <c r="AY848" s="78"/>
      <c r="AZ848" s="78"/>
      <c r="BA848" s="78"/>
      <c r="BB848" s="78"/>
      <c r="BC848" s="78"/>
      <c r="BD848" s="78"/>
      <c r="BE848" s="78"/>
      <c r="BF848" s="78"/>
      <c r="BG848" s="78"/>
      <c r="BH848" s="78"/>
      <c r="BI848" s="78"/>
      <c r="BJ848" s="78"/>
      <c r="BK848" s="78"/>
      <c r="BL848" s="78"/>
      <c r="BM848" s="78"/>
      <c r="BN848" s="78"/>
      <c r="BO848" s="78"/>
      <c r="BP848" s="78"/>
      <c r="BQ848" s="78"/>
      <c r="BR848" s="78"/>
      <c r="BS848" s="78"/>
      <c r="BT848" s="78"/>
      <c r="BU848" s="78"/>
      <c r="BV848" s="78"/>
      <c r="BW848" s="78"/>
      <c r="BX848" s="78"/>
      <c r="BY848" s="78"/>
      <c r="BZ848" s="78"/>
      <c r="CA848" s="78"/>
      <c r="CB848" s="78"/>
      <c r="CC848" s="78"/>
      <c r="CD848" s="78"/>
      <c r="CE848" s="78"/>
      <c r="CF848" s="78"/>
      <c r="CG848" s="78"/>
      <c r="CH848" s="78"/>
      <c r="CI848" s="78"/>
      <c r="CJ848" s="78"/>
      <c r="CK848" s="78"/>
      <c r="CL848" s="78"/>
    </row>
    <row r="849" spans="14:90" ht="20.100000000000001" customHeight="1"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170"/>
      <c r="AK849" s="78"/>
      <c r="AL849" s="78"/>
      <c r="AM849" s="78"/>
      <c r="AN849" s="78"/>
      <c r="AO849" s="78"/>
      <c r="AP849" s="78"/>
      <c r="AQ849" s="78"/>
      <c r="AR849" s="78"/>
      <c r="AT849" s="78"/>
      <c r="AU849" s="78"/>
      <c r="AV849" s="78"/>
      <c r="AW849" s="78"/>
      <c r="AX849" s="78"/>
      <c r="AY849" s="78"/>
      <c r="AZ849" s="78"/>
      <c r="BA849" s="78"/>
      <c r="BB849" s="78"/>
      <c r="BC849" s="78"/>
      <c r="BD849" s="78"/>
      <c r="BE849" s="78"/>
      <c r="BF849" s="78"/>
      <c r="BG849" s="78"/>
      <c r="BH849" s="78"/>
      <c r="BI849" s="78"/>
      <c r="BJ849" s="78"/>
      <c r="BK849" s="78"/>
      <c r="BL849" s="78"/>
      <c r="BM849" s="78"/>
      <c r="BN849" s="78"/>
      <c r="BO849" s="78"/>
      <c r="BP849" s="78"/>
      <c r="BQ849" s="78"/>
      <c r="BR849" s="78"/>
      <c r="BS849" s="78"/>
      <c r="BT849" s="78"/>
      <c r="BU849" s="78"/>
      <c r="BV849" s="78"/>
      <c r="BW849" s="78"/>
      <c r="BX849" s="78"/>
      <c r="BY849" s="78"/>
      <c r="BZ849" s="78"/>
      <c r="CA849" s="78"/>
      <c r="CB849" s="78"/>
      <c r="CC849" s="78"/>
      <c r="CD849" s="78"/>
      <c r="CE849" s="78"/>
      <c r="CF849" s="78"/>
      <c r="CG849" s="78"/>
      <c r="CH849" s="78"/>
      <c r="CI849" s="78"/>
      <c r="CJ849" s="78"/>
      <c r="CK849" s="78"/>
      <c r="CL849" s="78"/>
    </row>
    <row r="850" spans="14:90" ht="20.100000000000001" customHeight="1"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170"/>
      <c r="AK850" s="78"/>
      <c r="AL850" s="78"/>
      <c r="AM850" s="78"/>
      <c r="AN850" s="78"/>
      <c r="AO850" s="78"/>
      <c r="AP850" s="78"/>
      <c r="AQ850" s="78"/>
      <c r="AR850" s="78"/>
      <c r="AT850" s="78"/>
      <c r="AU850" s="78"/>
      <c r="AV850" s="78"/>
      <c r="AW850" s="78"/>
      <c r="AX850" s="78"/>
      <c r="AY850" s="78"/>
      <c r="AZ850" s="78"/>
      <c r="BA850" s="78"/>
      <c r="BB850" s="78"/>
      <c r="BC850" s="78"/>
      <c r="BD850" s="78"/>
      <c r="BE850" s="78"/>
      <c r="BF850" s="78"/>
      <c r="BG850" s="78"/>
      <c r="BH850" s="78"/>
      <c r="BI850" s="78"/>
      <c r="BJ850" s="78"/>
      <c r="BK850" s="78"/>
      <c r="BL850" s="78"/>
      <c r="BM850" s="78"/>
      <c r="BN850" s="78"/>
      <c r="BO850" s="78"/>
      <c r="BP850" s="78"/>
      <c r="BQ850" s="78"/>
      <c r="BR850" s="78"/>
      <c r="BS850" s="78"/>
      <c r="BT850" s="78"/>
      <c r="BU850" s="78"/>
      <c r="BV850" s="78"/>
      <c r="BW850" s="78"/>
      <c r="BX850" s="78"/>
      <c r="BY850" s="78"/>
      <c r="BZ850" s="78"/>
      <c r="CA850" s="78"/>
      <c r="CB850" s="78"/>
      <c r="CC850" s="78"/>
      <c r="CD850" s="78"/>
      <c r="CE850" s="78"/>
      <c r="CF850" s="78"/>
      <c r="CG850" s="78"/>
      <c r="CH850" s="78"/>
      <c r="CI850" s="78"/>
      <c r="CJ850" s="78"/>
      <c r="CK850" s="78"/>
      <c r="CL850" s="78"/>
    </row>
    <row r="851" spans="14:90" ht="20.100000000000001" customHeight="1"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170"/>
      <c r="AK851" s="78"/>
      <c r="AL851" s="78"/>
      <c r="AM851" s="78"/>
      <c r="AN851" s="78"/>
      <c r="AO851" s="78"/>
      <c r="AP851" s="78"/>
      <c r="AQ851" s="78"/>
      <c r="AR851" s="78"/>
      <c r="AT851" s="78"/>
      <c r="AU851" s="78"/>
      <c r="AV851" s="78"/>
      <c r="AW851" s="78"/>
      <c r="AX851" s="78"/>
      <c r="AY851" s="78"/>
      <c r="AZ851" s="78"/>
      <c r="BA851" s="78"/>
      <c r="BB851" s="78"/>
      <c r="BC851" s="78"/>
      <c r="BD851" s="78"/>
      <c r="BE851" s="78"/>
      <c r="BF851" s="78"/>
      <c r="BG851" s="78"/>
      <c r="BH851" s="78"/>
      <c r="BI851" s="78"/>
      <c r="BJ851" s="78"/>
      <c r="BK851" s="78"/>
      <c r="BL851" s="78"/>
      <c r="BM851" s="78"/>
      <c r="BN851" s="78"/>
      <c r="BO851" s="78"/>
      <c r="BP851" s="78"/>
      <c r="BQ851" s="78"/>
      <c r="BR851" s="78"/>
      <c r="BS851" s="78"/>
      <c r="BT851" s="78"/>
      <c r="BU851" s="78"/>
      <c r="BV851" s="78"/>
      <c r="BW851" s="78"/>
      <c r="BX851" s="78"/>
      <c r="BY851" s="78"/>
      <c r="BZ851" s="78"/>
      <c r="CA851" s="78"/>
      <c r="CB851" s="78"/>
      <c r="CC851" s="78"/>
      <c r="CD851" s="78"/>
      <c r="CE851" s="78"/>
      <c r="CF851" s="78"/>
      <c r="CG851" s="78"/>
      <c r="CH851" s="78"/>
      <c r="CI851" s="78"/>
      <c r="CJ851" s="78"/>
      <c r="CK851" s="78"/>
      <c r="CL851" s="78"/>
    </row>
    <row r="852" spans="14:90" ht="20.100000000000001" customHeight="1"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170"/>
      <c r="AK852" s="78"/>
      <c r="AL852" s="78"/>
      <c r="AM852" s="78"/>
      <c r="AN852" s="78"/>
      <c r="AO852" s="78"/>
      <c r="AP852" s="78"/>
      <c r="AQ852" s="78"/>
      <c r="AR852" s="78"/>
      <c r="AT852" s="78"/>
      <c r="AU852" s="78"/>
      <c r="AV852" s="78"/>
      <c r="AW852" s="78"/>
      <c r="AX852" s="78"/>
      <c r="AY852" s="78"/>
      <c r="AZ852" s="78"/>
      <c r="BA852" s="78"/>
      <c r="BB852" s="78"/>
      <c r="BC852" s="78"/>
      <c r="BD852" s="78"/>
      <c r="BE852" s="78"/>
      <c r="BF852" s="78"/>
      <c r="BG852" s="78"/>
      <c r="BH852" s="78"/>
      <c r="BI852" s="78"/>
      <c r="BJ852" s="78"/>
      <c r="BK852" s="78"/>
      <c r="BL852" s="78"/>
      <c r="BM852" s="78"/>
      <c r="BN852" s="78"/>
      <c r="BO852" s="78"/>
      <c r="BP852" s="78"/>
      <c r="BQ852" s="78"/>
      <c r="BR852" s="78"/>
      <c r="BS852" s="78"/>
      <c r="BT852" s="78"/>
      <c r="BU852" s="78"/>
      <c r="BV852" s="78"/>
      <c r="BW852" s="78"/>
      <c r="BX852" s="78"/>
      <c r="BY852" s="78"/>
      <c r="BZ852" s="78"/>
      <c r="CA852" s="78"/>
      <c r="CB852" s="78"/>
      <c r="CC852" s="78"/>
      <c r="CD852" s="78"/>
      <c r="CE852" s="78"/>
      <c r="CF852" s="78"/>
      <c r="CG852" s="78"/>
      <c r="CH852" s="78"/>
      <c r="CI852" s="78"/>
      <c r="CJ852" s="78"/>
      <c r="CK852" s="78"/>
      <c r="CL852" s="78"/>
    </row>
    <row r="853" spans="14:90" ht="20.100000000000001" customHeight="1"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170"/>
      <c r="AK853" s="78"/>
      <c r="AL853" s="78"/>
      <c r="AM853" s="78"/>
      <c r="AN853" s="78"/>
      <c r="AO853" s="78"/>
      <c r="AP853" s="78"/>
      <c r="AQ853" s="78"/>
      <c r="AR853" s="78"/>
      <c r="AT853" s="78"/>
      <c r="AU853" s="78"/>
      <c r="AV853" s="78"/>
      <c r="AW853" s="78"/>
      <c r="AX853" s="78"/>
      <c r="AY853" s="78"/>
      <c r="AZ853" s="78"/>
      <c r="BA853" s="78"/>
      <c r="BB853" s="78"/>
      <c r="BC853" s="78"/>
      <c r="BD853" s="78"/>
      <c r="BE853" s="78"/>
      <c r="BF853" s="78"/>
      <c r="BG853" s="78"/>
      <c r="BH853" s="78"/>
      <c r="BI853" s="78"/>
      <c r="BJ853" s="78"/>
      <c r="BK853" s="78"/>
      <c r="BL853" s="78"/>
      <c r="BM853" s="78"/>
      <c r="BN853" s="78"/>
      <c r="BO853" s="78"/>
      <c r="BP853" s="78"/>
      <c r="BQ853" s="78"/>
      <c r="BR853" s="78"/>
      <c r="BS853" s="78"/>
      <c r="BT853" s="78"/>
      <c r="BU853" s="78"/>
      <c r="BV853" s="78"/>
      <c r="BW853" s="78"/>
      <c r="BX853" s="78"/>
      <c r="BY853" s="78"/>
      <c r="BZ853" s="78"/>
      <c r="CA853" s="78"/>
      <c r="CB853" s="78"/>
      <c r="CC853" s="78"/>
      <c r="CD853" s="78"/>
      <c r="CE853" s="78"/>
      <c r="CF853" s="78"/>
      <c r="CG853" s="78"/>
      <c r="CH853" s="78"/>
      <c r="CI853" s="78"/>
      <c r="CJ853" s="78"/>
      <c r="CK853" s="78"/>
      <c r="CL853" s="78"/>
    </row>
    <row r="854" spans="14:90" ht="20.100000000000001" customHeight="1"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170"/>
      <c r="AK854" s="78"/>
      <c r="AL854" s="78"/>
      <c r="AM854" s="78"/>
      <c r="AN854" s="78"/>
      <c r="AO854" s="78"/>
      <c r="AP854" s="78"/>
      <c r="AQ854" s="78"/>
      <c r="AR854" s="78"/>
      <c r="AT854" s="78"/>
      <c r="AU854" s="78"/>
      <c r="AV854" s="78"/>
      <c r="AW854" s="78"/>
      <c r="AX854" s="78"/>
      <c r="AY854" s="78"/>
      <c r="AZ854" s="78"/>
      <c r="BA854" s="78"/>
      <c r="BB854" s="78"/>
      <c r="BC854" s="78"/>
      <c r="BD854" s="78"/>
      <c r="BE854" s="78"/>
      <c r="BF854" s="78"/>
      <c r="BG854" s="78"/>
      <c r="BH854" s="78"/>
      <c r="BI854" s="78"/>
      <c r="BJ854" s="78"/>
      <c r="BK854" s="78"/>
      <c r="BL854" s="78"/>
      <c r="BM854" s="78"/>
      <c r="BN854" s="78"/>
      <c r="BO854" s="78"/>
      <c r="BP854" s="78"/>
      <c r="BQ854" s="78"/>
      <c r="BR854" s="78"/>
      <c r="BS854" s="78"/>
      <c r="BT854" s="78"/>
      <c r="BU854" s="78"/>
      <c r="BV854" s="78"/>
      <c r="BW854" s="78"/>
      <c r="BX854" s="78"/>
      <c r="BY854" s="78"/>
      <c r="BZ854" s="78"/>
      <c r="CA854" s="78"/>
      <c r="CB854" s="78"/>
      <c r="CC854" s="78"/>
      <c r="CD854" s="78"/>
      <c r="CE854" s="78"/>
      <c r="CF854" s="78"/>
      <c r="CG854" s="78"/>
      <c r="CH854" s="78"/>
      <c r="CI854" s="78"/>
      <c r="CJ854" s="78"/>
      <c r="CK854" s="78"/>
      <c r="CL854" s="78"/>
    </row>
    <row r="855" spans="14:90" ht="20.100000000000001" customHeight="1"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170"/>
      <c r="AK855" s="78"/>
      <c r="AL855" s="78"/>
      <c r="AM855" s="78"/>
      <c r="AN855" s="78"/>
      <c r="AO855" s="78"/>
      <c r="AP855" s="78"/>
      <c r="AQ855" s="78"/>
      <c r="AR855" s="78"/>
      <c r="AT855" s="78"/>
      <c r="AU855" s="78"/>
      <c r="AV855" s="78"/>
      <c r="AW855" s="78"/>
      <c r="AX855" s="78"/>
      <c r="AY855" s="78"/>
      <c r="AZ855" s="78"/>
      <c r="BA855" s="78"/>
      <c r="BB855" s="78"/>
      <c r="BC855" s="78"/>
      <c r="BD855" s="78"/>
      <c r="BE855" s="78"/>
      <c r="BF855" s="78"/>
      <c r="BG855" s="78"/>
      <c r="BH855" s="78"/>
      <c r="BI855" s="78"/>
      <c r="BJ855" s="78"/>
      <c r="BK855" s="78"/>
      <c r="BL855" s="78"/>
      <c r="BM855" s="78"/>
      <c r="BN855" s="78"/>
      <c r="BO855" s="78"/>
      <c r="BP855" s="78"/>
      <c r="BQ855" s="78"/>
      <c r="BR855" s="78"/>
      <c r="BS855" s="78"/>
      <c r="BT855" s="78"/>
      <c r="BU855" s="78"/>
      <c r="BV855" s="78"/>
      <c r="BW855" s="78"/>
      <c r="BX855" s="78"/>
      <c r="BY855" s="78"/>
      <c r="BZ855" s="78"/>
      <c r="CA855" s="78"/>
      <c r="CB855" s="78"/>
      <c r="CC855" s="78"/>
      <c r="CD855" s="78"/>
      <c r="CE855" s="78"/>
      <c r="CF855" s="78"/>
      <c r="CG855" s="78"/>
      <c r="CH855" s="78"/>
      <c r="CI855" s="78"/>
      <c r="CJ855" s="78"/>
      <c r="CK855" s="78"/>
      <c r="CL855" s="78"/>
    </row>
    <row r="856" spans="14:90" ht="20.100000000000001" customHeight="1"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170"/>
      <c r="AK856" s="78"/>
      <c r="AL856" s="78"/>
      <c r="AM856" s="78"/>
      <c r="AN856" s="78"/>
      <c r="AO856" s="78"/>
      <c r="AP856" s="78"/>
      <c r="AQ856" s="78"/>
      <c r="AR856" s="78"/>
      <c r="AT856" s="78"/>
      <c r="AU856" s="78"/>
      <c r="AV856" s="78"/>
      <c r="AW856" s="78"/>
      <c r="AX856" s="78"/>
      <c r="AY856" s="78"/>
      <c r="AZ856" s="78"/>
      <c r="BA856" s="78"/>
      <c r="BB856" s="78"/>
      <c r="BC856" s="78"/>
      <c r="BD856" s="78"/>
      <c r="BE856" s="78"/>
      <c r="BF856" s="78"/>
      <c r="BG856" s="78"/>
      <c r="BH856" s="78"/>
      <c r="BI856" s="78"/>
      <c r="BJ856" s="78"/>
      <c r="BK856" s="78"/>
      <c r="BL856" s="78"/>
      <c r="BM856" s="78"/>
      <c r="BN856" s="78"/>
      <c r="BO856" s="78"/>
      <c r="BP856" s="78"/>
      <c r="BQ856" s="78"/>
      <c r="BR856" s="78"/>
      <c r="BS856" s="78"/>
      <c r="BT856" s="78"/>
      <c r="BU856" s="78"/>
      <c r="BV856" s="78"/>
      <c r="BW856" s="78"/>
      <c r="BX856" s="78"/>
      <c r="BY856" s="78"/>
      <c r="BZ856" s="78"/>
      <c r="CA856" s="78"/>
      <c r="CB856" s="78"/>
      <c r="CC856" s="78"/>
      <c r="CD856" s="78"/>
      <c r="CE856" s="78"/>
      <c r="CF856" s="78"/>
      <c r="CG856" s="78"/>
      <c r="CH856" s="78"/>
      <c r="CI856" s="78"/>
      <c r="CJ856" s="78"/>
      <c r="CK856" s="78"/>
      <c r="CL856" s="78"/>
    </row>
    <row r="857" spans="14:90" ht="20.100000000000001" customHeight="1"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170"/>
      <c r="AK857" s="78"/>
      <c r="AL857" s="78"/>
      <c r="AM857" s="78"/>
      <c r="AN857" s="78"/>
      <c r="AO857" s="78"/>
      <c r="AP857" s="78"/>
      <c r="AQ857" s="78"/>
      <c r="AR857" s="78"/>
      <c r="AT857" s="78"/>
      <c r="AU857" s="78"/>
      <c r="AV857" s="78"/>
      <c r="AW857" s="78"/>
      <c r="AX857" s="78"/>
      <c r="AY857" s="78"/>
      <c r="AZ857" s="78"/>
      <c r="BA857" s="78"/>
      <c r="BB857" s="78"/>
      <c r="BC857" s="78"/>
      <c r="BD857" s="78"/>
      <c r="BE857" s="78"/>
      <c r="BF857" s="78"/>
      <c r="BG857" s="78"/>
      <c r="BH857" s="78"/>
      <c r="BI857" s="78"/>
      <c r="BJ857" s="78"/>
      <c r="BK857" s="78"/>
      <c r="BL857" s="78"/>
      <c r="BM857" s="78"/>
      <c r="BN857" s="78"/>
      <c r="BO857" s="78"/>
      <c r="BP857" s="78"/>
      <c r="BQ857" s="78"/>
      <c r="BR857" s="78"/>
      <c r="BS857" s="78"/>
      <c r="BT857" s="78"/>
      <c r="BU857" s="78"/>
      <c r="BV857" s="78"/>
      <c r="BW857" s="78"/>
      <c r="BX857" s="78"/>
      <c r="BY857" s="78"/>
      <c r="BZ857" s="78"/>
      <c r="CA857" s="78"/>
      <c r="CB857" s="78"/>
      <c r="CC857" s="78"/>
      <c r="CD857" s="78"/>
      <c r="CE857" s="78"/>
      <c r="CF857" s="78"/>
      <c r="CG857" s="78"/>
      <c r="CH857" s="78"/>
      <c r="CI857" s="78"/>
      <c r="CJ857" s="78"/>
      <c r="CK857" s="78"/>
      <c r="CL857" s="78"/>
    </row>
    <row r="858" spans="14:90" ht="20.100000000000001" customHeight="1"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170"/>
      <c r="AK858" s="78"/>
      <c r="AL858" s="78"/>
      <c r="AM858" s="78"/>
      <c r="AN858" s="78"/>
      <c r="AO858" s="78"/>
      <c r="AP858" s="78"/>
      <c r="AQ858" s="78"/>
      <c r="AR858" s="78"/>
      <c r="AT858" s="78"/>
      <c r="AU858" s="78"/>
      <c r="AV858" s="78"/>
      <c r="AW858" s="78"/>
      <c r="AX858" s="78"/>
      <c r="AY858" s="78"/>
      <c r="AZ858" s="78"/>
      <c r="BA858" s="78"/>
      <c r="BB858" s="78"/>
      <c r="BC858" s="78"/>
      <c r="BD858" s="78"/>
      <c r="BE858" s="78"/>
      <c r="BF858" s="78"/>
      <c r="BG858" s="78"/>
      <c r="BH858" s="78"/>
      <c r="BI858" s="78"/>
      <c r="BJ858" s="78"/>
      <c r="BK858" s="78"/>
      <c r="BL858" s="78"/>
      <c r="BM858" s="78"/>
      <c r="BN858" s="78"/>
      <c r="BO858" s="78"/>
      <c r="BP858" s="78"/>
      <c r="BQ858" s="78"/>
      <c r="BR858" s="78"/>
      <c r="BS858" s="78"/>
      <c r="BT858" s="78"/>
      <c r="BU858" s="78"/>
      <c r="BV858" s="78"/>
      <c r="BW858" s="78"/>
      <c r="BX858" s="78"/>
      <c r="BY858" s="78"/>
      <c r="BZ858" s="78"/>
      <c r="CA858" s="78"/>
      <c r="CB858" s="78"/>
      <c r="CC858" s="78"/>
      <c r="CD858" s="78"/>
      <c r="CE858" s="78"/>
      <c r="CF858" s="78"/>
      <c r="CG858" s="78"/>
      <c r="CH858" s="78"/>
      <c r="CI858" s="78"/>
      <c r="CJ858" s="78"/>
      <c r="CK858" s="78"/>
      <c r="CL858" s="78"/>
    </row>
    <row r="859" spans="14:90" ht="20.100000000000001" customHeight="1"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170"/>
      <c r="AK859" s="78"/>
      <c r="AL859" s="78"/>
      <c r="AM859" s="78"/>
      <c r="AN859" s="78"/>
      <c r="AO859" s="78"/>
      <c r="AP859" s="78"/>
      <c r="AQ859" s="78"/>
      <c r="AR859" s="78"/>
      <c r="AT859" s="78"/>
      <c r="AU859" s="78"/>
      <c r="AV859" s="78"/>
      <c r="AW859" s="78"/>
      <c r="AX859" s="78"/>
      <c r="AY859" s="78"/>
      <c r="AZ859" s="78"/>
      <c r="BA859" s="78"/>
      <c r="BB859" s="78"/>
      <c r="BC859" s="78"/>
      <c r="BD859" s="78"/>
      <c r="BE859" s="78"/>
      <c r="BF859" s="78"/>
      <c r="BG859" s="78"/>
      <c r="BH859" s="78"/>
      <c r="BI859" s="78"/>
      <c r="BJ859" s="78"/>
      <c r="BK859" s="78"/>
      <c r="BL859" s="78"/>
      <c r="BM859" s="78"/>
      <c r="BN859" s="78"/>
      <c r="BO859" s="78"/>
      <c r="BP859" s="78"/>
      <c r="BQ859" s="78"/>
      <c r="BR859" s="78"/>
      <c r="BS859" s="78"/>
      <c r="BT859" s="78"/>
      <c r="BU859" s="78"/>
      <c r="BV859" s="78"/>
      <c r="BW859" s="78"/>
      <c r="BX859" s="78"/>
      <c r="BY859" s="78"/>
      <c r="BZ859" s="78"/>
      <c r="CA859" s="78"/>
      <c r="CB859" s="78"/>
      <c r="CC859" s="78"/>
      <c r="CD859" s="78"/>
      <c r="CE859" s="78"/>
      <c r="CF859" s="78"/>
      <c r="CG859" s="78"/>
      <c r="CH859" s="78"/>
      <c r="CI859" s="78"/>
      <c r="CJ859" s="78"/>
      <c r="CK859" s="78"/>
      <c r="CL859" s="78"/>
    </row>
    <row r="860" spans="14:90" ht="20.100000000000001" customHeight="1"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170"/>
      <c r="AK860" s="78"/>
      <c r="AL860" s="78"/>
      <c r="AM860" s="78"/>
      <c r="AN860" s="78"/>
      <c r="AO860" s="78"/>
      <c r="AP860" s="78"/>
      <c r="AQ860" s="78"/>
      <c r="AR860" s="78"/>
      <c r="AT860" s="78"/>
      <c r="AU860" s="78"/>
      <c r="AV860" s="78"/>
      <c r="AW860" s="78"/>
      <c r="AX860" s="78"/>
      <c r="AY860" s="78"/>
      <c r="AZ860" s="78"/>
      <c r="BA860" s="78"/>
      <c r="BB860" s="78"/>
      <c r="BC860" s="78"/>
      <c r="BD860" s="78"/>
      <c r="BE860" s="78"/>
      <c r="BF860" s="78"/>
      <c r="BG860" s="78"/>
      <c r="BH860" s="78"/>
      <c r="BI860" s="78"/>
      <c r="BJ860" s="78"/>
      <c r="BK860" s="78"/>
      <c r="BL860" s="78"/>
      <c r="BM860" s="78"/>
      <c r="BN860" s="78"/>
      <c r="BO860" s="78"/>
      <c r="BP860" s="78"/>
      <c r="BQ860" s="78"/>
      <c r="BR860" s="78"/>
      <c r="BS860" s="78"/>
      <c r="BT860" s="78"/>
      <c r="BU860" s="78"/>
      <c r="BV860" s="78"/>
      <c r="BW860" s="78"/>
      <c r="BX860" s="78"/>
      <c r="BY860" s="78"/>
      <c r="BZ860" s="78"/>
      <c r="CA860" s="78"/>
      <c r="CB860" s="78"/>
      <c r="CC860" s="78"/>
      <c r="CD860" s="78"/>
      <c r="CE860" s="78"/>
      <c r="CF860" s="78"/>
      <c r="CG860" s="78"/>
      <c r="CH860" s="78"/>
      <c r="CI860" s="78"/>
      <c r="CJ860" s="78"/>
      <c r="CK860" s="78"/>
      <c r="CL860" s="78"/>
    </row>
    <row r="861" spans="14:90" ht="20.100000000000001" customHeight="1"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170"/>
      <c r="AK861" s="78"/>
      <c r="AL861" s="78"/>
      <c r="AM861" s="78"/>
      <c r="AN861" s="78"/>
      <c r="AO861" s="78"/>
      <c r="AP861" s="78"/>
      <c r="AQ861" s="78"/>
      <c r="AR861" s="78"/>
      <c r="AT861" s="78"/>
      <c r="AU861" s="78"/>
      <c r="AV861" s="78"/>
      <c r="AW861" s="78"/>
      <c r="AX861" s="78"/>
      <c r="AY861" s="78"/>
      <c r="AZ861" s="78"/>
      <c r="BA861" s="78"/>
      <c r="BB861" s="78"/>
      <c r="BC861" s="78"/>
      <c r="BD861" s="78"/>
      <c r="BE861" s="78"/>
      <c r="BF861" s="78"/>
      <c r="BG861" s="78"/>
      <c r="BH861" s="78"/>
      <c r="BI861" s="78"/>
      <c r="BJ861" s="78"/>
      <c r="BK861" s="78"/>
      <c r="BL861" s="78"/>
      <c r="BM861" s="78"/>
      <c r="BN861" s="78"/>
      <c r="BO861" s="78"/>
      <c r="BP861" s="78"/>
      <c r="BQ861" s="78"/>
      <c r="BR861" s="78"/>
      <c r="BS861" s="78"/>
      <c r="BT861" s="78"/>
      <c r="BU861" s="78"/>
      <c r="BV861" s="78"/>
      <c r="BW861" s="78"/>
      <c r="BX861" s="78"/>
      <c r="BY861" s="78"/>
      <c r="BZ861" s="78"/>
      <c r="CA861" s="78"/>
      <c r="CB861" s="78"/>
      <c r="CC861" s="78"/>
      <c r="CD861" s="78"/>
      <c r="CE861" s="78"/>
      <c r="CF861" s="78"/>
      <c r="CG861" s="78"/>
      <c r="CH861" s="78"/>
      <c r="CI861" s="78"/>
      <c r="CJ861" s="78"/>
      <c r="CK861" s="78"/>
      <c r="CL861" s="78"/>
    </row>
    <row r="862" spans="14:90" ht="20.100000000000001" customHeight="1"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170"/>
      <c r="AK862" s="78"/>
      <c r="AL862" s="78"/>
      <c r="AM862" s="78"/>
      <c r="AN862" s="78"/>
      <c r="AO862" s="78"/>
      <c r="AP862" s="78"/>
      <c r="AQ862" s="78"/>
      <c r="AR862" s="78"/>
      <c r="AT862" s="78"/>
      <c r="AU862" s="78"/>
      <c r="AV862" s="78"/>
      <c r="AW862" s="78"/>
      <c r="AX862" s="78"/>
      <c r="AY862" s="78"/>
      <c r="AZ862" s="78"/>
      <c r="BA862" s="78"/>
      <c r="BB862" s="78"/>
      <c r="BC862" s="78"/>
      <c r="BD862" s="78"/>
      <c r="BE862" s="78"/>
      <c r="BF862" s="78"/>
      <c r="BG862" s="78"/>
      <c r="BH862" s="78"/>
      <c r="BI862" s="78"/>
      <c r="BJ862" s="78"/>
      <c r="BK862" s="78"/>
      <c r="BL862" s="78"/>
      <c r="BM862" s="78"/>
      <c r="BN862" s="78"/>
      <c r="BO862" s="78"/>
      <c r="BP862" s="78"/>
      <c r="BQ862" s="78"/>
      <c r="BR862" s="78"/>
      <c r="BS862" s="78"/>
      <c r="BT862" s="78"/>
      <c r="BU862" s="78"/>
      <c r="BV862" s="78"/>
      <c r="BW862" s="78"/>
      <c r="BX862" s="78"/>
      <c r="BY862" s="78"/>
      <c r="BZ862" s="78"/>
      <c r="CA862" s="78"/>
      <c r="CB862" s="78"/>
      <c r="CC862" s="78"/>
      <c r="CD862" s="78"/>
      <c r="CE862" s="78"/>
      <c r="CF862" s="78"/>
      <c r="CG862" s="78"/>
      <c r="CH862" s="78"/>
      <c r="CI862" s="78"/>
      <c r="CJ862" s="78"/>
      <c r="CK862" s="78"/>
      <c r="CL862" s="78"/>
    </row>
    <row r="863" spans="14:90" ht="20.100000000000001" customHeight="1"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170"/>
      <c r="AK863" s="78"/>
      <c r="AL863" s="78"/>
      <c r="AM863" s="78"/>
      <c r="AN863" s="78"/>
      <c r="AO863" s="78"/>
      <c r="AP863" s="78"/>
      <c r="AQ863" s="78"/>
      <c r="AR863" s="78"/>
      <c r="AT863" s="78"/>
      <c r="AU863" s="78"/>
      <c r="AV863" s="78"/>
      <c r="AW863" s="78"/>
      <c r="AX863" s="78"/>
      <c r="AY863" s="78"/>
      <c r="AZ863" s="78"/>
      <c r="BA863" s="78"/>
      <c r="BB863" s="78"/>
      <c r="BC863" s="78"/>
      <c r="BD863" s="78"/>
      <c r="BE863" s="78"/>
      <c r="BF863" s="78"/>
      <c r="BG863" s="78"/>
      <c r="BH863" s="78"/>
      <c r="BI863" s="78"/>
      <c r="BJ863" s="78"/>
      <c r="BK863" s="78"/>
      <c r="BL863" s="78"/>
      <c r="BM863" s="78"/>
      <c r="BN863" s="78"/>
      <c r="BO863" s="78"/>
      <c r="BP863" s="78"/>
      <c r="BQ863" s="78"/>
      <c r="BR863" s="78"/>
      <c r="BS863" s="78"/>
      <c r="BT863" s="78"/>
      <c r="BU863" s="78"/>
      <c r="BV863" s="78"/>
      <c r="BW863" s="78"/>
      <c r="BX863" s="78"/>
      <c r="BY863" s="78"/>
      <c r="BZ863" s="78"/>
      <c r="CA863" s="78"/>
      <c r="CB863" s="78"/>
      <c r="CC863" s="78"/>
      <c r="CD863" s="78"/>
      <c r="CE863" s="78"/>
      <c r="CF863" s="78"/>
      <c r="CG863" s="78"/>
      <c r="CH863" s="78"/>
      <c r="CI863" s="78"/>
      <c r="CJ863" s="78"/>
      <c r="CK863" s="78"/>
      <c r="CL863" s="78"/>
    </row>
    <row r="864" spans="14:90" ht="20.100000000000001" customHeight="1"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170"/>
      <c r="AK864" s="78"/>
      <c r="AL864" s="78"/>
      <c r="AM864" s="78"/>
      <c r="AN864" s="78"/>
      <c r="AO864" s="78"/>
      <c r="AP864" s="78"/>
      <c r="AQ864" s="78"/>
      <c r="AR864" s="78"/>
      <c r="AT864" s="78"/>
      <c r="AU864" s="78"/>
      <c r="AV864" s="78"/>
      <c r="AW864" s="78"/>
      <c r="AX864" s="78"/>
      <c r="AY864" s="78"/>
      <c r="AZ864" s="78"/>
      <c r="BA864" s="78"/>
      <c r="BB864" s="78"/>
      <c r="BC864" s="78"/>
      <c r="BD864" s="78"/>
      <c r="BE864" s="78"/>
      <c r="BF864" s="78"/>
      <c r="BG864" s="78"/>
      <c r="BH864" s="78"/>
      <c r="BI864" s="78"/>
      <c r="BJ864" s="78"/>
      <c r="BK864" s="78"/>
      <c r="BL864" s="78"/>
      <c r="BM864" s="78"/>
      <c r="BN864" s="78"/>
      <c r="BO864" s="78"/>
      <c r="BP864" s="78"/>
      <c r="BQ864" s="78"/>
      <c r="BR864" s="78"/>
      <c r="BS864" s="78"/>
      <c r="BT864" s="78"/>
      <c r="BU864" s="78"/>
      <c r="BV864" s="78"/>
      <c r="BW864" s="78"/>
      <c r="BX864" s="78"/>
      <c r="BY864" s="78"/>
      <c r="BZ864" s="78"/>
      <c r="CA864" s="78"/>
      <c r="CB864" s="78"/>
      <c r="CC864" s="78"/>
      <c r="CD864" s="78"/>
      <c r="CE864" s="78"/>
      <c r="CF864" s="78"/>
      <c r="CG864" s="78"/>
      <c r="CH864" s="78"/>
      <c r="CI864" s="78"/>
      <c r="CJ864" s="78"/>
      <c r="CK864" s="78"/>
      <c r="CL864" s="78"/>
    </row>
    <row r="865" spans="14:90" ht="20.100000000000001" customHeight="1"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170"/>
      <c r="AK865" s="78"/>
      <c r="AL865" s="78"/>
      <c r="AM865" s="78"/>
      <c r="AN865" s="78"/>
      <c r="AO865" s="78"/>
      <c r="AP865" s="78"/>
      <c r="AQ865" s="78"/>
      <c r="AR865" s="78"/>
      <c r="AT865" s="78"/>
      <c r="AU865" s="78"/>
      <c r="AV865" s="78"/>
      <c r="AW865" s="78"/>
      <c r="AX865" s="78"/>
      <c r="AY865" s="78"/>
      <c r="AZ865" s="78"/>
      <c r="BA865" s="78"/>
      <c r="BB865" s="78"/>
      <c r="BC865" s="78"/>
      <c r="BD865" s="78"/>
      <c r="BE865" s="78"/>
      <c r="BF865" s="78"/>
      <c r="BG865" s="78"/>
      <c r="BH865" s="78"/>
      <c r="BI865" s="78"/>
      <c r="BJ865" s="78"/>
      <c r="BK865" s="78"/>
      <c r="BL865" s="78"/>
      <c r="BM865" s="78"/>
      <c r="BN865" s="78"/>
      <c r="BO865" s="78"/>
      <c r="BP865" s="78"/>
      <c r="BQ865" s="78"/>
      <c r="BR865" s="78"/>
      <c r="BS865" s="78"/>
      <c r="BT865" s="78"/>
      <c r="BU865" s="78"/>
      <c r="BV865" s="78"/>
      <c r="BW865" s="78"/>
      <c r="BX865" s="78"/>
      <c r="BY865" s="78"/>
      <c r="BZ865" s="78"/>
      <c r="CA865" s="78"/>
      <c r="CB865" s="78"/>
      <c r="CC865" s="78"/>
      <c r="CD865" s="78"/>
      <c r="CE865" s="78"/>
      <c r="CF865" s="78"/>
      <c r="CG865" s="78"/>
      <c r="CH865" s="78"/>
      <c r="CI865" s="78"/>
      <c r="CJ865" s="78"/>
      <c r="CK865" s="78"/>
      <c r="CL865" s="78"/>
    </row>
    <row r="866" spans="14:90" ht="20.100000000000001" customHeight="1"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170"/>
      <c r="AK866" s="78"/>
      <c r="AL866" s="78"/>
      <c r="AM866" s="78"/>
      <c r="AN866" s="78"/>
      <c r="AO866" s="78"/>
      <c r="AP866" s="78"/>
      <c r="AQ866" s="78"/>
      <c r="AR866" s="78"/>
      <c r="AT866" s="78"/>
      <c r="AU866" s="78"/>
      <c r="AV866" s="78"/>
      <c r="AW866" s="78"/>
      <c r="AX866" s="78"/>
      <c r="AY866" s="78"/>
      <c r="AZ866" s="78"/>
      <c r="BA866" s="78"/>
      <c r="BB866" s="78"/>
      <c r="BC866" s="78"/>
      <c r="BD866" s="78"/>
      <c r="BE866" s="78"/>
      <c r="BF866" s="78"/>
      <c r="BG866" s="78"/>
      <c r="BH866" s="78"/>
      <c r="BI866" s="78"/>
      <c r="BJ866" s="78"/>
      <c r="BK866" s="78"/>
      <c r="BL866" s="78"/>
      <c r="BM866" s="78"/>
      <c r="BN866" s="78"/>
      <c r="BO866" s="78"/>
      <c r="BP866" s="78"/>
      <c r="BQ866" s="78"/>
      <c r="BR866" s="78"/>
      <c r="BS866" s="78"/>
      <c r="BT866" s="78"/>
      <c r="BU866" s="78"/>
      <c r="BV866" s="78"/>
      <c r="BW866" s="78"/>
      <c r="BX866" s="78"/>
      <c r="BY866" s="78"/>
      <c r="BZ866" s="78"/>
      <c r="CA866" s="78"/>
      <c r="CB866" s="78"/>
      <c r="CC866" s="78"/>
      <c r="CD866" s="78"/>
      <c r="CE866" s="78"/>
      <c r="CF866" s="78"/>
      <c r="CG866" s="78"/>
      <c r="CH866" s="78"/>
      <c r="CI866" s="78"/>
      <c r="CJ866" s="78"/>
      <c r="CK866" s="78"/>
      <c r="CL866" s="78"/>
    </row>
    <row r="867" spans="14:90" ht="20.100000000000001" customHeight="1"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170"/>
      <c r="AK867" s="78"/>
      <c r="AL867" s="78"/>
      <c r="AM867" s="78"/>
      <c r="AN867" s="78"/>
      <c r="AO867" s="78"/>
      <c r="AP867" s="78"/>
      <c r="AQ867" s="78"/>
      <c r="AR867" s="78"/>
      <c r="AT867" s="78"/>
      <c r="AU867" s="78"/>
      <c r="AV867" s="78"/>
      <c r="AW867" s="78"/>
      <c r="AX867" s="78"/>
      <c r="AY867" s="78"/>
      <c r="AZ867" s="78"/>
      <c r="BA867" s="78"/>
      <c r="BB867" s="78"/>
      <c r="BC867" s="78"/>
      <c r="BD867" s="78"/>
      <c r="BE867" s="78"/>
      <c r="BF867" s="78"/>
      <c r="BG867" s="78"/>
      <c r="BH867" s="78"/>
      <c r="BI867" s="78"/>
      <c r="BJ867" s="78"/>
      <c r="BK867" s="78"/>
      <c r="BL867" s="78"/>
      <c r="BM867" s="78"/>
      <c r="BN867" s="78"/>
      <c r="BO867" s="78"/>
      <c r="BP867" s="78"/>
      <c r="BQ867" s="78"/>
      <c r="BR867" s="78"/>
      <c r="BS867" s="78"/>
      <c r="BT867" s="78"/>
      <c r="BU867" s="78"/>
      <c r="BV867" s="78"/>
      <c r="BW867" s="78"/>
      <c r="BX867" s="78"/>
      <c r="BY867" s="78"/>
      <c r="BZ867" s="78"/>
      <c r="CA867" s="78"/>
      <c r="CB867" s="78"/>
      <c r="CC867" s="78"/>
      <c r="CD867" s="78"/>
      <c r="CE867" s="78"/>
      <c r="CF867" s="78"/>
      <c r="CG867" s="78"/>
      <c r="CH867" s="78"/>
      <c r="CI867" s="78"/>
      <c r="CJ867" s="78"/>
      <c r="CK867" s="78"/>
      <c r="CL867" s="78"/>
    </row>
    <row r="868" spans="14:90" ht="20.100000000000001" customHeight="1"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170"/>
      <c r="AK868" s="78"/>
      <c r="AL868" s="78"/>
      <c r="AM868" s="78"/>
      <c r="AN868" s="78"/>
      <c r="AO868" s="78"/>
      <c r="AP868" s="78"/>
      <c r="AQ868" s="78"/>
      <c r="AR868" s="78"/>
      <c r="AT868" s="78"/>
      <c r="AU868" s="78"/>
      <c r="AV868" s="78"/>
      <c r="AW868" s="78"/>
      <c r="AX868" s="78"/>
      <c r="AY868" s="78"/>
      <c r="AZ868" s="78"/>
      <c r="BA868" s="78"/>
      <c r="BB868" s="78"/>
      <c r="BC868" s="78"/>
      <c r="BD868" s="78"/>
      <c r="BE868" s="78"/>
      <c r="BF868" s="78"/>
      <c r="BG868" s="78"/>
      <c r="BH868" s="78"/>
      <c r="BI868" s="78"/>
      <c r="BJ868" s="78"/>
      <c r="BK868" s="78"/>
      <c r="BL868" s="78"/>
      <c r="BM868" s="78"/>
      <c r="BN868" s="78"/>
      <c r="BO868" s="78"/>
      <c r="BP868" s="78"/>
      <c r="BQ868" s="78"/>
      <c r="BR868" s="78"/>
      <c r="BS868" s="78"/>
      <c r="BT868" s="78"/>
      <c r="BU868" s="78"/>
      <c r="BV868" s="78"/>
      <c r="BW868" s="78"/>
      <c r="BX868" s="78"/>
      <c r="BY868" s="78"/>
      <c r="BZ868" s="78"/>
      <c r="CA868" s="78"/>
      <c r="CB868" s="78"/>
      <c r="CC868" s="78"/>
      <c r="CD868" s="78"/>
      <c r="CE868" s="78"/>
      <c r="CF868" s="78"/>
      <c r="CG868" s="78"/>
      <c r="CH868" s="78"/>
      <c r="CI868" s="78"/>
      <c r="CJ868" s="78"/>
      <c r="CK868" s="78"/>
      <c r="CL868" s="78"/>
    </row>
    <row r="869" spans="14:90" ht="20.100000000000001" customHeight="1"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170"/>
      <c r="AK869" s="78"/>
      <c r="AL869" s="78"/>
      <c r="AM869" s="78"/>
      <c r="AN869" s="78"/>
      <c r="AO869" s="78"/>
      <c r="AP869" s="78"/>
      <c r="AQ869" s="78"/>
      <c r="AR869" s="78"/>
      <c r="AT869" s="78"/>
      <c r="AU869" s="78"/>
      <c r="AV869" s="78"/>
      <c r="AW869" s="78"/>
      <c r="AX869" s="78"/>
      <c r="AY869" s="78"/>
      <c r="AZ869" s="78"/>
      <c r="BA869" s="78"/>
      <c r="BB869" s="78"/>
      <c r="BC869" s="78"/>
      <c r="BD869" s="78"/>
      <c r="BE869" s="78"/>
      <c r="BF869" s="78"/>
      <c r="BG869" s="78"/>
      <c r="BH869" s="78"/>
      <c r="BI869" s="78"/>
      <c r="BJ869" s="78"/>
      <c r="BK869" s="78"/>
      <c r="BL869" s="78"/>
      <c r="BM869" s="78"/>
      <c r="BN869" s="78"/>
      <c r="BO869" s="78"/>
      <c r="BP869" s="78"/>
      <c r="BQ869" s="78"/>
      <c r="BR869" s="78"/>
      <c r="BS869" s="78"/>
      <c r="BT869" s="78"/>
      <c r="BU869" s="78"/>
      <c r="BV869" s="78"/>
      <c r="BW869" s="78"/>
      <c r="BX869" s="78"/>
      <c r="BY869" s="78"/>
      <c r="BZ869" s="78"/>
      <c r="CA869" s="78"/>
      <c r="CB869" s="78"/>
      <c r="CC869" s="78"/>
      <c r="CD869" s="78"/>
      <c r="CE869" s="78"/>
      <c r="CF869" s="78"/>
      <c r="CG869" s="78"/>
      <c r="CH869" s="78"/>
      <c r="CI869" s="78"/>
      <c r="CJ869" s="78"/>
      <c r="CK869" s="78"/>
      <c r="CL869" s="78"/>
    </row>
    <row r="870" spans="14:90" ht="20.100000000000001" customHeight="1"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170"/>
      <c r="AK870" s="78"/>
      <c r="AL870" s="78"/>
      <c r="AM870" s="78"/>
      <c r="AN870" s="78"/>
      <c r="AO870" s="78"/>
      <c r="AP870" s="78"/>
      <c r="AQ870" s="78"/>
      <c r="AR870" s="78"/>
      <c r="AT870" s="78"/>
      <c r="AU870" s="78"/>
      <c r="AV870" s="78"/>
      <c r="AW870" s="78"/>
      <c r="AX870" s="78"/>
      <c r="AY870" s="78"/>
      <c r="AZ870" s="78"/>
      <c r="BA870" s="78"/>
      <c r="BB870" s="78"/>
      <c r="BC870" s="78"/>
      <c r="BD870" s="78"/>
      <c r="BE870" s="78"/>
      <c r="BF870" s="78"/>
      <c r="BG870" s="78"/>
      <c r="BH870" s="78"/>
      <c r="BI870" s="78"/>
      <c r="BJ870" s="78"/>
      <c r="BK870" s="78"/>
      <c r="BL870" s="78"/>
      <c r="BM870" s="78"/>
      <c r="BN870" s="78"/>
      <c r="BO870" s="78"/>
      <c r="BP870" s="78"/>
      <c r="BQ870" s="78"/>
      <c r="BR870" s="78"/>
      <c r="BS870" s="78"/>
      <c r="BT870" s="78"/>
      <c r="BU870" s="78"/>
      <c r="BV870" s="78"/>
      <c r="BW870" s="78"/>
      <c r="BX870" s="78"/>
      <c r="BY870" s="78"/>
      <c r="BZ870" s="78"/>
      <c r="CA870" s="78"/>
      <c r="CB870" s="78"/>
      <c r="CC870" s="78"/>
      <c r="CD870" s="78"/>
      <c r="CE870" s="78"/>
      <c r="CF870" s="78"/>
      <c r="CG870" s="78"/>
      <c r="CH870" s="78"/>
      <c r="CI870" s="78"/>
      <c r="CJ870" s="78"/>
      <c r="CK870" s="78"/>
      <c r="CL870" s="78"/>
    </row>
    <row r="871" spans="14:90" ht="20.100000000000001" customHeight="1"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170"/>
      <c r="AK871" s="78"/>
      <c r="AL871" s="78"/>
      <c r="AM871" s="78"/>
      <c r="AN871" s="78"/>
      <c r="AO871" s="78"/>
      <c r="AP871" s="78"/>
      <c r="AQ871" s="78"/>
      <c r="AR871" s="78"/>
      <c r="AT871" s="78"/>
      <c r="AU871" s="78"/>
      <c r="AV871" s="78"/>
      <c r="AW871" s="78"/>
      <c r="AX871" s="78"/>
      <c r="AY871" s="78"/>
      <c r="AZ871" s="78"/>
      <c r="BA871" s="78"/>
      <c r="BB871" s="78"/>
      <c r="BC871" s="78"/>
      <c r="BD871" s="78"/>
      <c r="BE871" s="78"/>
      <c r="BF871" s="78"/>
      <c r="BG871" s="78"/>
      <c r="BH871" s="78"/>
      <c r="BI871" s="78"/>
      <c r="BJ871" s="78"/>
      <c r="BK871" s="78"/>
      <c r="BL871" s="78"/>
      <c r="BM871" s="78"/>
      <c r="BN871" s="78"/>
      <c r="BO871" s="78"/>
      <c r="BP871" s="78"/>
      <c r="BQ871" s="78"/>
      <c r="BR871" s="78"/>
      <c r="BS871" s="78"/>
      <c r="BT871" s="78"/>
      <c r="BU871" s="78"/>
      <c r="BV871" s="78"/>
      <c r="BW871" s="78"/>
      <c r="BX871" s="78"/>
      <c r="BY871" s="78"/>
      <c r="BZ871" s="78"/>
      <c r="CA871" s="78"/>
      <c r="CB871" s="78"/>
      <c r="CC871" s="78"/>
      <c r="CD871" s="78"/>
      <c r="CE871" s="78"/>
      <c r="CF871" s="78"/>
      <c r="CG871" s="78"/>
      <c r="CH871" s="78"/>
      <c r="CI871" s="78"/>
      <c r="CJ871" s="78"/>
      <c r="CK871" s="78"/>
      <c r="CL871" s="78"/>
    </row>
    <row r="872" spans="14:90" ht="20.100000000000001" customHeight="1"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170"/>
      <c r="AK872" s="78"/>
      <c r="AL872" s="78"/>
      <c r="AM872" s="78"/>
      <c r="AN872" s="78"/>
      <c r="AO872" s="78"/>
      <c r="AP872" s="78"/>
      <c r="AQ872" s="78"/>
      <c r="AR872" s="78"/>
      <c r="AT872" s="78"/>
      <c r="AU872" s="78"/>
      <c r="AV872" s="78"/>
      <c r="AW872" s="78"/>
      <c r="AX872" s="78"/>
      <c r="AY872" s="78"/>
      <c r="AZ872" s="78"/>
      <c r="BA872" s="78"/>
      <c r="BB872" s="78"/>
      <c r="BC872" s="78"/>
      <c r="BD872" s="78"/>
      <c r="BE872" s="78"/>
      <c r="BF872" s="78"/>
      <c r="BG872" s="78"/>
      <c r="BH872" s="78"/>
      <c r="BI872" s="78"/>
      <c r="BJ872" s="78"/>
      <c r="BK872" s="78"/>
      <c r="BL872" s="78"/>
      <c r="BM872" s="78"/>
      <c r="BN872" s="78"/>
      <c r="BO872" s="78"/>
      <c r="BP872" s="78"/>
      <c r="BQ872" s="78"/>
      <c r="BR872" s="78"/>
      <c r="BS872" s="78"/>
      <c r="BT872" s="78"/>
      <c r="BU872" s="78"/>
      <c r="BV872" s="78"/>
      <c r="BW872" s="78"/>
      <c r="BX872" s="78"/>
      <c r="BY872" s="78"/>
      <c r="BZ872" s="78"/>
      <c r="CA872" s="78"/>
      <c r="CB872" s="78"/>
      <c r="CC872" s="78"/>
      <c r="CD872" s="78"/>
      <c r="CE872" s="78"/>
      <c r="CF872" s="78"/>
      <c r="CG872" s="78"/>
      <c r="CH872" s="78"/>
      <c r="CI872" s="78"/>
      <c r="CJ872" s="78"/>
      <c r="CK872" s="78"/>
      <c r="CL872" s="78"/>
    </row>
    <row r="873" spans="14:90" ht="20.100000000000001" customHeight="1"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170"/>
      <c r="AK873" s="78"/>
      <c r="AL873" s="78"/>
      <c r="AM873" s="78"/>
      <c r="AN873" s="78"/>
      <c r="AO873" s="78"/>
      <c r="AP873" s="78"/>
      <c r="AQ873" s="78"/>
      <c r="AR873" s="78"/>
      <c r="AT873" s="78"/>
      <c r="AU873" s="78"/>
      <c r="AV873" s="78"/>
      <c r="AW873" s="78"/>
      <c r="AX873" s="78"/>
      <c r="AY873" s="78"/>
      <c r="AZ873" s="78"/>
      <c r="BA873" s="78"/>
      <c r="BB873" s="78"/>
      <c r="BC873" s="78"/>
      <c r="BD873" s="78"/>
      <c r="BE873" s="78"/>
      <c r="BF873" s="78"/>
      <c r="BG873" s="78"/>
      <c r="BH873" s="78"/>
      <c r="BI873" s="78"/>
      <c r="BJ873" s="78"/>
      <c r="BK873" s="78"/>
      <c r="BL873" s="78"/>
      <c r="BM873" s="78"/>
      <c r="BN873" s="78"/>
      <c r="BO873" s="78"/>
      <c r="BP873" s="78"/>
      <c r="BQ873" s="78"/>
      <c r="BR873" s="78"/>
      <c r="BS873" s="78"/>
      <c r="BT873" s="78"/>
      <c r="BU873" s="78"/>
      <c r="BV873" s="78"/>
      <c r="BW873" s="78"/>
      <c r="BX873" s="78"/>
      <c r="BY873" s="78"/>
      <c r="BZ873" s="78"/>
      <c r="CA873" s="78"/>
      <c r="CB873" s="78"/>
      <c r="CC873" s="78"/>
      <c r="CD873" s="78"/>
      <c r="CE873" s="78"/>
      <c r="CF873" s="78"/>
      <c r="CG873" s="78"/>
      <c r="CH873" s="78"/>
      <c r="CI873" s="78"/>
      <c r="CJ873" s="78"/>
      <c r="CK873" s="78"/>
      <c r="CL873" s="78"/>
    </row>
    <row r="874" spans="14:90" ht="20.100000000000001" customHeight="1"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170"/>
      <c r="AK874" s="78"/>
      <c r="AL874" s="78"/>
      <c r="AM874" s="78"/>
      <c r="AN874" s="78"/>
      <c r="AO874" s="78"/>
      <c r="AP874" s="78"/>
      <c r="AQ874" s="78"/>
      <c r="AR874" s="78"/>
      <c r="AT874" s="78"/>
      <c r="AU874" s="78"/>
      <c r="AV874" s="78"/>
      <c r="AW874" s="78"/>
      <c r="AX874" s="78"/>
      <c r="AY874" s="78"/>
      <c r="AZ874" s="78"/>
      <c r="BA874" s="78"/>
      <c r="BB874" s="78"/>
      <c r="BC874" s="78"/>
      <c r="BD874" s="78"/>
      <c r="BE874" s="78"/>
      <c r="BF874" s="78"/>
      <c r="BG874" s="78"/>
      <c r="BH874" s="78"/>
      <c r="BI874" s="78"/>
      <c r="BJ874" s="78"/>
      <c r="BK874" s="78"/>
      <c r="BL874" s="78"/>
      <c r="BM874" s="78"/>
      <c r="BN874" s="78"/>
      <c r="BO874" s="78"/>
      <c r="BP874" s="78"/>
      <c r="BQ874" s="78"/>
      <c r="BR874" s="78"/>
      <c r="BS874" s="78"/>
      <c r="BT874" s="78"/>
      <c r="BU874" s="78"/>
      <c r="BV874" s="78"/>
      <c r="BW874" s="78"/>
      <c r="BX874" s="78"/>
      <c r="BY874" s="78"/>
      <c r="BZ874" s="78"/>
      <c r="CA874" s="78"/>
      <c r="CB874" s="78"/>
      <c r="CC874" s="78"/>
      <c r="CD874" s="78"/>
      <c r="CE874" s="78"/>
      <c r="CF874" s="78"/>
      <c r="CG874" s="78"/>
      <c r="CH874" s="78"/>
      <c r="CI874" s="78"/>
      <c r="CJ874" s="78"/>
      <c r="CK874" s="78"/>
      <c r="CL874" s="78"/>
    </row>
    <row r="875" spans="14:90" ht="20.100000000000001" customHeight="1"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170"/>
      <c r="AK875" s="78"/>
      <c r="AL875" s="78"/>
      <c r="AM875" s="78"/>
      <c r="AN875" s="78"/>
      <c r="AO875" s="78"/>
      <c r="AP875" s="78"/>
      <c r="AQ875" s="78"/>
      <c r="AR875" s="78"/>
      <c r="AT875" s="78"/>
      <c r="AU875" s="78"/>
      <c r="AV875" s="78"/>
      <c r="AW875" s="78"/>
      <c r="AX875" s="78"/>
      <c r="AY875" s="78"/>
      <c r="AZ875" s="78"/>
      <c r="BA875" s="78"/>
      <c r="BB875" s="78"/>
      <c r="BC875" s="78"/>
      <c r="BD875" s="78"/>
      <c r="BE875" s="78"/>
      <c r="BF875" s="78"/>
      <c r="BG875" s="78"/>
      <c r="BH875" s="78"/>
      <c r="BI875" s="78"/>
      <c r="BJ875" s="78"/>
      <c r="BK875" s="78"/>
      <c r="BL875" s="78"/>
      <c r="BM875" s="78"/>
      <c r="BN875" s="78"/>
      <c r="BO875" s="78"/>
      <c r="BP875" s="78"/>
      <c r="BQ875" s="78"/>
      <c r="BR875" s="78"/>
      <c r="BS875" s="78"/>
      <c r="BT875" s="78"/>
      <c r="BU875" s="78"/>
      <c r="BV875" s="78"/>
      <c r="BW875" s="78"/>
      <c r="BX875" s="78"/>
      <c r="BY875" s="78"/>
      <c r="BZ875" s="78"/>
      <c r="CA875" s="78"/>
      <c r="CB875" s="78"/>
      <c r="CC875" s="78"/>
      <c r="CD875" s="78"/>
      <c r="CE875" s="78"/>
      <c r="CF875" s="78"/>
      <c r="CG875" s="78"/>
      <c r="CH875" s="78"/>
      <c r="CI875" s="78"/>
      <c r="CJ875" s="78"/>
      <c r="CK875" s="78"/>
      <c r="CL875" s="78"/>
    </row>
    <row r="876" spans="14:90" ht="20.100000000000001" customHeight="1"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170"/>
      <c r="AK876" s="78"/>
      <c r="AL876" s="78"/>
      <c r="AM876" s="78"/>
      <c r="AN876" s="78"/>
      <c r="AO876" s="78"/>
      <c r="AP876" s="78"/>
      <c r="AQ876" s="78"/>
      <c r="AR876" s="78"/>
      <c r="AT876" s="78"/>
      <c r="AU876" s="78"/>
      <c r="AV876" s="78"/>
      <c r="AW876" s="78"/>
      <c r="AX876" s="78"/>
      <c r="AY876" s="78"/>
      <c r="AZ876" s="78"/>
      <c r="BA876" s="78"/>
      <c r="BB876" s="78"/>
      <c r="BC876" s="78"/>
      <c r="BD876" s="78"/>
      <c r="BE876" s="78"/>
      <c r="BF876" s="78"/>
      <c r="BG876" s="78"/>
      <c r="BH876" s="78"/>
      <c r="BI876" s="78"/>
      <c r="BJ876" s="78"/>
      <c r="BK876" s="78"/>
      <c r="BL876" s="78"/>
      <c r="BM876" s="78"/>
      <c r="BN876" s="78"/>
      <c r="BO876" s="78"/>
      <c r="BP876" s="78"/>
      <c r="BQ876" s="78"/>
      <c r="BR876" s="78"/>
      <c r="BS876" s="78"/>
      <c r="BT876" s="78"/>
      <c r="BU876" s="78"/>
      <c r="BV876" s="78"/>
      <c r="BW876" s="78"/>
      <c r="BX876" s="78"/>
      <c r="BY876" s="78"/>
      <c r="BZ876" s="78"/>
      <c r="CA876" s="78"/>
      <c r="CB876" s="78"/>
      <c r="CC876" s="78"/>
      <c r="CD876" s="78"/>
      <c r="CE876" s="78"/>
      <c r="CF876" s="78"/>
      <c r="CG876" s="78"/>
      <c r="CH876" s="78"/>
      <c r="CI876" s="78"/>
      <c r="CJ876" s="78"/>
      <c r="CK876" s="78"/>
      <c r="CL876" s="78"/>
    </row>
    <row r="877" spans="14:90" ht="20.100000000000001" customHeight="1"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170"/>
      <c r="AK877" s="78"/>
      <c r="AL877" s="78"/>
      <c r="AM877" s="78"/>
      <c r="AN877" s="78"/>
      <c r="AO877" s="78"/>
      <c r="AP877" s="78"/>
      <c r="AQ877" s="78"/>
      <c r="AR877" s="78"/>
      <c r="AT877" s="78"/>
      <c r="AU877" s="78"/>
      <c r="AV877" s="78"/>
      <c r="AW877" s="78"/>
      <c r="AX877" s="78"/>
      <c r="AY877" s="78"/>
      <c r="AZ877" s="78"/>
      <c r="BA877" s="78"/>
      <c r="BB877" s="78"/>
      <c r="BC877" s="78"/>
      <c r="BD877" s="78"/>
      <c r="BE877" s="78"/>
      <c r="BF877" s="78"/>
      <c r="BG877" s="78"/>
      <c r="BH877" s="78"/>
      <c r="BI877" s="78"/>
      <c r="BJ877" s="78"/>
      <c r="BK877" s="78"/>
      <c r="BL877" s="78"/>
      <c r="BM877" s="78"/>
      <c r="BN877" s="78"/>
      <c r="BO877" s="78"/>
      <c r="BP877" s="78"/>
      <c r="BQ877" s="78"/>
      <c r="BR877" s="78"/>
      <c r="BS877" s="78"/>
      <c r="BT877" s="78"/>
      <c r="BU877" s="78"/>
      <c r="BV877" s="78"/>
      <c r="BW877" s="78"/>
      <c r="BX877" s="78"/>
      <c r="BY877" s="78"/>
      <c r="BZ877" s="78"/>
      <c r="CA877" s="78"/>
      <c r="CB877" s="78"/>
      <c r="CC877" s="78"/>
      <c r="CD877" s="78"/>
      <c r="CE877" s="78"/>
      <c r="CF877" s="78"/>
      <c r="CG877" s="78"/>
      <c r="CH877" s="78"/>
      <c r="CI877" s="78"/>
      <c r="CJ877" s="78"/>
      <c r="CK877" s="78"/>
      <c r="CL877" s="78"/>
    </row>
    <row r="878" spans="14:90" ht="20.100000000000001" customHeight="1"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170"/>
      <c r="AK878" s="78"/>
      <c r="AL878" s="78"/>
      <c r="AM878" s="78"/>
      <c r="AN878" s="78"/>
      <c r="AO878" s="78"/>
      <c r="AP878" s="78"/>
      <c r="AQ878" s="78"/>
      <c r="AR878" s="78"/>
      <c r="AT878" s="78"/>
      <c r="AU878" s="78"/>
      <c r="AV878" s="78"/>
      <c r="AW878" s="78"/>
      <c r="AX878" s="78"/>
      <c r="AY878" s="78"/>
      <c r="AZ878" s="78"/>
      <c r="BA878" s="78"/>
      <c r="BB878" s="78"/>
      <c r="BC878" s="78"/>
      <c r="BD878" s="78"/>
      <c r="BE878" s="78"/>
      <c r="BF878" s="78"/>
      <c r="BG878" s="78"/>
      <c r="BH878" s="78"/>
      <c r="BI878" s="78"/>
      <c r="BJ878" s="78"/>
      <c r="BK878" s="78"/>
      <c r="BL878" s="78"/>
      <c r="BM878" s="78"/>
      <c r="BN878" s="78"/>
      <c r="BO878" s="78"/>
      <c r="BP878" s="78"/>
      <c r="BQ878" s="78"/>
      <c r="BR878" s="78"/>
      <c r="BS878" s="78"/>
      <c r="BT878" s="78"/>
      <c r="BU878" s="78"/>
      <c r="BV878" s="78"/>
      <c r="BW878" s="78"/>
      <c r="BX878" s="78"/>
      <c r="BY878" s="78"/>
      <c r="BZ878" s="78"/>
      <c r="CA878" s="78"/>
      <c r="CB878" s="78"/>
      <c r="CC878" s="78"/>
      <c r="CD878" s="78"/>
      <c r="CE878" s="78"/>
      <c r="CF878" s="78"/>
      <c r="CG878" s="78"/>
      <c r="CH878" s="78"/>
      <c r="CI878" s="78"/>
      <c r="CJ878" s="78"/>
      <c r="CK878" s="78"/>
      <c r="CL878" s="78"/>
    </row>
    <row r="879" spans="14:90" ht="20.100000000000001" customHeight="1"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170"/>
      <c r="AK879" s="78"/>
      <c r="AL879" s="78"/>
      <c r="AM879" s="78"/>
      <c r="AN879" s="78"/>
      <c r="AO879" s="78"/>
      <c r="AP879" s="78"/>
      <c r="AQ879" s="78"/>
      <c r="AR879" s="78"/>
      <c r="AT879" s="78"/>
      <c r="AU879" s="78"/>
      <c r="AV879" s="78"/>
      <c r="AW879" s="78"/>
      <c r="AX879" s="78"/>
      <c r="AY879" s="78"/>
      <c r="AZ879" s="78"/>
      <c r="BA879" s="78"/>
      <c r="BB879" s="78"/>
      <c r="BC879" s="78"/>
      <c r="BD879" s="78"/>
      <c r="BE879" s="78"/>
      <c r="BF879" s="78"/>
      <c r="BG879" s="78"/>
      <c r="BH879" s="78"/>
      <c r="BI879" s="78"/>
      <c r="BJ879" s="78"/>
      <c r="BK879" s="78"/>
      <c r="BL879" s="78"/>
      <c r="BM879" s="78"/>
      <c r="BN879" s="78"/>
      <c r="BO879" s="78"/>
      <c r="BP879" s="78"/>
      <c r="BQ879" s="78"/>
      <c r="BR879" s="78"/>
      <c r="BS879" s="78"/>
      <c r="BT879" s="78"/>
      <c r="BU879" s="78"/>
      <c r="BV879" s="78"/>
      <c r="BW879" s="78"/>
      <c r="BX879" s="78"/>
      <c r="BY879" s="78"/>
      <c r="BZ879" s="78"/>
      <c r="CA879" s="78"/>
      <c r="CB879" s="78"/>
      <c r="CC879" s="78"/>
      <c r="CD879" s="78"/>
      <c r="CE879" s="78"/>
      <c r="CF879" s="78"/>
      <c r="CG879" s="78"/>
      <c r="CH879" s="78"/>
      <c r="CI879" s="78"/>
      <c r="CJ879" s="78"/>
      <c r="CK879" s="78"/>
      <c r="CL879" s="78"/>
    </row>
    <row r="880" spans="14:90" ht="20.100000000000001" customHeight="1"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170"/>
      <c r="AK880" s="78"/>
      <c r="AL880" s="78"/>
      <c r="AM880" s="78"/>
      <c r="AN880" s="78"/>
      <c r="AO880" s="78"/>
      <c r="AP880" s="78"/>
      <c r="AQ880" s="78"/>
      <c r="AR880" s="78"/>
      <c r="AT880" s="78"/>
      <c r="AU880" s="78"/>
      <c r="AV880" s="78"/>
      <c r="AW880" s="78"/>
      <c r="AX880" s="78"/>
      <c r="AY880" s="78"/>
      <c r="AZ880" s="78"/>
      <c r="BA880" s="78"/>
      <c r="BB880" s="78"/>
      <c r="BC880" s="78"/>
      <c r="BD880" s="78"/>
      <c r="BE880" s="78"/>
      <c r="BF880" s="78"/>
      <c r="BG880" s="78"/>
      <c r="BH880" s="78"/>
      <c r="BI880" s="78"/>
      <c r="BJ880" s="78"/>
      <c r="BK880" s="78"/>
      <c r="BL880" s="78"/>
      <c r="BM880" s="78"/>
      <c r="BN880" s="78"/>
      <c r="BO880" s="78"/>
      <c r="BP880" s="78"/>
      <c r="BQ880" s="78"/>
      <c r="BR880" s="78"/>
      <c r="BS880" s="78"/>
      <c r="BT880" s="78"/>
      <c r="BU880" s="78"/>
      <c r="BV880" s="78"/>
      <c r="BW880" s="78"/>
      <c r="BX880" s="78"/>
      <c r="BY880" s="78"/>
      <c r="BZ880" s="78"/>
      <c r="CA880" s="78"/>
      <c r="CB880" s="78"/>
      <c r="CC880" s="78"/>
      <c r="CD880" s="78"/>
      <c r="CE880" s="78"/>
      <c r="CF880" s="78"/>
      <c r="CG880" s="78"/>
      <c r="CH880" s="78"/>
      <c r="CI880" s="78"/>
      <c r="CJ880" s="78"/>
      <c r="CK880" s="78"/>
      <c r="CL880" s="78"/>
    </row>
    <row r="881" spans="14:90" ht="20.100000000000001" customHeight="1"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170"/>
      <c r="AK881" s="78"/>
      <c r="AL881" s="78"/>
      <c r="AM881" s="78"/>
      <c r="AN881" s="78"/>
      <c r="AO881" s="78"/>
      <c r="AP881" s="78"/>
      <c r="AQ881" s="78"/>
      <c r="AR881" s="78"/>
      <c r="AT881" s="78"/>
      <c r="AU881" s="78"/>
      <c r="AV881" s="78"/>
      <c r="AW881" s="78"/>
      <c r="AX881" s="78"/>
      <c r="AY881" s="78"/>
      <c r="AZ881" s="78"/>
      <c r="BA881" s="78"/>
      <c r="BB881" s="78"/>
      <c r="BC881" s="78"/>
      <c r="BD881" s="78"/>
      <c r="BE881" s="78"/>
      <c r="BF881" s="78"/>
      <c r="BG881" s="78"/>
      <c r="BH881" s="78"/>
      <c r="BI881" s="78"/>
      <c r="BJ881" s="78"/>
      <c r="BK881" s="78"/>
      <c r="BL881" s="78"/>
      <c r="BM881" s="78"/>
      <c r="BN881" s="78"/>
      <c r="BO881" s="78"/>
      <c r="BP881" s="78"/>
      <c r="BQ881" s="78"/>
      <c r="BR881" s="78"/>
      <c r="BS881" s="78"/>
      <c r="BT881" s="78"/>
      <c r="BU881" s="78"/>
      <c r="BV881" s="78"/>
      <c r="BW881" s="78"/>
      <c r="BX881" s="78"/>
      <c r="BY881" s="78"/>
      <c r="BZ881" s="78"/>
      <c r="CA881" s="78"/>
      <c r="CB881" s="78"/>
      <c r="CC881" s="78"/>
      <c r="CD881" s="78"/>
      <c r="CE881" s="78"/>
      <c r="CF881" s="78"/>
      <c r="CG881" s="78"/>
      <c r="CH881" s="78"/>
      <c r="CI881" s="78"/>
      <c r="CJ881" s="78"/>
      <c r="CK881" s="78"/>
      <c r="CL881" s="78"/>
    </row>
    <row r="882" spans="14:90" ht="20.100000000000001" customHeight="1"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170"/>
      <c r="AK882" s="78"/>
      <c r="AL882" s="78"/>
      <c r="AM882" s="78"/>
      <c r="AN882" s="78"/>
      <c r="AO882" s="78"/>
      <c r="AP882" s="78"/>
      <c r="AQ882" s="78"/>
      <c r="AR882" s="78"/>
      <c r="AT882" s="78"/>
      <c r="AU882" s="78"/>
      <c r="AV882" s="78"/>
      <c r="AW882" s="78"/>
      <c r="AX882" s="78"/>
      <c r="AY882" s="78"/>
      <c r="AZ882" s="78"/>
      <c r="BA882" s="78"/>
      <c r="BB882" s="78"/>
      <c r="BC882" s="78"/>
      <c r="BD882" s="78"/>
      <c r="BE882" s="78"/>
      <c r="BF882" s="78"/>
      <c r="BG882" s="78"/>
      <c r="BH882" s="78"/>
      <c r="BI882" s="78"/>
      <c r="BJ882" s="78"/>
      <c r="BK882" s="78"/>
      <c r="BL882" s="78"/>
      <c r="BM882" s="78"/>
      <c r="BN882" s="78"/>
      <c r="BO882" s="78"/>
      <c r="BP882" s="78"/>
      <c r="BQ882" s="78"/>
      <c r="BR882" s="78"/>
      <c r="BS882" s="78"/>
      <c r="BT882" s="78"/>
      <c r="BU882" s="78"/>
      <c r="BV882" s="78"/>
      <c r="BW882" s="78"/>
      <c r="BX882" s="78"/>
      <c r="BY882" s="78"/>
      <c r="BZ882" s="78"/>
      <c r="CA882" s="78"/>
      <c r="CB882" s="78"/>
      <c r="CC882" s="78"/>
      <c r="CD882" s="78"/>
      <c r="CE882" s="78"/>
      <c r="CF882" s="78"/>
      <c r="CG882" s="78"/>
      <c r="CH882" s="78"/>
      <c r="CI882" s="78"/>
      <c r="CJ882" s="78"/>
      <c r="CK882" s="78"/>
      <c r="CL882" s="78"/>
    </row>
    <row r="883" spans="14:90" ht="20.100000000000001" customHeight="1"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170"/>
      <c r="AK883" s="78"/>
      <c r="AL883" s="78"/>
      <c r="AM883" s="78"/>
      <c r="AN883" s="78"/>
      <c r="AO883" s="78"/>
      <c r="AP883" s="78"/>
      <c r="AQ883" s="78"/>
      <c r="AR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78"/>
      <c r="BH883" s="78"/>
      <c r="BI883" s="78"/>
      <c r="BJ883" s="78"/>
      <c r="BK883" s="78"/>
      <c r="BL883" s="78"/>
      <c r="BM883" s="78"/>
      <c r="BN883" s="78"/>
      <c r="BO883" s="78"/>
      <c r="BP883" s="78"/>
      <c r="BQ883" s="78"/>
      <c r="BR883" s="78"/>
      <c r="BS883" s="78"/>
      <c r="BT883" s="78"/>
      <c r="BU883" s="78"/>
      <c r="BV883" s="78"/>
      <c r="BW883" s="78"/>
      <c r="BX883" s="78"/>
      <c r="BY883" s="78"/>
      <c r="BZ883" s="78"/>
      <c r="CA883" s="78"/>
      <c r="CB883" s="78"/>
      <c r="CC883" s="78"/>
      <c r="CD883" s="78"/>
      <c r="CE883" s="78"/>
      <c r="CF883" s="78"/>
      <c r="CG883" s="78"/>
      <c r="CH883" s="78"/>
      <c r="CI883" s="78"/>
      <c r="CJ883" s="78"/>
      <c r="CK883" s="78"/>
      <c r="CL883" s="78"/>
    </row>
    <row r="884" spans="14:90" ht="20.100000000000001" customHeight="1"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170"/>
      <c r="AK884" s="78"/>
      <c r="AL884" s="78"/>
      <c r="AM884" s="78"/>
      <c r="AN884" s="78"/>
      <c r="AO884" s="78"/>
      <c r="AP884" s="78"/>
      <c r="AQ884" s="78"/>
      <c r="AR884" s="78"/>
      <c r="AT884" s="78"/>
      <c r="AU884" s="78"/>
      <c r="AV884" s="78"/>
      <c r="AW884" s="78"/>
      <c r="AX884" s="78"/>
      <c r="AY884" s="78"/>
      <c r="AZ884" s="78"/>
      <c r="BA884" s="78"/>
      <c r="BB884" s="78"/>
      <c r="BC884" s="78"/>
      <c r="BD884" s="78"/>
      <c r="BE884" s="78"/>
      <c r="BF884" s="78"/>
      <c r="BG884" s="78"/>
      <c r="BH884" s="78"/>
      <c r="BI884" s="78"/>
      <c r="BJ884" s="78"/>
      <c r="BK884" s="78"/>
      <c r="BL884" s="78"/>
      <c r="BM884" s="78"/>
      <c r="BN884" s="78"/>
      <c r="BO884" s="78"/>
      <c r="BP884" s="78"/>
      <c r="BQ884" s="78"/>
      <c r="BR884" s="78"/>
      <c r="BS884" s="78"/>
      <c r="BT884" s="78"/>
      <c r="BU884" s="78"/>
      <c r="BV884" s="78"/>
      <c r="BW884" s="78"/>
      <c r="BX884" s="78"/>
      <c r="BY884" s="78"/>
      <c r="BZ884" s="78"/>
      <c r="CA884" s="78"/>
      <c r="CB884" s="78"/>
      <c r="CC884" s="78"/>
      <c r="CD884" s="78"/>
      <c r="CE884" s="78"/>
      <c r="CF884" s="78"/>
      <c r="CG884" s="78"/>
      <c r="CH884" s="78"/>
      <c r="CI884" s="78"/>
      <c r="CJ884" s="78"/>
      <c r="CK884" s="78"/>
      <c r="CL884" s="78"/>
    </row>
    <row r="885" spans="14:90" ht="20.100000000000001" customHeight="1"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170"/>
      <c r="AK885" s="78"/>
      <c r="AL885" s="78"/>
      <c r="AM885" s="78"/>
      <c r="AN885" s="78"/>
      <c r="AO885" s="78"/>
      <c r="AP885" s="78"/>
      <c r="AQ885" s="78"/>
      <c r="AR885" s="78"/>
      <c r="AT885" s="78"/>
      <c r="AU885" s="78"/>
      <c r="AV885" s="78"/>
      <c r="AW885" s="78"/>
      <c r="AX885" s="78"/>
      <c r="AY885" s="78"/>
      <c r="AZ885" s="78"/>
      <c r="BA885" s="78"/>
      <c r="BB885" s="78"/>
      <c r="BC885" s="78"/>
      <c r="BD885" s="78"/>
      <c r="BE885" s="78"/>
      <c r="BF885" s="78"/>
      <c r="BG885" s="78"/>
      <c r="BH885" s="78"/>
      <c r="BI885" s="78"/>
      <c r="BJ885" s="78"/>
      <c r="BK885" s="78"/>
      <c r="BL885" s="78"/>
      <c r="BM885" s="78"/>
      <c r="BN885" s="78"/>
      <c r="BO885" s="78"/>
      <c r="BP885" s="78"/>
      <c r="BQ885" s="78"/>
      <c r="BR885" s="78"/>
      <c r="BS885" s="78"/>
      <c r="BT885" s="78"/>
      <c r="BU885" s="78"/>
      <c r="BV885" s="78"/>
      <c r="BW885" s="78"/>
      <c r="BX885" s="78"/>
      <c r="BY885" s="78"/>
      <c r="BZ885" s="78"/>
      <c r="CA885" s="78"/>
      <c r="CB885" s="78"/>
      <c r="CC885" s="78"/>
      <c r="CD885" s="78"/>
      <c r="CE885" s="78"/>
      <c r="CF885" s="78"/>
      <c r="CG885" s="78"/>
      <c r="CH885" s="78"/>
      <c r="CI885" s="78"/>
      <c r="CJ885" s="78"/>
      <c r="CK885" s="78"/>
      <c r="CL885" s="78"/>
    </row>
    <row r="886" spans="14:90" ht="20.100000000000001" customHeight="1"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170"/>
      <c r="AK886" s="78"/>
      <c r="AL886" s="78"/>
      <c r="AM886" s="78"/>
      <c r="AN886" s="78"/>
      <c r="AO886" s="78"/>
      <c r="AP886" s="78"/>
      <c r="AQ886" s="78"/>
      <c r="AR886" s="78"/>
      <c r="AT886" s="78"/>
      <c r="AU886" s="78"/>
      <c r="AV886" s="78"/>
      <c r="AW886" s="78"/>
      <c r="AX886" s="78"/>
      <c r="AY886" s="78"/>
      <c r="AZ886" s="78"/>
      <c r="BA886" s="78"/>
      <c r="BB886" s="78"/>
      <c r="BC886" s="78"/>
      <c r="BD886" s="78"/>
      <c r="BE886" s="78"/>
      <c r="BF886" s="78"/>
      <c r="BG886" s="78"/>
      <c r="BH886" s="78"/>
      <c r="BI886" s="78"/>
      <c r="BJ886" s="78"/>
      <c r="BK886" s="78"/>
      <c r="BL886" s="78"/>
      <c r="BM886" s="78"/>
      <c r="BN886" s="78"/>
      <c r="BO886" s="78"/>
      <c r="BP886" s="78"/>
      <c r="BQ886" s="78"/>
      <c r="BR886" s="78"/>
      <c r="BS886" s="78"/>
      <c r="BT886" s="78"/>
      <c r="BU886" s="78"/>
      <c r="BV886" s="78"/>
      <c r="BW886" s="78"/>
      <c r="BX886" s="78"/>
      <c r="BY886" s="78"/>
      <c r="BZ886" s="78"/>
      <c r="CA886" s="78"/>
      <c r="CB886" s="78"/>
      <c r="CC886" s="78"/>
      <c r="CD886" s="78"/>
      <c r="CE886" s="78"/>
      <c r="CF886" s="78"/>
      <c r="CG886" s="78"/>
      <c r="CH886" s="78"/>
      <c r="CI886" s="78"/>
      <c r="CJ886" s="78"/>
      <c r="CK886" s="78"/>
      <c r="CL886" s="78"/>
    </row>
    <row r="887" spans="14:90" ht="20.100000000000001" customHeight="1"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170"/>
      <c r="AK887" s="78"/>
      <c r="AL887" s="78"/>
      <c r="AM887" s="78"/>
      <c r="AN887" s="78"/>
      <c r="AO887" s="78"/>
      <c r="AP887" s="78"/>
      <c r="AQ887" s="78"/>
      <c r="AR887" s="78"/>
      <c r="AT887" s="78"/>
      <c r="AU887" s="78"/>
      <c r="AV887" s="78"/>
      <c r="AW887" s="78"/>
      <c r="AX887" s="78"/>
      <c r="AY887" s="78"/>
      <c r="AZ887" s="78"/>
      <c r="BA887" s="78"/>
      <c r="BB887" s="78"/>
      <c r="BC887" s="78"/>
      <c r="BD887" s="78"/>
      <c r="BE887" s="78"/>
      <c r="BF887" s="78"/>
      <c r="BG887" s="78"/>
      <c r="BH887" s="78"/>
      <c r="BI887" s="78"/>
      <c r="BJ887" s="78"/>
      <c r="BK887" s="78"/>
      <c r="BL887" s="78"/>
      <c r="BM887" s="78"/>
      <c r="BN887" s="78"/>
      <c r="BO887" s="78"/>
      <c r="BP887" s="78"/>
      <c r="BQ887" s="78"/>
      <c r="BR887" s="78"/>
      <c r="BS887" s="78"/>
      <c r="BT887" s="78"/>
      <c r="BU887" s="78"/>
      <c r="BV887" s="78"/>
      <c r="BW887" s="78"/>
      <c r="BX887" s="78"/>
      <c r="BY887" s="78"/>
      <c r="BZ887" s="78"/>
      <c r="CA887" s="78"/>
      <c r="CB887" s="78"/>
      <c r="CC887" s="78"/>
      <c r="CD887" s="78"/>
      <c r="CE887" s="78"/>
      <c r="CF887" s="78"/>
      <c r="CG887" s="78"/>
      <c r="CH887" s="78"/>
      <c r="CI887" s="78"/>
      <c r="CJ887" s="78"/>
      <c r="CK887" s="78"/>
      <c r="CL887" s="78"/>
    </row>
    <row r="888" spans="14:90" ht="20.100000000000001" customHeight="1"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170"/>
      <c r="AK888" s="78"/>
      <c r="AL888" s="78"/>
      <c r="AM888" s="78"/>
      <c r="AN888" s="78"/>
      <c r="AO888" s="78"/>
      <c r="AP888" s="78"/>
      <c r="AQ888" s="78"/>
      <c r="AR888" s="78"/>
      <c r="AT888" s="78"/>
      <c r="AU888" s="78"/>
      <c r="AV888" s="78"/>
      <c r="AW888" s="78"/>
      <c r="AX888" s="78"/>
      <c r="AY888" s="78"/>
      <c r="AZ888" s="78"/>
      <c r="BA888" s="78"/>
      <c r="BB888" s="78"/>
      <c r="BC888" s="78"/>
      <c r="BD888" s="78"/>
      <c r="BE888" s="78"/>
      <c r="BF888" s="78"/>
      <c r="BG888" s="78"/>
      <c r="BH888" s="78"/>
      <c r="BI888" s="78"/>
      <c r="BJ888" s="78"/>
      <c r="BK888" s="78"/>
      <c r="BL888" s="78"/>
      <c r="BM888" s="78"/>
      <c r="BN888" s="78"/>
      <c r="BO888" s="78"/>
      <c r="BP888" s="78"/>
      <c r="BQ888" s="78"/>
      <c r="BR888" s="78"/>
      <c r="BS888" s="78"/>
      <c r="BT888" s="78"/>
      <c r="BU888" s="78"/>
      <c r="BV888" s="78"/>
      <c r="BW888" s="78"/>
      <c r="BX888" s="78"/>
      <c r="BY888" s="78"/>
      <c r="BZ888" s="78"/>
      <c r="CA888" s="78"/>
      <c r="CB888" s="78"/>
      <c r="CC888" s="78"/>
      <c r="CD888" s="78"/>
      <c r="CE888" s="78"/>
      <c r="CF888" s="78"/>
      <c r="CG888" s="78"/>
      <c r="CH888" s="78"/>
      <c r="CI888" s="78"/>
      <c r="CJ888" s="78"/>
      <c r="CK888" s="78"/>
      <c r="CL888" s="78"/>
    </row>
    <row r="889" spans="14:90" ht="20.100000000000001" customHeight="1"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170"/>
      <c r="AK889" s="78"/>
      <c r="AL889" s="78"/>
      <c r="AM889" s="78"/>
      <c r="AN889" s="78"/>
      <c r="AO889" s="78"/>
      <c r="AP889" s="78"/>
      <c r="AQ889" s="78"/>
      <c r="AR889" s="78"/>
      <c r="AT889" s="78"/>
      <c r="AU889" s="78"/>
      <c r="AV889" s="78"/>
      <c r="AW889" s="78"/>
      <c r="AX889" s="78"/>
      <c r="AY889" s="78"/>
      <c r="AZ889" s="78"/>
      <c r="BA889" s="78"/>
      <c r="BB889" s="78"/>
      <c r="BC889" s="78"/>
      <c r="BD889" s="78"/>
      <c r="BE889" s="78"/>
      <c r="BF889" s="78"/>
      <c r="BG889" s="78"/>
      <c r="BH889" s="78"/>
      <c r="BI889" s="78"/>
      <c r="BJ889" s="78"/>
      <c r="BK889" s="78"/>
      <c r="BL889" s="78"/>
      <c r="BM889" s="78"/>
      <c r="BN889" s="78"/>
      <c r="BO889" s="78"/>
      <c r="BP889" s="78"/>
      <c r="BQ889" s="78"/>
      <c r="BR889" s="78"/>
      <c r="BS889" s="78"/>
      <c r="BT889" s="78"/>
      <c r="BU889" s="78"/>
      <c r="BV889" s="78"/>
      <c r="BW889" s="78"/>
      <c r="BX889" s="78"/>
      <c r="BY889" s="78"/>
      <c r="BZ889" s="78"/>
      <c r="CA889" s="78"/>
      <c r="CB889" s="78"/>
      <c r="CC889" s="78"/>
      <c r="CD889" s="78"/>
      <c r="CE889" s="78"/>
      <c r="CF889" s="78"/>
      <c r="CG889" s="78"/>
      <c r="CH889" s="78"/>
      <c r="CI889" s="78"/>
      <c r="CJ889" s="78"/>
      <c r="CK889" s="78"/>
      <c r="CL889" s="78"/>
    </row>
    <row r="890" spans="14:90" ht="20.100000000000001" customHeight="1"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170"/>
      <c r="AK890" s="78"/>
      <c r="AL890" s="78"/>
      <c r="AM890" s="78"/>
      <c r="AN890" s="78"/>
      <c r="AO890" s="78"/>
      <c r="AP890" s="78"/>
      <c r="AQ890" s="78"/>
      <c r="AR890" s="78"/>
      <c r="AT890" s="78"/>
      <c r="AU890" s="78"/>
      <c r="AV890" s="78"/>
      <c r="AW890" s="78"/>
      <c r="AX890" s="78"/>
      <c r="AY890" s="78"/>
      <c r="AZ890" s="78"/>
      <c r="BA890" s="78"/>
      <c r="BB890" s="78"/>
      <c r="BC890" s="78"/>
      <c r="BD890" s="78"/>
      <c r="BE890" s="78"/>
      <c r="BF890" s="78"/>
      <c r="BG890" s="78"/>
      <c r="BH890" s="78"/>
      <c r="BI890" s="78"/>
      <c r="BJ890" s="78"/>
      <c r="BK890" s="78"/>
      <c r="BL890" s="78"/>
      <c r="BM890" s="78"/>
      <c r="BN890" s="78"/>
      <c r="BO890" s="78"/>
      <c r="BP890" s="78"/>
      <c r="BQ890" s="78"/>
      <c r="BR890" s="78"/>
      <c r="BS890" s="78"/>
      <c r="BT890" s="78"/>
      <c r="BU890" s="78"/>
      <c r="BV890" s="78"/>
      <c r="BW890" s="78"/>
      <c r="BX890" s="78"/>
      <c r="BY890" s="78"/>
      <c r="BZ890" s="78"/>
      <c r="CA890" s="78"/>
      <c r="CB890" s="78"/>
      <c r="CC890" s="78"/>
      <c r="CD890" s="78"/>
      <c r="CE890" s="78"/>
      <c r="CF890" s="78"/>
      <c r="CG890" s="78"/>
      <c r="CH890" s="78"/>
      <c r="CI890" s="78"/>
      <c r="CJ890" s="78"/>
      <c r="CK890" s="78"/>
      <c r="CL890" s="78"/>
    </row>
    <row r="891" spans="14:90" ht="20.100000000000001" customHeight="1"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170"/>
      <c r="AK891" s="78"/>
      <c r="AL891" s="78"/>
      <c r="AM891" s="78"/>
      <c r="AN891" s="78"/>
      <c r="AO891" s="78"/>
      <c r="AP891" s="78"/>
      <c r="AQ891" s="78"/>
      <c r="AR891" s="78"/>
      <c r="AT891" s="78"/>
      <c r="AU891" s="78"/>
      <c r="AV891" s="78"/>
      <c r="AW891" s="78"/>
      <c r="AX891" s="78"/>
      <c r="AY891" s="78"/>
      <c r="AZ891" s="78"/>
      <c r="BA891" s="78"/>
      <c r="BB891" s="78"/>
      <c r="BC891" s="78"/>
      <c r="BD891" s="78"/>
      <c r="BE891" s="78"/>
      <c r="BF891" s="78"/>
      <c r="BG891" s="78"/>
      <c r="BH891" s="78"/>
      <c r="BI891" s="78"/>
      <c r="BJ891" s="78"/>
      <c r="BK891" s="78"/>
      <c r="BL891" s="78"/>
      <c r="BM891" s="78"/>
      <c r="BN891" s="78"/>
      <c r="BO891" s="78"/>
      <c r="BP891" s="78"/>
      <c r="BQ891" s="78"/>
      <c r="BR891" s="78"/>
      <c r="BS891" s="78"/>
      <c r="BT891" s="78"/>
      <c r="BU891" s="78"/>
      <c r="BV891" s="78"/>
      <c r="BW891" s="78"/>
      <c r="BX891" s="78"/>
      <c r="BY891" s="78"/>
      <c r="BZ891" s="78"/>
      <c r="CA891" s="78"/>
      <c r="CB891" s="78"/>
      <c r="CC891" s="78"/>
      <c r="CD891" s="78"/>
      <c r="CE891" s="78"/>
      <c r="CF891" s="78"/>
      <c r="CG891" s="78"/>
      <c r="CH891" s="78"/>
      <c r="CI891" s="78"/>
      <c r="CJ891" s="78"/>
      <c r="CK891" s="78"/>
      <c r="CL891" s="78"/>
    </row>
    <row r="892" spans="14:90" ht="20.100000000000001" customHeight="1"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170"/>
      <c r="AK892" s="78"/>
      <c r="AL892" s="78"/>
      <c r="AM892" s="78"/>
      <c r="AN892" s="78"/>
      <c r="AO892" s="78"/>
      <c r="AP892" s="78"/>
      <c r="AQ892" s="78"/>
      <c r="AR892" s="78"/>
      <c r="AT892" s="78"/>
      <c r="AU892" s="78"/>
      <c r="AV892" s="78"/>
      <c r="AW892" s="78"/>
      <c r="AX892" s="78"/>
      <c r="AY892" s="78"/>
      <c r="AZ892" s="78"/>
      <c r="BA892" s="78"/>
      <c r="BB892" s="78"/>
      <c r="BC892" s="78"/>
      <c r="BD892" s="78"/>
      <c r="BE892" s="78"/>
      <c r="BF892" s="78"/>
      <c r="BG892" s="78"/>
      <c r="BH892" s="78"/>
      <c r="BI892" s="78"/>
      <c r="BJ892" s="78"/>
      <c r="BK892" s="78"/>
      <c r="BL892" s="78"/>
      <c r="BM892" s="78"/>
      <c r="BN892" s="78"/>
      <c r="BO892" s="78"/>
      <c r="BP892" s="78"/>
      <c r="BQ892" s="78"/>
      <c r="BR892" s="78"/>
      <c r="BS892" s="78"/>
      <c r="BT892" s="78"/>
      <c r="BU892" s="78"/>
      <c r="BV892" s="78"/>
      <c r="BW892" s="78"/>
      <c r="BX892" s="78"/>
      <c r="BY892" s="78"/>
      <c r="BZ892" s="78"/>
      <c r="CA892" s="78"/>
      <c r="CB892" s="78"/>
      <c r="CC892" s="78"/>
      <c r="CD892" s="78"/>
      <c r="CE892" s="78"/>
      <c r="CF892" s="78"/>
      <c r="CG892" s="78"/>
      <c r="CH892" s="78"/>
      <c r="CI892" s="78"/>
      <c r="CJ892" s="78"/>
      <c r="CK892" s="78"/>
      <c r="CL892" s="78"/>
    </row>
    <row r="893" spans="14:90" ht="20.100000000000001" customHeight="1"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170"/>
      <c r="AK893" s="78"/>
      <c r="AL893" s="78"/>
      <c r="AM893" s="78"/>
      <c r="AN893" s="78"/>
      <c r="AO893" s="78"/>
      <c r="AP893" s="78"/>
      <c r="AQ893" s="78"/>
      <c r="AR893" s="78"/>
      <c r="AT893" s="78"/>
      <c r="AU893" s="78"/>
      <c r="AV893" s="78"/>
      <c r="AW893" s="78"/>
      <c r="AX893" s="78"/>
      <c r="AY893" s="78"/>
      <c r="AZ893" s="78"/>
      <c r="BA893" s="78"/>
      <c r="BB893" s="78"/>
      <c r="BC893" s="78"/>
      <c r="BD893" s="78"/>
      <c r="BE893" s="78"/>
      <c r="BF893" s="78"/>
      <c r="BG893" s="78"/>
      <c r="BH893" s="78"/>
      <c r="BI893" s="78"/>
      <c r="BJ893" s="78"/>
      <c r="BK893" s="78"/>
      <c r="BL893" s="78"/>
      <c r="BM893" s="78"/>
      <c r="BN893" s="78"/>
      <c r="BO893" s="78"/>
      <c r="BP893" s="78"/>
      <c r="BQ893" s="78"/>
      <c r="BR893" s="78"/>
      <c r="BS893" s="78"/>
      <c r="BT893" s="78"/>
      <c r="BU893" s="78"/>
      <c r="BV893" s="78"/>
      <c r="BW893" s="78"/>
      <c r="BX893" s="78"/>
      <c r="BY893" s="78"/>
      <c r="BZ893" s="78"/>
      <c r="CA893" s="78"/>
      <c r="CB893" s="78"/>
      <c r="CC893" s="78"/>
      <c r="CD893" s="78"/>
      <c r="CE893" s="78"/>
      <c r="CF893" s="78"/>
      <c r="CG893" s="78"/>
      <c r="CH893" s="78"/>
      <c r="CI893" s="78"/>
      <c r="CJ893" s="78"/>
      <c r="CK893" s="78"/>
      <c r="CL893" s="78"/>
    </row>
    <row r="894" spans="14:90" ht="20.100000000000001" customHeight="1"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170"/>
      <c r="AK894" s="78"/>
      <c r="AL894" s="78"/>
      <c r="AM894" s="78"/>
      <c r="AN894" s="78"/>
      <c r="AO894" s="78"/>
      <c r="AP894" s="78"/>
      <c r="AQ894" s="78"/>
      <c r="AR894" s="78"/>
      <c r="AT894" s="78"/>
      <c r="AU894" s="78"/>
      <c r="AV894" s="78"/>
      <c r="AW894" s="78"/>
      <c r="AX894" s="78"/>
      <c r="AY894" s="78"/>
      <c r="AZ894" s="78"/>
      <c r="BA894" s="78"/>
      <c r="BB894" s="78"/>
      <c r="BC894" s="78"/>
      <c r="BD894" s="78"/>
      <c r="BE894" s="78"/>
      <c r="BF894" s="78"/>
      <c r="BG894" s="78"/>
      <c r="BH894" s="78"/>
      <c r="BI894" s="78"/>
      <c r="BJ894" s="78"/>
      <c r="BK894" s="78"/>
      <c r="BL894" s="78"/>
      <c r="BM894" s="78"/>
      <c r="BN894" s="78"/>
      <c r="BO894" s="78"/>
      <c r="BP894" s="78"/>
      <c r="BQ894" s="78"/>
      <c r="BR894" s="78"/>
      <c r="BS894" s="78"/>
      <c r="BT894" s="78"/>
      <c r="BU894" s="78"/>
      <c r="BV894" s="78"/>
      <c r="BW894" s="78"/>
      <c r="BX894" s="78"/>
      <c r="BY894" s="78"/>
      <c r="BZ894" s="78"/>
      <c r="CA894" s="78"/>
      <c r="CB894" s="78"/>
      <c r="CC894" s="78"/>
      <c r="CD894" s="78"/>
      <c r="CE894" s="78"/>
      <c r="CF894" s="78"/>
      <c r="CG894" s="78"/>
      <c r="CH894" s="78"/>
      <c r="CI894" s="78"/>
      <c r="CJ894" s="78"/>
      <c r="CK894" s="78"/>
      <c r="CL894" s="78"/>
    </row>
    <row r="895" spans="14:90" ht="20.100000000000001" customHeight="1"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170"/>
      <c r="AK895" s="78"/>
      <c r="AL895" s="78"/>
      <c r="AM895" s="78"/>
      <c r="AN895" s="78"/>
      <c r="AO895" s="78"/>
      <c r="AP895" s="78"/>
      <c r="AQ895" s="78"/>
      <c r="AR895" s="78"/>
      <c r="AT895" s="78"/>
      <c r="AU895" s="78"/>
      <c r="AV895" s="78"/>
      <c r="AW895" s="78"/>
      <c r="AX895" s="78"/>
      <c r="AY895" s="78"/>
      <c r="AZ895" s="78"/>
      <c r="BA895" s="78"/>
      <c r="BB895" s="78"/>
      <c r="BC895" s="78"/>
      <c r="BD895" s="78"/>
      <c r="BE895" s="78"/>
      <c r="BF895" s="78"/>
      <c r="BG895" s="78"/>
      <c r="BH895" s="78"/>
      <c r="BI895" s="78"/>
      <c r="BJ895" s="78"/>
      <c r="BK895" s="78"/>
      <c r="BL895" s="78"/>
      <c r="BM895" s="78"/>
      <c r="BN895" s="78"/>
      <c r="BO895" s="78"/>
      <c r="BP895" s="78"/>
      <c r="BQ895" s="78"/>
      <c r="BR895" s="78"/>
      <c r="BS895" s="78"/>
      <c r="BT895" s="78"/>
      <c r="BU895" s="78"/>
      <c r="BV895" s="78"/>
      <c r="BW895" s="78"/>
      <c r="BX895" s="78"/>
      <c r="BY895" s="78"/>
      <c r="BZ895" s="78"/>
      <c r="CA895" s="78"/>
      <c r="CB895" s="78"/>
      <c r="CC895" s="78"/>
      <c r="CD895" s="78"/>
      <c r="CE895" s="78"/>
      <c r="CF895" s="78"/>
      <c r="CG895" s="78"/>
      <c r="CH895" s="78"/>
      <c r="CI895" s="78"/>
      <c r="CJ895" s="78"/>
      <c r="CK895" s="78"/>
      <c r="CL895" s="78"/>
    </row>
    <row r="896" spans="14:90" ht="20.100000000000001" customHeight="1"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170"/>
      <c r="AK896" s="78"/>
      <c r="AL896" s="78"/>
      <c r="AM896" s="78"/>
      <c r="AN896" s="78"/>
      <c r="AO896" s="78"/>
      <c r="AP896" s="78"/>
      <c r="AQ896" s="78"/>
      <c r="AR896" s="78"/>
      <c r="AT896" s="78"/>
      <c r="AU896" s="78"/>
      <c r="AV896" s="78"/>
      <c r="AW896" s="78"/>
      <c r="AX896" s="78"/>
      <c r="AY896" s="78"/>
      <c r="AZ896" s="78"/>
      <c r="BA896" s="78"/>
      <c r="BB896" s="78"/>
      <c r="BC896" s="78"/>
      <c r="BD896" s="78"/>
      <c r="BE896" s="78"/>
      <c r="BF896" s="78"/>
      <c r="BG896" s="78"/>
      <c r="BH896" s="78"/>
      <c r="BI896" s="78"/>
      <c r="BJ896" s="78"/>
      <c r="BK896" s="78"/>
      <c r="BL896" s="78"/>
      <c r="BM896" s="78"/>
      <c r="BN896" s="78"/>
      <c r="BO896" s="78"/>
      <c r="BP896" s="78"/>
      <c r="BQ896" s="78"/>
      <c r="BR896" s="78"/>
      <c r="BS896" s="78"/>
      <c r="BT896" s="78"/>
      <c r="BU896" s="78"/>
      <c r="BV896" s="78"/>
      <c r="BW896" s="78"/>
      <c r="BX896" s="78"/>
      <c r="BY896" s="78"/>
      <c r="BZ896" s="78"/>
      <c r="CA896" s="78"/>
      <c r="CB896" s="78"/>
      <c r="CC896" s="78"/>
      <c r="CD896" s="78"/>
      <c r="CE896" s="78"/>
      <c r="CF896" s="78"/>
      <c r="CG896" s="78"/>
      <c r="CH896" s="78"/>
      <c r="CI896" s="78"/>
      <c r="CJ896" s="78"/>
      <c r="CK896" s="78"/>
      <c r="CL896" s="78"/>
    </row>
    <row r="897" spans="14:90" ht="20.100000000000001" customHeight="1"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170"/>
      <c r="AK897" s="78"/>
      <c r="AL897" s="78"/>
      <c r="AM897" s="78"/>
      <c r="AN897" s="78"/>
      <c r="AO897" s="78"/>
      <c r="AP897" s="78"/>
      <c r="AQ897" s="78"/>
      <c r="AR897" s="78"/>
      <c r="AT897" s="78"/>
      <c r="AU897" s="78"/>
      <c r="AV897" s="78"/>
      <c r="AW897" s="78"/>
      <c r="AX897" s="78"/>
      <c r="AY897" s="78"/>
      <c r="AZ897" s="78"/>
      <c r="BA897" s="78"/>
      <c r="BB897" s="78"/>
      <c r="BC897" s="78"/>
      <c r="BD897" s="78"/>
      <c r="BE897" s="78"/>
      <c r="BF897" s="78"/>
      <c r="BG897" s="78"/>
      <c r="BH897" s="78"/>
      <c r="BI897" s="78"/>
      <c r="BJ897" s="78"/>
      <c r="BK897" s="78"/>
      <c r="BL897" s="78"/>
      <c r="BM897" s="78"/>
      <c r="BN897" s="78"/>
      <c r="BO897" s="78"/>
      <c r="BP897" s="78"/>
      <c r="BQ897" s="78"/>
      <c r="BR897" s="78"/>
      <c r="BS897" s="78"/>
      <c r="BT897" s="78"/>
      <c r="BU897" s="78"/>
      <c r="BV897" s="78"/>
      <c r="BW897" s="78"/>
      <c r="BX897" s="78"/>
      <c r="BY897" s="78"/>
      <c r="BZ897" s="78"/>
      <c r="CA897" s="78"/>
      <c r="CB897" s="78"/>
      <c r="CC897" s="78"/>
      <c r="CD897" s="78"/>
      <c r="CE897" s="78"/>
      <c r="CF897" s="78"/>
      <c r="CG897" s="78"/>
      <c r="CH897" s="78"/>
      <c r="CI897" s="78"/>
      <c r="CJ897" s="78"/>
      <c r="CK897" s="78"/>
      <c r="CL897" s="78"/>
    </row>
    <row r="898" spans="14:90" ht="20.100000000000001" customHeight="1"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170"/>
      <c r="AK898" s="78"/>
      <c r="AL898" s="78"/>
      <c r="AM898" s="78"/>
      <c r="AN898" s="78"/>
      <c r="AO898" s="78"/>
      <c r="AP898" s="78"/>
      <c r="AQ898" s="78"/>
      <c r="AR898" s="78"/>
      <c r="AT898" s="78"/>
      <c r="AU898" s="78"/>
      <c r="AV898" s="78"/>
      <c r="AW898" s="78"/>
      <c r="AX898" s="78"/>
      <c r="AY898" s="78"/>
      <c r="AZ898" s="78"/>
      <c r="BA898" s="78"/>
      <c r="BB898" s="78"/>
      <c r="BC898" s="78"/>
      <c r="BD898" s="78"/>
      <c r="BE898" s="78"/>
      <c r="BF898" s="78"/>
      <c r="BG898" s="78"/>
      <c r="BH898" s="78"/>
      <c r="BI898" s="78"/>
      <c r="BJ898" s="78"/>
      <c r="BK898" s="78"/>
      <c r="BL898" s="78"/>
      <c r="BM898" s="78"/>
      <c r="BN898" s="78"/>
      <c r="BO898" s="78"/>
      <c r="BP898" s="78"/>
      <c r="BQ898" s="78"/>
      <c r="BR898" s="78"/>
      <c r="BS898" s="78"/>
      <c r="BT898" s="78"/>
      <c r="BU898" s="78"/>
      <c r="BV898" s="78"/>
      <c r="BW898" s="78"/>
      <c r="BX898" s="78"/>
      <c r="BY898" s="78"/>
      <c r="BZ898" s="78"/>
      <c r="CA898" s="78"/>
      <c r="CB898" s="78"/>
      <c r="CC898" s="78"/>
      <c r="CD898" s="78"/>
      <c r="CE898" s="78"/>
      <c r="CF898" s="78"/>
      <c r="CG898" s="78"/>
      <c r="CH898" s="78"/>
      <c r="CI898" s="78"/>
      <c r="CJ898" s="78"/>
      <c r="CK898" s="78"/>
      <c r="CL898" s="78"/>
    </row>
    <row r="899" spans="14:90" ht="20.100000000000001" customHeight="1"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170"/>
      <c r="AK899" s="78"/>
      <c r="AL899" s="78"/>
      <c r="AM899" s="78"/>
      <c r="AN899" s="78"/>
      <c r="AO899" s="78"/>
      <c r="AP899" s="78"/>
      <c r="AQ899" s="78"/>
      <c r="AR899" s="78"/>
      <c r="AT899" s="78"/>
      <c r="AU899" s="78"/>
      <c r="AV899" s="78"/>
      <c r="AW899" s="78"/>
      <c r="AX899" s="78"/>
      <c r="AY899" s="78"/>
      <c r="AZ899" s="78"/>
      <c r="BA899" s="78"/>
      <c r="BB899" s="78"/>
      <c r="BC899" s="78"/>
      <c r="BD899" s="78"/>
      <c r="BE899" s="78"/>
      <c r="BF899" s="78"/>
      <c r="BG899" s="78"/>
      <c r="BH899" s="78"/>
      <c r="BI899" s="78"/>
      <c r="BJ899" s="78"/>
      <c r="BK899" s="78"/>
      <c r="BL899" s="78"/>
      <c r="BM899" s="78"/>
      <c r="BN899" s="78"/>
      <c r="BO899" s="78"/>
      <c r="BP899" s="78"/>
      <c r="BQ899" s="78"/>
      <c r="BR899" s="78"/>
      <c r="BS899" s="78"/>
      <c r="BT899" s="78"/>
      <c r="BU899" s="78"/>
      <c r="BV899" s="78"/>
      <c r="BW899" s="78"/>
      <c r="BX899" s="78"/>
      <c r="BY899" s="78"/>
      <c r="BZ899" s="78"/>
      <c r="CA899" s="78"/>
      <c r="CB899" s="78"/>
      <c r="CC899" s="78"/>
      <c r="CD899" s="78"/>
      <c r="CE899" s="78"/>
      <c r="CF899" s="78"/>
      <c r="CG899" s="78"/>
      <c r="CH899" s="78"/>
      <c r="CI899" s="78"/>
      <c r="CJ899" s="78"/>
      <c r="CK899" s="78"/>
      <c r="CL899" s="78"/>
    </row>
    <row r="900" spans="14:90" ht="20.100000000000001" customHeight="1"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170"/>
      <c r="AK900" s="78"/>
      <c r="AL900" s="78"/>
      <c r="AM900" s="78"/>
      <c r="AN900" s="78"/>
      <c r="AO900" s="78"/>
      <c r="AP900" s="78"/>
      <c r="AQ900" s="78"/>
      <c r="AR900" s="78"/>
      <c r="AT900" s="78"/>
      <c r="AU900" s="78"/>
      <c r="AV900" s="78"/>
      <c r="AW900" s="78"/>
      <c r="AX900" s="78"/>
      <c r="AY900" s="78"/>
      <c r="AZ900" s="78"/>
      <c r="BA900" s="78"/>
      <c r="BB900" s="78"/>
      <c r="BC900" s="78"/>
      <c r="BD900" s="78"/>
      <c r="BE900" s="78"/>
      <c r="BF900" s="78"/>
      <c r="BG900" s="78"/>
      <c r="BH900" s="78"/>
      <c r="BI900" s="78"/>
      <c r="BJ900" s="78"/>
      <c r="BK900" s="78"/>
      <c r="BL900" s="78"/>
      <c r="BM900" s="78"/>
      <c r="BN900" s="78"/>
      <c r="BO900" s="78"/>
      <c r="BP900" s="78"/>
      <c r="BQ900" s="78"/>
      <c r="BR900" s="78"/>
      <c r="BS900" s="78"/>
      <c r="BT900" s="78"/>
      <c r="BU900" s="78"/>
      <c r="BV900" s="78"/>
      <c r="BW900" s="78"/>
      <c r="BX900" s="78"/>
      <c r="BY900" s="78"/>
      <c r="BZ900" s="78"/>
      <c r="CA900" s="78"/>
      <c r="CB900" s="78"/>
      <c r="CC900" s="78"/>
      <c r="CD900" s="78"/>
      <c r="CE900" s="78"/>
      <c r="CF900" s="78"/>
      <c r="CG900" s="78"/>
      <c r="CH900" s="78"/>
      <c r="CI900" s="78"/>
      <c r="CJ900" s="78"/>
      <c r="CK900" s="78"/>
      <c r="CL900" s="78"/>
    </row>
    <row r="901" spans="14:90" ht="20.100000000000001" customHeight="1"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170"/>
      <c r="AK901" s="78"/>
      <c r="AL901" s="78"/>
      <c r="AM901" s="78"/>
      <c r="AN901" s="78"/>
      <c r="AO901" s="78"/>
      <c r="AP901" s="78"/>
      <c r="AQ901" s="78"/>
      <c r="AR901" s="78"/>
      <c r="AT901" s="78"/>
      <c r="AU901" s="78"/>
      <c r="AV901" s="78"/>
      <c r="AW901" s="78"/>
      <c r="AX901" s="78"/>
      <c r="AY901" s="78"/>
      <c r="AZ901" s="78"/>
      <c r="BA901" s="78"/>
      <c r="BB901" s="78"/>
      <c r="BC901" s="78"/>
      <c r="BD901" s="78"/>
      <c r="BE901" s="78"/>
      <c r="BF901" s="78"/>
      <c r="BG901" s="78"/>
      <c r="BH901" s="78"/>
      <c r="BI901" s="78"/>
      <c r="BJ901" s="78"/>
      <c r="BK901" s="78"/>
      <c r="BL901" s="78"/>
      <c r="BM901" s="78"/>
      <c r="BN901" s="78"/>
      <c r="BO901" s="78"/>
      <c r="BP901" s="78"/>
      <c r="BQ901" s="78"/>
      <c r="BR901" s="78"/>
      <c r="BS901" s="78"/>
      <c r="BT901" s="78"/>
      <c r="BU901" s="78"/>
      <c r="BV901" s="78"/>
      <c r="BW901" s="78"/>
      <c r="BX901" s="78"/>
      <c r="BY901" s="78"/>
      <c r="BZ901" s="78"/>
      <c r="CA901" s="78"/>
      <c r="CB901" s="78"/>
      <c r="CC901" s="78"/>
      <c r="CD901" s="78"/>
      <c r="CE901" s="78"/>
      <c r="CF901" s="78"/>
      <c r="CG901" s="78"/>
      <c r="CH901" s="78"/>
      <c r="CI901" s="78"/>
      <c r="CJ901" s="78"/>
      <c r="CK901" s="78"/>
      <c r="CL901" s="78"/>
    </row>
    <row r="902" spans="14:90" ht="20.100000000000001" customHeight="1"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170"/>
      <c r="AK902" s="78"/>
      <c r="AL902" s="78"/>
      <c r="AM902" s="78"/>
      <c r="AN902" s="78"/>
      <c r="AO902" s="78"/>
      <c r="AP902" s="78"/>
      <c r="AQ902" s="78"/>
      <c r="AR902" s="78"/>
      <c r="AT902" s="78"/>
      <c r="AU902" s="78"/>
      <c r="AV902" s="78"/>
      <c r="AW902" s="78"/>
      <c r="AX902" s="78"/>
      <c r="AY902" s="78"/>
      <c r="AZ902" s="78"/>
      <c r="BA902" s="78"/>
      <c r="BB902" s="78"/>
      <c r="BC902" s="78"/>
      <c r="BD902" s="78"/>
      <c r="BE902" s="78"/>
      <c r="BF902" s="78"/>
      <c r="BG902" s="78"/>
      <c r="BH902" s="78"/>
      <c r="BI902" s="78"/>
      <c r="BJ902" s="78"/>
      <c r="BK902" s="78"/>
      <c r="BL902" s="78"/>
      <c r="BM902" s="78"/>
      <c r="BN902" s="78"/>
      <c r="BO902" s="78"/>
      <c r="BP902" s="78"/>
      <c r="BQ902" s="78"/>
      <c r="BR902" s="78"/>
      <c r="BS902" s="78"/>
      <c r="BT902" s="78"/>
      <c r="BU902" s="78"/>
      <c r="BV902" s="78"/>
      <c r="BW902" s="78"/>
      <c r="BX902" s="78"/>
      <c r="BY902" s="78"/>
      <c r="BZ902" s="78"/>
      <c r="CA902" s="78"/>
      <c r="CB902" s="78"/>
      <c r="CC902" s="78"/>
      <c r="CD902" s="78"/>
      <c r="CE902" s="78"/>
      <c r="CF902" s="78"/>
      <c r="CG902" s="78"/>
      <c r="CH902" s="78"/>
      <c r="CI902" s="78"/>
      <c r="CJ902" s="78"/>
      <c r="CK902" s="78"/>
      <c r="CL902" s="78"/>
    </row>
    <row r="903" spans="14:90" ht="20.100000000000001" customHeight="1"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170"/>
      <c r="AK903" s="78"/>
      <c r="AL903" s="78"/>
      <c r="AM903" s="78"/>
      <c r="AN903" s="78"/>
      <c r="AO903" s="78"/>
      <c r="AP903" s="78"/>
      <c r="AQ903" s="78"/>
      <c r="AR903" s="78"/>
      <c r="AT903" s="78"/>
      <c r="AU903" s="78"/>
      <c r="AV903" s="78"/>
      <c r="AW903" s="78"/>
      <c r="AX903" s="78"/>
      <c r="AY903" s="78"/>
      <c r="AZ903" s="78"/>
      <c r="BA903" s="78"/>
      <c r="BB903" s="78"/>
      <c r="BC903" s="78"/>
      <c r="BD903" s="78"/>
      <c r="BE903" s="78"/>
      <c r="BF903" s="78"/>
      <c r="BG903" s="78"/>
      <c r="BH903" s="78"/>
      <c r="BI903" s="78"/>
      <c r="BJ903" s="78"/>
      <c r="BK903" s="78"/>
      <c r="BL903" s="78"/>
      <c r="BM903" s="78"/>
      <c r="BN903" s="78"/>
      <c r="BO903" s="78"/>
      <c r="BP903" s="78"/>
      <c r="BQ903" s="78"/>
      <c r="BR903" s="78"/>
      <c r="BS903" s="78"/>
      <c r="BT903" s="78"/>
      <c r="BU903" s="78"/>
      <c r="BV903" s="78"/>
      <c r="BW903" s="78"/>
      <c r="BX903" s="78"/>
      <c r="BY903" s="78"/>
      <c r="BZ903" s="78"/>
      <c r="CA903" s="78"/>
      <c r="CB903" s="78"/>
      <c r="CC903" s="78"/>
      <c r="CD903" s="78"/>
      <c r="CE903" s="78"/>
      <c r="CF903" s="78"/>
      <c r="CG903" s="78"/>
      <c r="CH903" s="78"/>
      <c r="CI903" s="78"/>
      <c r="CJ903" s="78"/>
      <c r="CK903" s="78"/>
      <c r="CL903" s="78"/>
    </row>
    <row r="904" spans="14:90" ht="20.100000000000001" customHeight="1"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170"/>
      <c r="AK904" s="78"/>
      <c r="AL904" s="78"/>
      <c r="AM904" s="78"/>
      <c r="AN904" s="78"/>
      <c r="AO904" s="78"/>
      <c r="AP904" s="78"/>
      <c r="AQ904" s="78"/>
      <c r="AR904" s="78"/>
      <c r="AT904" s="78"/>
      <c r="AU904" s="78"/>
      <c r="AV904" s="78"/>
      <c r="AW904" s="78"/>
      <c r="AX904" s="78"/>
      <c r="AY904" s="78"/>
      <c r="AZ904" s="78"/>
      <c r="BA904" s="78"/>
      <c r="BB904" s="78"/>
      <c r="BC904" s="78"/>
      <c r="BD904" s="78"/>
      <c r="BE904" s="78"/>
      <c r="BF904" s="78"/>
      <c r="BG904" s="78"/>
      <c r="BH904" s="78"/>
      <c r="BI904" s="78"/>
      <c r="BJ904" s="78"/>
      <c r="BK904" s="78"/>
      <c r="BL904" s="78"/>
      <c r="BM904" s="78"/>
      <c r="BN904" s="78"/>
      <c r="BO904" s="78"/>
      <c r="BP904" s="78"/>
      <c r="BQ904" s="78"/>
      <c r="BR904" s="78"/>
      <c r="BS904" s="78"/>
      <c r="BT904" s="78"/>
      <c r="BU904" s="78"/>
      <c r="BV904" s="78"/>
      <c r="BW904" s="78"/>
      <c r="BX904" s="78"/>
      <c r="BY904" s="78"/>
      <c r="BZ904" s="78"/>
      <c r="CA904" s="78"/>
      <c r="CB904" s="78"/>
      <c r="CC904" s="78"/>
      <c r="CD904" s="78"/>
      <c r="CE904" s="78"/>
      <c r="CF904" s="78"/>
      <c r="CG904" s="78"/>
      <c r="CH904" s="78"/>
      <c r="CI904" s="78"/>
      <c r="CJ904" s="78"/>
      <c r="CK904" s="78"/>
      <c r="CL904" s="78"/>
    </row>
    <row r="905" spans="14:90" ht="20.100000000000001" customHeight="1"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170"/>
      <c r="AK905" s="78"/>
      <c r="AL905" s="78"/>
      <c r="AM905" s="78"/>
      <c r="AN905" s="78"/>
      <c r="AO905" s="78"/>
      <c r="AP905" s="78"/>
      <c r="AQ905" s="78"/>
      <c r="AR905" s="78"/>
      <c r="AT905" s="78"/>
      <c r="AU905" s="78"/>
      <c r="AV905" s="78"/>
      <c r="AW905" s="78"/>
      <c r="AX905" s="78"/>
      <c r="AY905" s="78"/>
      <c r="AZ905" s="78"/>
      <c r="BA905" s="78"/>
      <c r="BB905" s="78"/>
      <c r="BC905" s="78"/>
      <c r="BD905" s="78"/>
      <c r="BE905" s="78"/>
      <c r="BF905" s="78"/>
      <c r="BG905" s="78"/>
      <c r="BH905" s="78"/>
      <c r="BI905" s="78"/>
      <c r="BJ905" s="78"/>
      <c r="BK905" s="78"/>
      <c r="BL905" s="78"/>
      <c r="BM905" s="78"/>
      <c r="BN905" s="78"/>
      <c r="BO905" s="78"/>
      <c r="BP905" s="78"/>
      <c r="BQ905" s="78"/>
      <c r="BR905" s="78"/>
      <c r="BS905" s="78"/>
      <c r="BT905" s="78"/>
      <c r="BU905" s="78"/>
      <c r="BV905" s="78"/>
      <c r="BW905" s="78"/>
      <c r="BX905" s="78"/>
      <c r="BY905" s="78"/>
      <c r="BZ905" s="78"/>
      <c r="CA905" s="78"/>
      <c r="CB905" s="78"/>
      <c r="CC905" s="78"/>
      <c r="CD905" s="78"/>
      <c r="CE905" s="78"/>
      <c r="CF905" s="78"/>
      <c r="CG905" s="78"/>
      <c r="CH905" s="78"/>
      <c r="CI905" s="78"/>
      <c r="CJ905" s="78"/>
      <c r="CK905" s="78"/>
      <c r="CL905" s="78"/>
    </row>
    <row r="906" spans="14:90" ht="20.100000000000001" customHeight="1"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170"/>
      <c r="AK906" s="78"/>
      <c r="AL906" s="78"/>
      <c r="AM906" s="78"/>
      <c r="AN906" s="78"/>
      <c r="AO906" s="78"/>
      <c r="AP906" s="78"/>
      <c r="AQ906" s="78"/>
      <c r="AR906" s="78"/>
      <c r="AT906" s="78"/>
      <c r="AU906" s="78"/>
      <c r="AV906" s="78"/>
      <c r="AW906" s="78"/>
      <c r="AX906" s="78"/>
      <c r="AY906" s="78"/>
      <c r="AZ906" s="78"/>
      <c r="BA906" s="78"/>
      <c r="BB906" s="78"/>
      <c r="BC906" s="78"/>
      <c r="BD906" s="78"/>
      <c r="BE906" s="78"/>
      <c r="BF906" s="78"/>
      <c r="BG906" s="78"/>
      <c r="BH906" s="78"/>
      <c r="BI906" s="78"/>
      <c r="BJ906" s="78"/>
      <c r="BK906" s="78"/>
      <c r="BL906" s="78"/>
      <c r="BM906" s="78"/>
      <c r="BN906" s="78"/>
      <c r="BO906" s="78"/>
      <c r="BP906" s="78"/>
      <c r="BQ906" s="78"/>
      <c r="BR906" s="78"/>
      <c r="BS906" s="78"/>
      <c r="BT906" s="78"/>
      <c r="BU906" s="78"/>
      <c r="BV906" s="78"/>
      <c r="BW906" s="78"/>
      <c r="BX906" s="78"/>
      <c r="BY906" s="78"/>
      <c r="BZ906" s="78"/>
      <c r="CA906" s="78"/>
      <c r="CB906" s="78"/>
      <c r="CC906" s="78"/>
      <c r="CD906" s="78"/>
      <c r="CE906" s="78"/>
      <c r="CF906" s="78"/>
      <c r="CG906" s="78"/>
      <c r="CH906" s="78"/>
      <c r="CI906" s="78"/>
      <c r="CJ906" s="78"/>
      <c r="CK906" s="78"/>
      <c r="CL906" s="78"/>
    </row>
    <row r="907" spans="14:90" ht="20.100000000000001" customHeight="1"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170"/>
      <c r="AK907" s="78"/>
      <c r="AL907" s="78"/>
      <c r="AM907" s="78"/>
      <c r="AN907" s="78"/>
      <c r="AO907" s="78"/>
      <c r="AP907" s="78"/>
      <c r="AQ907" s="78"/>
      <c r="AR907" s="78"/>
      <c r="AT907" s="78"/>
      <c r="AU907" s="78"/>
      <c r="AV907" s="78"/>
      <c r="AW907" s="78"/>
      <c r="AX907" s="78"/>
      <c r="AY907" s="78"/>
      <c r="AZ907" s="78"/>
      <c r="BA907" s="78"/>
      <c r="BB907" s="78"/>
      <c r="BC907" s="78"/>
      <c r="BD907" s="78"/>
      <c r="BE907" s="78"/>
      <c r="BF907" s="78"/>
      <c r="BG907" s="78"/>
      <c r="BH907" s="78"/>
      <c r="BI907" s="78"/>
      <c r="BJ907" s="78"/>
      <c r="BK907" s="78"/>
      <c r="BL907" s="78"/>
      <c r="BM907" s="78"/>
      <c r="BN907" s="78"/>
      <c r="BO907" s="78"/>
      <c r="BP907" s="78"/>
      <c r="BQ907" s="78"/>
      <c r="BR907" s="78"/>
      <c r="BS907" s="78"/>
      <c r="BT907" s="78"/>
      <c r="BU907" s="78"/>
      <c r="BV907" s="78"/>
      <c r="BW907" s="78"/>
      <c r="BX907" s="78"/>
      <c r="BY907" s="78"/>
      <c r="BZ907" s="78"/>
      <c r="CA907" s="78"/>
      <c r="CB907" s="78"/>
      <c r="CC907" s="78"/>
      <c r="CD907" s="78"/>
      <c r="CE907" s="78"/>
      <c r="CF907" s="78"/>
      <c r="CG907" s="78"/>
      <c r="CH907" s="78"/>
      <c r="CI907" s="78"/>
      <c r="CJ907" s="78"/>
      <c r="CK907" s="78"/>
      <c r="CL907" s="78"/>
    </row>
    <row r="908" spans="14:90" ht="20.100000000000001" customHeight="1"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170"/>
      <c r="AK908" s="78"/>
      <c r="AL908" s="78"/>
      <c r="AM908" s="78"/>
      <c r="AN908" s="78"/>
      <c r="AO908" s="78"/>
      <c r="AP908" s="78"/>
      <c r="AQ908" s="78"/>
      <c r="AR908" s="78"/>
      <c r="AT908" s="78"/>
      <c r="AU908" s="78"/>
      <c r="AV908" s="78"/>
      <c r="AW908" s="78"/>
      <c r="AX908" s="78"/>
      <c r="AY908" s="78"/>
      <c r="AZ908" s="78"/>
      <c r="BA908" s="78"/>
      <c r="BB908" s="78"/>
      <c r="BC908" s="78"/>
      <c r="BD908" s="78"/>
      <c r="BE908" s="78"/>
      <c r="BF908" s="78"/>
      <c r="BG908" s="78"/>
      <c r="BH908" s="78"/>
      <c r="BI908" s="78"/>
      <c r="BJ908" s="78"/>
      <c r="BK908" s="78"/>
      <c r="BL908" s="78"/>
      <c r="BM908" s="78"/>
      <c r="BN908" s="78"/>
      <c r="BO908" s="78"/>
      <c r="BP908" s="78"/>
      <c r="BQ908" s="78"/>
      <c r="BR908" s="78"/>
      <c r="BS908" s="78"/>
      <c r="BT908" s="78"/>
      <c r="BU908" s="78"/>
      <c r="BV908" s="78"/>
      <c r="BW908" s="78"/>
      <c r="BX908" s="78"/>
      <c r="BY908" s="78"/>
      <c r="BZ908" s="78"/>
      <c r="CA908" s="78"/>
      <c r="CB908" s="78"/>
      <c r="CC908" s="78"/>
      <c r="CD908" s="78"/>
      <c r="CE908" s="78"/>
      <c r="CF908" s="78"/>
      <c r="CG908" s="78"/>
      <c r="CH908" s="78"/>
      <c r="CI908" s="78"/>
      <c r="CJ908" s="78"/>
      <c r="CK908" s="78"/>
      <c r="CL908" s="78"/>
    </row>
    <row r="909" spans="14:90" ht="20.100000000000001" customHeight="1"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170"/>
      <c r="AK909" s="78"/>
      <c r="AL909" s="78"/>
      <c r="AM909" s="78"/>
      <c r="AN909" s="78"/>
      <c r="AO909" s="78"/>
      <c r="AP909" s="78"/>
      <c r="AQ909" s="78"/>
      <c r="AR909" s="78"/>
      <c r="AT909" s="78"/>
      <c r="AU909" s="78"/>
      <c r="AV909" s="78"/>
      <c r="AW909" s="78"/>
      <c r="AX909" s="78"/>
      <c r="AY909" s="78"/>
      <c r="AZ909" s="78"/>
      <c r="BA909" s="78"/>
      <c r="BB909" s="78"/>
      <c r="BC909" s="78"/>
      <c r="BD909" s="78"/>
      <c r="BE909" s="78"/>
      <c r="BF909" s="78"/>
      <c r="BG909" s="78"/>
      <c r="BH909" s="78"/>
      <c r="BI909" s="78"/>
      <c r="BJ909" s="78"/>
      <c r="BK909" s="78"/>
      <c r="BL909" s="78"/>
      <c r="BM909" s="78"/>
      <c r="BN909" s="78"/>
      <c r="BO909" s="78"/>
      <c r="BP909" s="78"/>
      <c r="BQ909" s="78"/>
      <c r="BR909" s="78"/>
      <c r="BS909" s="78"/>
      <c r="BT909" s="78"/>
      <c r="BU909" s="78"/>
      <c r="BV909" s="78"/>
      <c r="BW909" s="78"/>
      <c r="BX909" s="78"/>
      <c r="BY909" s="78"/>
      <c r="BZ909" s="78"/>
      <c r="CA909" s="78"/>
      <c r="CB909" s="78"/>
      <c r="CC909" s="78"/>
      <c r="CD909" s="78"/>
      <c r="CE909" s="78"/>
      <c r="CF909" s="78"/>
      <c r="CG909" s="78"/>
      <c r="CH909" s="78"/>
      <c r="CI909" s="78"/>
      <c r="CJ909" s="78"/>
      <c r="CK909" s="78"/>
      <c r="CL909" s="78"/>
    </row>
    <row r="910" spans="14:90" ht="20.100000000000001" customHeight="1"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170"/>
      <c r="AK910" s="78"/>
      <c r="AL910" s="78"/>
      <c r="AM910" s="78"/>
      <c r="AN910" s="78"/>
      <c r="AO910" s="78"/>
      <c r="AP910" s="78"/>
      <c r="AQ910" s="78"/>
      <c r="AR910" s="78"/>
      <c r="AT910" s="78"/>
      <c r="AU910" s="78"/>
      <c r="AV910" s="78"/>
      <c r="AW910" s="78"/>
      <c r="AX910" s="78"/>
      <c r="AY910" s="78"/>
      <c r="AZ910" s="78"/>
      <c r="BA910" s="78"/>
      <c r="BB910" s="78"/>
      <c r="BC910" s="78"/>
      <c r="BD910" s="78"/>
      <c r="BE910" s="78"/>
      <c r="BF910" s="78"/>
      <c r="BG910" s="78"/>
      <c r="BH910" s="78"/>
      <c r="BI910" s="78"/>
      <c r="BJ910" s="78"/>
      <c r="BK910" s="78"/>
      <c r="BL910" s="78"/>
      <c r="BM910" s="78"/>
      <c r="BN910" s="78"/>
      <c r="BO910" s="78"/>
      <c r="BP910" s="78"/>
      <c r="BQ910" s="78"/>
      <c r="BR910" s="78"/>
      <c r="BS910" s="78"/>
      <c r="BT910" s="78"/>
      <c r="BU910" s="78"/>
      <c r="BV910" s="78"/>
      <c r="BW910" s="78"/>
      <c r="BX910" s="78"/>
      <c r="BY910" s="78"/>
      <c r="BZ910" s="78"/>
      <c r="CA910" s="78"/>
      <c r="CB910" s="78"/>
      <c r="CC910" s="78"/>
      <c r="CD910" s="78"/>
      <c r="CE910" s="78"/>
      <c r="CF910" s="78"/>
      <c r="CG910" s="78"/>
      <c r="CH910" s="78"/>
      <c r="CI910" s="78"/>
      <c r="CJ910" s="78"/>
      <c r="CK910" s="78"/>
      <c r="CL910" s="78"/>
    </row>
    <row r="911" spans="14:90" ht="20.100000000000001" customHeight="1"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170"/>
      <c r="AK911" s="78"/>
      <c r="AL911" s="78"/>
      <c r="AM911" s="78"/>
      <c r="AN911" s="78"/>
      <c r="AO911" s="78"/>
      <c r="AP911" s="78"/>
      <c r="AQ911" s="78"/>
      <c r="AR911" s="78"/>
      <c r="AT911" s="78"/>
      <c r="AU911" s="78"/>
      <c r="AV911" s="78"/>
      <c r="AW911" s="78"/>
      <c r="AX911" s="78"/>
      <c r="AY911" s="78"/>
      <c r="AZ911" s="78"/>
      <c r="BA911" s="78"/>
      <c r="BB911" s="78"/>
      <c r="BC911" s="78"/>
      <c r="BD911" s="78"/>
      <c r="BE911" s="78"/>
      <c r="BF911" s="78"/>
      <c r="BG911" s="78"/>
      <c r="BH911" s="78"/>
      <c r="BI911" s="78"/>
      <c r="BJ911" s="78"/>
      <c r="BK911" s="78"/>
      <c r="BL911" s="78"/>
      <c r="BM911" s="78"/>
      <c r="BN911" s="78"/>
      <c r="BO911" s="78"/>
      <c r="BP911" s="78"/>
      <c r="BQ911" s="78"/>
      <c r="BR911" s="78"/>
      <c r="BS911" s="78"/>
      <c r="BT911" s="78"/>
      <c r="BU911" s="78"/>
      <c r="BV911" s="78"/>
      <c r="BW911" s="78"/>
      <c r="BX911" s="78"/>
      <c r="BY911" s="78"/>
      <c r="BZ911" s="78"/>
      <c r="CA911" s="78"/>
      <c r="CB911" s="78"/>
      <c r="CC911" s="78"/>
      <c r="CD911" s="78"/>
      <c r="CE911" s="78"/>
      <c r="CF911" s="78"/>
      <c r="CG911" s="78"/>
      <c r="CH911" s="78"/>
      <c r="CI911" s="78"/>
      <c r="CJ911" s="78"/>
      <c r="CK911" s="78"/>
      <c r="CL911" s="78"/>
    </row>
    <row r="912" spans="14:90" ht="20.100000000000001" customHeight="1"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170"/>
      <c r="AK912" s="78"/>
      <c r="AL912" s="78"/>
      <c r="AM912" s="78"/>
      <c r="AN912" s="78"/>
      <c r="AO912" s="78"/>
      <c r="AP912" s="78"/>
      <c r="AQ912" s="78"/>
      <c r="AR912" s="78"/>
      <c r="AT912" s="78"/>
      <c r="AU912" s="78"/>
      <c r="AV912" s="78"/>
      <c r="AW912" s="78"/>
      <c r="AX912" s="78"/>
      <c r="AY912" s="78"/>
      <c r="AZ912" s="78"/>
      <c r="BA912" s="78"/>
      <c r="BB912" s="78"/>
      <c r="BC912" s="78"/>
      <c r="BD912" s="78"/>
      <c r="BE912" s="78"/>
      <c r="BF912" s="78"/>
      <c r="BG912" s="78"/>
      <c r="BH912" s="78"/>
      <c r="BI912" s="78"/>
      <c r="BJ912" s="78"/>
      <c r="BK912" s="78"/>
      <c r="BL912" s="78"/>
      <c r="BM912" s="78"/>
      <c r="BN912" s="78"/>
      <c r="BO912" s="78"/>
      <c r="BP912" s="78"/>
      <c r="BQ912" s="78"/>
      <c r="BR912" s="78"/>
      <c r="BS912" s="78"/>
      <c r="BT912" s="78"/>
      <c r="BU912" s="78"/>
      <c r="BV912" s="78"/>
      <c r="BW912" s="78"/>
      <c r="BX912" s="78"/>
      <c r="BY912" s="78"/>
      <c r="BZ912" s="78"/>
      <c r="CA912" s="78"/>
      <c r="CB912" s="78"/>
      <c r="CC912" s="78"/>
      <c r="CD912" s="78"/>
      <c r="CE912" s="78"/>
      <c r="CF912" s="78"/>
      <c r="CG912" s="78"/>
      <c r="CH912" s="78"/>
      <c r="CI912" s="78"/>
      <c r="CJ912" s="78"/>
      <c r="CK912" s="78"/>
      <c r="CL912" s="78"/>
    </row>
    <row r="913" spans="14:90" ht="20.100000000000001" customHeight="1"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170"/>
      <c r="AK913" s="78"/>
      <c r="AL913" s="78"/>
      <c r="AM913" s="78"/>
      <c r="AN913" s="78"/>
      <c r="AO913" s="78"/>
      <c r="AP913" s="78"/>
      <c r="AQ913" s="78"/>
      <c r="AR913" s="78"/>
      <c r="AT913" s="78"/>
      <c r="AU913" s="78"/>
      <c r="AV913" s="78"/>
      <c r="AW913" s="78"/>
      <c r="AX913" s="78"/>
      <c r="AY913" s="78"/>
      <c r="AZ913" s="78"/>
      <c r="BA913" s="78"/>
      <c r="BB913" s="78"/>
      <c r="BC913" s="78"/>
      <c r="BD913" s="78"/>
      <c r="BE913" s="78"/>
      <c r="BF913" s="78"/>
      <c r="BG913" s="78"/>
      <c r="BH913" s="78"/>
      <c r="BI913" s="78"/>
      <c r="BJ913" s="78"/>
      <c r="BK913" s="78"/>
      <c r="BL913" s="78"/>
      <c r="BM913" s="78"/>
      <c r="BN913" s="78"/>
      <c r="BO913" s="78"/>
      <c r="BP913" s="78"/>
      <c r="BQ913" s="78"/>
      <c r="BR913" s="78"/>
      <c r="BS913" s="78"/>
      <c r="BT913" s="78"/>
      <c r="BU913" s="78"/>
      <c r="BV913" s="78"/>
      <c r="BW913" s="78"/>
      <c r="BX913" s="78"/>
      <c r="BY913" s="78"/>
      <c r="BZ913" s="78"/>
      <c r="CA913" s="78"/>
      <c r="CB913" s="78"/>
      <c r="CC913" s="78"/>
      <c r="CD913" s="78"/>
      <c r="CE913" s="78"/>
      <c r="CF913" s="78"/>
      <c r="CG913" s="78"/>
      <c r="CH913" s="78"/>
      <c r="CI913" s="78"/>
      <c r="CJ913" s="78"/>
      <c r="CK913" s="78"/>
      <c r="CL913" s="78"/>
    </row>
    <row r="914" spans="14:90" ht="20.100000000000001" customHeight="1"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170"/>
      <c r="AK914" s="78"/>
      <c r="AL914" s="78"/>
      <c r="AM914" s="78"/>
      <c r="AN914" s="78"/>
      <c r="AO914" s="78"/>
      <c r="AP914" s="78"/>
      <c r="AQ914" s="78"/>
      <c r="AR914" s="78"/>
      <c r="AT914" s="78"/>
      <c r="AU914" s="78"/>
      <c r="AV914" s="78"/>
      <c r="AW914" s="78"/>
      <c r="AX914" s="78"/>
      <c r="AY914" s="78"/>
      <c r="AZ914" s="78"/>
      <c r="BA914" s="78"/>
      <c r="BB914" s="78"/>
      <c r="BC914" s="78"/>
      <c r="BD914" s="78"/>
      <c r="BE914" s="78"/>
      <c r="BF914" s="78"/>
      <c r="BG914" s="78"/>
      <c r="BH914" s="78"/>
      <c r="BI914" s="78"/>
      <c r="BJ914" s="78"/>
      <c r="BK914" s="78"/>
      <c r="BL914" s="78"/>
      <c r="BM914" s="78"/>
      <c r="BN914" s="78"/>
      <c r="BO914" s="78"/>
      <c r="BP914" s="78"/>
      <c r="BQ914" s="78"/>
      <c r="BR914" s="78"/>
      <c r="BS914" s="78"/>
      <c r="BT914" s="78"/>
      <c r="BU914" s="78"/>
      <c r="BV914" s="78"/>
      <c r="BW914" s="78"/>
      <c r="BX914" s="78"/>
      <c r="BY914" s="78"/>
      <c r="BZ914" s="78"/>
      <c r="CA914" s="78"/>
      <c r="CB914" s="78"/>
      <c r="CC914" s="78"/>
      <c r="CD914" s="78"/>
      <c r="CE914" s="78"/>
      <c r="CF914" s="78"/>
      <c r="CG914" s="78"/>
      <c r="CH914" s="78"/>
      <c r="CI914" s="78"/>
      <c r="CJ914" s="78"/>
      <c r="CK914" s="78"/>
      <c r="CL914" s="78"/>
    </row>
    <row r="915" spans="14:90" ht="20.100000000000001" customHeight="1"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170"/>
      <c r="AK915" s="78"/>
      <c r="AL915" s="78"/>
      <c r="AM915" s="78"/>
      <c r="AN915" s="78"/>
      <c r="AO915" s="78"/>
      <c r="AP915" s="78"/>
      <c r="AQ915" s="78"/>
      <c r="AR915" s="78"/>
      <c r="AT915" s="78"/>
      <c r="AU915" s="78"/>
      <c r="AV915" s="78"/>
      <c r="AW915" s="78"/>
      <c r="AX915" s="78"/>
      <c r="AY915" s="78"/>
      <c r="AZ915" s="78"/>
      <c r="BA915" s="78"/>
      <c r="BB915" s="78"/>
      <c r="BC915" s="78"/>
      <c r="BD915" s="78"/>
      <c r="BE915" s="78"/>
      <c r="BF915" s="78"/>
      <c r="BG915" s="78"/>
      <c r="BH915" s="78"/>
      <c r="BI915" s="78"/>
      <c r="BJ915" s="78"/>
      <c r="BK915" s="78"/>
      <c r="BL915" s="78"/>
      <c r="BM915" s="78"/>
      <c r="BN915" s="78"/>
      <c r="BO915" s="78"/>
      <c r="BP915" s="78"/>
      <c r="BQ915" s="78"/>
      <c r="BR915" s="78"/>
      <c r="BS915" s="78"/>
      <c r="BT915" s="78"/>
      <c r="BU915" s="78"/>
      <c r="BV915" s="78"/>
      <c r="BW915" s="78"/>
      <c r="BX915" s="78"/>
      <c r="BY915" s="78"/>
      <c r="BZ915" s="78"/>
      <c r="CA915" s="78"/>
      <c r="CB915" s="78"/>
      <c r="CC915" s="78"/>
      <c r="CD915" s="78"/>
      <c r="CE915" s="78"/>
      <c r="CF915" s="78"/>
      <c r="CG915" s="78"/>
      <c r="CH915" s="78"/>
      <c r="CI915" s="78"/>
      <c r="CJ915" s="78"/>
      <c r="CK915" s="78"/>
      <c r="CL915" s="78"/>
    </row>
    <row r="916" spans="14:90" ht="20.100000000000001" customHeight="1"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170"/>
      <c r="AK916" s="78"/>
      <c r="AL916" s="78"/>
      <c r="AM916" s="78"/>
      <c r="AN916" s="78"/>
      <c r="AO916" s="78"/>
      <c r="AP916" s="78"/>
      <c r="AQ916" s="78"/>
      <c r="AR916" s="78"/>
      <c r="AT916" s="78"/>
      <c r="AU916" s="78"/>
      <c r="AV916" s="78"/>
      <c r="AW916" s="78"/>
      <c r="AX916" s="78"/>
      <c r="AY916" s="78"/>
      <c r="AZ916" s="78"/>
      <c r="BA916" s="78"/>
      <c r="BB916" s="78"/>
      <c r="BC916" s="78"/>
      <c r="BD916" s="78"/>
      <c r="BE916" s="78"/>
      <c r="BF916" s="78"/>
      <c r="BG916" s="78"/>
      <c r="BH916" s="78"/>
      <c r="BI916" s="78"/>
      <c r="BJ916" s="78"/>
      <c r="BK916" s="78"/>
      <c r="BL916" s="78"/>
      <c r="BM916" s="78"/>
      <c r="BN916" s="78"/>
      <c r="BO916" s="78"/>
      <c r="BP916" s="78"/>
      <c r="BQ916" s="78"/>
      <c r="BR916" s="78"/>
      <c r="BS916" s="78"/>
      <c r="BT916" s="78"/>
      <c r="BU916" s="78"/>
      <c r="BV916" s="78"/>
      <c r="BW916" s="78"/>
      <c r="BX916" s="78"/>
      <c r="BY916" s="78"/>
      <c r="BZ916" s="78"/>
      <c r="CA916" s="78"/>
      <c r="CB916" s="78"/>
      <c r="CC916" s="78"/>
      <c r="CD916" s="78"/>
      <c r="CE916" s="78"/>
      <c r="CF916" s="78"/>
      <c r="CG916" s="78"/>
      <c r="CH916" s="78"/>
      <c r="CI916" s="78"/>
      <c r="CJ916" s="78"/>
      <c r="CK916" s="78"/>
      <c r="CL916" s="78"/>
    </row>
    <row r="917" spans="14:90" ht="20.100000000000001" customHeight="1"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170"/>
      <c r="AK917" s="78"/>
      <c r="AL917" s="78"/>
      <c r="AM917" s="78"/>
      <c r="AN917" s="78"/>
      <c r="AO917" s="78"/>
      <c r="AP917" s="78"/>
      <c r="AQ917" s="78"/>
      <c r="AR917" s="78"/>
      <c r="AT917" s="78"/>
      <c r="AU917" s="78"/>
      <c r="AV917" s="78"/>
      <c r="AW917" s="78"/>
      <c r="AX917" s="78"/>
      <c r="AY917" s="78"/>
      <c r="AZ917" s="78"/>
      <c r="BA917" s="78"/>
      <c r="BB917" s="78"/>
      <c r="BC917" s="78"/>
      <c r="BD917" s="78"/>
      <c r="BE917" s="78"/>
      <c r="BF917" s="78"/>
      <c r="BG917" s="78"/>
      <c r="BH917" s="78"/>
      <c r="BI917" s="78"/>
      <c r="BJ917" s="78"/>
      <c r="BK917" s="78"/>
      <c r="BL917" s="78"/>
      <c r="BM917" s="78"/>
      <c r="BN917" s="78"/>
      <c r="BO917" s="78"/>
      <c r="BP917" s="78"/>
      <c r="BQ917" s="78"/>
      <c r="BR917" s="78"/>
      <c r="BS917" s="78"/>
      <c r="BT917" s="78"/>
      <c r="BU917" s="78"/>
      <c r="BV917" s="78"/>
      <c r="BW917" s="78"/>
      <c r="BX917" s="78"/>
      <c r="BY917" s="78"/>
      <c r="BZ917" s="78"/>
      <c r="CA917" s="78"/>
      <c r="CB917" s="78"/>
      <c r="CC917" s="78"/>
      <c r="CD917" s="78"/>
      <c r="CE917" s="78"/>
      <c r="CF917" s="78"/>
      <c r="CG917" s="78"/>
      <c r="CH917" s="78"/>
      <c r="CI917" s="78"/>
      <c r="CJ917" s="78"/>
      <c r="CK917" s="78"/>
      <c r="CL917" s="78"/>
    </row>
    <row r="918" spans="14:90" ht="20.100000000000001" customHeight="1"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170"/>
      <c r="AK918" s="78"/>
      <c r="AL918" s="78"/>
      <c r="AM918" s="78"/>
      <c r="AN918" s="78"/>
      <c r="AO918" s="78"/>
      <c r="AP918" s="78"/>
      <c r="AQ918" s="78"/>
      <c r="AR918" s="78"/>
      <c r="AT918" s="78"/>
      <c r="AU918" s="78"/>
      <c r="AV918" s="78"/>
      <c r="AW918" s="78"/>
      <c r="AX918" s="78"/>
      <c r="AY918" s="78"/>
      <c r="AZ918" s="78"/>
      <c r="BA918" s="78"/>
      <c r="BB918" s="78"/>
      <c r="BC918" s="78"/>
      <c r="BD918" s="78"/>
      <c r="BE918" s="78"/>
      <c r="BF918" s="78"/>
      <c r="BG918" s="78"/>
      <c r="BH918" s="78"/>
      <c r="BI918" s="78"/>
      <c r="BJ918" s="78"/>
      <c r="BK918" s="78"/>
      <c r="BL918" s="78"/>
      <c r="BM918" s="78"/>
      <c r="BN918" s="78"/>
      <c r="BO918" s="78"/>
      <c r="BP918" s="78"/>
      <c r="BQ918" s="78"/>
      <c r="BR918" s="78"/>
      <c r="BS918" s="78"/>
      <c r="BT918" s="78"/>
      <c r="BU918" s="78"/>
      <c r="BV918" s="78"/>
      <c r="BW918" s="78"/>
      <c r="BX918" s="78"/>
      <c r="BY918" s="78"/>
      <c r="BZ918" s="78"/>
      <c r="CA918" s="78"/>
      <c r="CB918" s="78"/>
      <c r="CC918" s="78"/>
      <c r="CD918" s="78"/>
      <c r="CE918" s="78"/>
      <c r="CF918" s="78"/>
      <c r="CG918" s="78"/>
      <c r="CH918" s="78"/>
      <c r="CI918" s="78"/>
      <c r="CJ918" s="78"/>
      <c r="CK918" s="78"/>
      <c r="CL918" s="78"/>
    </row>
    <row r="919" spans="14:90" ht="20.100000000000001" customHeight="1"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170"/>
      <c r="AK919" s="78"/>
      <c r="AL919" s="78"/>
      <c r="AM919" s="78"/>
      <c r="AN919" s="78"/>
      <c r="AO919" s="78"/>
      <c r="AP919" s="78"/>
      <c r="AQ919" s="78"/>
      <c r="AR919" s="78"/>
      <c r="AT919" s="78"/>
      <c r="AU919" s="78"/>
      <c r="AV919" s="78"/>
      <c r="AW919" s="78"/>
      <c r="AX919" s="78"/>
      <c r="AY919" s="78"/>
      <c r="AZ919" s="78"/>
      <c r="BA919" s="78"/>
      <c r="BB919" s="78"/>
      <c r="BC919" s="78"/>
      <c r="BD919" s="78"/>
      <c r="BE919" s="78"/>
      <c r="BF919" s="78"/>
      <c r="BG919" s="78"/>
      <c r="BH919" s="78"/>
      <c r="BI919" s="78"/>
      <c r="BJ919" s="78"/>
      <c r="BK919" s="78"/>
      <c r="BL919" s="78"/>
      <c r="BM919" s="78"/>
      <c r="BN919" s="78"/>
      <c r="BO919" s="78"/>
      <c r="BP919" s="78"/>
      <c r="BQ919" s="78"/>
      <c r="BR919" s="78"/>
      <c r="BS919" s="78"/>
      <c r="BT919" s="78"/>
      <c r="BU919" s="78"/>
      <c r="BV919" s="78"/>
      <c r="BW919" s="78"/>
      <c r="BX919" s="78"/>
      <c r="BY919" s="78"/>
      <c r="BZ919" s="78"/>
      <c r="CA919" s="78"/>
      <c r="CB919" s="78"/>
      <c r="CC919" s="78"/>
      <c r="CD919" s="78"/>
      <c r="CE919" s="78"/>
      <c r="CF919" s="78"/>
      <c r="CG919" s="78"/>
      <c r="CH919" s="78"/>
      <c r="CI919" s="78"/>
      <c r="CJ919" s="78"/>
      <c r="CK919" s="78"/>
      <c r="CL919" s="78"/>
    </row>
    <row r="920" spans="14:90" ht="20.100000000000001" customHeight="1"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170"/>
      <c r="AK920" s="78"/>
      <c r="AL920" s="78"/>
      <c r="AM920" s="78"/>
      <c r="AN920" s="78"/>
      <c r="AO920" s="78"/>
      <c r="AP920" s="78"/>
      <c r="AQ920" s="78"/>
      <c r="AR920" s="78"/>
      <c r="AT920" s="78"/>
      <c r="AU920" s="78"/>
      <c r="AV920" s="78"/>
      <c r="AW920" s="78"/>
      <c r="AX920" s="78"/>
      <c r="AY920" s="78"/>
      <c r="AZ920" s="78"/>
      <c r="BA920" s="78"/>
      <c r="BB920" s="78"/>
      <c r="BC920" s="78"/>
      <c r="BD920" s="78"/>
      <c r="BE920" s="78"/>
      <c r="BF920" s="78"/>
      <c r="BG920" s="78"/>
      <c r="BH920" s="78"/>
      <c r="BI920" s="78"/>
      <c r="BJ920" s="78"/>
      <c r="BK920" s="78"/>
      <c r="BL920" s="78"/>
      <c r="BM920" s="78"/>
      <c r="BN920" s="78"/>
      <c r="BO920" s="78"/>
      <c r="BP920" s="78"/>
      <c r="BQ920" s="78"/>
      <c r="BR920" s="78"/>
      <c r="BS920" s="78"/>
      <c r="BT920" s="78"/>
      <c r="BU920" s="78"/>
      <c r="BV920" s="78"/>
      <c r="BW920" s="78"/>
      <c r="BX920" s="78"/>
      <c r="BY920" s="78"/>
      <c r="BZ920" s="78"/>
      <c r="CA920" s="78"/>
      <c r="CB920" s="78"/>
      <c r="CC920" s="78"/>
      <c r="CD920" s="78"/>
      <c r="CE920" s="78"/>
      <c r="CF920" s="78"/>
      <c r="CG920" s="78"/>
      <c r="CH920" s="78"/>
      <c r="CI920" s="78"/>
      <c r="CJ920" s="78"/>
      <c r="CK920" s="78"/>
      <c r="CL920" s="78"/>
    </row>
    <row r="921" spans="14:90" ht="20.100000000000001" customHeight="1"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170"/>
      <c r="AK921" s="78"/>
      <c r="AL921" s="78"/>
      <c r="AM921" s="78"/>
      <c r="AN921" s="78"/>
      <c r="AO921" s="78"/>
      <c r="AP921" s="78"/>
      <c r="AQ921" s="78"/>
      <c r="AR921" s="78"/>
      <c r="AT921" s="78"/>
      <c r="AU921" s="78"/>
      <c r="AV921" s="78"/>
      <c r="AW921" s="78"/>
      <c r="AX921" s="78"/>
      <c r="AY921" s="78"/>
      <c r="AZ921" s="78"/>
      <c r="BA921" s="78"/>
      <c r="BB921" s="78"/>
      <c r="BC921" s="78"/>
      <c r="BD921" s="78"/>
      <c r="BE921" s="78"/>
      <c r="BF921" s="78"/>
      <c r="BG921" s="78"/>
      <c r="BH921" s="78"/>
      <c r="BI921" s="78"/>
      <c r="BJ921" s="78"/>
      <c r="BK921" s="78"/>
      <c r="BL921" s="78"/>
      <c r="BM921" s="78"/>
      <c r="BN921" s="78"/>
      <c r="BO921" s="78"/>
      <c r="BP921" s="78"/>
      <c r="BQ921" s="78"/>
      <c r="BR921" s="78"/>
      <c r="BS921" s="78"/>
      <c r="BT921" s="78"/>
      <c r="BU921" s="78"/>
      <c r="BV921" s="78"/>
      <c r="BW921" s="78"/>
      <c r="BX921" s="78"/>
      <c r="BY921" s="78"/>
      <c r="BZ921" s="78"/>
      <c r="CA921" s="78"/>
      <c r="CB921" s="78"/>
      <c r="CC921" s="78"/>
      <c r="CD921" s="78"/>
      <c r="CE921" s="78"/>
      <c r="CF921" s="78"/>
      <c r="CG921" s="78"/>
      <c r="CH921" s="78"/>
      <c r="CI921" s="78"/>
      <c r="CJ921" s="78"/>
      <c r="CK921" s="78"/>
      <c r="CL921" s="78"/>
    </row>
    <row r="922" spans="14:90" ht="20.100000000000001" customHeight="1"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170"/>
      <c r="AK922" s="78"/>
      <c r="AL922" s="78"/>
      <c r="AM922" s="78"/>
      <c r="AN922" s="78"/>
      <c r="AO922" s="78"/>
      <c r="AP922" s="78"/>
      <c r="AQ922" s="78"/>
      <c r="AR922" s="78"/>
      <c r="AT922" s="78"/>
      <c r="AU922" s="78"/>
      <c r="AV922" s="78"/>
      <c r="AW922" s="78"/>
      <c r="AX922" s="78"/>
      <c r="AY922" s="78"/>
      <c r="AZ922" s="78"/>
      <c r="BA922" s="78"/>
      <c r="BB922" s="78"/>
      <c r="BC922" s="78"/>
      <c r="BD922" s="78"/>
      <c r="BE922" s="78"/>
      <c r="BF922" s="78"/>
      <c r="BG922" s="78"/>
      <c r="BH922" s="78"/>
      <c r="BI922" s="78"/>
      <c r="BJ922" s="78"/>
      <c r="BK922" s="78"/>
      <c r="BL922" s="78"/>
      <c r="BM922" s="78"/>
      <c r="BN922" s="78"/>
      <c r="BO922" s="78"/>
      <c r="BP922" s="78"/>
      <c r="BQ922" s="78"/>
      <c r="BR922" s="78"/>
      <c r="BS922" s="78"/>
      <c r="BT922" s="78"/>
      <c r="BU922" s="78"/>
      <c r="BV922" s="78"/>
      <c r="BW922" s="78"/>
      <c r="BX922" s="78"/>
      <c r="BY922" s="78"/>
      <c r="BZ922" s="78"/>
      <c r="CA922" s="78"/>
      <c r="CB922" s="78"/>
      <c r="CC922" s="78"/>
      <c r="CD922" s="78"/>
      <c r="CE922" s="78"/>
      <c r="CF922" s="78"/>
      <c r="CG922" s="78"/>
      <c r="CH922" s="78"/>
      <c r="CI922" s="78"/>
      <c r="CJ922" s="78"/>
      <c r="CK922" s="78"/>
      <c r="CL922" s="78"/>
    </row>
    <row r="923" spans="14:90" ht="20.100000000000001" customHeight="1"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170"/>
      <c r="AK923" s="78"/>
      <c r="AL923" s="78"/>
      <c r="AM923" s="78"/>
      <c r="AN923" s="78"/>
      <c r="AO923" s="78"/>
      <c r="AP923" s="78"/>
      <c r="AQ923" s="78"/>
      <c r="AR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78"/>
      <c r="BH923" s="78"/>
      <c r="BI923" s="78"/>
      <c r="BJ923" s="78"/>
      <c r="BK923" s="78"/>
      <c r="BL923" s="78"/>
      <c r="BM923" s="78"/>
      <c r="BN923" s="78"/>
      <c r="BO923" s="78"/>
      <c r="BP923" s="78"/>
      <c r="BQ923" s="78"/>
      <c r="BR923" s="78"/>
      <c r="BS923" s="78"/>
      <c r="BT923" s="78"/>
      <c r="BU923" s="78"/>
      <c r="BV923" s="78"/>
      <c r="BW923" s="78"/>
      <c r="BX923" s="78"/>
      <c r="BY923" s="78"/>
      <c r="BZ923" s="78"/>
      <c r="CA923" s="78"/>
      <c r="CB923" s="78"/>
      <c r="CC923" s="78"/>
      <c r="CD923" s="78"/>
      <c r="CE923" s="78"/>
      <c r="CF923" s="78"/>
      <c r="CG923" s="78"/>
      <c r="CH923" s="78"/>
      <c r="CI923" s="78"/>
      <c r="CJ923" s="78"/>
      <c r="CK923" s="78"/>
      <c r="CL923" s="78"/>
    </row>
    <row r="924" spans="14:90" ht="20.100000000000001" customHeight="1"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170"/>
      <c r="AK924" s="78"/>
      <c r="AL924" s="78"/>
      <c r="AM924" s="78"/>
      <c r="AN924" s="78"/>
      <c r="AO924" s="78"/>
      <c r="AP924" s="78"/>
      <c r="AQ924" s="78"/>
      <c r="AR924" s="78"/>
      <c r="AT924" s="78"/>
      <c r="AU924" s="78"/>
      <c r="AV924" s="78"/>
      <c r="AW924" s="78"/>
      <c r="AX924" s="78"/>
      <c r="AY924" s="78"/>
      <c r="AZ924" s="78"/>
      <c r="BA924" s="78"/>
      <c r="BB924" s="78"/>
      <c r="BC924" s="78"/>
      <c r="BD924" s="78"/>
      <c r="BE924" s="78"/>
      <c r="BF924" s="78"/>
      <c r="BG924" s="78"/>
      <c r="BH924" s="78"/>
      <c r="BI924" s="78"/>
      <c r="BJ924" s="78"/>
      <c r="BK924" s="78"/>
      <c r="BL924" s="78"/>
      <c r="BM924" s="78"/>
      <c r="BN924" s="78"/>
      <c r="BO924" s="78"/>
      <c r="BP924" s="78"/>
      <c r="BQ924" s="78"/>
      <c r="BR924" s="78"/>
      <c r="BS924" s="78"/>
      <c r="BT924" s="78"/>
      <c r="BU924" s="78"/>
      <c r="BV924" s="78"/>
      <c r="BW924" s="78"/>
      <c r="BX924" s="78"/>
      <c r="BY924" s="78"/>
      <c r="BZ924" s="78"/>
      <c r="CA924" s="78"/>
      <c r="CB924" s="78"/>
      <c r="CC924" s="78"/>
      <c r="CD924" s="78"/>
      <c r="CE924" s="78"/>
      <c r="CF924" s="78"/>
      <c r="CG924" s="78"/>
      <c r="CH924" s="78"/>
      <c r="CI924" s="78"/>
      <c r="CJ924" s="78"/>
      <c r="CK924" s="78"/>
      <c r="CL924" s="78"/>
    </row>
    <row r="925" spans="14:90" ht="20.100000000000001" customHeight="1"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170"/>
      <c r="AK925" s="78"/>
      <c r="AL925" s="78"/>
      <c r="AM925" s="78"/>
      <c r="AN925" s="78"/>
      <c r="AO925" s="78"/>
      <c r="AP925" s="78"/>
      <c r="AQ925" s="78"/>
      <c r="AR925" s="78"/>
      <c r="AT925" s="78"/>
      <c r="AU925" s="78"/>
      <c r="AV925" s="78"/>
      <c r="AW925" s="78"/>
      <c r="AX925" s="78"/>
      <c r="AY925" s="78"/>
      <c r="AZ925" s="78"/>
      <c r="BA925" s="78"/>
      <c r="BB925" s="78"/>
      <c r="BC925" s="78"/>
      <c r="BD925" s="78"/>
      <c r="BE925" s="78"/>
      <c r="BF925" s="78"/>
      <c r="BG925" s="78"/>
      <c r="BH925" s="78"/>
      <c r="BI925" s="78"/>
      <c r="BJ925" s="78"/>
      <c r="BK925" s="78"/>
      <c r="BL925" s="78"/>
      <c r="BM925" s="78"/>
      <c r="BN925" s="78"/>
      <c r="BO925" s="78"/>
      <c r="BP925" s="78"/>
      <c r="BQ925" s="78"/>
      <c r="BR925" s="78"/>
      <c r="BS925" s="78"/>
      <c r="BT925" s="78"/>
      <c r="BU925" s="78"/>
      <c r="BV925" s="78"/>
      <c r="BW925" s="78"/>
      <c r="BX925" s="78"/>
      <c r="BY925" s="78"/>
      <c r="BZ925" s="78"/>
      <c r="CA925" s="78"/>
      <c r="CB925" s="78"/>
      <c r="CC925" s="78"/>
      <c r="CD925" s="78"/>
      <c r="CE925" s="78"/>
      <c r="CF925" s="78"/>
      <c r="CG925" s="78"/>
      <c r="CH925" s="78"/>
      <c r="CI925" s="78"/>
      <c r="CJ925" s="78"/>
      <c r="CK925" s="78"/>
      <c r="CL925" s="78"/>
    </row>
    <row r="926" spans="14:90" ht="20.100000000000001" customHeight="1"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170"/>
      <c r="AK926" s="78"/>
      <c r="AL926" s="78"/>
      <c r="AM926" s="78"/>
      <c r="AN926" s="78"/>
      <c r="AO926" s="78"/>
      <c r="AP926" s="78"/>
      <c r="AQ926" s="78"/>
      <c r="AR926" s="78"/>
      <c r="AT926" s="78"/>
      <c r="AU926" s="78"/>
      <c r="AV926" s="78"/>
      <c r="AW926" s="78"/>
      <c r="AX926" s="78"/>
      <c r="AY926" s="78"/>
      <c r="AZ926" s="78"/>
      <c r="BA926" s="78"/>
      <c r="BB926" s="78"/>
      <c r="BC926" s="78"/>
      <c r="BD926" s="78"/>
      <c r="BE926" s="78"/>
      <c r="BF926" s="78"/>
      <c r="BG926" s="78"/>
      <c r="BH926" s="78"/>
      <c r="BI926" s="78"/>
      <c r="BJ926" s="78"/>
      <c r="BK926" s="78"/>
      <c r="BL926" s="78"/>
      <c r="BM926" s="78"/>
      <c r="BN926" s="78"/>
      <c r="BO926" s="78"/>
      <c r="BP926" s="78"/>
      <c r="BQ926" s="78"/>
      <c r="BR926" s="78"/>
      <c r="BS926" s="78"/>
      <c r="BT926" s="78"/>
      <c r="BU926" s="78"/>
      <c r="BV926" s="78"/>
      <c r="BW926" s="78"/>
      <c r="BX926" s="78"/>
      <c r="BY926" s="78"/>
      <c r="BZ926" s="78"/>
      <c r="CA926" s="78"/>
      <c r="CB926" s="78"/>
      <c r="CC926" s="78"/>
      <c r="CD926" s="78"/>
      <c r="CE926" s="78"/>
      <c r="CF926" s="78"/>
      <c r="CG926" s="78"/>
      <c r="CH926" s="78"/>
      <c r="CI926" s="78"/>
      <c r="CJ926" s="78"/>
      <c r="CK926" s="78"/>
      <c r="CL926" s="78"/>
    </row>
    <row r="927" spans="14:90" ht="20.100000000000001" customHeight="1"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170"/>
      <c r="AK927" s="78"/>
      <c r="AL927" s="78"/>
      <c r="AM927" s="78"/>
      <c r="AN927" s="78"/>
      <c r="AO927" s="78"/>
      <c r="AP927" s="78"/>
      <c r="AQ927" s="78"/>
      <c r="AR927" s="78"/>
      <c r="AT927" s="78"/>
      <c r="AU927" s="78"/>
      <c r="AV927" s="78"/>
      <c r="AW927" s="78"/>
      <c r="AX927" s="78"/>
      <c r="AY927" s="78"/>
      <c r="AZ927" s="78"/>
      <c r="BA927" s="78"/>
      <c r="BB927" s="78"/>
      <c r="BC927" s="78"/>
      <c r="BD927" s="78"/>
      <c r="BE927" s="78"/>
      <c r="BF927" s="78"/>
      <c r="BG927" s="78"/>
      <c r="BH927" s="78"/>
      <c r="BI927" s="78"/>
      <c r="BJ927" s="78"/>
      <c r="BK927" s="78"/>
      <c r="BL927" s="78"/>
      <c r="BM927" s="78"/>
      <c r="BN927" s="78"/>
      <c r="BO927" s="78"/>
      <c r="BP927" s="78"/>
      <c r="BQ927" s="78"/>
      <c r="BR927" s="78"/>
      <c r="BS927" s="78"/>
      <c r="BT927" s="78"/>
      <c r="BU927" s="78"/>
      <c r="BV927" s="78"/>
      <c r="BW927" s="78"/>
      <c r="BX927" s="78"/>
      <c r="BY927" s="78"/>
      <c r="BZ927" s="78"/>
      <c r="CA927" s="78"/>
      <c r="CB927" s="78"/>
      <c r="CC927" s="78"/>
      <c r="CD927" s="78"/>
      <c r="CE927" s="78"/>
      <c r="CF927" s="78"/>
      <c r="CG927" s="78"/>
      <c r="CH927" s="78"/>
      <c r="CI927" s="78"/>
      <c r="CJ927" s="78"/>
      <c r="CK927" s="78"/>
      <c r="CL927" s="78"/>
    </row>
    <row r="928" spans="14:90" ht="20.100000000000001" customHeight="1"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170"/>
      <c r="AK928" s="78"/>
      <c r="AL928" s="78"/>
      <c r="AM928" s="78"/>
      <c r="AN928" s="78"/>
      <c r="AO928" s="78"/>
      <c r="AP928" s="78"/>
      <c r="AQ928" s="78"/>
      <c r="AR928" s="78"/>
      <c r="AT928" s="78"/>
      <c r="AU928" s="78"/>
      <c r="AV928" s="78"/>
      <c r="AW928" s="78"/>
      <c r="AX928" s="78"/>
      <c r="AY928" s="78"/>
      <c r="AZ928" s="78"/>
      <c r="BA928" s="78"/>
      <c r="BB928" s="78"/>
      <c r="BC928" s="78"/>
      <c r="BD928" s="78"/>
      <c r="BE928" s="78"/>
      <c r="BF928" s="78"/>
      <c r="BG928" s="78"/>
      <c r="BH928" s="78"/>
      <c r="BI928" s="78"/>
      <c r="BJ928" s="78"/>
      <c r="BK928" s="78"/>
      <c r="BL928" s="78"/>
      <c r="BM928" s="78"/>
      <c r="BN928" s="78"/>
      <c r="BO928" s="78"/>
      <c r="BP928" s="78"/>
      <c r="BQ928" s="78"/>
      <c r="BR928" s="78"/>
      <c r="BS928" s="78"/>
      <c r="BT928" s="78"/>
      <c r="BU928" s="78"/>
      <c r="BV928" s="78"/>
      <c r="BW928" s="78"/>
      <c r="BX928" s="78"/>
      <c r="BY928" s="78"/>
      <c r="BZ928" s="78"/>
      <c r="CA928" s="78"/>
      <c r="CB928" s="78"/>
      <c r="CC928" s="78"/>
      <c r="CD928" s="78"/>
      <c r="CE928" s="78"/>
      <c r="CF928" s="78"/>
      <c r="CG928" s="78"/>
      <c r="CH928" s="78"/>
      <c r="CI928" s="78"/>
      <c r="CJ928" s="78"/>
      <c r="CK928" s="78"/>
      <c r="CL928" s="78"/>
    </row>
    <row r="929" spans="14:90" ht="20.100000000000001" customHeight="1"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170"/>
      <c r="AK929" s="78"/>
      <c r="AL929" s="78"/>
      <c r="AM929" s="78"/>
      <c r="AN929" s="78"/>
      <c r="AO929" s="78"/>
      <c r="AP929" s="78"/>
      <c r="AQ929" s="78"/>
      <c r="AR929" s="78"/>
      <c r="AT929" s="78"/>
      <c r="AU929" s="78"/>
      <c r="AV929" s="78"/>
      <c r="AW929" s="78"/>
      <c r="AX929" s="78"/>
      <c r="AY929" s="78"/>
      <c r="AZ929" s="78"/>
      <c r="BA929" s="78"/>
      <c r="BB929" s="78"/>
      <c r="BC929" s="78"/>
      <c r="BD929" s="78"/>
      <c r="BE929" s="78"/>
      <c r="BF929" s="78"/>
      <c r="BG929" s="78"/>
      <c r="BH929" s="78"/>
      <c r="BI929" s="78"/>
      <c r="BJ929" s="78"/>
      <c r="BK929" s="78"/>
      <c r="BL929" s="78"/>
      <c r="BM929" s="78"/>
      <c r="BN929" s="78"/>
      <c r="BO929" s="78"/>
      <c r="BP929" s="78"/>
      <c r="BQ929" s="78"/>
      <c r="BR929" s="78"/>
      <c r="BS929" s="78"/>
      <c r="BT929" s="78"/>
      <c r="BU929" s="78"/>
      <c r="BV929" s="78"/>
      <c r="BW929" s="78"/>
      <c r="BX929" s="78"/>
      <c r="BY929" s="78"/>
      <c r="BZ929" s="78"/>
      <c r="CA929" s="78"/>
      <c r="CB929" s="78"/>
      <c r="CC929" s="78"/>
      <c r="CD929" s="78"/>
      <c r="CE929" s="78"/>
      <c r="CF929" s="78"/>
      <c r="CG929" s="78"/>
      <c r="CH929" s="78"/>
      <c r="CI929" s="78"/>
      <c r="CJ929" s="78"/>
      <c r="CK929" s="78"/>
      <c r="CL929" s="78"/>
    </row>
    <row r="930" spans="14:90" ht="20.100000000000001" customHeight="1"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170"/>
      <c r="AK930" s="78"/>
      <c r="AL930" s="78"/>
      <c r="AM930" s="78"/>
      <c r="AN930" s="78"/>
      <c r="AO930" s="78"/>
      <c r="AP930" s="78"/>
      <c r="AQ930" s="78"/>
      <c r="AR930" s="78"/>
      <c r="AT930" s="78"/>
      <c r="AU930" s="78"/>
      <c r="AV930" s="78"/>
      <c r="AW930" s="78"/>
      <c r="AX930" s="78"/>
      <c r="AY930" s="78"/>
      <c r="AZ930" s="78"/>
      <c r="BA930" s="78"/>
      <c r="BB930" s="78"/>
      <c r="BC930" s="78"/>
      <c r="BD930" s="78"/>
      <c r="BE930" s="78"/>
      <c r="BF930" s="78"/>
      <c r="BG930" s="78"/>
      <c r="BH930" s="78"/>
      <c r="BI930" s="78"/>
      <c r="BJ930" s="78"/>
      <c r="BK930" s="78"/>
      <c r="BL930" s="78"/>
      <c r="BM930" s="78"/>
      <c r="BN930" s="78"/>
      <c r="BO930" s="78"/>
      <c r="BP930" s="78"/>
      <c r="BQ930" s="78"/>
      <c r="BR930" s="78"/>
      <c r="BS930" s="78"/>
      <c r="BT930" s="78"/>
      <c r="BU930" s="78"/>
      <c r="BV930" s="78"/>
      <c r="BW930" s="78"/>
      <c r="BX930" s="78"/>
      <c r="BY930" s="78"/>
      <c r="BZ930" s="78"/>
      <c r="CA930" s="78"/>
      <c r="CB930" s="78"/>
      <c r="CC930" s="78"/>
      <c r="CD930" s="78"/>
      <c r="CE930" s="78"/>
      <c r="CF930" s="78"/>
      <c r="CG930" s="78"/>
      <c r="CH930" s="78"/>
      <c r="CI930" s="78"/>
      <c r="CJ930" s="78"/>
      <c r="CK930" s="78"/>
      <c r="CL930" s="78"/>
    </row>
    <row r="931" spans="14:90" ht="20.100000000000001" customHeight="1"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170"/>
      <c r="AK931" s="78"/>
      <c r="AL931" s="78"/>
      <c r="AM931" s="78"/>
      <c r="AN931" s="78"/>
      <c r="AO931" s="78"/>
      <c r="AP931" s="78"/>
      <c r="AQ931" s="78"/>
      <c r="AR931" s="78"/>
      <c r="AT931" s="78"/>
      <c r="AU931" s="78"/>
      <c r="AV931" s="78"/>
      <c r="AW931" s="78"/>
      <c r="AX931" s="78"/>
      <c r="AY931" s="78"/>
      <c r="AZ931" s="78"/>
      <c r="BA931" s="78"/>
      <c r="BB931" s="78"/>
      <c r="BC931" s="78"/>
      <c r="BD931" s="78"/>
      <c r="BE931" s="78"/>
      <c r="BF931" s="78"/>
      <c r="BG931" s="78"/>
      <c r="BH931" s="78"/>
      <c r="BI931" s="78"/>
      <c r="BJ931" s="78"/>
      <c r="BK931" s="78"/>
      <c r="BL931" s="78"/>
      <c r="BM931" s="78"/>
      <c r="BN931" s="78"/>
      <c r="BO931" s="78"/>
      <c r="BP931" s="78"/>
      <c r="BQ931" s="78"/>
      <c r="BR931" s="78"/>
      <c r="BS931" s="78"/>
      <c r="BT931" s="78"/>
      <c r="BU931" s="78"/>
      <c r="BV931" s="78"/>
      <c r="BW931" s="78"/>
      <c r="BX931" s="78"/>
      <c r="BY931" s="78"/>
      <c r="BZ931" s="78"/>
      <c r="CA931" s="78"/>
      <c r="CB931" s="78"/>
      <c r="CC931" s="78"/>
      <c r="CD931" s="78"/>
      <c r="CE931" s="78"/>
      <c r="CF931" s="78"/>
      <c r="CG931" s="78"/>
      <c r="CH931" s="78"/>
      <c r="CI931" s="78"/>
      <c r="CJ931" s="78"/>
      <c r="CK931" s="78"/>
      <c r="CL931" s="78"/>
    </row>
    <row r="932" spans="14:90" ht="20.100000000000001" customHeight="1"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170"/>
      <c r="AK932" s="78"/>
      <c r="AL932" s="78"/>
      <c r="AM932" s="78"/>
      <c r="AN932" s="78"/>
      <c r="AO932" s="78"/>
      <c r="AP932" s="78"/>
      <c r="AQ932" s="78"/>
      <c r="AR932" s="78"/>
      <c r="AT932" s="78"/>
      <c r="AU932" s="78"/>
      <c r="AV932" s="78"/>
      <c r="AW932" s="78"/>
      <c r="AX932" s="78"/>
      <c r="AY932" s="78"/>
      <c r="AZ932" s="78"/>
      <c r="BA932" s="78"/>
      <c r="BB932" s="78"/>
      <c r="BC932" s="78"/>
      <c r="BD932" s="78"/>
      <c r="BE932" s="78"/>
      <c r="BF932" s="78"/>
      <c r="BG932" s="78"/>
      <c r="BH932" s="78"/>
      <c r="BI932" s="78"/>
      <c r="BJ932" s="78"/>
      <c r="BK932" s="78"/>
      <c r="BL932" s="78"/>
      <c r="BM932" s="78"/>
      <c r="BN932" s="78"/>
      <c r="BO932" s="78"/>
      <c r="BP932" s="78"/>
      <c r="BQ932" s="78"/>
      <c r="BR932" s="78"/>
      <c r="BS932" s="78"/>
      <c r="BT932" s="78"/>
      <c r="BU932" s="78"/>
      <c r="BV932" s="78"/>
      <c r="BW932" s="78"/>
      <c r="BX932" s="78"/>
      <c r="BY932" s="78"/>
      <c r="BZ932" s="78"/>
      <c r="CA932" s="78"/>
      <c r="CB932" s="78"/>
      <c r="CC932" s="78"/>
      <c r="CD932" s="78"/>
      <c r="CE932" s="78"/>
      <c r="CF932" s="78"/>
      <c r="CG932" s="78"/>
      <c r="CH932" s="78"/>
      <c r="CI932" s="78"/>
      <c r="CJ932" s="78"/>
      <c r="CK932" s="78"/>
      <c r="CL932" s="78"/>
    </row>
    <row r="933" spans="14:90" ht="20.100000000000001" customHeight="1"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170"/>
      <c r="AK933" s="78"/>
      <c r="AL933" s="78"/>
      <c r="AM933" s="78"/>
      <c r="AN933" s="78"/>
      <c r="AO933" s="78"/>
      <c r="AP933" s="78"/>
      <c r="AQ933" s="78"/>
      <c r="AR933" s="78"/>
      <c r="AT933" s="78"/>
      <c r="AU933" s="78"/>
      <c r="AV933" s="78"/>
      <c r="AW933" s="78"/>
      <c r="AX933" s="78"/>
      <c r="AY933" s="78"/>
      <c r="AZ933" s="78"/>
      <c r="BA933" s="78"/>
      <c r="BB933" s="78"/>
      <c r="BC933" s="78"/>
      <c r="BD933" s="78"/>
      <c r="BE933" s="78"/>
      <c r="BF933" s="78"/>
      <c r="BG933" s="78"/>
      <c r="BH933" s="78"/>
      <c r="BI933" s="78"/>
      <c r="BJ933" s="78"/>
      <c r="BK933" s="78"/>
      <c r="BL933" s="78"/>
      <c r="BM933" s="78"/>
      <c r="BN933" s="78"/>
      <c r="BO933" s="78"/>
      <c r="BP933" s="78"/>
      <c r="BQ933" s="78"/>
      <c r="BR933" s="78"/>
      <c r="BS933" s="78"/>
      <c r="BT933" s="78"/>
      <c r="BU933" s="78"/>
      <c r="BV933" s="78"/>
      <c r="BW933" s="78"/>
      <c r="BX933" s="78"/>
      <c r="BY933" s="78"/>
      <c r="BZ933" s="78"/>
      <c r="CA933" s="78"/>
      <c r="CB933" s="78"/>
      <c r="CC933" s="78"/>
      <c r="CD933" s="78"/>
      <c r="CE933" s="78"/>
      <c r="CF933" s="78"/>
      <c r="CG933" s="78"/>
      <c r="CH933" s="78"/>
      <c r="CI933" s="78"/>
      <c r="CJ933" s="78"/>
      <c r="CK933" s="78"/>
      <c r="CL933" s="78"/>
    </row>
    <row r="934" spans="14:90" ht="20.100000000000001" customHeight="1"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170"/>
      <c r="AK934" s="78"/>
      <c r="AL934" s="78"/>
      <c r="AM934" s="78"/>
      <c r="AN934" s="78"/>
      <c r="AO934" s="78"/>
      <c r="AP934" s="78"/>
      <c r="AQ934" s="78"/>
      <c r="AR934" s="78"/>
      <c r="AT934" s="78"/>
      <c r="AU934" s="78"/>
      <c r="AV934" s="78"/>
      <c r="AW934" s="78"/>
      <c r="AX934" s="78"/>
      <c r="AY934" s="78"/>
      <c r="AZ934" s="78"/>
      <c r="BA934" s="78"/>
      <c r="BB934" s="78"/>
      <c r="BC934" s="78"/>
      <c r="BD934" s="78"/>
      <c r="BE934" s="78"/>
      <c r="BF934" s="78"/>
      <c r="BG934" s="78"/>
      <c r="BH934" s="78"/>
      <c r="BI934" s="78"/>
      <c r="BJ934" s="78"/>
      <c r="BK934" s="78"/>
      <c r="BL934" s="78"/>
      <c r="BM934" s="78"/>
      <c r="BN934" s="78"/>
      <c r="BO934" s="78"/>
      <c r="BP934" s="78"/>
      <c r="BQ934" s="78"/>
      <c r="BR934" s="78"/>
      <c r="BS934" s="78"/>
      <c r="BT934" s="78"/>
      <c r="BU934" s="78"/>
      <c r="BV934" s="78"/>
      <c r="BW934" s="78"/>
      <c r="BX934" s="78"/>
      <c r="BY934" s="78"/>
      <c r="BZ934" s="78"/>
      <c r="CA934" s="78"/>
      <c r="CB934" s="78"/>
      <c r="CC934" s="78"/>
      <c r="CD934" s="78"/>
      <c r="CE934" s="78"/>
      <c r="CF934" s="78"/>
      <c r="CG934" s="78"/>
      <c r="CH934" s="78"/>
      <c r="CI934" s="78"/>
      <c r="CJ934" s="78"/>
      <c r="CK934" s="78"/>
      <c r="CL934" s="78"/>
    </row>
    <row r="935" spans="14:90" ht="20.100000000000001" customHeight="1"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170"/>
      <c r="AK935" s="78"/>
      <c r="AL935" s="78"/>
      <c r="AM935" s="78"/>
      <c r="AN935" s="78"/>
      <c r="AO935" s="78"/>
      <c r="AP935" s="78"/>
      <c r="AQ935" s="78"/>
      <c r="AR935" s="78"/>
      <c r="AT935" s="78"/>
      <c r="AU935" s="78"/>
      <c r="AV935" s="78"/>
      <c r="AW935" s="78"/>
      <c r="AX935" s="78"/>
      <c r="AY935" s="78"/>
      <c r="AZ935" s="78"/>
      <c r="BA935" s="78"/>
      <c r="BB935" s="78"/>
      <c r="BC935" s="78"/>
      <c r="BD935" s="78"/>
      <c r="BE935" s="78"/>
      <c r="BF935" s="78"/>
      <c r="BG935" s="78"/>
      <c r="BH935" s="78"/>
      <c r="BI935" s="78"/>
      <c r="BJ935" s="78"/>
      <c r="BK935" s="78"/>
      <c r="BL935" s="78"/>
      <c r="BM935" s="78"/>
      <c r="BN935" s="78"/>
      <c r="BO935" s="78"/>
      <c r="BP935" s="78"/>
      <c r="BQ935" s="78"/>
      <c r="BR935" s="78"/>
      <c r="BS935" s="78"/>
      <c r="BT935" s="78"/>
      <c r="BU935" s="78"/>
      <c r="BV935" s="78"/>
      <c r="BW935" s="78"/>
      <c r="BX935" s="78"/>
      <c r="BY935" s="78"/>
      <c r="BZ935" s="78"/>
      <c r="CA935" s="78"/>
      <c r="CB935" s="78"/>
      <c r="CC935" s="78"/>
      <c r="CD935" s="78"/>
      <c r="CE935" s="78"/>
      <c r="CF935" s="78"/>
      <c r="CG935" s="78"/>
      <c r="CH935" s="78"/>
      <c r="CI935" s="78"/>
      <c r="CJ935" s="78"/>
      <c r="CK935" s="78"/>
      <c r="CL935" s="78"/>
    </row>
    <row r="936" spans="14:90" ht="20.100000000000001" customHeight="1"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170"/>
      <c r="AK936" s="78"/>
      <c r="AL936" s="78"/>
      <c r="AM936" s="78"/>
      <c r="AN936" s="78"/>
      <c r="AO936" s="78"/>
      <c r="AP936" s="78"/>
      <c r="AQ936" s="78"/>
      <c r="AR936" s="78"/>
      <c r="AT936" s="78"/>
      <c r="AU936" s="78"/>
      <c r="AV936" s="78"/>
      <c r="AW936" s="78"/>
      <c r="AX936" s="78"/>
      <c r="AY936" s="78"/>
      <c r="AZ936" s="78"/>
      <c r="BA936" s="78"/>
      <c r="BB936" s="78"/>
      <c r="BC936" s="78"/>
      <c r="BD936" s="78"/>
      <c r="BE936" s="78"/>
      <c r="BF936" s="78"/>
      <c r="BG936" s="78"/>
      <c r="BH936" s="78"/>
      <c r="BI936" s="78"/>
      <c r="BJ936" s="78"/>
      <c r="BK936" s="78"/>
      <c r="BL936" s="78"/>
      <c r="BM936" s="78"/>
      <c r="BN936" s="78"/>
      <c r="BO936" s="78"/>
      <c r="BP936" s="78"/>
      <c r="BQ936" s="78"/>
      <c r="BR936" s="78"/>
      <c r="BS936" s="78"/>
      <c r="BT936" s="78"/>
      <c r="BU936" s="78"/>
      <c r="BV936" s="78"/>
      <c r="BW936" s="78"/>
      <c r="BX936" s="78"/>
      <c r="BY936" s="78"/>
      <c r="BZ936" s="78"/>
      <c r="CA936" s="78"/>
      <c r="CB936" s="78"/>
      <c r="CC936" s="78"/>
      <c r="CD936" s="78"/>
      <c r="CE936" s="78"/>
      <c r="CF936" s="78"/>
      <c r="CG936" s="78"/>
      <c r="CH936" s="78"/>
      <c r="CI936" s="78"/>
      <c r="CJ936" s="78"/>
      <c r="CK936" s="78"/>
      <c r="CL936" s="78"/>
    </row>
    <row r="937" spans="14:90" ht="20.100000000000001" customHeight="1"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170"/>
      <c r="AK937" s="78"/>
      <c r="AL937" s="78"/>
      <c r="AM937" s="78"/>
      <c r="AN937" s="78"/>
      <c r="AO937" s="78"/>
      <c r="AP937" s="78"/>
      <c r="AQ937" s="78"/>
      <c r="AR937" s="78"/>
      <c r="AT937" s="78"/>
      <c r="AU937" s="78"/>
      <c r="AV937" s="78"/>
      <c r="AW937" s="78"/>
      <c r="AX937" s="78"/>
      <c r="AY937" s="78"/>
      <c r="AZ937" s="78"/>
      <c r="BA937" s="78"/>
      <c r="BB937" s="78"/>
      <c r="BC937" s="78"/>
      <c r="BD937" s="78"/>
      <c r="BE937" s="78"/>
      <c r="BF937" s="78"/>
      <c r="BG937" s="78"/>
      <c r="BH937" s="78"/>
      <c r="BI937" s="78"/>
      <c r="BJ937" s="78"/>
      <c r="BK937" s="78"/>
      <c r="BL937" s="78"/>
      <c r="BM937" s="78"/>
      <c r="BN937" s="78"/>
      <c r="BO937" s="78"/>
      <c r="BP937" s="78"/>
      <c r="BQ937" s="78"/>
      <c r="BR937" s="78"/>
      <c r="BS937" s="78"/>
      <c r="BT937" s="78"/>
      <c r="BU937" s="78"/>
      <c r="BV937" s="78"/>
      <c r="BW937" s="78"/>
      <c r="BX937" s="78"/>
      <c r="BY937" s="78"/>
      <c r="BZ937" s="78"/>
      <c r="CA937" s="78"/>
      <c r="CB937" s="78"/>
      <c r="CC937" s="78"/>
      <c r="CD937" s="78"/>
      <c r="CE937" s="78"/>
      <c r="CF937" s="78"/>
      <c r="CG937" s="78"/>
      <c r="CH937" s="78"/>
      <c r="CI937" s="78"/>
      <c r="CJ937" s="78"/>
      <c r="CK937" s="78"/>
      <c r="CL937" s="78"/>
    </row>
    <row r="938" spans="14:90" ht="20.100000000000001" customHeight="1"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170"/>
      <c r="AK938" s="78"/>
      <c r="AL938" s="78"/>
      <c r="AM938" s="78"/>
      <c r="AN938" s="78"/>
      <c r="AO938" s="78"/>
      <c r="AP938" s="78"/>
      <c r="AQ938" s="78"/>
      <c r="AR938" s="78"/>
      <c r="AT938" s="78"/>
      <c r="AU938" s="78"/>
      <c r="AV938" s="78"/>
      <c r="AW938" s="78"/>
      <c r="AX938" s="78"/>
      <c r="AY938" s="78"/>
      <c r="AZ938" s="78"/>
      <c r="BA938" s="78"/>
      <c r="BB938" s="78"/>
      <c r="BC938" s="78"/>
      <c r="BD938" s="78"/>
      <c r="BE938" s="78"/>
      <c r="BF938" s="78"/>
      <c r="BG938" s="78"/>
      <c r="BH938" s="78"/>
      <c r="BI938" s="78"/>
      <c r="BJ938" s="78"/>
      <c r="BK938" s="78"/>
      <c r="BL938" s="78"/>
      <c r="BM938" s="78"/>
      <c r="BN938" s="78"/>
      <c r="BO938" s="78"/>
      <c r="BP938" s="78"/>
      <c r="BQ938" s="78"/>
      <c r="BR938" s="78"/>
      <c r="BS938" s="78"/>
      <c r="BT938" s="78"/>
      <c r="BU938" s="78"/>
      <c r="BV938" s="78"/>
      <c r="BW938" s="78"/>
      <c r="BX938" s="78"/>
      <c r="BY938" s="78"/>
      <c r="BZ938" s="78"/>
      <c r="CA938" s="78"/>
      <c r="CB938" s="78"/>
      <c r="CC938" s="78"/>
      <c r="CD938" s="78"/>
      <c r="CE938" s="78"/>
      <c r="CF938" s="78"/>
      <c r="CG938" s="78"/>
      <c r="CH938" s="78"/>
      <c r="CI938" s="78"/>
      <c r="CJ938" s="78"/>
      <c r="CK938" s="78"/>
      <c r="CL938" s="78"/>
    </row>
    <row r="939" spans="14:90" ht="20.100000000000001" customHeight="1"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170"/>
      <c r="AK939" s="78"/>
      <c r="AL939" s="78"/>
      <c r="AM939" s="78"/>
      <c r="AN939" s="78"/>
      <c r="AO939" s="78"/>
      <c r="AP939" s="78"/>
      <c r="AQ939" s="78"/>
      <c r="AR939" s="78"/>
      <c r="AT939" s="78"/>
      <c r="AU939" s="78"/>
      <c r="AV939" s="78"/>
      <c r="AW939" s="78"/>
      <c r="AX939" s="78"/>
      <c r="AY939" s="78"/>
      <c r="AZ939" s="78"/>
      <c r="BA939" s="78"/>
      <c r="BB939" s="78"/>
      <c r="BC939" s="78"/>
      <c r="BD939" s="78"/>
      <c r="BE939" s="78"/>
      <c r="BF939" s="78"/>
      <c r="BG939" s="78"/>
      <c r="BH939" s="78"/>
      <c r="BI939" s="78"/>
      <c r="BJ939" s="78"/>
      <c r="BK939" s="78"/>
      <c r="BL939" s="78"/>
      <c r="BM939" s="78"/>
      <c r="BN939" s="78"/>
      <c r="BO939" s="78"/>
      <c r="BP939" s="78"/>
      <c r="BQ939" s="78"/>
      <c r="BR939" s="78"/>
      <c r="BS939" s="78"/>
      <c r="BT939" s="78"/>
      <c r="BU939" s="78"/>
      <c r="BV939" s="78"/>
      <c r="BW939" s="78"/>
      <c r="BX939" s="78"/>
      <c r="BY939" s="78"/>
      <c r="BZ939" s="78"/>
      <c r="CA939" s="78"/>
      <c r="CB939" s="78"/>
      <c r="CC939" s="78"/>
      <c r="CD939" s="78"/>
      <c r="CE939" s="78"/>
      <c r="CF939" s="78"/>
      <c r="CG939" s="78"/>
      <c r="CH939" s="78"/>
      <c r="CI939" s="78"/>
      <c r="CJ939" s="78"/>
      <c r="CK939" s="78"/>
      <c r="CL939" s="78"/>
    </row>
    <row r="940" spans="14:90" ht="20.100000000000001" customHeight="1"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170"/>
      <c r="AK940" s="78"/>
      <c r="AL940" s="78"/>
      <c r="AM940" s="78"/>
      <c r="AN940" s="78"/>
      <c r="AO940" s="78"/>
      <c r="AP940" s="78"/>
      <c r="AQ940" s="78"/>
      <c r="AR940" s="78"/>
      <c r="AT940" s="78"/>
      <c r="AU940" s="78"/>
      <c r="AV940" s="78"/>
      <c r="AW940" s="78"/>
      <c r="AX940" s="78"/>
      <c r="AY940" s="78"/>
      <c r="AZ940" s="78"/>
      <c r="BA940" s="78"/>
      <c r="BB940" s="78"/>
      <c r="BC940" s="78"/>
      <c r="BD940" s="78"/>
      <c r="BE940" s="78"/>
      <c r="BF940" s="78"/>
      <c r="BG940" s="78"/>
      <c r="BH940" s="78"/>
      <c r="BI940" s="78"/>
      <c r="BJ940" s="78"/>
      <c r="BK940" s="78"/>
      <c r="BL940" s="78"/>
      <c r="BM940" s="78"/>
      <c r="BN940" s="78"/>
      <c r="BO940" s="78"/>
      <c r="BP940" s="78"/>
      <c r="BQ940" s="78"/>
      <c r="BR940" s="78"/>
      <c r="BS940" s="78"/>
      <c r="BT940" s="78"/>
      <c r="BU940" s="78"/>
      <c r="BV940" s="78"/>
      <c r="BW940" s="78"/>
      <c r="BX940" s="78"/>
      <c r="BY940" s="78"/>
      <c r="BZ940" s="78"/>
      <c r="CA940" s="78"/>
      <c r="CB940" s="78"/>
      <c r="CC940" s="78"/>
      <c r="CD940" s="78"/>
      <c r="CE940" s="78"/>
      <c r="CF940" s="78"/>
      <c r="CG940" s="78"/>
      <c r="CH940" s="78"/>
      <c r="CI940" s="78"/>
      <c r="CJ940" s="78"/>
      <c r="CK940" s="78"/>
      <c r="CL940" s="78"/>
    </row>
    <row r="941" spans="14:90" ht="20.100000000000001" customHeight="1"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170"/>
      <c r="AK941" s="78"/>
      <c r="AL941" s="78"/>
      <c r="AM941" s="78"/>
      <c r="AN941" s="78"/>
      <c r="AO941" s="78"/>
      <c r="AP941" s="78"/>
      <c r="AQ941" s="78"/>
      <c r="AR941" s="78"/>
      <c r="AT941" s="78"/>
      <c r="AU941" s="78"/>
      <c r="AV941" s="78"/>
      <c r="AW941" s="78"/>
      <c r="AX941" s="78"/>
      <c r="AY941" s="78"/>
      <c r="AZ941" s="78"/>
      <c r="BA941" s="78"/>
      <c r="BB941" s="78"/>
      <c r="BC941" s="78"/>
      <c r="BD941" s="78"/>
      <c r="BE941" s="78"/>
      <c r="BF941" s="78"/>
      <c r="BG941" s="78"/>
      <c r="BH941" s="78"/>
      <c r="BI941" s="78"/>
      <c r="BJ941" s="78"/>
      <c r="BK941" s="78"/>
      <c r="BL941" s="78"/>
      <c r="BM941" s="78"/>
      <c r="BN941" s="78"/>
      <c r="BO941" s="78"/>
      <c r="BP941" s="78"/>
      <c r="BQ941" s="78"/>
      <c r="BR941" s="78"/>
      <c r="BS941" s="78"/>
      <c r="BT941" s="78"/>
      <c r="BU941" s="78"/>
      <c r="BV941" s="78"/>
      <c r="BW941" s="78"/>
      <c r="BX941" s="78"/>
      <c r="BY941" s="78"/>
      <c r="BZ941" s="78"/>
      <c r="CA941" s="78"/>
      <c r="CB941" s="78"/>
      <c r="CC941" s="78"/>
      <c r="CD941" s="78"/>
      <c r="CE941" s="78"/>
      <c r="CF941" s="78"/>
      <c r="CG941" s="78"/>
      <c r="CH941" s="78"/>
      <c r="CI941" s="78"/>
      <c r="CJ941" s="78"/>
      <c r="CK941" s="78"/>
      <c r="CL941" s="78"/>
    </row>
    <row r="942" spans="14:90" ht="20.100000000000001" customHeight="1"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170"/>
      <c r="AK942" s="78"/>
      <c r="AL942" s="78"/>
      <c r="AM942" s="78"/>
      <c r="AN942" s="78"/>
      <c r="AO942" s="78"/>
      <c r="AP942" s="78"/>
      <c r="AQ942" s="78"/>
      <c r="AR942" s="78"/>
      <c r="AT942" s="78"/>
      <c r="AU942" s="78"/>
      <c r="AV942" s="78"/>
      <c r="AW942" s="78"/>
      <c r="AX942" s="78"/>
      <c r="AY942" s="78"/>
      <c r="AZ942" s="78"/>
      <c r="BA942" s="78"/>
      <c r="BB942" s="78"/>
      <c r="BC942" s="78"/>
      <c r="BD942" s="78"/>
      <c r="BE942" s="78"/>
      <c r="BF942" s="78"/>
      <c r="BG942" s="78"/>
      <c r="BH942" s="78"/>
      <c r="BI942" s="78"/>
      <c r="BJ942" s="78"/>
      <c r="BK942" s="78"/>
      <c r="BL942" s="78"/>
      <c r="BM942" s="78"/>
      <c r="BN942" s="78"/>
      <c r="BO942" s="78"/>
      <c r="BP942" s="78"/>
      <c r="BQ942" s="78"/>
      <c r="BR942" s="78"/>
      <c r="BS942" s="78"/>
      <c r="BT942" s="78"/>
      <c r="BU942" s="78"/>
      <c r="BV942" s="78"/>
      <c r="BW942" s="78"/>
      <c r="BX942" s="78"/>
      <c r="BY942" s="78"/>
      <c r="BZ942" s="78"/>
      <c r="CA942" s="78"/>
      <c r="CB942" s="78"/>
      <c r="CC942" s="78"/>
      <c r="CD942" s="78"/>
      <c r="CE942" s="78"/>
      <c r="CF942" s="78"/>
      <c r="CG942" s="78"/>
      <c r="CH942" s="78"/>
      <c r="CI942" s="78"/>
      <c r="CJ942" s="78"/>
      <c r="CK942" s="78"/>
      <c r="CL942" s="78"/>
    </row>
    <row r="943" spans="14:90" ht="20.100000000000001" customHeight="1"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170"/>
      <c r="AK943" s="78"/>
      <c r="AL943" s="78"/>
      <c r="AM943" s="78"/>
      <c r="AN943" s="78"/>
      <c r="AO943" s="78"/>
      <c r="AP943" s="78"/>
      <c r="AQ943" s="78"/>
      <c r="AR943" s="78"/>
      <c r="AT943" s="78"/>
      <c r="AU943" s="78"/>
      <c r="AV943" s="78"/>
      <c r="AW943" s="78"/>
      <c r="AX943" s="78"/>
      <c r="AY943" s="78"/>
      <c r="AZ943" s="78"/>
      <c r="BA943" s="78"/>
      <c r="BB943" s="78"/>
      <c r="BC943" s="78"/>
      <c r="BD943" s="78"/>
      <c r="BE943" s="78"/>
      <c r="BF943" s="78"/>
      <c r="BG943" s="78"/>
      <c r="BH943" s="78"/>
      <c r="BI943" s="78"/>
      <c r="BJ943" s="78"/>
      <c r="BK943" s="78"/>
      <c r="BL943" s="78"/>
      <c r="BM943" s="78"/>
      <c r="BN943" s="78"/>
      <c r="BO943" s="78"/>
      <c r="BP943" s="78"/>
      <c r="BQ943" s="78"/>
      <c r="BR943" s="78"/>
      <c r="BS943" s="78"/>
      <c r="BT943" s="78"/>
      <c r="BU943" s="78"/>
      <c r="BV943" s="78"/>
      <c r="BW943" s="78"/>
      <c r="BX943" s="78"/>
      <c r="BY943" s="78"/>
      <c r="BZ943" s="78"/>
      <c r="CA943" s="78"/>
      <c r="CB943" s="78"/>
      <c r="CC943" s="78"/>
      <c r="CD943" s="78"/>
      <c r="CE943" s="78"/>
      <c r="CF943" s="78"/>
      <c r="CG943" s="78"/>
      <c r="CH943" s="78"/>
      <c r="CI943" s="78"/>
      <c r="CJ943" s="78"/>
      <c r="CK943" s="78"/>
      <c r="CL943" s="78"/>
    </row>
    <row r="944" spans="14:90" ht="20.100000000000001" customHeight="1"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170"/>
      <c r="AK944" s="78"/>
      <c r="AL944" s="78"/>
      <c r="AM944" s="78"/>
      <c r="AN944" s="78"/>
      <c r="AO944" s="78"/>
      <c r="AP944" s="78"/>
      <c r="AQ944" s="78"/>
      <c r="AR944" s="78"/>
      <c r="AT944" s="78"/>
      <c r="AU944" s="78"/>
      <c r="AV944" s="78"/>
      <c r="AW944" s="78"/>
      <c r="AX944" s="78"/>
      <c r="AY944" s="78"/>
      <c r="AZ944" s="78"/>
      <c r="BA944" s="78"/>
      <c r="BB944" s="78"/>
      <c r="BC944" s="78"/>
      <c r="BD944" s="78"/>
      <c r="BE944" s="78"/>
      <c r="BF944" s="78"/>
      <c r="BG944" s="78"/>
      <c r="BH944" s="78"/>
      <c r="BI944" s="78"/>
      <c r="BJ944" s="78"/>
      <c r="BK944" s="78"/>
      <c r="BL944" s="78"/>
      <c r="BM944" s="78"/>
      <c r="BN944" s="78"/>
      <c r="BO944" s="78"/>
      <c r="BP944" s="78"/>
      <c r="BQ944" s="78"/>
      <c r="BR944" s="78"/>
      <c r="BS944" s="78"/>
      <c r="BT944" s="78"/>
      <c r="BU944" s="78"/>
      <c r="BV944" s="78"/>
      <c r="BW944" s="78"/>
      <c r="BX944" s="78"/>
      <c r="BY944" s="78"/>
      <c r="BZ944" s="78"/>
      <c r="CA944" s="78"/>
      <c r="CB944" s="78"/>
      <c r="CC944" s="78"/>
      <c r="CD944" s="78"/>
      <c r="CE944" s="78"/>
      <c r="CF944" s="78"/>
      <c r="CG944" s="78"/>
      <c r="CH944" s="78"/>
      <c r="CI944" s="78"/>
      <c r="CJ944" s="78"/>
      <c r="CK944" s="78"/>
      <c r="CL944" s="78"/>
    </row>
    <row r="945" spans="14:90" ht="20.100000000000001" customHeight="1"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170"/>
      <c r="AK945" s="78"/>
      <c r="AL945" s="78"/>
      <c r="AM945" s="78"/>
      <c r="AN945" s="78"/>
      <c r="AO945" s="78"/>
      <c r="AP945" s="78"/>
      <c r="AQ945" s="78"/>
      <c r="AR945" s="78"/>
      <c r="AT945" s="78"/>
      <c r="AU945" s="78"/>
      <c r="AV945" s="78"/>
      <c r="AW945" s="78"/>
      <c r="AX945" s="78"/>
      <c r="AY945" s="78"/>
      <c r="AZ945" s="78"/>
      <c r="BA945" s="78"/>
      <c r="BB945" s="78"/>
      <c r="BC945" s="78"/>
      <c r="BD945" s="78"/>
      <c r="BE945" s="78"/>
      <c r="BF945" s="78"/>
      <c r="BG945" s="78"/>
      <c r="BH945" s="78"/>
      <c r="BI945" s="78"/>
      <c r="BJ945" s="78"/>
      <c r="BK945" s="78"/>
      <c r="BL945" s="78"/>
      <c r="BM945" s="78"/>
      <c r="BN945" s="78"/>
      <c r="BO945" s="78"/>
      <c r="BP945" s="78"/>
      <c r="BQ945" s="78"/>
      <c r="BR945" s="78"/>
      <c r="BS945" s="78"/>
      <c r="BT945" s="78"/>
      <c r="BU945" s="78"/>
      <c r="BV945" s="78"/>
      <c r="BW945" s="78"/>
      <c r="BX945" s="78"/>
      <c r="BY945" s="78"/>
      <c r="BZ945" s="78"/>
      <c r="CA945" s="78"/>
      <c r="CB945" s="78"/>
      <c r="CC945" s="78"/>
      <c r="CD945" s="78"/>
      <c r="CE945" s="78"/>
      <c r="CF945" s="78"/>
      <c r="CG945" s="78"/>
      <c r="CH945" s="78"/>
      <c r="CI945" s="78"/>
      <c r="CJ945" s="78"/>
      <c r="CK945" s="78"/>
      <c r="CL945" s="78"/>
    </row>
    <row r="946" spans="14:90" ht="20.100000000000001" customHeight="1"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170"/>
      <c r="AK946" s="78"/>
      <c r="AL946" s="78"/>
      <c r="AM946" s="78"/>
      <c r="AN946" s="78"/>
      <c r="AO946" s="78"/>
      <c r="AP946" s="78"/>
      <c r="AQ946" s="78"/>
      <c r="AR946" s="78"/>
      <c r="AT946" s="78"/>
      <c r="AU946" s="78"/>
      <c r="AV946" s="78"/>
      <c r="AW946" s="78"/>
      <c r="AX946" s="78"/>
      <c r="AY946" s="78"/>
      <c r="AZ946" s="78"/>
      <c r="BA946" s="78"/>
      <c r="BB946" s="78"/>
      <c r="BC946" s="78"/>
      <c r="BD946" s="78"/>
      <c r="BE946" s="78"/>
      <c r="BF946" s="78"/>
      <c r="BG946" s="78"/>
      <c r="BH946" s="78"/>
      <c r="BI946" s="78"/>
      <c r="BJ946" s="78"/>
      <c r="BK946" s="78"/>
      <c r="BL946" s="78"/>
      <c r="BM946" s="78"/>
      <c r="BN946" s="78"/>
      <c r="BO946" s="78"/>
      <c r="BP946" s="78"/>
      <c r="BQ946" s="78"/>
      <c r="BR946" s="78"/>
      <c r="BS946" s="78"/>
      <c r="BT946" s="78"/>
      <c r="BU946" s="78"/>
      <c r="BV946" s="78"/>
      <c r="BW946" s="78"/>
      <c r="BX946" s="78"/>
      <c r="BY946" s="78"/>
      <c r="BZ946" s="78"/>
      <c r="CA946" s="78"/>
      <c r="CB946" s="78"/>
      <c r="CC946" s="78"/>
      <c r="CD946" s="78"/>
      <c r="CE946" s="78"/>
      <c r="CF946" s="78"/>
      <c r="CG946" s="78"/>
      <c r="CH946" s="78"/>
      <c r="CI946" s="78"/>
      <c r="CJ946" s="78"/>
      <c r="CK946" s="78"/>
      <c r="CL946" s="78"/>
    </row>
    <row r="947" spans="14:90" ht="20.100000000000001" customHeight="1"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170"/>
      <c r="AK947" s="78"/>
      <c r="AL947" s="78"/>
      <c r="AM947" s="78"/>
      <c r="AN947" s="78"/>
      <c r="AO947" s="78"/>
      <c r="AP947" s="78"/>
      <c r="AQ947" s="78"/>
      <c r="AR947" s="78"/>
      <c r="AT947" s="78"/>
      <c r="AU947" s="78"/>
      <c r="AV947" s="78"/>
      <c r="AW947" s="78"/>
      <c r="AX947" s="78"/>
      <c r="AY947" s="78"/>
      <c r="AZ947" s="78"/>
      <c r="BA947" s="78"/>
      <c r="BB947" s="78"/>
      <c r="BC947" s="78"/>
      <c r="BD947" s="78"/>
      <c r="BE947" s="78"/>
      <c r="BF947" s="78"/>
      <c r="BG947" s="78"/>
      <c r="BH947" s="78"/>
      <c r="BI947" s="78"/>
      <c r="BJ947" s="78"/>
      <c r="BK947" s="78"/>
      <c r="BL947" s="78"/>
      <c r="BM947" s="78"/>
      <c r="BN947" s="78"/>
      <c r="BO947" s="78"/>
      <c r="BP947" s="78"/>
      <c r="BQ947" s="78"/>
      <c r="BR947" s="78"/>
      <c r="BS947" s="78"/>
      <c r="BT947" s="78"/>
      <c r="BU947" s="78"/>
      <c r="BV947" s="78"/>
      <c r="BW947" s="78"/>
      <c r="BX947" s="78"/>
      <c r="BY947" s="78"/>
      <c r="BZ947" s="78"/>
      <c r="CA947" s="78"/>
      <c r="CB947" s="78"/>
      <c r="CC947" s="78"/>
      <c r="CD947" s="78"/>
      <c r="CE947" s="78"/>
      <c r="CF947" s="78"/>
      <c r="CG947" s="78"/>
      <c r="CH947" s="78"/>
      <c r="CI947" s="78"/>
      <c r="CJ947" s="78"/>
      <c r="CK947" s="78"/>
      <c r="CL947" s="78"/>
    </row>
    <row r="948" spans="14:90" ht="20.100000000000001" customHeight="1"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170"/>
      <c r="AK948" s="78"/>
      <c r="AL948" s="78"/>
      <c r="AM948" s="78"/>
      <c r="AN948" s="78"/>
      <c r="AO948" s="78"/>
      <c r="AP948" s="78"/>
      <c r="AQ948" s="78"/>
      <c r="AR948" s="78"/>
      <c r="AT948" s="78"/>
      <c r="AU948" s="78"/>
      <c r="AV948" s="78"/>
      <c r="AW948" s="78"/>
      <c r="AX948" s="78"/>
      <c r="AY948" s="78"/>
      <c r="AZ948" s="78"/>
      <c r="BA948" s="78"/>
      <c r="BB948" s="78"/>
      <c r="BC948" s="78"/>
      <c r="BD948" s="78"/>
      <c r="BE948" s="78"/>
      <c r="BF948" s="78"/>
      <c r="BG948" s="78"/>
      <c r="BH948" s="78"/>
      <c r="BI948" s="78"/>
      <c r="BJ948" s="78"/>
      <c r="BK948" s="78"/>
      <c r="BL948" s="78"/>
      <c r="BM948" s="78"/>
      <c r="BN948" s="78"/>
      <c r="BO948" s="78"/>
      <c r="BP948" s="78"/>
      <c r="BQ948" s="78"/>
      <c r="BR948" s="78"/>
      <c r="BS948" s="78"/>
      <c r="BT948" s="78"/>
      <c r="BU948" s="78"/>
      <c r="BV948" s="78"/>
      <c r="BW948" s="78"/>
      <c r="BX948" s="78"/>
      <c r="BY948" s="78"/>
      <c r="BZ948" s="78"/>
      <c r="CA948" s="78"/>
      <c r="CB948" s="78"/>
      <c r="CC948" s="78"/>
      <c r="CD948" s="78"/>
      <c r="CE948" s="78"/>
      <c r="CF948" s="78"/>
      <c r="CG948" s="78"/>
      <c r="CH948" s="78"/>
      <c r="CI948" s="78"/>
      <c r="CJ948" s="78"/>
      <c r="CK948" s="78"/>
      <c r="CL948" s="78"/>
    </row>
    <row r="949" spans="14:90" ht="20.100000000000001" customHeight="1"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170"/>
      <c r="AK949" s="78"/>
      <c r="AL949" s="78"/>
      <c r="AM949" s="78"/>
      <c r="AN949" s="78"/>
      <c r="AO949" s="78"/>
      <c r="AP949" s="78"/>
      <c r="AQ949" s="78"/>
      <c r="AR949" s="78"/>
      <c r="AT949" s="78"/>
      <c r="AU949" s="78"/>
      <c r="AV949" s="78"/>
      <c r="AW949" s="78"/>
      <c r="AX949" s="78"/>
      <c r="AY949" s="78"/>
      <c r="AZ949" s="78"/>
      <c r="BA949" s="78"/>
      <c r="BB949" s="78"/>
      <c r="BC949" s="78"/>
      <c r="BD949" s="78"/>
      <c r="BE949" s="78"/>
      <c r="BF949" s="78"/>
      <c r="BG949" s="78"/>
      <c r="BH949" s="78"/>
      <c r="BI949" s="78"/>
      <c r="BJ949" s="78"/>
      <c r="BK949" s="78"/>
      <c r="BL949" s="78"/>
      <c r="BM949" s="78"/>
      <c r="BN949" s="78"/>
      <c r="BO949" s="78"/>
      <c r="BP949" s="78"/>
      <c r="BQ949" s="78"/>
      <c r="BR949" s="78"/>
      <c r="BS949" s="78"/>
      <c r="BT949" s="78"/>
      <c r="BU949" s="78"/>
      <c r="BV949" s="78"/>
      <c r="BW949" s="78"/>
      <c r="BX949" s="78"/>
      <c r="BY949" s="78"/>
      <c r="BZ949" s="78"/>
      <c r="CA949" s="78"/>
      <c r="CB949" s="78"/>
      <c r="CC949" s="78"/>
      <c r="CD949" s="78"/>
      <c r="CE949" s="78"/>
      <c r="CF949" s="78"/>
      <c r="CG949" s="78"/>
      <c r="CH949" s="78"/>
      <c r="CI949" s="78"/>
      <c r="CJ949" s="78"/>
      <c r="CK949" s="78"/>
      <c r="CL949" s="78"/>
    </row>
    <row r="950" spans="14:90" ht="20.100000000000001" customHeight="1"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170"/>
      <c r="AK950" s="78"/>
      <c r="AL950" s="78"/>
      <c r="AM950" s="78"/>
      <c r="AN950" s="78"/>
      <c r="AO950" s="78"/>
      <c r="AP950" s="78"/>
      <c r="AQ950" s="78"/>
      <c r="AR950" s="78"/>
      <c r="AT950" s="78"/>
      <c r="AU950" s="78"/>
      <c r="AV950" s="78"/>
      <c r="AW950" s="78"/>
      <c r="AX950" s="78"/>
      <c r="AY950" s="78"/>
      <c r="AZ950" s="78"/>
      <c r="BA950" s="78"/>
      <c r="BB950" s="78"/>
      <c r="BC950" s="78"/>
      <c r="BD950" s="78"/>
      <c r="BE950" s="78"/>
      <c r="BF950" s="78"/>
      <c r="BG950" s="78"/>
      <c r="BH950" s="78"/>
      <c r="BI950" s="78"/>
      <c r="BJ950" s="78"/>
      <c r="BK950" s="78"/>
      <c r="BL950" s="78"/>
      <c r="BM950" s="78"/>
      <c r="BN950" s="78"/>
      <c r="BO950" s="78"/>
      <c r="BP950" s="78"/>
      <c r="BQ950" s="78"/>
      <c r="BR950" s="78"/>
      <c r="BS950" s="78"/>
      <c r="BT950" s="78"/>
      <c r="BU950" s="78"/>
      <c r="BV950" s="78"/>
      <c r="BW950" s="78"/>
      <c r="BX950" s="78"/>
      <c r="BY950" s="78"/>
      <c r="BZ950" s="78"/>
      <c r="CA950" s="78"/>
      <c r="CB950" s="78"/>
      <c r="CC950" s="78"/>
      <c r="CD950" s="78"/>
      <c r="CE950" s="78"/>
      <c r="CF950" s="78"/>
      <c r="CG950" s="78"/>
      <c r="CH950" s="78"/>
      <c r="CI950" s="78"/>
      <c r="CJ950" s="78"/>
      <c r="CK950" s="78"/>
      <c r="CL950" s="78"/>
    </row>
    <row r="951" spans="14:90" ht="20.100000000000001" customHeight="1"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170"/>
      <c r="AK951" s="78"/>
      <c r="AL951" s="78"/>
      <c r="AM951" s="78"/>
      <c r="AN951" s="78"/>
      <c r="AO951" s="78"/>
      <c r="AP951" s="78"/>
      <c r="AQ951" s="78"/>
      <c r="AR951" s="78"/>
      <c r="AT951" s="78"/>
      <c r="AU951" s="78"/>
      <c r="AV951" s="78"/>
      <c r="AW951" s="78"/>
      <c r="AX951" s="78"/>
      <c r="AY951" s="78"/>
      <c r="AZ951" s="78"/>
      <c r="BA951" s="78"/>
      <c r="BB951" s="78"/>
      <c r="BC951" s="78"/>
      <c r="BD951" s="78"/>
      <c r="BE951" s="78"/>
      <c r="BF951" s="78"/>
      <c r="BG951" s="78"/>
      <c r="BH951" s="78"/>
      <c r="BI951" s="78"/>
      <c r="BJ951" s="78"/>
      <c r="BK951" s="78"/>
      <c r="BL951" s="78"/>
      <c r="BM951" s="78"/>
      <c r="BN951" s="78"/>
      <c r="BO951" s="78"/>
      <c r="BP951" s="78"/>
      <c r="BQ951" s="78"/>
      <c r="BR951" s="78"/>
      <c r="BS951" s="78"/>
      <c r="BT951" s="78"/>
      <c r="BU951" s="78"/>
      <c r="BV951" s="78"/>
      <c r="BW951" s="78"/>
      <c r="BX951" s="78"/>
      <c r="BY951" s="78"/>
      <c r="BZ951" s="78"/>
      <c r="CA951" s="78"/>
      <c r="CB951" s="78"/>
      <c r="CC951" s="78"/>
      <c r="CD951" s="78"/>
      <c r="CE951" s="78"/>
      <c r="CF951" s="78"/>
      <c r="CG951" s="78"/>
      <c r="CH951" s="78"/>
      <c r="CI951" s="78"/>
      <c r="CJ951" s="78"/>
      <c r="CK951" s="78"/>
      <c r="CL951" s="78"/>
    </row>
    <row r="952" spans="14:90" ht="20.100000000000001" customHeight="1"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170"/>
      <c r="AK952" s="78"/>
      <c r="AL952" s="78"/>
      <c r="AM952" s="78"/>
      <c r="AN952" s="78"/>
      <c r="AO952" s="78"/>
      <c r="AP952" s="78"/>
      <c r="AQ952" s="78"/>
      <c r="AR952" s="78"/>
      <c r="AT952" s="78"/>
      <c r="AU952" s="78"/>
      <c r="AV952" s="78"/>
      <c r="AW952" s="78"/>
      <c r="AX952" s="78"/>
      <c r="AY952" s="78"/>
      <c r="AZ952" s="78"/>
      <c r="BA952" s="78"/>
      <c r="BB952" s="78"/>
      <c r="BC952" s="78"/>
      <c r="BD952" s="78"/>
      <c r="BE952" s="78"/>
      <c r="BF952" s="78"/>
      <c r="BG952" s="78"/>
      <c r="BH952" s="78"/>
      <c r="BI952" s="78"/>
      <c r="BJ952" s="78"/>
      <c r="BK952" s="78"/>
      <c r="BL952" s="78"/>
      <c r="BM952" s="78"/>
      <c r="BN952" s="78"/>
      <c r="BO952" s="78"/>
      <c r="BP952" s="78"/>
      <c r="BQ952" s="78"/>
      <c r="BR952" s="78"/>
      <c r="BS952" s="78"/>
      <c r="BT952" s="78"/>
      <c r="BU952" s="78"/>
      <c r="BV952" s="78"/>
      <c r="BW952" s="78"/>
      <c r="BX952" s="78"/>
      <c r="BY952" s="78"/>
      <c r="BZ952" s="78"/>
      <c r="CA952" s="78"/>
      <c r="CB952" s="78"/>
      <c r="CC952" s="78"/>
      <c r="CD952" s="78"/>
      <c r="CE952" s="78"/>
      <c r="CF952" s="78"/>
      <c r="CG952" s="78"/>
      <c r="CH952" s="78"/>
      <c r="CI952" s="78"/>
      <c r="CJ952" s="78"/>
      <c r="CK952" s="78"/>
      <c r="CL952" s="78"/>
    </row>
    <row r="953" spans="14:90" ht="20.100000000000001" customHeight="1"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170"/>
      <c r="AK953" s="78"/>
      <c r="AL953" s="78"/>
      <c r="AM953" s="78"/>
      <c r="AN953" s="78"/>
      <c r="AO953" s="78"/>
      <c r="AP953" s="78"/>
      <c r="AQ953" s="78"/>
      <c r="AR953" s="78"/>
      <c r="AT953" s="78"/>
      <c r="AU953" s="78"/>
      <c r="AV953" s="78"/>
      <c r="AW953" s="78"/>
      <c r="AX953" s="78"/>
      <c r="AY953" s="78"/>
      <c r="AZ953" s="78"/>
      <c r="BA953" s="78"/>
      <c r="BB953" s="78"/>
      <c r="BC953" s="78"/>
      <c r="BD953" s="78"/>
      <c r="BE953" s="78"/>
      <c r="BF953" s="78"/>
      <c r="BG953" s="78"/>
      <c r="BH953" s="78"/>
      <c r="BI953" s="78"/>
      <c r="BJ953" s="78"/>
      <c r="BK953" s="78"/>
      <c r="BL953" s="78"/>
      <c r="BM953" s="78"/>
      <c r="BN953" s="78"/>
      <c r="BO953" s="78"/>
      <c r="BP953" s="78"/>
      <c r="BQ953" s="78"/>
      <c r="BR953" s="78"/>
      <c r="BS953" s="78"/>
      <c r="BT953" s="78"/>
      <c r="BU953" s="78"/>
      <c r="BV953" s="78"/>
      <c r="BW953" s="78"/>
      <c r="BX953" s="78"/>
      <c r="BY953" s="78"/>
      <c r="BZ953" s="78"/>
      <c r="CA953" s="78"/>
      <c r="CB953" s="78"/>
      <c r="CC953" s="78"/>
      <c r="CD953" s="78"/>
      <c r="CE953" s="78"/>
      <c r="CF953" s="78"/>
      <c r="CG953" s="78"/>
      <c r="CH953" s="78"/>
      <c r="CI953" s="78"/>
      <c r="CJ953" s="78"/>
      <c r="CK953" s="78"/>
      <c r="CL953" s="78"/>
    </row>
    <row r="954" spans="14:90" ht="20.100000000000001" customHeight="1"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170"/>
      <c r="AK954" s="78"/>
      <c r="AL954" s="78"/>
      <c r="AM954" s="78"/>
      <c r="AN954" s="78"/>
      <c r="AO954" s="78"/>
      <c r="AP954" s="78"/>
      <c r="AQ954" s="78"/>
      <c r="AR954" s="78"/>
      <c r="AT954" s="78"/>
      <c r="AU954" s="78"/>
      <c r="AV954" s="78"/>
      <c r="AW954" s="78"/>
      <c r="AX954" s="78"/>
      <c r="AY954" s="78"/>
      <c r="AZ954" s="78"/>
      <c r="BA954" s="78"/>
      <c r="BB954" s="78"/>
      <c r="BC954" s="78"/>
      <c r="BD954" s="78"/>
      <c r="BE954" s="78"/>
      <c r="BF954" s="78"/>
      <c r="BG954" s="78"/>
      <c r="BH954" s="78"/>
      <c r="BI954" s="78"/>
      <c r="BJ954" s="78"/>
      <c r="BK954" s="78"/>
      <c r="BL954" s="78"/>
      <c r="BM954" s="78"/>
      <c r="BN954" s="78"/>
      <c r="BO954" s="78"/>
      <c r="BP954" s="78"/>
      <c r="BQ954" s="78"/>
      <c r="BR954" s="78"/>
      <c r="BS954" s="78"/>
      <c r="BT954" s="78"/>
      <c r="BU954" s="78"/>
      <c r="BV954" s="78"/>
      <c r="BW954" s="78"/>
      <c r="BX954" s="78"/>
      <c r="BY954" s="78"/>
      <c r="BZ954" s="78"/>
      <c r="CA954" s="78"/>
      <c r="CB954" s="78"/>
      <c r="CC954" s="78"/>
      <c r="CD954" s="78"/>
      <c r="CE954" s="78"/>
      <c r="CF954" s="78"/>
      <c r="CG954" s="78"/>
      <c r="CH954" s="78"/>
      <c r="CI954" s="78"/>
      <c r="CJ954" s="78"/>
      <c r="CK954" s="78"/>
      <c r="CL954" s="78"/>
    </row>
    <row r="955" spans="14:90" ht="20.100000000000001" customHeight="1"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170"/>
      <c r="AK955" s="78"/>
      <c r="AL955" s="78"/>
      <c r="AM955" s="78"/>
      <c r="AN955" s="78"/>
      <c r="AO955" s="78"/>
      <c r="AP955" s="78"/>
      <c r="AQ955" s="78"/>
      <c r="AR955" s="78"/>
      <c r="AT955" s="78"/>
      <c r="AU955" s="78"/>
      <c r="AV955" s="78"/>
      <c r="AW955" s="78"/>
      <c r="AX955" s="78"/>
      <c r="AY955" s="78"/>
      <c r="AZ955" s="78"/>
      <c r="BA955" s="78"/>
      <c r="BB955" s="78"/>
      <c r="BC955" s="78"/>
      <c r="BD955" s="78"/>
      <c r="BE955" s="78"/>
      <c r="BF955" s="78"/>
      <c r="BG955" s="78"/>
      <c r="BH955" s="78"/>
      <c r="BI955" s="78"/>
      <c r="BJ955" s="78"/>
      <c r="BK955" s="78"/>
      <c r="BL955" s="78"/>
      <c r="BM955" s="78"/>
      <c r="BN955" s="78"/>
      <c r="BO955" s="78"/>
      <c r="BP955" s="78"/>
      <c r="BQ955" s="78"/>
      <c r="BR955" s="78"/>
      <c r="BS955" s="78"/>
      <c r="BT955" s="78"/>
      <c r="BU955" s="78"/>
      <c r="BV955" s="78"/>
      <c r="BW955" s="78"/>
      <c r="BX955" s="78"/>
      <c r="BY955" s="78"/>
      <c r="BZ955" s="78"/>
      <c r="CA955" s="78"/>
      <c r="CB955" s="78"/>
      <c r="CC955" s="78"/>
      <c r="CD955" s="78"/>
      <c r="CE955" s="78"/>
      <c r="CF955" s="78"/>
      <c r="CG955" s="78"/>
      <c r="CH955" s="78"/>
      <c r="CI955" s="78"/>
      <c r="CJ955" s="78"/>
      <c r="CK955" s="78"/>
      <c r="CL955" s="78"/>
    </row>
    <row r="956" spans="14:90" ht="20.100000000000001" customHeight="1"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170"/>
      <c r="AK956" s="78"/>
      <c r="AL956" s="78"/>
      <c r="AM956" s="78"/>
      <c r="AN956" s="78"/>
      <c r="AO956" s="78"/>
      <c r="AP956" s="78"/>
      <c r="AQ956" s="78"/>
      <c r="AR956" s="78"/>
      <c r="AT956" s="78"/>
      <c r="AU956" s="78"/>
      <c r="AV956" s="78"/>
      <c r="AW956" s="78"/>
      <c r="AX956" s="78"/>
      <c r="AY956" s="78"/>
      <c r="AZ956" s="78"/>
      <c r="BA956" s="78"/>
      <c r="BB956" s="78"/>
      <c r="BC956" s="78"/>
      <c r="BD956" s="78"/>
      <c r="BE956" s="78"/>
      <c r="BF956" s="78"/>
      <c r="BG956" s="78"/>
      <c r="BH956" s="78"/>
      <c r="BI956" s="78"/>
      <c r="BJ956" s="78"/>
      <c r="BK956" s="78"/>
      <c r="BL956" s="78"/>
      <c r="BM956" s="78"/>
      <c r="BN956" s="78"/>
      <c r="BO956" s="78"/>
      <c r="BP956" s="78"/>
      <c r="BQ956" s="78"/>
      <c r="BR956" s="78"/>
      <c r="BS956" s="78"/>
      <c r="BT956" s="78"/>
      <c r="BU956" s="78"/>
      <c r="BV956" s="78"/>
      <c r="BW956" s="78"/>
      <c r="BX956" s="78"/>
      <c r="BY956" s="78"/>
      <c r="BZ956" s="78"/>
      <c r="CA956" s="78"/>
      <c r="CB956" s="78"/>
      <c r="CC956" s="78"/>
      <c r="CD956" s="78"/>
      <c r="CE956" s="78"/>
      <c r="CF956" s="78"/>
      <c r="CG956" s="78"/>
      <c r="CH956" s="78"/>
      <c r="CI956" s="78"/>
      <c r="CJ956" s="78"/>
      <c r="CK956" s="78"/>
      <c r="CL956" s="78"/>
    </row>
    <row r="957" spans="14:90" ht="20.100000000000001" customHeight="1"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170"/>
      <c r="AK957" s="78"/>
      <c r="AL957" s="78"/>
      <c r="AM957" s="78"/>
      <c r="AN957" s="78"/>
      <c r="AO957" s="78"/>
      <c r="AP957" s="78"/>
      <c r="AQ957" s="78"/>
      <c r="AR957" s="78"/>
      <c r="AT957" s="78"/>
      <c r="AU957" s="78"/>
      <c r="AV957" s="78"/>
      <c r="AW957" s="78"/>
      <c r="AX957" s="78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78"/>
      <c r="BJ957" s="78"/>
      <c r="BK957" s="78"/>
      <c r="BL957" s="78"/>
      <c r="BM957" s="78"/>
      <c r="BN957" s="78"/>
      <c r="BO957" s="78"/>
      <c r="BP957" s="78"/>
      <c r="BQ957" s="78"/>
      <c r="BR957" s="78"/>
      <c r="BS957" s="78"/>
      <c r="BT957" s="78"/>
      <c r="BU957" s="78"/>
      <c r="BV957" s="78"/>
      <c r="BW957" s="78"/>
      <c r="BX957" s="78"/>
      <c r="BY957" s="78"/>
      <c r="BZ957" s="78"/>
      <c r="CA957" s="78"/>
      <c r="CB957" s="78"/>
      <c r="CC957" s="78"/>
      <c r="CD957" s="78"/>
      <c r="CE957" s="78"/>
      <c r="CF957" s="78"/>
      <c r="CG957" s="78"/>
      <c r="CH957" s="78"/>
      <c r="CI957" s="78"/>
      <c r="CJ957" s="78"/>
      <c r="CK957" s="78"/>
      <c r="CL957" s="78"/>
    </row>
    <row r="958" spans="14:90" ht="20.100000000000001" customHeight="1"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170"/>
      <c r="AK958" s="78"/>
      <c r="AL958" s="78"/>
      <c r="AM958" s="78"/>
      <c r="AN958" s="78"/>
      <c r="AO958" s="78"/>
      <c r="AP958" s="78"/>
      <c r="AQ958" s="78"/>
      <c r="AR958" s="78"/>
      <c r="AT958" s="78"/>
      <c r="AU958" s="78"/>
      <c r="AV958" s="78"/>
      <c r="AW958" s="78"/>
      <c r="AX958" s="78"/>
      <c r="AY958" s="78"/>
      <c r="AZ958" s="78"/>
      <c r="BA958" s="78"/>
      <c r="BB958" s="78"/>
      <c r="BC958" s="78"/>
      <c r="BD958" s="78"/>
      <c r="BE958" s="78"/>
      <c r="BF958" s="78"/>
      <c r="BG958" s="78"/>
      <c r="BH958" s="78"/>
      <c r="BI958" s="78"/>
      <c r="BJ958" s="78"/>
      <c r="BK958" s="78"/>
      <c r="BL958" s="78"/>
      <c r="BM958" s="78"/>
      <c r="BN958" s="78"/>
      <c r="BO958" s="78"/>
      <c r="BP958" s="78"/>
      <c r="BQ958" s="78"/>
      <c r="BR958" s="78"/>
      <c r="BS958" s="78"/>
      <c r="BT958" s="78"/>
      <c r="BU958" s="78"/>
      <c r="BV958" s="78"/>
      <c r="BW958" s="78"/>
      <c r="BX958" s="78"/>
      <c r="BY958" s="78"/>
      <c r="BZ958" s="78"/>
      <c r="CA958" s="78"/>
      <c r="CB958" s="78"/>
      <c r="CC958" s="78"/>
      <c r="CD958" s="78"/>
      <c r="CE958" s="78"/>
      <c r="CF958" s="78"/>
      <c r="CG958" s="78"/>
      <c r="CH958" s="78"/>
      <c r="CI958" s="78"/>
      <c r="CJ958" s="78"/>
      <c r="CK958" s="78"/>
      <c r="CL958" s="78"/>
    </row>
    <row r="959" spans="14:90" ht="20.100000000000001" customHeight="1"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170"/>
      <c r="AK959" s="78"/>
      <c r="AL959" s="78"/>
      <c r="AM959" s="78"/>
      <c r="AN959" s="78"/>
      <c r="AO959" s="78"/>
      <c r="AP959" s="78"/>
      <c r="AQ959" s="78"/>
      <c r="AR959" s="78"/>
      <c r="AT959" s="78"/>
      <c r="AU959" s="78"/>
      <c r="AV959" s="78"/>
      <c r="AW959" s="78"/>
      <c r="AX959" s="78"/>
      <c r="AY959" s="78"/>
      <c r="AZ959" s="78"/>
      <c r="BA959" s="78"/>
      <c r="BB959" s="78"/>
      <c r="BC959" s="78"/>
      <c r="BD959" s="78"/>
      <c r="BE959" s="78"/>
      <c r="BF959" s="78"/>
      <c r="BG959" s="78"/>
      <c r="BH959" s="78"/>
      <c r="BI959" s="78"/>
      <c r="BJ959" s="78"/>
      <c r="BK959" s="78"/>
      <c r="BL959" s="78"/>
      <c r="BM959" s="78"/>
      <c r="BN959" s="78"/>
      <c r="BO959" s="78"/>
      <c r="BP959" s="78"/>
      <c r="BQ959" s="78"/>
      <c r="BR959" s="78"/>
      <c r="BS959" s="78"/>
      <c r="BT959" s="78"/>
      <c r="BU959" s="78"/>
      <c r="BV959" s="78"/>
      <c r="BW959" s="78"/>
      <c r="BX959" s="78"/>
      <c r="BY959" s="78"/>
      <c r="BZ959" s="78"/>
      <c r="CA959" s="78"/>
      <c r="CB959" s="78"/>
      <c r="CC959" s="78"/>
      <c r="CD959" s="78"/>
      <c r="CE959" s="78"/>
      <c r="CF959" s="78"/>
      <c r="CG959" s="78"/>
      <c r="CH959" s="78"/>
      <c r="CI959" s="78"/>
      <c r="CJ959" s="78"/>
      <c r="CK959" s="78"/>
      <c r="CL959" s="78"/>
    </row>
    <row r="960" spans="14:90" ht="20.100000000000001" customHeight="1"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170"/>
      <c r="AK960" s="78"/>
      <c r="AL960" s="78"/>
      <c r="AM960" s="78"/>
      <c r="AN960" s="78"/>
      <c r="AO960" s="78"/>
      <c r="AP960" s="78"/>
      <c r="AQ960" s="78"/>
      <c r="AR960" s="78"/>
      <c r="AT960" s="78"/>
      <c r="AU960" s="78"/>
      <c r="AV960" s="78"/>
      <c r="AW960" s="78"/>
      <c r="AX960" s="78"/>
      <c r="AY960" s="78"/>
      <c r="AZ960" s="78"/>
      <c r="BA960" s="78"/>
      <c r="BB960" s="78"/>
      <c r="BC960" s="78"/>
      <c r="BD960" s="78"/>
      <c r="BE960" s="78"/>
      <c r="BF960" s="78"/>
      <c r="BG960" s="78"/>
      <c r="BH960" s="78"/>
      <c r="BI960" s="78"/>
      <c r="BJ960" s="78"/>
      <c r="BK960" s="78"/>
      <c r="BL960" s="78"/>
      <c r="BM960" s="78"/>
      <c r="BN960" s="78"/>
      <c r="BO960" s="78"/>
      <c r="BP960" s="78"/>
      <c r="BQ960" s="78"/>
      <c r="BR960" s="78"/>
      <c r="BS960" s="78"/>
      <c r="BT960" s="78"/>
      <c r="BU960" s="78"/>
      <c r="BV960" s="78"/>
      <c r="BW960" s="78"/>
      <c r="BX960" s="78"/>
      <c r="BY960" s="78"/>
      <c r="BZ960" s="78"/>
      <c r="CA960" s="78"/>
      <c r="CB960" s="78"/>
      <c r="CC960" s="78"/>
      <c r="CD960" s="78"/>
      <c r="CE960" s="78"/>
      <c r="CF960" s="78"/>
      <c r="CG960" s="78"/>
      <c r="CH960" s="78"/>
      <c r="CI960" s="78"/>
      <c r="CJ960" s="78"/>
      <c r="CK960" s="78"/>
      <c r="CL960" s="78"/>
    </row>
    <row r="961" spans="14:90" ht="20.100000000000001" customHeight="1"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170"/>
      <c r="AK961" s="78"/>
      <c r="AL961" s="78"/>
      <c r="AM961" s="78"/>
      <c r="AN961" s="78"/>
      <c r="AO961" s="78"/>
      <c r="AP961" s="78"/>
      <c r="AQ961" s="78"/>
      <c r="AR961" s="78"/>
      <c r="AT961" s="78"/>
      <c r="AU961" s="78"/>
      <c r="AV961" s="78"/>
      <c r="AW961" s="78"/>
      <c r="AX961" s="78"/>
      <c r="AY961" s="78"/>
      <c r="AZ961" s="78"/>
      <c r="BA961" s="78"/>
      <c r="BB961" s="78"/>
      <c r="BC961" s="78"/>
      <c r="BD961" s="78"/>
      <c r="BE961" s="78"/>
      <c r="BF961" s="78"/>
      <c r="BG961" s="78"/>
      <c r="BH961" s="78"/>
      <c r="BI961" s="78"/>
      <c r="BJ961" s="78"/>
      <c r="BK961" s="78"/>
      <c r="BL961" s="78"/>
      <c r="BM961" s="78"/>
      <c r="BN961" s="78"/>
      <c r="BO961" s="78"/>
      <c r="BP961" s="78"/>
      <c r="BQ961" s="78"/>
      <c r="BR961" s="78"/>
      <c r="BS961" s="78"/>
      <c r="BT961" s="78"/>
      <c r="BU961" s="78"/>
      <c r="BV961" s="78"/>
      <c r="BW961" s="78"/>
      <c r="BX961" s="78"/>
      <c r="BY961" s="78"/>
      <c r="BZ961" s="78"/>
      <c r="CA961" s="78"/>
      <c r="CB961" s="78"/>
      <c r="CC961" s="78"/>
      <c r="CD961" s="78"/>
      <c r="CE961" s="78"/>
      <c r="CF961" s="78"/>
      <c r="CG961" s="78"/>
      <c r="CH961" s="78"/>
      <c r="CI961" s="78"/>
      <c r="CJ961" s="78"/>
      <c r="CK961" s="78"/>
      <c r="CL961" s="78"/>
    </row>
    <row r="962" spans="14:90" ht="20.100000000000001" customHeight="1"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170"/>
      <c r="AK962" s="78"/>
      <c r="AL962" s="78"/>
      <c r="AM962" s="78"/>
      <c r="AN962" s="78"/>
      <c r="AO962" s="78"/>
      <c r="AP962" s="78"/>
      <c r="AQ962" s="78"/>
      <c r="AR962" s="78"/>
      <c r="AT962" s="78"/>
      <c r="AU962" s="78"/>
      <c r="AV962" s="78"/>
      <c r="AW962" s="78"/>
      <c r="AX962" s="78"/>
      <c r="AY962" s="78"/>
      <c r="AZ962" s="78"/>
      <c r="BA962" s="78"/>
      <c r="BB962" s="78"/>
      <c r="BC962" s="78"/>
      <c r="BD962" s="78"/>
      <c r="BE962" s="78"/>
      <c r="BF962" s="78"/>
      <c r="BG962" s="78"/>
      <c r="BH962" s="78"/>
      <c r="BI962" s="78"/>
      <c r="BJ962" s="78"/>
      <c r="BK962" s="78"/>
      <c r="BL962" s="78"/>
      <c r="BM962" s="78"/>
      <c r="BN962" s="78"/>
      <c r="BO962" s="78"/>
      <c r="BP962" s="78"/>
      <c r="BQ962" s="78"/>
      <c r="BR962" s="78"/>
      <c r="BS962" s="78"/>
      <c r="BT962" s="78"/>
      <c r="BU962" s="78"/>
      <c r="BV962" s="78"/>
      <c r="BW962" s="78"/>
      <c r="BX962" s="78"/>
      <c r="BY962" s="78"/>
      <c r="BZ962" s="78"/>
      <c r="CA962" s="78"/>
      <c r="CB962" s="78"/>
      <c r="CC962" s="78"/>
      <c r="CD962" s="78"/>
      <c r="CE962" s="78"/>
      <c r="CF962" s="78"/>
      <c r="CG962" s="78"/>
      <c r="CH962" s="78"/>
      <c r="CI962" s="78"/>
      <c r="CJ962" s="78"/>
      <c r="CK962" s="78"/>
      <c r="CL962" s="78"/>
    </row>
    <row r="963" spans="14:90" ht="20.100000000000001" customHeight="1"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170"/>
      <c r="AK963" s="78"/>
      <c r="AL963" s="78"/>
      <c r="AM963" s="78"/>
      <c r="AN963" s="78"/>
      <c r="AO963" s="78"/>
      <c r="AP963" s="78"/>
      <c r="AQ963" s="78"/>
      <c r="AR963" s="78"/>
      <c r="AT963" s="78"/>
      <c r="AU963" s="78"/>
      <c r="AV963" s="78"/>
      <c r="AW963" s="78"/>
      <c r="AX963" s="78"/>
      <c r="AY963" s="78"/>
      <c r="AZ963" s="78"/>
      <c r="BA963" s="78"/>
      <c r="BB963" s="78"/>
      <c r="BC963" s="78"/>
      <c r="BD963" s="78"/>
      <c r="BE963" s="78"/>
      <c r="BF963" s="78"/>
      <c r="BG963" s="78"/>
      <c r="BH963" s="78"/>
      <c r="BI963" s="78"/>
      <c r="BJ963" s="78"/>
      <c r="BK963" s="78"/>
      <c r="BL963" s="78"/>
      <c r="BM963" s="78"/>
      <c r="BN963" s="78"/>
      <c r="BO963" s="78"/>
      <c r="BP963" s="78"/>
      <c r="BQ963" s="78"/>
      <c r="BR963" s="78"/>
      <c r="BS963" s="78"/>
      <c r="BT963" s="78"/>
      <c r="BU963" s="78"/>
      <c r="BV963" s="78"/>
      <c r="BW963" s="78"/>
      <c r="BX963" s="78"/>
      <c r="BY963" s="78"/>
      <c r="BZ963" s="78"/>
      <c r="CA963" s="78"/>
      <c r="CB963" s="78"/>
      <c r="CC963" s="78"/>
      <c r="CD963" s="78"/>
      <c r="CE963" s="78"/>
      <c r="CF963" s="78"/>
      <c r="CG963" s="78"/>
      <c r="CH963" s="78"/>
      <c r="CI963" s="78"/>
      <c r="CJ963" s="78"/>
      <c r="CK963" s="78"/>
      <c r="CL963" s="78"/>
    </row>
    <row r="964" spans="14:90" ht="20.100000000000001" customHeight="1"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170"/>
      <c r="AK964" s="78"/>
      <c r="AL964" s="78"/>
      <c r="AM964" s="78"/>
      <c r="AN964" s="78"/>
      <c r="AO964" s="78"/>
      <c r="AP964" s="78"/>
      <c r="AQ964" s="78"/>
      <c r="AR964" s="78"/>
      <c r="AT964" s="78"/>
      <c r="AU964" s="78"/>
      <c r="AV964" s="78"/>
      <c r="AW964" s="78"/>
      <c r="AX964" s="78"/>
      <c r="AY964" s="78"/>
      <c r="AZ964" s="78"/>
      <c r="BA964" s="78"/>
      <c r="BB964" s="78"/>
      <c r="BC964" s="78"/>
      <c r="BD964" s="78"/>
      <c r="BE964" s="78"/>
      <c r="BF964" s="78"/>
      <c r="BG964" s="78"/>
      <c r="BH964" s="78"/>
      <c r="BI964" s="78"/>
      <c r="BJ964" s="78"/>
      <c r="BK964" s="78"/>
      <c r="BL964" s="78"/>
      <c r="BM964" s="78"/>
      <c r="BN964" s="78"/>
      <c r="BO964" s="78"/>
      <c r="BP964" s="78"/>
      <c r="BQ964" s="78"/>
      <c r="BR964" s="78"/>
      <c r="BS964" s="78"/>
      <c r="BT964" s="78"/>
      <c r="BU964" s="78"/>
      <c r="BV964" s="78"/>
      <c r="BW964" s="78"/>
      <c r="BX964" s="78"/>
      <c r="BY964" s="78"/>
      <c r="BZ964" s="78"/>
      <c r="CA964" s="78"/>
      <c r="CB964" s="78"/>
      <c r="CC964" s="78"/>
      <c r="CD964" s="78"/>
      <c r="CE964" s="78"/>
      <c r="CF964" s="78"/>
      <c r="CG964" s="78"/>
      <c r="CH964" s="78"/>
      <c r="CI964" s="78"/>
      <c r="CJ964" s="78"/>
      <c r="CK964" s="78"/>
      <c r="CL964" s="78"/>
    </row>
    <row r="965" spans="14:90" ht="20.100000000000001" customHeight="1"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170"/>
      <c r="AK965" s="78"/>
      <c r="AL965" s="78"/>
      <c r="AM965" s="78"/>
      <c r="AN965" s="78"/>
      <c r="AO965" s="78"/>
      <c r="AP965" s="78"/>
      <c r="AQ965" s="78"/>
      <c r="AR965" s="78"/>
      <c r="AT965" s="78"/>
      <c r="AU965" s="78"/>
      <c r="AV965" s="78"/>
      <c r="AW965" s="78"/>
      <c r="AX965" s="78"/>
      <c r="AY965" s="78"/>
      <c r="AZ965" s="78"/>
      <c r="BA965" s="78"/>
      <c r="BB965" s="78"/>
      <c r="BC965" s="78"/>
      <c r="BD965" s="78"/>
      <c r="BE965" s="78"/>
      <c r="BF965" s="78"/>
      <c r="BG965" s="78"/>
      <c r="BH965" s="78"/>
      <c r="BI965" s="78"/>
      <c r="BJ965" s="78"/>
      <c r="BK965" s="78"/>
      <c r="BL965" s="78"/>
      <c r="BM965" s="78"/>
      <c r="BN965" s="78"/>
      <c r="BO965" s="78"/>
      <c r="BP965" s="78"/>
      <c r="BQ965" s="78"/>
      <c r="BR965" s="78"/>
      <c r="BS965" s="78"/>
      <c r="BT965" s="78"/>
      <c r="BU965" s="78"/>
      <c r="BV965" s="78"/>
      <c r="BW965" s="78"/>
      <c r="BX965" s="78"/>
      <c r="BY965" s="78"/>
      <c r="BZ965" s="78"/>
      <c r="CA965" s="78"/>
      <c r="CB965" s="78"/>
      <c r="CC965" s="78"/>
      <c r="CD965" s="78"/>
      <c r="CE965" s="78"/>
      <c r="CF965" s="78"/>
      <c r="CG965" s="78"/>
      <c r="CH965" s="78"/>
      <c r="CI965" s="78"/>
      <c r="CJ965" s="78"/>
      <c r="CK965" s="78"/>
      <c r="CL965" s="78"/>
    </row>
    <row r="966" spans="14:90" ht="20.100000000000001" customHeight="1"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170"/>
      <c r="AK966" s="78"/>
      <c r="AL966" s="78"/>
      <c r="AM966" s="78"/>
      <c r="AN966" s="78"/>
      <c r="AO966" s="78"/>
      <c r="AP966" s="78"/>
      <c r="AQ966" s="78"/>
      <c r="AR966" s="78"/>
      <c r="AT966" s="78"/>
      <c r="AU966" s="78"/>
      <c r="AV966" s="78"/>
      <c r="AW966" s="78"/>
      <c r="AX966" s="78"/>
      <c r="AY966" s="78"/>
      <c r="AZ966" s="78"/>
      <c r="BA966" s="78"/>
      <c r="BB966" s="78"/>
      <c r="BC966" s="78"/>
      <c r="BD966" s="78"/>
      <c r="BE966" s="78"/>
      <c r="BF966" s="78"/>
      <c r="BG966" s="78"/>
      <c r="BH966" s="78"/>
      <c r="BI966" s="78"/>
      <c r="BJ966" s="78"/>
      <c r="BK966" s="78"/>
      <c r="BL966" s="78"/>
      <c r="BM966" s="78"/>
      <c r="BN966" s="78"/>
      <c r="BO966" s="78"/>
      <c r="BP966" s="78"/>
      <c r="BQ966" s="78"/>
      <c r="BR966" s="78"/>
      <c r="BS966" s="78"/>
      <c r="BT966" s="78"/>
      <c r="BU966" s="78"/>
      <c r="BV966" s="78"/>
      <c r="BW966" s="78"/>
      <c r="BX966" s="78"/>
      <c r="BY966" s="78"/>
      <c r="BZ966" s="78"/>
      <c r="CA966" s="78"/>
      <c r="CB966" s="78"/>
      <c r="CC966" s="78"/>
      <c r="CD966" s="78"/>
      <c r="CE966" s="78"/>
      <c r="CF966" s="78"/>
      <c r="CG966" s="78"/>
      <c r="CH966" s="78"/>
      <c r="CI966" s="78"/>
      <c r="CJ966" s="78"/>
      <c r="CK966" s="78"/>
      <c r="CL966" s="78"/>
    </row>
    <row r="967" spans="14:90" ht="20.100000000000001" customHeight="1"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170"/>
      <c r="AK967" s="78"/>
      <c r="AL967" s="78"/>
      <c r="AM967" s="78"/>
      <c r="AN967" s="78"/>
      <c r="AO967" s="78"/>
      <c r="AP967" s="78"/>
      <c r="AQ967" s="78"/>
      <c r="AR967" s="78"/>
      <c r="AT967" s="78"/>
      <c r="AU967" s="78"/>
      <c r="AV967" s="78"/>
      <c r="AW967" s="78"/>
      <c r="AX967" s="78"/>
      <c r="AY967" s="78"/>
      <c r="AZ967" s="78"/>
      <c r="BA967" s="78"/>
      <c r="BB967" s="78"/>
      <c r="BC967" s="78"/>
      <c r="BD967" s="78"/>
      <c r="BE967" s="78"/>
      <c r="BF967" s="78"/>
      <c r="BG967" s="78"/>
      <c r="BH967" s="78"/>
      <c r="BI967" s="78"/>
      <c r="BJ967" s="78"/>
      <c r="BK967" s="78"/>
      <c r="BL967" s="78"/>
      <c r="BM967" s="78"/>
      <c r="BN967" s="78"/>
      <c r="BO967" s="78"/>
      <c r="BP967" s="78"/>
      <c r="BQ967" s="78"/>
      <c r="BR967" s="78"/>
      <c r="BS967" s="78"/>
      <c r="BT967" s="78"/>
      <c r="BU967" s="78"/>
      <c r="BV967" s="78"/>
      <c r="BW967" s="78"/>
      <c r="BX967" s="78"/>
      <c r="BY967" s="78"/>
      <c r="BZ967" s="78"/>
      <c r="CA967" s="78"/>
      <c r="CB967" s="78"/>
      <c r="CC967" s="78"/>
      <c r="CD967" s="78"/>
      <c r="CE967" s="78"/>
      <c r="CF967" s="78"/>
      <c r="CG967" s="78"/>
      <c r="CH967" s="78"/>
      <c r="CI967" s="78"/>
      <c r="CJ967" s="78"/>
      <c r="CK967" s="78"/>
      <c r="CL967" s="78"/>
    </row>
    <row r="968" spans="14:90" ht="20.100000000000001" customHeight="1"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170"/>
      <c r="AK968" s="78"/>
      <c r="AL968" s="78"/>
      <c r="AM968" s="78"/>
      <c r="AN968" s="78"/>
      <c r="AO968" s="78"/>
      <c r="AP968" s="78"/>
      <c r="AQ968" s="78"/>
      <c r="AR968" s="78"/>
      <c r="AT968" s="78"/>
      <c r="AU968" s="78"/>
      <c r="AV968" s="78"/>
      <c r="AW968" s="78"/>
      <c r="AX968" s="78"/>
      <c r="AY968" s="78"/>
      <c r="AZ968" s="78"/>
      <c r="BA968" s="78"/>
      <c r="BB968" s="78"/>
      <c r="BC968" s="78"/>
      <c r="BD968" s="78"/>
      <c r="BE968" s="78"/>
      <c r="BF968" s="78"/>
      <c r="BG968" s="78"/>
      <c r="BH968" s="78"/>
      <c r="BI968" s="78"/>
      <c r="BJ968" s="78"/>
      <c r="BK968" s="78"/>
      <c r="BL968" s="78"/>
      <c r="BM968" s="78"/>
      <c r="BN968" s="78"/>
      <c r="BO968" s="78"/>
      <c r="BP968" s="78"/>
      <c r="BQ968" s="78"/>
      <c r="BR968" s="78"/>
      <c r="BS968" s="78"/>
      <c r="BT968" s="78"/>
      <c r="BU968" s="78"/>
      <c r="BV968" s="78"/>
      <c r="BW968" s="78"/>
      <c r="BX968" s="78"/>
      <c r="BY968" s="78"/>
      <c r="BZ968" s="78"/>
      <c r="CA968" s="78"/>
      <c r="CB968" s="78"/>
      <c r="CC968" s="78"/>
      <c r="CD968" s="78"/>
      <c r="CE968" s="78"/>
      <c r="CF968" s="78"/>
      <c r="CG968" s="78"/>
      <c r="CH968" s="78"/>
      <c r="CI968" s="78"/>
      <c r="CJ968" s="78"/>
      <c r="CK968" s="78"/>
      <c r="CL968" s="78"/>
    </row>
    <row r="969" spans="14:90" ht="20.100000000000001" customHeight="1"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170"/>
      <c r="AK969" s="78"/>
      <c r="AL969" s="78"/>
      <c r="AM969" s="78"/>
      <c r="AN969" s="78"/>
      <c r="AO969" s="78"/>
      <c r="AP969" s="78"/>
      <c r="AQ969" s="78"/>
      <c r="AR969" s="78"/>
      <c r="AT969" s="78"/>
      <c r="AU969" s="78"/>
      <c r="AV969" s="78"/>
      <c r="AW969" s="78"/>
      <c r="AX969" s="78"/>
      <c r="AY969" s="78"/>
      <c r="AZ969" s="78"/>
      <c r="BA969" s="78"/>
      <c r="BB969" s="78"/>
      <c r="BC969" s="78"/>
      <c r="BD969" s="78"/>
      <c r="BE969" s="78"/>
      <c r="BF969" s="78"/>
      <c r="BG969" s="78"/>
      <c r="BH969" s="78"/>
      <c r="BI969" s="78"/>
      <c r="BJ969" s="78"/>
      <c r="BK969" s="78"/>
      <c r="BL969" s="78"/>
      <c r="BM969" s="78"/>
      <c r="BN969" s="78"/>
      <c r="BO969" s="78"/>
      <c r="BP969" s="78"/>
      <c r="BQ969" s="78"/>
      <c r="BR969" s="78"/>
      <c r="BS969" s="78"/>
      <c r="BT969" s="78"/>
      <c r="BU969" s="78"/>
      <c r="BV969" s="78"/>
      <c r="BW969" s="78"/>
      <c r="BX969" s="78"/>
      <c r="BY969" s="78"/>
      <c r="BZ969" s="78"/>
      <c r="CA969" s="78"/>
      <c r="CB969" s="78"/>
      <c r="CC969" s="78"/>
      <c r="CD969" s="78"/>
      <c r="CE969" s="78"/>
      <c r="CF969" s="78"/>
      <c r="CG969" s="78"/>
      <c r="CH969" s="78"/>
      <c r="CI969" s="78"/>
      <c r="CJ969" s="78"/>
      <c r="CK969" s="78"/>
      <c r="CL969" s="78"/>
    </row>
    <row r="970" spans="14:90" ht="20.100000000000001" customHeight="1"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170"/>
      <c r="AK970" s="78"/>
      <c r="AL970" s="78"/>
      <c r="AM970" s="78"/>
      <c r="AN970" s="78"/>
      <c r="AO970" s="78"/>
      <c r="AP970" s="78"/>
      <c r="AQ970" s="78"/>
      <c r="AR970" s="78"/>
      <c r="AT970" s="78"/>
      <c r="AU970" s="78"/>
      <c r="AV970" s="78"/>
      <c r="AW970" s="78"/>
      <c r="AX970" s="78"/>
      <c r="AY970" s="78"/>
      <c r="AZ970" s="78"/>
      <c r="BA970" s="78"/>
      <c r="BB970" s="78"/>
      <c r="BC970" s="78"/>
      <c r="BD970" s="78"/>
      <c r="BE970" s="78"/>
      <c r="BF970" s="78"/>
      <c r="BG970" s="78"/>
      <c r="BH970" s="78"/>
      <c r="BI970" s="78"/>
      <c r="BJ970" s="78"/>
      <c r="BK970" s="78"/>
      <c r="BL970" s="78"/>
      <c r="BM970" s="78"/>
      <c r="BN970" s="78"/>
      <c r="BO970" s="78"/>
      <c r="BP970" s="78"/>
      <c r="BQ970" s="78"/>
      <c r="BR970" s="78"/>
      <c r="BS970" s="78"/>
      <c r="BT970" s="78"/>
      <c r="BU970" s="78"/>
      <c r="BV970" s="78"/>
      <c r="BW970" s="78"/>
      <c r="BX970" s="78"/>
      <c r="BY970" s="78"/>
      <c r="BZ970" s="78"/>
      <c r="CA970" s="78"/>
      <c r="CB970" s="78"/>
      <c r="CC970" s="78"/>
      <c r="CD970" s="78"/>
      <c r="CE970" s="78"/>
      <c r="CF970" s="78"/>
      <c r="CG970" s="78"/>
      <c r="CH970" s="78"/>
      <c r="CI970" s="78"/>
      <c r="CJ970" s="78"/>
      <c r="CK970" s="78"/>
      <c r="CL970" s="78"/>
    </row>
    <row r="971" spans="14:90" ht="20.100000000000001" customHeight="1"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170"/>
      <c r="AK971" s="78"/>
      <c r="AL971" s="78"/>
      <c r="AM971" s="78"/>
      <c r="AN971" s="78"/>
      <c r="AO971" s="78"/>
      <c r="AP971" s="78"/>
      <c r="AQ971" s="78"/>
      <c r="AR971" s="78"/>
      <c r="AT971" s="78"/>
      <c r="AU971" s="78"/>
      <c r="AV971" s="78"/>
      <c r="AW971" s="78"/>
      <c r="AX971" s="78"/>
      <c r="AY971" s="78"/>
      <c r="AZ971" s="78"/>
      <c r="BA971" s="78"/>
      <c r="BB971" s="78"/>
      <c r="BC971" s="78"/>
      <c r="BD971" s="78"/>
      <c r="BE971" s="78"/>
      <c r="BF971" s="78"/>
      <c r="BG971" s="78"/>
      <c r="BH971" s="78"/>
      <c r="BI971" s="78"/>
      <c r="BJ971" s="78"/>
      <c r="BK971" s="78"/>
      <c r="BL971" s="78"/>
      <c r="BM971" s="78"/>
      <c r="BN971" s="78"/>
      <c r="BO971" s="78"/>
      <c r="BP971" s="78"/>
      <c r="BQ971" s="78"/>
      <c r="BR971" s="78"/>
      <c r="BS971" s="78"/>
      <c r="BT971" s="78"/>
      <c r="BU971" s="78"/>
      <c r="BV971" s="78"/>
      <c r="BW971" s="78"/>
      <c r="BX971" s="78"/>
      <c r="BY971" s="78"/>
      <c r="BZ971" s="78"/>
      <c r="CA971" s="78"/>
      <c r="CB971" s="78"/>
      <c r="CC971" s="78"/>
      <c r="CD971" s="78"/>
      <c r="CE971" s="78"/>
      <c r="CF971" s="78"/>
      <c r="CG971" s="78"/>
      <c r="CH971" s="78"/>
      <c r="CI971" s="78"/>
      <c r="CJ971" s="78"/>
      <c r="CK971" s="78"/>
      <c r="CL971" s="78"/>
    </row>
    <row r="972" spans="14:90" ht="20.100000000000001" customHeight="1"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170"/>
      <c r="AK972" s="78"/>
      <c r="AL972" s="78"/>
      <c r="AM972" s="78"/>
      <c r="AN972" s="78"/>
      <c r="AO972" s="78"/>
      <c r="AP972" s="78"/>
      <c r="AQ972" s="78"/>
      <c r="AR972" s="78"/>
      <c r="AT972" s="78"/>
      <c r="AU972" s="78"/>
      <c r="AV972" s="78"/>
      <c r="AW972" s="78"/>
      <c r="AX972" s="78"/>
      <c r="AY972" s="78"/>
      <c r="AZ972" s="78"/>
      <c r="BA972" s="78"/>
      <c r="BB972" s="78"/>
      <c r="BC972" s="78"/>
      <c r="BD972" s="78"/>
      <c r="BE972" s="78"/>
      <c r="BF972" s="78"/>
      <c r="BG972" s="78"/>
      <c r="BH972" s="78"/>
      <c r="BI972" s="78"/>
      <c r="BJ972" s="78"/>
      <c r="BK972" s="78"/>
      <c r="BL972" s="78"/>
      <c r="BM972" s="78"/>
      <c r="BN972" s="78"/>
      <c r="BO972" s="78"/>
      <c r="BP972" s="78"/>
      <c r="BQ972" s="78"/>
      <c r="BR972" s="78"/>
      <c r="BS972" s="78"/>
      <c r="BT972" s="78"/>
      <c r="BU972" s="78"/>
      <c r="BV972" s="78"/>
      <c r="BW972" s="78"/>
      <c r="BX972" s="78"/>
      <c r="BY972" s="78"/>
      <c r="BZ972" s="78"/>
      <c r="CA972" s="78"/>
      <c r="CB972" s="78"/>
      <c r="CC972" s="78"/>
      <c r="CD972" s="78"/>
      <c r="CE972" s="78"/>
      <c r="CF972" s="78"/>
      <c r="CG972" s="78"/>
      <c r="CH972" s="78"/>
      <c r="CI972" s="78"/>
      <c r="CJ972" s="78"/>
      <c r="CK972" s="78"/>
      <c r="CL972" s="78"/>
    </row>
    <row r="973" spans="14:90" ht="20.100000000000001" customHeight="1"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170"/>
      <c r="AK973" s="78"/>
      <c r="AL973" s="78"/>
      <c r="AM973" s="78"/>
      <c r="AN973" s="78"/>
      <c r="AO973" s="78"/>
      <c r="AP973" s="78"/>
      <c r="AQ973" s="78"/>
      <c r="AR973" s="78"/>
      <c r="AT973" s="78"/>
      <c r="AU973" s="78"/>
      <c r="AV973" s="78"/>
      <c r="AW973" s="78"/>
      <c r="AX973" s="78"/>
      <c r="AY973" s="78"/>
      <c r="AZ973" s="78"/>
      <c r="BA973" s="78"/>
      <c r="BB973" s="78"/>
      <c r="BC973" s="78"/>
      <c r="BD973" s="78"/>
      <c r="BE973" s="78"/>
      <c r="BF973" s="78"/>
      <c r="BG973" s="78"/>
      <c r="BH973" s="78"/>
      <c r="BI973" s="78"/>
      <c r="BJ973" s="78"/>
      <c r="BK973" s="78"/>
      <c r="BL973" s="78"/>
      <c r="BM973" s="78"/>
      <c r="BN973" s="78"/>
      <c r="BO973" s="78"/>
      <c r="BP973" s="78"/>
      <c r="BQ973" s="78"/>
      <c r="BR973" s="78"/>
      <c r="BS973" s="78"/>
      <c r="BT973" s="78"/>
      <c r="BU973" s="78"/>
      <c r="BV973" s="78"/>
      <c r="BW973" s="78"/>
      <c r="BX973" s="78"/>
      <c r="BY973" s="78"/>
      <c r="BZ973" s="78"/>
      <c r="CA973" s="78"/>
      <c r="CB973" s="78"/>
      <c r="CC973" s="78"/>
      <c r="CD973" s="78"/>
      <c r="CE973" s="78"/>
      <c r="CF973" s="78"/>
      <c r="CG973" s="78"/>
      <c r="CH973" s="78"/>
      <c r="CI973" s="78"/>
      <c r="CJ973" s="78"/>
      <c r="CK973" s="78"/>
      <c r="CL973" s="78"/>
    </row>
    <row r="974" spans="14:90" ht="20.100000000000001" customHeight="1"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170"/>
      <c r="AK974" s="78"/>
      <c r="AL974" s="78"/>
      <c r="AM974" s="78"/>
      <c r="AN974" s="78"/>
      <c r="AO974" s="78"/>
      <c r="AP974" s="78"/>
      <c r="AQ974" s="78"/>
      <c r="AR974" s="78"/>
      <c r="AT974" s="78"/>
      <c r="AU974" s="78"/>
      <c r="AV974" s="78"/>
      <c r="AW974" s="78"/>
      <c r="AX974" s="78"/>
      <c r="AY974" s="78"/>
      <c r="AZ974" s="78"/>
      <c r="BA974" s="78"/>
      <c r="BB974" s="78"/>
      <c r="BC974" s="78"/>
      <c r="BD974" s="78"/>
      <c r="BE974" s="78"/>
      <c r="BF974" s="78"/>
      <c r="BG974" s="78"/>
      <c r="BH974" s="78"/>
      <c r="BI974" s="78"/>
      <c r="BJ974" s="78"/>
      <c r="BK974" s="78"/>
      <c r="BL974" s="78"/>
      <c r="BM974" s="78"/>
      <c r="BN974" s="78"/>
      <c r="BO974" s="78"/>
      <c r="BP974" s="78"/>
      <c r="BQ974" s="78"/>
      <c r="BR974" s="78"/>
      <c r="BS974" s="78"/>
      <c r="BT974" s="78"/>
      <c r="BU974" s="78"/>
      <c r="BV974" s="78"/>
      <c r="BW974" s="78"/>
      <c r="BX974" s="78"/>
      <c r="BY974" s="78"/>
      <c r="BZ974" s="78"/>
      <c r="CA974" s="78"/>
      <c r="CB974" s="78"/>
      <c r="CC974" s="78"/>
      <c r="CD974" s="78"/>
      <c r="CE974" s="78"/>
      <c r="CF974" s="78"/>
      <c r="CG974" s="78"/>
      <c r="CH974" s="78"/>
      <c r="CI974" s="78"/>
      <c r="CJ974" s="78"/>
      <c r="CK974" s="78"/>
      <c r="CL974" s="78"/>
    </row>
    <row r="975" spans="14:90" ht="20.100000000000001" customHeight="1"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170"/>
      <c r="AK975" s="78"/>
      <c r="AL975" s="78"/>
      <c r="AM975" s="78"/>
      <c r="AN975" s="78"/>
      <c r="AO975" s="78"/>
      <c r="AP975" s="78"/>
      <c r="AQ975" s="78"/>
      <c r="AR975" s="78"/>
      <c r="AT975" s="78"/>
      <c r="AU975" s="78"/>
      <c r="AV975" s="78"/>
      <c r="AW975" s="78"/>
      <c r="AX975" s="78"/>
      <c r="AY975" s="78"/>
      <c r="AZ975" s="78"/>
      <c r="BA975" s="78"/>
      <c r="BB975" s="78"/>
      <c r="BC975" s="78"/>
      <c r="BD975" s="78"/>
      <c r="BE975" s="78"/>
      <c r="BF975" s="78"/>
      <c r="BG975" s="78"/>
      <c r="BH975" s="78"/>
      <c r="BI975" s="78"/>
      <c r="BJ975" s="78"/>
      <c r="BK975" s="78"/>
      <c r="BL975" s="78"/>
      <c r="BM975" s="78"/>
      <c r="BN975" s="78"/>
      <c r="BO975" s="78"/>
      <c r="BP975" s="78"/>
      <c r="BQ975" s="78"/>
      <c r="BR975" s="78"/>
      <c r="BS975" s="78"/>
      <c r="BT975" s="78"/>
      <c r="BU975" s="78"/>
      <c r="BV975" s="78"/>
      <c r="BW975" s="78"/>
      <c r="BX975" s="78"/>
      <c r="BY975" s="78"/>
      <c r="BZ975" s="78"/>
      <c r="CA975" s="78"/>
      <c r="CB975" s="78"/>
      <c r="CC975" s="78"/>
      <c r="CD975" s="78"/>
      <c r="CE975" s="78"/>
      <c r="CF975" s="78"/>
      <c r="CG975" s="78"/>
      <c r="CH975" s="78"/>
      <c r="CI975" s="78"/>
      <c r="CJ975" s="78"/>
      <c r="CK975" s="78"/>
      <c r="CL975" s="78"/>
    </row>
    <row r="976" spans="14:90" ht="20.100000000000001" customHeight="1"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170"/>
      <c r="AK976" s="78"/>
      <c r="AL976" s="78"/>
      <c r="AM976" s="78"/>
      <c r="AN976" s="78"/>
      <c r="AO976" s="78"/>
      <c r="AP976" s="78"/>
      <c r="AQ976" s="78"/>
      <c r="AR976" s="78"/>
      <c r="AT976" s="78"/>
      <c r="AU976" s="78"/>
      <c r="AV976" s="78"/>
      <c r="AW976" s="78"/>
      <c r="AX976" s="78"/>
      <c r="AY976" s="78"/>
      <c r="AZ976" s="78"/>
      <c r="BA976" s="78"/>
      <c r="BB976" s="78"/>
      <c r="BC976" s="78"/>
      <c r="BD976" s="78"/>
      <c r="BE976" s="78"/>
      <c r="BF976" s="78"/>
      <c r="BG976" s="78"/>
      <c r="BH976" s="78"/>
      <c r="BI976" s="78"/>
      <c r="BJ976" s="78"/>
      <c r="BK976" s="78"/>
      <c r="BL976" s="78"/>
      <c r="BM976" s="78"/>
      <c r="BN976" s="78"/>
      <c r="BO976" s="78"/>
      <c r="BP976" s="78"/>
      <c r="BQ976" s="78"/>
      <c r="BR976" s="78"/>
      <c r="BS976" s="78"/>
      <c r="BT976" s="78"/>
      <c r="BU976" s="78"/>
      <c r="BV976" s="78"/>
      <c r="BW976" s="78"/>
      <c r="BX976" s="78"/>
      <c r="BY976" s="78"/>
      <c r="BZ976" s="78"/>
      <c r="CA976" s="78"/>
      <c r="CB976" s="78"/>
      <c r="CC976" s="78"/>
      <c r="CD976" s="78"/>
      <c r="CE976" s="78"/>
      <c r="CF976" s="78"/>
      <c r="CG976" s="78"/>
      <c r="CH976" s="78"/>
      <c r="CI976" s="78"/>
      <c r="CJ976" s="78"/>
      <c r="CK976" s="78"/>
      <c r="CL976" s="78"/>
    </row>
    <row r="977" spans="14:90" ht="20.100000000000001" customHeight="1"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170"/>
      <c r="AK977" s="78"/>
      <c r="AL977" s="78"/>
      <c r="AM977" s="78"/>
      <c r="AN977" s="78"/>
      <c r="AO977" s="78"/>
      <c r="AP977" s="78"/>
      <c r="AQ977" s="78"/>
      <c r="AR977" s="78"/>
      <c r="AT977" s="78"/>
      <c r="AU977" s="78"/>
      <c r="AV977" s="78"/>
      <c r="AW977" s="78"/>
      <c r="AX977" s="78"/>
      <c r="AY977" s="78"/>
      <c r="AZ977" s="78"/>
      <c r="BA977" s="78"/>
      <c r="BB977" s="78"/>
      <c r="BC977" s="78"/>
      <c r="BD977" s="78"/>
      <c r="BE977" s="78"/>
      <c r="BF977" s="78"/>
      <c r="BG977" s="78"/>
      <c r="BH977" s="78"/>
      <c r="BI977" s="78"/>
      <c r="BJ977" s="78"/>
      <c r="BK977" s="78"/>
      <c r="BL977" s="78"/>
      <c r="BM977" s="78"/>
      <c r="BN977" s="78"/>
      <c r="BO977" s="78"/>
      <c r="BP977" s="78"/>
      <c r="BQ977" s="78"/>
      <c r="BR977" s="78"/>
      <c r="BS977" s="78"/>
      <c r="BT977" s="78"/>
      <c r="BU977" s="78"/>
      <c r="BV977" s="78"/>
      <c r="BW977" s="78"/>
      <c r="BX977" s="78"/>
      <c r="BY977" s="78"/>
      <c r="BZ977" s="78"/>
      <c r="CA977" s="78"/>
      <c r="CB977" s="78"/>
      <c r="CC977" s="78"/>
      <c r="CD977" s="78"/>
      <c r="CE977" s="78"/>
      <c r="CF977" s="78"/>
      <c r="CG977" s="78"/>
      <c r="CH977" s="78"/>
      <c r="CI977" s="78"/>
      <c r="CJ977" s="78"/>
      <c r="CK977" s="78"/>
      <c r="CL977" s="78"/>
    </row>
    <row r="978" spans="14:90" ht="20.100000000000001" customHeight="1"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170"/>
      <c r="AK978" s="78"/>
      <c r="AL978" s="78"/>
      <c r="AM978" s="78"/>
      <c r="AN978" s="78"/>
      <c r="AO978" s="78"/>
      <c r="AP978" s="78"/>
      <c r="AQ978" s="78"/>
      <c r="AR978" s="78"/>
      <c r="AT978" s="78"/>
      <c r="AU978" s="78"/>
      <c r="AV978" s="78"/>
      <c r="AW978" s="78"/>
      <c r="AX978" s="78"/>
      <c r="AY978" s="78"/>
      <c r="AZ978" s="78"/>
      <c r="BA978" s="78"/>
      <c r="BB978" s="78"/>
      <c r="BC978" s="78"/>
      <c r="BD978" s="78"/>
      <c r="BE978" s="78"/>
      <c r="BF978" s="78"/>
      <c r="BG978" s="78"/>
      <c r="BH978" s="78"/>
      <c r="BI978" s="78"/>
      <c r="BJ978" s="78"/>
      <c r="BK978" s="78"/>
      <c r="BL978" s="78"/>
      <c r="BM978" s="78"/>
      <c r="BN978" s="78"/>
      <c r="BO978" s="78"/>
      <c r="BP978" s="78"/>
      <c r="BQ978" s="78"/>
      <c r="BR978" s="78"/>
      <c r="BS978" s="78"/>
      <c r="BT978" s="78"/>
      <c r="BU978" s="78"/>
      <c r="BV978" s="78"/>
      <c r="BW978" s="78"/>
      <c r="BX978" s="78"/>
      <c r="BY978" s="78"/>
      <c r="BZ978" s="78"/>
      <c r="CA978" s="78"/>
      <c r="CB978" s="78"/>
      <c r="CC978" s="78"/>
      <c r="CD978" s="78"/>
      <c r="CE978" s="78"/>
      <c r="CF978" s="78"/>
      <c r="CG978" s="78"/>
      <c r="CH978" s="78"/>
      <c r="CI978" s="78"/>
      <c r="CJ978" s="78"/>
      <c r="CK978" s="78"/>
      <c r="CL978" s="78"/>
    </row>
    <row r="979" spans="14:90" ht="20.100000000000001" customHeight="1"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170"/>
      <c r="AK979" s="78"/>
      <c r="AL979" s="78"/>
      <c r="AM979" s="78"/>
      <c r="AN979" s="78"/>
      <c r="AO979" s="78"/>
      <c r="AP979" s="78"/>
      <c r="AQ979" s="78"/>
      <c r="AR979" s="78"/>
      <c r="AT979" s="78"/>
      <c r="AU979" s="78"/>
      <c r="AV979" s="78"/>
      <c r="AW979" s="78"/>
      <c r="AX979" s="78"/>
      <c r="AY979" s="78"/>
      <c r="AZ979" s="78"/>
      <c r="BA979" s="78"/>
      <c r="BB979" s="78"/>
      <c r="BC979" s="78"/>
      <c r="BD979" s="78"/>
      <c r="BE979" s="78"/>
      <c r="BF979" s="78"/>
      <c r="BG979" s="78"/>
      <c r="BH979" s="78"/>
      <c r="BI979" s="78"/>
      <c r="BJ979" s="78"/>
      <c r="BK979" s="78"/>
      <c r="BL979" s="78"/>
      <c r="BM979" s="78"/>
      <c r="BN979" s="78"/>
      <c r="BO979" s="78"/>
      <c r="BP979" s="78"/>
      <c r="BQ979" s="78"/>
      <c r="BR979" s="78"/>
      <c r="BS979" s="78"/>
      <c r="BT979" s="78"/>
      <c r="BU979" s="78"/>
      <c r="BV979" s="78"/>
      <c r="BW979" s="78"/>
      <c r="BX979" s="78"/>
      <c r="BY979" s="78"/>
      <c r="BZ979" s="78"/>
      <c r="CA979" s="78"/>
      <c r="CB979" s="78"/>
      <c r="CC979" s="78"/>
      <c r="CD979" s="78"/>
      <c r="CE979" s="78"/>
      <c r="CF979" s="78"/>
      <c r="CG979" s="78"/>
      <c r="CH979" s="78"/>
      <c r="CI979" s="78"/>
      <c r="CJ979" s="78"/>
      <c r="CK979" s="78"/>
      <c r="CL979" s="78"/>
    </row>
    <row r="980" spans="14:90" ht="20.100000000000001" customHeight="1"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170"/>
      <c r="AK980" s="78"/>
      <c r="AL980" s="78"/>
      <c r="AM980" s="78"/>
      <c r="AN980" s="78"/>
      <c r="AO980" s="78"/>
      <c r="AP980" s="78"/>
      <c r="AQ980" s="78"/>
      <c r="AR980" s="78"/>
      <c r="AT980" s="78"/>
      <c r="AU980" s="78"/>
      <c r="AV980" s="78"/>
      <c r="AW980" s="78"/>
      <c r="AX980" s="78"/>
      <c r="AY980" s="78"/>
      <c r="AZ980" s="78"/>
      <c r="BA980" s="78"/>
      <c r="BB980" s="78"/>
      <c r="BC980" s="78"/>
      <c r="BD980" s="78"/>
      <c r="BE980" s="78"/>
      <c r="BF980" s="78"/>
      <c r="BG980" s="78"/>
      <c r="BH980" s="78"/>
      <c r="BI980" s="78"/>
      <c r="BJ980" s="78"/>
      <c r="BK980" s="78"/>
      <c r="BL980" s="78"/>
      <c r="BM980" s="78"/>
      <c r="BN980" s="78"/>
      <c r="BO980" s="78"/>
      <c r="BP980" s="78"/>
      <c r="BQ980" s="78"/>
      <c r="BR980" s="78"/>
      <c r="BS980" s="78"/>
      <c r="BT980" s="78"/>
      <c r="BU980" s="78"/>
      <c r="BV980" s="78"/>
      <c r="BW980" s="78"/>
      <c r="BX980" s="78"/>
      <c r="BY980" s="78"/>
      <c r="BZ980" s="78"/>
      <c r="CA980" s="78"/>
      <c r="CB980" s="78"/>
      <c r="CC980" s="78"/>
      <c r="CD980" s="78"/>
      <c r="CE980" s="78"/>
      <c r="CF980" s="78"/>
      <c r="CG980" s="78"/>
      <c r="CH980" s="78"/>
      <c r="CI980" s="78"/>
      <c r="CJ980" s="78"/>
      <c r="CK980" s="78"/>
      <c r="CL980" s="78"/>
    </row>
    <row r="981" spans="14:90" ht="20.100000000000001" customHeight="1"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170"/>
      <c r="AK981" s="78"/>
      <c r="AL981" s="78"/>
      <c r="AM981" s="78"/>
      <c r="AN981" s="78"/>
      <c r="AO981" s="78"/>
      <c r="AP981" s="78"/>
      <c r="AQ981" s="78"/>
      <c r="AR981" s="78"/>
      <c r="AT981" s="78"/>
      <c r="AU981" s="78"/>
      <c r="AV981" s="78"/>
      <c r="AW981" s="78"/>
      <c r="AX981" s="78"/>
      <c r="AY981" s="78"/>
      <c r="AZ981" s="78"/>
      <c r="BA981" s="78"/>
      <c r="BB981" s="78"/>
      <c r="BC981" s="78"/>
      <c r="BD981" s="78"/>
      <c r="BE981" s="78"/>
      <c r="BF981" s="78"/>
      <c r="BG981" s="78"/>
      <c r="BH981" s="78"/>
      <c r="BI981" s="78"/>
      <c r="BJ981" s="78"/>
      <c r="BK981" s="78"/>
      <c r="BL981" s="78"/>
      <c r="BM981" s="78"/>
      <c r="BN981" s="78"/>
      <c r="BO981" s="78"/>
      <c r="BP981" s="78"/>
      <c r="BQ981" s="78"/>
      <c r="BR981" s="78"/>
      <c r="BS981" s="78"/>
      <c r="BT981" s="78"/>
      <c r="BU981" s="78"/>
      <c r="BV981" s="78"/>
      <c r="BW981" s="78"/>
      <c r="BX981" s="78"/>
      <c r="BY981" s="78"/>
      <c r="BZ981" s="78"/>
      <c r="CA981" s="78"/>
      <c r="CB981" s="78"/>
      <c r="CC981" s="78"/>
      <c r="CD981" s="78"/>
      <c r="CE981" s="78"/>
      <c r="CF981" s="78"/>
      <c r="CG981" s="78"/>
      <c r="CH981" s="78"/>
      <c r="CI981" s="78"/>
      <c r="CJ981" s="78"/>
      <c r="CK981" s="78"/>
      <c r="CL981" s="78"/>
    </row>
    <row r="982" spans="14:90" ht="20.100000000000001" customHeight="1"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170"/>
      <c r="AK982" s="78"/>
      <c r="AL982" s="78"/>
      <c r="AM982" s="78"/>
      <c r="AN982" s="78"/>
      <c r="AO982" s="78"/>
      <c r="AP982" s="78"/>
      <c r="AQ982" s="78"/>
      <c r="AR982" s="78"/>
      <c r="AT982" s="78"/>
      <c r="AU982" s="78"/>
      <c r="AV982" s="78"/>
      <c r="AW982" s="78"/>
      <c r="AX982" s="78"/>
      <c r="AY982" s="78"/>
      <c r="AZ982" s="78"/>
      <c r="BA982" s="78"/>
      <c r="BB982" s="78"/>
      <c r="BC982" s="78"/>
      <c r="BD982" s="78"/>
      <c r="BE982" s="78"/>
      <c r="BF982" s="78"/>
      <c r="BG982" s="78"/>
      <c r="BH982" s="78"/>
      <c r="BI982" s="78"/>
      <c r="BJ982" s="78"/>
      <c r="BK982" s="78"/>
      <c r="BL982" s="78"/>
      <c r="BM982" s="78"/>
      <c r="BN982" s="78"/>
      <c r="BO982" s="78"/>
      <c r="BP982" s="78"/>
      <c r="BQ982" s="78"/>
      <c r="BR982" s="78"/>
      <c r="BS982" s="78"/>
      <c r="BT982" s="78"/>
      <c r="BU982" s="78"/>
      <c r="BV982" s="78"/>
      <c r="BW982" s="78"/>
      <c r="BX982" s="78"/>
      <c r="BY982" s="78"/>
      <c r="BZ982" s="78"/>
      <c r="CA982" s="78"/>
      <c r="CB982" s="78"/>
      <c r="CC982" s="78"/>
      <c r="CD982" s="78"/>
      <c r="CE982" s="78"/>
      <c r="CF982" s="78"/>
      <c r="CG982" s="78"/>
      <c r="CH982" s="78"/>
      <c r="CI982" s="78"/>
      <c r="CJ982" s="78"/>
      <c r="CK982" s="78"/>
      <c r="CL982" s="78"/>
    </row>
    <row r="983" spans="14:90" ht="20.100000000000001" customHeight="1"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170"/>
      <c r="AK983" s="78"/>
      <c r="AL983" s="78"/>
      <c r="AM983" s="78"/>
      <c r="AN983" s="78"/>
      <c r="AO983" s="78"/>
      <c r="AP983" s="78"/>
      <c r="AQ983" s="78"/>
      <c r="AR983" s="78"/>
      <c r="AT983" s="78"/>
      <c r="AU983" s="78"/>
      <c r="AV983" s="78"/>
      <c r="AW983" s="78"/>
      <c r="AX983" s="78"/>
      <c r="AY983" s="78"/>
      <c r="AZ983" s="78"/>
      <c r="BA983" s="78"/>
      <c r="BB983" s="78"/>
      <c r="BC983" s="78"/>
      <c r="BD983" s="78"/>
      <c r="BE983" s="78"/>
      <c r="BF983" s="78"/>
      <c r="BG983" s="78"/>
      <c r="BH983" s="78"/>
      <c r="BI983" s="78"/>
      <c r="BJ983" s="78"/>
      <c r="BK983" s="78"/>
      <c r="BL983" s="78"/>
      <c r="BM983" s="78"/>
      <c r="BN983" s="78"/>
      <c r="BO983" s="78"/>
      <c r="BP983" s="78"/>
      <c r="BQ983" s="78"/>
      <c r="BR983" s="78"/>
      <c r="BS983" s="78"/>
      <c r="BT983" s="78"/>
      <c r="BU983" s="78"/>
      <c r="BV983" s="78"/>
      <c r="BW983" s="78"/>
      <c r="BX983" s="78"/>
      <c r="BY983" s="78"/>
      <c r="BZ983" s="78"/>
      <c r="CA983" s="78"/>
      <c r="CB983" s="78"/>
      <c r="CC983" s="78"/>
      <c r="CD983" s="78"/>
      <c r="CE983" s="78"/>
      <c r="CF983" s="78"/>
      <c r="CG983" s="78"/>
      <c r="CH983" s="78"/>
      <c r="CI983" s="78"/>
      <c r="CJ983" s="78"/>
      <c r="CK983" s="78"/>
      <c r="CL983" s="78"/>
    </row>
    <row r="984" spans="14:90" ht="20.100000000000001" customHeight="1"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170"/>
      <c r="AK984" s="78"/>
      <c r="AL984" s="78"/>
      <c r="AM984" s="78"/>
      <c r="AN984" s="78"/>
      <c r="AO984" s="78"/>
      <c r="AP984" s="78"/>
      <c r="AQ984" s="78"/>
      <c r="AR984" s="78"/>
      <c r="AT984" s="78"/>
      <c r="AU984" s="78"/>
      <c r="AV984" s="78"/>
      <c r="AW984" s="78"/>
      <c r="AX984" s="78"/>
      <c r="AY984" s="78"/>
      <c r="AZ984" s="78"/>
      <c r="BA984" s="78"/>
      <c r="BB984" s="78"/>
      <c r="BC984" s="78"/>
      <c r="BD984" s="78"/>
      <c r="BE984" s="78"/>
      <c r="BF984" s="78"/>
      <c r="BG984" s="78"/>
      <c r="BH984" s="78"/>
      <c r="BI984" s="78"/>
      <c r="BJ984" s="78"/>
      <c r="BK984" s="78"/>
      <c r="BL984" s="78"/>
      <c r="BM984" s="78"/>
      <c r="BN984" s="78"/>
      <c r="BO984" s="78"/>
      <c r="BP984" s="78"/>
      <c r="BQ984" s="78"/>
      <c r="BR984" s="78"/>
      <c r="BS984" s="78"/>
      <c r="BT984" s="78"/>
      <c r="BU984" s="78"/>
      <c r="BV984" s="78"/>
      <c r="BW984" s="78"/>
      <c r="BX984" s="78"/>
      <c r="BY984" s="78"/>
      <c r="BZ984" s="78"/>
      <c r="CA984" s="78"/>
      <c r="CB984" s="78"/>
      <c r="CC984" s="78"/>
      <c r="CD984" s="78"/>
      <c r="CE984" s="78"/>
      <c r="CF984" s="78"/>
      <c r="CG984" s="78"/>
      <c r="CH984" s="78"/>
      <c r="CI984" s="78"/>
      <c r="CJ984" s="78"/>
      <c r="CK984" s="78"/>
      <c r="CL984" s="78"/>
    </row>
    <row r="985" spans="14:90" ht="20.100000000000001" customHeight="1"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170"/>
      <c r="AK985" s="78"/>
      <c r="AL985" s="78"/>
      <c r="AM985" s="78"/>
      <c r="AN985" s="78"/>
      <c r="AO985" s="78"/>
      <c r="AP985" s="78"/>
      <c r="AQ985" s="78"/>
      <c r="AR985" s="78"/>
      <c r="AT985" s="78"/>
      <c r="AU985" s="78"/>
      <c r="AV985" s="78"/>
      <c r="AW985" s="78"/>
      <c r="AX985" s="78"/>
      <c r="AY985" s="78"/>
      <c r="AZ985" s="78"/>
      <c r="BA985" s="78"/>
      <c r="BB985" s="78"/>
      <c r="BC985" s="78"/>
      <c r="BD985" s="78"/>
      <c r="BE985" s="78"/>
      <c r="BF985" s="78"/>
      <c r="BG985" s="78"/>
      <c r="BH985" s="78"/>
      <c r="BI985" s="78"/>
      <c r="BJ985" s="78"/>
      <c r="BK985" s="78"/>
      <c r="BL985" s="78"/>
      <c r="BM985" s="78"/>
      <c r="BN985" s="78"/>
      <c r="BO985" s="78"/>
      <c r="BP985" s="78"/>
      <c r="BQ985" s="78"/>
      <c r="BR985" s="78"/>
      <c r="BS985" s="78"/>
      <c r="BT985" s="78"/>
      <c r="BU985" s="78"/>
      <c r="BV985" s="78"/>
      <c r="BW985" s="78"/>
      <c r="BX985" s="78"/>
      <c r="BY985" s="78"/>
      <c r="BZ985" s="78"/>
      <c r="CA985" s="78"/>
      <c r="CB985" s="78"/>
      <c r="CC985" s="78"/>
      <c r="CD985" s="78"/>
      <c r="CE985" s="78"/>
      <c r="CF985" s="78"/>
      <c r="CG985" s="78"/>
      <c r="CH985" s="78"/>
      <c r="CI985" s="78"/>
      <c r="CJ985" s="78"/>
      <c r="CK985" s="78"/>
      <c r="CL985" s="78"/>
    </row>
    <row r="986" spans="14:90" ht="20.100000000000001" customHeight="1"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170"/>
      <c r="AK986" s="78"/>
      <c r="AL986" s="78"/>
      <c r="AM986" s="78"/>
      <c r="AN986" s="78"/>
      <c r="AO986" s="78"/>
      <c r="AP986" s="78"/>
      <c r="AQ986" s="78"/>
      <c r="AR986" s="78"/>
      <c r="AT986" s="78"/>
      <c r="AU986" s="78"/>
      <c r="AV986" s="78"/>
      <c r="AW986" s="78"/>
      <c r="AX986" s="78"/>
      <c r="AY986" s="78"/>
      <c r="AZ986" s="78"/>
      <c r="BA986" s="78"/>
      <c r="BB986" s="78"/>
      <c r="BC986" s="78"/>
      <c r="BD986" s="78"/>
      <c r="BE986" s="78"/>
      <c r="BF986" s="78"/>
      <c r="BG986" s="78"/>
      <c r="BH986" s="78"/>
      <c r="BI986" s="78"/>
      <c r="BJ986" s="78"/>
      <c r="BK986" s="78"/>
      <c r="BL986" s="78"/>
      <c r="BM986" s="78"/>
      <c r="BN986" s="78"/>
      <c r="BO986" s="78"/>
      <c r="BP986" s="78"/>
      <c r="BQ986" s="78"/>
      <c r="BR986" s="78"/>
      <c r="BS986" s="78"/>
      <c r="BT986" s="78"/>
      <c r="BU986" s="78"/>
      <c r="BV986" s="78"/>
      <c r="BW986" s="78"/>
      <c r="BX986" s="78"/>
      <c r="BY986" s="78"/>
      <c r="BZ986" s="78"/>
      <c r="CA986" s="78"/>
      <c r="CB986" s="78"/>
      <c r="CC986" s="78"/>
      <c r="CD986" s="78"/>
      <c r="CE986" s="78"/>
      <c r="CF986" s="78"/>
      <c r="CG986" s="78"/>
      <c r="CH986" s="78"/>
      <c r="CI986" s="78"/>
      <c r="CJ986" s="78"/>
      <c r="CK986" s="78"/>
      <c r="CL986" s="78"/>
    </row>
    <row r="987" spans="14:90" ht="20.100000000000001" customHeight="1"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170"/>
      <c r="AK987" s="78"/>
      <c r="AL987" s="78"/>
      <c r="AM987" s="78"/>
      <c r="AN987" s="78"/>
      <c r="AO987" s="78"/>
      <c r="AP987" s="78"/>
      <c r="AQ987" s="78"/>
      <c r="AR987" s="78"/>
      <c r="AT987" s="78"/>
      <c r="AU987" s="78"/>
      <c r="AV987" s="78"/>
      <c r="AW987" s="78"/>
      <c r="AX987" s="78"/>
      <c r="AY987" s="78"/>
      <c r="AZ987" s="78"/>
      <c r="BA987" s="78"/>
      <c r="BB987" s="78"/>
      <c r="BC987" s="78"/>
      <c r="BD987" s="78"/>
      <c r="BE987" s="78"/>
      <c r="BF987" s="78"/>
      <c r="BG987" s="78"/>
      <c r="BH987" s="78"/>
      <c r="BI987" s="78"/>
      <c r="BJ987" s="78"/>
      <c r="BK987" s="78"/>
      <c r="BL987" s="78"/>
      <c r="BM987" s="78"/>
      <c r="BN987" s="78"/>
      <c r="BO987" s="78"/>
      <c r="BP987" s="78"/>
      <c r="BQ987" s="78"/>
      <c r="BR987" s="78"/>
      <c r="BS987" s="78"/>
      <c r="BT987" s="78"/>
      <c r="BU987" s="78"/>
      <c r="BV987" s="78"/>
      <c r="BW987" s="78"/>
      <c r="BX987" s="78"/>
      <c r="BY987" s="78"/>
      <c r="BZ987" s="78"/>
      <c r="CA987" s="78"/>
      <c r="CB987" s="78"/>
      <c r="CC987" s="78"/>
      <c r="CD987" s="78"/>
      <c r="CE987" s="78"/>
      <c r="CF987" s="78"/>
      <c r="CG987" s="78"/>
      <c r="CH987" s="78"/>
      <c r="CI987" s="78"/>
      <c r="CJ987" s="78"/>
      <c r="CK987" s="78"/>
      <c r="CL987" s="78"/>
    </row>
    <row r="988" spans="14:90" ht="20.100000000000001" customHeight="1"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170"/>
      <c r="AK988" s="78"/>
      <c r="AL988" s="78"/>
      <c r="AM988" s="78"/>
      <c r="AN988" s="78"/>
      <c r="AO988" s="78"/>
      <c r="AP988" s="78"/>
      <c r="AQ988" s="78"/>
      <c r="AR988" s="78"/>
      <c r="AT988" s="78"/>
      <c r="AU988" s="78"/>
      <c r="AV988" s="78"/>
      <c r="AW988" s="78"/>
      <c r="AX988" s="78"/>
      <c r="AY988" s="78"/>
      <c r="AZ988" s="78"/>
      <c r="BA988" s="78"/>
      <c r="BB988" s="78"/>
      <c r="BC988" s="78"/>
      <c r="BD988" s="78"/>
      <c r="BE988" s="78"/>
      <c r="BF988" s="78"/>
      <c r="BG988" s="78"/>
      <c r="BH988" s="78"/>
      <c r="BI988" s="78"/>
      <c r="BJ988" s="78"/>
      <c r="BK988" s="78"/>
      <c r="BL988" s="78"/>
      <c r="BM988" s="78"/>
      <c r="BN988" s="78"/>
      <c r="BO988" s="78"/>
      <c r="BP988" s="78"/>
      <c r="BQ988" s="78"/>
      <c r="BR988" s="78"/>
      <c r="BS988" s="78"/>
      <c r="BT988" s="78"/>
      <c r="BU988" s="78"/>
      <c r="BV988" s="78"/>
      <c r="BW988" s="78"/>
      <c r="BX988" s="78"/>
      <c r="BY988" s="78"/>
      <c r="BZ988" s="78"/>
      <c r="CA988" s="78"/>
      <c r="CB988" s="78"/>
      <c r="CC988" s="78"/>
      <c r="CD988" s="78"/>
      <c r="CE988" s="78"/>
      <c r="CF988" s="78"/>
      <c r="CG988" s="78"/>
      <c r="CH988" s="78"/>
      <c r="CI988" s="78"/>
      <c r="CJ988" s="78"/>
      <c r="CK988" s="78"/>
      <c r="CL988" s="78"/>
    </row>
    <row r="989" spans="14:90" ht="20.100000000000001" customHeight="1"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170"/>
      <c r="AK989" s="78"/>
      <c r="AL989" s="78"/>
      <c r="AM989" s="78"/>
      <c r="AN989" s="78"/>
      <c r="AO989" s="78"/>
      <c r="AP989" s="78"/>
      <c r="AQ989" s="78"/>
      <c r="AR989" s="78"/>
      <c r="AT989" s="78"/>
      <c r="AU989" s="78"/>
      <c r="AV989" s="78"/>
      <c r="AW989" s="78"/>
      <c r="AX989" s="78"/>
      <c r="AY989" s="78"/>
      <c r="AZ989" s="78"/>
      <c r="BA989" s="78"/>
      <c r="BB989" s="78"/>
      <c r="BC989" s="78"/>
      <c r="BD989" s="78"/>
      <c r="BE989" s="78"/>
      <c r="BF989" s="78"/>
      <c r="BG989" s="78"/>
      <c r="BH989" s="78"/>
      <c r="BI989" s="78"/>
      <c r="BJ989" s="78"/>
      <c r="BK989" s="78"/>
      <c r="BL989" s="78"/>
      <c r="BM989" s="78"/>
      <c r="BN989" s="78"/>
      <c r="BO989" s="78"/>
      <c r="BP989" s="78"/>
      <c r="BQ989" s="78"/>
      <c r="BR989" s="78"/>
      <c r="BS989" s="78"/>
      <c r="BT989" s="78"/>
      <c r="BU989" s="78"/>
      <c r="BV989" s="78"/>
      <c r="BW989" s="78"/>
      <c r="BX989" s="78"/>
      <c r="BY989" s="78"/>
      <c r="BZ989" s="78"/>
      <c r="CA989" s="78"/>
      <c r="CB989" s="78"/>
      <c r="CC989" s="78"/>
      <c r="CD989" s="78"/>
      <c r="CE989" s="78"/>
      <c r="CF989" s="78"/>
      <c r="CG989" s="78"/>
      <c r="CH989" s="78"/>
      <c r="CI989" s="78"/>
      <c r="CJ989" s="78"/>
      <c r="CK989" s="78"/>
      <c r="CL989" s="78"/>
    </row>
    <row r="990" spans="14:90" ht="20.100000000000001" customHeight="1"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170"/>
      <c r="AK990" s="78"/>
      <c r="AL990" s="78"/>
      <c r="AM990" s="78"/>
      <c r="AN990" s="78"/>
      <c r="AO990" s="78"/>
      <c r="AP990" s="78"/>
      <c r="AQ990" s="78"/>
      <c r="AR990" s="78"/>
      <c r="AT990" s="78"/>
      <c r="AU990" s="78"/>
      <c r="AV990" s="78"/>
      <c r="AW990" s="78"/>
      <c r="AX990" s="78"/>
      <c r="AY990" s="78"/>
      <c r="AZ990" s="78"/>
      <c r="BA990" s="78"/>
      <c r="BB990" s="78"/>
      <c r="BC990" s="78"/>
      <c r="BD990" s="78"/>
      <c r="BE990" s="78"/>
      <c r="BF990" s="78"/>
      <c r="BG990" s="78"/>
      <c r="BH990" s="78"/>
      <c r="BI990" s="78"/>
      <c r="BJ990" s="78"/>
      <c r="BK990" s="78"/>
      <c r="BL990" s="78"/>
      <c r="BM990" s="78"/>
      <c r="BN990" s="78"/>
      <c r="BO990" s="78"/>
      <c r="BP990" s="78"/>
      <c r="BQ990" s="78"/>
      <c r="BR990" s="78"/>
      <c r="BS990" s="78"/>
      <c r="BT990" s="78"/>
      <c r="BU990" s="78"/>
      <c r="BV990" s="78"/>
      <c r="BW990" s="78"/>
      <c r="BX990" s="78"/>
      <c r="BY990" s="78"/>
      <c r="BZ990" s="78"/>
      <c r="CA990" s="78"/>
      <c r="CB990" s="78"/>
      <c r="CC990" s="78"/>
      <c r="CD990" s="78"/>
      <c r="CE990" s="78"/>
      <c r="CF990" s="78"/>
      <c r="CG990" s="78"/>
      <c r="CH990" s="78"/>
      <c r="CI990" s="78"/>
      <c r="CJ990" s="78"/>
      <c r="CK990" s="78"/>
      <c r="CL990" s="78"/>
    </row>
    <row r="991" spans="14:90" ht="20.100000000000001" customHeight="1"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170"/>
      <c r="AK991" s="78"/>
      <c r="AL991" s="78"/>
      <c r="AM991" s="78"/>
      <c r="AN991" s="78"/>
      <c r="AO991" s="78"/>
      <c r="AP991" s="78"/>
      <c r="AQ991" s="78"/>
      <c r="AR991" s="78"/>
      <c r="AT991" s="78"/>
      <c r="AU991" s="78"/>
      <c r="AV991" s="78"/>
      <c r="AW991" s="78"/>
      <c r="AX991" s="78"/>
      <c r="AY991" s="78"/>
      <c r="AZ991" s="78"/>
      <c r="BA991" s="78"/>
      <c r="BB991" s="78"/>
      <c r="BC991" s="78"/>
      <c r="BD991" s="78"/>
      <c r="BE991" s="78"/>
      <c r="BF991" s="78"/>
      <c r="BG991" s="78"/>
      <c r="BH991" s="78"/>
      <c r="BI991" s="78"/>
      <c r="BJ991" s="78"/>
      <c r="BK991" s="78"/>
      <c r="BL991" s="78"/>
      <c r="BM991" s="78"/>
      <c r="BN991" s="78"/>
      <c r="BO991" s="78"/>
      <c r="BP991" s="78"/>
      <c r="BQ991" s="78"/>
      <c r="BR991" s="78"/>
      <c r="BS991" s="78"/>
      <c r="BT991" s="78"/>
      <c r="BU991" s="78"/>
      <c r="BV991" s="78"/>
      <c r="BW991" s="78"/>
      <c r="BX991" s="78"/>
      <c r="BY991" s="78"/>
      <c r="BZ991" s="78"/>
      <c r="CA991" s="78"/>
      <c r="CB991" s="78"/>
      <c r="CC991" s="78"/>
      <c r="CD991" s="78"/>
      <c r="CE991" s="78"/>
      <c r="CF991" s="78"/>
      <c r="CG991" s="78"/>
      <c r="CH991" s="78"/>
      <c r="CI991" s="78"/>
      <c r="CJ991" s="78"/>
      <c r="CK991" s="78"/>
      <c r="CL991" s="78"/>
    </row>
    <row r="992" spans="14:90" ht="20.100000000000001" customHeight="1"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170"/>
      <c r="AK992" s="78"/>
      <c r="AL992" s="78"/>
      <c r="AM992" s="78"/>
      <c r="AN992" s="78"/>
      <c r="AO992" s="78"/>
      <c r="AP992" s="78"/>
      <c r="AQ992" s="78"/>
      <c r="AR992" s="78"/>
      <c r="AT992" s="78"/>
      <c r="AU992" s="78"/>
      <c r="AV992" s="78"/>
      <c r="AW992" s="78"/>
      <c r="AX992" s="78"/>
      <c r="AY992" s="78"/>
      <c r="AZ992" s="78"/>
      <c r="BA992" s="78"/>
      <c r="BB992" s="78"/>
      <c r="BC992" s="78"/>
      <c r="BD992" s="78"/>
      <c r="BE992" s="78"/>
      <c r="BF992" s="78"/>
      <c r="BG992" s="78"/>
      <c r="BH992" s="78"/>
      <c r="BI992" s="78"/>
      <c r="BJ992" s="78"/>
      <c r="BK992" s="78"/>
      <c r="BL992" s="78"/>
      <c r="BM992" s="78"/>
      <c r="BN992" s="78"/>
      <c r="BO992" s="78"/>
      <c r="BP992" s="78"/>
      <c r="BQ992" s="78"/>
      <c r="BR992" s="78"/>
      <c r="BS992" s="78"/>
      <c r="BT992" s="78"/>
      <c r="BU992" s="78"/>
      <c r="BV992" s="78"/>
      <c r="BW992" s="78"/>
      <c r="BX992" s="78"/>
      <c r="BY992" s="78"/>
      <c r="BZ992" s="78"/>
      <c r="CA992" s="78"/>
      <c r="CB992" s="78"/>
      <c r="CC992" s="78"/>
      <c r="CD992" s="78"/>
      <c r="CE992" s="78"/>
      <c r="CF992" s="78"/>
      <c r="CG992" s="78"/>
      <c r="CH992" s="78"/>
      <c r="CI992" s="78"/>
      <c r="CJ992" s="78"/>
      <c r="CK992" s="78"/>
      <c r="CL992" s="78"/>
    </row>
    <row r="993" spans="14:90" ht="20.100000000000001" customHeight="1"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170"/>
      <c r="AK993" s="78"/>
      <c r="AL993" s="78"/>
      <c r="AM993" s="78"/>
      <c r="AN993" s="78"/>
      <c r="AO993" s="78"/>
      <c r="AP993" s="78"/>
      <c r="AQ993" s="78"/>
      <c r="AR993" s="78"/>
      <c r="AT993" s="78"/>
      <c r="AU993" s="78"/>
      <c r="AV993" s="78"/>
      <c r="AW993" s="78"/>
      <c r="AX993" s="78"/>
      <c r="AY993" s="78"/>
      <c r="AZ993" s="78"/>
      <c r="BA993" s="78"/>
      <c r="BB993" s="78"/>
      <c r="BC993" s="78"/>
      <c r="BD993" s="78"/>
      <c r="BE993" s="78"/>
      <c r="BF993" s="78"/>
      <c r="BG993" s="78"/>
      <c r="BH993" s="78"/>
      <c r="BI993" s="78"/>
      <c r="BJ993" s="78"/>
      <c r="BK993" s="78"/>
      <c r="BL993" s="78"/>
      <c r="BM993" s="78"/>
      <c r="BN993" s="78"/>
      <c r="BO993" s="78"/>
      <c r="BP993" s="78"/>
      <c r="BQ993" s="78"/>
      <c r="BR993" s="78"/>
      <c r="BS993" s="78"/>
      <c r="BT993" s="78"/>
      <c r="BU993" s="78"/>
      <c r="BV993" s="78"/>
      <c r="BW993" s="78"/>
      <c r="BX993" s="78"/>
      <c r="BY993" s="78"/>
      <c r="BZ993" s="78"/>
      <c r="CA993" s="78"/>
      <c r="CB993" s="78"/>
      <c r="CC993" s="78"/>
      <c r="CD993" s="78"/>
      <c r="CE993" s="78"/>
      <c r="CF993" s="78"/>
      <c r="CG993" s="78"/>
      <c r="CH993" s="78"/>
      <c r="CI993" s="78"/>
      <c r="CJ993" s="78"/>
      <c r="CK993" s="78"/>
      <c r="CL993" s="78"/>
    </row>
    <row r="994" spans="14:90" ht="20.100000000000001" customHeight="1"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170"/>
      <c r="AK994" s="78"/>
      <c r="AL994" s="78"/>
      <c r="AM994" s="78"/>
      <c r="AN994" s="78"/>
      <c r="AO994" s="78"/>
      <c r="AP994" s="78"/>
      <c r="AQ994" s="78"/>
      <c r="AR994" s="78"/>
      <c r="AT994" s="78"/>
      <c r="AU994" s="78"/>
      <c r="AV994" s="78"/>
      <c r="AW994" s="78"/>
      <c r="AX994" s="78"/>
      <c r="AY994" s="78"/>
      <c r="AZ994" s="78"/>
      <c r="BA994" s="78"/>
      <c r="BB994" s="78"/>
      <c r="BC994" s="78"/>
      <c r="BD994" s="78"/>
      <c r="BE994" s="78"/>
      <c r="BF994" s="78"/>
      <c r="BG994" s="78"/>
      <c r="BH994" s="78"/>
      <c r="BI994" s="78"/>
      <c r="BJ994" s="78"/>
      <c r="BK994" s="78"/>
      <c r="BL994" s="78"/>
      <c r="BM994" s="78"/>
      <c r="BN994" s="78"/>
      <c r="BO994" s="78"/>
      <c r="BP994" s="78"/>
      <c r="BQ994" s="78"/>
      <c r="BR994" s="78"/>
      <c r="BS994" s="78"/>
      <c r="BT994" s="78"/>
      <c r="BU994" s="78"/>
      <c r="BV994" s="78"/>
      <c r="BW994" s="78"/>
      <c r="BX994" s="78"/>
      <c r="BY994" s="78"/>
      <c r="BZ994" s="78"/>
      <c r="CA994" s="78"/>
      <c r="CB994" s="78"/>
      <c r="CC994" s="78"/>
      <c r="CD994" s="78"/>
      <c r="CE994" s="78"/>
      <c r="CF994" s="78"/>
      <c r="CG994" s="78"/>
      <c r="CH994" s="78"/>
      <c r="CI994" s="78"/>
      <c r="CJ994" s="78"/>
      <c r="CK994" s="78"/>
      <c r="CL994" s="78"/>
    </row>
    <row r="995" spans="14:90" ht="20.100000000000001" customHeight="1"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170"/>
      <c r="AK995" s="78"/>
      <c r="AL995" s="78"/>
      <c r="AM995" s="78"/>
      <c r="AN995" s="78"/>
      <c r="AO995" s="78"/>
      <c r="AP995" s="78"/>
      <c r="AQ995" s="78"/>
      <c r="AR995" s="78"/>
      <c r="AT995" s="78"/>
      <c r="AU995" s="78"/>
      <c r="AV995" s="78"/>
      <c r="AW995" s="78"/>
      <c r="AX995" s="78"/>
      <c r="AY995" s="78"/>
      <c r="AZ995" s="78"/>
      <c r="BA995" s="78"/>
      <c r="BB995" s="78"/>
      <c r="BC995" s="78"/>
      <c r="BD995" s="78"/>
      <c r="BE995" s="78"/>
      <c r="BF995" s="78"/>
      <c r="BG995" s="78"/>
      <c r="BH995" s="78"/>
      <c r="BI995" s="78"/>
      <c r="BJ995" s="78"/>
      <c r="BK995" s="78"/>
      <c r="BL995" s="78"/>
      <c r="BM995" s="78"/>
      <c r="BN995" s="78"/>
      <c r="BO995" s="78"/>
      <c r="BP995" s="78"/>
      <c r="BQ995" s="78"/>
      <c r="BR995" s="78"/>
      <c r="BS995" s="78"/>
      <c r="BT995" s="78"/>
      <c r="BU995" s="78"/>
      <c r="BV995" s="78"/>
      <c r="BW995" s="78"/>
      <c r="BX995" s="78"/>
      <c r="BY995" s="78"/>
      <c r="BZ995" s="78"/>
      <c r="CA995" s="78"/>
      <c r="CB995" s="78"/>
      <c r="CC995" s="78"/>
      <c r="CD995" s="78"/>
      <c r="CE995" s="78"/>
      <c r="CF995" s="78"/>
      <c r="CG995" s="78"/>
      <c r="CH995" s="78"/>
      <c r="CI995" s="78"/>
      <c r="CJ995" s="78"/>
      <c r="CK995" s="78"/>
      <c r="CL995" s="78"/>
    </row>
    <row r="996" spans="14:90" ht="20.100000000000001" customHeight="1"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170"/>
      <c r="AK996" s="78"/>
      <c r="AL996" s="78"/>
      <c r="AM996" s="78"/>
      <c r="AN996" s="78"/>
      <c r="AO996" s="78"/>
      <c r="AP996" s="78"/>
      <c r="AQ996" s="78"/>
      <c r="AR996" s="78"/>
      <c r="AT996" s="78"/>
      <c r="AU996" s="78"/>
      <c r="AV996" s="78"/>
      <c r="AW996" s="78"/>
      <c r="AX996" s="78"/>
      <c r="AY996" s="78"/>
      <c r="AZ996" s="78"/>
      <c r="BA996" s="78"/>
      <c r="BB996" s="78"/>
      <c r="BC996" s="78"/>
      <c r="BD996" s="78"/>
      <c r="BE996" s="78"/>
      <c r="BF996" s="78"/>
      <c r="BG996" s="78"/>
      <c r="BH996" s="78"/>
      <c r="BI996" s="78"/>
      <c r="BJ996" s="78"/>
      <c r="BK996" s="78"/>
      <c r="BL996" s="78"/>
      <c r="BM996" s="78"/>
      <c r="BN996" s="78"/>
      <c r="BO996" s="78"/>
      <c r="BP996" s="78"/>
      <c r="BQ996" s="78"/>
      <c r="BR996" s="78"/>
      <c r="BS996" s="78"/>
      <c r="BT996" s="78"/>
      <c r="BU996" s="78"/>
      <c r="BV996" s="78"/>
      <c r="BW996" s="78"/>
      <c r="BX996" s="78"/>
      <c r="BY996" s="78"/>
      <c r="BZ996" s="78"/>
      <c r="CA996" s="78"/>
      <c r="CB996" s="78"/>
      <c r="CC996" s="78"/>
      <c r="CD996" s="78"/>
      <c r="CE996" s="78"/>
      <c r="CF996" s="78"/>
      <c r="CG996" s="78"/>
      <c r="CH996" s="78"/>
      <c r="CI996" s="78"/>
      <c r="CJ996" s="78"/>
      <c r="CK996" s="78"/>
      <c r="CL996" s="78"/>
    </row>
    <row r="997" spans="14:90" ht="20.100000000000001" customHeight="1"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170"/>
      <c r="AK997" s="78"/>
      <c r="AL997" s="78"/>
      <c r="AM997" s="78"/>
      <c r="AN997" s="78"/>
      <c r="AO997" s="78"/>
      <c r="AP997" s="78"/>
      <c r="AQ997" s="78"/>
      <c r="AR997" s="78"/>
      <c r="AT997" s="78"/>
      <c r="AU997" s="78"/>
      <c r="AV997" s="78"/>
      <c r="AW997" s="78"/>
      <c r="AX997" s="78"/>
      <c r="AY997" s="78"/>
      <c r="AZ997" s="78"/>
      <c r="BA997" s="78"/>
      <c r="BB997" s="78"/>
      <c r="BC997" s="78"/>
      <c r="BD997" s="78"/>
      <c r="BE997" s="78"/>
      <c r="BF997" s="78"/>
      <c r="BG997" s="78"/>
      <c r="BH997" s="78"/>
      <c r="BI997" s="78"/>
      <c r="BJ997" s="78"/>
      <c r="BK997" s="78"/>
      <c r="BL997" s="78"/>
      <c r="BM997" s="78"/>
      <c r="BN997" s="78"/>
      <c r="BO997" s="78"/>
      <c r="BP997" s="78"/>
      <c r="BQ997" s="78"/>
      <c r="BR997" s="78"/>
      <c r="BS997" s="78"/>
      <c r="BT997" s="78"/>
      <c r="BU997" s="78"/>
      <c r="BV997" s="78"/>
      <c r="BW997" s="78"/>
      <c r="BX997" s="78"/>
      <c r="BY997" s="78"/>
      <c r="BZ997" s="78"/>
      <c r="CA997" s="78"/>
      <c r="CB997" s="78"/>
      <c r="CC997" s="78"/>
      <c r="CD997" s="78"/>
      <c r="CE997" s="78"/>
      <c r="CF997" s="78"/>
      <c r="CG997" s="78"/>
      <c r="CH997" s="78"/>
      <c r="CI997" s="78"/>
      <c r="CJ997" s="78"/>
      <c r="CK997" s="78"/>
      <c r="CL997" s="78"/>
    </row>
    <row r="998" spans="14:90" ht="20.100000000000001" customHeight="1"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170"/>
      <c r="AK998" s="78"/>
      <c r="AL998" s="78"/>
      <c r="AM998" s="78"/>
      <c r="AN998" s="78"/>
      <c r="AO998" s="78"/>
      <c r="AP998" s="78"/>
      <c r="AQ998" s="78"/>
      <c r="AR998" s="78"/>
      <c r="AT998" s="78"/>
      <c r="AU998" s="78"/>
      <c r="AV998" s="78"/>
      <c r="AW998" s="78"/>
      <c r="AX998" s="78"/>
      <c r="AY998" s="78"/>
      <c r="AZ998" s="78"/>
      <c r="BA998" s="78"/>
      <c r="BB998" s="78"/>
      <c r="BC998" s="78"/>
      <c r="BD998" s="78"/>
      <c r="BE998" s="78"/>
      <c r="BF998" s="78"/>
      <c r="BG998" s="78"/>
      <c r="BH998" s="78"/>
      <c r="BI998" s="78"/>
      <c r="BJ998" s="78"/>
      <c r="BK998" s="78"/>
      <c r="BL998" s="78"/>
      <c r="BM998" s="78"/>
      <c r="BN998" s="78"/>
      <c r="BO998" s="78"/>
      <c r="BP998" s="78"/>
      <c r="BQ998" s="78"/>
      <c r="BR998" s="78"/>
      <c r="BS998" s="78"/>
      <c r="BT998" s="78"/>
      <c r="BU998" s="78"/>
      <c r="BV998" s="78"/>
      <c r="BW998" s="78"/>
      <c r="BX998" s="78"/>
      <c r="BY998" s="78"/>
      <c r="BZ998" s="78"/>
      <c r="CA998" s="78"/>
      <c r="CB998" s="78"/>
      <c r="CC998" s="78"/>
      <c r="CD998" s="78"/>
      <c r="CE998" s="78"/>
      <c r="CF998" s="78"/>
      <c r="CG998" s="78"/>
      <c r="CH998" s="78"/>
      <c r="CI998" s="78"/>
      <c r="CJ998" s="78"/>
      <c r="CK998" s="78"/>
      <c r="CL998" s="78"/>
    </row>
    <row r="999" spans="14:90" ht="20.100000000000001" customHeight="1"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170"/>
      <c r="AK999" s="78"/>
      <c r="AL999" s="78"/>
      <c r="AM999" s="78"/>
      <c r="AN999" s="78"/>
      <c r="AO999" s="78"/>
      <c r="AP999" s="78"/>
      <c r="AQ999" s="78"/>
      <c r="AR999" s="78"/>
      <c r="AT999" s="78"/>
      <c r="AU999" s="78"/>
      <c r="AV999" s="78"/>
      <c r="AW999" s="78"/>
      <c r="AX999" s="78"/>
      <c r="AY999" s="78"/>
      <c r="AZ999" s="78"/>
      <c r="BA999" s="78"/>
      <c r="BB999" s="78"/>
      <c r="BC999" s="78"/>
      <c r="BD999" s="78"/>
      <c r="BE999" s="78"/>
      <c r="BF999" s="78"/>
      <c r="BG999" s="78"/>
      <c r="BH999" s="78"/>
      <c r="BI999" s="78"/>
      <c r="BJ999" s="78"/>
      <c r="BK999" s="78"/>
      <c r="BL999" s="78"/>
      <c r="BM999" s="78"/>
      <c r="BN999" s="78"/>
      <c r="BO999" s="78"/>
      <c r="BP999" s="78"/>
      <c r="BQ999" s="78"/>
      <c r="BR999" s="78"/>
      <c r="BS999" s="78"/>
      <c r="BT999" s="78"/>
      <c r="BU999" s="78"/>
      <c r="BV999" s="78"/>
      <c r="BW999" s="78"/>
      <c r="BX999" s="78"/>
      <c r="BY999" s="78"/>
      <c r="BZ999" s="78"/>
      <c r="CA999" s="78"/>
      <c r="CB999" s="78"/>
      <c r="CC999" s="78"/>
      <c r="CD999" s="78"/>
      <c r="CE999" s="78"/>
      <c r="CF999" s="78"/>
      <c r="CG999" s="78"/>
      <c r="CH999" s="78"/>
      <c r="CI999" s="78"/>
      <c r="CJ999" s="78"/>
      <c r="CK999" s="78"/>
      <c r="CL999" s="78"/>
    </row>
    <row r="1000" spans="14:90" ht="20.100000000000001" customHeight="1"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170"/>
      <c r="AK1000" s="78"/>
      <c r="AL1000" s="78"/>
      <c r="AM1000" s="78"/>
      <c r="AN1000" s="78"/>
      <c r="AO1000" s="78"/>
      <c r="AP1000" s="78"/>
      <c r="AQ1000" s="78"/>
      <c r="AR1000" s="78"/>
      <c r="AT1000" s="78"/>
      <c r="AU1000" s="78"/>
      <c r="AV1000" s="78"/>
      <c r="AW1000" s="78"/>
      <c r="AX1000" s="78"/>
      <c r="AY1000" s="78"/>
      <c r="AZ1000" s="78"/>
      <c r="BA1000" s="78"/>
      <c r="BB1000" s="78"/>
      <c r="BC1000" s="78"/>
      <c r="BD1000" s="78"/>
      <c r="BE1000" s="78"/>
      <c r="BF1000" s="78"/>
      <c r="BG1000" s="78"/>
      <c r="BH1000" s="78"/>
      <c r="BI1000" s="78"/>
      <c r="BJ1000" s="78"/>
      <c r="BK1000" s="78"/>
      <c r="BL1000" s="78"/>
      <c r="BM1000" s="78"/>
      <c r="BN1000" s="78"/>
      <c r="BO1000" s="78"/>
      <c r="BP1000" s="78"/>
      <c r="BQ1000" s="78"/>
      <c r="BR1000" s="78"/>
      <c r="BS1000" s="78"/>
      <c r="BT1000" s="78"/>
      <c r="BU1000" s="78"/>
      <c r="BV1000" s="78"/>
      <c r="BW1000" s="78"/>
      <c r="BX1000" s="78"/>
      <c r="BY1000" s="78"/>
      <c r="BZ1000" s="78"/>
      <c r="CA1000" s="78"/>
      <c r="CB1000" s="78"/>
      <c r="CC1000" s="78"/>
      <c r="CD1000" s="78"/>
      <c r="CE1000" s="78"/>
      <c r="CF1000" s="78"/>
      <c r="CG1000" s="78"/>
      <c r="CH1000" s="78"/>
      <c r="CI1000" s="78"/>
      <c r="CJ1000" s="78"/>
      <c r="CK1000" s="78"/>
      <c r="CL1000" s="78"/>
    </row>
    <row r="1001" spans="14:90" ht="20.100000000000001" customHeight="1"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  <c r="AG1001" s="78"/>
      <c r="AH1001" s="78"/>
      <c r="AI1001" s="78"/>
      <c r="AJ1001" s="170"/>
      <c r="AK1001" s="78"/>
      <c r="AL1001" s="78"/>
      <c r="AM1001" s="78"/>
      <c r="AN1001" s="78"/>
      <c r="AO1001" s="78"/>
      <c r="AP1001" s="78"/>
      <c r="AQ1001" s="78"/>
      <c r="AR1001" s="78"/>
      <c r="AT1001" s="78"/>
      <c r="AU1001" s="78"/>
      <c r="AV1001" s="78"/>
      <c r="AW1001" s="78"/>
      <c r="AX1001" s="78"/>
      <c r="AY1001" s="78"/>
      <c r="AZ1001" s="78"/>
      <c r="BA1001" s="78"/>
      <c r="BB1001" s="78"/>
      <c r="BC1001" s="78"/>
      <c r="BD1001" s="78"/>
      <c r="BE1001" s="78"/>
      <c r="BF1001" s="78"/>
      <c r="BG1001" s="78"/>
      <c r="BH1001" s="78"/>
      <c r="BI1001" s="78"/>
      <c r="BJ1001" s="78"/>
      <c r="BK1001" s="78"/>
      <c r="BL1001" s="78"/>
      <c r="BM1001" s="78"/>
      <c r="BN1001" s="78"/>
      <c r="BO1001" s="78"/>
      <c r="BP1001" s="78"/>
      <c r="BQ1001" s="78"/>
      <c r="BR1001" s="78"/>
      <c r="BS1001" s="78"/>
      <c r="BT1001" s="78"/>
      <c r="BU1001" s="78"/>
      <c r="BV1001" s="78"/>
      <c r="BW1001" s="78"/>
      <c r="BX1001" s="78"/>
      <c r="BY1001" s="78"/>
      <c r="BZ1001" s="78"/>
      <c r="CA1001" s="78"/>
      <c r="CB1001" s="78"/>
      <c r="CC1001" s="78"/>
      <c r="CD1001" s="78"/>
      <c r="CE1001" s="78"/>
      <c r="CF1001" s="78"/>
      <c r="CG1001" s="78"/>
      <c r="CH1001" s="78"/>
      <c r="CI1001" s="78"/>
      <c r="CJ1001" s="78"/>
      <c r="CK1001" s="78"/>
      <c r="CL1001" s="78"/>
    </row>
    <row r="1002" spans="14:90" ht="20.100000000000001" customHeight="1"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  <c r="AG1002" s="78"/>
      <c r="AH1002" s="78"/>
      <c r="AI1002" s="78"/>
      <c r="AJ1002" s="170"/>
      <c r="AK1002" s="78"/>
      <c r="AL1002" s="78"/>
      <c r="AM1002" s="78"/>
      <c r="AN1002" s="78"/>
      <c r="AO1002" s="78"/>
      <c r="AP1002" s="78"/>
      <c r="AQ1002" s="78"/>
      <c r="AR1002" s="78"/>
      <c r="AT1002" s="78"/>
      <c r="AU1002" s="78"/>
      <c r="AV1002" s="78"/>
      <c r="AW1002" s="78"/>
      <c r="AX1002" s="78"/>
      <c r="AY1002" s="78"/>
      <c r="AZ1002" s="78"/>
      <c r="BA1002" s="78"/>
      <c r="BB1002" s="78"/>
      <c r="BC1002" s="78"/>
      <c r="BD1002" s="78"/>
      <c r="BE1002" s="78"/>
      <c r="BF1002" s="78"/>
      <c r="BG1002" s="78"/>
      <c r="BH1002" s="78"/>
      <c r="BI1002" s="78"/>
      <c r="BJ1002" s="78"/>
      <c r="BK1002" s="78"/>
      <c r="BL1002" s="78"/>
      <c r="BM1002" s="78"/>
      <c r="BN1002" s="78"/>
      <c r="BO1002" s="78"/>
      <c r="BP1002" s="78"/>
      <c r="BQ1002" s="78"/>
      <c r="BR1002" s="78"/>
      <c r="BS1002" s="78"/>
      <c r="BT1002" s="78"/>
      <c r="BU1002" s="78"/>
      <c r="BV1002" s="78"/>
      <c r="BW1002" s="78"/>
      <c r="BX1002" s="78"/>
      <c r="BY1002" s="78"/>
      <c r="BZ1002" s="78"/>
      <c r="CA1002" s="78"/>
      <c r="CB1002" s="78"/>
      <c r="CC1002" s="78"/>
      <c r="CD1002" s="78"/>
      <c r="CE1002" s="78"/>
      <c r="CF1002" s="78"/>
      <c r="CG1002" s="78"/>
      <c r="CH1002" s="78"/>
      <c r="CI1002" s="78"/>
      <c r="CJ1002" s="78"/>
      <c r="CK1002" s="78"/>
      <c r="CL1002" s="78"/>
    </row>
    <row r="1003" spans="14:90" ht="20.100000000000001" customHeight="1"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  <c r="AG1003" s="78"/>
      <c r="AH1003" s="78"/>
      <c r="AI1003" s="78"/>
      <c r="AJ1003" s="170"/>
      <c r="AK1003" s="78"/>
      <c r="AL1003" s="78"/>
      <c r="AM1003" s="78"/>
      <c r="AN1003" s="78"/>
      <c r="AO1003" s="78"/>
      <c r="AP1003" s="78"/>
      <c r="AQ1003" s="78"/>
      <c r="AR1003" s="78"/>
      <c r="AT1003" s="78"/>
      <c r="AU1003" s="78"/>
      <c r="AV1003" s="78"/>
      <c r="AW1003" s="78"/>
      <c r="AX1003" s="78"/>
      <c r="AY1003" s="78"/>
      <c r="AZ1003" s="78"/>
      <c r="BA1003" s="78"/>
      <c r="BB1003" s="78"/>
      <c r="BC1003" s="78"/>
      <c r="BD1003" s="78"/>
      <c r="BE1003" s="78"/>
      <c r="BF1003" s="78"/>
      <c r="BG1003" s="78"/>
      <c r="BH1003" s="78"/>
      <c r="BI1003" s="78"/>
      <c r="BJ1003" s="78"/>
      <c r="BK1003" s="78"/>
      <c r="BL1003" s="78"/>
      <c r="BM1003" s="78"/>
      <c r="BN1003" s="78"/>
      <c r="BO1003" s="78"/>
      <c r="BP1003" s="78"/>
      <c r="BQ1003" s="78"/>
      <c r="BR1003" s="78"/>
      <c r="BS1003" s="78"/>
      <c r="BT1003" s="78"/>
      <c r="BU1003" s="78"/>
      <c r="BV1003" s="78"/>
      <c r="BW1003" s="78"/>
      <c r="BX1003" s="78"/>
      <c r="BY1003" s="78"/>
      <c r="BZ1003" s="78"/>
      <c r="CA1003" s="78"/>
      <c r="CB1003" s="78"/>
      <c r="CC1003" s="78"/>
      <c r="CD1003" s="78"/>
      <c r="CE1003" s="78"/>
      <c r="CF1003" s="78"/>
      <c r="CG1003" s="78"/>
      <c r="CH1003" s="78"/>
      <c r="CI1003" s="78"/>
      <c r="CJ1003" s="78"/>
      <c r="CK1003" s="78"/>
      <c r="CL1003" s="78"/>
    </row>
    <row r="1004" spans="14:90" ht="20.100000000000001" customHeight="1"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  <c r="AG1004" s="78"/>
      <c r="AH1004" s="78"/>
      <c r="AI1004" s="78"/>
      <c r="AJ1004" s="170"/>
      <c r="AK1004" s="78"/>
      <c r="AL1004" s="78"/>
      <c r="AM1004" s="78"/>
      <c r="AN1004" s="78"/>
      <c r="AO1004" s="78"/>
      <c r="AP1004" s="78"/>
      <c r="AQ1004" s="78"/>
      <c r="AR1004" s="78"/>
      <c r="AT1004" s="78"/>
      <c r="AU1004" s="78"/>
      <c r="AV1004" s="78"/>
      <c r="AW1004" s="78"/>
      <c r="AX1004" s="78"/>
      <c r="AY1004" s="78"/>
      <c r="AZ1004" s="78"/>
      <c r="BA1004" s="78"/>
      <c r="BB1004" s="78"/>
      <c r="BC1004" s="78"/>
      <c r="BD1004" s="78"/>
      <c r="BE1004" s="78"/>
      <c r="BF1004" s="78"/>
      <c r="BG1004" s="78"/>
      <c r="BH1004" s="78"/>
      <c r="BI1004" s="78"/>
      <c r="BJ1004" s="78"/>
      <c r="BK1004" s="78"/>
      <c r="BL1004" s="78"/>
      <c r="BM1004" s="78"/>
      <c r="BN1004" s="78"/>
      <c r="BO1004" s="78"/>
      <c r="BP1004" s="78"/>
      <c r="BQ1004" s="78"/>
      <c r="BR1004" s="78"/>
      <c r="BS1004" s="78"/>
      <c r="BT1004" s="78"/>
      <c r="BU1004" s="78"/>
      <c r="BV1004" s="78"/>
      <c r="BW1004" s="78"/>
      <c r="BX1004" s="78"/>
      <c r="BY1004" s="78"/>
      <c r="BZ1004" s="78"/>
      <c r="CA1004" s="78"/>
      <c r="CB1004" s="78"/>
      <c r="CC1004" s="78"/>
      <c r="CD1004" s="78"/>
      <c r="CE1004" s="78"/>
      <c r="CF1004" s="78"/>
      <c r="CG1004" s="78"/>
      <c r="CH1004" s="78"/>
      <c r="CI1004" s="78"/>
      <c r="CJ1004" s="78"/>
      <c r="CK1004" s="78"/>
      <c r="CL1004" s="78"/>
    </row>
    <row r="1005" spans="14:90" ht="20.100000000000001" customHeight="1"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  <c r="AG1005" s="78"/>
      <c r="AH1005" s="78"/>
      <c r="AI1005" s="78"/>
      <c r="AJ1005" s="170"/>
      <c r="AK1005" s="78"/>
      <c r="AL1005" s="78"/>
      <c r="AM1005" s="78"/>
      <c r="AN1005" s="78"/>
      <c r="AO1005" s="78"/>
      <c r="AP1005" s="78"/>
      <c r="AQ1005" s="78"/>
      <c r="AR1005" s="78"/>
      <c r="AT1005" s="78"/>
      <c r="AU1005" s="78"/>
      <c r="AV1005" s="78"/>
      <c r="AW1005" s="78"/>
      <c r="AX1005" s="78"/>
      <c r="AY1005" s="78"/>
      <c r="AZ1005" s="78"/>
      <c r="BA1005" s="78"/>
      <c r="BB1005" s="78"/>
      <c r="BC1005" s="78"/>
      <c r="BD1005" s="78"/>
      <c r="BE1005" s="78"/>
      <c r="BF1005" s="78"/>
      <c r="BG1005" s="78"/>
      <c r="BH1005" s="78"/>
      <c r="BI1005" s="78"/>
      <c r="BJ1005" s="78"/>
      <c r="BK1005" s="78"/>
      <c r="BL1005" s="78"/>
      <c r="BM1005" s="78"/>
      <c r="BN1005" s="78"/>
      <c r="BO1005" s="78"/>
      <c r="BP1005" s="78"/>
      <c r="BQ1005" s="78"/>
      <c r="BR1005" s="78"/>
      <c r="BS1005" s="78"/>
      <c r="BT1005" s="78"/>
      <c r="BU1005" s="78"/>
      <c r="BV1005" s="78"/>
      <c r="BW1005" s="78"/>
      <c r="BX1005" s="78"/>
      <c r="BY1005" s="78"/>
      <c r="BZ1005" s="78"/>
      <c r="CA1005" s="78"/>
      <c r="CB1005" s="78"/>
      <c r="CC1005" s="78"/>
      <c r="CD1005" s="78"/>
      <c r="CE1005" s="78"/>
      <c r="CF1005" s="78"/>
      <c r="CG1005" s="78"/>
      <c r="CH1005" s="78"/>
      <c r="CI1005" s="78"/>
      <c r="CJ1005" s="78"/>
      <c r="CK1005" s="78"/>
      <c r="CL1005" s="78"/>
    </row>
    <row r="1006" spans="14:90" ht="20.100000000000001" customHeight="1"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  <c r="AG1006" s="78"/>
      <c r="AH1006" s="78"/>
      <c r="AI1006" s="78"/>
      <c r="AJ1006" s="170"/>
      <c r="AK1006" s="78"/>
      <c r="AL1006" s="78"/>
      <c r="AM1006" s="78"/>
      <c r="AN1006" s="78"/>
      <c r="AO1006" s="78"/>
      <c r="AP1006" s="78"/>
      <c r="AQ1006" s="78"/>
      <c r="AR1006" s="78"/>
      <c r="AT1006" s="78"/>
      <c r="AU1006" s="78"/>
      <c r="AV1006" s="78"/>
      <c r="AW1006" s="78"/>
      <c r="AX1006" s="78"/>
      <c r="AY1006" s="78"/>
      <c r="AZ1006" s="78"/>
      <c r="BA1006" s="78"/>
      <c r="BB1006" s="78"/>
      <c r="BC1006" s="78"/>
      <c r="BD1006" s="78"/>
      <c r="BE1006" s="78"/>
      <c r="BF1006" s="78"/>
      <c r="BG1006" s="78"/>
      <c r="BH1006" s="78"/>
      <c r="BI1006" s="78"/>
      <c r="BJ1006" s="78"/>
      <c r="BK1006" s="78"/>
      <c r="BL1006" s="78"/>
      <c r="BM1006" s="78"/>
      <c r="BN1006" s="78"/>
      <c r="BO1006" s="78"/>
      <c r="BP1006" s="78"/>
      <c r="BQ1006" s="78"/>
      <c r="BR1006" s="78"/>
      <c r="BS1006" s="78"/>
      <c r="BT1006" s="78"/>
      <c r="BU1006" s="78"/>
      <c r="BV1006" s="78"/>
      <c r="BW1006" s="78"/>
      <c r="BX1006" s="78"/>
      <c r="BY1006" s="78"/>
      <c r="BZ1006" s="78"/>
      <c r="CA1006" s="78"/>
      <c r="CB1006" s="78"/>
      <c r="CC1006" s="78"/>
      <c r="CD1006" s="78"/>
      <c r="CE1006" s="78"/>
      <c r="CF1006" s="78"/>
      <c r="CG1006" s="78"/>
      <c r="CH1006" s="78"/>
      <c r="CI1006" s="78"/>
      <c r="CJ1006" s="78"/>
      <c r="CK1006" s="78"/>
      <c r="CL1006" s="78"/>
    </row>
    <row r="1007" spans="14:90" ht="20.100000000000001" customHeight="1"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  <c r="AG1007" s="78"/>
      <c r="AH1007" s="78"/>
      <c r="AI1007" s="78"/>
      <c r="AJ1007" s="170"/>
      <c r="AK1007" s="78"/>
      <c r="AL1007" s="78"/>
      <c r="AM1007" s="78"/>
      <c r="AN1007" s="78"/>
      <c r="AO1007" s="78"/>
      <c r="AP1007" s="78"/>
      <c r="AQ1007" s="78"/>
      <c r="AR1007" s="78"/>
      <c r="AT1007" s="78"/>
      <c r="AU1007" s="78"/>
      <c r="AV1007" s="78"/>
      <c r="AW1007" s="78"/>
      <c r="AX1007" s="78"/>
      <c r="AY1007" s="78"/>
      <c r="AZ1007" s="78"/>
      <c r="BA1007" s="78"/>
      <c r="BB1007" s="78"/>
      <c r="BC1007" s="78"/>
      <c r="BD1007" s="78"/>
      <c r="BE1007" s="78"/>
      <c r="BF1007" s="78"/>
      <c r="BG1007" s="78"/>
      <c r="BH1007" s="78"/>
      <c r="BI1007" s="78"/>
      <c r="BJ1007" s="78"/>
      <c r="BK1007" s="78"/>
      <c r="BL1007" s="78"/>
      <c r="BM1007" s="78"/>
      <c r="BN1007" s="78"/>
      <c r="BO1007" s="78"/>
      <c r="BP1007" s="78"/>
      <c r="BQ1007" s="78"/>
      <c r="BR1007" s="78"/>
      <c r="BS1007" s="78"/>
      <c r="BT1007" s="78"/>
      <c r="BU1007" s="78"/>
      <c r="BV1007" s="78"/>
      <c r="BW1007" s="78"/>
      <c r="BX1007" s="78"/>
      <c r="BY1007" s="78"/>
      <c r="BZ1007" s="78"/>
      <c r="CA1007" s="78"/>
      <c r="CB1007" s="78"/>
      <c r="CC1007" s="78"/>
      <c r="CD1007" s="78"/>
      <c r="CE1007" s="78"/>
      <c r="CF1007" s="78"/>
      <c r="CG1007" s="78"/>
      <c r="CH1007" s="78"/>
      <c r="CI1007" s="78"/>
      <c r="CJ1007" s="78"/>
      <c r="CK1007" s="78"/>
      <c r="CL1007" s="78"/>
    </row>
    <row r="1008" spans="14:90" ht="20.100000000000001" customHeight="1"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  <c r="AG1008" s="78"/>
      <c r="AH1008" s="78"/>
      <c r="AI1008" s="78"/>
      <c r="AJ1008" s="170"/>
      <c r="AK1008" s="78"/>
      <c r="AL1008" s="78"/>
      <c r="AM1008" s="78"/>
      <c r="AN1008" s="78"/>
      <c r="AO1008" s="78"/>
      <c r="AP1008" s="78"/>
      <c r="AQ1008" s="78"/>
      <c r="AR1008" s="78"/>
      <c r="AT1008" s="78"/>
      <c r="AU1008" s="78"/>
      <c r="AV1008" s="78"/>
      <c r="AW1008" s="78"/>
      <c r="AX1008" s="78"/>
      <c r="AY1008" s="78"/>
      <c r="AZ1008" s="78"/>
      <c r="BA1008" s="78"/>
      <c r="BB1008" s="78"/>
      <c r="BC1008" s="78"/>
      <c r="BD1008" s="78"/>
      <c r="BE1008" s="78"/>
      <c r="BF1008" s="78"/>
      <c r="BG1008" s="78"/>
      <c r="BH1008" s="78"/>
      <c r="BI1008" s="78"/>
      <c r="BJ1008" s="78"/>
      <c r="BK1008" s="78"/>
      <c r="BL1008" s="78"/>
      <c r="BM1008" s="78"/>
      <c r="BN1008" s="78"/>
      <c r="BO1008" s="78"/>
      <c r="BP1008" s="78"/>
      <c r="BQ1008" s="78"/>
      <c r="BR1008" s="78"/>
      <c r="BS1008" s="78"/>
      <c r="BT1008" s="78"/>
      <c r="BU1008" s="78"/>
      <c r="BV1008" s="78"/>
      <c r="BW1008" s="78"/>
      <c r="BX1008" s="78"/>
      <c r="BY1008" s="78"/>
      <c r="BZ1008" s="78"/>
      <c r="CA1008" s="78"/>
      <c r="CB1008" s="78"/>
      <c r="CC1008" s="78"/>
      <c r="CD1008" s="78"/>
      <c r="CE1008" s="78"/>
      <c r="CF1008" s="78"/>
      <c r="CG1008" s="78"/>
      <c r="CH1008" s="78"/>
      <c r="CI1008" s="78"/>
      <c r="CJ1008" s="78"/>
      <c r="CK1008" s="78"/>
      <c r="CL1008" s="78"/>
    </row>
    <row r="1009" spans="14:90" ht="20.100000000000001" customHeight="1"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  <c r="AG1009" s="78"/>
      <c r="AH1009" s="78"/>
      <c r="AI1009" s="78"/>
      <c r="AJ1009" s="170"/>
      <c r="AK1009" s="78"/>
      <c r="AL1009" s="78"/>
      <c r="AM1009" s="78"/>
      <c r="AN1009" s="78"/>
      <c r="AO1009" s="78"/>
      <c r="AP1009" s="78"/>
      <c r="AQ1009" s="78"/>
      <c r="AR1009" s="78"/>
      <c r="AT1009" s="78"/>
      <c r="AU1009" s="78"/>
      <c r="AV1009" s="78"/>
      <c r="AW1009" s="78"/>
      <c r="AX1009" s="78"/>
      <c r="AY1009" s="78"/>
      <c r="AZ1009" s="78"/>
      <c r="BA1009" s="78"/>
      <c r="BB1009" s="78"/>
      <c r="BC1009" s="78"/>
      <c r="BD1009" s="78"/>
      <c r="BE1009" s="78"/>
      <c r="BF1009" s="78"/>
      <c r="BG1009" s="78"/>
      <c r="BH1009" s="78"/>
      <c r="BI1009" s="78"/>
      <c r="BJ1009" s="78"/>
      <c r="BK1009" s="78"/>
      <c r="BL1009" s="78"/>
      <c r="BM1009" s="78"/>
      <c r="BN1009" s="78"/>
      <c r="BO1009" s="78"/>
      <c r="BP1009" s="78"/>
      <c r="BQ1009" s="78"/>
      <c r="BR1009" s="78"/>
      <c r="BS1009" s="78"/>
      <c r="BT1009" s="78"/>
      <c r="BU1009" s="78"/>
      <c r="BV1009" s="78"/>
      <c r="BW1009" s="78"/>
      <c r="BX1009" s="78"/>
      <c r="BY1009" s="78"/>
      <c r="BZ1009" s="78"/>
      <c r="CA1009" s="78"/>
      <c r="CB1009" s="78"/>
      <c r="CC1009" s="78"/>
      <c r="CD1009" s="78"/>
      <c r="CE1009" s="78"/>
      <c r="CF1009" s="78"/>
      <c r="CG1009" s="78"/>
      <c r="CH1009" s="78"/>
      <c r="CI1009" s="78"/>
      <c r="CJ1009" s="78"/>
      <c r="CK1009" s="78"/>
      <c r="CL1009" s="78"/>
    </row>
    <row r="1010" spans="14:90" ht="20.100000000000001" customHeight="1"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  <c r="AG1010" s="78"/>
      <c r="AH1010" s="78"/>
      <c r="AI1010" s="78"/>
      <c r="AJ1010" s="170"/>
      <c r="AK1010" s="78"/>
      <c r="AL1010" s="78"/>
      <c r="AM1010" s="78"/>
      <c r="AN1010" s="78"/>
      <c r="AO1010" s="78"/>
      <c r="AP1010" s="78"/>
      <c r="AQ1010" s="78"/>
      <c r="AR1010" s="78"/>
      <c r="AT1010" s="78"/>
      <c r="AU1010" s="78"/>
      <c r="AV1010" s="78"/>
      <c r="AW1010" s="78"/>
      <c r="AX1010" s="78"/>
      <c r="AY1010" s="78"/>
      <c r="AZ1010" s="78"/>
      <c r="BA1010" s="78"/>
      <c r="BB1010" s="78"/>
      <c r="BC1010" s="78"/>
      <c r="BD1010" s="78"/>
      <c r="BE1010" s="78"/>
      <c r="BF1010" s="78"/>
      <c r="BG1010" s="78"/>
      <c r="BH1010" s="78"/>
      <c r="BI1010" s="78"/>
      <c r="BJ1010" s="78"/>
      <c r="BK1010" s="78"/>
      <c r="BL1010" s="78"/>
      <c r="BM1010" s="78"/>
      <c r="BN1010" s="78"/>
      <c r="BO1010" s="78"/>
      <c r="BP1010" s="78"/>
      <c r="BQ1010" s="78"/>
      <c r="BR1010" s="78"/>
      <c r="BS1010" s="78"/>
      <c r="BT1010" s="78"/>
      <c r="BU1010" s="78"/>
      <c r="BV1010" s="78"/>
      <c r="BW1010" s="78"/>
      <c r="BX1010" s="78"/>
      <c r="BY1010" s="78"/>
      <c r="BZ1010" s="78"/>
      <c r="CA1010" s="78"/>
      <c r="CB1010" s="78"/>
      <c r="CC1010" s="78"/>
      <c r="CD1010" s="78"/>
      <c r="CE1010" s="78"/>
      <c r="CF1010" s="78"/>
      <c r="CG1010" s="78"/>
      <c r="CH1010" s="78"/>
      <c r="CI1010" s="78"/>
      <c r="CJ1010" s="78"/>
      <c r="CK1010" s="78"/>
      <c r="CL1010" s="78"/>
    </row>
    <row r="1011" spans="14:90" ht="20.100000000000001" customHeight="1"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  <c r="AG1011" s="78"/>
      <c r="AH1011" s="78"/>
      <c r="AI1011" s="78"/>
      <c r="AJ1011" s="170"/>
      <c r="AK1011" s="78"/>
      <c r="AL1011" s="78"/>
      <c r="AM1011" s="78"/>
      <c r="AN1011" s="78"/>
      <c r="AO1011" s="78"/>
      <c r="AP1011" s="78"/>
      <c r="AQ1011" s="78"/>
      <c r="AR1011" s="78"/>
      <c r="AT1011" s="78"/>
      <c r="AU1011" s="78"/>
      <c r="AV1011" s="78"/>
      <c r="AW1011" s="78"/>
      <c r="AX1011" s="78"/>
      <c r="AY1011" s="78"/>
      <c r="AZ1011" s="78"/>
      <c r="BA1011" s="78"/>
      <c r="BB1011" s="78"/>
      <c r="BC1011" s="78"/>
      <c r="BD1011" s="78"/>
      <c r="BE1011" s="78"/>
      <c r="BF1011" s="78"/>
      <c r="BG1011" s="78"/>
      <c r="BH1011" s="78"/>
      <c r="BI1011" s="78"/>
      <c r="BJ1011" s="78"/>
      <c r="BK1011" s="78"/>
      <c r="BL1011" s="78"/>
      <c r="BM1011" s="78"/>
      <c r="BN1011" s="78"/>
      <c r="BO1011" s="78"/>
      <c r="BP1011" s="78"/>
      <c r="BQ1011" s="78"/>
      <c r="BR1011" s="78"/>
      <c r="BS1011" s="78"/>
      <c r="BT1011" s="78"/>
      <c r="BU1011" s="78"/>
      <c r="BV1011" s="78"/>
      <c r="BW1011" s="78"/>
      <c r="BX1011" s="78"/>
      <c r="BY1011" s="78"/>
      <c r="BZ1011" s="78"/>
      <c r="CA1011" s="78"/>
      <c r="CB1011" s="78"/>
      <c r="CC1011" s="78"/>
      <c r="CD1011" s="78"/>
      <c r="CE1011" s="78"/>
      <c r="CF1011" s="78"/>
      <c r="CG1011" s="78"/>
      <c r="CH1011" s="78"/>
      <c r="CI1011" s="78"/>
      <c r="CJ1011" s="78"/>
      <c r="CK1011" s="78"/>
      <c r="CL1011" s="78"/>
    </row>
    <row r="1012" spans="14:90" ht="20.100000000000001" customHeight="1"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  <c r="AG1012" s="78"/>
      <c r="AH1012" s="78"/>
      <c r="AI1012" s="78"/>
      <c r="AJ1012" s="170"/>
      <c r="AK1012" s="78"/>
      <c r="AL1012" s="78"/>
      <c r="AM1012" s="78"/>
      <c r="AN1012" s="78"/>
      <c r="AO1012" s="78"/>
      <c r="AP1012" s="78"/>
      <c r="AQ1012" s="78"/>
      <c r="AR1012" s="78"/>
      <c r="AT1012" s="78"/>
      <c r="AU1012" s="78"/>
      <c r="AV1012" s="78"/>
      <c r="AW1012" s="78"/>
      <c r="AX1012" s="78"/>
      <c r="AY1012" s="78"/>
      <c r="AZ1012" s="78"/>
      <c r="BA1012" s="78"/>
      <c r="BB1012" s="78"/>
      <c r="BC1012" s="78"/>
      <c r="BD1012" s="78"/>
      <c r="BE1012" s="78"/>
      <c r="BF1012" s="78"/>
      <c r="BG1012" s="78"/>
      <c r="BH1012" s="78"/>
      <c r="BI1012" s="78"/>
      <c r="BJ1012" s="78"/>
      <c r="BK1012" s="78"/>
      <c r="BL1012" s="78"/>
      <c r="BM1012" s="78"/>
      <c r="BN1012" s="78"/>
      <c r="BO1012" s="78"/>
      <c r="BP1012" s="78"/>
      <c r="BQ1012" s="78"/>
      <c r="BR1012" s="78"/>
      <c r="BS1012" s="78"/>
      <c r="BT1012" s="78"/>
      <c r="BU1012" s="78"/>
      <c r="BV1012" s="78"/>
      <c r="BW1012" s="78"/>
      <c r="BX1012" s="78"/>
      <c r="BY1012" s="78"/>
      <c r="BZ1012" s="78"/>
      <c r="CA1012" s="78"/>
      <c r="CB1012" s="78"/>
      <c r="CC1012" s="78"/>
      <c r="CD1012" s="78"/>
      <c r="CE1012" s="78"/>
      <c r="CF1012" s="78"/>
      <c r="CG1012" s="78"/>
      <c r="CH1012" s="78"/>
      <c r="CI1012" s="78"/>
      <c r="CJ1012" s="78"/>
      <c r="CK1012" s="78"/>
      <c r="CL1012" s="78"/>
    </row>
    <row r="1013" spans="14:90" ht="20.100000000000001" customHeight="1"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  <c r="AG1013" s="78"/>
      <c r="AH1013" s="78"/>
      <c r="AI1013" s="78"/>
      <c r="AJ1013" s="170"/>
      <c r="AK1013" s="78"/>
      <c r="AL1013" s="78"/>
      <c r="AM1013" s="78"/>
      <c r="AN1013" s="78"/>
      <c r="AO1013" s="78"/>
      <c r="AP1013" s="78"/>
      <c r="AQ1013" s="78"/>
      <c r="AR1013" s="78"/>
      <c r="AT1013" s="78"/>
      <c r="AU1013" s="78"/>
      <c r="AV1013" s="78"/>
      <c r="AW1013" s="78"/>
      <c r="AX1013" s="78"/>
      <c r="AY1013" s="78"/>
      <c r="AZ1013" s="78"/>
      <c r="BA1013" s="78"/>
      <c r="BB1013" s="78"/>
      <c r="BC1013" s="78"/>
      <c r="BD1013" s="78"/>
      <c r="BE1013" s="78"/>
      <c r="BF1013" s="78"/>
      <c r="BG1013" s="78"/>
      <c r="BH1013" s="78"/>
      <c r="BI1013" s="78"/>
      <c r="BJ1013" s="78"/>
      <c r="BK1013" s="78"/>
      <c r="BL1013" s="78"/>
      <c r="BM1013" s="78"/>
      <c r="BN1013" s="78"/>
      <c r="BO1013" s="78"/>
      <c r="BP1013" s="78"/>
      <c r="BQ1013" s="78"/>
      <c r="BR1013" s="78"/>
      <c r="BS1013" s="78"/>
      <c r="BT1013" s="78"/>
      <c r="BU1013" s="78"/>
      <c r="BV1013" s="78"/>
      <c r="BW1013" s="78"/>
      <c r="BX1013" s="78"/>
      <c r="BY1013" s="78"/>
      <c r="BZ1013" s="78"/>
      <c r="CA1013" s="78"/>
      <c r="CB1013" s="78"/>
      <c r="CC1013" s="78"/>
      <c r="CD1013" s="78"/>
      <c r="CE1013" s="78"/>
      <c r="CF1013" s="78"/>
      <c r="CG1013" s="78"/>
      <c r="CH1013" s="78"/>
      <c r="CI1013" s="78"/>
      <c r="CJ1013" s="78"/>
      <c r="CK1013" s="78"/>
      <c r="CL1013" s="78"/>
    </row>
    <row r="1014" spans="14:90" ht="20.100000000000001" customHeight="1"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  <c r="AG1014" s="78"/>
      <c r="AH1014" s="78"/>
      <c r="AI1014" s="78"/>
      <c r="AJ1014" s="170"/>
      <c r="AK1014" s="78"/>
      <c r="AL1014" s="78"/>
      <c r="AM1014" s="78"/>
      <c r="AN1014" s="78"/>
      <c r="AO1014" s="78"/>
      <c r="AP1014" s="78"/>
      <c r="AQ1014" s="78"/>
      <c r="AR1014" s="78"/>
      <c r="AT1014" s="78"/>
      <c r="AU1014" s="78"/>
      <c r="AV1014" s="78"/>
      <c r="AW1014" s="78"/>
      <c r="AX1014" s="78"/>
      <c r="AY1014" s="78"/>
      <c r="AZ1014" s="78"/>
      <c r="BA1014" s="78"/>
      <c r="BB1014" s="78"/>
      <c r="BC1014" s="78"/>
      <c r="BD1014" s="78"/>
      <c r="BE1014" s="78"/>
      <c r="BF1014" s="78"/>
      <c r="BG1014" s="78"/>
      <c r="BH1014" s="78"/>
      <c r="BI1014" s="78"/>
      <c r="BJ1014" s="78"/>
      <c r="BK1014" s="78"/>
      <c r="BL1014" s="78"/>
      <c r="BM1014" s="78"/>
      <c r="BN1014" s="78"/>
      <c r="BO1014" s="78"/>
      <c r="BP1014" s="78"/>
      <c r="BQ1014" s="78"/>
      <c r="BR1014" s="78"/>
      <c r="BS1014" s="78"/>
      <c r="BT1014" s="78"/>
      <c r="BU1014" s="78"/>
      <c r="BV1014" s="78"/>
      <c r="BW1014" s="78"/>
      <c r="BX1014" s="78"/>
      <c r="BY1014" s="78"/>
      <c r="BZ1014" s="78"/>
      <c r="CA1014" s="78"/>
      <c r="CB1014" s="78"/>
      <c r="CC1014" s="78"/>
      <c r="CD1014" s="78"/>
      <c r="CE1014" s="78"/>
      <c r="CF1014" s="78"/>
      <c r="CG1014" s="78"/>
      <c r="CH1014" s="78"/>
      <c r="CI1014" s="78"/>
      <c r="CJ1014" s="78"/>
      <c r="CK1014" s="78"/>
      <c r="CL1014" s="78"/>
    </row>
    <row r="1015" spans="14:90" ht="20.100000000000001" customHeight="1"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  <c r="AG1015" s="78"/>
      <c r="AH1015" s="78"/>
      <c r="AI1015" s="78"/>
      <c r="AJ1015" s="170"/>
      <c r="AK1015" s="78"/>
      <c r="AL1015" s="78"/>
      <c r="AM1015" s="78"/>
      <c r="AN1015" s="78"/>
      <c r="AO1015" s="78"/>
      <c r="AP1015" s="78"/>
      <c r="AQ1015" s="78"/>
      <c r="AR1015" s="78"/>
      <c r="AT1015" s="78"/>
      <c r="AU1015" s="78"/>
      <c r="AV1015" s="78"/>
      <c r="AW1015" s="78"/>
      <c r="AX1015" s="78"/>
      <c r="AY1015" s="78"/>
      <c r="AZ1015" s="78"/>
      <c r="BA1015" s="78"/>
      <c r="BB1015" s="78"/>
      <c r="BC1015" s="78"/>
      <c r="BD1015" s="78"/>
      <c r="BE1015" s="78"/>
      <c r="BF1015" s="78"/>
      <c r="BG1015" s="78"/>
      <c r="BH1015" s="78"/>
      <c r="BI1015" s="78"/>
      <c r="BJ1015" s="78"/>
      <c r="BK1015" s="78"/>
      <c r="BL1015" s="78"/>
      <c r="BM1015" s="78"/>
      <c r="BN1015" s="78"/>
      <c r="BO1015" s="78"/>
      <c r="BP1015" s="78"/>
      <c r="BQ1015" s="78"/>
      <c r="BR1015" s="78"/>
      <c r="BS1015" s="78"/>
      <c r="BT1015" s="78"/>
      <c r="BU1015" s="78"/>
      <c r="BV1015" s="78"/>
      <c r="BW1015" s="78"/>
      <c r="BX1015" s="78"/>
      <c r="BY1015" s="78"/>
      <c r="BZ1015" s="78"/>
      <c r="CA1015" s="78"/>
      <c r="CB1015" s="78"/>
      <c r="CC1015" s="78"/>
      <c r="CD1015" s="78"/>
      <c r="CE1015" s="78"/>
      <c r="CF1015" s="78"/>
      <c r="CG1015" s="78"/>
      <c r="CH1015" s="78"/>
      <c r="CI1015" s="78"/>
      <c r="CJ1015" s="78"/>
      <c r="CK1015" s="78"/>
      <c r="CL1015" s="78"/>
    </row>
    <row r="1016" spans="14:90" ht="20.100000000000001" customHeight="1"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  <c r="AG1016" s="78"/>
      <c r="AH1016" s="78"/>
      <c r="AI1016" s="78"/>
      <c r="AJ1016" s="170"/>
      <c r="AK1016" s="78"/>
      <c r="AL1016" s="78"/>
      <c r="AM1016" s="78"/>
      <c r="AN1016" s="78"/>
      <c r="AO1016" s="78"/>
      <c r="AP1016" s="78"/>
      <c r="AQ1016" s="78"/>
      <c r="AR1016" s="78"/>
      <c r="AT1016" s="78"/>
      <c r="AU1016" s="78"/>
      <c r="AV1016" s="78"/>
      <c r="AW1016" s="78"/>
      <c r="AX1016" s="78"/>
      <c r="AY1016" s="78"/>
      <c r="AZ1016" s="78"/>
      <c r="BA1016" s="78"/>
      <c r="BB1016" s="78"/>
      <c r="BC1016" s="78"/>
      <c r="BD1016" s="78"/>
      <c r="BE1016" s="78"/>
      <c r="BF1016" s="78"/>
      <c r="BG1016" s="78"/>
      <c r="BH1016" s="78"/>
      <c r="BI1016" s="78"/>
      <c r="BJ1016" s="78"/>
      <c r="BK1016" s="78"/>
      <c r="BL1016" s="78"/>
      <c r="BM1016" s="78"/>
      <c r="BN1016" s="78"/>
      <c r="BO1016" s="78"/>
      <c r="BP1016" s="78"/>
      <c r="BQ1016" s="78"/>
      <c r="BR1016" s="78"/>
      <c r="BS1016" s="78"/>
      <c r="BT1016" s="78"/>
      <c r="BU1016" s="78"/>
      <c r="BV1016" s="78"/>
      <c r="BW1016" s="78"/>
      <c r="BX1016" s="78"/>
      <c r="BY1016" s="78"/>
      <c r="BZ1016" s="78"/>
      <c r="CA1016" s="78"/>
      <c r="CB1016" s="78"/>
      <c r="CC1016" s="78"/>
      <c r="CD1016" s="78"/>
      <c r="CE1016" s="78"/>
      <c r="CF1016" s="78"/>
      <c r="CG1016" s="78"/>
      <c r="CH1016" s="78"/>
      <c r="CI1016" s="78"/>
      <c r="CJ1016" s="78"/>
      <c r="CK1016" s="78"/>
      <c r="CL1016" s="78"/>
    </row>
    <row r="1017" spans="14:90" ht="20.100000000000001" customHeight="1"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  <c r="AG1017" s="78"/>
      <c r="AH1017" s="78"/>
      <c r="AI1017" s="78"/>
      <c r="AJ1017" s="170"/>
      <c r="AK1017" s="78"/>
      <c r="AL1017" s="78"/>
      <c r="AM1017" s="78"/>
      <c r="AN1017" s="78"/>
      <c r="AO1017" s="78"/>
      <c r="AP1017" s="78"/>
      <c r="AQ1017" s="78"/>
      <c r="AR1017" s="78"/>
      <c r="AT1017" s="78"/>
      <c r="AU1017" s="78"/>
      <c r="AV1017" s="78"/>
      <c r="AW1017" s="78"/>
      <c r="AX1017" s="78"/>
      <c r="AY1017" s="78"/>
      <c r="AZ1017" s="78"/>
      <c r="BA1017" s="78"/>
      <c r="BB1017" s="78"/>
      <c r="BC1017" s="78"/>
      <c r="BD1017" s="78"/>
      <c r="BE1017" s="78"/>
      <c r="BF1017" s="78"/>
      <c r="BG1017" s="78"/>
      <c r="BH1017" s="78"/>
      <c r="BI1017" s="78"/>
      <c r="BJ1017" s="78"/>
      <c r="BK1017" s="78"/>
      <c r="BL1017" s="78"/>
      <c r="BM1017" s="78"/>
      <c r="BN1017" s="78"/>
      <c r="BO1017" s="78"/>
      <c r="BP1017" s="78"/>
      <c r="BQ1017" s="78"/>
      <c r="BR1017" s="78"/>
      <c r="BS1017" s="78"/>
      <c r="BT1017" s="78"/>
      <c r="BU1017" s="78"/>
      <c r="BV1017" s="78"/>
      <c r="BW1017" s="78"/>
      <c r="BX1017" s="78"/>
      <c r="BY1017" s="78"/>
      <c r="BZ1017" s="78"/>
      <c r="CA1017" s="78"/>
      <c r="CB1017" s="78"/>
      <c r="CC1017" s="78"/>
      <c r="CD1017" s="78"/>
      <c r="CE1017" s="78"/>
      <c r="CF1017" s="78"/>
      <c r="CG1017" s="78"/>
      <c r="CH1017" s="78"/>
      <c r="CI1017" s="78"/>
      <c r="CJ1017" s="78"/>
      <c r="CK1017" s="78"/>
      <c r="CL1017" s="78"/>
    </row>
    <row r="1018" spans="14:90" ht="20.100000000000001" customHeight="1"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  <c r="AG1018" s="78"/>
      <c r="AH1018" s="78"/>
      <c r="AI1018" s="78"/>
      <c r="AJ1018" s="170"/>
      <c r="AK1018" s="78"/>
      <c r="AL1018" s="78"/>
      <c r="AM1018" s="78"/>
      <c r="AN1018" s="78"/>
      <c r="AO1018" s="78"/>
      <c r="AP1018" s="78"/>
      <c r="AQ1018" s="78"/>
      <c r="AR1018" s="78"/>
      <c r="AT1018" s="78"/>
      <c r="AU1018" s="78"/>
      <c r="AV1018" s="78"/>
      <c r="AW1018" s="78"/>
      <c r="AX1018" s="78"/>
      <c r="AY1018" s="78"/>
      <c r="AZ1018" s="78"/>
      <c r="BA1018" s="78"/>
      <c r="BB1018" s="78"/>
      <c r="BC1018" s="78"/>
      <c r="BD1018" s="78"/>
      <c r="BE1018" s="78"/>
      <c r="BF1018" s="78"/>
      <c r="BG1018" s="78"/>
      <c r="BH1018" s="78"/>
      <c r="BI1018" s="78"/>
      <c r="BJ1018" s="78"/>
      <c r="BK1018" s="78"/>
      <c r="BL1018" s="78"/>
      <c r="BM1018" s="78"/>
      <c r="BN1018" s="78"/>
      <c r="BO1018" s="78"/>
      <c r="BP1018" s="78"/>
      <c r="BQ1018" s="78"/>
      <c r="BR1018" s="78"/>
      <c r="BS1018" s="78"/>
      <c r="BT1018" s="78"/>
      <c r="BU1018" s="78"/>
      <c r="BV1018" s="78"/>
      <c r="BW1018" s="78"/>
      <c r="BX1018" s="78"/>
      <c r="BY1018" s="78"/>
      <c r="BZ1018" s="78"/>
      <c r="CA1018" s="78"/>
      <c r="CB1018" s="78"/>
      <c r="CC1018" s="78"/>
      <c r="CD1018" s="78"/>
      <c r="CE1018" s="78"/>
      <c r="CF1018" s="78"/>
      <c r="CG1018" s="78"/>
      <c r="CH1018" s="78"/>
      <c r="CI1018" s="78"/>
      <c r="CJ1018" s="78"/>
      <c r="CK1018" s="78"/>
      <c r="CL1018" s="78"/>
    </row>
    <row r="1019" spans="14:90" ht="20.100000000000001" customHeight="1"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  <c r="AG1019" s="78"/>
      <c r="AH1019" s="78"/>
      <c r="AI1019" s="78"/>
      <c r="AJ1019" s="170"/>
      <c r="AK1019" s="78"/>
      <c r="AL1019" s="78"/>
      <c r="AM1019" s="78"/>
      <c r="AN1019" s="78"/>
      <c r="AO1019" s="78"/>
      <c r="AP1019" s="78"/>
      <c r="AQ1019" s="78"/>
      <c r="AR1019" s="78"/>
      <c r="AT1019" s="78"/>
      <c r="AU1019" s="78"/>
      <c r="AV1019" s="78"/>
      <c r="AW1019" s="78"/>
      <c r="AX1019" s="78"/>
      <c r="AY1019" s="78"/>
      <c r="AZ1019" s="78"/>
      <c r="BA1019" s="78"/>
      <c r="BB1019" s="78"/>
      <c r="BC1019" s="78"/>
      <c r="BD1019" s="78"/>
      <c r="BE1019" s="78"/>
      <c r="BF1019" s="78"/>
      <c r="BG1019" s="78"/>
      <c r="BH1019" s="78"/>
      <c r="BI1019" s="78"/>
      <c r="BJ1019" s="78"/>
      <c r="BK1019" s="78"/>
      <c r="BL1019" s="78"/>
      <c r="BM1019" s="78"/>
      <c r="BN1019" s="78"/>
      <c r="BO1019" s="78"/>
      <c r="BP1019" s="78"/>
      <c r="BQ1019" s="78"/>
      <c r="BR1019" s="78"/>
      <c r="BS1019" s="78"/>
      <c r="BT1019" s="78"/>
      <c r="BU1019" s="78"/>
      <c r="BV1019" s="78"/>
      <c r="BW1019" s="78"/>
      <c r="BX1019" s="78"/>
      <c r="BY1019" s="78"/>
      <c r="BZ1019" s="78"/>
      <c r="CA1019" s="78"/>
      <c r="CB1019" s="78"/>
      <c r="CC1019" s="78"/>
      <c r="CD1019" s="78"/>
      <c r="CE1019" s="78"/>
      <c r="CF1019" s="78"/>
      <c r="CG1019" s="78"/>
      <c r="CH1019" s="78"/>
      <c r="CI1019" s="78"/>
      <c r="CJ1019" s="78"/>
      <c r="CK1019" s="78"/>
      <c r="CL1019" s="78"/>
    </row>
    <row r="1020" spans="14:90" ht="20.100000000000001" customHeight="1"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  <c r="AG1020" s="78"/>
      <c r="AH1020" s="78"/>
      <c r="AI1020" s="78"/>
      <c r="AJ1020" s="170"/>
      <c r="AK1020" s="78"/>
      <c r="AL1020" s="78"/>
      <c r="AM1020" s="78"/>
      <c r="AN1020" s="78"/>
      <c r="AO1020" s="78"/>
      <c r="AP1020" s="78"/>
      <c r="AQ1020" s="78"/>
      <c r="AR1020" s="78"/>
      <c r="AT1020" s="78"/>
      <c r="AU1020" s="78"/>
      <c r="AV1020" s="78"/>
      <c r="AW1020" s="78"/>
      <c r="AX1020" s="78"/>
      <c r="AY1020" s="78"/>
      <c r="AZ1020" s="78"/>
      <c r="BA1020" s="78"/>
      <c r="BB1020" s="78"/>
      <c r="BC1020" s="78"/>
      <c r="BD1020" s="78"/>
      <c r="BE1020" s="78"/>
      <c r="BF1020" s="78"/>
      <c r="BG1020" s="78"/>
      <c r="BH1020" s="78"/>
      <c r="BI1020" s="78"/>
      <c r="BJ1020" s="78"/>
      <c r="BK1020" s="78"/>
      <c r="BL1020" s="78"/>
      <c r="BM1020" s="78"/>
      <c r="BN1020" s="78"/>
      <c r="BO1020" s="78"/>
      <c r="BP1020" s="78"/>
      <c r="BQ1020" s="78"/>
      <c r="BR1020" s="78"/>
      <c r="BS1020" s="78"/>
      <c r="BT1020" s="78"/>
      <c r="BU1020" s="78"/>
      <c r="BV1020" s="78"/>
      <c r="BW1020" s="78"/>
      <c r="BX1020" s="78"/>
      <c r="BY1020" s="78"/>
      <c r="BZ1020" s="78"/>
      <c r="CA1020" s="78"/>
      <c r="CB1020" s="78"/>
      <c r="CC1020" s="78"/>
      <c r="CD1020" s="78"/>
      <c r="CE1020" s="78"/>
      <c r="CF1020" s="78"/>
      <c r="CG1020" s="78"/>
      <c r="CH1020" s="78"/>
      <c r="CI1020" s="78"/>
      <c r="CJ1020" s="78"/>
      <c r="CK1020" s="78"/>
      <c r="CL1020" s="78"/>
    </row>
    <row r="1021" spans="14:90" ht="20.100000000000001" customHeight="1"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  <c r="AA1021" s="78"/>
      <c r="AB1021" s="78"/>
      <c r="AC1021" s="78"/>
      <c r="AD1021" s="78"/>
      <c r="AE1021" s="78"/>
      <c r="AF1021" s="78"/>
      <c r="AG1021" s="78"/>
      <c r="AH1021" s="78"/>
      <c r="AI1021" s="78"/>
      <c r="AJ1021" s="170"/>
      <c r="AK1021" s="78"/>
      <c r="AL1021" s="78"/>
      <c r="AM1021" s="78"/>
      <c r="AN1021" s="78"/>
      <c r="AO1021" s="78"/>
      <c r="AP1021" s="78"/>
      <c r="AQ1021" s="78"/>
      <c r="AR1021" s="78"/>
      <c r="AT1021" s="78"/>
      <c r="AU1021" s="78"/>
      <c r="AV1021" s="78"/>
      <c r="AW1021" s="78"/>
      <c r="AX1021" s="78"/>
      <c r="AY1021" s="78"/>
      <c r="AZ1021" s="78"/>
      <c r="BA1021" s="78"/>
      <c r="BB1021" s="78"/>
      <c r="BC1021" s="78"/>
      <c r="BD1021" s="78"/>
      <c r="BE1021" s="78"/>
      <c r="BF1021" s="78"/>
      <c r="BG1021" s="78"/>
      <c r="BH1021" s="78"/>
      <c r="BI1021" s="78"/>
      <c r="BJ1021" s="78"/>
      <c r="BK1021" s="78"/>
      <c r="BL1021" s="78"/>
      <c r="BM1021" s="78"/>
      <c r="BN1021" s="78"/>
      <c r="BO1021" s="78"/>
      <c r="BP1021" s="78"/>
      <c r="BQ1021" s="78"/>
      <c r="BR1021" s="78"/>
      <c r="BS1021" s="78"/>
      <c r="BT1021" s="78"/>
      <c r="BU1021" s="78"/>
      <c r="BV1021" s="78"/>
      <c r="BW1021" s="78"/>
      <c r="BX1021" s="78"/>
      <c r="BY1021" s="78"/>
      <c r="BZ1021" s="78"/>
      <c r="CA1021" s="78"/>
      <c r="CB1021" s="78"/>
      <c r="CC1021" s="78"/>
      <c r="CD1021" s="78"/>
      <c r="CE1021" s="78"/>
      <c r="CF1021" s="78"/>
      <c r="CG1021" s="78"/>
      <c r="CH1021" s="78"/>
      <c r="CI1021" s="78"/>
      <c r="CJ1021" s="78"/>
      <c r="CK1021" s="78"/>
      <c r="CL1021" s="78"/>
    </row>
    <row r="1022" spans="14:90" ht="20.100000000000001" customHeight="1"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  <c r="AA1022" s="78"/>
      <c r="AB1022" s="78"/>
      <c r="AC1022" s="78"/>
      <c r="AD1022" s="78"/>
      <c r="AE1022" s="78"/>
      <c r="AF1022" s="78"/>
      <c r="AG1022" s="78"/>
      <c r="AH1022" s="78"/>
      <c r="AI1022" s="78"/>
      <c r="AJ1022" s="170"/>
      <c r="AK1022" s="78"/>
      <c r="AL1022" s="78"/>
      <c r="AM1022" s="78"/>
      <c r="AN1022" s="78"/>
      <c r="AO1022" s="78"/>
      <c r="AP1022" s="78"/>
      <c r="AQ1022" s="78"/>
      <c r="AR1022" s="78"/>
      <c r="AT1022" s="78"/>
      <c r="AU1022" s="78"/>
      <c r="AV1022" s="78"/>
      <c r="AW1022" s="78"/>
      <c r="AX1022" s="78"/>
      <c r="AY1022" s="78"/>
      <c r="AZ1022" s="78"/>
      <c r="BA1022" s="78"/>
      <c r="BB1022" s="78"/>
      <c r="BC1022" s="78"/>
      <c r="BD1022" s="78"/>
      <c r="BE1022" s="78"/>
      <c r="BF1022" s="78"/>
      <c r="BG1022" s="78"/>
      <c r="BH1022" s="78"/>
      <c r="BI1022" s="78"/>
      <c r="BJ1022" s="78"/>
      <c r="BK1022" s="78"/>
      <c r="BL1022" s="78"/>
      <c r="BM1022" s="78"/>
      <c r="BN1022" s="78"/>
      <c r="BO1022" s="78"/>
      <c r="BP1022" s="78"/>
      <c r="BQ1022" s="78"/>
      <c r="BR1022" s="78"/>
      <c r="BS1022" s="78"/>
      <c r="BT1022" s="78"/>
      <c r="BU1022" s="78"/>
      <c r="BV1022" s="78"/>
      <c r="BW1022" s="78"/>
      <c r="BX1022" s="78"/>
      <c r="BY1022" s="78"/>
      <c r="BZ1022" s="78"/>
      <c r="CA1022" s="78"/>
      <c r="CB1022" s="78"/>
      <c r="CC1022" s="78"/>
      <c r="CD1022" s="78"/>
      <c r="CE1022" s="78"/>
      <c r="CF1022" s="78"/>
      <c r="CG1022" s="78"/>
      <c r="CH1022" s="78"/>
      <c r="CI1022" s="78"/>
      <c r="CJ1022" s="78"/>
      <c r="CK1022" s="78"/>
      <c r="CL1022" s="78"/>
    </row>
    <row r="1023" spans="14:90" ht="20.100000000000001" customHeight="1"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78"/>
      <c r="AF1023" s="78"/>
      <c r="AG1023" s="78"/>
      <c r="AH1023" s="78"/>
      <c r="AI1023" s="78"/>
      <c r="AJ1023" s="170"/>
      <c r="AK1023" s="78"/>
      <c r="AL1023" s="78"/>
      <c r="AM1023" s="78"/>
      <c r="AN1023" s="78"/>
      <c r="AO1023" s="78"/>
      <c r="AP1023" s="78"/>
      <c r="AQ1023" s="78"/>
      <c r="AR1023" s="78"/>
      <c r="AT1023" s="78"/>
      <c r="AU1023" s="78"/>
      <c r="AV1023" s="78"/>
      <c r="AW1023" s="78"/>
      <c r="AX1023" s="78"/>
      <c r="AY1023" s="78"/>
      <c r="AZ1023" s="78"/>
      <c r="BA1023" s="78"/>
      <c r="BB1023" s="78"/>
      <c r="BC1023" s="78"/>
      <c r="BD1023" s="78"/>
      <c r="BE1023" s="78"/>
      <c r="BF1023" s="78"/>
      <c r="BG1023" s="78"/>
      <c r="BH1023" s="78"/>
      <c r="BI1023" s="78"/>
      <c r="BJ1023" s="78"/>
      <c r="BK1023" s="78"/>
      <c r="BL1023" s="78"/>
      <c r="BM1023" s="78"/>
      <c r="BN1023" s="78"/>
      <c r="BO1023" s="78"/>
      <c r="BP1023" s="78"/>
      <c r="BQ1023" s="78"/>
      <c r="BR1023" s="78"/>
      <c r="BS1023" s="78"/>
      <c r="BT1023" s="78"/>
      <c r="BU1023" s="78"/>
      <c r="BV1023" s="78"/>
      <c r="BW1023" s="78"/>
      <c r="BX1023" s="78"/>
      <c r="BY1023" s="78"/>
      <c r="BZ1023" s="78"/>
      <c r="CA1023" s="78"/>
      <c r="CB1023" s="78"/>
      <c r="CC1023" s="78"/>
      <c r="CD1023" s="78"/>
      <c r="CE1023" s="78"/>
      <c r="CF1023" s="78"/>
      <c r="CG1023" s="78"/>
      <c r="CH1023" s="78"/>
      <c r="CI1023" s="78"/>
      <c r="CJ1023" s="78"/>
      <c r="CK1023" s="78"/>
      <c r="CL1023" s="78"/>
    </row>
    <row r="1024" spans="14:90" ht="20.100000000000001" customHeight="1"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  <c r="AG1024" s="78"/>
      <c r="AH1024" s="78"/>
      <c r="AI1024" s="78"/>
      <c r="AJ1024" s="170"/>
      <c r="AK1024" s="78"/>
      <c r="AL1024" s="78"/>
      <c r="AM1024" s="78"/>
      <c r="AN1024" s="78"/>
      <c r="AO1024" s="78"/>
      <c r="AP1024" s="78"/>
      <c r="AQ1024" s="78"/>
      <c r="AR1024" s="78"/>
      <c r="AT1024" s="78"/>
      <c r="AU1024" s="78"/>
      <c r="AV1024" s="78"/>
      <c r="AW1024" s="78"/>
      <c r="AX1024" s="78"/>
      <c r="AY1024" s="78"/>
      <c r="AZ1024" s="78"/>
      <c r="BA1024" s="78"/>
      <c r="BB1024" s="78"/>
      <c r="BC1024" s="78"/>
      <c r="BD1024" s="78"/>
      <c r="BE1024" s="78"/>
      <c r="BF1024" s="78"/>
      <c r="BG1024" s="78"/>
      <c r="BH1024" s="78"/>
      <c r="BI1024" s="78"/>
      <c r="BJ1024" s="78"/>
      <c r="BK1024" s="78"/>
      <c r="BL1024" s="78"/>
      <c r="BM1024" s="78"/>
      <c r="BN1024" s="78"/>
      <c r="BO1024" s="78"/>
      <c r="BP1024" s="78"/>
      <c r="BQ1024" s="78"/>
      <c r="BR1024" s="78"/>
      <c r="BS1024" s="78"/>
      <c r="BT1024" s="78"/>
      <c r="BU1024" s="78"/>
      <c r="BV1024" s="78"/>
      <c r="BW1024" s="78"/>
      <c r="BX1024" s="78"/>
      <c r="BY1024" s="78"/>
      <c r="BZ1024" s="78"/>
      <c r="CA1024" s="78"/>
      <c r="CB1024" s="78"/>
      <c r="CC1024" s="78"/>
      <c r="CD1024" s="78"/>
      <c r="CE1024" s="78"/>
      <c r="CF1024" s="78"/>
      <c r="CG1024" s="78"/>
      <c r="CH1024" s="78"/>
      <c r="CI1024" s="78"/>
      <c r="CJ1024" s="78"/>
      <c r="CK1024" s="78"/>
      <c r="CL1024" s="78"/>
    </row>
    <row r="1025" spans="14:90" ht="20.100000000000001" customHeight="1"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  <c r="AA1025" s="78"/>
      <c r="AB1025" s="78"/>
      <c r="AC1025" s="78"/>
      <c r="AD1025" s="78"/>
      <c r="AE1025" s="78"/>
      <c r="AF1025" s="78"/>
      <c r="AG1025" s="78"/>
      <c r="AH1025" s="78"/>
      <c r="AI1025" s="78"/>
      <c r="AJ1025" s="170"/>
      <c r="AK1025" s="78"/>
      <c r="AL1025" s="78"/>
      <c r="AM1025" s="78"/>
      <c r="AN1025" s="78"/>
      <c r="AO1025" s="78"/>
      <c r="AP1025" s="78"/>
      <c r="AQ1025" s="78"/>
      <c r="AR1025" s="78"/>
      <c r="AT1025" s="78"/>
      <c r="AU1025" s="78"/>
      <c r="AV1025" s="78"/>
      <c r="AW1025" s="78"/>
      <c r="AX1025" s="78"/>
      <c r="AY1025" s="78"/>
      <c r="AZ1025" s="78"/>
      <c r="BA1025" s="78"/>
      <c r="BB1025" s="78"/>
      <c r="BC1025" s="78"/>
      <c r="BD1025" s="78"/>
      <c r="BE1025" s="78"/>
      <c r="BF1025" s="78"/>
      <c r="BG1025" s="78"/>
      <c r="BH1025" s="78"/>
      <c r="BI1025" s="78"/>
      <c r="BJ1025" s="78"/>
      <c r="BK1025" s="78"/>
      <c r="BL1025" s="78"/>
      <c r="BM1025" s="78"/>
      <c r="BN1025" s="78"/>
      <c r="BO1025" s="78"/>
      <c r="BP1025" s="78"/>
      <c r="BQ1025" s="78"/>
      <c r="BR1025" s="78"/>
      <c r="BS1025" s="78"/>
      <c r="BT1025" s="78"/>
      <c r="BU1025" s="78"/>
      <c r="BV1025" s="78"/>
      <c r="BW1025" s="78"/>
      <c r="BX1025" s="78"/>
      <c r="BY1025" s="78"/>
      <c r="BZ1025" s="78"/>
      <c r="CA1025" s="78"/>
      <c r="CB1025" s="78"/>
      <c r="CC1025" s="78"/>
      <c r="CD1025" s="78"/>
      <c r="CE1025" s="78"/>
      <c r="CF1025" s="78"/>
      <c r="CG1025" s="78"/>
      <c r="CH1025" s="78"/>
      <c r="CI1025" s="78"/>
      <c r="CJ1025" s="78"/>
      <c r="CK1025" s="78"/>
      <c r="CL1025" s="78"/>
    </row>
    <row r="1026" spans="14:90" ht="20.100000000000001" customHeight="1"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  <c r="AA1026" s="78"/>
      <c r="AB1026" s="78"/>
      <c r="AC1026" s="78"/>
      <c r="AD1026" s="78"/>
      <c r="AE1026" s="78"/>
      <c r="AF1026" s="78"/>
      <c r="AG1026" s="78"/>
      <c r="AH1026" s="78"/>
      <c r="AI1026" s="78"/>
      <c r="AJ1026" s="170"/>
      <c r="AK1026" s="78"/>
      <c r="AL1026" s="78"/>
      <c r="AM1026" s="78"/>
      <c r="AN1026" s="78"/>
      <c r="AO1026" s="78"/>
      <c r="AP1026" s="78"/>
      <c r="AQ1026" s="78"/>
      <c r="AR1026" s="78"/>
      <c r="AT1026" s="78"/>
      <c r="AU1026" s="78"/>
      <c r="AV1026" s="78"/>
      <c r="AW1026" s="78"/>
      <c r="AX1026" s="78"/>
      <c r="AY1026" s="78"/>
      <c r="AZ1026" s="78"/>
      <c r="BA1026" s="78"/>
      <c r="BB1026" s="78"/>
      <c r="BC1026" s="78"/>
      <c r="BD1026" s="78"/>
      <c r="BE1026" s="78"/>
      <c r="BF1026" s="78"/>
      <c r="BG1026" s="78"/>
      <c r="BH1026" s="78"/>
      <c r="BI1026" s="78"/>
      <c r="BJ1026" s="78"/>
      <c r="BK1026" s="78"/>
      <c r="BL1026" s="78"/>
      <c r="BM1026" s="78"/>
      <c r="BN1026" s="78"/>
      <c r="BO1026" s="78"/>
      <c r="BP1026" s="78"/>
      <c r="BQ1026" s="78"/>
      <c r="BR1026" s="78"/>
      <c r="BS1026" s="78"/>
      <c r="BT1026" s="78"/>
      <c r="BU1026" s="78"/>
      <c r="BV1026" s="78"/>
      <c r="BW1026" s="78"/>
      <c r="BX1026" s="78"/>
      <c r="BY1026" s="78"/>
      <c r="BZ1026" s="78"/>
      <c r="CA1026" s="78"/>
      <c r="CB1026" s="78"/>
      <c r="CC1026" s="78"/>
      <c r="CD1026" s="78"/>
      <c r="CE1026" s="78"/>
      <c r="CF1026" s="78"/>
      <c r="CG1026" s="78"/>
      <c r="CH1026" s="78"/>
      <c r="CI1026" s="78"/>
      <c r="CJ1026" s="78"/>
      <c r="CK1026" s="78"/>
      <c r="CL1026" s="78"/>
    </row>
    <row r="1027" spans="14:90" ht="20.100000000000001" customHeight="1"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  <c r="AA1027" s="78"/>
      <c r="AB1027" s="78"/>
      <c r="AC1027" s="78"/>
      <c r="AD1027" s="78"/>
      <c r="AE1027" s="78"/>
      <c r="AF1027" s="78"/>
      <c r="AG1027" s="78"/>
      <c r="AH1027" s="78"/>
      <c r="AI1027" s="78"/>
      <c r="AJ1027" s="170"/>
      <c r="AK1027" s="78"/>
      <c r="AL1027" s="78"/>
      <c r="AM1027" s="78"/>
      <c r="AN1027" s="78"/>
      <c r="AO1027" s="78"/>
      <c r="AP1027" s="78"/>
      <c r="AQ1027" s="78"/>
      <c r="AR1027" s="78"/>
      <c r="AT1027" s="78"/>
      <c r="AU1027" s="78"/>
      <c r="AV1027" s="78"/>
      <c r="AW1027" s="78"/>
      <c r="AX1027" s="78"/>
      <c r="AY1027" s="78"/>
      <c r="AZ1027" s="78"/>
      <c r="BA1027" s="78"/>
      <c r="BB1027" s="78"/>
      <c r="BC1027" s="78"/>
      <c r="BD1027" s="78"/>
      <c r="BE1027" s="78"/>
      <c r="BF1027" s="78"/>
      <c r="BG1027" s="78"/>
      <c r="BH1027" s="78"/>
      <c r="BI1027" s="78"/>
      <c r="BJ1027" s="78"/>
      <c r="BK1027" s="78"/>
      <c r="BL1027" s="78"/>
      <c r="BM1027" s="78"/>
      <c r="BN1027" s="78"/>
      <c r="BO1027" s="78"/>
      <c r="BP1027" s="78"/>
      <c r="BQ1027" s="78"/>
      <c r="BR1027" s="78"/>
      <c r="BS1027" s="78"/>
      <c r="BT1027" s="78"/>
      <c r="BU1027" s="78"/>
      <c r="BV1027" s="78"/>
      <c r="BW1027" s="78"/>
      <c r="BX1027" s="78"/>
      <c r="BY1027" s="78"/>
      <c r="BZ1027" s="78"/>
      <c r="CA1027" s="78"/>
      <c r="CB1027" s="78"/>
      <c r="CC1027" s="78"/>
      <c r="CD1027" s="78"/>
      <c r="CE1027" s="78"/>
      <c r="CF1027" s="78"/>
      <c r="CG1027" s="78"/>
      <c r="CH1027" s="78"/>
      <c r="CI1027" s="78"/>
      <c r="CJ1027" s="78"/>
      <c r="CK1027" s="78"/>
      <c r="CL1027" s="78"/>
    </row>
    <row r="1028" spans="14:90" ht="20.100000000000001" customHeight="1"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  <c r="AA1028" s="78"/>
      <c r="AB1028" s="78"/>
      <c r="AC1028" s="78"/>
      <c r="AD1028" s="78"/>
      <c r="AE1028" s="78"/>
      <c r="AF1028" s="78"/>
      <c r="AG1028" s="78"/>
      <c r="AH1028" s="78"/>
      <c r="AI1028" s="78"/>
      <c r="AJ1028" s="170"/>
      <c r="AK1028" s="78"/>
      <c r="AL1028" s="78"/>
      <c r="AM1028" s="78"/>
      <c r="AN1028" s="78"/>
      <c r="AO1028" s="78"/>
      <c r="AP1028" s="78"/>
      <c r="AQ1028" s="78"/>
      <c r="AR1028" s="78"/>
      <c r="AT1028" s="78"/>
      <c r="AU1028" s="78"/>
      <c r="AV1028" s="78"/>
      <c r="AW1028" s="78"/>
      <c r="AX1028" s="78"/>
      <c r="AY1028" s="78"/>
      <c r="AZ1028" s="78"/>
      <c r="BA1028" s="78"/>
      <c r="BB1028" s="78"/>
      <c r="BC1028" s="78"/>
      <c r="BD1028" s="78"/>
      <c r="BE1028" s="78"/>
      <c r="BF1028" s="78"/>
      <c r="BG1028" s="78"/>
      <c r="BH1028" s="78"/>
      <c r="BI1028" s="78"/>
      <c r="BJ1028" s="78"/>
      <c r="BK1028" s="78"/>
      <c r="BL1028" s="78"/>
      <c r="BM1028" s="78"/>
      <c r="BN1028" s="78"/>
      <c r="BO1028" s="78"/>
      <c r="BP1028" s="78"/>
      <c r="BQ1028" s="78"/>
      <c r="BR1028" s="78"/>
      <c r="BS1028" s="78"/>
      <c r="BT1028" s="78"/>
      <c r="BU1028" s="78"/>
      <c r="BV1028" s="78"/>
      <c r="BW1028" s="78"/>
      <c r="BX1028" s="78"/>
      <c r="BY1028" s="78"/>
      <c r="BZ1028" s="78"/>
      <c r="CA1028" s="78"/>
      <c r="CB1028" s="78"/>
      <c r="CC1028" s="78"/>
      <c r="CD1028" s="78"/>
      <c r="CE1028" s="78"/>
      <c r="CF1028" s="78"/>
      <c r="CG1028" s="78"/>
      <c r="CH1028" s="78"/>
      <c r="CI1028" s="78"/>
      <c r="CJ1028" s="78"/>
      <c r="CK1028" s="78"/>
      <c r="CL1028" s="78"/>
    </row>
    <row r="1029" spans="14:90" ht="20.100000000000001" customHeight="1">
      <c r="N1029" s="78"/>
      <c r="O1029" s="78"/>
      <c r="P1029" s="78"/>
      <c r="Q1029" s="78"/>
      <c r="R1029" s="78"/>
      <c r="S1029" s="78"/>
      <c r="T1029" s="78"/>
      <c r="U1029" s="78"/>
      <c r="V1029" s="78"/>
      <c r="W1029" s="78"/>
      <c r="X1029" s="78"/>
      <c r="Y1029" s="78"/>
      <c r="Z1029" s="78"/>
      <c r="AA1029" s="78"/>
      <c r="AB1029" s="78"/>
      <c r="AC1029" s="78"/>
      <c r="AD1029" s="78"/>
      <c r="AE1029" s="78"/>
      <c r="AF1029" s="78"/>
      <c r="AG1029" s="78"/>
      <c r="AH1029" s="78"/>
      <c r="AI1029" s="78"/>
      <c r="AJ1029" s="170"/>
      <c r="AK1029" s="78"/>
      <c r="AL1029" s="78"/>
      <c r="AM1029" s="78"/>
      <c r="AN1029" s="78"/>
      <c r="AO1029" s="78"/>
      <c r="AP1029" s="78"/>
      <c r="AQ1029" s="78"/>
      <c r="AR1029" s="78"/>
      <c r="AT1029" s="78"/>
      <c r="AU1029" s="78"/>
      <c r="AV1029" s="78"/>
      <c r="AW1029" s="78"/>
      <c r="AX1029" s="78"/>
      <c r="AY1029" s="78"/>
      <c r="AZ1029" s="78"/>
      <c r="BA1029" s="78"/>
      <c r="BB1029" s="78"/>
      <c r="BC1029" s="78"/>
      <c r="BD1029" s="78"/>
      <c r="BE1029" s="78"/>
      <c r="BF1029" s="78"/>
      <c r="BG1029" s="78"/>
      <c r="BH1029" s="78"/>
      <c r="BI1029" s="78"/>
      <c r="BJ1029" s="78"/>
      <c r="BK1029" s="78"/>
      <c r="BL1029" s="78"/>
      <c r="BM1029" s="78"/>
      <c r="BN1029" s="78"/>
      <c r="BO1029" s="78"/>
      <c r="BP1029" s="78"/>
      <c r="BQ1029" s="78"/>
      <c r="BR1029" s="78"/>
      <c r="BS1029" s="78"/>
      <c r="BT1029" s="78"/>
      <c r="BU1029" s="78"/>
      <c r="BV1029" s="78"/>
      <c r="BW1029" s="78"/>
      <c r="BX1029" s="78"/>
      <c r="BY1029" s="78"/>
      <c r="BZ1029" s="78"/>
      <c r="CA1029" s="78"/>
      <c r="CB1029" s="78"/>
      <c r="CC1029" s="78"/>
      <c r="CD1029" s="78"/>
      <c r="CE1029" s="78"/>
      <c r="CF1029" s="78"/>
      <c r="CG1029" s="78"/>
      <c r="CH1029" s="78"/>
      <c r="CI1029" s="78"/>
      <c r="CJ1029" s="78"/>
      <c r="CK1029" s="78"/>
      <c r="CL1029" s="78"/>
    </row>
    <row r="1030" spans="14:90" ht="20.100000000000001" customHeight="1">
      <c r="N1030" s="78"/>
      <c r="O1030" s="78"/>
      <c r="P1030" s="78"/>
      <c r="Q1030" s="78"/>
      <c r="R1030" s="78"/>
      <c r="S1030" s="78"/>
      <c r="T1030" s="78"/>
      <c r="U1030" s="78"/>
      <c r="V1030" s="78"/>
      <c r="W1030" s="78"/>
      <c r="X1030" s="78"/>
      <c r="Y1030" s="78"/>
      <c r="Z1030" s="78"/>
      <c r="AA1030" s="78"/>
      <c r="AB1030" s="78"/>
      <c r="AC1030" s="78"/>
      <c r="AD1030" s="78"/>
      <c r="AE1030" s="78"/>
      <c r="AF1030" s="78"/>
      <c r="AG1030" s="78"/>
      <c r="AH1030" s="78"/>
      <c r="AI1030" s="78"/>
      <c r="AJ1030" s="170"/>
      <c r="AK1030" s="78"/>
      <c r="AL1030" s="78"/>
      <c r="AM1030" s="78"/>
      <c r="AN1030" s="78"/>
      <c r="AO1030" s="78"/>
      <c r="AP1030" s="78"/>
      <c r="AQ1030" s="78"/>
      <c r="AR1030" s="78"/>
      <c r="AT1030" s="78"/>
      <c r="AU1030" s="78"/>
      <c r="AV1030" s="78"/>
      <c r="AW1030" s="78"/>
      <c r="AX1030" s="78"/>
      <c r="AY1030" s="78"/>
      <c r="AZ1030" s="78"/>
      <c r="BA1030" s="78"/>
      <c r="BB1030" s="78"/>
      <c r="BC1030" s="78"/>
      <c r="BD1030" s="78"/>
      <c r="BE1030" s="78"/>
      <c r="BF1030" s="78"/>
      <c r="BG1030" s="78"/>
      <c r="BH1030" s="78"/>
      <c r="BI1030" s="78"/>
      <c r="BJ1030" s="78"/>
      <c r="BK1030" s="78"/>
      <c r="BL1030" s="78"/>
      <c r="BM1030" s="78"/>
      <c r="BN1030" s="78"/>
      <c r="BO1030" s="78"/>
      <c r="BP1030" s="78"/>
      <c r="BQ1030" s="78"/>
      <c r="BR1030" s="78"/>
      <c r="BS1030" s="78"/>
      <c r="BT1030" s="78"/>
      <c r="BU1030" s="78"/>
      <c r="BV1030" s="78"/>
      <c r="BW1030" s="78"/>
      <c r="BX1030" s="78"/>
      <c r="BY1030" s="78"/>
      <c r="BZ1030" s="78"/>
      <c r="CA1030" s="78"/>
      <c r="CB1030" s="78"/>
      <c r="CC1030" s="78"/>
      <c r="CD1030" s="78"/>
      <c r="CE1030" s="78"/>
      <c r="CF1030" s="78"/>
      <c r="CG1030" s="78"/>
      <c r="CH1030" s="78"/>
      <c r="CI1030" s="78"/>
      <c r="CJ1030" s="78"/>
      <c r="CK1030" s="78"/>
      <c r="CL1030" s="78"/>
    </row>
    <row r="1031" spans="14:90" ht="20.100000000000001" customHeight="1">
      <c r="N1031" s="78"/>
      <c r="O1031" s="78"/>
      <c r="P1031" s="78"/>
      <c r="Q1031" s="78"/>
      <c r="R1031" s="78"/>
      <c r="S1031" s="78"/>
      <c r="T1031" s="78"/>
      <c r="U1031" s="78"/>
      <c r="V1031" s="78"/>
      <c r="W1031" s="78"/>
      <c r="X1031" s="78"/>
      <c r="Y1031" s="78"/>
      <c r="Z1031" s="78"/>
      <c r="AA1031" s="78"/>
      <c r="AB1031" s="78"/>
      <c r="AC1031" s="78"/>
      <c r="AD1031" s="78"/>
      <c r="AE1031" s="78"/>
      <c r="AF1031" s="78"/>
      <c r="AG1031" s="78"/>
      <c r="AH1031" s="78"/>
      <c r="AI1031" s="78"/>
      <c r="AJ1031" s="170"/>
      <c r="AK1031" s="78"/>
      <c r="AL1031" s="78"/>
      <c r="AM1031" s="78"/>
      <c r="AN1031" s="78"/>
      <c r="AO1031" s="78"/>
      <c r="AP1031" s="78"/>
      <c r="AQ1031" s="78"/>
      <c r="AR1031" s="78"/>
      <c r="AT1031" s="78"/>
      <c r="AU1031" s="78"/>
      <c r="AV1031" s="78"/>
      <c r="AW1031" s="78"/>
      <c r="AX1031" s="78"/>
      <c r="AY1031" s="78"/>
      <c r="AZ1031" s="78"/>
      <c r="BA1031" s="78"/>
      <c r="BB1031" s="78"/>
      <c r="BC1031" s="78"/>
      <c r="BD1031" s="78"/>
      <c r="BE1031" s="78"/>
      <c r="BF1031" s="78"/>
      <c r="BG1031" s="78"/>
      <c r="BH1031" s="78"/>
      <c r="BI1031" s="78"/>
      <c r="BJ1031" s="78"/>
      <c r="BK1031" s="78"/>
      <c r="BL1031" s="78"/>
      <c r="BM1031" s="78"/>
      <c r="BN1031" s="78"/>
      <c r="BO1031" s="78"/>
      <c r="BP1031" s="78"/>
      <c r="BQ1031" s="78"/>
      <c r="BR1031" s="78"/>
      <c r="BS1031" s="78"/>
      <c r="BT1031" s="78"/>
      <c r="BU1031" s="78"/>
      <c r="BV1031" s="78"/>
      <c r="BW1031" s="78"/>
      <c r="BX1031" s="78"/>
      <c r="BY1031" s="78"/>
      <c r="BZ1031" s="78"/>
      <c r="CA1031" s="78"/>
      <c r="CB1031" s="78"/>
      <c r="CC1031" s="78"/>
      <c r="CD1031" s="78"/>
      <c r="CE1031" s="78"/>
      <c r="CF1031" s="78"/>
      <c r="CG1031" s="78"/>
      <c r="CH1031" s="78"/>
      <c r="CI1031" s="78"/>
      <c r="CJ1031" s="78"/>
      <c r="CK1031" s="78"/>
      <c r="CL1031" s="78"/>
    </row>
    <row r="1032" spans="14:90" ht="20.100000000000001" customHeight="1">
      <c r="N1032" s="78"/>
      <c r="O1032" s="78"/>
      <c r="P1032" s="78"/>
      <c r="Q1032" s="78"/>
      <c r="R1032" s="78"/>
      <c r="S1032" s="78"/>
      <c r="T1032" s="78"/>
      <c r="U1032" s="78"/>
      <c r="V1032" s="78"/>
      <c r="W1032" s="78"/>
      <c r="X1032" s="78"/>
      <c r="Y1032" s="78"/>
      <c r="Z1032" s="78"/>
      <c r="AA1032" s="78"/>
      <c r="AB1032" s="78"/>
      <c r="AC1032" s="78"/>
      <c r="AD1032" s="78"/>
      <c r="AE1032" s="78"/>
      <c r="AF1032" s="78"/>
      <c r="AG1032" s="78"/>
      <c r="AH1032" s="78"/>
      <c r="AI1032" s="78"/>
      <c r="AJ1032" s="170"/>
      <c r="AK1032" s="78"/>
      <c r="AL1032" s="78"/>
      <c r="AM1032" s="78"/>
      <c r="AN1032" s="78"/>
      <c r="AO1032" s="78"/>
      <c r="AP1032" s="78"/>
      <c r="AQ1032" s="78"/>
      <c r="AR1032" s="78"/>
      <c r="AT1032" s="78"/>
      <c r="AU1032" s="78"/>
      <c r="AV1032" s="78"/>
      <c r="AW1032" s="78"/>
      <c r="AX1032" s="78"/>
      <c r="AY1032" s="78"/>
      <c r="AZ1032" s="78"/>
      <c r="BA1032" s="78"/>
      <c r="BB1032" s="78"/>
      <c r="BC1032" s="78"/>
      <c r="BD1032" s="78"/>
      <c r="BE1032" s="78"/>
      <c r="BF1032" s="78"/>
      <c r="BG1032" s="78"/>
      <c r="BH1032" s="78"/>
      <c r="BI1032" s="78"/>
      <c r="BJ1032" s="78"/>
      <c r="BK1032" s="78"/>
      <c r="BL1032" s="78"/>
      <c r="BM1032" s="78"/>
      <c r="BN1032" s="78"/>
      <c r="BO1032" s="78"/>
      <c r="BP1032" s="78"/>
      <c r="BQ1032" s="78"/>
      <c r="BR1032" s="78"/>
      <c r="BS1032" s="78"/>
      <c r="BT1032" s="78"/>
      <c r="BU1032" s="78"/>
      <c r="BV1032" s="78"/>
      <c r="BW1032" s="78"/>
      <c r="BX1032" s="78"/>
      <c r="BY1032" s="78"/>
      <c r="BZ1032" s="78"/>
      <c r="CA1032" s="78"/>
      <c r="CB1032" s="78"/>
      <c r="CC1032" s="78"/>
      <c r="CD1032" s="78"/>
      <c r="CE1032" s="78"/>
      <c r="CF1032" s="78"/>
      <c r="CG1032" s="78"/>
      <c r="CH1032" s="78"/>
      <c r="CI1032" s="78"/>
      <c r="CJ1032" s="78"/>
      <c r="CK1032" s="78"/>
      <c r="CL1032" s="78"/>
    </row>
    <row r="1033" spans="14:90" ht="20.100000000000001" customHeight="1">
      <c r="N1033" s="78"/>
      <c r="O1033" s="78"/>
      <c r="P1033" s="78"/>
      <c r="Q1033" s="78"/>
      <c r="R1033" s="78"/>
      <c r="S1033" s="78"/>
      <c r="T1033" s="78"/>
      <c r="U1033" s="78"/>
      <c r="V1033" s="78"/>
      <c r="W1033" s="78"/>
      <c r="X1033" s="78"/>
      <c r="Y1033" s="78"/>
      <c r="Z1033" s="78"/>
      <c r="AA1033" s="78"/>
      <c r="AB1033" s="78"/>
      <c r="AC1033" s="78"/>
      <c r="AD1033" s="78"/>
      <c r="AE1033" s="78"/>
      <c r="AF1033" s="78"/>
      <c r="AG1033" s="78"/>
      <c r="AH1033" s="78"/>
      <c r="AI1033" s="78"/>
      <c r="AJ1033" s="170"/>
      <c r="AK1033" s="78"/>
      <c r="AL1033" s="78"/>
      <c r="AM1033" s="78"/>
      <c r="AN1033" s="78"/>
      <c r="AO1033" s="78"/>
      <c r="AP1033" s="78"/>
      <c r="AQ1033" s="78"/>
      <c r="AR1033" s="78"/>
      <c r="AT1033" s="78"/>
      <c r="AU1033" s="78"/>
      <c r="AV1033" s="78"/>
      <c r="AW1033" s="78"/>
      <c r="AX1033" s="78"/>
      <c r="AY1033" s="78"/>
      <c r="AZ1033" s="78"/>
      <c r="BA1033" s="78"/>
      <c r="BB1033" s="78"/>
      <c r="BC1033" s="78"/>
      <c r="BD1033" s="78"/>
      <c r="BE1033" s="78"/>
      <c r="BF1033" s="78"/>
      <c r="BG1033" s="78"/>
      <c r="BH1033" s="78"/>
      <c r="BI1033" s="78"/>
      <c r="BJ1033" s="78"/>
      <c r="BK1033" s="78"/>
      <c r="BL1033" s="78"/>
      <c r="BM1033" s="78"/>
      <c r="BN1033" s="78"/>
      <c r="BO1033" s="78"/>
      <c r="BP1033" s="78"/>
      <c r="BQ1033" s="78"/>
      <c r="BR1033" s="78"/>
      <c r="BS1033" s="78"/>
      <c r="BT1033" s="78"/>
      <c r="BU1033" s="78"/>
      <c r="BV1033" s="78"/>
      <c r="BW1033" s="78"/>
      <c r="BX1033" s="78"/>
      <c r="BY1033" s="78"/>
      <c r="BZ1033" s="78"/>
      <c r="CA1033" s="78"/>
      <c r="CB1033" s="78"/>
      <c r="CC1033" s="78"/>
      <c r="CD1033" s="78"/>
      <c r="CE1033" s="78"/>
      <c r="CF1033" s="78"/>
      <c r="CG1033" s="78"/>
      <c r="CH1033" s="78"/>
      <c r="CI1033" s="78"/>
      <c r="CJ1033" s="78"/>
      <c r="CK1033" s="78"/>
      <c r="CL1033" s="78"/>
    </row>
    <row r="1034" spans="14:90" ht="20.100000000000001" customHeight="1">
      <c r="N1034" s="78"/>
      <c r="O1034" s="78"/>
      <c r="P1034" s="78"/>
      <c r="Q1034" s="78"/>
      <c r="R1034" s="78"/>
      <c r="S1034" s="78"/>
      <c r="T1034" s="78"/>
      <c r="U1034" s="78"/>
      <c r="V1034" s="78"/>
      <c r="W1034" s="78"/>
      <c r="X1034" s="78"/>
      <c r="Y1034" s="78"/>
      <c r="Z1034" s="78"/>
      <c r="AA1034" s="78"/>
      <c r="AB1034" s="78"/>
      <c r="AC1034" s="78"/>
      <c r="AD1034" s="78"/>
      <c r="AE1034" s="78"/>
      <c r="AF1034" s="78"/>
      <c r="AG1034" s="78"/>
      <c r="AH1034" s="78"/>
      <c r="AI1034" s="78"/>
      <c r="AJ1034" s="170"/>
      <c r="AK1034" s="78"/>
      <c r="AL1034" s="78"/>
      <c r="AM1034" s="78"/>
      <c r="AN1034" s="78"/>
      <c r="AO1034" s="78"/>
      <c r="AP1034" s="78"/>
      <c r="AQ1034" s="78"/>
      <c r="AR1034" s="78"/>
      <c r="AT1034" s="78"/>
      <c r="AU1034" s="78"/>
      <c r="AV1034" s="78"/>
      <c r="AW1034" s="78"/>
      <c r="AX1034" s="78"/>
      <c r="AY1034" s="78"/>
      <c r="AZ1034" s="78"/>
      <c r="BA1034" s="78"/>
      <c r="BB1034" s="78"/>
      <c r="BC1034" s="78"/>
      <c r="BD1034" s="78"/>
      <c r="BE1034" s="78"/>
      <c r="BF1034" s="78"/>
      <c r="BG1034" s="78"/>
      <c r="BH1034" s="78"/>
      <c r="BI1034" s="78"/>
      <c r="BJ1034" s="78"/>
      <c r="BK1034" s="78"/>
      <c r="BL1034" s="78"/>
      <c r="BM1034" s="78"/>
      <c r="BN1034" s="78"/>
      <c r="BO1034" s="78"/>
      <c r="BP1034" s="78"/>
      <c r="BQ1034" s="78"/>
      <c r="BR1034" s="78"/>
      <c r="BS1034" s="78"/>
      <c r="BT1034" s="78"/>
      <c r="BU1034" s="78"/>
      <c r="BV1034" s="78"/>
      <c r="BW1034" s="78"/>
      <c r="BX1034" s="78"/>
      <c r="BY1034" s="78"/>
      <c r="BZ1034" s="78"/>
      <c r="CA1034" s="78"/>
      <c r="CB1034" s="78"/>
      <c r="CC1034" s="78"/>
      <c r="CD1034" s="78"/>
      <c r="CE1034" s="78"/>
      <c r="CF1034" s="78"/>
      <c r="CG1034" s="78"/>
      <c r="CH1034" s="78"/>
      <c r="CI1034" s="78"/>
      <c r="CJ1034" s="78"/>
      <c r="CK1034" s="78"/>
      <c r="CL1034" s="78"/>
    </row>
    <row r="1035" spans="14:90" ht="20.100000000000001" customHeight="1">
      <c r="N1035" s="78"/>
      <c r="O1035" s="78"/>
      <c r="P1035" s="78"/>
      <c r="Q1035" s="78"/>
      <c r="R1035" s="78"/>
      <c r="S1035" s="78"/>
      <c r="T1035" s="78"/>
      <c r="U1035" s="78"/>
      <c r="V1035" s="78"/>
      <c r="W1035" s="78"/>
      <c r="X1035" s="78"/>
      <c r="Y1035" s="78"/>
      <c r="Z1035" s="78"/>
      <c r="AA1035" s="78"/>
      <c r="AB1035" s="78"/>
      <c r="AC1035" s="78"/>
      <c r="AD1035" s="78"/>
      <c r="AE1035" s="78"/>
      <c r="AF1035" s="78"/>
      <c r="AG1035" s="78"/>
      <c r="AH1035" s="78"/>
      <c r="AI1035" s="78"/>
      <c r="AJ1035" s="170"/>
      <c r="AK1035" s="78"/>
      <c r="AL1035" s="78"/>
      <c r="AM1035" s="78"/>
      <c r="AN1035" s="78"/>
      <c r="AO1035" s="78"/>
      <c r="AP1035" s="78"/>
      <c r="AQ1035" s="78"/>
      <c r="AR1035" s="78"/>
      <c r="AT1035" s="78"/>
      <c r="AU1035" s="78"/>
      <c r="AV1035" s="78"/>
      <c r="AW1035" s="78"/>
      <c r="AX1035" s="78"/>
      <c r="AY1035" s="78"/>
      <c r="AZ1035" s="78"/>
      <c r="BA1035" s="78"/>
      <c r="BB1035" s="78"/>
      <c r="BC1035" s="78"/>
      <c r="BD1035" s="78"/>
      <c r="BE1035" s="78"/>
      <c r="BF1035" s="78"/>
      <c r="BG1035" s="78"/>
      <c r="BH1035" s="78"/>
      <c r="BI1035" s="78"/>
      <c r="BJ1035" s="78"/>
      <c r="BK1035" s="78"/>
      <c r="BL1035" s="78"/>
      <c r="BM1035" s="78"/>
      <c r="BN1035" s="78"/>
      <c r="BO1035" s="78"/>
      <c r="BP1035" s="78"/>
      <c r="BQ1035" s="78"/>
      <c r="BR1035" s="78"/>
      <c r="BS1035" s="78"/>
      <c r="BT1035" s="78"/>
      <c r="BU1035" s="78"/>
      <c r="BV1035" s="78"/>
      <c r="BW1035" s="78"/>
      <c r="BX1035" s="78"/>
      <c r="BY1035" s="78"/>
      <c r="BZ1035" s="78"/>
      <c r="CA1035" s="78"/>
      <c r="CB1035" s="78"/>
      <c r="CC1035" s="78"/>
      <c r="CD1035" s="78"/>
      <c r="CE1035" s="78"/>
      <c r="CF1035" s="78"/>
      <c r="CG1035" s="78"/>
      <c r="CH1035" s="78"/>
      <c r="CI1035" s="78"/>
      <c r="CJ1035" s="78"/>
      <c r="CK1035" s="78"/>
      <c r="CL1035" s="78"/>
    </row>
    <row r="1036" spans="14:90" ht="20.100000000000001" customHeight="1">
      <c r="N1036" s="78"/>
      <c r="O1036" s="78"/>
      <c r="P1036" s="78"/>
      <c r="Q1036" s="78"/>
      <c r="R1036" s="78"/>
      <c r="S1036" s="78"/>
      <c r="T1036" s="78"/>
      <c r="U1036" s="78"/>
      <c r="V1036" s="78"/>
      <c r="W1036" s="78"/>
      <c r="X1036" s="78"/>
      <c r="Y1036" s="78"/>
      <c r="Z1036" s="78"/>
      <c r="AA1036" s="78"/>
      <c r="AB1036" s="78"/>
      <c r="AC1036" s="78"/>
      <c r="AD1036" s="78"/>
      <c r="AE1036" s="78"/>
      <c r="AF1036" s="78"/>
      <c r="AG1036" s="78"/>
      <c r="AH1036" s="78"/>
      <c r="AI1036" s="78"/>
      <c r="AJ1036" s="170"/>
      <c r="AK1036" s="78"/>
      <c r="AL1036" s="78"/>
      <c r="AM1036" s="78"/>
      <c r="AN1036" s="78"/>
      <c r="AO1036" s="78"/>
      <c r="AP1036" s="78"/>
      <c r="AQ1036" s="78"/>
      <c r="AR1036" s="78"/>
      <c r="AT1036" s="78"/>
      <c r="AU1036" s="78"/>
      <c r="AV1036" s="78"/>
      <c r="AW1036" s="78"/>
      <c r="AX1036" s="78"/>
      <c r="AY1036" s="78"/>
      <c r="AZ1036" s="78"/>
      <c r="BA1036" s="78"/>
      <c r="BB1036" s="78"/>
      <c r="BC1036" s="78"/>
      <c r="BD1036" s="78"/>
      <c r="BE1036" s="78"/>
      <c r="BF1036" s="78"/>
      <c r="BG1036" s="78"/>
      <c r="BH1036" s="78"/>
      <c r="BI1036" s="78"/>
      <c r="BJ1036" s="78"/>
      <c r="BK1036" s="78"/>
      <c r="BL1036" s="78"/>
      <c r="BM1036" s="78"/>
      <c r="BN1036" s="78"/>
      <c r="BO1036" s="78"/>
      <c r="BP1036" s="78"/>
      <c r="BQ1036" s="78"/>
      <c r="BR1036" s="78"/>
      <c r="BS1036" s="78"/>
      <c r="BT1036" s="78"/>
      <c r="BU1036" s="78"/>
      <c r="BV1036" s="78"/>
      <c r="BW1036" s="78"/>
      <c r="BX1036" s="78"/>
      <c r="BY1036" s="78"/>
      <c r="BZ1036" s="78"/>
      <c r="CA1036" s="78"/>
      <c r="CB1036" s="78"/>
      <c r="CC1036" s="78"/>
      <c r="CD1036" s="78"/>
      <c r="CE1036" s="78"/>
      <c r="CF1036" s="78"/>
      <c r="CG1036" s="78"/>
      <c r="CH1036" s="78"/>
      <c r="CI1036" s="78"/>
      <c r="CJ1036" s="78"/>
      <c r="CK1036" s="78"/>
      <c r="CL1036" s="78"/>
    </row>
    <row r="1037" spans="14:90" ht="20.100000000000001" customHeight="1">
      <c r="N1037" s="78"/>
      <c r="O1037" s="78"/>
      <c r="P1037" s="78"/>
      <c r="Q1037" s="78"/>
      <c r="R1037" s="78"/>
      <c r="S1037" s="78"/>
      <c r="T1037" s="78"/>
      <c r="U1037" s="78"/>
      <c r="V1037" s="78"/>
      <c r="W1037" s="78"/>
      <c r="X1037" s="78"/>
      <c r="Y1037" s="78"/>
      <c r="Z1037" s="78"/>
      <c r="AA1037" s="78"/>
      <c r="AB1037" s="78"/>
      <c r="AC1037" s="78"/>
      <c r="AD1037" s="78"/>
      <c r="AE1037" s="78"/>
      <c r="AF1037" s="78"/>
      <c r="AG1037" s="78"/>
      <c r="AH1037" s="78"/>
      <c r="AI1037" s="78"/>
      <c r="AJ1037" s="170"/>
      <c r="AK1037" s="78"/>
      <c r="AL1037" s="78"/>
      <c r="AM1037" s="78"/>
      <c r="AN1037" s="78"/>
      <c r="AO1037" s="78"/>
      <c r="AP1037" s="78"/>
      <c r="AQ1037" s="78"/>
      <c r="AR1037" s="78"/>
      <c r="AT1037" s="78"/>
      <c r="AU1037" s="78"/>
      <c r="AV1037" s="78"/>
      <c r="AW1037" s="78"/>
      <c r="AX1037" s="78"/>
      <c r="AY1037" s="78"/>
      <c r="AZ1037" s="78"/>
      <c r="BA1037" s="78"/>
      <c r="BB1037" s="78"/>
      <c r="BC1037" s="78"/>
      <c r="BD1037" s="78"/>
      <c r="BE1037" s="78"/>
      <c r="BF1037" s="78"/>
      <c r="BG1037" s="78"/>
      <c r="BH1037" s="78"/>
      <c r="BI1037" s="78"/>
      <c r="BJ1037" s="78"/>
      <c r="BK1037" s="78"/>
      <c r="BL1037" s="78"/>
      <c r="BM1037" s="78"/>
      <c r="BN1037" s="78"/>
      <c r="BO1037" s="78"/>
      <c r="BP1037" s="78"/>
      <c r="BQ1037" s="78"/>
      <c r="BR1037" s="78"/>
      <c r="BS1037" s="78"/>
      <c r="BT1037" s="78"/>
      <c r="BU1037" s="78"/>
      <c r="BV1037" s="78"/>
      <c r="BW1037" s="78"/>
      <c r="BX1037" s="78"/>
      <c r="BY1037" s="78"/>
      <c r="BZ1037" s="78"/>
      <c r="CA1037" s="78"/>
      <c r="CB1037" s="78"/>
      <c r="CC1037" s="78"/>
      <c r="CD1037" s="78"/>
      <c r="CE1037" s="78"/>
      <c r="CF1037" s="78"/>
      <c r="CG1037" s="78"/>
      <c r="CH1037" s="78"/>
      <c r="CI1037" s="78"/>
      <c r="CJ1037" s="78"/>
      <c r="CK1037" s="78"/>
      <c r="CL1037" s="78"/>
    </row>
    <row r="1038" spans="14:90" ht="20.100000000000001" customHeight="1">
      <c r="N1038" s="78"/>
      <c r="O1038" s="78"/>
      <c r="P1038" s="78"/>
      <c r="Q1038" s="78"/>
      <c r="R1038" s="78"/>
      <c r="S1038" s="78"/>
      <c r="T1038" s="78"/>
      <c r="U1038" s="78"/>
      <c r="V1038" s="78"/>
      <c r="W1038" s="78"/>
      <c r="X1038" s="78"/>
      <c r="Y1038" s="78"/>
      <c r="Z1038" s="78"/>
      <c r="AA1038" s="78"/>
      <c r="AB1038" s="78"/>
      <c r="AC1038" s="78"/>
      <c r="AD1038" s="78"/>
      <c r="AE1038" s="78"/>
      <c r="AF1038" s="78"/>
      <c r="AG1038" s="78"/>
      <c r="AH1038" s="78"/>
      <c r="AI1038" s="78"/>
      <c r="AJ1038" s="170"/>
      <c r="AK1038" s="78"/>
      <c r="AL1038" s="78"/>
      <c r="AM1038" s="78"/>
      <c r="AN1038" s="78"/>
      <c r="AO1038" s="78"/>
      <c r="AP1038" s="78"/>
      <c r="AQ1038" s="78"/>
      <c r="AR1038" s="78"/>
      <c r="AT1038" s="78"/>
      <c r="AU1038" s="78"/>
      <c r="AV1038" s="78"/>
      <c r="AW1038" s="78"/>
      <c r="AX1038" s="78"/>
      <c r="AY1038" s="78"/>
      <c r="AZ1038" s="78"/>
      <c r="BA1038" s="78"/>
      <c r="BB1038" s="78"/>
      <c r="BC1038" s="78"/>
      <c r="BD1038" s="78"/>
      <c r="BE1038" s="78"/>
      <c r="BF1038" s="78"/>
      <c r="BG1038" s="78"/>
      <c r="BH1038" s="78"/>
      <c r="BI1038" s="78"/>
      <c r="BJ1038" s="78"/>
      <c r="BK1038" s="78"/>
      <c r="BL1038" s="78"/>
      <c r="BM1038" s="78"/>
      <c r="BN1038" s="78"/>
      <c r="BO1038" s="78"/>
      <c r="BP1038" s="78"/>
      <c r="BQ1038" s="78"/>
      <c r="BR1038" s="78"/>
      <c r="BS1038" s="78"/>
      <c r="BT1038" s="78"/>
      <c r="BU1038" s="78"/>
      <c r="BV1038" s="78"/>
      <c r="BW1038" s="78"/>
      <c r="BX1038" s="78"/>
      <c r="BY1038" s="78"/>
      <c r="BZ1038" s="78"/>
      <c r="CA1038" s="78"/>
      <c r="CB1038" s="78"/>
      <c r="CC1038" s="78"/>
      <c r="CD1038" s="78"/>
      <c r="CE1038" s="78"/>
      <c r="CF1038" s="78"/>
      <c r="CG1038" s="78"/>
      <c r="CH1038" s="78"/>
      <c r="CI1038" s="78"/>
      <c r="CJ1038" s="78"/>
      <c r="CK1038" s="78"/>
      <c r="CL1038" s="78"/>
    </row>
    <row r="1039" spans="14:90" ht="20.100000000000001" customHeight="1">
      <c r="N1039" s="78"/>
      <c r="O1039" s="78"/>
      <c r="P1039" s="78"/>
      <c r="Q1039" s="78"/>
      <c r="R1039" s="78"/>
      <c r="S1039" s="78"/>
      <c r="T1039" s="78"/>
      <c r="U1039" s="78"/>
      <c r="V1039" s="78"/>
      <c r="W1039" s="78"/>
      <c r="X1039" s="78"/>
      <c r="Y1039" s="78"/>
      <c r="Z1039" s="78"/>
      <c r="AA1039" s="78"/>
      <c r="AB1039" s="78"/>
      <c r="AC1039" s="78"/>
      <c r="AD1039" s="78"/>
      <c r="AE1039" s="78"/>
      <c r="AF1039" s="78"/>
      <c r="AG1039" s="78"/>
      <c r="AH1039" s="78"/>
      <c r="AI1039" s="78"/>
      <c r="AJ1039" s="170"/>
      <c r="AK1039" s="78"/>
      <c r="AL1039" s="78"/>
      <c r="AM1039" s="78"/>
      <c r="AN1039" s="78"/>
      <c r="AO1039" s="78"/>
      <c r="AP1039" s="78"/>
      <c r="AQ1039" s="78"/>
      <c r="AR1039" s="78"/>
      <c r="AT1039" s="78"/>
      <c r="AU1039" s="78"/>
      <c r="AV1039" s="78"/>
      <c r="AW1039" s="78"/>
      <c r="AX1039" s="78"/>
      <c r="AY1039" s="78"/>
      <c r="AZ1039" s="78"/>
      <c r="BA1039" s="78"/>
      <c r="BB1039" s="78"/>
      <c r="BC1039" s="78"/>
      <c r="BD1039" s="78"/>
      <c r="BE1039" s="78"/>
      <c r="BF1039" s="78"/>
      <c r="BG1039" s="78"/>
      <c r="BH1039" s="78"/>
      <c r="BI1039" s="78"/>
      <c r="BJ1039" s="78"/>
      <c r="BK1039" s="78"/>
      <c r="BL1039" s="78"/>
      <c r="BM1039" s="78"/>
      <c r="BN1039" s="78"/>
      <c r="BO1039" s="78"/>
      <c r="BP1039" s="78"/>
      <c r="BQ1039" s="78"/>
      <c r="BR1039" s="78"/>
      <c r="BS1039" s="78"/>
      <c r="BT1039" s="78"/>
      <c r="BU1039" s="78"/>
      <c r="BV1039" s="78"/>
      <c r="BW1039" s="78"/>
      <c r="BX1039" s="78"/>
      <c r="BY1039" s="78"/>
      <c r="BZ1039" s="78"/>
      <c r="CA1039" s="78"/>
      <c r="CB1039" s="78"/>
      <c r="CC1039" s="78"/>
      <c r="CD1039" s="78"/>
      <c r="CE1039" s="78"/>
      <c r="CF1039" s="78"/>
      <c r="CG1039" s="78"/>
      <c r="CH1039" s="78"/>
      <c r="CI1039" s="78"/>
      <c r="CJ1039" s="78"/>
      <c r="CK1039" s="78"/>
      <c r="CL1039" s="78"/>
    </row>
    <row r="1040" spans="14:90" ht="20.100000000000001" customHeight="1">
      <c r="N1040" s="78"/>
      <c r="O1040" s="78"/>
      <c r="P1040" s="78"/>
      <c r="Q1040" s="78"/>
      <c r="R1040" s="78"/>
      <c r="S1040" s="78"/>
      <c r="T1040" s="78"/>
      <c r="U1040" s="78"/>
      <c r="V1040" s="78"/>
      <c r="W1040" s="78"/>
      <c r="X1040" s="78"/>
      <c r="Y1040" s="78"/>
      <c r="Z1040" s="78"/>
      <c r="AA1040" s="78"/>
      <c r="AB1040" s="78"/>
      <c r="AC1040" s="78"/>
      <c r="AD1040" s="78"/>
      <c r="AE1040" s="78"/>
      <c r="AF1040" s="78"/>
      <c r="AG1040" s="78"/>
      <c r="AH1040" s="78"/>
      <c r="AI1040" s="78"/>
      <c r="AJ1040" s="170"/>
      <c r="AK1040" s="78"/>
      <c r="AL1040" s="78"/>
      <c r="AM1040" s="78"/>
      <c r="AN1040" s="78"/>
      <c r="AO1040" s="78"/>
      <c r="AP1040" s="78"/>
      <c r="AQ1040" s="78"/>
      <c r="AR1040" s="78"/>
      <c r="AT1040" s="78"/>
      <c r="AU1040" s="78"/>
      <c r="AV1040" s="78"/>
      <c r="AW1040" s="78"/>
      <c r="AX1040" s="78"/>
      <c r="AY1040" s="78"/>
      <c r="AZ1040" s="78"/>
      <c r="BA1040" s="78"/>
      <c r="BB1040" s="78"/>
      <c r="BC1040" s="78"/>
      <c r="BD1040" s="78"/>
      <c r="BE1040" s="78"/>
      <c r="BF1040" s="78"/>
      <c r="BG1040" s="78"/>
      <c r="BH1040" s="78"/>
      <c r="BI1040" s="78"/>
      <c r="BJ1040" s="78"/>
      <c r="BK1040" s="78"/>
      <c r="BL1040" s="78"/>
      <c r="BM1040" s="78"/>
      <c r="BN1040" s="78"/>
      <c r="BO1040" s="78"/>
      <c r="BP1040" s="78"/>
      <c r="BQ1040" s="78"/>
      <c r="BR1040" s="78"/>
      <c r="BS1040" s="78"/>
      <c r="BT1040" s="78"/>
      <c r="BU1040" s="78"/>
      <c r="BV1040" s="78"/>
      <c r="BW1040" s="78"/>
      <c r="BX1040" s="78"/>
      <c r="BY1040" s="78"/>
      <c r="BZ1040" s="78"/>
      <c r="CA1040" s="78"/>
      <c r="CB1040" s="78"/>
      <c r="CC1040" s="78"/>
      <c r="CD1040" s="78"/>
      <c r="CE1040" s="78"/>
      <c r="CF1040" s="78"/>
      <c r="CG1040" s="78"/>
      <c r="CH1040" s="78"/>
      <c r="CI1040" s="78"/>
      <c r="CJ1040" s="78"/>
      <c r="CK1040" s="78"/>
      <c r="CL1040" s="78"/>
    </row>
    <row r="1041" spans="14:90" ht="20.100000000000001" customHeight="1">
      <c r="N1041" s="78"/>
      <c r="O1041" s="78"/>
      <c r="P1041" s="78"/>
      <c r="Q1041" s="78"/>
      <c r="R1041" s="78"/>
      <c r="S1041" s="78"/>
      <c r="T1041" s="78"/>
      <c r="U1041" s="78"/>
      <c r="V1041" s="78"/>
      <c r="W1041" s="78"/>
      <c r="X1041" s="78"/>
      <c r="Y1041" s="78"/>
      <c r="Z1041" s="78"/>
      <c r="AA1041" s="78"/>
      <c r="AB1041" s="78"/>
      <c r="AC1041" s="78"/>
      <c r="AD1041" s="78"/>
      <c r="AE1041" s="78"/>
      <c r="AF1041" s="78"/>
      <c r="AG1041" s="78"/>
      <c r="AH1041" s="78"/>
      <c r="AI1041" s="78"/>
      <c r="AJ1041" s="170"/>
      <c r="AK1041" s="78"/>
      <c r="AL1041" s="78"/>
      <c r="AM1041" s="78"/>
      <c r="AN1041" s="78"/>
      <c r="AO1041" s="78"/>
      <c r="AP1041" s="78"/>
      <c r="AQ1041" s="78"/>
      <c r="AR1041" s="78"/>
      <c r="AT1041" s="78"/>
      <c r="AU1041" s="78"/>
      <c r="AV1041" s="78"/>
      <c r="AW1041" s="78"/>
      <c r="AX1041" s="78"/>
      <c r="AY1041" s="78"/>
      <c r="AZ1041" s="78"/>
      <c r="BA1041" s="78"/>
      <c r="BB1041" s="78"/>
      <c r="BC1041" s="78"/>
      <c r="BD1041" s="78"/>
      <c r="BE1041" s="78"/>
      <c r="BF1041" s="78"/>
      <c r="BG1041" s="78"/>
      <c r="BH1041" s="78"/>
      <c r="BI1041" s="78"/>
      <c r="BJ1041" s="78"/>
      <c r="BK1041" s="78"/>
      <c r="BL1041" s="78"/>
      <c r="BM1041" s="78"/>
      <c r="BN1041" s="78"/>
      <c r="BO1041" s="78"/>
      <c r="BP1041" s="78"/>
      <c r="BQ1041" s="78"/>
      <c r="BR1041" s="78"/>
      <c r="BS1041" s="78"/>
      <c r="BT1041" s="78"/>
      <c r="BU1041" s="78"/>
      <c r="BV1041" s="78"/>
      <c r="BW1041" s="78"/>
      <c r="BX1041" s="78"/>
      <c r="BY1041" s="78"/>
      <c r="BZ1041" s="78"/>
      <c r="CA1041" s="78"/>
      <c r="CB1041" s="78"/>
      <c r="CC1041" s="78"/>
      <c r="CD1041" s="78"/>
      <c r="CE1041" s="78"/>
      <c r="CF1041" s="78"/>
      <c r="CG1041" s="78"/>
      <c r="CH1041" s="78"/>
      <c r="CI1041" s="78"/>
      <c r="CJ1041" s="78"/>
      <c r="CK1041" s="78"/>
      <c r="CL1041" s="78"/>
    </row>
    <row r="1042" spans="14:90" ht="20.100000000000001" customHeight="1">
      <c r="N1042" s="78"/>
      <c r="O1042" s="78"/>
      <c r="P1042" s="78"/>
      <c r="Q1042" s="78"/>
      <c r="R1042" s="78"/>
      <c r="S1042" s="78"/>
      <c r="T1042" s="78"/>
      <c r="U1042" s="78"/>
      <c r="V1042" s="78"/>
      <c r="W1042" s="78"/>
      <c r="X1042" s="78"/>
      <c r="Y1042" s="78"/>
      <c r="Z1042" s="78"/>
      <c r="AA1042" s="78"/>
      <c r="AB1042" s="78"/>
      <c r="AC1042" s="78"/>
      <c r="AD1042" s="78"/>
      <c r="AE1042" s="78"/>
      <c r="AF1042" s="78"/>
      <c r="AG1042" s="78"/>
      <c r="AH1042" s="78"/>
      <c r="AI1042" s="78"/>
      <c r="AJ1042" s="170"/>
      <c r="AK1042" s="78"/>
      <c r="AL1042" s="78"/>
      <c r="AM1042" s="78"/>
      <c r="AN1042" s="78"/>
      <c r="AO1042" s="78"/>
      <c r="AP1042" s="78"/>
      <c r="AQ1042" s="78"/>
      <c r="AR1042" s="78"/>
      <c r="AT1042" s="78"/>
      <c r="AU1042" s="78"/>
      <c r="AV1042" s="78"/>
      <c r="AW1042" s="78"/>
      <c r="AX1042" s="78"/>
      <c r="AY1042" s="78"/>
      <c r="AZ1042" s="78"/>
      <c r="BA1042" s="78"/>
      <c r="BB1042" s="78"/>
      <c r="BC1042" s="78"/>
      <c r="BD1042" s="78"/>
      <c r="BE1042" s="78"/>
      <c r="BF1042" s="78"/>
      <c r="BG1042" s="78"/>
      <c r="BH1042" s="78"/>
      <c r="BI1042" s="78"/>
      <c r="BJ1042" s="78"/>
      <c r="BK1042" s="78"/>
      <c r="BL1042" s="78"/>
      <c r="BM1042" s="78"/>
      <c r="BN1042" s="78"/>
      <c r="BO1042" s="78"/>
      <c r="BP1042" s="78"/>
      <c r="BQ1042" s="78"/>
      <c r="BR1042" s="78"/>
      <c r="BS1042" s="78"/>
      <c r="BT1042" s="78"/>
      <c r="BU1042" s="78"/>
      <c r="BV1042" s="78"/>
      <c r="BW1042" s="78"/>
      <c r="BX1042" s="78"/>
      <c r="BY1042" s="78"/>
      <c r="BZ1042" s="78"/>
      <c r="CA1042" s="78"/>
      <c r="CB1042" s="78"/>
      <c r="CC1042" s="78"/>
      <c r="CD1042" s="78"/>
      <c r="CE1042" s="78"/>
      <c r="CF1042" s="78"/>
      <c r="CG1042" s="78"/>
      <c r="CH1042" s="78"/>
      <c r="CI1042" s="78"/>
      <c r="CJ1042" s="78"/>
      <c r="CK1042" s="78"/>
      <c r="CL1042" s="78"/>
    </row>
    <row r="1043" spans="14:90" ht="20.100000000000001" customHeight="1">
      <c r="N1043" s="78"/>
      <c r="O1043" s="78"/>
      <c r="P1043" s="78"/>
      <c r="Q1043" s="78"/>
      <c r="R1043" s="78"/>
      <c r="S1043" s="78"/>
      <c r="T1043" s="78"/>
      <c r="U1043" s="78"/>
      <c r="V1043" s="78"/>
      <c r="W1043" s="78"/>
      <c r="X1043" s="78"/>
      <c r="Y1043" s="78"/>
      <c r="Z1043" s="78"/>
      <c r="AA1043" s="78"/>
      <c r="AB1043" s="78"/>
      <c r="AC1043" s="78"/>
      <c r="AD1043" s="78"/>
      <c r="AE1043" s="78"/>
      <c r="AF1043" s="78"/>
      <c r="AG1043" s="78"/>
      <c r="AH1043" s="78"/>
      <c r="AI1043" s="78"/>
      <c r="AJ1043" s="170"/>
      <c r="AK1043" s="78"/>
      <c r="AL1043" s="78"/>
      <c r="AM1043" s="78"/>
      <c r="AN1043" s="78"/>
      <c r="AO1043" s="78"/>
      <c r="AP1043" s="78"/>
      <c r="AQ1043" s="78"/>
      <c r="AR1043" s="78"/>
      <c r="AT1043" s="78"/>
      <c r="AU1043" s="78"/>
      <c r="AV1043" s="78"/>
      <c r="AW1043" s="78"/>
      <c r="AX1043" s="78"/>
      <c r="AY1043" s="78"/>
      <c r="AZ1043" s="78"/>
      <c r="BA1043" s="78"/>
      <c r="BB1043" s="78"/>
      <c r="BC1043" s="78"/>
      <c r="BD1043" s="78"/>
      <c r="BE1043" s="78"/>
      <c r="BF1043" s="78"/>
      <c r="BG1043" s="78"/>
      <c r="BH1043" s="78"/>
      <c r="BI1043" s="78"/>
      <c r="BJ1043" s="78"/>
      <c r="BK1043" s="78"/>
      <c r="BL1043" s="78"/>
      <c r="BM1043" s="78"/>
      <c r="BN1043" s="78"/>
      <c r="BO1043" s="78"/>
      <c r="BP1043" s="78"/>
      <c r="BQ1043" s="78"/>
      <c r="BR1043" s="78"/>
      <c r="BS1043" s="78"/>
      <c r="BT1043" s="78"/>
      <c r="BU1043" s="78"/>
      <c r="BV1043" s="78"/>
      <c r="BW1043" s="78"/>
      <c r="BX1043" s="78"/>
      <c r="BY1043" s="78"/>
      <c r="BZ1043" s="78"/>
      <c r="CA1043" s="78"/>
      <c r="CB1043" s="78"/>
      <c r="CC1043" s="78"/>
      <c r="CD1043" s="78"/>
      <c r="CE1043" s="78"/>
      <c r="CF1043" s="78"/>
      <c r="CG1043" s="78"/>
      <c r="CH1043" s="78"/>
      <c r="CI1043" s="78"/>
      <c r="CJ1043" s="78"/>
      <c r="CK1043" s="78"/>
      <c r="CL1043" s="78"/>
    </row>
    <row r="1044" spans="14:90" ht="20.100000000000001" customHeight="1">
      <c r="N1044" s="78"/>
      <c r="O1044" s="78"/>
      <c r="P1044" s="78"/>
      <c r="Q1044" s="78"/>
      <c r="R1044" s="78"/>
      <c r="S1044" s="78"/>
      <c r="T1044" s="78"/>
      <c r="U1044" s="78"/>
      <c r="V1044" s="78"/>
      <c r="W1044" s="78"/>
      <c r="X1044" s="78"/>
      <c r="Y1044" s="78"/>
      <c r="Z1044" s="78"/>
      <c r="AA1044" s="78"/>
      <c r="AB1044" s="78"/>
      <c r="AC1044" s="78"/>
      <c r="AD1044" s="78"/>
      <c r="AE1044" s="78"/>
      <c r="AF1044" s="78"/>
      <c r="AG1044" s="78"/>
      <c r="AH1044" s="78"/>
      <c r="AI1044" s="78"/>
      <c r="AJ1044" s="170"/>
      <c r="AK1044" s="78"/>
      <c r="AL1044" s="78"/>
      <c r="AM1044" s="78"/>
      <c r="AN1044" s="78"/>
      <c r="AO1044" s="78"/>
      <c r="AP1044" s="78"/>
      <c r="AQ1044" s="78"/>
      <c r="AR1044" s="78"/>
      <c r="AT1044" s="78"/>
      <c r="AU1044" s="78"/>
      <c r="AV1044" s="78"/>
      <c r="AW1044" s="78"/>
      <c r="AX1044" s="78"/>
      <c r="AY1044" s="78"/>
      <c r="AZ1044" s="78"/>
      <c r="BA1044" s="78"/>
      <c r="BB1044" s="78"/>
      <c r="BC1044" s="78"/>
      <c r="BD1044" s="78"/>
      <c r="BE1044" s="78"/>
      <c r="BF1044" s="78"/>
      <c r="BG1044" s="78"/>
      <c r="BH1044" s="78"/>
      <c r="BI1044" s="78"/>
      <c r="BJ1044" s="78"/>
      <c r="BK1044" s="78"/>
      <c r="BL1044" s="78"/>
      <c r="BM1044" s="78"/>
      <c r="BN1044" s="78"/>
      <c r="BO1044" s="78"/>
      <c r="BP1044" s="78"/>
      <c r="BQ1044" s="78"/>
      <c r="BR1044" s="78"/>
      <c r="BS1044" s="78"/>
      <c r="BT1044" s="78"/>
      <c r="BU1044" s="78"/>
      <c r="BV1044" s="78"/>
      <c r="BW1044" s="78"/>
      <c r="BX1044" s="78"/>
      <c r="BY1044" s="78"/>
      <c r="BZ1044" s="78"/>
      <c r="CA1044" s="78"/>
      <c r="CB1044" s="78"/>
      <c r="CC1044" s="78"/>
      <c r="CD1044" s="78"/>
      <c r="CE1044" s="78"/>
      <c r="CF1044" s="78"/>
      <c r="CG1044" s="78"/>
      <c r="CH1044" s="78"/>
      <c r="CI1044" s="78"/>
      <c r="CJ1044" s="78"/>
      <c r="CK1044" s="78"/>
      <c r="CL1044" s="78"/>
    </row>
    <row r="1045" spans="14:90" ht="20.100000000000001" customHeight="1">
      <c r="N1045" s="78"/>
      <c r="O1045" s="78"/>
      <c r="P1045" s="78"/>
      <c r="Q1045" s="78"/>
      <c r="R1045" s="78"/>
      <c r="S1045" s="78"/>
      <c r="T1045" s="78"/>
      <c r="U1045" s="78"/>
      <c r="V1045" s="78"/>
      <c r="W1045" s="78"/>
      <c r="X1045" s="78"/>
      <c r="Y1045" s="78"/>
      <c r="Z1045" s="78"/>
      <c r="AA1045" s="78"/>
      <c r="AB1045" s="78"/>
      <c r="AC1045" s="78"/>
      <c r="AD1045" s="78"/>
      <c r="AE1045" s="78"/>
      <c r="AF1045" s="78"/>
      <c r="AG1045" s="78"/>
      <c r="AH1045" s="78"/>
      <c r="AI1045" s="78"/>
      <c r="AJ1045" s="170"/>
      <c r="AK1045" s="78"/>
      <c r="AL1045" s="78"/>
      <c r="AM1045" s="78"/>
      <c r="AN1045" s="78"/>
      <c r="AO1045" s="78"/>
      <c r="AP1045" s="78"/>
      <c r="AQ1045" s="78"/>
      <c r="AR1045" s="78"/>
      <c r="AT1045" s="78"/>
      <c r="AU1045" s="78"/>
      <c r="AV1045" s="78"/>
      <c r="AW1045" s="78"/>
      <c r="AX1045" s="78"/>
      <c r="AY1045" s="78"/>
      <c r="AZ1045" s="78"/>
      <c r="BA1045" s="78"/>
      <c r="BB1045" s="78"/>
      <c r="BC1045" s="78"/>
      <c r="BD1045" s="78"/>
      <c r="BE1045" s="78"/>
      <c r="BF1045" s="78"/>
      <c r="BG1045" s="78"/>
      <c r="BH1045" s="78"/>
      <c r="BI1045" s="78"/>
      <c r="BJ1045" s="78"/>
      <c r="BK1045" s="78"/>
      <c r="BL1045" s="78"/>
      <c r="BM1045" s="78"/>
      <c r="BN1045" s="78"/>
      <c r="BO1045" s="78"/>
      <c r="BP1045" s="78"/>
      <c r="BQ1045" s="78"/>
      <c r="BR1045" s="78"/>
      <c r="BS1045" s="78"/>
      <c r="BT1045" s="78"/>
      <c r="BU1045" s="78"/>
      <c r="BV1045" s="78"/>
      <c r="BW1045" s="78"/>
      <c r="BX1045" s="78"/>
      <c r="BY1045" s="78"/>
      <c r="BZ1045" s="78"/>
      <c r="CA1045" s="78"/>
      <c r="CB1045" s="78"/>
      <c r="CC1045" s="78"/>
      <c r="CD1045" s="78"/>
      <c r="CE1045" s="78"/>
      <c r="CF1045" s="78"/>
      <c r="CG1045" s="78"/>
      <c r="CH1045" s="78"/>
      <c r="CI1045" s="78"/>
      <c r="CJ1045" s="78"/>
      <c r="CK1045" s="78"/>
      <c r="CL1045" s="78"/>
    </row>
    <row r="1046" spans="14:90" ht="20.100000000000001" customHeight="1">
      <c r="N1046" s="78"/>
      <c r="O1046" s="78"/>
      <c r="P1046" s="78"/>
      <c r="Q1046" s="78"/>
      <c r="R1046" s="78"/>
      <c r="S1046" s="78"/>
      <c r="T1046" s="78"/>
      <c r="U1046" s="78"/>
      <c r="V1046" s="78"/>
      <c r="W1046" s="78"/>
      <c r="X1046" s="78"/>
      <c r="Y1046" s="78"/>
      <c r="Z1046" s="78"/>
      <c r="AA1046" s="78"/>
      <c r="AB1046" s="78"/>
      <c r="AC1046" s="78"/>
      <c r="AD1046" s="78"/>
      <c r="AE1046" s="78"/>
      <c r="AF1046" s="78"/>
      <c r="AG1046" s="78"/>
      <c r="AH1046" s="78"/>
      <c r="AI1046" s="78"/>
      <c r="AJ1046" s="170"/>
      <c r="AK1046" s="78"/>
      <c r="AL1046" s="78"/>
      <c r="AM1046" s="78"/>
      <c r="AN1046" s="78"/>
      <c r="AO1046" s="78"/>
      <c r="AP1046" s="78"/>
      <c r="AQ1046" s="78"/>
      <c r="AR1046" s="78"/>
      <c r="AT1046" s="78"/>
      <c r="AU1046" s="78"/>
      <c r="AV1046" s="78"/>
      <c r="AW1046" s="78"/>
      <c r="AX1046" s="78"/>
      <c r="AY1046" s="78"/>
      <c r="AZ1046" s="78"/>
      <c r="BA1046" s="78"/>
      <c r="BB1046" s="78"/>
      <c r="BC1046" s="78"/>
      <c r="BD1046" s="78"/>
      <c r="BE1046" s="78"/>
      <c r="BF1046" s="78"/>
      <c r="BG1046" s="78"/>
      <c r="BH1046" s="78"/>
      <c r="BI1046" s="78"/>
      <c r="BJ1046" s="78"/>
      <c r="BK1046" s="78"/>
      <c r="BL1046" s="78"/>
      <c r="BM1046" s="78"/>
      <c r="BN1046" s="78"/>
      <c r="BO1046" s="78"/>
      <c r="BP1046" s="78"/>
      <c r="BQ1046" s="78"/>
      <c r="BR1046" s="78"/>
      <c r="BS1046" s="78"/>
      <c r="BT1046" s="78"/>
      <c r="BU1046" s="78"/>
      <c r="BV1046" s="78"/>
      <c r="BW1046" s="78"/>
      <c r="BX1046" s="78"/>
      <c r="BY1046" s="78"/>
      <c r="BZ1046" s="78"/>
      <c r="CA1046" s="78"/>
      <c r="CB1046" s="78"/>
      <c r="CC1046" s="78"/>
      <c r="CD1046" s="78"/>
      <c r="CE1046" s="78"/>
      <c r="CF1046" s="78"/>
      <c r="CG1046" s="78"/>
      <c r="CH1046" s="78"/>
      <c r="CI1046" s="78"/>
      <c r="CJ1046" s="78"/>
      <c r="CK1046" s="78"/>
      <c r="CL1046" s="78"/>
    </row>
    <row r="1047" spans="14:90" ht="20.100000000000001" customHeight="1">
      <c r="N1047" s="78"/>
      <c r="O1047" s="78"/>
      <c r="P1047" s="78"/>
      <c r="Q1047" s="78"/>
      <c r="R1047" s="78"/>
      <c r="S1047" s="78"/>
      <c r="T1047" s="78"/>
      <c r="U1047" s="78"/>
      <c r="V1047" s="78"/>
      <c r="W1047" s="78"/>
      <c r="X1047" s="78"/>
      <c r="Y1047" s="78"/>
      <c r="Z1047" s="78"/>
      <c r="AA1047" s="78"/>
      <c r="AB1047" s="78"/>
      <c r="AC1047" s="78"/>
      <c r="AD1047" s="78"/>
      <c r="AE1047" s="78"/>
      <c r="AF1047" s="78"/>
      <c r="AG1047" s="78"/>
      <c r="AH1047" s="78"/>
      <c r="AI1047" s="78"/>
      <c r="AJ1047" s="170"/>
      <c r="AK1047" s="78"/>
      <c r="AL1047" s="78"/>
      <c r="AM1047" s="78"/>
      <c r="AN1047" s="78"/>
      <c r="AO1047" s="78"/>
      <c r="AP1047" s="78"/>
      <c r="AQ1047" s="78"/>
      <c r="AR1047" s="78"/>
      <c r="AT1047" s="78"/>
      <c r="AU1047" s="78"/>
      <c r="AV1047" s="78"/>
      <c r="AW1047" s="78"/>
      <c r="AX1047" s="78"/>
      <c r="AY1047" s="78"/>
      <c r="AZ1047" s="78"/>
      <c r="BA1047" s="78"/>
      <c r="BB1047" s="78"/>
      <c r="BC1047" s="78"/>
      <c r="BD1047" s="78"/>
      <c r="BE1047" s="78"/>
      <c r="BF1047" s="78"/>
      <c r="BG1047" s="78"/>
      <c r="BH1047" s="78"/>
      <c r="BI1047" s="78"/>
      <c r="BJ1047" s="78"/>
      <c r="BK1047" s="78"/>
      <c r="BL1047" s="78"/>
      <c r="BM1047" s="78"/>
      <c r="BN1047" s="78"/>
      <c r="BO1047" s="78"/>
      <c r="BP1047" s="78"/>
      <c r="BQ1047" s="78"/>
      <c r="BR1047" s="78"/>
      <c r="BS1047" s="78"/>
      <c r="BT1047" s="78"/>
      <c r="BU1047" s="78"/>
      <c r="BV1047" s="78"/>
      <c r="BW1047" s="78"/>
      <c r="BX1047" s="78"/>
      <c r="BY1047" s="78"/>
      <c r="BZ1047" s="78"/>
      <c r="CA1047" s="78"/>
      <c r="CB1047" s="78"/>
      <c r="CC1047" s="78"/>
      <c r="CD1047" s="78"/>
      <c r="CE1047" s="78"/>
      <c r="CF1047" s="78"/>
      <c r="CG1047" s="78"/>
      <c r="CH1047" s="78"/>
      <c r="CI1047" s="78"/>
      <c r="CJ1047" s="78"/>
      <c r="CK1047" s="78"/>
      <c r="CL1047" s="78"/>
    </row>
    <row r="1048" spans="14:90" ht="20.100000000000001" customHeight="1">
      <c r="N1048" s="78"/>
      <c r="O1048" s="78"/>
      <c r="P1048" s="78"/>
      <c r="Q1048" s="78"/>
      <c r="R1048" s="78"/>
      <c r="S1048" s="78"/>
      <c r="T1048" s="78"/>
      <c r="U1048" s="78"/>
      <c r="V1048" s="78"/>
      <c r="W1048" s="78"/>
      <c r="X1048" s="78"/>
      <c r="Y1048" s="78"/>
      <c r="Z1048" s="78"/>
      <c r="AA1048" s="78"/>
      <c r="AB1048" s="78"/>
      <c r="AC1048" s="78"/>
      <c r="AD1048" s="78"/>
      <c r="AE1048" s="78"/>
      <c r="AF1048" s="78"/>
      <c r="AG1048" s="78"/>
      <c r="AH1048" s="78"/>
      <c r="AI1048" s="78"/>
      <c r="AJ1048" s="170"/>
      <c r="AK1048" s="78"/>
      <c r="AL1048" s="78"/>
      <c r="AM1048" s="78"/>
      <c r="AN1048" s="78"/>
      <c r="AO1048" s="78"/>
      <c r="AP1048" s="78"/>
      <c r="AQ1048" s="78"/>
      <c r="AR1048" s="78"/>
      <c r="AT1048" s="78"/>
      <c r="AU1048" s="78"/>
      <c r="AV1048" s="78"/>
      <c r="AW1048" s="78"/>
      <c r="AX1048" s="78"/>
      <c r="AY1048" s="78"/>
      <c r="AZ1048" s="78"/>
      <c r="BA1048" s="78"/>
      <c r="BB1048" s="78"/>
      <c r="BC1048" s="78"/>
      <c r="BD1048" s="78"/>
      <c r="BE1048" s="78"/>
      <c r="BF1048" s="78"/>
      <c r="BG1048" s="78"/>
      <c r="BH1048" s="78"/>
      <c r="BI1048" s="78"/>
      <c r="BJ1048" s="78"/>
      <c r="BK1048" s="78"/>
      <c r="BL1048" s="78"/>
      <c r="BM1048" s="78"/>
      <c r="BN1048" s="78"/>
      <c r="BO1048" s="78"/>
      <c r="BP1048" s="78"/>
      <c r="BQ1048" s="78"/>
      <c r="BR1048" s="78"/>
      <c r="BS1048" s="78"/>
      <c r="BT1048" s="78"/>
      <c r="BU1048" s="78"/>
      <c r="BV1048" s="78"/>
      <c r="BW1048" s="78"/>
      <c r="BX1048" s="78"/>
      <c r="BY1048" s="78"/>
      <c r="BZ1048" s="78"/>
      <c r="CA1048" s="78"/>
      <c r="CB1048" s="78"/>
      <c r="CC1048" s="78"/>
      <c r="CD1048" s="78"/>
      <c r="CE1048" s="78"/>
      <c r="CF1048" s="78"/>
      <c r="CG1048" s="78"/>
      <c r="CH1048" s="78"/>
      <c r="CI1048" s="78"/>
      <c r="CJ1048" s="78"/>
      <c r="CK1048" s="78"/>
      <c r="CL1048" s="78"/>
    </row>
    <row r="1049" spans="14:90" ht="20.100000000000001" customHeight="1">
      <c r="N1049" s="78"/>
      <c r="O1049" s="78"/>
      <c r="P1049" s="78"/>
      <c r="Q1049" s="78"/>
      <c r="R1049" s="78"/>
      <c r="S1049" s="78"/>
      <c r="T1049" s="78"/>
      <c r="U1049" s="78"/>
      <c r="V1049" s="78"/>
      <c r="W1049" s="78"/>
      <c r="X1049" s="78"/>
      <c r="Y1049" s="78"/>
      <c r="Z1049" s="78"/>
      <c r="AA1049" s="78"/>
      <c r="AB1049" s="78"/>
      <c r="AC1049" s="78"/>
      <c r="AD1049" s="78"/>
      <c r="AE1049" s="78"/>
      <c r="AF1049" s="78"/>
      <c r="AG1049" s="78"/>
      <c r="AH1049" s="78"/>
      <c r="AI1049" s="78"/>
      <c r="AJ1049" s="170"/>
      <c r="AK1049" s="78"/>
      <c r="AL1049" s="78"/>
      <c r="AM1049" s="78"/>
      <c r="AN1049" s="78"/>
      <c r="AO1049" s="78"/>
      <c r="AP1049" s="78"/>
      <c r="AQ1049" s="78"/>
      <c r="AR1049" s="78"/>
      <c r="AT1049" s="78"/>
      <c r="AU1049" s="78"/>
      <c r="AV1049" s="78"/>
      <c r="AW1049" s="78"/>
      <c r="AX1049" s="78"/>
      <c r="AY1049" s="78"/>
      <c r="AZ1049" s="78"/>
      <c r="BA1049" s="78"/>
      <c r="BB1049" s="78"/>
      <c r="BC1049" s="78"/>
      <c r="BD1049" s="78"/>
      <c r="BE1049" s="78"/>
      <c r="BF1049" s="78"/>
      <c r="BG1049" s="78"/>
      <c r="BH1049" s="78"/>
      <c r="BI1049" s="78"/>
      <c r="BJ1049" s="78"/>
      <c r="BK1049" s="78"/>
      <c r="BL1049" s="78"/>
      <c r="BM1049" s="78"/>
      <c r="BN1049" s="78"/>
      <c r="BO1049" s="78"/>
      <c r="BP1049" s="78"/>
      <c r="BQ1049" s="78"/>
      <c r="BR1049" s="78"/>
      <c r="BS1049" s="78"/>
      <c r="BT1049" s="78"/>
      <c r="BU1049" s="78"/>
      <c r="BV1049" s="78"/>
      <c r="BW1049" s="78"/>
      <c r="BX1049" s="78"/>
      <c r="BY1049" s="78"/>
      <c r="BZ1049" s="78"/>
      <c r="CA1049" s="78"/>
      <c r="CB1049" s="78"/>
      <c r="CC1049" s="78"/>
      <c r="CD1049" s="78"/>
      <c r="CE1049" s="78"/>
      <c r="CF1049" s="78"/>
      <c r="CG1049" s="78"/>
      <c r="CH1049" s="78"/>
      <c r="CI1049" s="78"/>
      <c r="CJ1049" s="78"/>
      <c r="CK1049" s="78"/>
      <c r="CL1049" s="78"/>
    </row>
    <row r="1050" spans="14:90" ht="20.100000000000001" customHeight="1">
      <c r="N1050" s="78"/>
      <c r="O1050" s="78"/>
      <c r="P1050" s="78"/>
      <c r="Q1050" s="78"/>
      <c r="R1050" s="78"/>
      <c r="S1050" s="78"/>
      <c r="T1050" s="78"/>
      <c r="U1050" s="78"/>
      <c r="V1050" s="78"/>
      <c r="W1050" s="78"/>
      <c r="X1050" s="78"/>
      <c r="Y1050" s="78"/>
      <c r="Z1050" s="78"/>
      <c r="AA1050" s="78"/>
      <c r="AB1050" s="78"/>
      <c r="AC1050" s="78"/>
      <c r="AD1050" s="78"/>
      <c r="AE1050" s="78"/>
      <c r="AF1050" s="78"/>
      <c r="AG1050" s="78"/>
      <c r="AH1050" s="78"/>
      <c r="AI1050" s="78"/>
      <c r="AJ1050" s="170"/>
      <c r="AK1050" s="78"/>
      <c r="AL1050" s="78"/>
      <c r="AM1050" s="78"/>
      <c r="AN1050" s="78"/>
      <c r="AO1050" s="78"/>
      <c r="AP1050" s="78"/>
      <c r="AQ1050" s="78"/>
      <c r="AR1050" s="78"/>
      <c r="AT1050" s="78"/>
      <c r="AU1050" s="78"/>
      <c r="AV1050" s="78"/>
      <c r="AW1050" s="78"/>
      <c r="AX1050" s="78"/>
      <c r="AY1050" s="78"/>
      <c r="AZ1050" s="78"/>
      <c r="BA1050" s="78"/>
      <c r="BB1050" s="78"/>
      <c r="BC1050" s="78"/>
      <c r="BD1050" s="78"/>
      <c r="BE1050" s="78"/>
      <c r="BF1050" s="78"/>
      <c r="BG1050" s="78"/>
      <c r="BH1050" s="78"/>
      <c r="BI1050" s="78"/>
      <c r="BJ1050" s="78"/>
      <c r="BK1050" s="78"/>
      <c r="BL1050" s="78"/>
      <c r="BM1050" s="78"/>
      <c r="BN1050" s="78"/>
      <c r="BO1050" s="78"/>
      <c r="BP1050" s="78"/>
      <c r="BQ1050" s="78"/>
      <c r="BR1050" s="78"/>
      <c r="BS1050" s="78"/>
      <c r="BT1050" s="78"/>
      <c r="BU1050" s="78"/>
      <c r="BV1050" s="78"/>
      <c r="BW1050" s="78"/>
      <c r="BX1050" s="78"/>
      <c r="BY1050" s="78"/>
      <c r="BZ1050" s="78"/>
      <c r="CA1050" s="78"/>
      <c r="CB1050" s="78"/>
      <c r="CC1050" s="78"/>
      <c r="CD1050" s="78"/>
      <c r="CE1050" s="78"/>
      <c r="CF1050" s="78"/>
      <c r="CG1050" s="78"/>
      <c r="CH1050" s="78"/>
      <c r="CI1050" s="78"/>
      <c r="CJ1050" s="78"/>
      <c r="CK1050" s="78"/>
      <c r="CL1050" s="78"/>
    </row>
    <row r="1051" spans="14:90" ht="20.100000000000001" customHeight="1">
      <c r="N1051" s="78"/>
      <c r="O1051" s="78"/>
      <c r="P1051" s="78"/>
      <c r="Q1051" s="78"/>
      <c r="R1051" s="78"/>
      <c r="S1051" s="78"/>
      <c r="T1051" s="78"/>
      <c r="U1051" s="78"/>
      <c r="V1051" s="78"/>
      <c r="W1051" s="78"/>
      <c r="X1051" s="78"/>
      <c r="Y1051" s="78"/>
      <c r="Z1051" s="78"/>
      <c r="AA1051" s="78"/>
      <c r="AB1051" s="78"/>
      <c r="AC1051" s="78"/>
      <c r="AD1051" s="78"/>
      <c r="AE1051" s="78"/>
      <c r="AF1051" s="78"/>
      <c r="AG1051" s="78"/>
      <c r="AH1051" s="78"/>
      <c r="AI1051" s="78"/>
      <c r="AJ1051" s="170"/>
      <c r="AK1051" s="78"/>
      <c r="AL1051" s="78"/>
      <c r="AM1051" s="78"/>
      <c r="AN1051" s="78"/>
      <c r="AO1051" s="78"/>
      <c r="AP1051" s="78"/>
      <c r="AQ1051" s="78"/>
      <c r="AR1051" s="78"/>
      <c r="AT1051" s="78"/>
      <c r="AU1051" s="78"/>
      <c r="AV1051" s="78"/>
      <c r="AW1051" s="78"/>
      <c r="AX1051" s="78"/>
      <c r="AY1051" s="78"/>
      <c r="AZ1051" s="78"/>
      <c r="BA1051" s="78"/>
      <c r="BB1051" s="78"/>
      <c r="BC1051" s="78"/>
      <c r="BD1051" s="78"/>
      <c r="BE1051" s="78"/>
      <c r="BF1051" s="78"/>
      <c r="BG1051" s="78"/>
      <c r="BH1051" s="78"/>
      <c r="BI1051" s="78"/>
      <c r="BJ1051" s="78"/>
      <c r="BK1051" s="78"/>
      <c r="BL1051" s="78"/>
      <c r="BM1051" s="78"/>
      <c r="BN1051" s="78"/>
      <c r="BO1051" s="78"/>
      <c r="BP1051" s="78"/>
      <c r="BQ1051" s="78"/>
      <c r="BR1051" s="78"/>
      <c r="BS1051" s="78"/>
      <c r="BT1051" s="78"/>
      <c r="BU1051" s="78"/>
      <c r="BV1051" s="78"/>
      <c r="BW1051" s="78"/>
      <c r="BX1051" s="78"/>
      <c r="BY1051" s="78"/>
      <c r="BZ1051" s="78"/>
      <c r="CA1051" s="78"/>
      <c r="CB1051" s="78"/>
      <c r="CC1051" s="78"/>
      <c r="CD1051" s="78"/>
      <c r="CE1051" s="78"/>
      <c r="CF1051" s="78"/>
      <c r="CG1051" s="78"/>
      <c r="CH1051" s="78"/>
      <c r="CI1051" s="78"/>
      <c r="CJ1051" s="78"/>
      <c r="CK1051" s="78"/>
      <c r="CL1051" s="78"/>
    </row>
    <row r="1052" spans="14:90" ht="20.100000000000001" customHeight="1">
      <c r="N1052" s="78"/>
      <c r="O1052" s="78"/>
      <c r="P1052" s="78"/>
      <c r="Q1052" s="78"/>
      <c r="R1052" s="78"/>
      <c r="S1052" s="78"/>
      <c r="T1052" s="78"/>
      <c r="U1052" s="78"/>
      <c r="V1052" s="78"/>
      <c r="W1052" s="78"/>
      <c r="X1052" s="78"/>
      <c r="Y1052" s="78"/>
      <c r="Z1052" s="78"/>
      <c r="AA1052" s="78"/>
      <c r="AB1052" s="78"/>
      <c r="AC1052" s="78"/>
      <c r="AD1052" s="78"/>
      <c r="AE1052" s="78"/>
      <c r="AF1052" s="78"/>
      <c r="AG1052" s="78"/>
      <c r="AH1052" s="78"/>
      <c r="AI1052" s="78"/>
      <c r="AJ1052" s="170"/>
      <c r="AK1052" s="78"/>
      <c r="AL1052" s="78"/>
      <c r="AM1052" s="78"/>
      <c r="AN1052" s="78"/>
      <c r="AO1052" s="78"/>
      <c r="AP1052" s="78"/>
      <c r="AQ1052" s="78"/>
      <c r="AR1052" s="78"/>
      <c r="AT1052" s="78"/>
      <c r="AU1052" s="78"/>
      <c r="AV1052" s="78"/>
      <c r="AW1052" s="78"/>
      <c r="AX1052" s="78"/>
      <c r="AY1052" s="78"/>
      <c r="AZ1052" s="78"/>
      <c r="BA1052" s="78"/>
      <c r="BB1052" s="78"/>
      <c r="BC1052" s="78"/>
      <c r="BD1052" s="78"/>
      <c r="BE1052" s="78"/>
      <c r="BF1052" s="78"/>
      <c r="BG1052" s="78"/>
      <c r="BH1052" s="78"/>
      <c r="BI1052" s="78"/>
      <c r="BJ1052" s="78"/>
      <c r="BK1052" s="78"/>
      <c r="BL1052" s="78"/>
      <c r="BM1052" s="78"/>
      <c r="BN1052" s="78"/>
      <c r="BO1052" s="78"/>
      <c r="BP1052" s="78"/>
      <c r="BQ1052" s="78"/>
      <c r="BR1052" s="78"/>
      <c r="BS1052" s="78"/>
      <c r="BT1052" s="78"/>
      <c r="BU1052" s="78"/>
      <c r="BV1052" s="78"/>
      <c r="BW1052" s="78"/>
      <c r="BX1052" s="78"/>
      <c r="BY1052" s="78"/>
      <c r="BZ1052" s="78"/>
      <c r="CA1052" s="78"/>
      <c r="CB1052" s="78"/>
      <c r="CC1052" s="78"/>
      <c r="CD1052" s="78"/>
      <c r="CE1052" s="78"/>
      <c r="CF1052" s="78"/>
      <c r="CG1052" s="78"/>
      <c r="CH1052" s="78"/>
      <c r="CI1052" s="78"/>
      <c r="CJ1052" s="78"/>
      <c r="CK1052" s="78"/>
      <c r="CL1052" s="78"/>
    </row>
    <row r="1053" spans="14:90" ht="20.100000000000001" customHeight="1">
      <c r="N1053" s="78"/>
      <c r="O1053" s="78"/>
      <c r="P1053" s="78"/>
      <c r="Q1053" s="78"/>
      <c r="R1053" s="78"/>
      <c r="S1053" s="78"/>
      <c r="T1053" s="78"/>
      <c r="U1053" s="78"/>
      <c r="V1053" s="78"/>
      <c r="W1053" s="78"/>
      <c r="X1053" s="78"/>
      <c r="Y1053" s="78"/>
      <c r="Z1053" s="78"/>
      <c r="AA1053" s="78"/>
      <c r="AB1053" s="78"/>
      <c r="AC1053" s="78"/>
      <c r="AD1053" s="78"/>
      <c r="AE1053" s="78"/>
      <c r="AF1053" s="78"/>
      <c r="AG1053" s="78"/>
      <c r="AH1053" s="78"/>
      <c r="AI1053" s="78"/>
      <c r="AJ1053" s="170"/>
      <c r="AK1053" s="78"/>
      <c r="AL1053" s="78"/>
      <c r="AM1053" s="78"/>
      <c r="AN1053" s="78"/>
      <c r="AO1053" s="78"/>
      <c r="AP1053" s="78"/>
      <c r="AQ1053" s="78"/>
      <c r="AR1053" s="78"/>
      <c r="AT1053" s="78"/>
      <c r="AU1053" s="78"/>
      <c r="AV1053" s="78"/>
      <c r="AW1053" s="78"/>
      <c r="AX1053" s="78"/>
      <c r="AY1053" s="78"/>
      <c r="AZ1053" s="78"/>
      <c r="BA1053" s="78"/>
      <c r="BB1053" s="78"/>
      <c r="BC1053" s="78"/>
      <c r="BD1053" s="78"/>
      <c r="BE1053" s="78"/>
      <c r="BF1053" s="78"/>
      <c r="BG1053" s="78"/>
      <c r="BH1053" s="78"/>
      <c r="BI1053" s="78"/>
      <c r="BJ1053" s="78"/>
      <c r="BK1053" s="78"/>
      <c r="BL1053" s="78"/>
      <c r="BM1053" s="78"/>
      <c r="BN1053" s="78"/>
      <c r="BO1053" s="78"/>
      <c r="BP1053" s="78"/>
      <c r="BQ1053" s="78"/>
      <c r="BR1053" s="78"/>
      <c r="BS1053" s="78"/>
      <c r="BT1053" s="78"/>
      <c r="BU1053" s="78"/>
      <c r="BV1053" s="78"/>
      <c r="BW1053" s="78"/>
      <c r="BX1053" s="78"/>
      <c r="BY1053" s="78"/>
      <c r="BZ1053" s="78"/>
      <c r="CA1053" s="78"/>
      <c r="CB1053" s="78"/>
      <c r="CC1053" s="78"/>
      <c r="CD1053" s="78"/>
      <c r="CE1053" s="78"/>
      <c r="CF1053" s="78"/>
      <c r="CG1053" s="78"/>
      <c r="CH1053" s="78"/>
      <c r="CI1053" s="78"/>
      <c r="CJ1053" s="78"/>
      <c r="CK1053" s="78"/>
      <c r="CL1053" s="78"/>
    </row>
    <row r="1054" spans="14:90" ht="20.100000000000001" customHeight="1">
      <c r="N1054" s="78"/>
      <c r="O1054" s="78"/>
      <c r="P1054" s="78"/>
      <c r="Q1054" s="78"/>
      <c r="R1054" s="78"/>
      <c r="S1054" s="78"/>
      <c r="T1054" s="78"/>
      <c r="U1054" s="78"/>
      <c r="V1054" s="78"/>
      <c r="W1054" s="78"/>
      <c r="X1054" s="78"/>
      <c r="Y1054" s="78"/>
      <c r="Z1054" s="78"/>
      <c r="AA1054" s="78"/>
      <c r="AB1054" s="78"/>
      <c r="AC1054" s="78"/>
      <c r="AD1054" s="78"/>
      <c r="AE1054" s="78"/>
      <c r="AF1054" s="78"/>
      <c r="AG1054" s="78"/>
      <c r="AH1054" s="78"/>
      <c r="AI1054" s="78"/>
      <c r="AJ1054" s="170"/>
      <c r="AK1054" s="78"/>
      <c r="AL1054" s="78"/>
      <c r="AM1054" s="78"/>
      <c r="AN1054" s="78"/>
      <c r="AO1054" s="78"/>
      <c r="AP1054" s="78"/>
      <c r="AQ1054" s="78"/>
      <c r="AR1054" s="78"/>
      <c r="AT1054" s="78"/>
      <c r="AU1054" s="78"/>
      <c r="AV1054" s="78"/>
      <c r="AW1054" s="78"/>
      <c r="AX1054" s="78"/>
      <c r="AY1054" s="78"/>
      <c r="AZ1054" s="78"/>
      <c r="BA1054" s="78"/>
      <c r="BB1054" s="78"/>
      <c r="BC1054" s="78"/>
      <c r="BD1054" s="78"/>
      <c r="BE1054" s="78"/>
      <c r="BF1054" s="78"/>
      <c r="BG1054" s="78"/>
      <c r="BH1054" s="78"/>
      <c r="BI1054" s="78"/>
      <c r="BJ1054" s="78"/>
      <c r="BK1054" s="78"/>
      <c r="BL1054" s="78"/>
      <c r="BM1054" s="78"/>
      <c r="BN1054" s="78"/>
      <c r="BO1054" s="78"/>
      <c r="BP1054" s="78"/>
      <c r="BQ1054" s="78"/>
      <c r="BR1054" s="78"/>
      <c r="BS1054" s="78"/>
      <c r="BT1054" s="78"/>
      <c r="BU1054" s="78"/>
      <c r="BV1054" s="78"/>
      <c r="BW1054" s="78"/>
      <c r="BX1054" s="78"/>
      <c r="BY1054" s="78"/>
      <c r="BZ1054" s="78"/>
      <c r="CA1054" s="78"/>
      <c r="CB1054" s="78"/>
      <c r="CC1054" s="78"/>
      <c r="CD1054" s="78"/>
      <c r="CE1054" s="78"/>
      <c r="CF1054" s="78"/>
      <c r="CG1054" s="78"/>
      <c r="CH1054" s="78"/>
      <c r="CI1054" s="78"/>
      <c r="CJ1054" s="78"/>
      <c r="CK1054" s="78"/>
      <c r="CL1054" s="78"/>
    </row>
    <row r="1055" spans="14:90" ht="20.100000000000001" customHeight="1">
      <c r="N1055" s="78"/>
      <c r="O1055" s="78"/>
      <c r="P1055" s="78"/>
      <c r="Q1055" s="78"/>
      <c r="R1055" s="78"/>
      <c r="S1055" s="78"/>
      <c r="T1055" s="78"/>
      <c r="U1055" s="78"/>
      <c r="V1055" s="78"/>
      <c r="W1055" s="78"/>
      <c r="X1055" s="78"/>
      <c r="Y1055" s="78"/>
      <c r="Z1055" s="78"/>
      <c r="AA1055" s="78"/>
      <c r="AB1055" s="78"/>
      <c r="AC1055" s="78"/>
      <c r="AD1055" s="78"/>
      <c r="AE1055" s="78"/>
      <c r="AF1055" s="78"/>
      <c r="AG1055" s="78"/>
      <c r="AH1055" s="78"/>
      <c r="AI1055" s="78"/>
      <c r="AJ1055" s="170"/>
      <c r="AK1055" s="78"/>
      <c r="AL1055" s="78"/>
      <c r="AM1055" s="78"/>
      <c r="AN1055" s="78"/>
      <c r="AO1055" s="78"/>
      <c r="AP1055" s="78"/>
      <c r="AQ1055" s="78"/>
      <c r="AR1055" s="78"/>
      <c r="AT1055" s="78"/>
      <c r="AU1055" s="78"/>
      <c r="AV1055" s="78"/>
      <c r="AW1055" s="78"/>
      <c r="AX1055" s="78"/>
      <c r="AY1055" s="78"/>
      <c r="AZ1055" s="78"/>
      <c r="BA1055" s="78"/>
      <c r="BB1055" s="78"/>
      <c r="BC1055" s="78"/>
      <c r="BD1055" s="78"/>
      <c r="BE1055" s="78"/>
      <c r="BF1055" s="78"/>
      <c r="BG1055" s="78"/>
      <c r="BH1055" s="78"/>
      <c r="BI1055" s="78"/>
      <c r="BJ1055" s="78"/>
      <c r="BK1055" s="78"/>
      <c r="BL1055" s="78"/>
      <c r="BM1055" s="78"/>
      <c r="BN1055" s="78"/>
      <c r="BO1055" s="78"/>
      <c r="BP1055" s="78"/>
      <c r="BQ1055" s="78"/>
      <c r="BR1055" s="78"/>
      <c r="BS1055" s="78"/>
      <c r="BT1055" s="78"/>
      <c r="BU1055" s="78"/>
      <c r="BV1055" s="78"/>
      <c r="BW1055" s="78"/>
      <c r="BX1055" s="78"/>
      <c r="BY1055" s="78"/>
      <c r="BZ1055" s="78"/>
      <c r="CA1055" s="78"/>
      <c r="CB1055" s="78"/>
      <c r="CC1055" s="78"/>
      <c r="CD1055" s="78"/>
      <c r="CE1055" s="78"/>
      <c r="CF1055" s="78"/>
      <c r="CG1055" s="78"/>
      <c r="CH1055" s="78"/>
      <c r="CI1055" s="78"/>
      <c r="CJ1055" s="78"/>
      <c r="CK1055" s="78"/>
      <c r="CL1055" s="78"/>
    </row>
    <row r="1056" spans="14:90" ht="20.100000000000001" customHeight="1">
      <c r="N1056" s="78"/>
      <c r="O1056" s="78"/>
      <c r="P1056" s="78"/>
      <c r="Q1056" s="78"/>
      <c r="R1056" s="78"/>
      <c r="S1056" s="78"/>
      <c r="T1056" s="78"/>
      <c r="U1056" s="78"/>
      <c r="V1056" s="78"/>
      <c r="W1056" s="78"/>
      <c r="X1056" s="78"/>
      <c r="Y1056" s="78"/>
      <c r="Z1056" s="78"/>
      <c r="AA1056" s="78"/>
      <c r="AB1056" s="78"/>
      <c r="AC1056" s="78"/>
      <c r="AD1056" s="78"/>
      <c r="AE1056" s="78"/>
      <c r="AF1056" s="78"/>
      <c r="AG1056" s="78"/>
      <c r="AH1056" s="78"/>
      <c r="AI1056" s="78"/>
      <c r="AJ1056" s="170"/>
      <c r="AK1056" s="78"/>
      <c r="AL1056" s="78"/>
      <c r="AM1056" s="78"/>
      <c r="AN1056" s="78"/>
      <c r="AO1056" s="78"/>
      <c r="AP1056" s="78"/>
      <c r="AQ1056" s="78"/>
      <c r="AR1056" s="78"/>
      <c r="AT1056" s="78"/>
      <c r="AU1056" s="78"/>
      <c r="AV1056" s="78"/>
      <c r="AW1056" s="78"/>
      <c r="AX1056" s="78"/>
      <c r="AY1056" s="78"/>
      <c r="AZ1056" s="78"/>
      <c r="BA1056" s="78"/>
      <c r="BB1056" s="78"/>
      <c r="BC1056" s="78"/>
      <c r="BD1056" s="78"/>
      <c r="BE1056" s="78"/>
      <c r="BF1056" s="78"/>
      <c r="BG1056" s="78"/>
      <c r="BH1056" s="78"/>
      <c r="BI1056" s="78"/>
      <c r="BJ1056" s="78"/>
      <c r="BK1056" s="78"/>
      <c r="BL1056" s="78"/>
      <c r="BM1056" s="78"/>
      <c r="BN1056" s="78"/>
      <c r="BO1056" s="78"/>
      <c r="BP1056" s="78"/>
      <c r="BQ1056" s="78"/>
      <c r="BR1056" s="78"/>
      <c r="BS1056" s="78"/>
      <c r="BT1056" s="78"/>
      <c r="BU1056" s="78"/>
      <c r="BV1056" s="78"/>
      <c r="BW1056" s="78"/>
      <c r="BX1056" s="78"/>
      <c r="BY1056" s="78"/>
      <c r="BZ1056" s="78"/>
      <c r="CA1056" s="78"/>
      <c r="CB1056" s="78"/>
      <c r="CC1056" s="78"/>
      <c r="CD1056" s="78"/>
      <c r="CE1056" s="78"/>
      <c r="CF1056" s="78"/>
      <c r="CG1056" s="78"/>
      <c r="CH1056" s="78"/>
      <c r="CI1056" s="78"/>
      <c r="CJ1056" s="78"/>
      <c r="CK1056" s="78"/>
      <c r="CL1056" s="78"/>
    </row>
    <row r="1057" spans="14:90" ht="20.100000000000001" customHeight="1">
      <c r="N1057" s="78"/>
      <c r="O1057" s="78"/>
      <c r="P1057" s="78"/>
      <c r="Q1057" s="78"/>
      <c r="R1057" s="78"/>
      <c r="S1057" s="78"/>
      <c r="T1057" s="78"/>
      <c r="U1057" s="78"/>
      <c r="V1057" s="78"/>
      <c r="W1057" s="78"/>
      <c r="X1057" s="78"/>
      <c r="Y1057" s="78"/>
      <c r="Z1057" s="78"/>
      <c r="AA1057" s="78"/>
      <c r="AB1057" s="78"/>
      <c r="AC1057" s="78"/>
      <c r="AD1057" s="78"/>
      <c r="AE1057" s="78"/>
      <c r="AF1057" s="78"/>
      <c r="AG1057" s="78"/>
      <c r="AH1057" s="78"/>
      <c r="AI1057" s="78"/>
      <c r="AJ1057" s="170"/>
      <c r="AK1057" s="78"/>
      <c r="AL1057" s="78"/>
      <c r="AM1057" s="78"/>
      <c r="AN1057" s="78"/>
      <c r="AO1057" s="78"/>
      <c r="AP1057" s="78"/>
      <c r="AQ1057" s="78"/>
      <c r="AR1057" s="78"/>
      <c r="AT1057" s="78"/>
      <c r="AU1057" s="78"/>
      <c r="AV1057" s="78"/>
      <c r="AW1057" s="78"/>
      <c r="AX1057" s="78"/>
      <c r="AY1057" s="78"/>
      <c r="AZ1057" s="78"/>
      <c r="BA1057" s="78"/>
      <c r="BB1057" s="78"/>
      <c r="BC1057" s="78"/>
      <c r="BD1057" s="78"/>
      <c r="BE1057" s="78"/>
      <c r="BF1057" s="78"/>
      <c r="BG1057" s="78"/>
      <c r="BH1057" s="78"/>
      <c r="BI1057" s="78"/>
      <c r="BJ1057" s="78"/>
      <c r="BK1057" s="78"/>
      <c r="BL1057" s="78"/>
      <c r="BM1057" s="78"/>
      <c r="BN1057" s="78"/>
      <c r="BO1057" s="78"/>
      <c r="BP1057" s="78"/>
      <c r="BQ1057" s="78"/>
      <c r="BR1057" s="78"/>
      <c r="BS1057" s="78"/>
      <c r="BT1057" s="78"/>
      <c r="BU1057" s="78"/>
      <c r="BV1057" s="78"/>
      <c r="BW1057" s="78"/>
      <c r="BX1057" s="78"/>
      <c r="BY1057" s="78"/>
      <c r="BZ1057" s="78"/>
      <c r="CA1057" s="78"/>
      <c r="CB1057" s="78"/>
      <c r="CC1057" s="78"/>
      <c r="CD1057" s="78"/>
      <c r="CE1057" s="78"/>
      <c r="CF1057" s="78"/>
      <c r="CG1057" s="78"/>
      <c r="CH1057" s="78"/>
      <c r="CI1057" s="78"/>
      <c r="CJ1057" s="78"/>
      <c r="CK1057" s="78"/>
      <c r="CL1057" s="78"/>
    </row>
    <row r="1058" spans="14:90" ht="20.100000000000001" customHeight="1">
      <c r="N1058" s="78"/>
      <c r="O1058" s="78"/>
      <c r="P1058" s="78"/>
      <c r="Q1058" s="78"/>
      <c r="R1058" s="78"/>
      <c r="S1058" s="78"/>
      <c r="T1058" s="78"/>
      <c r="U1058" s="78"/>
      <c r="V1058" s="78"/>
      <c r="W1058" s="78"/>
      <c r="X1058" s="78"/>
      <c r="Y1058" s="78"/>
      <c r="Z1058" s="78"/>
      <c r="AA1058" s="78"/>
      <c r="AB1058" s="78"/>
      <c r="AC1058" s="78"/>
      <c r="AD1058" s="78"/>
      <c r="AE1058" s="78"/>
      <c r="AF1058" s="78"/>
      <c r="AG1058" s="78"/>
      <c r="AH1058" s="78"/>
      <c r="AI1058" s="78"/>
      <c r="AJ1058" s="170"/>
      <c r="AK1058" s="78"/>
      <c r="AL1058" s="78"/>
      <c r="AM1058" s="78"/>
      <c r="AN1058" s="78"/>
      <c r="AO1058" s="78"/>
      <c r="AP1058" s="78"/>
      <c r="AQ1058" s="78"/>
      <c r="AR1058" s="78"/>
      <c r="AT1058" s="78"/>
      <c r="AU1058" s="78"/>
      <c r="AV1058" s="78"/>
      <c r="AW1058" s="78"/>
      <c r="AX1058" s="78"/>
      <c r="AY1058" s="78"/>
      <c r="AZ1058" s="78"/>
      <c r="BA1058" s="78"/>
      <c r="BB1058" s="78"/>
      <c r="BC1058" s="78"/>
      <c r="BD1058" s="78"/>
      <c r="BE1058" s="78"/>
      <c r="BF1058" s="78"/>
      <c r="BG1058" s="78"/>
      <c r="BH1058" s="78"/>
      <c r="BI1058" s="78"/>
      <c r="BJ1058" s="78"/>
      <c r="BK1058" s="78"/>
      <c r="BL1058" s="78"/>
      <c r="BM1058" s="78"/>
      <c r="BN1058" s="78"/>
      <c r="BO1058" s="78"/>
      <c r="BP1058" s="78"/>
      <c r="BQ1058" s="78"/>
      <c r="BR1058" s="78"/>
      <c r="BS1058" s="78"/>
      <c r="BT1058" s="78"/>
      <c r="BU1058" s="78"/>
      <c r="BV1058" s="78"/>
      <c r="BW1058" s="78"/>
      <c r="BX1058" s="78"/>
      <c r="BY1058" s="78"/>
      <c r="BZ1058" s="78"/>
      <c r="CA1058" s="78"/>
      <c r="CB1058" s="78"/>
      <c r="CC1058" s="78"/>
      <c r="CD1058" s="78"/>
      <c r="CE1058" s="78"/>
      <c r="CF1058" s="78"/>
      <c r="CG1058" s="78"/>
      <c r="CH1058" s="78"/>
      <c r="CI1058" s="78"/>
      <c r="CJ1058" s="78"/>
      <c r="CK1058" s="78"/>
      <c r="CL1058" s="78"/>
    </row>
    <row r="1059" spans="14:90" ht="20.100000000000001" customHeight="1">
      <c r="N1059" s="78"/>
      <c r="O1059" s="78"/>
      <c r="P1059" s="78"/>
      <c r="Q1059" s="78"/>
      <c r="R1059" s="78"/>
      <c r="S1059" s="78"/>
      <c r="T1059" s="78"/>
      <c r="U1059" s="78"/>
      <c r="V1059" s="78"/>
      <c r="W1059" s="78"/>
      <c r="X1059" s="78"/>
      <c r="Y1059" s="78"/>
      <c r="Z1059" s="78"/>
      <c r="AA1059" s="78"/>
      <c r="AB1059" s="78"/>
      <c r="AC1059" s="78"/>
      <c r="AD1059" s="78"/>
      <c r="AE1059" s="78"/>
      <c r="AF1059" s="78"/>
      <c r="AG1059" s="78"/>
      <c r="AH1059" s="78"/>
      <c r="AI1059" s="78"/>
      <c r="AJ1059" s="170"/>
      <c r="AK1059" s="78"/>
      <c r="AL1059" s="78"/>
      <c r="AM1059" s="78"/>
      <c r="AN1059" s="78"/>
      <c r="AO1059" s="78"/>
      <c r="AP1059" s="78"/>
      <c r="AQ1059" s="78"/>
      <c r="AR1059" s="78"/>
      <c r="AT1059" s="78"/>
      <c r="AU1059" s="78"/>
      <c r="AV1059" s="78"/>
      <c r="AW1059" s="78"/>
      <c r="AX1059" s="78"/>
      <c r="AY1059" s="78"/>
      <c r="AZ1059" s="78"/>
      <c r="BA1059" s="78"/>
      <c r="BB1059" s="78"/>
      <c r="BC1059" s="78"/>
      <c r="BD1059" s="78"/>
      <c r="BE1059" s="78"/>
      <c r="BF1059" s="78"/>
      <c r="BG1059" s="78"/>
      <c r="BH1059" s="78"/>
      <c r="BI1059" s="78"/>
      <c r="BJ1059" s="78"/>
      <c r="BK1059" s="78"/>
      <c r="BL1059" s="78"/>
      <c r="BM1059" s="78"/>
      <c r="BN1059" s="78"/>
      <c r="BO1059" s="78"/>
      <c r="BP1059" s="78"/>
      <c r="BQ1059" s="78"/>
      <c r="BR1059" s="78"/>
      <c r="BS1059" s="78"/>
      <c r="BT1059" s="78"/>
      <c r="BU1059" s="78"/>
      <c r="BV1059" s="78"/>
      <c r="BW1059" s="78"/>
      <c r="BX1059" s="78"/>
      <c r="BY1059" s="78"/>
      <c r="BZ1059" s="78"/>
      <c r="CA1059" s="78"/>
      <c r="CB1059" s="78"/>
      <c r="CC1059" s="78"/>
      <c r="CD1059" s="78"/>
      <c r="CE1059" s="78"/>
      <c r="CF1059" s="78"/>
      <c r="CG1059" s="78"/>
      <c r="CH1059" s="78"/>
      <c r="CI1059" s="78"/>
      <c r="CJ1059" s="78"/>
      <c r="CK1059" s="78"/>
      <c r="CL1059" s="78"/>
    </row>
    <row r="1060" spans="14:90" ht="20.100000000000001" customHeight="1">
      <c r="N1060" s="78"/>
      <c r="O1060" s="78"/>
      <c r="P1060" s="78"/>
      <c r="Q1060" s="78"/>
      <c r="R1060" s="78"/>
      <c r="S1060" s="78"/>
      <c r="T1060" s="78"/>
      <c r="U1060" s="78"/>
      <c r="V1060" s="78"/>
      <c r="W1060" s="78"/>
      <c r="X1060" s="78"/>
      <c r="Y1060" s="78"/>
      <c r="Z1060" s="78"/>
      <c r="AA1060" s="78"/>
      <c r="AB1060" s="78"/>
      <c r="AC1060" s="78"/>
      <c r="AD1060" s="78"/>
      <c r="AE1060" s="78"/>
      <c r="AF1060" s="78"/>
      <c r="AG1060" s="78"/>
      <c r="AH1060" s="78"/>
      <c r="AI1060" s="78"/>
      <c r="AJ1060" s="170"/>
      <c r="AK1060" s="78"/>
      <c r="AL1060" s="78"/>
      <c r="AM1060" s="78"/>
      <c r="AN1060" s="78"/>
      <c r="AO1060" s="78"/>
      <c r="AP1060" s="78"/>
      <c r="AQ1060" s="78"/>
      <c r="AR1060" s="78"/>
      <c r="AT1060" s="78"/>
      <c r="AU1060" s="78"/>
      <c r="AV1060" s="78"/>
      <c r="AW1060" s="78"/>
      <c r="AX1060" s="78"/>
      <c r="AY1060" s="78"/>
      <c r="AZ1060" s="78"/>
      <c r="BA1060" s="78"/>
      <c r="BB1060" s="78"/>
      <c r="BC1060" s="78"/>
      <c r="BD1060" s="78"/>
      <c r="BE1060" s="78"/>
      <c r="BF1060" s="78"/>
      <c r="BG1060" s="78"/>
      <c r="BH1060" s="78"/>
      <c r="BI1060" s="78"/>
      <c r="BJ1060" s="78"/>
      <c r="BK1060" s="78"/>
      <c r="BL1060" s="78"/>
      <c r="BM1060" s="78"/>
      <c r="BN1060" s="78"/>
      <c r="BO1060" s="78"/>
      <c r="BP1060" s="78"/>
      <c r="BQ1060" s="78"/>
      <c r="BR1060" s="78"/>
      <c r="BS1060" s="78"/>
      <c r="BT1060" s="78"/>
      <c r="BU1060" s="78"/>
      <c r="BV1060" s="78"/>
      <c r="BW1060" s="78"/>
      <c r="BX1060" s="78"/>
      <c r="BY1060" s="78"/>
      <c r="BZ1060" s="78"/>
      <c r="CA1060" s="78"/>
      <c r="CB1060" s="78"/>
      <c r="CC1060" s="78"/>
      <c r="CD1060" s="78"/>
      <c r="CE1060" s="78"/>
      <c r="CF1060" s="78"/>
      <c r="CG1060" s="78"/>
      <c r="CH1060" s="78"/>
      <c r="CI1060" s="78"/>
      <c r="CJ1060" s="78"/>
      <c r="CK1060" s="78"/>
      <c r="CL1060" s="78"/>
    </row>
    <row r="1061" spans="14:90" ht="20.100000000000001" customHeight="1">
      <c r="N1061" s="78"/>
      <c r="O1061" s="78"/>
      <c r="P1061" s="78"/>
      <c r="Q1061" s="78"/>
      <c r="R1061" s="78"/>
      <c r="S1061" s="78"/>
      <c r="T1061" s="78"/>
      <c r="U1061" s="78"/>
      <c r="V1061" s="78"/>
      <c r="W1061" s="78"/>
      <c r="X1061" s="78"/>
      <c r="Y1061" s="78"/>
      <c r="Z1061" s="78"/>
      <c r="AA1061" s="78"/>
      <c r="AB1061" s="78"/>
      <c r="AC1061" s="78"/>
      <c r="AD1061" s="78"/>
      <c r="AE1061" s="78"/>
      <c r="AF1061" s="78"/>
      <c r="AG1061" s="78"/>
      <c r="AH1061" s="78"/>
      <c r="AI1061" s="78"/>
      <c r="AJ1061" s="170"/>
      <c r="AK1061" s="78"/>
      <c r="AL1061" s="78"/>
      <c r="AM1061" s="78"/>
      <c r="AN1061" s="78"/>
      <c r="AO1061" s="78"/>
      <c r="AP1061" s="78"/>
      <c r="AQ1061" s="78"/>
      <c r="AR1061" s="78"/>
      <c r="AT1061" s="78"/>
      <c r="AU1061" s="78"/>
      <c r="AV1061" s="78"/>
      <c r="AW1061" s="78"/>
      <c r="AX1061" s="78"/>
      <c r="AY1061" s="78"/>
      <c r="AZ1061" s="78"/>
      <c r="BA1061" s="78"/>
      <c r="BB1061" s="78"/>
      <c r="BC1061" s="78"/>
      <c r="BD1061" s="78"/>
      <c r="BE1061" s="78"/>
      <c r="BF1061" s="78"/>
      <c r="BG1061" s="78"/>
      <c r="BH1061" s="78"/>
      <c r="BI1061" s="78"/>
      <c r="BJ1061" s="78"/>
      <c r="BK1061" s="78"/>
      <c r="BL1061" s="78"/>
      <c r="BM1061" s="78"/>
      <c r="BN1061" s="78"/>
      <c r="BO1061" s="78"/>
      <c r="BP1061" s="78"/>
      <c r="BQ1061" s="78"/>
      <c r="BR1061" s="78"/>
      <c r="BS1061" s="78"/>
      <c r="BT1061" s="78"/>
      <c r="BU1061" s="78"/>
      <c r="BV1061" s="78"/>
      <c r="BW1061" s="78"/>
      <c r="BX1061" s="78"/>
      <c r="BY1061" s="78"/>
      <c r="BZ1061" s="78"/>
      <c r="CA1061" s="78"/>
      <c r="CB1061" s="78"/>
      <c r="CC1061" s="78"/>
      <c r="CD1061" s="78"/>
      <c r="CE1061" s="78"/>
      <c r="CF1061" s="78"/>
      <c r="CG1061" s="78"/>
      <c r="CH1061" s="78"/>
      <c r="CI1061" s="78"/>
      <c r="CJ1061" s="78"/>
      <c r="CK1061" s="78"/>
      <c r="CL1061" s="78"/>
    </row>
    <row r="1062" spans="14:90" ht="20.100000000000001" customHeight="1">
      <c r="N1062" s="78"/>
      <c r="O1062" s="78"/>
      <c r="P1062" s="78"/>
      <c r="Q1062" s="78"/>
      <c r="R1062" s="78"/>
      <c r="S1062" s="78"/>
      <c r="T1062" s="78"/>
      <c r="U1062" s="78"/>
      <c r="V1062" s="78"/>
      <c r="W1062" s="78"/>
      <c r="X1062" s="78"/>
      <c r="Y1062" s="78"/>
      <c r="Z1062" s="78"/>
      <c r="AA1062" s="78"/>
      <c r="AB1062" s="78"/>
      <c r="AC1062" s="78"/>
      <c r="AD1062" s="78"/>
      <c r="AE1062" s="78"/>
      <c r="AF1062" s="78"/>
      <c r="AG1062" s="78"/>
      <c r="AH1062" s="78"/>
      <c r="AI1062" s="78"/>
      <c r="AJ1062" s="170"/>
      <c r="AK1062" s="78"/>
      <c r="AL1062" s="78"/>
      <c r="AM1062" s="78"/>
      <c r="AN1062" s="78"/>
      <c r="AO1062" s="78"/>
      <c r="AP1062" s="78"/>
      <c r="AQ1062" s="78"/>
      <c r="AR1062" s="78"/>
      <c r="AT1062" s="78"/>
      <c r="AU1062" s="78"/>
      <c r="AV1062" s="78"/>
      <c r="AW1062" s="78"/>
      <c r="AX1062" s="78"/>
      <c r="AY1062" s="78"/>
      <c r="AZ1062" s="78"/>
      <c r="BA1062" s="78"/>
      <c r="BB1062" s="78"/>
      <c r="BC1062" s="78"/>
      <c r="BD1062" s="78"/>
      <c r="BE1062" s="78"/>
      <c r="BF1062" s="78"/>
      <c r="BG1062" s="78"/>
      <c r="BH1062" s="78"/>
      <c r="BI1062" s="78"/>
      <c r="BJ1062" s="78"/>
      <c r="BK1062" s="78"/>
      <c r="BL1062" s="78"/>
      <c r="BM1062" s="78"/>
      <c r="BN1062" s="78"/>
      <c r="BO1062" s="78"/>
      <c r="BP1062" s="78"/>
      <c r="BQ1062" s="78"/>
      <c r="BR1062" s="78"/>
      <c r="BS1062" s="78"/>
      <c r="BT1062" s="78"/>
      <c r="BU1062" s="78"/>
      <c r="BV1062" s="78"/>
      <c r="BW1062" s="78"/>
      <c r="BX1062" s="78"/>
      <c r="BY1062" s="78"/>
      <c r="BZ1062" s="78"/>
      <c r="CA1062" s="78"/>
      <c r="CB1062" s="78"/>
      <c r="CC1062" s="78"/>
      <c r="CD1062" s="78"/>
      <c r="CE1062" s="78"/>
      <c r="CF1062" s="78"/>
      <c r="CG1062" s="78"/>
      <c r="CH1062" s="78"/>
      <c r="CI1062" s="78"/>
      <c r="CJ1062" s="78"/>
      <c r="CK1062" s="78"/>
      <c r="CL1062" s="78"/>
    </row>
    <row r="1063" spans="14:90" ht="20.100000000000001" customHeight="1">
      <c r="N1063" s="78"/>
      <c r="O1063" s="78"/>
      <c r="P1063" s="78"/>
      <c r="Q1063" s="78"/>
      <c r="R1063" s="78"/>
      <c r="S1063" s="78"/>
      <c r="T1063" s="78"/>
      <c r="U1063" s="78"/>
      <c r="V1063" s="78"/>
      <c r="W1063" s="78"/>
      <c r="X1063" s="78"/>
      <c r="Y1063" s="78"/>
      <c r="Z1063" s="78"/>
      <c r="AA1063" s="78"/>
      <c r="AB1063" s="78"/>
      <c r="AC1063" s="78"/>
      <c r="AD1063" s="78"/>
      <c r="AE1063" s="78"/>
      <c r="AF1063" s="78"/>
      <c r="AG1063" s="78"/>
      <c r="AH1063" s="78"/>
      <c r="AI1063" s="78"/>
      <c r="AJ1063" s="170"/>
      <c r="AK1063" s="78"/>
      <c r="AL1063" s="78"/>
      <c r="AM1063" s="78"/>
      <c r="AN1063" s="78"/>
      <c r="AO1063" s="78"/>
      <c r="AP1063" s="78"/>
      <c r="AQ1063" s="78"/>
      <c r="AR1063" s="78"/>
      <c r="AT1063" s="78"/>
      <c r="AU1063" s="78"/>
      <c r="AV1063" s="78"/>
      <c r="AW1063" s="78"/>
      <c r="AX1063" s="78"/>
      <c r="AY1063" s="78"/>
      <c r="AZ1063" s="78"/>
      <c r="BA1063" s="78"/>
      <c r="BB1063" s="78"/>
      <c r="BC1063" s="78"/>
      <c r="BD1063" s="78"/>
      <c r="BE1063" s="78"/>
      <c r="BF1063" s="78"/>
      <c r="BG1063" s="78"/>
      <c r="BH1063" s="78"/>
      <c r="BI1063" s="78"/>
      <c r="BJ1063" s="78"/>
      <c r="BK1063" s="78"/>
      <c r="BL1063" s="78"/>
      <c r="BM1063" s="78"/>
      <c r="BN1063" s="78"/>
      <c r="BO1063" s="78"/>
      <c r="BP1063" s="78"/>
      <c r="BQ1063" s="78"/>
      <c r="BR1063" s="78"/>
      <c r="BS1063" s="78"/>
      <c r="BT1063" s="78"/>
      <c r="BU1063" s="78"/>
      <c r="BV1063" s="78"/>
      <c r="BW1063" s="78"/>
      <c r="BX1063" s="78"/>
      <c r="BY1063" s="78"/>
      <c r="BZ1063" s="78"/>
      <c r="CA1063" s="78"/>
      <c r="CB1063" s="78"/>
      <c r="CC1063" s="78"/>
      <c r="CD1063" s="78"/>
      <c r="CE1063" s="78"/>
      <c r="CF1063" s="78"/>
      <c r="CG1063" s="78"/>
      <c r="CH1063" s="78"/>
      <c r="CI1063" s="78"/>
      <c r="CJ1063" s="78"/>
      <c r="CK1063" s="78"/>
      <c r="CL1063" s="78"/>
    </row>
    <row r="1064" spans="14:90" ht="20.100000000000001" customHeight="1">
      <c r="N1064" s="78"/>
      <c r="O1064" s="78"/>
      <c r="P1064" s="78"/>
      <c r="Q1064" s="78"/>
      <c r="R1064" s="78"/>
      <c r="S1064" s="78"/>
      <c r="T1064" s="78"/>
      <c r="U1064" s="78"/>
      <c r="V1064" s="78"/>
      <c r="W1064" s="78"/>
      <c r="X1064" s="78"/>
      <c r="Y1064" s="78"/>
      <c r="Z1064" s="78"/>
      <c r="AA1064" s="78"/>
      <c r="AB1064" s="78"/>
      <c r="AC1064" s="78"/>
      <c r="AD1064" s="78"/>
      <c r="AE1064" s="78"/>
      <c r="AF1064" s="78"/>
      <c r="AG1064" s="78"/>
      <c r="AH1064" s="78"/>
      <c r="AI1064" s="78"/>
      <c r="AJ1064" s="170"/>
      <c r="AK1064" s="78"/>
      <c r="AL1064" s="78"/>
      <c r="AM1064" s="78"/>
      <c r="AN1064" s="78"/>
      <c r="AO1064" s="78"/>
      <c r="AP1064" s="78"/>
      <c r="AQ1064" s="78"/>
      <c r="AR1064" s="78"/>
      <c r="AT1064" s="78"/>
      <c r="AU1064" s="78"/>
      <c r="AV1064" s="78"/>
      <c r="AW1064" s="78"/>
      <c r="AX1064" s="78"/>
      <c r="AY1064" s="78"/>
      <c r="AZ1064" s="78"/>
      <c r="BA1064" s="78"/>
      <c r="BB1064" s="78"/>
      <c r="BC1064" s="78"/>
      <c r="BD1064" s="78"/>
      <c r="BE1064" s="78"/>
      <c r="BF1064" s="78"/>
      <c r="BG1064" s="78"/>
      <c r="BH1064" s="78"/>
      <c r="BI1064" s="78"/>
      <c r="BJ1064" s="78"/>
      <c r="BK1064" s="78"/>
      <c r="BL1064" s="78"/>
      <c r="BM1064" s="78"/>
      <c r="BN1064" s="78"/>
      <c r="BO1064" s="78"/>
      <c r="BP1064" s="78"/>
      <c r="BQ1064" s="78"/>
      <c r="BR1064" s="78"/>
      <c r="BS1064" s="78"/>
      <c r="BT1064" s="78"/>
      <c r="BU1064" s="78"/>
      <c r="BV1064" s="78"/>
      <c r="BW1064" s="78"/>
      <c r="BX1064" s="78"/>
      <c r="BY1064" s="78"/>
      <c r="BZ1064" s="78"/>
      <c r="CA1064" s="78"/>
      <c r="CB1064" s="78"/>
      <c r="CC1064" s="78"/>
      <c r="CD1064" s="78"/>
      <c r="CE1064" s="78"/>
      <c r="CF1064" s="78"/>
      <c r="CG1064" s="78"/>
      <c r="CH1064" s="78"/>
      <c r="CI1064" s="78"/>
      <c r="CJ1064" s="78"/>
      <c r="CK1064" s="78"/>
      <c r="CL1064" s="78"/>
    </row>
    <row r="1065" spans="14:90" ht="20.100000000000001" customHeight="1">
      <c r="N1065" s="78"/>
      <c r="O1065" s="78"/>
      <c r="P1065" s="78"/>
      <c r="Q1065" s="78"/>
      <c r="R1065" s="78"/>
      <c r="S1065" s="78"/>
      <c r="T1065" s="78"/>
      <c r="U1065" s="78"/>
      <c r="V1065" s="78"/>
      <c r="W1065" s="78"/>
      <c r="X1065" s="78"/>
      <c r="Y1065" s="78"/>
      <c r="Z1065" s="78"/>
      <c r="AA1065" s="78"/>
      <c r="AB1065" s="78"/>
      <c r="AC1065" s="78"/>
      <c r="AD1065" s="78"/>
      <c r="AE1065" s="78"/>
      <c r="AF1065" s="78"/>
      <c r="AG1065" s="78"/>
      <c r="AH1065" s="78"/>
      <c r="AI1065" s="78"/>
      <c r="AJ1065" s="170"/>
      <c r="AK1065" s="78"/>
      <c r="AL1065" s="78"/>
      <c r="AM1065" s="78"/>
      <c r="AN1065" s="78"/>
      <c r="AO1065" s="78"/>
      <c r="AP1065" s="78"/>
      <c r="AQ1065" s="78"/>
      <c r="AR1065" s="78"/>
      <c r="AT1065" s="78"/>
      <c r="AU1065" s="78"/>
      <c r="AV1065" s="78"/>
      <c r="AW1065" s="78"/>
      <c r="AX1065" s="78"/>
      <c r="AY1065" s="78"/>
      <c r="AZ1065" s="78"/>
      <c r="BA1065" s="78"/>
      <c r="BB1065" s="78"/>
      <c r="BC1065" s="78"/>
      <c r="BD1065" s="78"/>
      <c r="BE1065" s="78"/>
      <c r="BF1065" s="78"/>
      <c r="BG1065" s="78"/>
      <c r="BH1065" s="78"/>
      <c r="BI1065" s="78"/>
      <c r="BJ1065" s="78"/>
      <c r="BK1065" s="78"/>
      <c r="BL1065" s="78"/>
      <c r="BM1065" s="78"/>
      <c r="BN1065" s="78"/>
      <c r="BO1065" s="78"/>
      <c r="BP1065" s="78"/>
      <c r="BQ1065" s="78"/>
      <c r="BR1065" s="78"/>
      <c r="BS1065" s="78"/>
      <c r="BT1065" s="78"/>
      <c r="BU1065" s="78"/>
      <c r="BV1065" s="78"/>
      <c r="BW1065" s="78"/>
      <c r="BX1065" s="78"/>
      <c r="BY1065" s="78"/>
      <c r="BZ1065" s="78"/>
      <c r="CA1065" s="78"/>
      <c r="CB1065" s="78"/>
      <c r="CC1065" s="78"/>
      <c r="CD1065" s="78"/>
      <c r="CE1065" s="78"/>
      <c r="CF1065" s="78"/>
      <c r="CG1065" s="78"/>
      <c r="CH1065" s="78"/>
      <c r="CI1065" s="78"/>
      <c r="CJ1065" s="78"/>
      <c r="CK1065" s="78"/>
      <c r="CL1065" s="78"/>
    </row>
    <row r="1066" spans="14:90" ht="20.100000000000001" customHeight="1">
      <c r="N1066" s="78"/>
      <c r="O1066" s="78"/>
      <c r="P1066" s="78"/>
      <c r="Q1066" s="78"/>
      <c r="R1066" s="78"/>
      <c r="S1066" s="78"/>
      <c r="T1066" s="78"/>
      <c r="U1066" s="78"/>
      <c r="V1066" s="78"/>
      <c r="W1066" s="78"/>
      <c r="X1066" s="78"/>
      <c r="Y1066" s="78"/>
      <c r="Z1066" s="78"/>
      <c r="AA1066" s="78"/>
      <c r="AB1066" s="78"/>
      <c r="AC1066" s="78"/>
      <c r="AD1066" s="78"/>
      <c r="AE1066" s="78"/>
      <c r="AF1066" s="78"/>
      <c r="AG1066" s="78"/>
      <c r="AH1066" s="78"/>
      <c r="AI1066" s="78"/>
      <c r="AJ1066" s="170"/>
      <c r="AK1066" s="78"/>
      <c r="AL1066" s="78"/>
      <c r="AM1066" s="78"/>
      <c r="AN1066" s="78"/>
      <c r="AO1066" s="78"/>
      <c r="AP1066" s="78"/>
      <c r="AQ1066" s="78"/>
      <c r="AR1066" s="78"/>
      <c r="AT1066" s="78"/>
      <c r="AU1066" s="78"/>
      <c r="AV1066" s="78"/>
      <c r="AW1066" s="78"/>
      <c r="AX1066" s="78"/>
      <c r="AY1066" s="78"/>
      <c r="AZ1066" s="78"/>
      <c r="BA1066" s="78"/>
      <c r="BB1066" s="78"/>
      <c r="BC1066" s="78"/>
      <c r="BD1066" s="78"/>
      <c r="BE1066" s="78"/>
      <c r="BF1066" s="78"/>
      <c r="BG1066" s="78"/>
      <c r="BH1066" s="78"/>
      <c r="BI1066" s="78"/>
      <c r="BJ1066" s="78"/>
      <c r="BK1066" s="78"/>
      <c r="BL1066" s="78"/>
      <c r="BM1066" s="78"/>
      <c r="BN1066" s="78"/>
      <c r="BO1066" s="78"/>
      <c r="BP1066" s="78"/>
      <c r="BQ1066" s="78"/>
      <c r="BR1066" s="78"/>
      <c r="BS1066" s="78"/>
      <c r="BT1066" s="78"/>
      <c r="BU1066" s="78"/>
      <c r="BV1066" s="78"/>
      <c r="BW1066" s="78"/>
      <c r="BX1066" s="78"/>
      <c r="BY1066" s="78"/>
      <c r="BZ1066" s="78"/>
      <c r="CA1066" s="78"/>
      <c r="CB1066" s="78"/>
      <c r="CC1066" s="78"/>
      <c r="CD1066" s="78"/>
      <c r="CE1066" s="78"/>
      <c r="CF1066" s="78"/>
      <c r="CG1066" s="78"/>
      <c r="CH1066" s="78"/>
      <c r="CI1066" s="78"/>
      <c r="CJ1066" s="78"/>
      <c r="CK1066" s="78"/>
      <c r="CL1066" s="78"/>
    </row>
    <row r="1067" spans="14:90" ht="20.100000000000001" customHeight="1">
      <c r="N1067" s="78"/>
      <c r="O1067" s="78"/>
      <c r="P1067" s="78"/>
      <c r="Q1067" s="78"/>
      <c r="R1067" s="78"/>
      <c r="S1067" s="78"/>
      <c r="T1067" s="78"/>
      <c r="U1067" s="78"/>
      <c r="V1067" s="78"/>
      <c r="W1067" s="78"/>
      <c r="X1067" s="78"/>
      <c r="Y1067" s="78"/>
      <c r="Z1067" s="78"/>
      <c r="AA1067" s="78"/>
      <c r="AB1067" s="78"/>
      <c r="AC1067" s="78"/>
      <c r="AD1067" s="78"/>
      <c r="AE1067" s="78"/>
      <c r="AF1067" s="78"/>
      <c r="AG1067" s="78"/>
      <c r="AH1067" s="78"/>
      <c r="AI1067" s="78"/>
      <c r="AJ1067" s="170"/>
      <c r="AK1067" s="78"/>
      <c r="AL1067" s="78"/>
      <c r="AM1067" s="78"/>
      <c r="AN1067" s="78"/>
      <c r="AO1067" s="78"/>
      <c r="AP1067" s="78"/>
      <c r="AQ1067" s="78"/>
      <c r="AR1067" s="78"/>
      <c r="AT1067" s="78"/>
      <c r="AU1067" s="78"/>
      <c r="AV1067" s="78"/>
      <c r="AW1067" s="78"/>
      <c r="AX1067" s="78"/>
      <c r="AY1067" s="78"/>
      <c r="AZ1067" s="78"/>
      <c r="BA1067" s="78"/>
      <c r="BB1067" s="78"/>
      <c r="BC1067" s="78"/>
      <c r="BD1067" s="78"/>
      <c r="BE1067" s="78"/>
      <c r="BF1067" s="78"/>
      <c r="BG1067" s="78"/>
      <c r="BH1067" s="78"/>
      <c r="BI1067" s="78"/>
      <c r="BJ1067" s="78"/>
      <c r="BK1067" s="78"/>
      <c r="BL1067" s="78"/>
      <c r="BM1067" s="78"/>
      <c r="BN1067" s="78"/>
      <c r="BO1067" s="78"/>
      <c r="BP1067" s="78"/>
      <c r="BQ1067" s="78"/>
      <c r="BR1067" s="78"/>
      <c r="BS1067" s="78"/>
      <c r="BT1067" s="78"/>
      <c r="BU1067" s="78"/>
      <c r="BV1067" s="78"/>
      <c r="BW1067" s="78"/>
      <c r="BX1067" s="78"/>
      <c r="BY1067" s="78"/>
      <c r="BZ1067" s="78"/>
      <c r="CA1067" s="78"/>
      <c r="CB1067" s="78"/>
      <c r="CC1067" s="78"/>
      <c r="CD1067" s="78"/>
      <c r="CE1067" s="78"/>
      <c r="CF1067" s="78"/>
      <c r="CG1067" s="78"/>
      <c r="CH1067" s="78"/>
      <c r="CI1067" s="78"/>
      <c r="CJ1067" s="78"/>
      <c r="CK1067" s="78"/>
      <c r="CL1067" s="78"/>
    </row>
    <row r="1068" spans="14:90" ht="20.100000000000001" customHeight="1">
      <c r="N1068" s="78"/>
      <c r="O1068" s="78"/>
      <c r="P1068" s="78"/>
      <c r="Q1068" s="78"/>
      <c r="R1068" s="78"/>
      <c r="S1068" s="78"/>
      <c r="T1068" s="78"/>
      <c r="U1068" s="78"/>
      <c r="V1068" s="78"/>
      <c r="W1068" s="78"/>
      <c r="X1068" s="78"/>
      <c r="Y1068" s="78"/>
      <c r="Z1068" s="78"/>
      <c r="AA1068" s="78"/>
      <c r="AB1068" s="78"/>
      <c r="AC1068" s="78"/>
      <c r="AD1068" s="78"/>
      <c r="AE1068" s="78"/>
      <c r="AF1068" s="78"/>
      <c r="AG1068" s="78"/>
      <c r="AH1068" s="78"/>
      <c r="AI1068" s="78"/>
      <c r="AJ1068" s="170"/>
      <c r="AK1068" s="78"/>
      <c r="AL1068" s="78"/>
      <c r="AM1068" s="78"/>
      <c r="AN1068" s="78"/>
      <c r="AO1068" s="78"/>
      <c r="AP1068" s="78"/>
      <c r="AQ1068" s="78"/>
      <c r="AR1068" s="78"/>
      <c r="AT1068" s="78"/>
      <c r="AU1068" s="78"/>
      <c r="AV1068" s="78"/>
      <c r="AW1068" s="78"/>
      <c r="AX1068" s="78"/>
      <c r="AY1068" s="78"/>
      <c r="AZ1068" s="78"/>
      <c r="BA1068" s="78"/>
      <c r="BB1068" s="78"/>
      <c r="BC1068" s="78"/>
      <c r="BD1068" s="78"/>
      <c r="BE1068" s="78"/>
      <c r="BF1068" s="78"/>
      <c r="BG1068" s="78"/>
      <c r="BH1068" s="78"/>
      <c r="BI1068" s="78"/>
      <c r="BJ1068" s="78"/>
      <c r="BK1068" s="78"/>
      <c r="BL1068" s="78"/>
      <c r="BM1068" s="78"/>
      <c r="BN1068" s="78"/>
      <c r="BO1068" s="78"/>
      <c r="BP1068" s="78"/>
      <c r="BQ1068" s="78"/>
      <c r="BR1068" s="78"/>
      <c r="BS1068" s="78"/>
      <c r="BT1068" s="78"/>
      <c r="BU1068" s="78"/>
      <c r="BV1068" s="78"/>
      <c r="BW1068" s="78"/>
      <c r="BX1068" s="78"/>
      <c r="BY1068" s="78"/>
      <c r="BZ1068" s="78"/>
      <c r="CA1068" s="78"/>
      <c r="CB1068" s="78"/>
      <c r="CC1068" s="78"/>
      <c r="CD1068" s="78"/>
      <c r="CE1068" s="78"/>
      <c r="CF1068" s="78"/>
      <c r="CG1068" s="78"/>
      <c r="CH1068" s="78"/>
      <c r="CI1068" s="78"/>
      <c r="CJ1068" s="78"/>
      <c r="CK1068" s="78"/>
      <c r="CL1068" s="78"/>
    </row>
    <row r="1069" spans="14:90" ht="20.100000000000001" customHeight="1">
      <c r="N1069" s="78"/>
      <c r="O1069" s="78"/>
      <c r="P1069" s="78"/>
      <c r="Q1069" s="78"/>
      <c r="R1069" s="78"/>
      <c r="S1069" s="78"/>
      <c r="T1069" s="78"/>
      <c r="U1069" s="78"/>
      <c r="V1069" s="78"/>
      <c r="W1069" s="78"/>
      <c r="X1069" s="78"/>
      <c r="Y1069" s="78"/>
      <c r="Z1069" s="78"/>
      <c r="AA1069" s="78"/>
      <c r="AB1069" s="78"/>
      <c r="AC1069" s="78"/>
      <c r="AD1069" s="78"/>
      <c r="AE1069" s="78"/>
      <c r="AF1069" s="78"/>
      <c r="AG1069" s="78"/>
      <c r="AH1069" s="78"/>
      <c r="AI1069" s="78"/>
      <c r="AJ1069" s="170"/>
      <c r="AK1069" s="78"/>
      <c r="AL1069" s="78"/>
      <c r="AM1069" s="78"/>
      <c r="AN1069" s="78"/>
      <c r="AO1069" s="78"/>
      <c r="AP1069" s="78"/>
      <c r="AQ1069" s="78"/>
      <c r="AR1069" s="78"/>
      <c r="AT1069" s="78"/>
      <c r="AU1069" s="78"/>
      <c r="AV1069" s="78"/>
      <c r="AW1069" s="78"/>
      <c r="AX1069" s="78"/>
      <c r="AY1069" s="78"/>
      <c r="AZ1069" s="78"/>
      <c r="BA1069" s="78"/>
      <c r="BB1069" s="78"/>
      <c r="BC1069" s="78"/>
      <c r="BD1069" s="78"/>
      <c r="BE1069" s="78"/>
      <c r="BF1069" s="78"/>
      <c r="BG1069" s="78"/>
      <c r="BH1069" s="78"/>
      <c r="BI1069" s="78"/>
      <c r="BJ1069" s="78"/>
      <c r="BK1069" s="78"/>
      <c r="BL1069" s="78"/>
      <c r="BM1069" s="78"/>
      <c r="BN1069" s="78"/>
      <c r="BO1069" s="78"/>
      <c r="BP1069" s="78"/>
      <c r="BQ1069" s="78"/>
      <c r="BR1069" s="78"/>
      <c r="BS1069" s="78"/>
      <c r="BT1069" s="78"/>
      <c r="BU1069" s="78"/>
      <c r="BV1069" s="78"/>
      <c r="BW1069" s="78"/>
      <c r="BX1069" s="78"/>
      <c r="BY1069" s="78"/>
      <c r="BZ1069" s="78"/>
      <c r="CA1069" s="78"/>
      <c r="CB1069" s="78"/>
      <c r="CC1069" s="78"/>
      <c r="CD1069" s="78"/>
      <c r="CE1069" s="78"/>
      <c r="CF1069" s="78"/>
      <c r="CG1069" s="78"/>
      <c r="CH1069" s="78"/>
      <c r="CI1069" s="78"/>
      <c r="CJ1069" s="78"/>
      <c r="CK1069" s="78"/>
      <c r="CL1069" s="78"/>
    </row>
    <row r="1070" spans="14:90" ht="20.100000000000001" customHeight="1">
      <c r="N1070" s="78"/>
      <c r="O1070" s="78"/>
      <c r="P1070" s="78"/>
      <c r="Q1070" s="78"/>
      <c r="R1070" s="78"/>
      <c r="S1070" s="78"/>
      <c r="T1070" s="78"/>
      <c r="U1070" s="78"/>
      <c r="V1070" s="78"/>
      <c r="W1070" s="78"/>
      <c r="X1070" s="78"/>
      <c r="Y1070" s="78"/>
      <c r="Z1070" s="78"/>
      <c r="AA1070" s="78"/>
      <c r="AB1070" s="78"/>
      <c r="AC1070" s="78"/>
      <c r="AD1070" s="78"/>
      <c r="AE1070" s="78"/>
      <c r="AF1070" s="78"/>
      <c r="AG1070" s="78"/>
      <c r="AH1070" s="78"/>
      <c r="AI1070" s="78"/>
      <c r="AJ1070" s="170"/>
      <c r="AK1070" s="78"/>
      <c r="AL1070" s="78"/>
      <c r="AM1070" s="78"/>
      <c r="AN1070" s="78"/>
      <c r="AO1070" s="78"/>
      <c r="AP1070" s="78"/>
      <c r="AQ1070" s="78"/>
      <c r="AR1070" s="78"/>
      <c r="AT1070" s="78"/>
      <c r="AU1070" s="78"/>
      <c r="AV1070" s="78"/>
      <c r="AW1070" s="78"/>
      <c r="AX1070" s="78"/>
      <c r="AY1070" s="78"/>
      <c r="AZ1070" s="78"/>
      <c r="BA1070" s="78"/>
      <c r="BB1070" s="78"/>
      <c r="BC1070" s="78"/>
      <c r="BD1070" s="78"/>
      <c r="BE1070" s="78"/>
      <c r="BF1070" s="78"/>
      <c r="BG1070" s="78"/>
      <c r="BH1070" s="78"/>
      <c r="BI1070" s="78"/>
      <c r="BJ1070" s="78"/>
      <c r="BK1070" s="78"/>
      <c r="BL1070" s="78"/>
      <c r="BM1070" s="78"/>
      <c r="BN1070" s="78"/>
      <c r="BO1070" s="78"/>
      <c r="BP1070" s="78"/>
      <c r="BQ1070" s="78"/>
      <c r="BR1070" s="78"/>
      <c r="BS1070" s="78"/>
      <c r="BT1070" s="78"/>
      <c r="BU1070" s="78"/>
      <c r="BV1070" s="78"/>
      <c r="BW1070" s="78"/>
      <c r="BX1070" s="78"/>
      <c r="BY1070" s="78"/>
      <c r="BZ1070" s="78"/>
      <c r="CA1070" s="78"/>
      <c r="CB1070" s="78"/>
      <c r="CC1070" s="78"/>
      <c r="CD1070" s="78"/>
      <c r="CE1070" s="78"/>
      <c r="CF1070" s="78"/>
      <c r="CG1070" s="78"/>
      <c r="CH1070" s="78"/>
      <c r="CI1070" s="78"/>
      <c r="CJ1070" s="78"/>
      <c r="CK1070" s="78"/>
      <c r="CL1070" s="78"/>
    </row>
    <row r="1071" spans="14:90" ht="20.100000000000001" customHeight="1">
      <c r="N1071" s="78"/>
      <c r="O1071" s="78"/>
      <c r="P1071" s="78"/>
      <c r="Q1071" s="78"/>
      <c r="R1071" s="78"/>
      <c r="S1071" s="78"/>
      <c r="T1071" s="78"/>
      <c r="U1071" s="78"/>
      <c r="V1071" s="78"/>
      <c r="W1071" s="78"/>
      <c r="X1071" s="78"/>
      <c r="Y1071" s="78"/>
      <c r="Z1071" s="78"/>
      <c r="AA1071" s="78"/>
      <c r="AB1071" s="78"/>
      <c r="AC1071" s="78"/>
      <c r="AD1071" s="78"/>
      <c r="AE1071" s="78"/>
      <c r="AF1071" s="78"/>
      <c r="AG1071" s="78"/>
      <c r="AH1071" s="78"/>
      <c r="AI1071" s="78"/>
      <c r="AJ1071" s="170"/>
      <c r="AK1071" s="78"/>
      <c r="AL1071" s="78"/>
      <c r="AM1071" s="78"/>
      <c r="AN1071" s="78"/>
      <c r="AO1071" s="78"/>
      <c r="AP1071" s="78"/>
      <c r="AQ1071" s="78"/>
      <c r="AR1071" s="78"/>
      <c r="AT1071" s="78"/>
      <c r="AU1071" s="78"/>
      <c r="AV1071" s="78"/>
      <c r="AW1071" s="78"/>
      <c r="AX1071" s="78"/>
      <c r="AY1071" s="78"/>
      <c r="AZ1071" s="78"/>
      <c r="BA1071" s="78"/>
      <c r="BB1071" s="78"/>
      <c r="BC1071" s="78"/>
      <c r="BD1071" s="78"/>
      <c r="BE1071" s="78"/>
      <c r="BF1071" s="78"/>
      <c r="BG1071" s="78"/>
      <c r="BH1071" s="78"/>
      <c r="BI1071" s="78"/>
      <c r="BJ1071" s="78"/>
      <c r="BK1071" s="78"/>
      <c r="BL1071" s="78"/>
      <c r="BM1071" s="78"/>
      <c r="BN1071" s="78"/>
      <c r="BO1071" s="78"/>
      <c r="BP1071" s="78"/>
      <c r="BQ1071" s="78"/>
      <c r="BR1071" s="78"/>
      <c r="BS1071" s="78"/>
      <c r="BT1071" s="78"/>
      <c r="BU1071" s="78"/>
      <c r="BV1071" s="78"/>
      <c r="BW1071" s="78"/>
      <c r="BX1071" s="78"/>
      <c r="BY1071" s="78"/>
      <c r="BZ1071" s="78"/>
      <c r="CA1071" s="78"/>
      <c r="CB1071" s="78"/>
      <c r="CC1071" s="78"/>
      <c r="CD1071" s="78"/>
      <c r="CE1071" s="78"/>
      <c r="CF1071" s="78"/>
      <c r="CG1071" s="78"/>
      <c r="CH1071" s="78"/>
      <c r="CI1071" s="78"/>
      <c r="CJ1071" s="78"/>
      <c r="CK1071" s="78"/>
      <c r="CL1071" s="78"/>
    </row>
    <row r="1072" spans="14:90" ht="20.100000000000001" customHeight="1">
      <c r="N1072" s="78"/>
      <c r="O1072" s="78"/>
      <c r="P1072" s="78"/>
      <c r="Q1072" s="78"/>
      <c r="R1072" s="78"/>
      <c r="S1072" s="78"/>
      <c r="T1072" s="78"/>
      <c r="U1072" s="78"/>
      <c r="V1072" s="78"/>
      <c r="W1072" s="78"/>
      <c r="X1072" s="78"/>
      <c r="Y1072" s="78"/>
      <c r="Z1072" s="78"/>
      <c r="AA1072" s="78"/>
      <c r="AB1072" s="78"/>
      <c r="AC1072" s="78"/>
      <c r="AD1072" s="78"/>
      <c r="AE1072" s="78"/>
      <c r="AF1072" s="78"/>
      <c r="AG1072" s="78"/>
      <c r="AH1072" s="78"/>
      <c r="AI1072" s="78"/>
      <c r="AJ1072" s="170"/>
      <c r="AK1072" s="78"/>
      <c r="AL1072" s="78"/>
      <c r="AM1072" s="78"/>
      <c r="AN1072" s="78"/>
      <c r="AO1072" s="78"/>
      <c r="AP1072" s="78"/>
      <c r="AQ1072" s="78"/>
      <c r="AR1072" s="78"/>
      <c r="AT1072" s="78"/>
      <c r="AU1072" s="78"/>
      <c r="AV1072" s="78"/>
      <c r="AW1072" s="78"/>
      <c r="AX1072" s="78"/>
      <c r="AY1072" s="78"/>
      <c r="AZ1072" s="78"/>
      <c r="BA1072" s="78"/>
      <c r="BB1072" s="78"/>
      <c r="BC1072" s="78"/>
      <c r="BD1072" s="78"/>
      <c r="BE1072" s="78"/>
      <c r="BF1072" s="78"/>
      <c r="BG1072" s="78"/>
      <c r="BH1072" s="78"/>
      <c r="BI1072" s="78"/>
      <c r="BJ1072" s="78"/>
      <c r="BK1072" s="78"/>
      <c r="BL1072" s="78"/>
      <c r="BM1072" s="78"/>
      <c r="BN1072" s="78"/>
      <c r="BO1072" s="78"/>
      <c r="BP1072" s="78"/>
      <c r="BQ1072" s="78"/>
      <c r="BR1072" s="78"/>
      <c r="BS1072" s="78"/>
      <c r="BT1072" s="78"/>
      <c r="BU1072" s="78"/>
      <c r="BV1072" s="78"/>
      <c r="BW1072" s="78"/>
      <c r="BX1072" s="78"/>
      <c r="BY1072" s="78"/>
      <c r="BZ1072" s="78"/>
      <c r="CA1072" s="78"/>
      <c r="CB1072" s="78"/>
      <c r="CC1072" s="78"/>
      <c r="CD1072" s="78"/>
      <c r="CE1072" s="78"/>
      <c r="CF1072" s="78"/>
      <c r="CG1072" s="78"/>
      <c r="CH1072" s="78"/>
      <c r="CI1072" s="78"/>
      <c r="CJ1072" s="78"/>
      <c r="CK1072" s="78"/>
      <c r="CL1072" s="78"/>
    </row>
    <row r="1073" spans="14:90" ht="20.100000000000001" customHeight="1">
      <c r="N1073" s="78"/>
      <c r="O1073" s="78"/>
      <c r="P1073" s="78"/>
      <c r="Q1073" s="78"/>
      <c r="R1073" s="78"/>
      <c r="S1073" s="78"/>
      <c r="T1073" s="78"/>
      <c r="U1073" s="78"/>
      <c r="V1073" s="78"/>
      <c r="W1073" s="78"/>
      <c r="X1073" s="78"/>
      <c r="Y1073" s="78"/>
      <c r="Z1073" s="78"/>
      <c r="AA1073" s="78"/>
      <c r="AB1073" s="78"/>
      <c r="AC1073" s="78"/>
      <c r="AD1073" s="78"/>
      <c r="AE1073" s="78"/>
      <c r="AF1073" s="78"/>
      <c r="AG1073" s="78"/>
      <c r="AH1073" s="78"/>
      <c r="AI1073" s="78"/>
      <c r="AJ1073" s="170"/>
      <c r="AK1073" s="78"/>
      <c r="AL1073" s="78"/>
      <c r="AM1073" s="78"/>
      <c r="AN1073" s="78"/>
      <c r="AO1073" s="78"/>
      <c r="AP1073" s="78"/>
      <c r="AQ1073" s="78"/>
      <c r="AR1073" s="78"/>
      <c r="AT1073" s="78"/>
      <c r="AU1073" s="78"/>
      <c r="AV1073" s="78"/>
      <c r="AW1073" s="78"/>
      <c r="AX1073" s="78"/>
      <c r="AY1073" s="78"/>
      <c r="AZ1073" s="78"/>
      <c r="BA1073" s="78"/>
      <c r="BB1073" s="78"/>
      <c r="BC1073" s="78"/>
      <c r="BD1073" s="78"/>
      <c r="BE1073" s="78"/>
      <c r="BF1073" s="78"/>
      <c r="BG1073" s="78"/>
      <c r="BH1073" s="78"/>
      <c r="BI1073" s="78"/>
      <c r="BJ1073" s="78"/>
      <c r="BK1073" s="78"/>
      <c r="BL1073" s="78"/>
      <c r="BM1073" s="78"/>
      <c r="BN1073" s="78"/>
      <c r="BO1073" s="78"/>
      <c r="BP1073" s="78"/>
      <c r="BQ1073" s="78"/>
      <c r="BR1073" s="78"/>
      <c r="BS1073" s="78"/>
      <c r="BT1073" s="78"/>
      <c r="BU1073" s="78"/>
      <c r="BV1073" s="78"/>
      <c r="BW1073" s="78"/>
      <c r="BX1073" s="78"/>
      <c r="BY1073" s="78"/>
      <c r="BZ1073" s="78"/>
      <c r="CA1073" s="78"/>
      <c r="CB1073" s="78"/>
      <c r="CC1073" s="78"/>
      <c r="CD1073" s="78"/>
      <c r="CE1073" s="78"/>
      <c r="CF1073" s="78"/>
      <c r="CG1073" s="78"/>
      <c r="CH1073" s="78"/>
      <c r="CI1073" s="78"/>
      <c r="CJ1073" s="78"/>
      <c r="CK1073" s="78"/>
      <c r="CL1073" s="78"/>
    </row>
    <row r="1074" spans="14:90" ht="20.100000000000001" customHeight="1">
      <c r="N1074" s="78"/>
      <c r="O1074" s="78"/>
      <c r="P1074" s="78"/>
      <c r="Q1074" s="78"/>
      <c r="R1074" s="78"/>
      <c r="S1074" s="78"/>
      <c r="T1074" s="78"/>
      <c r="U1074" s="78"/>
      <c r="V1074" s="78"/>
      <c r="W1074" s="78"/>
      <c r="X1074" s="78"/>
      <c r="Y1074" s="78"/>
      <c r="Z1074" s="78"/>
      <c r="AA1074" s="78"/>
      <c r="AB1074" s="78"/>
      <c r="AC1074" s="78"/>
      <c r="AD1074" s="78"/>
      <c r="AE1074" s="78"/>
      <c r="AF1074" s="78"/>
      <c r="AG1074" s="78"/>
      <c r="AH1074" s="78"/>
      <c r="AI1074" s="78"/>
      <c r="AJ1074" s="170"/>
      <c r="AK1074" s="78"/>
      <c r="AL1074" s="78"/>
      <c r="AM1074" s="78"/>
      <c r="AN1074" s="78"/>
      <c r="AO1074" s="78"/>
      <c r="AP1074" s="78"/>
      <c r="AQ1074" s="78"/>
      <c r="AR1074" s="78"/>
      <c r="AT1074" s="78"/>
      <c r="AU1074" s="78"/>
      <c r="AV1074" s="78"/>
      <c r="AW1074" s="78"/>
      <c r="AX1074" s="78"/>
      <c r="AY1074" s="78"/>
      <c r="AZ1074" s="78"/>
      <c r="BA1074" s="78"/>
      <c r="BB1074" s="78"/>
      <c r="BC1074" s="78"/>
      <c r="BD1074" s="78"/>
      <c r="BE1074" s="78"/>
      <c r="BF1074" s="78"/>
      <c r="BG1074" s="78"/>
      <c r="BH1074" s="78"/>
      <c r="BI1074" s="78"/>
      <c r="BJ1074" s="78"/>
      <c r="BK1074" s="78"/>
      <c r="BL1074" s="78"/>
      <c r="BM1074" s="78"/>
      <c r="BN1074" s="78"/>
      <c r="BO1074" s="78"/>
      <c r="BP1074" s="78"/>
      <c r="BQ1074" s="78"/>
      <c r="BR1074" s="78"/>
      <c r="BS1074" s="78"/>
      <c r="BT1074" s="78"/>
      <c r="BU1074" s="78"/>
      <c r="BV1074" s="78"/>
      <c r="BW1074" s="78"/>
      <c r="BX1074" s="78"/>
      <c r="BY1074" s="78"/>
      <c r="BZ1074" s="78"/>
      <c r="CA1074" s="78"/>
      <c r="CB1074" s="78"/>
      <c r="CC1074" s="78"/>
      <c r="CD1074" s="78"/>
      <c r="CE1074" s="78"/>
      <c r="CF1074" s="78"/>
      <c r="CG1074" s="78"/>
      <c r="CH1074" s="78"/>
      <c r="CI1074" s="78"/>
      <c r="CJ1074" s="78"/>
      <c r="CK1074" s="78"/>
      <c r="CL1074" s="78"/>
    </row>
    <row r="1075" spans="14:90" ht="20.100000000000001" customHeight="1">
      <c r="N1075" s="78"/>
      <c r="O1075" s="78"/>
      <c r="P1075" s="78"/>
      <c r="Q1075" s="78"/>
      <c r="R1075" s="78"/>
      <c r="S1075" s="78"/>
      <c r="T1075" s="78"/>
      <c r="U1075" s="78"/>
      <c r="V1075" s="78"/>
      <c r="W1075" s="78"/>
      <c r="X1075" s="78"/>
      <c r="Y1075" s="78"/>
      <c r="Z1075" s="78"/>
      <c r="AA1075" s="78"/>
      <c r="AB1075" s="78"/>
      <c r="AC1075" s="78"/>
      <c r="AD1075" s="78"/>
      <c r="AE1075" s="78"/>
      <c r="AF1075" s="78"/>
      <c r="AG1075" s="78"/>
      <c r="AH1075" s="78"/>
      <c r="AI1075" s="78"/>
      <c r="AJ1075" s="170"/>
      <c r="AK1075" s="78"/>
      <c r="AL1075" s="78"/>
      <c r="AM1075" s="78"/>
      <c r="AN1075" s="78"/>
      <c r="AO1075" s="78"/>
      <c r="AP1075" s="78"/>
      <c r="AQ1075" s="78"/>
      <c r="AR1075" s="78"/>
      <c r="AT1075" s="78"/>
      <c r="AU1075" s="78"/>
      <c r="AV1075" s="78"/>
      <c r="AW1075" s="78"/>
      <c r="AX1075" s="78"/>
      <c r="AY1075" s="78"/>
      <c r="AZ1075" s="78"/>
      <c r="BA1075" s="78"/>
      <c r="BB1075" s="78"/>
      <c r="BC1075" s="78"/>
      <c r="BD1075" s="78"/>
      <c r="BE1075" s="78"/>
      <c r="BF1075" s="78"/>
      <c r="BG1075" s="78"/>
      <c r="BH1075" s="78"/>
      <c r="BI1075" s="78"/>
      <c r="BJ1075" s="78"/>
      <c r="BK1075" s="78"/>
      <c r="BL1075" s="78"/>
      <c r="BM1075" s="78"/>
      <c r="BN1075" s="78"/>
      <c r="BO1075" s="78"/>
      <c r="BP1075" s="78"/>
      <c r="BQ1075" s="78"/>
      <c r="BR1075" s="78"/>
      <c r="BS1075" s="78"/>
      <c r="BT1075" s="78"/>
      <c r="BU1075" s="78"/>
      <c r="BV1075" s="78"/>
      <c r="BW1075" s="78"/>
      <c r="BX1075" s="78"/>
      <c r="BY1075" s="78"/>
      <c r="BZ1075" s="78"/>
      <c r="CA1075" s="78"/>
      <c r="CB1075" s="78"/>
      <c r="CC1075" s="78"/>
      <c r="CD1075" s="78"/>
      <c r="CE1075" s="78"/>
      <c r="CF1075" s="78"/>
      <c r="CG1075" s="78"/>
      <c r="CH1075" s="78"/>
      <c r="CI1075" s="78"/>
      <c r="CJ1075" s="78"/>
      <c r="CK1075" s="78"/>
      <c r="CL1075" s="78"/>
    </row>
    <row r="1076" spans="14:90" ht="20.100000000000001" customHeight="1">
      <c r="N1076" s="78"/>
      <c r="O1076" s="78"/>
      <c r="P1076" s="78"/>
      <c r="Q1076" s="78"/>
      <c r="R1076" s="78"/>
      <c r="S1076" s="78"/>
      <c r="T1076" s="78"/>
      <c r="U1076" s="78"/>
      <c r="V1076" s="78"/>
      <c r="W1076" s="78"/>
      <c r="X1076" s="78"/>
      <c r="Y1076" s="78"/>
      <c r="Z1076" s="78"/>
      <c r="AA1076" s="78"/>
      <c r="AB1076" s="78"/>
      <c r="AC1076" s="78"/>
      <c r="AD1076" s="78"/>
      <c r="AE1076" s="78"/>
      <c r="AF1076" s="78"/>
      <c r="AG1076" s="78"/>
      <c r="AH1076" s="78"/>
      <c r="AI1076" s="78"/>
      <c r="AJ1076" s="170"/>
      <c r="AK1076" s="78"/>
      <c r="AL1076" s="78"/>
      <c r="AM1076" s="78"/>
      <c r="AN1076" s="78"/>
      <c r="AO1076" s="78"/>
      <c r="AP1076" s="78"/>
      <c r="AQ1076" s="78"/>
      <c r="AR1076" s="78"/>
      <c r="AT1076" s="78"/>
      <c r="AU1076" s="78"/>
      <c r="AV1076" s="78"/>
      <c r="AW1076" s="78"/>
      <c r="AX1076" s="78"/>
      <c r="AY1076" s="78"/>
      <c r="AZ1076" s="78"/>
      <c r="BA1076" s="78"/>
      <c r="BB1076" s="78"/>
      <c r="BC1076" s="78"/>
      <c r="BD1076" s="78"/>
      <c r="BE1076" s="78"/>
      <c r="BF1076" s="78"/>
      <c r="BG1076" s="78"/>
      <c r="BH1076" s="78"/>
      <c r="BI1076" s="78"/>
      <c r="BJ1076" s="78"/>
      <c r="BK1076" s="78"/>
      <c r="BL1076" s="78"/>
      <c r="BM1076" s="78"/>
      <c r="BN1076" s="78"/>
      <c r="BO1076" s="78"/>
      <c r="BP1076" s="78"/>
      <c r="BQ1076" s="78"/>
      <c r="BR1076" s="78"/>
      <c r="BS1076" s="78"/>
      <c r="BT1076" s="78"/>
      <c r="BU1076" s="78"/>
      <c r="BV1076" s="78"/>
      <c r="BW1076" s="78"/>
      <c r="BX1076" s="78"/>
      <c r="BY1076" s="78"/>
      <c r="BZ1076" s="78"/>
      <c r="CA1076" s="78"/>
      <c r="CB1076" s="78"/>
      <c r="CC1076" s="78"/>
      <c r="CD1076" s="78"/>
      <c r="CE1076" s="78"/>
      <c r="CF1076" s="78"/>
      <c r="CG1076" s="78"/>
      <c r="CH1076" s="78"/>
      <c r="CI1076" s="78"/>
      <c r="CJ1076" s="78"/>
      <c r="CK1076" s="78"/>
      <c r="CL1076" s="78"/>
    </row>
    <row r="1077" spans="14:90" ht="20.100000000000001" customHeight="1">
      <c r="N1077" s="78"/>
      <c r="O1077" s="78"/>
      <c r="P1077" s="78"/>
      <c r="Q1077" s="78"/>
      <c r="R1077" s="78"/>
      <c r="S1077" s="78"/>
      <c r="T1077" s="78"/>
      <c r="U1077" s="78"/>
      <c r="V1077" s="78"/>
      <c r="W1077" s="78"/>
      <c r="X1077" s="78"/>
      <c r="Y1077" s="78"/>
      <c r="Z1077" s="78"/>
      <c r="AA1077" s="78"/>
      <c r="AB1077" s="78"/>
      <c r="AC1077" s="78"/>
      <c r="AD1077" s="78"/>
      <c r="AE1077" s="78"/>
      <c r="AF1077" s="78"/>
      <c r="AG1077" s="78"/>
      <c r="AH1077" s="78"/>
      <c r="AI1077" s="78"/>
      <c r="AJ1077" s="170"/>
      <c r="AK1077" s="78"/>
      <c r="AL1077" s="78"/>
      <c r="AM1077" s="78"/>
      <c r="AN1077" s="78"/>
      <c r="AO1077" s="78"/>
      <c r="AP1077" s="78"/>
      <c r="AQ1077" s="78"/>
      <c r="AR1077" s="78"/>
      <c r="AT1077" s="78"/>
      <c r="AU1077" s="78"/>
      <c r="AV1077" s="78"/>
      <c r="AW1077" s="78"/>
      <c r="AX1077" s="78"/>
      <c r="AY1077" s="78"/>
      <c r="AZ1077" s="78"/>
      <c r="BA1077" s="78"/>
      <c r="BB1077" s="78"/>
      <c r="BC1077" s="78"/>
      <c r="BD1077" s="78"/>
      <c r="BE1077" s="78"/>
      <c r="BF1077" s="78"/>
      <c r="BG1077" s="78"/>
      <c r="BH1077" s="78"/>
      <c r="BI1077" s="78"/>
      <c r="BJ1077" s="78"/>
      <c r="BK1077" s="78"/>
      <c r="BL1077" s="78"/>
      <c r="BM1077" s="78"/>
      <c r="BN1077" s="78"/>
      <c r="BO1077" s="78"/>
      <c r="BP1077" s="78"/>
      <c r="BQ1077" s="78"/>
      <c r="BR1077" s="78"/>
      <c r="BS1077" s="78"/>
      <c r="BT1077" s="78"/>
      <c r="BU1077" s="78"/>
      <c r="BV1077" s="78"/>
      <c r="BW1077" s="78"/>
      <c r="BX1077" s="78"/>
      <c r="BY1077" s="78"/>
      <c r="BZ1077" s="78"/>
      <c r="CA1077" s="78"/>
      <c r="CB1077" s="78"/>
      <c r="CC1077" s="78"/>
      <c r="CD1077" s="78"/>
      <c r="CE1077" s="78"/>
      <c r="CF1077" s="78"/>
      <c r="CG1077" s="78"/>
      <c r="CH1077" s="78"/>
      <c r="CI1077" s="78"/>
      <c r="CJ1077" s="78"/>
      <c r="CK1077" s="78"/>
      <c r="CL1077" s="78"/>
    </row>
    <row r="1078" spans="14:90" ht="20.100000000000001" customHeight="1">
      <c r="N1078" s="78"/>
      <c r="O1078" s="78"/>
      <c r="P1078" s="78"/>
      <c r="Q1078" s="78"/>
      <c r="R1078" s="78"/>
      <c r="S1078" s="78"/>
      <c r="T1078" s="78"/>
      <c r="U1078" s="78"/>
      <c r="V1078" s="78"/>
      <c r="W1078" s="78"/>
      <c r="X1078" s="78"/>
      <c r="Y1078" s="78"/>
      <c r="Z1078" s="78"/>
      <c r="AA1078" s="78"/>
      <c r="AB1078" s="78"/>
      <c r="AC1078" s="78"/>
      <c r="AD1078" s="78"/>
      <c r="AE1078" s="78"/>
      <c r="AF1078" s="78"/>
      <c r="AG1078" s="78"/>
      <c r="AH1078" s="78"/>
      <c r="AI1078" s="78"/>
      <c r="AJ1078" s="170"/>
      <c r="AK1078" s="78"/>
      <c r="AL1078" s="78"/>
      <c r="AM1078" s="78"/>
      <c r="AN1078" s="78"/>
      <c r="AO1078" s="78"/>
      <c r="AP1078" s="78"/>
      <c r="AQ1078" s="78"/>
      <c r="AR1078" s="78"/>
      <c r="AT1078" s="78"/>
      <c r="AU1078" s="78"/>
      <c r="AV1078" s="78"/>
      <c r="AW1078" s="78"/>
      <c r="AX1078" s="78"/>
      <c r="AY1078" s="78"/>
      <c r="AZ1078" s="78"/>
      <c r="BA1078" s="78"/>
      <c r="BB1078" s="78"/>
      <c r="BC1078" s="78"/>
      <c r="BD1078" s="78"/>
      <c r="BE1078" s="78"/>
      <c r="BF1078" s="78"/>
      <c r="BG1078" s="78"/>
      <c r="BH1078" s="78"/>
      <c r="BI1078" s="78"/>
      <c r="BJ1078" s="78"/>
      <c r="BK1078" s="78"/>
      <c r="BL1078" s="78"/>
      <c r="BM1078" s="78"/>
      <c r="BN1078" s="78"/>
      <c r="BO1078" s="78"/>
      <c r="BP1078" s="78"/>
      <c r="BQ1078" s="78"/>
      <c r="BR1078" s="78"/>
      <c r="BS1078" s="78"/>
      <c r="BT1078" s="78"/>
      <c r="BU1078" s="78"/>
      <c r="BV1078" s="78"/>
      <c r="BW1078" s="78"/>
      <c r="BX1078" s="78"/>
      <c r="BY1078" s="78"/>
      <c r="BZ1078" s="78"/>
      <c r="CA1078" s="78"/>
      <c r="CB1078" s="78"/>
      <c r="CC1078" s="78"/>
      <c r="CD1078" s="78"/>
      <c r="CE1078" s="78"/>
      <c r="CF1078" s="78"/>
      <c r="CG1078" s="78"/>
      <c r="CH1078" s="78"/>
      <c r="CI1078" s="78"/>
      <c r="CJ1078" s="78"/>
      <c r="CK1078" s="78"/>
      <c r="CL1078" s="78"/>
    </row>
    <row r="1079" spans="14:90" ht="20.100000000000001" customHeight="1">
      <c r="N1079" s="78"/>
      <c r="O1079" s="78"/>
      <c r="P1079" s="78"/>
      <c r="Q1079" s="78"/>
      <c r="R1079" s="78"/>
      <c r="S1079" s="78"/>
      <c r="T1079" s="78"/>
      <c r="U1079" s="78"/>
      <c r="V1079" s="78"/>
      <c r="W1079" s="78"/>
      <c r="X1079" s="78"/>
      <c r="Y1079" s="78"/>
      <c r="Z1079" s="78"/>
      <c r="AA1079" s="78"/>
      <c r="AB1079" s="78"/>
      <c r="AC1079" s="78"/>
      <c r="AD1079" s="78"/>
      <c r="AE1079" s="78"/>
      <c r="AF1079" s="78"/>
      <c r="AG1079" s="78"/>
      <c r="AH1079" s="78"/>
      <c r="AI1079" s="78"/>
      <c r="AJ1079" s="170"/>
      <c r="AK1079" s="78"/>
      <c r="AL1079" s="78"/>
      <c r="AM1079" s="78"/>
      <c r="AN1079" s="78"/>
      <c r="AO1079" s="78"/>
      <c r="AP1079" s="78"/>
      <c r="AQ1079" s="78"/>
      <c r="AR1079" s="78"/>
      <c r="AT1079" s="78"/>
      <c r="AU1079" s="78"/>
      <c r="AV1079" s="78"/>
      <c r="AW1079" s="78"/>
      <c r="AX1079" s="78"/>
      <c r="AY1079" s="78"/>
      <c r="AZ1079" s="78"/>
      <c r="BA1079" s="78"/>
      <c r="BB1079" s="78"/>
      <c r="BC1079" s="78"/>
      <c r="BD1079" s="78"/>
      <c r="BE1079" s="78"/>
      <c r="BF1079" s="78"/>
      <c r="BG1079" s="78"/>
      <c r="BH1079" s="78"/>
      <c r="BI1079" s="78"/>
      <c r="BJ1079" s="78"/>
      <c r="BK1079" s="78"/>
      <c r="BL1079" s="78"/>
      <c r="BM1079" s="78"/>
      <c r="BN1079" s="78"/>
      <c r="BO1079" s="78"/>
      <c r="BP1079" s="78"/>
      <c r="BQ1079" s="78"/>
      <c r="BR1079" s="78"/>
      <c r="BS1079" s="78"/>
      <c r="BT1079" s="78"/>
      <c r="BU1079" s="78"/>
      <c r="BV1079" s="78"/>
      <c r="BW1079" s="78"/>
      <c r="BX1079" s="78"/>
      <c r="BY1079" s="78"/>
      <c r="BZ1079" s="78"/>
      <c r="CA1079" s="78"/>
      <c r="CB1079" s="78"/>
      <c r="CC1079" s="78"/>
      <c r="CD1079" s="78"/>
      <c r="CE1079" s="78"/>
      <c r="CF1079" s="78"/>
      <c r="CG1079" s="78"/>
      <c r="CH1079" s="78"/>
      <c r="CI1079" s="78"/>
      <c r="CJ1079" s="78"/>
      <c r="CK1079" s="78"/>
      <c r="CL1079" s="78"/>
    </row>
    <row r="1080" spans="14:90" ht="20.100000000000001" customHeight="1">
      <c r="N1080" s="78"/>
      <c r="O1080" s="78"/>
      <c r="P1080" s="78"/>
      <c r="Q1080" s="78"/>
      <c r="R1080" s="78"/>
      <c r="S1080" s="78"/>
      <c r="T1080" s="78"/>
      <c r="U1080" s="78"/>
      <c r="V1080" s="78"/>
      <c r="W1080" s="78"/>
      <c r="X1080" s="78"/>
      <c r="Y1080" s="78"/>
      <c r="Z1080" s="78"/>
      <c r="AA1080" s="78"/>
      <c r="AB1080" s="78"/>
      <c r="AC1080" s="78"/>
      <c r="AD1080" s="78"/>
      <c r="AE1080" s="78"/>
      <c r="AF1080" s="78"/>
      <c r="AG1080" s="78"/>
      <c r="AH1080" s="78"/>
      <c r="AI1080" s="78"/>
      <c r="AJ1080" s="170"/>
      <c r="AK1080" s="78"/>
      <c r="AL1080" s="78"/>
      <c r="AM1080" s="78"/>
      <c r="AN1080" s="78"/>
      <c r="AO1080" s="78"/>
      <c r="AP1080" s="78"/>
      <c r="AQ1080" s="78"/>
      <c r="AR1080" s="78"/>
      <c r="AT1080" s="78"/>
      <c r="AU1080" s="78"/>
      <c r="AV1080" s="78"/>
      <c r="AW1080" s="78"/>
      <c r="AX1080" s="78"/>
      <c r="AY1080" s="78"/>
      <c r="AZ1080" s="78"/>
      <c r="BA1080" s="78"/>
      <c r="BB1080" s="78"/>
      <c r="BC1080" s="78"/>
      <c r="BD1080" s="78"/>
      <c r="BE1080" s="78"/>
      <c r="BF1080" s="78"/>
      <c r="BG1080" s="78"/>
      <c r="BH1080" s="78"/>
      <c r="BI1080" s="78"/>
      <c r="BJ1080" s="78"/>
      <c r="BK1080" s="78"/>
      <c r="BL1080" s="78"/>
      <c r="BM1080" s="78"/>
      <c r="BN1080" s="78"/>
      <c r="BO1080" s="78"/>
      <c r="BP1080" s="78"/>
      <c r="BQ1080" s="78"/>
      <c r="BR1080" s="78"/>
      <c r="BS1080" s="78"/>
      <c r="BT1080" s="78"/>
      <c r="BU1080" s="78"/>
      <c r="BV1080" s="78"/>
      <c r="BW1080" s="78"/>
      <c r="BX1080" s="78"/>
      <c r="BY1080" s="78"/>
      <c r="BZ1080" s="78"/>
      <c r="CA1080" s="78"/>
      <c r="CB1080" s="78"/>
      <c r="CC1080" s="78"/>
      <c r="CD1080" s="78"/>
      <c r="CE1080" s="78"/>
      <c r="CF1080" s="78"/>
      <c r="CG1080" s="78"/>
      <c r="CH1080" s="78"/>
      <c r="CI1080" s="78"/>
      <c r="CJ1080" s="78"/>
      <c r="CK1080" s="78"/>
      <c r="CL1080" s="78"/>
    </row>
    <row r="1081" spans="14:90" ht="20.100000000000001" customHeight="1">
      <c r="N1081" s="78"/>
      <c r="O1081" s="78"/>
      <c r="P1081" s="78"/>
      <c r="Q1081" s="78"/>
      <c r="R1081" s="78"/>
      <c r="S1081" s="78"/>
      <c r="T1081" s="78"/>
      <c r="U1081" s="78"/>
      <c r="V1081" s="78"/>
      <c r="W1081" s="78"/>
      <c r="X1081" s="78"/>
      <c r="Y1081" s="78"/>
      <c r="Z1081" s="78"/>
      <c r="AA1081" s="78"/>
      <c r="AB1081" s="78"/>
      <c r="AC1081" s="78"/>
      <c r="AD1081" s="78"/>
      <c r="AE1081" s="78"/>
      <c r="AF1081" s="78"/>
      <c r="AG1081" s="78"/>
      <c r="AH1081" s="78"/>
      <c r="AI1081" s="78"/>
      <c r="AJ1081" s="170"/>
      <c r="AK1081" s="78"/>
      <c r="AL1081" s="78"/>
      <c r="AM1081" s="78"/>
      <c r="AN1081" s="78"/>
      <c r="AO1081" s="78"/>
      <c r="AP1081" s="78"/>
      <c r="AQ1081" s="78"/>
      <c r="AR1081" s="78"/>
      <c r="AT1081" s="78"/>
      <c r="AU1081" s="78"/>
      <c r="AV1081" s="78"/>
      <c r="AW1081" s="78"/>
      <c r="AX1081" s="78"/>
      <c r="AY1081" s="78"/>
      <c r="AZ1081" s="78"/>
      <c r="BA1081" s="78"/>
      <c r="BB1081" s="78"/>
      <c r="BC1081" s="78"/>
      <c r="BD1081" s="78"/>
      <c r="BE1081" s="78"/>
      <c r="BF1081" s="78"/>
      <c r="BG1081" s="78"/>
      <c r="BH1081" s="78"/>
      <c r="BI1081" s="78"/>
      <c r="BJ1081" s="78"/>
      <c r="BK1081" s="78"/>
      <c r="BL1081" s="78"/>
      <c r="BM1081" s="78"/>
      <c r="BN1081" s="78"/>
      <c r="BO1081" s="78"/>
      <c r="BP1081" s="78"/>
      <c r="BQ1081" s="78"/>
      <c r="BR1081" s="78"/>
      <c r="BS1081" s="78"/>
      <c r="BT1081" s="78"/>
      <c r="BU1081" s="78"/>
      <c r="BV1081" s="78"/>
      <c r="BW1081" s="78"/>
      <c r="BX1081" s="78"/>
      <c r="BY1081" s="78"/>
      <c r="BZ1081" s="78"/>
      <c r="CA1081" s="78"/>
      <c r="CB1081" s="78"/>
      <c r="CC1081" s="78"/>
      <c r="CD1081" s="78"/>
      <c r="CE1081" s="78"/>
      <c r="CF1081" s="78"/>
      <c r="CG1081" s="78"/>
      <c r="CH1081" s="78"/>
      <c r="CI1081" s="78"/>
      <c r="CJ1081" s="78"/>
      <c r="CK1081" s="78"/>
      <c r="CL1081" s="78"/>
    </row>
    <row r="1082" spans="14:90" ht="20.100000000000001" customHeight="1">
      <c r="N1082" s="78"/>
      <c r="O1082" s="78"/>
      <c r="P1082" s="78"/>
      <c r="Q1082" s="78"/>
      <c r="R1082" s="78"/>
      <c r="S1082" s="78"/>
      <c r="T1082" s="78"/>
      <c r="U1082" s="78"/>
      <c r="V1082" s="78"/>
      <c r="W1082" s="78"/>
      <c r="X1082" s="78"/>
      <c r="Y1082" s="78"/>
      <c r="Z1082" s="78"/>
      <c r="AA1082" s="78"/>
      <c r="AB1082" s="78"/>
      <c r="AC1082" s="78"/>
      <c r="AD1082" s="78"/>
      <c r="AE1082" s="78"/>
      <c r="AF1082" s="78"/>
      <c r="AG1082" s="78"/>
      <c r="AH1082" s="78"/>
      <c r="AI1082" s="78"/>
      <c r="AJ1082" s="170"/>
      <c r="AK1082" s="78"/>
      <c r="AL1082" s="78"/>
      <c r="AM1082" s="78"/>
      <c r="AN1082" s="78"/>
      <c r="AO1082" s="78"/>
      <c r="AP1082" s="78"/>
      <c r="AQ1082" s="78"/>
      <c r="AR1082" s="78"/>
      <c r="AT1082" s="78"/>
      <c r="AU1082" s="78"/>
      <c r="AV1082" s="78"/>
      <c r="AW1082" s="78"/>
      <c r="AX1082" s="78"/>
      <c r="AY1082" s="78"/>
      <c r="AZ1082" s="78"/>
      <c r="BA1082" s="78"/>
      <c r="BB1082" s="78"/>
      <c r="BC1082" s="78"/>
      <c r="BD1082" s="78"/>
      <c r="BE1082" s="78"/>
      <c r="BF1082" s="78"/>
      <c r="BG1082" s="78"/>
      <c r="BH1082" s="78"/>
      <c r="BI1082" s="78"/>
      <c r="BJ1082" s="78"/>
      <c r="BK1082" s="78"/>
      <c r="BL1082" s="78"/>
      <c r="BM1082" s="78"/>
      <c r="BN1082" s="78"/>
      <c r="BO1082" s="78"/>
      <c r="BP1082" s="78"/>
      <c r="BQ1082" s="78"/>
      <c r="BR1082" s="78"/>
      <c r="BS1082" s="78"/>
      <c r="BT1082" s="78"/>
      <c r="BU1082" s="78"/>
      <c r="BV1082" s="78"/>
      <c r="BW1082" s="78"/>
      <c r="BX1082" s="78"/>
      <c r="BY1082" s="78"/>
      <c r="BZ1082" s="78"/>
      <c r="CA1082" s="78"/>
      <c r="CB1082" s="78"/>
      <c r="CC1082" s="78"/>
      <c r="CD1082" s="78"/>
      <c r="CE1082" s="78"/>
      <c r="CF1082" s="78"/>
      <c r="CG1082" s="78"/>
      <c r="CH1082" s="78"/>
      <c r="CI1082" s="78"/>
      <c r="CJ1082" s="78"/>
      <c r="CK1082" s="78"/>
      <c r="CL1082" s="78"/>
    </row>
    <row r="1083" spans="14:90" ht="20.100000000000001" customHeight="1">
      <c r="N1083" s="78"/>
      <c r="O1083" s="78"/>
      <c r="P1083" s="78"/>
      <c r="Q1083" s="78"/>
      <c r="R1083" s="78"/>
      <c r="S1083" s="78"/>
      <c r="T1083" s="78"/>
      <c r="U1083" s="78"/>
      <c r="V1083" s="78"/>
      <c r="W1083" s="78"/>
      <c r="X1083" s="78"/>
      <c r="Y1083" s="78"/>
      <c r="Z1083" s="78"/>
      <c r="AA1083" s="78"/>
      <c r="AB1083" s="78"/>
      <c r="AC1083" s="78"/>
      <c r="AD1083" s="78"/>
      <c r="AE1083" s="78"/>
      <c r="AF1083" s="78"/>
      <c r="AG1083" s="78"/>
      <c r="AH1083" s="78"/>
      <c r="AI1083" s="78"/>
      <c r="AJ1083" s="170"/>
      <c r="AK1083" s="78"/>
      <c r="AL1083" s="78"/>
      <c r="AM1083" s="78"/>
      <c r="AN1083" s="78"/>
      <c r="AO1083" s="78"/>
      <c r="AP1083" s="78"/>
      <c r="AQ1083" s="78"/>
      <c r="AR1083" s="78"/>
      <c r="AT1083" s="78"/>
      <c r="AU1083" s="78"/>
      <c r="AV1083" s="78"/>
      <c r="AW1083" s="78"/>
      <c r="AX1083" s="78"/>
      <c r="AY1083" s="78"/>
      <c r="AZ1083" s="78"/>
      <c r="BA1083" s="78"/>
      <c r="BB1083" s="78"/>
      <c r="BC1083" s="78"/>
      <c r="BD1083" s="78"/>
      <c r="BE1083" s="78"/>
      <c r="BF1083" s="78"/>
      <c r="BG1083" s="78"/>
      <c r="BH1083" s="78"/>
      <c r="BI1083" s="78"/>
      <c r="BJ1083" s="78"/>
      <c r="BK1083" s="78"/>
      <c r="BL1083" s="78"/>
      <c r="BM1083" s="78"/>
      <c r="BN1083" s="78"/>
      <c r="BO1083" s="78"/>
      <c r="BP1083" s="78"/>
      <c r="BQ1083" s="78"/>
      <c r="BR1083" s="78"/>
      <c r="BS1083" s="78"/>
      <c r="BT1083" s="78"/>
      <c r="BU1083" s="78"/>
      <c r="BV1083" s="78"/>
      <c r="BW1083" s="78"/>
      <c r="BX1083" s="78"/>
      <c r="BY1083" s="78"/>
      <c r="BZ1083" s="78"/>
      <c r="CA1083" s="78"/>
      <c r="CB1083" s="78"/>
      <c r="CC1083" s="78"/>
      <c r="CD1083" s="78"/>
      <c r="CE1083" s="78"/>
      <c r="CF1083" s="78"/>
      <c r="CG1083" s="78"/>
      <c r="CH1083" s="78"/>
      <c r="CI1083" s="78"/>
      <c r="CJ1083" s="78"/>
      <c r="CK1083" s="78"/>
      <c r="CL1083" s="78"/>
    </row>
    <row r="1084" spans="14:90" ht="20.100000000000001" customHeight="1">
      <c r="N1084" s="78"/>
      <c r="O1084" s="78"/>
      <c r="P1084" s="78"/>
      <c r="Q1084" s="78"/>
      <c r="R1084" s="78"/>
      <c r="S1084" s="78"/>
      <c r="T1084" s="78"/>
      <c r="U1084" s="78"/>
      <c r="V1084" s="78"/>
      <c r="W1084" s="78"/>
      <c r="X1084" s="78"/>
      <c r="Y1084" s="78"/>
      <c r="Z1084" s="78"/>
      <c r="AA1084" s="78"/>
      <c r="AB1084" s="78"/>
      <c r="AC1084" s="78"/>
      <c r="AD1084" s="78"/>
      <c r="AE1084" s="78"/>
      <c r="AF1084" s="78"/>
      <c r="AG1084" s="78"/>
      <c r="AH1084" s="78"/>
      <c r="AI1084" s="78"/>
      <c r="AJ1084" s="170"/>
      <c r="AK1084" s="78"/>
      <c r="AL1084" s="78"/>
      <c r="AM1084" s="78"/>
      <c r="AN1084" s="78"/>
      <c r="AO1084" s="78"/>
      <c r="AP1084" s="78"/>
      <c r="AQ1084" s="78"/>
      <c r="AR1084" s="78"/>
      <c r="AT1084" s="78"/>
      <c r="AU1084" s="78"/>
      <c r="AV1084" s="78"/>
      <c r="AW1084" s="78"/>
      <c r="AX1084" s="78"/>
      <c r="AY1084" s="78"/>
      <c r="AZ1084" s="78"/>
      <c r="BA1084" s="78"/>
      <c r="BB1084" s="78"/>
      <c r="BC1084" s="78"/>
      <c r="BD1084" s="78"/>
      <c r="BE1084" s="78"/>
      <c r="BF1084" s="78"/>
      <c r="BG1084" s="78"/>
      <c r="BH1084" s="78"/>
      <c r="BI1084" s="78"/>
      <c r="BJ1084" s="78"/>
      <c r="BK1084" s="78"/>
      <c r="BL1084" s="78"/>
      <c r="BM1084" s="78"/>
      <c r="BN1084" s="78"/>
      <c r="BO1084" s="78"/>
      <c r="BP1084" s="78"/>
      <c r="BQ1084" s="78"/>
      <c r="BR1084" s="78"/>
      <c r="BS1084" s="78"/>
      <c r="BT1084" s="78"/>
      <c r="BU1084" s="78"/>
      <c r="BV1084" s="78"/>
      <c r="BW1084" s="78"/>
      <c r="BX1084" s="78"/>
      <c r="BY1084" s="78"/>
      <c r="BZ1084" s="78"/>
      <c r="CA1084" s="78"/>
      <c r="CB1084" s="78"/>
      <c r="CC1084" s="78"/>
      <c r="CD1084" s="78"/>
      <c r="CE1084" s="78"/>
      <c r="CF1084" s="78"/>
      <c r="CG1084" s="78"/>
      <c r="CH1084" s="78"/>
      <c r="CI1084" s="78"/>
      <c r="CJ1084" s="78"/>
      <c r="CK1084" s="78"/>
      <c r="CL1084" s="78"/>
    </row>
    <row r="1085" spans="14:90" ht="20.100000000000001" customHeight="1">
      <c r="N1085" s="78"/>
      <c r="O1085" s="78"/>
      <c r="P1085" s="78"/>
      <c r="Q1085" s="78"/>
      <c r="R1085" s="78"/>
      <c r="S1085" s="78"/>
      <c r="T1085" s="78"/>
      <c r="U1085" s="78"/>
      <c r="V1085" s="78"/>
      <c r="W1085" s="78"/>
      <c r="X1085" s="78"/>
      <c r="Y1085" s="78"/>
      <c r="Z1085" s="78"/>
      <c r="AA1085" s="78"/>
      <c r="AB1085" s="78"/>
      <c r="AC1085" s="78"/>
      <c r="AD1085" s="78"/>
      <c r="AE1085" s="78"/>
      <c r="AF1085" s="78"/>
      <c r="AG1085" s="78"/>
      <c r="AH1085" s="78"/>
      <c r="AI1085" s="78"/>
      <c r="AJ1085" s="170"/>
      <c r="AK1085" s="78"/>
      <c r="AL1085" s="78"/>
      <c r="AM1085" s="78"/>
      <c r="AN1085" s="78"/>
      <c r="AO1085" s="78"/>
      <c r="AP1085" s="78"/>
      <c r="AQ1085" s="78"/>
      <c r="AR1085" s="78"/>
      <c r="AT1085" s="78"/>
      <c r="AU1085" s="78"/>
      <c r="AV1085" s="78"/>
      <c r="AW1085" s="78"/>
      <c r="AX1085" s="78"/>
      <c r="AY1085" s="78"/>
      <c r="AZ1085" s="78"/>
      <c r="BA1085" s="78"/>
      <c r="BB1085" s="78"/>
      <c r="BC1085" s="78"/>
      <c r="BD1085" s="78"/>
      <c r="BE1085" s="78"/>
      <c r="BF1085" s="78"/>
      <c r="BG1085" s="78"/>
      <c r="BH1085" s="78"/>
      <c r="BI1085" s="78"/>
      <c r="BJ1085" s="78"/>
      <c r="BK1085" s="78"/>
      <c r="BL1085" s="78"/>
      <c r="BM1085" s="78"/>
      <c r="BN1085" s="78"/>
      <c r="BO1085" s="78"/>
      <c r="BP1085" s="78"/>
      <c r="BQ1085" s="78"/>
      <c r="BR1085" s="78"/>
      <c r="BS1085" s="78"/>
      <c r="BT1085" s="78"/>
      <c r="BU1085" s="78"/>
      <c r="BV1085" s="78"/>
      <c r="BW1085" s="78"/>
      <c r="BX1085" s="78"/>
      <c r="BY1085" s="78"/>
      <c r="BZ1085" s="78"/>
      <c r="CA1085" s="78"/>
      <c r="CB1085" s="78"/>
      <c r="CC1085" s="78"/>
      <c r="CD1085" s="78"/>
      <c r="CE1085" s="78"/>
      <c r="CF1085" s="78"/>
      <c r="CG1085" s="78"/>
      <c r="CH1085" s="78"/>
      <c r="CI1085" s="78"/>
      <c r="CJ1085" s="78"/>
      <c r="CK1085" s="78"/>
      <c r="CL1085" s="78"/>
    </row>
    <row r="1086" spans="14:90" ht="20.100000000000001" customHeight="1">
      <c r="N1086" s="78"/>
      <c r="O1086" s="78"/>
      <c r="P1086" s="78"/>
      <c r="Q1086" s="78"/>
      <c r="R1086" s="78"/>
      <c r="S1086" s="78"/>
      <c r="T1086" s="78"/>
      <c r="U1086" s="78"/>
      <c r="V1086" s="78"/>
      <c r="W1086" s="78"/>
      <c r="X1086" s="78"/>
      <c r="Y1086" s="78"/>
      <c r="Z1086" s="78"/>
      <c r="AA1086" s="78"/>
      <c r="AB1086" s="78"/>
      <c r="AC1086" s="78"/>
      <c r="AD1086" s="78"/>
      <c r="AE1086" s="78"/>
      <c r="AF1086" s="78"/>
      <c r="AG1086" s="78"/>
      <c r="AH1086" s="78"/>
      <c r="AI1086" s="78"/>
      <c r="AJ1086" s="170"/>
      <c r="AK1086" s="78"/>
      <c r="AL1086" s="78"/>
      <c r="AM1086" s="78"/>
      <c r="AN1086" s="78"/>
      <c r="AO1086" s="78"/>
      <c r="AP1086" s="78"/>
      <c r="AQ1086" s="78"/>
      <c r="AR1086" s="78"/>
      <c r="AT1086" s="78"/>
      <c r="AU1086" s="78"/>
      <c r="AV1086" s="78"/>
      <c r="AW1086" s="78"/>
      <c r="AX1086" s="78"/>
      <c r="AY1086" s="78"/>
      <c r="AZ1086" s="78"/>
      <c r="BA1086" s="78"/>
      <c r="BB1086" s="78"/>
      <c r="BC1086" s="78"/>
      <c r="BD1086" s="78"/>
      <c r="BE1086" s="78"/>
      <c r="BF1086" s="78"/>
      <c r="BG1086" s="78"/>
      <c r="BH1086" s="78"/>
      <c r="BI1086" s="78"/>
      <c r="BJ1086" s="78"/>
      <c r="BK1086" s="78"/>
      <c r="BL1086" s="78"/>
      <c r="BM1086" s="78"/>
      <c r="BN1086" s="78"/>
      <c r="BO1086" s="78"/>
      <c r="BP1086" s="78"/>
      <c r="BQ1086" s="78"/>
      <c r="BR1086" s="78"/>
      <c r="BS1086" s="78"/>
      <c r="BT1086" s="78"/>
      <c r="BU1086" s="78"/>
      <c r="BV1086" s="78"/>
      <c r="BW1086" s="78"/>
      <c r="BX1086" s="78"/>
      <c r="BY1086" s="78"/>
      <c r="BZ1086" s="78"/>
      <c r="CA1086" s="78"/>
      <c r="CB1086" s="78"/>
      <c r="CC1086" s="78"/>
      <c r="CD1086" s="78"/>
      <c r="CE1086" s="78"/>
      <c r="CF1086" s="78"/>
      <c r="CG1086" s="78"/>
      <c r="CH1086" s="78"/>
      <c r="CI1086" s="78"/>
      <c r="CJ1086" s="78"/>
      <c r="CK1086" s="78"/>
      <c r="CL1086" s="78"/>
    </row>
    <row r="1087" spans="14:90" ht="20.100000000000001" customHeight="1">
      <c r="N1087" s="78"/>
      <c r="O1087" s="78"/>
      <c r="P1087" s="78"/>
      <c r="Q1087" s="78"/>
      <c r="R1087" s="78"/>
      <c r="S1087" s="78"/>
      <c r="T1087" s="78"/>
      <c r="U1087" s="78"/>
      <c r="V1087" s="78"/>
      <c r="W1087" s="78"/>
      <c r="X1087" s="78"/>
      <c r="Y1087" s="78"/>
      <c r="Z1087" s="78"/>
      <c r="AA1087" s="78"/>
      <c r="AB1087" s="78"/>
      <c r="AC1087" s="78"/>
      <c r="AD1087" s="78"/>
      <c r="AE1087" s="78"/>
      <c r="AF1087" s="78"/>
      <c r="AG1087" s="78"/>
      <c r="AH1087" s="78"/>
      <c r="AI1087" s="78"/>
      <c r="AJ1087" s="170"/>
      <c r="AK1087" s="78"/>
      <c r="AL1087" s="78"/>
      <c r="AM1087" s="78"/>
      <c r="AN1087" s="78"/>
      <c r="AO1087" s="78"/>
      <c r="AP1087" s="78"/>
      <c r="AQ1087" s="78"/>
      <c r="AR1087" s="78"/>
      <c r="AT1087" s="78"/>
      <c r="AU1087" s="78"/>
      <c r="AV1087" s="78"/>
      <c r="AW1087" s="78"/>
      <c r="AX1087" s="78"/>
      <c r="AY1087" s="78"/>
      <c r="AZ1087" s="78"/>
      <c r="BA1087" s="78"/>
      <c r="BB1087" s="78"/>
      <c r="BC1087" s="78"/>
      <c r="BD1087" s="78"/>
      <c r="BE1087" s="78"/>
      <c r="BF1087" s="78"/>
      <c r="BG1087" s="78"/>
      <c r="BH1087" s="78"/>
      <c r="BI1087" s="78"/>
      <c r="BJ1087" s="78"/>
      <c r="BK1087" s="78"/>
      <c r="BL1087" s="78"/>
      <c r="BM1087" s="78"/>
      <c r="BN1087" s="78"/>
      <c r="BO1087" s="78"/>
      <c r="BP1087" s="78"/>
      <c r="BQ1087" s="78"/>
      <c r="BR1087" s="78"/>
      <c r="BS1087" s="78"/>
      <c r="BT1087" s="78"/>
      <c r="BU1087" s="78"/>
      <c r="BV1087" s="78"/>
      <c r="BW1087" s="78"/>
      <c r="BX1087" s="78"/>
      <c r="BY1087" s="78"/>
      <c r="BZ1087" s="78"/>
      <c r="CA1087" s="78"/>
      <c r="CB1087" s="78"/>
      <c r="CC1087" s="78"/>
      <c r="CD1087" s="78"/>
      <c r="CE1087" s="78"/>
      <c r="CF1087" s="78"/>
      <c r="CG1087" s="78"/>
      <c r="CH1087" s="78"/>
      <c r="CI1087" s="78"/>
      <c r="CJ1087" s="78"/>
      <c r="CK1087" s="78"/>
      <c r="CL1087" s="78"/>
    </row>
    <row r="1088" spans="14:90" ht="20.100000000000001" customHeight="1">
      <c r="N1088" s="78"/>
      <c r="O1088" s="78"/>
      <c r="P1088" s="78"/>
      <c r="Q1088" s="78"/>
      <c r="R1088" s="78"/>
      <c r="S1088" s="78"/>
      <c r="T1088" s="78"/>
      <c r="U1088" s="78"/>
      <c r="V1088" s="78"/>
      <c r="W1088" s="78"/>
      <c r="X1088" s="78"/>
      <c r="Y1088" s="78"/>
      <c r="Z1088" s="78"/>
      <c r="AA1088" s="78"/>
      <c r="AB1088" s="78"/>
      <c r="AC1088" s="78"/>
      <c r="AD1088" s="78"/>
      <c r="AE1088" s="78"/>
      <c r="AF1088" s="78"/>
      <c r="AG1088" s="78"/>
      <c r="AH1088" s="78"/>
      <c r="AI1088" s="78"/>
      <c r="AJ1088" s="170"/>
      <c r="AK1088" s="78"/>
      <c r="AL1088" s="78"/>
      <c r="AM1088" s="78"/>
      <c r="AN1088" s="78"/>
      <c r="AO1088" s="78"/>
      <c r="AP1088" s="78"/>
      <c r="AQ1088" s="78"/>
      <c r="AR1088" s="78"/>
      <c r="AT1088" s="78"/>
      <c r="AU1088" s="78"/>
      <c r="AV1088" s="78"/>
      <c r="AW1088" s="78"/>
      <c r="AX1088" s="78"/>
      <c r="AY1088" s="78"/>
      <c r="AZ1088" s="78"/>
      <c r="BA1088" s="78"/>
      <c r="BB1088" s="78"/>
      <c r="BC1088" s="78"/>
      <c r="BD1088" s="78"/>
      <c r="BE1088" s="78"/>
      <c r="BF1088" s="78"/>
      <c r="BG1088" s="78"/>
      <c r="BH1088" s="78"/>
      <c r="BI1088" s="78"/>
      <c r="BJ1088" s="78"/>
      <c r="BK1088" s="78"/>
      <c r="BL1088" s="78"/>
      <c r="BM1088" s="78"/>
      <c r="BN1088" s="78"/>
      <c r="BO1088" s="78"/>
      <c r="BP1088" s="78"/>
      <c r="BQ1088" s="78"/>
      <c r="BR1088" s="78"/>
      <c r="BS1088" s="78"/>
      <c r="BT1088" s="78"/>
      <c r="BU1088" s="78"/>
      <c r="BV1088" s="78"/>
      <c r="BW1088" s="78"/>
      <c r="BX1088" s="78"/>
      <c r="BY1088" s="78"/>
      <c r="BZ1088" s="78"/>
      <c r="CA1088" s="78"/>
      <c r="CB1088" s="78"/>
      <c r="CC1088" s="78"/>
      <c r="CD1088" s="78"/>
      <c r="CE1088" s="78"/>
      <c r="CF1088" s="78"/>
      <c r="CG1088" s="78"/>
      <c r="CH1088" s="78"/>
      <c r="CI1088" s="78"/>
      <c r="CJ1088" s="78"/>
      <c r="CK1088" s="78"/>
      <c r="CL1088" s="78"/>
    </row>
    <row r="1089" spans="14:90" ht="20.100000000000001" customHeight="1">
      <c r="N1089" s="78"/>
      <c r="O1089" s="78"/>
      <c r="P1089" s="78"/>
      <c r="Q1089" s="78"/>
      <c r="R1089" s="78"/>
      <c r="S1089" s="78"/>
      <c r="T1089" s="78"/>
      <c r="U1089" s="78"/>
      <c r="V1089" s="78"/>
      <c r="W1089" s="78"/>
      <c r="X1089" s="78"/>
      <c r="Y1089" s="78"/>
      <c r="Z1089" s="78"/>
      <c r="AA1089" s="78"/>
      <c r="AB1089" s="78"/>
      <c r="AC1089" s="78"/>
      <c r="AD1089" s="78"/>
      <c r="AE1089" s="78"/>
      <c r="AF1089" s="78"/>
      <c r="AG1089" s="78"/>
      <c r="AH1089" s="78"/>
      <c r="AI1089" s="78"/>
      <c r="AJ1089" s="170"/>
      <c r="AK1089" s="78"/>
      <c r="AL1089" s="78"/>
      <c r="AM1089" s="78"/>
      <c r="AN1089" s="78"/>
      <c r="AO1089" s="78"/>
      <c r="AP1089" s="78"/>
      <c r="AQ1089" s="78"/>
      <c r="AR1089" s="78"/>
      <c r="AT1089" s="78"/>
      <c r="AU1089" s="78"/>
      <c r="AV1089" s="78"/>
      <c r="AW1089" s="78"/>
      <c r="AX1089" s="78"/>
      <c r="AY1089" s="78"/>
      <c r="AZ1089" s="78"/>
      <c r="BA1089" s="78"/>
      <c r="BB1089" s="78"/>
      <c r="BC1089" s="78"/>
      <c r="BD1089" s="78"/>
      <c r="BE1089" s="78"/>
      <c r="BF1089" s="78"/>
      <c r="BG1089" s="78"/>
      <c r="BH1089" s="78"/>
      <c r="BI1089" s="78"/>
      <c r="BJ1089" s="78"/>
      <c r="BK1089" s="78"/>
      <c r="BL1089" s="78"/>
      <c r="BM1089" s="78"/>
      <c r="BN1089" s="78"/>
      <c r="BO1089" s="78"/>
      <c r="BP1089" s="78"/>
      <c r="BQ1089" s="78"/>
      <c r="BR1089" s="78"/>
      <c r="BS1089" s="78"/>
      <c r="BT1089" s="78"/>
      <c r="BU1089" s="78"/>
      <c r="BV1089" s="78"/>
      <c r="BW1089" s="78"/>
      <c r="BX1089" s="78"/>
      <c r="BY1089" s="78"/>
      <c r="BZ1089" s="78"/>
      <c r="CA1089" s="78"/>
      <c r="CB1089" s="78"/>
      <c r="CC1089" s="78"/>
      <c r="CD1089" s="78"/>
      <c r="CE1089" s="78"/>
      <c r="CF1089" s="78"/>
      <c r="CG1089" s="78"/>
      <c r="CH1089" s="78"/>
      <c r="CI1089" s="78"/>
      <c r="CJ1089" s="78"/>
      <c r="CK1089" s="78"/>
      <c r="CL1089" s="78"/>
    </row>
    <row r="1090" spans="14:90" ht="20.100000000000001" customHeight="1">
      <c r="N1090" s="78"/>
      <c r="O1090" s="78"/>
      <c r="P1090" s="78"/>
      <c r="Q1090" s="78"/>
      <c r="R1090" s="78"/>
      <c r="S1090" s="78"/>
      <c r="T1090" s="78"/>
      <c r="U1090" s="78"/>
      <c r="V1090" s="78"/>
      <c r="W1090" s="78"/>
      <c r="X1090" s="78"/>
      <c r="Y1090" s="78"/>
      <c r="Z1090" s="78"/>
      <c r="AA1090" s="78"/>
      <c r="AB1090" s="78"/>
      <c r="AC1090" s="78"/>
      <c r="AD1090" s="78"/>
      <c r="AE1090" s="78"/>
      <c r="AF1090" s="78"/>
      <c r="AG1090" s="78"/>
      <c r="AH1090" s="78"/>
      <c r="AI1090" s="78"/>
      <c r="AJ1090" s="170"/>
      <c r="AK1090" s="78"/>
      <c r="AL1090" s="78"/>
      <c r="AM1090" s="78"/>
      <c r="AN1090" s="78"/>
      <c r="AO1090" s="78"/>
      <c r="AP1090" s="78"/>
      <c r="AQ1090" s="78"/>
      <c r="AR1090" s="78"/>
      <c r="AT1090" s="78"/>
      <c r="AU1090" s="78"/>
      <c r="AV1090" s="78"/>
      <c r="AW1090" s="78"/>
      <c r="AX1090" s="78"/>
      <c r="AY1090" s="78"/>
      <c r="AZ1090" s="78"/>
      <c r="BA1090" s="78"/>
      <c r="BB1090" s="78"/>
      <c r="BC1090" s="78"/>
      <c r="BD1090" s="78"/>
      <c r="BE1090" s="78"/>
      <c r="BF1090" s="78"/>
      <c r="BG1090" s="78"/>
      <c r="BH1090" s="78"/>
      <c r="BI1090" s="78"/>
      <c r="BJ1090" s="78"/>
      <c r="BK1090" s="78"/>
      <c r="BL1090" s="78"/>
      <c r="BM1090" s="78"/>
      <c r="BN1090" s="78"/>
      <c r="BO1090" s="78"/>
      <c r="BP1090" s="78"/>
      <c r="BQ1090" s="78"/>
      <c r="BR1090" s="78"/>
      <c r="BS1090" s="78"/>
      <c r="BT1090" s="78"/>
      <c r="BU1090" s="78"/>
      <c r="BV1090" s="78"/>
      <c r="BW1090" s="78"/>
      <c r="BX1090" s="78"/>
      <c r="BY1090" s="78"/>
      <c r="BZ1090" s="78"/>
      <c r="CA1090" s="78"/>
      <c r="CB1090" s="78"/>
      <c r="CC1090" s="78"/>
      <c r="CD1090" s="78"/>
      <c r="CE1090" s="78"/>
      <c r="CF1090" s="78"/>
      <c r="CG1090" s="78"/>
      <c r="CH1090" s="78"/>
      <c r="CI1090" s="78"/>
      <c r="CJ1090" s="78"/>
      <c r="CK1090" s="78"/>
      <c r="CL1090" s="78"/>
    </row>
    <row r="1091" spans="14:90" ht="20.100000000000001" customHeight="1">
      <c r="N1091" s="78"/>
      <c r="O1091" s="78"/>
      <c r="P1091" s="78"/>
      <c r="Q1091" s="78"/>
      <c r="R1091" s="78"/>
      <c r="S1091" s="78"/>
      <c r="T1091" s="78"/>
      <c r="U1091" s="78"/>
      <c r="V1091" s="78"/>
      <c r="W1091" s="78"/>
      <c r="X1091" s="78"/>
      <c r="Y1091" s="78"/>
      <c r="Z1091" s="78"/>
      <c r="AA1091" s="78"/>
      <c r="AB1091" s="78"/>
      <c r="AC1091" s="78"/>
      <c r="AD1091" s="78"/>
      <c r="AE1091" s="78"/>
      <c r="AF1091" s="78"/>
      <c r="AG1091" s="78"/>
      <c r="AH1091" s="78"/>
      <c r="AI1091" s="78"/>
      <c r="AJ1091" s="170"/>
      <c r="AK1091" s="78"/>
      <c r="AL1091" s="78"/>
      <c r="AM1091" s="78"/>
      <c r="AN1091" s="78"/>
      <c r="AO1091" s="78"/>
      <c r="AP1091" s="78"/>
      <c r="AQ1091" s="78"/>
      <c r="AR1091" s="78"/>
      <c r="AT1091" s="78"/>
      <c r="AU1091" s="78"/>
      <c r="AV1091" s="78"/>
      <c r="AW1091" s="78"/>
      <c r="AX1091" s="78"/>
      <c r="AY1091" s="78"/>
      <c r="AZ1091" s="78"/>
      <c r="BA1091" s="78"/>
      <c r="BB1091" s="78"/>
      <c r="BC1091" s="78"/>
      <c r="BD1091" s="78"/>
      <c r="BE1091" s="78"/>
      <c r="BF1091" s="78"/>
      <c r="BG1091" s="78"/>
      <c r="BH1091" s="78"/>
      <c r="BI1091" s="78"/>
      <c r="BJ1091" s="78"/>
      <c r="BK1091" s="78"/>
      <c r="BL1091" s="78"/>
      <c r="BM1091" s="78"/>
      <c r="BN1091" s="78"/>
      <c r="BO1091" s="78"/>
      <c r="BP1091" s="78"/>
      <c r="BQ1091" s="78"/>
      <c r="BR1091" s="78"/>
      <c r="BS1091" s="78"/>
      <c r="BT1091" s="78"/>
      <c r="BU1091" s="78"/>
      <c r="BV1091" s="78"/>
      <c r="BW1091" s="78"/>
      <c r="BX1091" s="78"/>
      <c r="BY1091" s="78"/>
      <c r="BZ1091" s="78"/>
      <c r="CA1091" s="78"/>
      <c r="CB1091" s="78"/>
      <c r="CC1091" s="78"/>
      <c r="CD1091" s="78"/>
      <c r="CE1091" s="78"/>
      <c r="CF1091" s="78"/>
      <c r="CG1091" s="78"/>
      <c r="CH1091" s="78"/>
      <c r="CI1091" s="78"/>
      <c r="CJ1091" s="78"/>
      <c r="CK1091" s="78"/>
      <c r="CL1091" s="78"/>
    </row>
    <row r="1092" spans="14:90" ht="20.100000000000001" customHeight="1">
      <c r="N1092" s="78"/>
      <c r="O1092" s="78"/>
      <c r="P1092" s="78"/>
      <c r="Q1092" s="78"/>
      <c r="R1092" s="78"/>
      <c r="S1092" s="78"/>
      <c r="T1092" s="78"/>
      <c r="U1092" s="78"/>
      <c r="V1092" s="78"/>
      <c r="W1092" s="78"/>
      <c r="X1092" s="78"/>
      <c r="Y1092" s="78"/>
      <c r="Z1092" s="78"/>
      <c r="AA1092" s="78"/>
      <c r="AB1092" s="78"/>
      <c r="AC1092" s="78"/>
      <c r="AD1092" s="78"/>
      <c r="AE1092" s="78"/>
      <c r="AF1092" s="78"/>
      <c r="AG1092" s="78"/>
      <c r="AH1092" s="78"/>
      <c r="AI1092" s="78"/>
      <c r="AJ1092" s="170"/>
      <c r="AK1092" s="78"/>
      <c r="AL1092" s="78"/>
      <c r="AM1092" s="78"/>
      <c r="AN1092" s="78"/>
      <c r="AO1092" s="78"/>
      <c r="AP1092" s="78"/>
      <c r="AQ1092" s="78"/>
      <c r="AR1092" s="78"/>
      <c r="AT1092" s="78"/>
      <c r="AU1092" s="78"/>
      <c r="AV1092" s="78"/>
      <c r="AW1092" s="78"/>
      <c r="AX1092" s="78"/>
      <c r="AY1092" s="78"/>
      <c r="AZ1092" s="78"/>
      <c r="BA1092" s="78"/>
      <c r="BB1092" s="78"/>
      <c r="BC1092" s="78"/>
      <c r="BD1092" s="78"/>
      <c r="BE1092" s="78"/>
      <c r="BF1092" s="78"/>
      <c r="BG1092" s="78"/>
      <c r="BH1092" s="78"/>
      <c r="BI1092" s="78"/>
      <c r="BJ1092" s="78"/>
      <c r="BK1092" s="78"/>
      <c r="BL1092" s="78"/>
      <c r="BM1092" s="78"/>
      <c r="BN1092" s="78"/>
      <c r="BO1092" s="78"/>
      <c r="BP1092" s="78"/>
      <c r="BQ1092" s="78"/>
      <c r="BR1092" s="78"/>
      <c r="BS1092" s="78"/>
      <c r="BT1092" s="78"/>
      <c r="BU1092" s="78"/>
      <c r="BV1092" s="78"/>
      <c r="BW1092" s="78"/>
      <c r="BX1092" s="78"/>
      <c r="BY1092" s="78"/>
      <c r="BZ1092" s="78"/>
      <c r="CA1092" s="78"/>
      <c r="CB1092" s="78"/>
      <c r="CC1092" s="78"/>
      <c r="CD1092" s="78"/>
      <c r="CE1092" s="78"/>
      <c r="CF1092" s="78"/>
      <c r="CG1092" s="78"/>
      <c r="CH1092" s="78"/>
      <c r="CI1092" s="78"/>
      <c r="CJ1092" s="78"/>
      <c r="CK1092" s="78"/>
      <c r="CL1092" s="78"/>
    </row>
    <row r="1093" spans="14:90" ht="20.100000000000001" customHeight="1">
      <c r="N1093" s="78"/>
      <c r="O1093" s="78"/>
      <c r="P1093" s="78"/>
      <c r="Q1093" s="78"/>
      <c r="R1093" s="78"/>
      <c r="S1093" s="78"/>
      <c r="T1093" s="78"/>
      <c r="U1093" s="78"/>
      <c r="V1093" s="78"/>
      <c r="W1093" s="78"/>
      <c r="X1093" s="78"/>
      <c r="Y1093" s="78"/>
      <c r="Z1093" s="78"/>
      <c r="AA1093" s="78"/>
      <c r="AB1093" s="78"/>
      <c r="AC1093" s="78"/>
      <c r="AD1093" s="78"/>
      <c r="AE1093" s="78"/>
      <c r="AF1093" s="78"/>
      <c r="AG1093" s="78"/>
      <c r="AH1093" s="78"/>
      <c r="AI1093" s="78"/>
      <c r="AJ1093" s="170"/>
      <c r="AK1093" s="78"/>
      <c r="AL1093" s="78"/>
      <c r="AM1093" s="78"/>
      <c r="AN1093" s="78"/>
      <c r="AO1093" s="78"/>
      <c r="AP1093" s="78"/>
      <c r="AQ1093" s="78"/>
      <c r="AR1093" s="78"/>
      <c r="AT1093" s="78"/>
      <c r="AU1093" s="78"/>
      <c r="AV1093" s="78"/>
      <c r="AW1093" s="78"/>
      <c r="AX1093" s="78"/>
      <c r="AY1093" s="78"/>
      <c r="AZ1093" s="78"/>
      <c r="BA1093" s="78"/>
      <c r="BB1093" s="78"/>
      <c r="BC1093" s="78"/>
      <c r="BD1093" s="78"/>
      <c r="BE1093" s="78"/>
      <c r="BF1093" s="78"/>
      <c r="BG1093" s="78"/>
      <c r="BH1093" s="78"/>
      <c r="BI1093" s="78"/>
      <c r="BJ1093" s="78"/>
      <c r="BK1093" s="78"/>
      <c r="BL1093" s="78"/>
      <c r="BM1093" s="78"/>
      <c r="BN1093" s="78"/>
      <c r="BO1093" s="78"/>
      <c r="BP1093" s="78"/>
      <c r="BQ1093" s="78"/>
      <c r="BR1093" s="78"/>
      <c r="BS1093" s="78"/>
      <c r="BT1093" s="78"/>
      <c r="BU1093" s="78"/>
      <c r="BV1093" s="78"/>
      <c r="BW1093" s="78"/>
      <c r="BX1093" s="78"/>
      <c r="BY1093" s="78"/>
      <c r="BZ1093" s="78"/>
      <c r="CA1093" s="78"/>
      <c r="CB1093" s="78"/>
      <c r="CC1093" s="78"/>
      <c r="CD1093" s="78"/>
      <c r="CE1093" s="78"/>
      <c r="CF1093" s="78"/>
      <c r="CG1093" s="78"/>
      <c r="CH1093" s="78"/>
      <c r="CI1093" s="78"/>
      <c r="CJ1093" s="78"/>
      <c r="CK1093" s="78"/>
      <c r="CL1093" s="78"/>
    </row>
    <row r="1094" spans="14:90" ht="20.100000000000001" customHeight="1">
      <c r="N1094" s="78"/>
      <c r="O1094" s="78"/>
      <c r="P1094" s="78"/>
      <c r="Q1094" s="78"/>
      <c r="R1094" s="78"/>
      <c r="S1094" s="78"/>
      <c r="T1094" s="78"/>
      <c r="U1094" s="78"/>
      <c r="V1094" s="78"/>
      <c r="W1094" s="78"/>
      <c r="X1094" s="78"/>
      <c r="Y1094" s="78"/>
      <c r="Z1094" s="78"/>
      <c r="AA1094" s="78"/>
      <c r="AB1094" s="78"/>
      <c r="AC1094" s="78"/>
      <c r="AD1094" s="78"/>
      <c r="AE1094" s="78"/>
      <c r="AF1094" s="78"/>
      <c r="AG1094" s="78"/>
      <c r="AH1094" s="78"/>
      <c r="AI1094" s="78"/>
      <c r="AJ1094" s="170"/>
      <c r="AK1094" s="78"/>
      <c r="AL1094" s="78"/>
      <c r="AM1094" s="78"/>
      <c r="AN1094" s="78"/>
      <c r="AO1094" s="78"/>
      <c r="AP1094" s="78"/>
      <c r="AQ1094" s="78"/>
      <c r="AR1094" s="78"/>
      <c r="AT1094" s="78"/>
      <c r="AU1094" s="78"/>
      <c r="AV1094" s="78"/>
      <c r="AW1094" s="78"/>
      <c r="AX1094" s="78"/>
      <c r="AY1094" s="78"/>
      <c r="AZ1094" s="78"/>
      <c r="BA1094" s="78"/>
      <c r="BB1094" s="78"/>
      <c r="BC1094" s="78"/>
      <c r="BD1094" s="78"/>
      <c r="BE1094" s="78"/>
      <c r="BF1094" s="78"/>
      <c r="BG1094" s="78"/>
      <c r="BH1094" s="78"/>
      <c r="BI1094" s="78"/>
      <c r="BJ1094" s="78"/>
      <c r="BK1094" s="78"/>
      <c r="BL1094" s="78"/>
      <c r="BM1094" s="78"/>
      <c r="BN1094" s="78"/>
      <c r="BO1094" s="78"/>
      <c r="BP1094" s="78"/>
      <c r="BQ1094" s="78"/>
      <c r="BR1094" s="78"/>
      <c r="BS1094" s="78"/>
      <c r="BT1094" s="78"/>
      <c r="BU1094" s="78"/>
      <c r="BV1094" s="78"/>
      <c r="BW1094" s="78"/>
      <c r="BX1094" s="78"/>
      <c r="BY1094" s="78"/>
      <c r="BZ1094" s="78"/>
      <c r="CA1094" s="78"/>
      <c r="CB1094" s="78"/>
      <c r="CC1094" s="78"/>
      <c r="CD1094" s="78"/>
      <c r="CE1094" s="78"/>
      <c r="CF1094" s="78"/>
      <c r="CG1094" s="78"/>
      <c r="CH1094" s="78"/>
      <c r="CI1094" s="78"/>
      <c r="CJ1094" s="78"/>
      <c r="CK1094" s="78"/>
      <c r="CL1094" s="78"/>
    </row>
    <row r="1095" spans="14:90" ht="20.100000000000001" customHeight="1">
      <c r="N1095" s="78"/>
      <c r="O1095" s="78"/>
      <c r="P1095" s="78"/>
      <c r="Q1095" s="78"/>
      <c r="R1095" s="78"/>
      <c r="S1095" s="78"/>
      <c r="T1095" s="78"/>
      <c r="U1095" s="78"/>
      <c r="V1095" s="78"/>
      <c r="W1095" s="78"/>
      <c r="X1095" s="78"/>
      <c r="Y1095" s="78"/>
      <c r="Z1095" s="78"/>
      <c r="AA1095" s="78"/>
      <c r="AB1095" s="78"/>
      <c r="AC1095" s="78"/>
      <c r="AD1095" s="78"/>
      <c r="AE1095" s="78"/>
      <c r="AF1095" s="78"/>
      <c r="AG1095" s="78"/>
      <c r="AH1095" s="78"/>
      <c r="AI1095" s="78"/>
      <c r="AJ1095" s="170"/>
      <c r="AK1095" s="78"/>
      <c r="AL1095" s="78"/>
      <c r="AM1095" s="78"/>
      <c r="AN1095" s="78"/>
      <c r="AO1095" s="78"/>
      <c r="AP1095" s="78"/>
      <c r="AQ1095" s="78"/>
      <c r="AR1095" s="78"/>
      <c r="AT1095" s="78"/>
      <c r="AU1095" s="78"/>
      <c r="AV1095" s="78"/>
      <c r="AW1095" s="78"/>
      <c r="AX1095" s="78"/>
      <c r="AY1095" s="78"/>
      <c r="AZ1095" s="78"/>
      <c r="BA1095" s="78"/>
      <c r="BB1095" s="78"/>
      <c r="BC1095" s="78"/>
      <c r="BD1095" s="78"/>
      <c r="BE1095" s="78"/>
      <c r="BF1095" s="78"/>
      <c r="BG1095" s="78"/>
      <c r="BH1095" s="78"/>
      <c r="BI1095" s="78"/>
      <c r="BJ1095" s="78"/>
      <c r="BK1095" s="78"/>
      <c r="BL1095" s="78"/>
      <c r="BM1095" s="78"/>
      <c r="BN1095" s="78"/>
      <c r="BO1095" s="78"/>
      <c r="BP1095" s="78"/>
      <c r="BQ1095" s="78"/>
      <c r="BR1095" s="78"/>
      <c r="BS1095" s="78"/>
      <c r="BT1095" s="78"/>
      <c r="BU1095" s="78"/>
      <c r="BV1095" s="78"/>
      <c r="BW1095" s="78"/>
      <c r="BX1095" s="78"/>
      <c r="BY1095" s="78"/>
      <c r="BZ1095" s="78"/>
      <c r="CA1095" s="78"/>
      <c r="CB1095" s="78"/>
      <c r="CC1095" s="78"/>
      <c r="CD1095" s="78"/>
      <c r="CE1095" s="78"/>
      <c r="CF1095" s="78"/>
      <c r="CG1095" s="78"/>
      <c r="CH1095" s="78"/>
      <c r="CI1095" s="78"/>
      <c r="CJ1095" s="78"/>
      <c r="CK1095" s="78"/>
      <c r="CL1095" s="78"/>
    </row>
    <row r="1096" spans="14:90" ht="20.100000000000001" customHeight="1">
      <c r="N1096" s="78"/>
      <c r="O1096" s="78"/>
      <c r="P1096" s="78"/>
      <c r="Q1096" s="78"/>
      <c r="R1096" s="78"/>
      <c r="S1096" s="78"/>
      <c r="T1096" s="78"/>
      <c r="U1096" s="78"/>
      <c r="V1096" s="78"/>
      <c r="W1096" s="78"/>
      <c r="X1096" s="78"/>
      <c r="Y1096" s="78"/>
      <c r="Z1096" s="78"/>
      <c r="AA1096" s="78"/>
      <c r="AB1096" s="78"/>
      <c r="AC1096" s="78"/>
      <c r="AD1096" s="78"/>
      <c r="AE1096" s="78"/>
      <c r="AF1096" s="78"/>
      <c r="AG1096" s="78"/>
      <c r="AH1096" s="78"/>
      <c r="AI1096" s="78"/>
      <c r="AJ1096" s="170"/>
      <c r="AK1096" s="78"/>
      <c r="AL1096" s="78"/>
      <c r="AM1096" s="78"/>
      <c r="AN1096" s="78"/>
      <c r="AO1096" s="78"/>
      <c r="AP1096" s="78"/>
      <c r="AQ1096" s="78"/>
      <c r="AR1096" s="78"/>
      <c r="AT1096" s="78"/>
      <c r="AU1096" s="78"/>
      <c r="AV1096" s="78"/>
      <c r="AW1096" s="78"/>
      <c r="AX1096" s="78"/>
      <c r="AY1096" s="78"/>
      <c r="AZ1096" s="78"/>
      <c r="BA1096" s="78"/>
      <c r="BB1096" s="78"/>
      <c r="BC1096" s="78"/>
      <c r="BD1096" s="78"/>
      <c r="BE1096" s="78"/>
      <c r="BF1096" s="78"/>
      <c r="BG1096" s="78"/>
      <c r="BH1096" s="78"/>
      <c r="BI1096" s="78"/>
      <c r="BJ1096" s="78"/>
      <c r="BK1096" s="78"/>
      <c r="BL1096" s="78"/>
      <c r="BM1096" s="78"/>
      <c r="BN1096" s="78"/>
      <c r="BO1096" s="78"/>
      <c r="BP1096" s="78"/>
      <c r="BQ1096" s="78"/>
      <c r="BR1096" s="78"/>
      <c r="BS1096" s="78"/>
      <c r="BT1096" s="78"/>
      <c r="BU1096" s="78"/>
      <c r="BV1096" s="78"/>
      <c r="BW1096" s="78"/>
      <c r="BX1096" s="78"/>
      <c r="BY1096" s="78"/>
      <c r="BZ1096" s="78"/>
      <c r="CA1096" s="78"/>
      <c r="CB1096" s="78"/>
      <c r="CC1096" s="78"/>
      <c r="CD1096" s="78"/>
      <c r="CE1096" s="78"/>
      <c r="CF1096" s="78"/>
      <c r="CG1096" s="78"/>
      <c r="CH1096" s="78"/>
      <c r="CI1096" s="78"/>
      <c r="CJ1096" s="78"/>
      <c r="CK1096" s="78"/>
      <c r="CL1096" s="78"/>
    </row>
    <row r="1097" spans="14:90" ht="20.100000000000001" customHeight="1">
      <c r="N1097" s="78"/>
      <c r="O1097" s="78"/>
      <c r="P1097" s="78"/>
      <c r="Q1097" s="78"/>
      <c r="R1097" s="78"/>
      <c r="S1097" s="78"/>
      <c r="T1097" s="78"/>
      <c r="U1097" s="78"/>
      <c r="V1097" s="78"/>
      <c r="W1097" s="78"/>
      <c r="X1097" s="78"/>
      <c r="Y1097" s="78"/>
      <c r="Z1097" s="78"/>
      <c r="AA1097" s="78"/>
      <c r="AB1097" s="78"/>
      <c r="AC1097" s="78"/>
      <c r="AD1097" s="78"/>
      <c r="AE1097" s="78"/>
      <c r="AF1097" s="78"/>
      <c r="AG1097" s="78"/>
      <c r="AH1097" s="78"/>
      <c r="AI1097" s="78"/>
      <c r="AJ1097" s="170"/>
      <c r="AK1097" s="78"/>
      <c r="AL1097" s="78"/>
      <c r="AM1097" s="78"/>
      <c r="AN1097" s="78"/>
      <c r="AO1097" s="78"/>
      <c r="AP1097" s="78"/>
      <c r="AQ1097" s="78"/>
      <c r="AR1097" s="78"/>
      <c r="AT1097" s="78"/>
      <c r="AU1097" s="78"/>
      <c r="AV1097" s="78"/>
      <c r="AW1097" s="78"/>
      <c r="AX1097" s="78"/>
      <c r="AY1097" s="78"/>
      <c r="AZ1097" s="78"/>
      <c r="BA1097" s="78"/>
      <c r="BB1097" s="78"/>
      <c r="BC1097" s="78"/>
      <c r="BD1097" s="78"/>
      <c r="BE1097" s="78"/>
      <c r="BF1097" s="78"/>
      <c r="BG1097" s="78"/>
      <c r="BH1097" s="78"/>
      <c r="BI1097" s="78"/>
      <c r="BJ1097" s="78"/>
      <c r="BK1097" s="78"/>
      <c r="BL1097" s="78"/>
      <c r="BM1097" s="78"/>
      <c r="BN1097" s="78"/>
      <c r="BO1097" s="78"/>
      <c r="BP1097" s="78"/>
      <c r="BQ1097" s="78"/>
      <c r="BR1097" s="78"/>
      <c r="BS1097" s="78"/>
      <c r="BT1097" s="78"/>
      <c r="BU1097" s="78"/>
      <c r="BV1097" s="78"/>
      <c r="BW1097" s="78"/>
      <c r="BX1097" s="78"/>
      <c r="BY1097" s="78"/>
      <c r="BZ1097" s="78"/>
      <c r="CA1097" s="78"/>
      <c r="CB1097" s="78"/>
      <c r="CC1097" s="78"/>
      <c r="CD1097" s="78"/>
      <c r="CE1097" s="78"/>
      <c r="CF1097" s="78"/>
      <c r="CG1097" s="78"/>
      <c r="CH1097" s="78"/>
      <c r="CI1097" s="78"/>
      <c r="CJ1097" s="78"/>
      <c r="CK1097" s="78"/>
      <c r="CL1097" s="78"/>
    </row>
    <row r="1098" spans="14:90" ht="20.100000000000001" customHeight="1">
      <c r="N1098" s="78"/>
      <c r="O1098" s="78"/>
      <c r="P1098" s="78"/>
      <c r="Q1098" s="78"/>
      <c r="R1098" s="78"/>
      <c r="S1098" s="78"/>
      <c r="T1098" s="78"/>
      <c r="U1098" s="78"/>
      <c r="V1098" s="78"/>
      <c r="W1098" s="78"/>
      <c r="X1098" s="78"/>
      <c r="Y1098" s="78"/>
      <c r="Z1098" s="78"/>
      <c r="AA1098" s="78"/>
      <c r="AB1098" s="78"/>
      <c r="AC1098" s="78"/>
      <c r="AD1098" s="78"/>
      <c r="AE1098" s="78"/>
      <c r="AF1098" s="78"/>
      <c r="AG1098" s="78"/>
      <c r="AH1098" s="78"/>
      <c r="AI1098" s="78"/>
      <c r="AJ1098" s="170"/>
      <c r="AK1098" s="78"/>
      <c r="AL1098" s="78"/>
      <c r="AM1098" s="78"/>
      <c r="AN1098" s="78"/>
      <c r="AO1098" s="78"/>
      <c r="AP1098" s="78"/>
      <c r="AQ1098" s="78"/>
      <c r="AR1098" s="78"/>
      <c r="AT1098" s="78"/>
      <c r="AU1098" s="78"/>
      <c r="AV1098" s="78"/>
      <c r="AW1098" s="78"/>
      <c r="AX1098" s="78"/>
      <c r="AY1098" s="78"/>
      <c r="AZ1098" s="78"/>
      <c r="BA1098" s="78"/>
      <c r="BB1098" s="78"/>
      <c r="BC1098" s="78"/>
      <c r="BD1098" s="78"/>
      <c r="BE1098" s="78"/>
      <c r="BF1098" s="78"/>
      <c r="BG1098" s="78"/>
      <c r="BH1098" s="78"/>
      <c r="BI1098" s="78"/>
      <c r="BJ1098" s="78"/>
      <c r="BK1098" s="78"/>
      <c r="BL1098" s="78"/>
      <c r="BM1098" s="78"/>
      <c r="BN1098" s="78"/>
      <c r="BO1098" s="78"/>
      <c r="BP1098" s="78"/>
      <c r="BQ1098" s="78"/>
      <c r="BR1098" s="78"/>
      <c r="BS1098" s="78"/>
      <c r="BT1098" s="78"/>
      <c r="BU1098" s="78"/>
      <c r="BV1098" s="78"/>
      <c r="BW1098" s="78"/>
      <c r="BX1098" s="78"/>
      <c r="BY1098" s="78"/>
      <c r="BZ1098" s="78"/>
      <c r="CA1098" s="78"/>
      <c r="CB1098" s="78"/>
      <c r="CC1098" s="78"/>
      <c r="CD1098" s="78"/>
      <c r="CE1098" s="78"/>
      <c r="CF1098" s="78"/>
      <c r="CG1098" s="78"/>
      <c r="CH1098" s="78"/>
      <c r="CI1098" s="78"/>
      <c r="CJ1098" s="78"/>
      <c r="CK1098" s="78"/>
      <c r="CL1098" s="78"/>
    </row>
    <row r="1099" spans="14:90" ht="20.100000000000001" customHeight="1">
      <c r="N1099" s="78"/>
      <c r="O1099" s="78"/>
      <c r="P1099" s="78"/>
      <c r="Q1099" s="78"/>
      <c r="R1099" s="78"/>
      <c r="S1099" s="78"/>
      <c r="T1099" s="78"/>
      <c r="U1099" s="78"/>
      <c r="V1099" s="78"/>
      <c r="W1099" s="78"/>
      <c r="X1099" s="78"/>
      <c r="Y1099" s="78"/>
      <c r="Z1099" s="78"/>
      <c r="AA1099" s="78"/>
      <c r="AB1099" s="78"/>
      <c r="AC1099" s="78"/>
      <c r="AD1099" s="78"/>
      <c r="AE1099" s="78"/>
      <c r="AF1099" s="78"/>
      <c r="AG1099" s="78"/>
      <c r="AH1099" s="78"/>
      <c r="AI1099" s="78"/>
      <c r="AJ1099" s="170"/>
      <c r="AK1099" s="78"/>
      <c r="AL1099" s="78"/>
      <c r="AM1099" s="78"/>
      <c r="AN1099" s="78"/>
      <c r="AO1099" s="78"/>
      <c r="AP1099" s="78"/>
      <c r="AQ1099" s="78"/>
      <c r="AR1099" s="78"/>
      <c r="AT1099" s="78"/>
      <c r="AU1099" s="78"/>
      <c r="AV1099" s="78"/>
      <c r="AW1099" s="78"/>
      <c r="AX1099" s="78"/>
      <c r="AY1099" s="78"/>
      <c r="AZ1099" s="78"/>
      <c r="BA1099" s="78"/>
      <c r="BB1099" s="78"/>
      <c r="BC1099" s="78"/>
      <c r="BD1099" s="78"/>
      <c r="BE1099" s="78"/>
      <c r="BF1099" s="78"/>
      <c r="BG1099" s="78"/>
      <c r="BH1099" s="78"/>
      <c r="BI1099" s="78"/>
      <c r="BJ1099" s="78"/>
      <c r="BK1099" s="78"/>
      <c r="BL1099" s="78"/>
      <c r="BM1099" s="78"/>
      <c r="BN1099" s="78"/>
      <c r="BO1099" s="78"/>
      <c r="BP1099" s="78"/>
      <c r="BQ1099" s="78"/>
      <c r="BR1099" s="78"/>
      <c r="BS1099" s="78"/>
      <c r="BT1099" s="78"/>
      <c r="BU1099" s="78"/>
      <c r="BV1099" s="78"/>
      <c r="BW1099" s="78"/>
      <c r="BX1099" s="78"/>
      <c r="BY1099" s="78"/>
      <c r="BZ1099" s="78"/>
      <c r="CA1099" s="78"/>
      <c r="CB1099" s="78"/>
      <c r="CC1099" s="78"/>
      <c r="CD1099" s="78"/>
      <c r="CE1099" s="78"/>
      <c r="CF1099" s="78"/>
      <c r="CG1099" s="78"/>
      <c r="CH1099" s="78"/>
      <c r="CI1099" s="78"/>
      <c r="CJ1099" s="78"/>
      <c r="CK1099" s="78"/>
      <c r="CL1099" s="78"/>
    </row>
    <row r="1100" spans="14:90" ht="20.100000000000001" customHeight="1">
      <c r="N1100" s="78"/>
      <c r="O1100" s="78"/>
      <c r="P1100" s="78"/>
      <c r="Q1100" s="78"/>
      <c r="R1100" s="78"/>
      <c r="S1100" s="78"/>
      <c r="T1100" s="78"/>
      <c r="U1100" s="78"/>
      <c r="V1100" s="78"/>
      <c r="W1100" s="78"/>
      <c r="X1100" s="78"/>
      <c r="Y1100" s="78"/>
      <c r="Z1100" s="78"/>
      <c r="AA1100" s="78"/>
      <c r="AB1100" s="78"/>
      <c r="AC1100" s="78"/>
      <c r="AD1100" s="78"/>
      <c r="AE1100" s="78"/>
      <c r="AF1100" s="78"/>
      <c r="AG1100" s="78"/>
      <c r="AH1100" s="78"/>
      <c r="AI1100" s="78"/>
      <c r="AJ1100" s="170"/>
      <c r="AK1100" s="78"/>
      <c r="AL1100" s="78"/>
      <c r="AM1100" s="78"/>
      <c r="AN1100" s="78"/>
      <c r="AO1100" s="78"/>
      <c r="AP1100" s="78"/>
      <c r="AQ1100" s="78"/>
      <c r="AR1100" s="78"/>
      <c r="AT1100" s="78"/>
      <c r="AU1100" s="78"/>
      <c r="AV1100" s="78"/>
      <c r="AW1100" s="78"/>
      <c r="AX1100" s="78"/>
      <c r="AY1100" s="78"/>
      <c r="AZ1100" s="78"/>
      <c r="BA1100" s="78"/>
      <c r="BB1100" s="78"/>
      <c r="BC1100" s="78"/>
      <c r="BD1100" s="78"/>
      <c r="BE1100" s="78"/>
      <c r="BF1100" s="78"/>
      <c r="BG1100" s="78"/>
      <c r="BH1100" s="78"/>
      <c r="BI1100" s="78"/>
      <c r="BJ1100" s="78"/>
      <c r="BK1100" s="78"/>
      <c r="BL1100" s="78"/>
      <c r="BM1100" s="78"/>
      <c r="BN1100" s="78"/>
      <c r="BO1100" s="78"/>
      <c r="BP1100" s="78"/>
      <c r="BQ1100" s="78"/>
      <c r="BR1100" s="78"/>
      <c r="BS1100" s="78"/>
      <c r="BT1100" s="78"/>
      <c r="BU1100" s="78"/>
      <c r="BV1100" s="78"/>
      <c r="BW1100" s="78"/>
      <c r="BX1100" s="78"/>
      <c r="BY1100" s="78"/>
      <c r="BZ1100" s="78"/>
      <c r="CA1100" s="78"/>
      <c r="CB1100" s="78"/>
      <c r="CC1100" s="78"/>
      <c r="CD1100" s="78"/>
      <c r="CE1100" s="78"/>
      <c r="CF1100" s="78"/>
      <c r="CG1100" s="78"/>
      <c r="CH1100" s="78"/>
      <c r="CI1100" s="78"/>
      <c r="CJ1100" s="78"/>
      <c r="CK1100" s="78"/>
      <c r="CL1100" s="78"/>
    </row>
    <row r="1101" spans="14:90" ht="20.100000000000001" customHeight="1">
      <c r="N1101" s="78"/>
      <c r="O1101" s="78"/>
      <c r="P1101" s="78"/>
      <c r="Q1101" s="78"/>
      <c r="R1101" s="78"/>
      <c r="S1101" s="78"/>
      <c r="T1101" s="78"/>
      <c r="U1101" s="78"/>
      <c r="V1101" s="78"/>
      <c r="W1101" s="78"/>
      <c r="X1101" s="78"/>
      <c r="Y1101" s="78"/>
      <c r="Z1101" s="78"/>
      <c r="AA1101" s="78"/>
      <c r="AB1101" s="78"/>
      <c r="AC1101" s="78"/>
      <c r="AD1101" s="78"/>
      <c r="AE1101" s="78"/>
      <c r="AF1101" s="78"/>
      <c r="AG1101" s="78"/>
      <c r="AH1101" s="78"/>
      <c r="AI1101" s="78"/>
      <c r="AJ1101" s="170"/>
      <c r="AK1101" s="78"/>
      <c r="AL1101" s="78"/>
      <c r="AM1101" s="78"/>
      <c r="AN1101" s="78"/>
      <c r="AO1101" s="78"/>
      <c r="AP1101" s="78"/>
      <c r="AQ1101" s="78"/>
      <c r="AR1101" s="78"/>
      <c r="AT1101" s="78"/>
      <c r="AU1101" s="78"/>
      <c r="AV1101" s="78"/>
      <c r="AW1101" s="78"/>
      <c r="AX1101" s="78"/>
      <c r="AY1101" s="78"/>
      <c r="AZ1101" s="78"/>
      <c r="BA1101" s="78"/>
      <c r="BB1101" s="78"/>
      <c r="BC1101" s="78"/>
      <c r="BD1101" s="78"/>
      <c r="BE1101" s="78"/>
      <c r="BF1101" s="78"/>
      <c r="BG1101" s="78"/>
      <c r="BH1101" s="78"/>
      <c r="BI1101" s="78"/>
      <c r="BJ1101" s="78"/>
      <c r="BK1101" s="78"/>
      <c r="BL1101" s="78"/>
      <c r="BM1101" s="78"/>
      <c r="BN1101" s="78"/>
      <c r="BO1101" s="78"/>
      <c r="BP1101" s="78"/>
      <c r="BQ1101" s="78"/>
      <c r="BR1101" s="78"/>
      <c r="BS1101" s="78"/>
      <c r="BT1101" s="78"/>
      <c r="BU1101" s="78"/>
      <c r="BV1101" s="78"/>
      <c r="BW1101" s="78"/>
      <c r="BX1101" s="78"/>
      <c r="BY1101" s="78"/>
      <c r="BZ1101" s="78"/>
      <c r="CA1101" s="78"/>
      <c r="CB1101" s="78"/>
      <c r="CC1101" s="78"/>
      <c r="CD1101" s="78"/>
      <c r="CE1101" s="78"/>
      <c r="CF1101" s="78"/>
      <c r="CG1101" s="78"/>
      <c r="CH1101" s="78"/>
      <c r="CI1101" s="78"/>
      <c r="CJ1101" s="78"/>
      <c r="CK1101" s="78"/>
      <c r="CL1101" s="78"/>
    </row>
    <row r="1102" spans="14:90" ht="20.100000000000001" customHeight="1">
      <c r="N1102" s="78"/>
      <c r="O1102" s="78"/>
      <c r="P1102" s="78"/>
      <c r="Q1102" s="78"/>
      <c r="R1102" s="78"/>
      <c r="S1102" s="78"/>
      <c r="T1102" s="78"/>
      <c r="U1102" s="78"/>
      <c r="V1102" s="78"/>
      <c r="W1102" s="78"/>
      <c r="X1102" s="78"/>
      <c r="Y1102" s="78"/>
      <c r="Z1102" s="78"/>
      <c r="AA1102" s="78"/>
      <c r="AB1102" s="78"/>
      <c r="AC1102" s="78"/>
      <c r="AD1102" s="78"/>
      <c r="AE1102" s="78"/>
      <c r="AF1102" s="78"/>
      <c r="AG1102" s="78"/>
      <c r="AH1102" s="78"/>
      <c r="AI1102" s="78"/>
      <c r="AJ1102" s="170"/>
      <c r="AK1102" s="78"/>
      <c r="AL1102" s="78"/>
      <c r="AM1102" s="78"/>
      <c r="AN1102" s="78"/>
      <c r="AO1102" s="78"/>
      <c r="AP1102" s="78"/>
      <c r="AQ1102" s="78"/>
      <c r="AR1102" s="78"/>
      <c r="AT1102" s="78"/>
      <c r="AU1102" s="78"/>
      <c r="AV1102" s="78"/>
      <c r="AW1102" s="78"/>
      <c r="AX1102" s="78"/>
      <c r="AY1102" s="78"/>
      <c r="AZ1102" s="78"/>
      <c r="BA1102" s="78"/>
      <c r="BB1102" s="78"/>
      <c r="BC1102" s="78"/>
      <c r="BD1102" s="78"/>
      <c r="BE1102" s="78"/>
      <c r="BF1102" s="78"/>
      <c r="BG1102" s="78"/>
      <c r="BH1102" s="78"/>
      <c r="BI1102" s="78"/>
      <c r="BJ1102" s="78"/>
      <c r="BK1102" s="78"/>
      <c r="BL1102" s="78"/>
      <c r="BM1102" s="78"/>
      <c r="BN1102" s="78"/>
      <c r="BO1102" s="78"/>
      <c r="BP1102" s="78"/>
      <c r="BQ1102" s="78"/>
      <c r="BR1102" s="78"/>
      <c r="BS1102" s="78"/>
      <c r="BT1102" s="78"/>
      <c r="BU1102" s="78"/>
      <c r="BV1102" s="78"/>
      <c r="BW1102" s="78"/>
      <c r="BX1102" s="78"/>
      <c r="BY1102" s="78"/>
      <c r="BZ1102" s="78"/>
      <c r="CA1102" s="78"/>
      <c r="CB1102" s="78"/>
      <c r="CC1102" s="78"/>
      <c r="CD1102" s="78"/>
      <c r="CE1102" s="78"/>
      <c r="CF1102" s="78"/>
      <c r="CG1102" s="78"/>
      <c r="CH1102" s="78"/>
      <c r="CI1102" s="78"/>
      <c r="CJ1102" s="78"/>
      <c r="CK1102" s="78"/>
      <c r="CL1102" s="78"/>
    </row>
    <row r="1103" spans="14:90" ht="20.100000000000001" customHeight="1">
      <c r="N1103" s="78"/>
      <c r="O1103" s="78"/>
      <c r="P1103" s="78"/>
      <c r="Q1103" s="78"/>
      <c r="R1103" s="78"/>
      <c r="S1103" s="78"/>
      <c r="T1103" s="78"/>
      <c r="U1103" s="78"/>
      <c r="V1103" s="78"/>
      <c r="W1103" s="78"/>
      <c r="X1103" s="78"/>
      <c r="Y1103" s="78"/>
      <c r="Z1103" s="78"/>
      <c r="AA1103" s="78"/>
      <c r="AB1103" s="78"/>
      <c r="AC1103" s="78"/>
      <c r="AD1103" s="78"/>
      <c r="AE1103" s="78"/>
      <c r="AF1103" s="78"/>
      <c r="AG1103" s="78"/>
      <c r="AH1103" s="78"/>
      <c r="AI1103" s="78"/>
      <c r="AJ1103" s="170"/>
      <c r="AK1103" s="78"/>
      <c r="AL1103" s="78"/>
      <c r="AM1103" s="78"/>
      <c r="AN1103" s="78"/>
      <c r="AO1103" s="78"/>
      <c r="AP1103" s="78"/>
      <c r="AQ1103" s="78"/>
      <c r="AR1103" s="78"/>
      <c r="AT1103" s="78"/>
      <c r="AU1103" s="78"/>
      <c r="AV1103" s="78"/>
      <c r="AW1103" s="78"/>
      <c r="AX1103" s="78"/>
      <c r="AY1103" s="78"/>
      <c r="AZ1103" s="78"/>
      <c r="BA1103" s="78"/>
      <c r="BB1103" s="78"/>
      <c r="BC1103" s="78"/>
      <c r="BD1103" s="78"/>
      <c r="BE1103" s="78"/>
      <c r="BF1103" s="78"/>
      <c r="BG1103" s="78"/>
      <c r="BH1103" s="78"/>
      <c r="BI1103" s="78"/>
      <c r="BJ1103" s="78"/>
      <c r="BK1103" s="78"/>
      <c r="BL1103" s="78"/>
      <c r="BM1103" s="78"/>
      <c r="BN1103" s="78"/>
      <c r="BO1103" s="78"/>
      <c r="BP1103" s="78"/>
      <c r="BQ1103" s="78"/>
      <c r="BR1103" s="78"/>
      <c r="BS1103" s="78"/>
      <c r="BT1103" s="78"/>
      <c r="BU1103" s="78"/>
      <c r="BV1103" s="78"/>
      <c r="BW1103" s="78"/>
      <c r="BX1103" s="78"/>
      <c r="BY1103" s="78"/>
      <c r="BZ1103" s="78"/>
      <c r="CA1103" s="78"/>
      <c r="CB1103" s="78"/>
      <c r="CC1103" s="78"/>
      <c r="CD1103" s="78"/>
      <c r="CE1103" s="78"/>
      <c r="CF1103" s="78"/>
      <c r="CG1103" s="78"/>
      <c r="CH1103" s="78"/>
      <c r="CI1103" s="78"/>
      <c r="CJ1103" s="78"/>
      <c r="CK1103" s="78"/>
      <c r="CL1103" s="78"/>
    </row>
    <row r="1104" spans="14:90" ht="20.100000000000001" customHeight="1">
      <c r="N1104" s="78"/>
      <c r="O1104" s="78"/>
      <c r="P1104" s="78"/>
      <c r="Q1104" s="78"/>
      <c r="R1104" s="78"/>
      <c r="S1104" s="78"/>
      <c r="T1104" s="78"/>
      <c r="U1104" s="78"/>
      <c r="V1104" s="78"/>
      <c r="W1104" s="78"/>
      <c r="X1104" s="78"/>
      <c r="Y1104" s="78"/>
      <c r="Z1104" s="78"/>
      <c r="AA1104" s="78"/>
      <c r="AB1104" s="78"/>
      <c r="AC1104" s="78"/>
      <c r="AD1104" s="78"/>
      <c r="AE1104" s="78"/>
      <c r="AF1104" s="78"/>
      <c r="AG1104" s="78"/>
      <c r="AH1104" s="78"/>
      <c r="AI1104" s="78"/>
      <c r="AJ1104" s="170"/>
      <c r="AK1104" s="78"/>
      <c r="AL1104" s="78"/>
      <c r="AM1104" s="78"/>
      <c r="AN1104" s="78"/>
      <c r="AO1104" s="78"/>
      <c r="AP1104" s="78"/>
      <c r="AQ1104" s="78"/>
      <c r="AR1104" s="78"/>
      <c r="AT1104" s="78"/>
      <c r="AU1104" s="78"/>
      <c r="AV1104" s="78"/>
      <c r="AW1104" s="78"/>
      <c r="AX1104" s="78"/>
      <c r="AY1104" s="78"/>
      <c r="AZ1104" s="78"/>
      <c r="BA1104" s="78"/>
      <c r="BB1104" s="78"/>
      <c r="BC1104" s="78"/>
      <c r="BD1104" s="78"/>
      <c r="BE1104" s="78"/>
      <c r="BF1104" s="78"/>
      <c r="BG1104" s="78"/>
      <c r="BH1104" s="78"/>
      <c r="BI1104" s="78"/>
      <c r="BJ1104" s="78"/>
      <c r="BK1104" s="78"/>
      <c r="BL1104" s="78"/>
      <c r="BM1104" s="78"/>
      <c r="BN1104" s="78"/>
      <c r="BO1104" s="78"/>
      <c r="BP1104" s="78"/>
      <c r="BQ1104" s="78"/>
      <c r="BR1104" s="78"/>
      <c r="BS1104" s="78"/>
      <c r="BT1104" s="78"/>
      <c r="BU1104" s="78"/>
      <c r="BV1104" s="78"/>
      <c r="BW1104" s="78"/>
      <c r="BX1104" s="78"/>
      <c r="BY1104" s="78"/>
      <c r="BZ1104" s="78"/>
      <c r="CA1104" s="78"/>
      <c r="CB1104" s="78"/>
      <c r="CC1104" s="78"/>
      <c r="CD1104" s="78"/>
      <c r="CE1104" s="78"/>
      <c r="CF1104" s="78"/>
      <c r="CG1104" s="78"/>
      <c r="CH1104" s="78"/>
      <c r="CI1104" s="78"/>
      <c r="CJ1104" s="78"/>
      <c r="CK1104" s="78"/>
      <c r="CL1104" s="78"/>
    </row>
    <row r="1105" spans="14:90" ht="20.100000000000001" customHeight="1">
      <c r="N1105" s="78"/>
      <c r="O1105" s="78"/>
      <c r="P1105" s="78"/>
      <c r="Q1105" s="78"/>
      <c r="R1105" s="78"/>
      <c r="S1105" s="78"/>
      <c r="T1105" s="78"/>
      <c r="U1105" s="78"/>
      <c r="V1105" s="78"/>
      <c r="W1105" s="78"/>
      <c r="X1105" s="78"/>
      <c r="Y1105" s="78"/>
      <c r="Z1105" s="78"/>
      <c r="AA1105" s="78"/>
      <c r="AB1105" s="78"/>
      <c r="AC1105" s="78"/>
      <c r="AD1105" s="78"/>
      <c r="AE1105" s="78"/>
      <c r="AF1105" s="78"/>
      <c r="AG1105" s="78"/>
      <c r="AH1105" s="78"/>
      <c r="AI1105" s="78"/>
      <c r="AJ1105" s="170"/>
      <c r="AK1105" s="78"/>
      <c r="AL1105" s="78"/>
      <c r="AM1105" s="78"/>
      <c r="AN1105" s="78"/>
      <c r="AO1105" s="78"/>
      <c r="AP1105" s="78"/>
      <c r="AQ1105" s="78"/>
      <c r="AR1105" s="78"/>
      <c r="AT1105" s="78"/>
      <c r="AU1105" s="78"/>
      <c r="AV1105" s="78"/>
      <c r="AW1105" s="78"/>
      <c r="AX1105" s="78"/>
      <c r="AY1105" s="78"/>
      <c r="AZ1105" s="78"/>
      <c r="BA1105" s="78"/>
      <c r="BB1105" s="78"/>
      <c r="BC1105" s="78"/>
      <c r="BD1105" s="78"/>
      <c r="BE1105" s="78"/>
      <c r="BF1105" s="78"/>
      <c r="BG1105" s="78"/>
      <c r="BH1105" s="78"/>
      <c r="BI1105" s="78"/>
      <c r="BJ1105" s="78"/>
      <c r="BK1105" s="78"/>
      <c r="BL1105" s="78"/>
      <c r="BM1105" s="78"/>
      <c r="BN1105" s="78"/>
      <c r="BO1105" s="78"/>
      <c r="BP1105" s="78"/>
      <c r="BQ1105" s="78"/>
      <c r="BR1105" s="78"/>
      <c r="BS1105" s="78"/>
      <c r="BT1105" s="78"/>
      <c r="BU1105" s="78"/>
      <c r="BV1105" s="78"/>
      <c r="BW1105" s="78"/>
      <c r="BX1105" s="78"/>
      <c r="BY1105" s="78"/>
      <c r="BZ1105" s="78"/>
      <c r="CA1105" s="78"/>
      <c r="CB1105" s="78"/>
      <c r="CC1105" s="78"/>
      <c r="CD1105" s="78"/>
      <c r="CE1105" s="78"/>
      <c r="CF1105" s="78"/>
      <c r="CG1105" s="78"/>
      <c r="CH1105" s="78"/>
      <c r="CI1105" s="78"/>
      <c r="CJ1105" s="78"/>
      <c r="CK1105" s="78"/>
      <c r="CL1105" s="78"/>
    </row>
    <row r="1106" spans="14:90" ht="20.100000000000001" customHeight="1">
      <c r="N1106" s="78"/>
      <c r="O1106" s="78"/>
      <c r="P1106" s="78"/>
      <c r="Q1106" s="78"/>
      <c r="R1106" s="78"/>
      <c r="S1106" s="78"/>
      <c r="T1106" s="78"/>
      <c r="U1106" s="78"/>
      <c r="V1106" s="78"/>
      <c r="W1106" s="78"/>
      <c r="X1106" s="78"/>
      <c r="Y1106" s="78"/>
      <c r="Z1106" s="78"/>
      <c r="AA1106" s="78"/>
      <c r="AB1106" s="78"/>
      <c r="AC1106" s="78"/>
      <c r="AD1106" s="78"/>
      <c r="AE1106" s="78"/>
      <c r="AF1106" s="78"/>
      <c r="AG1106" s="78"/>
      <c r="AH1106" s="78"/>
      <c r="AI1106" s="78"/>
      <c r="AJ1106" s="170"/>
      <c r="AK1106" s="78"/>
      <c r="AL1106" s="78"/>
      <c r="AM1106" s="78"/>
      <c r="AN1106" s="78"/>
      <c r="AO1106" s="78"/>
      <c r="AP1106" s="78"/>
      <c r="AQ1106" s="78"/>
      <c r="AR1106" s="78"/>
      <c r="AT1106" s="78"/>
      <c r="AU1106" s="78"/>
      <c r="AV1106" s="78"/>
      <c r="AW1106" s="78"/>
      <c r="AX1106" s="78"/>
      <c r="AY1106" s="78"/>
      <c r="AZ1106" s="78"/>
      <c r="BA1106" s="78"/>
      <c r="BB1106" s="78"/>
      <c r="BC1106" s="78"/>
      <c r="BD1106" s="78"/>
      <c r="BE1106" s="78"/>
      <c r="BF1106" s="78"/>
      <c r="BG1106" s="78"/>
      <c r="BH1106" s="78"/>
      <c r="BI1106" s="78"/>
      <c r="BJ1106" s="78"/>
      <c r="BK1106" s="78"/>
      <c r="BL1106" s="78"/>
      <c r="BM1106" s="78"/>
      <c r="BN1106" s="78"/>
      <c r="BO1106" s="78"/>
      <c r="BP1106" s="78"/>
      <c r="BQ1106" s="78"/>
      <c r="BR1106" s="78"/>
      <c r="BS1106" s="78"/>
      <c r="BT1106" s="78"/>
      <c r="BU1106" s="78"/>
      <c r="BV1106" s="78"/>
      <c r="BW1106" s="78"/>
      <c r="BX1106" s="78"/>
      <c r="BY1106" s="78"/>
      <c r="BZ1106" s="78"/>
      <c r="CA1106" s="78"/>
      <c r="CB1106" s="78"/>
      <c r="CC1106" s="78"/>
      <c r="CD1106" s="78"/>
      <c r="CE1106" s="78"/>
      <c r="CF1106" s="78"/>
      <c r="CG1106" s="78"/>
      <c r="CH1106" s="78"/>
      <c r="CI1106" s="78"/>
      <c r="CJ1106" s="78"/>
      <c r="CK1106" s="78"/>
      <c r="CL1106" s="78"/>
    </row>
    <row r="1107" spans="14:90" ht="20.100000000000001" customHeight="1">
      <c r="N1107" s="78"/>
      <c r="O1107" s="78"/>
      <c r="P1107" s="78"/>
      <c r="Q1107" s="78"/>
      <c r="R1107" s="78"/>
      <c r="S1107" s="78"/>
      <c r="T1107" s="78"/>
      <c r="U1107" s="78"/>
      <c r="V1107" s="78"/>
      <c r="W1107" s="78"/>
      <c r="X1107" s="78"/>
      <c r="Y1107" s="78"/>
      <c r="Z1107" s="78"/>
      <c r="AA1107" s="78"/>
      <c r="AB1107" s="78"/>
      <c r="AC1107" s="78"/>
      <c r="AD1107" s="78"/>
      <c r="AE1107" s="78"/>
      <c r="AF1107" s="78"/>
      <c r="AG1107" s="78"/>
      <c r="AH1107" s="78"/>
      <c r="AI1107" s="78"/>
      <c r="AJ1107" s="170"/>
      <c r="AK1107" s="78"/>
      <c r="AL1107" s="78"/>
      <c r="AM1107" s="78"/>
      <c r="AN1107" s="78"/>
      <c r="AO1107" s="78"/>
      <c r="AP1107" s="78"/>
      <c r="AQ1107" s="78"/>
      <c r="AR1107" s="78"/>
      <c r="AT1107" s="78"/>
      <c r="AU1107" s="78"/>
      <c r="AV1107" s="78"/>
      <c r="AW1107" s="78"/>
      <c r="AX1107" s="78"/>
      <c r="AY1107" s="78"/>
      <c r="AZ1107" s="78"/>
      <c r="BA1107" s="78"/>
      <c r="BB1107" s="78"/>
      <c r="BC1107" s="78"/>
      <c r="BD1107" s="78"/>
      <c r="BE1107" s="78"/>
      <c r="BF1107" s="78"/>
      <c r="BG1107" s="78"/>
      <c r="BH1107" s="78"/>
      <c r="BI1107" s="78"/>
      <c r="BJ1107" s="78"/>
      <c r="BK1107" s="78"/>
      <c r="BL1107" s="78"/>
      <c r="BM1107" s="78"/>
      <c r="BN1107" s="78"/>
      <c r="BO1107" s="78"/>
      <c r="BP1107" s="78"/>
      <c r="BQ1107" s="78"/>
      <c r="BR1107" s="78"/>
      <c r="BS1107" s="78"/>
      <c r="BT1107" s="78"/>
      <c r="BU1107" s="78"/>
      <c r="BV1107" s="78"/>
      <c r="BW1107" s="78"/>
      <c r="BX1107" s="78"/>
      <c r="BY1107" s="78"/>
      <c r="BZ1107" s="78"/>
      <c r="CA1107" s="78"/>
      <c r="CB1107" s="78"/>
      <c r="CC1107" s="78"/>
      <c r="CD1107" s="78"/>
      <c r="CE1107" s="78"/>
      <c r="CF1107" s="78"/>
      <c r="CG1107" s="78"/>
      <c r="CH1107" s="78"/>
      <c r="CI1107" s="78"/>
      <c r="CJ1107" s="78"/>
      <c r="CK1107" s="78"/>
      <c r="CL1107" s="78"/>
    </row>
    <row r="1108" spans="14:90" ht="20.100000000000001" customHeight="1">
      <c r="N1108" s="78"/>
      <c r="O1108" s="78"/>
      <c r="P1108" s="78"/>
      <c r="Q1108" s="78"/>
      <c r="R1108" s="78"/>
      <c r="S1108" s="78"/>
      <c r="T1108" s="78"/>
      <c r="U1108" s="78"/>
      <c r="V1108" s="78"/>
      <c r="W1108" s="78"/>
      <c r="X1108" s="78"/>
      <c r="Y1108" s="78"/>
      <c r="Z1108" s="78"/>
      <c r="AA1108" s="78"/>
      <c r="AB1108" s="78"/>
      <c r="AC1108" s="78"/>
      <c r="AD1108" s="78"/>
      <c r="AE1108" s="78"/>
      <c r="AF1108" s="78"/>
      <c r="AG1108" s="78"/>
      <c r="AH1108" s="78"/>
      <c r="AI1108" s="78"/>
      <c r="AJ1108" s="170"/>
      <c r="AK1108" s="78"/>
      <c r="AL1108" s="78"/>
      <c r="AM1108" s="78"/>
      <c r="AN1108" s="78"/>
      <c r="AO1108" s="78"/>
      <c r="AP1108" s="78"/>
      <c r="AQ1108" s="78"/>
      <c r="AR1108" s="78"/>
      <c r="AT1108" s="78"/>
      <c r="AU1108" s="78"/>
      <c r="AV1108" s="78"/>
      <c r="AW1108" s="78"/>
      <c r="AX1108" s="78"/>
      <c r="AY1108" s="78"/>
      <c r="AZ1108" s="78"/>
      <c r="BA1108" s="78"/>
      <c r="BB1108" s="78"/>
      <c r="BC1108" s="78"/>
      <c r="BD1108" s="78"/>
      <c r="BE1108" s="78"/>
      <c r="BF1108" s="78"/>
      <c r="BG1108" s="78"/>
      <c r="BH1108" s="78"/>
      <c r="BI1108" s="78"/>
      <c r="BJ1108" s="78"/>
      <c r="BK1108" s="78"/>
      <c r="BL1108" s="78"/>
      <c r="BM1108" s="78"/>
      <c r="BN1108" s="78"/>
      <c r="BO1108" s="78"/>
      <c r="BP1108" s="78"/>
      <c r="BQ1108" s="78"/>
      <c r="BR1108" s="78"/>
      <c r="BS1108" s="78"/>
      <c r="BT1108" s="78"/>
      <c r="BU1108" s="78"/>
      <c r="BV1108" s="78"/>
      <c r="BW1108" s="78"/>
      <c r="BX1108" s="78"/>
      <c r="BY1108" s="78"/>
      <c r="BZ1108" s="78"/>
      <c r="CA1108" s="78"/>
      <c r="CB1108" s="78"/>
      <c r="CC1108" s="78"/>
      <c r="CD1108" s="78"/>
      <c r="CE1108" s="78"/>
      <c r="CF1108" s="78"/>
      <c r="CG1108" s="78"/>
      <c r="CH1108" s="78"/>
      <c r="CI1108" s="78"/>
      <c r="CJ1108" s="78"/>
      <c r="CK1108" s="78"/>
      <c r="CL1108" s="78"/>
    </row>
    <row r="1109" spans="14:90" ht="20.100000000000001" customHeight="1">
      <c r="N1109" s="78"/>
      <c r="O1109" s="78"/>
      <c r="P1109" s="78"/>
      <c r="Q1109" s="78"/>
      <c r="R1109" s="78"/>
      <c r="S1109" s="78"/>
      <c r="T1109" s="78"/>
      <c r="U1109" s="78"/>
      <c r="V1109" s="78"/>
      <c r="W1109" s="78"/>
      <c r="X1109" s="78"/>
      <c r="Y1109" s="78"/>
      <c r="Z1109" s="78"/>
      <c r="AA1109" s="78"/>
      <c r="AB1109" s="78"/>
      <c r="AC1109" s="78"/>
      <c r="AD1109" s="78"/>
      <c r="AE1109" s="78"/>
      <c r="AF1109" s="78"/>
      <c r="AG1109" s="78"/>
      <c r="AH1109" s="78"/>
      <c r="AI1109" s="78"/>
      <c r="AJ1109" s="170"/>
      <c r="AK1109" s="78"/>
      <c r="AL1109" s="78"/>
      <c r="AM1109" s="78"/>
      <c r="AN1109" s="78"/>
      <c r="AO1109" s="78"/>
      <c r="AP1109" s="78"/>
      <c r="AQ1109" s="78"/>
      <c r="AR1109" s="78"/>
      <c r="AT1109" s="78"/>
      <c r="AU1109" s="78"/>
      <c r="AV1109" s="78"/>
      <c r="AW1109" s="78"/>
      <c r="AX1109" s="78"/>
      <c r="AY1109" s="78"/>
      <c r="AZ1109" s="78"/>
      <c r="BA1109" s="78"/>
      <c r="BB1109" s="78"/>
      <c r="BC1109" s="78"/>
      <c r="BD1109" s="78"/>
      <c r="BE1109" s="78"/>
      <c r="BF1109" s="78"/>
      <c r="BG1109" s="78"/>
      <c r="BH1109" s="78"/>
      <c r="BI1109" s="78"/>
      <c r="BJ1109" s="78"/>
      <c r="BK1109" s="78"/>
      <c r="BL1109" s="78"/>
      <c r="BM1109" s="78"/>
      <c r="BN1109" s="78"/>
      <c r="BO1109" s="78"/>
      <c r="BP1109" s="78"/>
      <c r="BQ1109" s="78"/>
      <c r="BR1109" s="78"/>
      <c r="BS1109" s="78"/>
      <c r="BT1109" s="78"/>
      <c r="BU1109" s="78"/>
      <c r="BV1109" s="78"/>
      <c r="BW1109" s="78"/>
      <c r="BX1109" s="78"/>
      <c r="BY1109" s="78"/>
      <c r="BZ1109" s="78"/>
      <c r="CA1109" s="78"/>
      <c r="CB1109" s="78"/>
      <c r="CC1109" s="78"/>
      <c r="CD1109" s="78"/>
      <c r="CE1109" s="78"/>
      <c r="CF1109" s="78"/>
      <c r="CG1109" s="78"/>
      <c r="CH1109" s="78"/>
      <c r="CI1109" s="78"/>
      <c r="CJ1109" s="78"/>
      <c r="CK1109" s="78"/>
      <c r="CL1109" s="78"/>
    </row>
    <row r="1110" spans="14:90" ht="20.100000000000001" customHeight="1">
      <c r="N1110" s="78"/>
      <c r="O1110" s="78"/>
      <c r="P1110" s="78"/>
      <c r="Q1110" s="78"/>
      <c r="R1110" s="78"/>
      <c r="S1110" s="78"/>
      <c r="T1110" s="78"/>
      <c r="U1110" s="78"/>
      <c r="V1110" s="78"/>
      <c r="W1110" s="78"/>
      <c r="X1110" s="78"/>
      <c r="Y1110" s="78"/>
      <c r="Z1110" s="78"/>
      <c r="AA1110" s="78"/>
      <c r="AB1110" s="78"/>
      <c r="AC1110" s="78"/>
      <c r="AD1110" s="78"/>
      <c r="AE1110" s="78"/>
      <c r="AF1110" s="78"/>
      <c r="AG1110" s="78"/>
      <c r="AH1110" s="78"/>
      <c r="AI1110" s="78"/>
      <c r="AJ1110" s="170"/>
      <c r="AK1110" s="78"/>
      <c r="AL1110" s="78"/>
      <c r="AM1110" s="78"/>
      <c r="AN1110" s="78"/>
      <c r="AO1110" s="78"/>
      <c r="AP1110" s="78"/>
      <c r="AQ1110" s="78"/>
      <c r="AR1110" s="78"/>
      <c r="AT1110" s="78"/>
      <c r="AU1110" s="78"/>
      <c r="AV1110" s="78"/>
      <c r="AW1110" s="78"/>
      <c r="AX1110" s="78"/>
      <c r="AY1110" s="78"/>
      <c r="AZ1110" s="78"/>
      <c r="BA1110" s="78"/>
      <c r="BB1110" s="78"/>
      <c r="BC1110" s="78"/>
      <c r="BD1110" s="78"/>
      <c r="BE1110" s="78"/>
      <c r="BF1110" s="78"/>
      <c r="BG1110" s="78"/>
      <c r="BH1110" s="78"/>
      <c r="BI1110" s="78"/>
      <c r="BJ1110" s="78"/>
      <c r="BK1110" s="78"/>
      <c r="BL1110" s="78"/>
      <c r="BM1110" s="78"/>
      <c r="BN1110" s="78"/>
      <c r="BO1110" s="78"/>
      <c r="BP1110" s="78"/>
      <c r="BQ1110" s="78"/>
      <c r="BR1110" s="78"/>
      <c r="BS1110" s="78"/>
      <c r="BT1110" s="78"/>
      <c r="BU1110" s="78"/>
      <c r="BV1110" s="78"/>
      <c r="BW1110" s="78"/>
      <c r="BX1110" s="78"/>
      <c r="BY1110" s="78"/>
      <c r="BZ1110" s="78"/>
      <c r="CA1110" s="78"/>
      <c r="CB1110" s="78"/>
      <c r="CC1110" s="78"/>
      <c r="CD1110" s="78"/>
      <c r="CE1110" s="78"/>
      <c r="CF1110" s="78"/>
      <c r="CG1110" s="78"/>
      <c r="CH1110" s="78"/>
      <c r="CI1110" s="78"/>
      <c r="CJ1110" s="78"/>
      <c r="CK1110" s="78"/>
      <c r="CL1110" s="78"/>
    </row>
    <row r="1111" spans="14:90" ht="20.100000000000001" customHeight="1">
      <c r="N1111" s="78"/>
      <c r="O1111" s="78"/>
      <c r="P1111" s="78"/>
      <c r="Q1111" s="78"/>
      <c r="R1111" s="78"/>
      <c r="S1111" s="78"/>
      <c r="T1111" s="78"/>
      <c r="U1111" s="78"/>
      <c r="V1111" s="78"/>
      <c r="W1111" s="78"/>
      <c r="X1111" s="78"/>
      <c r="Y1111" s="78"/>
      <c r="Z1111" s="78"/>
      <c r="AA1111" s="78"/>
      <c r="AB1111" s="78"/>
      <c r="AC1111" s="78"/>
      <c r="AD1111" s="78"/>
      <c r="AE1111" s="78"/>
      <c r="AF1111" s="78"/>
      <c r="AG1111" s="78"/>
      <c r="AH1111" s="78"/>
      <c r="AI1111" s="78"/>
      <c r="AJ1111" s="170"/>
      <c r="AK1111" s="78"/>
      <c r="AL1111" s="78"/>
      <c r="AM1111" s="78"/>
      <c r="AN1111" s="78"/>
      <c r="AO1111" s="78"/>
      <c r="AP1111" s="78"/>
      <c r="AQ1111" s="78"/>
      <c r="AR1111" s="78"/>
      <c r="AT1111" s="78"/>
      <c r="AU1111" s="78"/>
      <c r="AV1111" s="78"/>
      <c r="AW1111" s="78"/>
      <c r="AX1111" s="78"/>
      <c r="AY1111" s="78"/>
      <c r="AZ1111" s="78"/>
      <c r="BA1111" s="78"/>
      <c r="BB1111" s="78"/>
      <c r="BC1111" s="78"/>
      <c r="BD1111" s="78"/>
      <c r="BE1111" s="78"/>
      <c r="BF1111" s="78"/>
      <c r="BG1111" s="78"/>
      <c r="BH1111" s="78"/>
      <c r="BI1111" s="78"/>
      <c r="BJ1111" s="78"/>
      <c r="BK1111" s="78"/>
      <c r="BL1111" s="78"/>
      <c r="BM1111" s="78"/>
      <c r="BN1111" s="78"/>
      <c r="BO1111" s="78"/>
      <c r="BP1111" s="78"/>
      <c r="BQ1111" s="78"/>
      <c r="BR1111" s="78"/>
      <c r="BS1111" s="78"/>
      <c r="BT1111" s="78"/>
      <c r="BU1111" s="78"/>
      <c r="BV1111" s="78"/>
      <c r="BW1111" s="78"/>
      <c r="BX1111" s="78"/>
      <c r="BY1111" s="78"/>
      <c r="BZ1111" s="78"/>
      <c r="CA1111" s="78"/>
      <c r="CB1111" s="78"/>
      <c r="CC1111" s="78"/>
      <c r="CD1111" s="78"/>
      <c r="CE1111" s="78"/>
      <c r="CF1111" s="78"/>
      <c r="CG1111" s="78"/>
      <c r="CH1111" s="78"/>
      <c r="CI1111" s="78"/>
      <c r="CJ1111" s="78"/>
      <c r="CK1111" s="78"/>
      <c r="CL1111" s="78"/>
    </row>
    <row r="1112" spans="14:90" ht="20.100000000000001" customHeight="1">
      <c r="N1112" s="78"/>
      <c r="O1112" s="78"/>
      <c r="P1112" s="78"/>
      <c r="Q1112" s="78"/>
      <c r="R1112" s="78"/>
      <c r="S1112" s="78"/>
      <c r="T1112" s="78"/>
      <c r="U1112" s="78"/>
      <c r="V1112" s="78"/>
      <c r="W1112" s="78"/>
      <c r="X1112" s="78"/>
      <c r="Y1112" s="78"/>
      <c r="Z1112" s="78"/>
      <c r="AA1112" s="78"/>
      <c r="AB1112" s="78"/>
      <c r="AC1112" s="78"/>
      <c r="AD1112" s="78"/>
      <c r="AE1112" s="78"/>
      <c r="AF1112" s="78"/>
      <c r="AG1112" s="78"/>
      <c r="AH1112" s="78"/>
      <c r="AI1112" s="78"/>
      <c r="AJ1112" s="170"/>
      <c r="AK1112" s="78"/>
      <c r="AL1112" s="78"/>
      <c r="AM1112" s="78"/>
      <c r="AN1112" s="78"/>
      <c r="AO1112" s="78"/>
      <c r="AP1112" s="78"/>
      <c r="AQ1112" s="78"/>
      <c r="AR1112" s="78"/>
      <c r="AT1112" s="78"/>
      <c r="AU1112" s="78"/>
      <c r="AV1112" s="78"/>
      <c r="AW1112" s="78"/>
      <c r="AX1112" s="78"/>
      <c r="AY1112" s="78"/>
      <c r="AZ1112" s="78"/>
      <c r="BA1112" s="78"/>
      <c r="BB1112" s="78"/>
      <c r="BC1112" s="78"/>
      <c r="BD1112" s="78"/>
      <c r="BE1112" s="78"/>
      <c r="BF1112" s="78"/>
      <c r="BG1112" s="78"/>
      <c r="BH1112" s="78"/>
      <c r="BI1112" s="78"/>
      <c r="BJ1112" s="78"/>
      <c r="BK1112" s="78"/>
      <c r="BL1112" s="78"/>
      <c r="BM1112" s="78"/>
      <c r="BN1112" s="78"/>
      <c r="BO1112" s="78"/>
      <c r="BP1112" s="78"/>
      <c r="BQ1112" s="78"/>
      <c r="BR1112" s="78"/>
      <c r="BS1112" s="78"/>
      <c r="BT1112" s="78"/>
      <c r="BU1112" s="78"/>
      <c r="BV1112" s="78"/>
      <c r="BW1112" s="78"/>
      <c r="BX1112" s="78"/>
      <c r="BY1112" s="78"/>
      <c r="BZ1112" s="78"/>
      <c r="CA1112" s="78"/>
      <c r="CB1112" s="78"/>
      <c r="CC1112" s="78"/>
      <c r="CD1112" s="78"/>
      <c r="CE1112" s="78"/>
      <c r="CF1112" s="78"/>
      <c r="CG1112" s="78"/>
      <c r="CH1112" s="78"/>
      <c r="CI1112" s="78"/>
      <c r="CJ1112" s="78"/>
      <c r="CK1112" s="78"/>
      <c r="CL1112" s="78"/>
    </row>
    <row r="1113" spans="14:90" ht="20.100000000000001" customHeight="1">
      <c r="N1113" s="78"/>
      <c r="O1113" s="78"/>
      <c r="P1113" s="78"/>
      <c r="Q1113" s="78"/>
      <c r="R1113" s="78"/>
      <c r="S1113" s="78"/>
      <c r="T1113" s="78"/>
      <c r="U1113" s="78"/>
      <c r="V1113" s="78"/>
      <c r="W1113" s="78"/>
      <c r="X1113" s="78"/>
      <c r="Y1113" s="78"/>
      <c r="Z1113" s="78"/>
      <c r="AA1113" s="78"/>
      <c r="AB1113" s="78"/>
      <c r="AC1113" s="78"/>
      <c r="AD1113" s="78"/>
      <c r="AE1113" s="78"/>
      <c r="AF1113" s="78"/>
      <c r="AG1113" s="78"/>
      <c r="AH1113" s="78"/>
      <c r="AI1113" s="78"/>
      <c r="AJ1113" s="170"/>
      <c r="AK1113" s="78"/>
      <c r="AL1113" s="78"/>
      <c r="AM1113" s="78"/>
      <c r="AN1113" s="78"/>
      <c r="AO1113" s="78"/>
      <c r="AP1113" s="78"/>
      <c r="AQ1113" s="78"/>
      <c r="AR1113" s="78"/>
      <c r="AT1113" s="78"/>
      <c r="AU1113" s="78"/>
      <c r="AV1113" s="78"/>
      <c r="AW1113" s="78"/>
      <c r="AX1113" s="78"/>
      <c r="AY1113" s="78"/>
      <c r="AZ1113" s="78"/>
      <c r="BA1113" s="78"/>
      <c r="BB1113" s="78"/>
      <c r="BC1113" s="78"/>
      <c r="BD1113" s="78"/>
      <c r="BE1113" s="78"/>
      <c r="BF1113" s="78"/>
      <c r="BG1113" s="78"/>
      <c r="BH1113" s="78"/>
      <c r="BI1113" s="78"/>
      <c r="BJ1113" s="78"/>
      <c r="BK1113" s="78"/>
      <c r="BL1113" s="78"/>
      <c r="BM1113" s="78"/>
      <c r="BN1113" s="78"/>
      <c r="BO1113" s="78"/>
      <c r="BP1113" s="78"/>
      <c r="BQ1113" s="78"/>
      <c r="BR1113" s="78"/>
      <c r="BS1113" s="78"/>
      <c r="BT1113" s="78"/>
      <c r="BU1113" s="78"/>
      <c r="BV1113" s="78"/>
      <c r="BW1113" s="78"/>
      <c r="BX1113" s="78"/>
      <c r="BY1113" s="78"/>
      <c r="BZ1113" s="78"/>
      <c r="CA1113" s="78"/>
      <c r="CB1113" s="78"/>
      <c r="CC1113" s="78"/>
      <c r="CD1113" s="78"/>
      <c r="CE1113" s="78"/>
      <c r="CF1113" s="78"/>
      <c r="CG1113" s="78"/>
      <c r="CH1113" s="78"/>
      <c r="CI1113" s="78"/>
      <c r="CJ1113" s="78"/>
      <c r="CK1113" s="78"/>
      <c r="CL1113" s="78"/>
    </row>
    <row r="1114" spans="14:90" ht="20.100000000000001" customHeight="1">
      <c r="N1114" s="78"/>
      <c r="O1114" s="78"/>
      <c r="P1114" s="78"/>
      <c r="Q1114" s="78"/>
      <c r="R1114" s="78"/>
      <c r="S1114" s="78"/>
      <c r="T1114" s="78"/>
      <c r="U1114" s="78"/>
      <c r="V1114" s="78"/>
      <c r="W1114" s="78"/>
      <c r="X1114" s="78"/>
      <c r="Y1114" s="78"/>
      <c r="Z1114" s="78"/>
      <c r="AA1114" s="78"/>
      <c r="AB1114" s="78"/>
      <c r="AC1114" s="78"/>
      <c r="AD1114" s="78"/>
      <c r="AE1114" s="78"/>
      <c r="AF1114" s="78"/>
      <c r="AG1114" s="78"/>
      <c r="AH1114" s="78"/>
      <c r="AI1114" s="78"/>
      <c r="AJ1114" s="170"/>
      <c r="AK1114" s="78"/>
      <c r="AL1114" s="78"/>
      <c r="AM1114" s="78"/>
      <c r="AN1114" s="78"/>
      <c r="AO1114" s="78"/>
      <c r="AP1114" s="78"/>
      <c r="AQ1114" s="78"/>
      <c r="AR1114" s="78"/>
      <c r="AT1114" s="78"/>
      <c r="AU1114" s="78"/>
      <c r="AV1114" s="78"/>
      <c r="AW1114" s="78"/>
      <c r="AX1114" s="78"/>
      <c r="AY1114" s="78"/>
      <c r="AZ1114" s="78"/>
      <c r="BA1114" s="78"/>
      <c r="BB1114" s="78"/>
      <c r="BC1114" s="78"/>
      <c r="BD1114" s="78"/>
      <c r="BE1114" s="78"/>
      <c r="BF1114" s="78"/>
      <c r="BG1114" s="78"/>
      <c r="BH1114" s="78"/>
      <c r="BI1114" s="78"/>
      <c r="BJ1114" s="78"/>
      <c r="BK1114" s="78"/>
      <c r="BL1114" s="78"/>
      <c r="BM1114" s="78"/>
      <c r="BN1114" s="78"/>
      <c r="BO1114" s="78"/>
      <c r="BP1114" s="78"/>
      <c r="BQ1114" s="78"/>
      <c r="BR1114" s="78"/>
      <c r="BS1114" s="78"/>
      <c r="BT1114" s="78"/>
      <c r="BU1114" s="78"/>
      <c r="BV1114" s="78"/>
      <c r="BW1114" s="78"/>
      <c r="BX1114" s="78"/>
      <c r="BY1114" s="78"/>
      <c r="BZ1114" s="78"/>
      <c r="CA1114" s="78"/>
      <c r="CB1114" s="78"/>
      <c r="CC1114" s="78"/>
      <c r="CD1114" s="78"/>
      <c r="CE1114" s="78"/>
      <c r="CF1114" s="78"/>
      <c r="CG1114" s="78"/>
      <c r="CH1114" s="78"/>
      <c r="CI1114" s="78"/>
      <c r="CJ1114" s="78"/>
      <c r="CK1114" s="78"/>
      <c r="CL1114" s="78"/>
    </row>
    <row r="1115" spans="14:90" ht="20.100000000000001" customHeight="1">
      <c r="N1115" s="78"/>
      <c r="O1115" s="78"/>
      <c r="P1115" s="78"/>
      <c r="Q1115" s="78"/>
      <c r="R1115" s="78"/>
      <c r="S1115" s="78"/>
      <c r="T1115" s="78"/>
      <c r="U1115" s="78"/>
      <c r="V1115" s="78"/>
      <c r="W1115" s="78"/>
      <c r="X1115" s="78"/>
      <c r="Y1115" s="78"/>
      <c r="Z1115" s="78"/>
      <c r="AA1115" s="78"/>
      <c r="AB1115" s="78"/>
      <c r="AC1115" s="78"/>
      <c r="AD1115" s="78"/>
      <c r="AE1115" s="78"/>
      <c r="AF1115" s="78"/>
      <c r="AG1115" s="78"/>
      <c r="AH1115" s="78"/>
      <c r="AI1115" s="78"/>
      <c r="AJ1115" s="170"/>
      <c r="AK1115" s="78"/>
      <c r="AL1115" s="78"/>
      <c r="AM1115" s="78"/>
      <c r="AN1115" s="78"/>
      <c r="AO1115" s="78"/>
      <c r="AP1115" s="78"/>
      <c r="AQ1115" s="78"/>
      <c r="AR1115" s="78"/>
      <c r="AT1115" s="78"/>
      <c r="AU1115" s="78"/>
      <c r="AV1115" s="78"/>
      <c r="AW1115" s="78"/>
      <c r="AX1115" s="78"/>
      <c r="AY1115" s="78"/>
      <c r="AZ1115" s="78"/>
      <c r="BA1115" s="78"/>
      <c r="BB1115" s="78"/>
      <c r="BC1115" s="78"/>
      <c r="BD1115" s="78"/>
      <c r="BE1115" s="78"/>
      <c r="BF1115" s="78"/>
      <c r="BG1115" s="78"/>
      <c r="BH1115" s="78"/>
      <c r="BI1115" s="78"/>
      <c r="BJ1115" s="78"/>
      <c r="BK1115" s="78"/>
      <c r="BL1115" s="78"/>
      <c r="BM1115" s="78"/>
      <c r="BN1115" s="78"/>
      <c r="BO1115" s="78"/>
      <c r="BP1115" s="78"/>
      <c r="BQ1115" s="78"/>
      <c r="BR1115" s="78"/>
      <c r="BS1115" s="78"/>
      <c r="BT1115" s="78"/>
      <c r="BU1115" s="78"/>
      <c r="BV1115" s="78"/>
      <c r="BW1115" s="78"/>
      <c r="BX1115" s="78"/>
      <c r="BY1115" s="78"/>
      <c r="BZ1115" s="78"/>
      <c r="CA1115" s="78"/>
      <c r="CB1115" s="78"/>
      <c r="CC1115" s="78"/>
      <c r="CD1115" s="78"/>
      <c r="CE1115" s="78"/>
      <c r="CF1115" s="78"/>
      <c r="CG1115" s="78"/>
      <c r="CH1115" s="78"/>
      <c r="CI1115" s="78"/>
      <c r="CJ1115" s="78"/>
      <c r="CK1115" s="78"/>
      <c r="CL1115" s="78"/>
    </row>
    <row r="1116" spans="14:90" ht="20.100000000000001" customHeight="1">
      <c r="N1116" s="78"/>
      <c r="O1116" s="78"/>
      <c r="P1116" s="78"/>
      <c r="Q1116" s="78"/>
      <c r="R1116" s="78"/>
      <c r="S1116" s="78"/>
      <c r="T1116" s="78"/>
      <c r="U1116" s="78"/>
      <c r="V1116" s="78"/>
      <c r="W1116" s="78"/>
      <c r="X1116" s="78"/>
      <c r="Y1116" s="78"/>
      <c r="Z1116" s="78"/>
      <c r="AA1116" s="78"/>
      <c r="AB1116" s="78"/>
      <c r="AC1116" s="78"/>
      <c r="AD1116" s="78"/>
      <c r="AE1116" s="78"/>
      <c r="AF1116" s="78"/>
      <c r="AG1116" s="78"/>
      <c r="AH1116" s="78"/>
      <c r="AI1116" s="78"/>
      <c r="AJ1116" s="170"/>
      <c r="AK1116" s="78"/>
      <c r="AL1116" s="78"/>
      <c r="AM1116" s="78"/>
      <c r="AN1116" s="78"/>
      <c r="AO1116" s="78"/>
      <c r="AP1116" s="78"/>
      <c r="AQ1116" s="78"/>
      <c r="AR1116" s="78"/>
      <c r="AT1116" s="78"/>
      <c r="AU1116" s="78"/>
      <c r="AV1116" s="78"/>
      <c r="AW1116" s="78"/>
      <c r="AX1116" s="78"/>
      <c r="AY1116" s="78"/>
      <c r="AZ1116" s="78"/>
      <c r="BA1116" s="78"/>
      <c r="BB1116" s="78"/>
      <c r="BC1116" s="78"/>
      <c r="BD1116" s="78"/>
      <c r="BE1116" s="78"/>
      <c r="BF1116" s="78"/>
      <c r="BG1116" s="78"/>
      <c r="BH1116" s="78"/>
      <c r="BI1116" s="78"/>
      <c r="BJ1116" s="78"/>
      <c r="BK1116" s="78"/>
      <c r="BL1116" s="78"/>
      <c r="BM1116" s="78"/>
      <c r="BN1116" s="78"/>
      <c r="BO1116" s="78"/>
      <c r="BP1116" s="78"/>
      <c r="BQ1116" s="78"/>
      <c r="BR1116" s="78"/>
      <c r="BS1116" s="78"/>
      <c r="BT1116" s="78"/>
      <c r="BU1116" s="78"/>
      <c r="BV1116" s="78"/>
      <c r="BW1116" s="78"/>
      <c r="BX1116" s="78"/>
      <c r="BY1116" s="78"/>
      <c r="BZ1116" s="78"/>
      <c r="CA1116" s="78"/>
      <c r="CB1116" s="78"/>
      <c r="CC1116" s="78"/>
      <c r="CD1116" s="78"/>
      <c r="CE1116" s="78"/>
      <c r="CF1116" s="78"/>
      <c r="CG1116" s="78"/>
      <c r="CH1116" s="78"/>
      <c r="CI1116" s="78"/>
      <c r="CJ1116" s="78"/>
      <c r="CK1116" s="78"/>
      <c r="CL1116" s="78"/>
    </row>
    <row r="1117" spans="14:90" ht="20.100000000000001" customHeight="1">
      <c r="N1117" s="78"/>
      <c r="O1117" s="78"/>
      <c r="P1117" s="78"/>
      <c r="Q1117" s="78"/>
      <c r="R1117" s="78"/>
      <c r="S1117" s="78"/>
      <c r="T1117" s="78"/>
      <c r="U1117" s="78"/>
      <c r="V1117" s="78"/>
      <c r="W1117" s="78"/>
      <c r="X1117" s="78"/>
      <c r="Y1117" s="78"/>
      <c r="Z1117" s="78"/>
      <c r="AA1117" s="78"/>
      <c r="AB1117" s="78"/>
      <c r="AC1117" s="78"/>
      <c r="AD1117" s="78"/>
      <c r="AE1117" s="78"/>
      <c r="AF1117" s="78"/>
      <c r="AG1117" s="78"/>
      <c r="AH1117" s="78"/>
      <c r="AI1117" s="78"/>
      <c r="AJ1117" s="170"/>
      <c r="AK1117" s="78"/>
      <c r="AL1117" s="78"/>
      <c r="AM1117" s="78"/>
      <c r="AN1117" s="78"/>
      <c r="AO1117" s="78"/>
      <c r="AP1117" s="78"/>
      <c r="AQ1117" s="78"/>
      <c r="AR1117" s="78"/>
      <c r="AT1117" s="78"/>
      <c r="AU1117" s="78"/>
      <c r="AV1117" s="78"/>
      <c r="AW1117" s="78"/>
      <c r="AX1117" s="78"/>
      <c r="AY1117" s="78"/>
      <c r="AZ1117" s="78"/>
      <c r="BA1117" s="78"/>
      <c r="BB1117" s="78"/>
      <c r="BC1117" s="78"/>
      <c r="BD1117" s="78"/>
      <c r="BE1117" s="78"/>
      <c r="BF1117" s="78"/>
      <c r="BG1117" s="78"/>
      <c r="BH1117" s="78"/>
      <c r="BI1117" s="78"/>
      <c r="BJ1117" s="78"/>
      <c r="BK1117" s="78"/>
      <c r="BL1117" s="78"/>
      <c r="BM1117" s="78"/>
      <c r="BN1117" s="78"/>
      <c r="BO1117" s="78"/>
      <c r="BP1117" s="78"/>
      <c r="BQ1117" s="78"/>
      <c r="BR1117" s="78"/>
      <c r="BS1117" s="78"/>
      <c r="BT1117" s="78"/>
      <c r="BU1117" s="78"/>
      <c r="BV1117" s="78"/>
      <c r="BW1117" s="78"/>
      <c r="BX1117" s="78"/>
      <c r="BY1117" s="78"/>
      <c r="BZ1117" s="78"/>
      <c r="CA1117" s="78"/>
      <c r="CB1117" s="78"/>
      <c r="CC1117" s="78"/>
      <c r="CD1117" s="78"/>
      <c r="CE1117" s="78"/>
      <c r="CF1117" s="78"/>
      <c r="CG1117" s="78"/>
      <c r="CH1117" s="78"/>
      <c r="CI1117" s="78"/>
      <c r="CJ1117" s="78"/>
      <c r="CK1117" s="78"/>
      <c r="CL1117" s="78"/>
    </row>
    <row r="1118" spans="14:90" ht="20.100000000000001" customHeight="1">
      <c r="N1118" s="78"/>
      <c r="O1118" s="78"/>
      <c r="P1118" s="78"/>
      <c r="Q1118" s="78"/>
      <c r="R1118" s="78"/>
      <c r="S1118" s="78"/>
      <c r="T1118" s="78"/>
      <c r="U1118" s="78"/>
      <c r="V1118" s="78"/>
      <c r="W1118" s="78"/>
      <c r="X1118" s="78"/>
      <c r="Y1118" s="78"/>
      <c r="Z1118" s="78"/>
      <c r="AA1118" s="78"/>
      <c r="AB1118" s="78"/>
      <c r="AC1118" s="78"/>
      <c r="AD1118" s="78"/>
      <c r="AE1118" s="78"/>
      <c r="AF1118" s="78"/>
      <c r="AG1118" s="78"/>
      <c r="AH1118" s="78"/>
      <c r="AI1118" s="78"/>
      <c r="AJ1118" s="170"/>
      <c r="AK1118" s="78"/>
      <c r="AL1118" s="78"/>
      <c r="AM1118" s="78"/>
      <c r="AN1118" s="78"/>
      <c r="AO1118" s="78"/>
      <c r="AP1118" s="78"/>
      <c r="AQ1118" s="78"/>
      <c r="AR1118" s="78"/>
      <c r="AT1118" s="78"/>
      <c r="AU1118" s="78"/>
      <c r="AV1118" s="78"/>
      <c r="AW1118" s="78"/>
      <c r="AX1118" s="78"/>
      <c r="AY1118" s="78"/>
      <c r="AZ1118" s="78"/>
      <c r="BA1118" s="78"/>
      <c r="BB1118" s="78"/>
      <c r="BC1118" s="78"/>
      <c r="BD1118" s="78"/>
      <c r="BE1118" s="78"/>
      <c r="BF1118" s="78"/>
      <c r="BG1118" s="78"/>
      <c r="BH1118" s="78"/>
      <c r="BI1118" s="78"/>
      <c r="BJ1118" s="78"/>
      <c r="BK1118" s="78"/>
      <c r="BL1118" s="78"/>
      <c r="BM1118" s="78"/>
      <c r="BN1118" s="78"/>
      <c r="BO1118" s="78"/>
      <c r="BP1118" s="78"/>
      <c r="BQ1118" s="78"/>
      <c r="BR1118" s="78"/>
      <c r="BS1118" s="78"/>
      <c r="BT1118" s="78"/>
      <c r="BU1118" s="78"/>
      <c r="BV1118" s="78"/>
      <c r="BW1118" s="78"/>
      <c r="BX1118" s="78"/>
      <c r="BY1118" s="78"/>
      <c r="BZ1118" s="78"/>
      <c r="CA1118" s="78"/>
      <c r="CB1118" s="78"/>
      <c r="CC1118" s="78"/>
      <c r="CD1118" s="78"/>
      <c r="CE1118" s="78"/>
      <c r="CF1118" s="78"/>
      <c r="CG1118" s="78"/>
      <c r="CH1118" s="78"/>
      <c r="CI1118" s="78"/>
      <c r="CJ1118" s="78"/>
      <c r="CK1118" s="78"/>
      <c r="CL1118" s="78"/>
    </row>
    <row r="1119" spans="14:90" ht="20.100000000000001" customHeight="1">
      <c r="N1119" s="78"/>
      <c r="O1119" s="78"/>
      <c r="P1119" s="78"/>
      <c r="Q1119" s="78"/>
      <c r="R1119" s="78"/>
      <c r="S1119" s="78"/>
      <c r="T1119" s="78"/>
      <c r="U1119" s="78"/>
      <c r="V1119" s="78"/>
      <c r="W1119" s="78"/>
      <c r="X1119" s="78"/>
      <c r="Y1119" s="78"/>
      <c r="Z1119" s="78"/>
      <c r="AA1119" s="78"/>
      <c r="AB1119" s="78"/>
      <c r="AC1119" s="78"/>
      <c r="AD1119" s="78"/>
      <c r="AE1119" s="78"/>
      <c r="AF1119" s="78"/>
      <c r="AG1119" s="78"/>
      <c r="AH1119" s="78"/>
      <c r="AI1119" s="78"/>
      <c r="AJ1119" s="170"/>
      <c r="AK1119" s="78"/>
      <c r="AL1119" s="78"/>
      <c r="AM1119" s="78"/>
      <c r="AN1119" s="78"/>
      <c r="AO1119" s="78"/>
      <c r="AP1119" s="78"/>
      <c r="AQ1119" s="78"/>
      <c r="AR1119" s="78"/>
      <c r="AT1119" s="78"/>
      <c r="AU1119" s="78"/>
      <c r="AV1119" s="78"/>
      <c r="AW1119" s="78"/>
      <c r="AX1119" s="78"/>
      <c r="AY1119" s="78"/>
      <c r="AZ1119" s="78"/>
      <c r="BA1119" s="78"/>
      <c r="BB1119" s="78"/>
      <c r="BC1119" s="78"/>
      <c r="BD1119" s="78"/>
      <c r="BE1119" s="78"/>
      <c r="BF1119" s="78"/>
      <c r="BG1119" s="78"/>
      <c r="BH1119" s="78"/>
      <c r="BI1119" s="78"/>
      <c r="BJ1119" s="78"/>
      <c r="BK1119" s="78"/>
      <c r="BL1119" s="78"/>
      <c r="BM1119" s="78"/>
      <c r="BN1119" s="78"/>
      <c r="BO1119" s="78"/>
      <c r="BP1119" s="78"/>
      <c r="BQ1119" s="78"/>
      <c r="BR1119" s="78"/>
      <c r="BS1119" s="78"/>
      <c r="BT1119" s="78"/>
      <c r="BU1119" s="78"/>
      <c r="BV1119" s="78"/>
      <c r="BW1119" s="78"/>
      <c r="BX1119" s="78"/>
      <c r="BY1119" s="78"/>
      <c r="BZ1119" s="78"/>
      <c r="CA1119" s="78"/>
      <c r="CB1119" s="78"/>
      <c r="CC1119" s="78"/>
      <c r="CD1119" s="78"/>
      <c r="CE1119" s="78"/>
      <c r="CF1119" s="78"/>
      <c r="CG1119" s="78"/>
      <c r="CH1119" s="78"/>
      <c r="CI1119" s="78"/>
      <c r="CJ1119" s="78"/>
      <c r="CK1119" s="78"/>
      <c r="CL1119" s="78"/>
    </row>
    <row r="1120" spans="14:90" ht="20.100000000000001" customHeight="1">
      <c r="N1120" s="78"/>
      <c r="O1120" s="78"/>
      <c r="P1120" s="78"/>
      <c r="Q1120" s="78"/>
      <c r="R1120" s="78"/>
      <c r="S1120" s="78"/>
      <c r="T1120" s="78"/>
      <c r="U1120" s="78"/>
      <c r="V1120" s="78"/>
      <c r="W1120" s="78"/>
      <c r="X1120" s="78"/>
      <c r="Y1120" s="78"/>
      <c r="Z1120" s="78"/>
      <c r="AA1120" s="78"/>
      <c r="AB1120" s="78"/>
      <c r="AC1120" s="78"/>
      <c r="AD1120" s="78"/>
      <c r="AE1120" s="78"/>
      <c r="AF1120" s="78"/>
      <c r="AG1120" s="78"/>
      <c r="AH1120" s="78"/>
      <c r="AI1120" s="78"/>
      <c r="AJ1120" s="170"/>
      <c r="AK1120" s="78"/>
      <c r="AL1120" s="78"/>
      <c r="AM1120" s="78"/>
      <c r="AN1120" s="78"/>
      <c r="AO1120" s="78"/>
      <c r="AP1120" s="78"/>
      <c r="AQ1120" s="78"/>
      <c r="AR1120" s="78"/>
      <c r="AT1120" s="78"/>
      <c r="AU1120" s="78"/>
      <c r="AV1120" s="78"/>
      <c r="AW1120" s="78"/>
      <c r="AX1120" s="78"/>
      <c r="AY1120" s="78"/>
      <c r="AZ1120" s="78"/>
      <c r="BA1120" s="78"/>
      <c r="BB1120" s="78"/>
      <c r="BC1120" s="78"/>
      <c r="BD1120" s="78"/>
      <c r="BE1120" s="78"/>
      <c r="BF1120" s="78"/>
      <c r="BG1120" s="78"/>
      <c r="BH1120" s="78"/>
      <c r="BI1120" s="78"/>
      <c r="BJ1120" s="78"/>
      <c r="BK1120" s="78"/>
      <c r="BL1120" s="78"/>
      <c r="BM1120" s="78"/>
      <c r="BN1120" s="78"/>
      <c r="BO1120" s="78"/>
      <c r="BP1120" s="78"/>
      <c r="BQ1120" s="78"/>
      <c r="BR1120" s="78"/>
      <c r="BS1120" s="78"/>
      <c r="BT1120" s="78"/>
      <c r="BU1120" s="78"/>
      <c r="BV1120" s="78"/>
      <c r="BW1120" s="78"/>
      <c r="BX1120" s="78"/>
      <c r="BY1120" s="78"/>
      <c r="BZ1120" s="78"/>
      <c r="CA1120" s="78"/>
      <c r="CB1120" s="78"/>
      <c r="CC1120" s="78"/>
      <c r="CD1120" s="78"/>
      <c r="CE1120" s="78"/>
      <c r="CF1120" s="78"/>
      <c r="CG1120" s="78"/>
      <c r="CH1120" s="78"/>
      <c r="CI1120" s="78"/>
      <c r="CJ1120" s="78"/>
      <c r="CK1120" s="78"/>
      <c r="CL1120" s="78"/>
    </row>
    <row r="1121" spans="14:90" ht="20.100000000000001" customHeight="1">
      <c r="N1121" s="78"/>
      <c r="O1121" s="78"/>
      <c r="P1121" s="78"/>
      <c r="Q1121" s="78"/>
      <c r="R1121" s="78"/>
      <c r="S1121" s="78"/>
      <c r="T1121" s="78"/>
      <c r="U1121" s="78"/>
      <c r="V1121" s="78"/>
      <c r="W1121" s="78"/>
      <c r="X1121" s="78"/>
      <c r="Y1121" s="78"/>
      <c r="Z1121" s="78"/>
      <c r="AA1121" s="78"/>
      <c r="AB1121" s="78"/>
      <c r="AC1121" s="78"/>
      <c r="AD1121" s="78"/>
      <c r="AE1121" s="78"/>
      <c r="AF1121" s="78"/>
      <c r="AG1121" s="78"/>
      <c r="AH1121" s="78"/>
      <c r="AI1121" s="78"/>
      <c r="AJ1121" s="170"/>
      <c r="AK1121" s="78"/>
      <c r="AL1121" s="78"/>
      <c r="AM1121" s="78"/>
      <c r="AN1121" s="78"/>
      <c r="AO1121" s="78"/>
      <c r="AP1121" s="78"/>
      <c r="AQ1121" s="78"/>
      <c r="AR1121" s="78"/>
      <c r="AT1121" s="78"/>
      <c r="AU1121" s="78"/>
      <c r="AV1121" s="78"/>
      <c r="AW1121" s="78"/>
      <c r="AX1121" s="78"/>
      <c r="AY1121" s="78"/>
      <c r="AZ1121" s="78"/>
      <c r="BA1121" s="78"/>
      <c r="BB1121" s="78"/>
      <c r="BC1121" s="78"/>
      <c r="BD1121" s="78"/>
      <c r="BE1121" s="78"/>
      <c r="BF1121" s="78"/>
      <c r="BG1121" s="78"/>
      <c r="BH1121" s="78"/>
      <c r="BI1121" s="78"/>
      <c r="BJ1121" s="78"/>
      <c r="BK1121" s="78"/>
      <c r="BL1121" s="78"/>
      <c r="BM1121" s="78"/>
      <c r="BN1121" s="78"/>
      <c r="BO1121" s="78"/>
      <c r="BP1121" s="78"/>
      <c r="BQ1121" s="78"/>
      <c r="BR1121" s="78"/>
      <c r="BS1121" s="78"/>
      <c r="BT1121" s="78"/>
      <c r="BU1121" s="78"/>
      <c r="BV1121" s="78"/>
      <c r="BW1121" s="78"/>
      <c r="BX1121" s="78"/>
      <c r="BY1121" s="78"/>
      <c r="BZ1121" s="78"/>
      <c r="CA1121" s="78"/>
      <c r="CB1121" s="78"/>
      <c r="CC1121" s="78"/>
      <c r="CD1121" s="78"/>
      <c r="CE1121" s="78"/>
      <c r="CF1121" s="78"/>
      <c r="CG1121" s="78"/>
      <c r="CH1121" s="78"/>
      <c r="CI1121" s="78"/>
      <c r="CJ1121" s="78"/>
      <c r="CK1121" s="78"/>
      <c r="CL1121" s="78"/>
    </row>
    <row r="1122" spans="14:90" ht="20.100000000000001" customHeight="1">
      <c r="N1122" s="78"/>
      <c r="O1122" s="78"/>
      <c r="P1122" s="78"/>
      <c r="Q1122" s="78"/>
      <c r="R1122" s="78"/>
      <c r="S1122" s="78"/>
      <c r="T1122" s="78"/>
      <c r="U1122" s="78"/>
      <c r="V1122" s="78"/>
      <c r="W1122" s="78"/>
      <c r="X1122" s="78"/>
      <c r="Y1122" s="78"/>
      <c r="Z1122" s="78"/>
      <c r="AA1122" s="78"/>
      <c r="AB1122" s="78"/>
      <c r="AC1122" s="78"/>
      <c r="AD1122" s="78"/>
      <c r="AE1122" s="78"/>
      <c r="AF1122" s="78"/>
      <c r="AG1122" s="78"/>
      <c r="AH1122" s="78"/>
      <c r="AI1122" s="78"/>
      <c r="AJ1122" s="170"/>
      <c r="AK1122" s="78"/>
      <c r="AL1122" s="78"/>
      <c r="AM1122" s="78"/>
      <c r="AN1122" s="78"/>
      <c r="AO1122" s="78"/>
      <c r="AP1122" s="78"/>
      <c r="AQ1122" s="78"/>
      <c r="AR1122" s="78"/>
      <c r="AT1122" s="78"/>
      <c r="AU1122" s="78"/>
      <c r="AV1122" s="78"/>
      <c r="AW1122" s="78"/>
      <c r="AX1122" s="78"/>
      <c r="AY1122" s="78"/>
      <c r="AZ1122" s="78"/>
      <c r="BA1122" s="78"/>
      <c r="BB1122" s="78"/>
      <c r="BC1122" s="78"/>
      <c r="BD1122" s="78"/>
      <c r="BE1122" s="78"/>
      <c r="BF1122" s="78"/>
      <c r="BG1122" s="78"/>
      <c r="BH1122" s="78"/>
      <c r="BI1122" s="78"/>
      <c r="BJ1122" s="78"/>
      <c r="BK1122" s="78"/>
      <c r="BL1122" s="78"/>
      <c r="BM1122" s="78"/>
      <c r="BN1122" s="78"/>
      <c r="BO1122" s="78"/>
      <c r="BP1122" s="78"/>
      <c r="BQ1122" s="78"/>
      <c r="BR1122" s="78"/>
      <c r="BS1122" s="78"/>
      <c r="BT1122" s="78"/>
      <c r="BU1122" s="78"/>
      <c r="BV1122" s="78"/>
      <c r="BW1122" s="78"/>
      <c r="BX1122" s="78"/>
      <c r="BY1122" s="78"/>
      <c r="BZ1122" s="78"/>
      <c r="CA1122" s="78"/>
      <c r="CB1122" s="78"/>
      <c r="CC1122" s="78"/>
      <c r="CD1122" s="78"/>
      <c r="CE1122" s="78"/>
      <c r="CF1122" s="78"/>
      <c r="CG1122" s="78"/>
      <c r="CH1122" s="78"/>
      <c r="CI1122" s="78"/>
      <c r="CJ1122" s="78"/>
      <c r="CK1122" s="78"/>
      <c r="CL1122" s="78"/>
    </row>
    <row r="1123" spans="14:90" ht="20.100000000000001" customHeight="1">
      <c r="N1123" s="78"/>
      <c r="O1123" s="78"/>
      <c r="P1123" s="78"/>
      <c r="Q1123" s="78"/>
      <c r="R1123" s="78"/>
      <c r="S1123" s="78"/>
      <c r="T1123" s="78"/>
      <c r="U1123" s="78"/>
      <c r="V1123" s="78"/>
      <c r="W1123" s="78"/>
      <c r="X1123" s="78"/>
      <c r="Y1123" s="78"/>
      <c r="Z1123" s="78"/>
      <c r="AA1123" s="78"/>
      <c r="AB1123" s="78"/>
      <c r="AC1123" s="78"/>
      <c r="AD1123" s="78"/>
      <c r="AE1123" s="78"/>
      <c r="AF1123" s="78"/>
      <c r="AG1123" s="78"/>
      <c r="AH1123" s="78"/>
      <c r="AI1123" s="78"/>
      <c r="AJ1123" s="170"/>
      <c r="AK1123" s="78"/>
      <c r="AL1123" s="78"/>
      <c r="AM1123" s="78"/>
      <c r="AN1123" s="78"/>
      <c r="AO1123" s="78"/>
      <c r="AP1123" s="78"/>
      <c r="AQ1123" s="78"/>
      <c r="AR1123" s="78"/>
      <c r="AT1123" s="78"/>
      <c r="AU1123" s="78"/>
      <c r="AV1123" s="78"/>
      <c r="AW1123" s="78"/>
      <c r="AX1123" s="78"/>
      <c r="AY1123" s="78"/>
      <c r="AZ1123" s="78"/>
      <c r="BA1123" s="78"/>
      <c r="BB1123" s="78"/>
      <c r="BC1123" s="78"/>
      <c r="BD1123" s="78"/>
      <c r="BE1123" s="78"/>
      <c r="BF1123" s="78"/>
      <c r="BG1123" s="78"/>
      <c r="BH1123" s="78"/>
      <c r="BI1123" s="78"/>
      <c r="BJ1123" s="78"/>
      <c r="BK1123" s="78"/>
      <c r="BL1123" s="78"/>
      <c r="BM1123" s="78"/>
      <c r="BN1123" s="78"/>
      <c r="BO1123" s="78"/>
      <c r="BP1123" s="78"/>
      <c r="BQ1123" s="78"/>
      <c r="BR1123" s="78"/>
      <c r="BS1123" s="78"/>
      <c r="BT1123" s="78"/>
      <c r="BU1123" s="78"/>
      <c r="BV1123" s="78"/>
      <c r="BW1123" s="78"/>
      <c r="BX1123" s="78"/>
      <c r="BY1123" s="78"/>
      <c r="BZ1123" s="78"/>
      <c r="CA1123" s="78"/>
      <c r="CB1123" s="78"/>
      <c r="CC1123" s="78"/>
      <c r="CD1123" s="78"/>
      <c r="CE1123" s="78"/>
      <c r="CF1123" s="78"/>
      <c r="CG1123" s="78"/>
      <c r="CH1123" s="78"/>
      <c r="CI1123" s="78"/>
      <c r="CJ1123" s="78"/>
      <c r="CK1123" s="78"/>
      <c r="CL1123" s="78"/>
    </row>
    <row r="1124" spans="14:90" ht="20.100000000000001" customHeight="1">
      <c r="N1124" s="78"/>
      <c r="O1124" s="78"/>
      <c r="P1124" s="78"/>
      <c r="Q1124" s="78"/>
      <c r="R1124" s="78"/>
      <c r="S1124" s="78"/>
      <c r="T1124" s="78"/>
      <c r="U1124" s="78"/>
      <c r="V1124" s="78"/>
      <c r="W1124" s="78"/>
      <c r="X1124" s="78"/>
      <c r="Y1124" s="78"/>
      <c r="Z1124" s="78"/>
      <c r="AA1124" s="78"/>
      <c r="AB1124" s="78"/>
      <c r="AC1124" s="78"/>
      <c r="AD1124" s="78"/>
      <c r="AE1124" s="78"/>
      <c r="AF1124" s="78"/>
      <c r="AG1124" s="78"/>
      <c r="AH1124" s="78"/>
      <c r="AI1124" s="78"/>
      <c r="AJ1124" s="170"/>
      <c r="AK1124" s="78"/>
      <c r="AL1124" s="78"/>
      <c r="AM1124" s="78"/>
      <c r="AN1124" s="78"/>
      <c r="AO1124" s="78"/>
      <c r="AP1124" s="78"/>
      <c r="AQ1124" s="78"/>
      <c r="AR1124" s="78"/>
      <c r="AT1124" s="78"/>
      <c r="AU1124" s="78"/>
      <c r="AV1124" s="78"/>
      <c r="AW1124" s="78"/>
      <c r="AX1124" s="78"/>
      <c r="AY1124" s="78"/>
      <c r="AZ1124" s="78"/>
      <c r="BA1124" s="78"/>
      <c r="BB1124" s="78"/>
      <c r="BC1124" s="78"/>
      <c r="BD1124" s="78"/>
      <c r="BE1124" s="78"/>
      <c r="BF1124" s="78"/>
      <c r="BG1124" s="78"/>
      <c r="BH1124" s="78"/>
      <c r="BI1124" s="78"/>
      <c r="BJ1124" s="78"/>
      <c r="BK1124" s="78"/>
      <c r="BL1124" s="78"/>
      <c r="BM1124" s="78"/>
      <c r="BN1124" s="78"/>
      <c r="BO1124" s="78"/>
      <c r="BP1124" s="78"/>
      <c r="BQ1124" s="78"/>
      <c r="BR1124" s="78"/>
      <c r="BS1124" s="78"/>
      <c r="BT1124" s="78"/>
      <c r="BU1124" s="78"/>
      <c r="BV1124" s="78"/>
      <c r="BW1124" s="78"/>
      <c r="BX1124" s="78"/>
      <c r="BY1124" s="78"/>
      <c r="BZ1124" s="78"/>
      <c r="CA1124" s="78"/>
      <c r="CB1124" s="78"/>
      <c r="CC1124" s="78"/>
      <c r="CD1124" s="78"/>
      <c r="CE1124" s="78"/>
      <c r="CF1124" s="78"/>
      <c r="CG1124" s="78"/>
      <c r="CH1124" s="78"/>
      <c r="CI1124" s="78"/>
      <c r="CJ1124" s="78"/>
      <c r="CK1124" s="78"/>
      <c r="CL1124" s="78"/>
    </row>
    <row r="1125" spans="14:90" ht="20.100000000000001" customHeight="1">
      <c r="N1125" s="78"/>
      <c r="O1125" s="78"/>
      <c r="P1125" s="78"/>
      <c r="Q1125" s="78"/>
      <c r="R1125" s="78"/>
      <c r="S1125" s="78"/>
      <c r="T1125" s="78"/>
      <c r="U1125" s="78"/>
      <c r="V1125" s="78"/>
      <c r="W1125" s="78"/>
      <c r="X1125" s="78"/>
      <c r="Y1125" s="78"/>
      <c r="Z1125" s="78"/>
      <c r="AA1125" s="78"/>
      <c r="AB1125" s="78"/>
      <c r="AC1125" s="78"/>
      <c r="AD1125" s="78"/>
      <c r="AE1125" s="78"/>
      <c r="AF1125" s="78"/>
      <c r="AG1125" s="78"/>
      <c r="AH1125" s="78"/>
      <c r="AI1125" s="78"/>
      <c r="AJ1125" s="170"/>
      <c r="AK1125" s="78"/>
      <c r="AL1125" s="78"/>
      <c r="AM1125" s="78"/>
      <c r="AN1125" s="78"/>
      <c r="AO1125" s="78"/>
      <c r="AP1125" s="78"/>
      <c r="AQ1125" s="78"/>
      <c r="AR1125" s="78"/>
      <c r="AT1125" s="78"/>
      <c r="AU1125" s="78"/>
      <c r="AV1125" s="78"/>
      <c r="AW1125" s="78"/>
      <c r="AX1125" s="78"/>
      <c r="AY1125" s="78"/>
      <c r="AZ1125" s="78"/>
      <c r="BA1125" s="78"/>
      <c r="BB1125" s="78"/>
      <c r="BC1125" s="78"/>
      <c r="BD1125" s="78"/>
      <c r="BE1125" s="78"/>
      <c r="BF1125" s="78"/>
      <c r="BG1125" s="78"/>
      <c r="BH1125" s="78"/>
      <c r="BI1125" s="78"/>
      <c r="BJ1125" s="78"/>
      <c r="BK1125" s="78"/>
      <c r="BL1125" s="78"/>
      <c r="BM1125" s="78"/>
      <c r="BN1125" s="78"/>
      <c r="BO1125" s="78"/>
      <c r="BP1125" s="78"/>
      <c r="BQ1125" s="78"/>
      <c r="BR1125" s="78"/>
      <c r="BS1125" s="78"/>
      <c r="BT1125" s="78"/>
      <c r="BU1125" s="78"/>
      <c r="BV1125" s="78"/>
      <c r="BW1125" s="78"/>
      <c r="BX1125" s="78"/>
      <c r="BY1125" s="78"/>
      <c r="BZ1125" s="78"/>
      <c r="CA1125" s="78"/>
      <c r="CB1125" s="78"/>
      <c r="CC1125" s="78"/>
      <c r="CD1125" s="78"/>
      <c r="CE1125" s="78"/>
      <c r="CF1125" s="78"/>
      <c r="CG1125" s="78"/>
      <c r="CH1125" s="78"/>
      <c r="CI1125" s="78"/>
      <c r="CJ1125" s="78"/>
      <c r="CK1125" s="78"/>
      <c r="CL1125" s="78"/>
    </row>
    <row r="1126" spans="14:90" ht="20.100000000000001" customHeight="1">
      <c r="N1126" s="78"/>
      <c r="O1126" s="78"/>
      <c r="P1126" s="78"/>
      <c r="Q1126" s="78"/>
      <c r="R1126" s="78"/>
      <c r="S1126" s="78"/>
      <c r="T1126" s="78"/>
      <c r="U1126" s="78"/>
      <c r="V1126" s="78"/>
      <c r="W1126" s="78"/>
      <c r="X1126" s="78"/>
      <c r="Y1126" s="78"/>
      <c r="Z1126" s="78"/>
      <c r="AA1126" s="78"/>
      <c r="AB1126" s="78"/>
      <c r="AC1126" s="78"/>
      <c r="AD1126" s="78"/>
      <c r="AE1126" s="78"/>
      <c r="AF1126" s="78"/>
      <c r="AG1126" s="78"/>
      <c r="AH1126" s="78"/>
      <c r="AI1126" s="78"/>
      <c r="AJ1126" s="170"/>
      <c r="AK1126" s="78"/>
      <c r="AL1126" s="78"/>
      <c r="AM1126" s="78"/>
      <c r="AN1126" s="78"/>
      <c r="AO1126" s="78"/>
      <c r="AP1126" s="78"/>
      <c r="AQ1126" s="78"/>
      <c r="AR1126" s="78"/>
      <c r="AT1126" s="78"/>
      <c r="AU1126" s="78"/>
      <c r="AV1126" s="78"/>
      <c r="AW1126" s="78"/>
      <c r="AX1126" s="78"/>
      <c r="AY1126" s="78"/>
      <c r="AZ1126" s="78"/>
      <c r="BA1126" s="78"/>
      <c r="BB1126" s="78"/>
      <c r="BC1126" s="78"/>
      <c r="BD1126" s="78"/>
      <c r="BE1126" s="78"/>
      <c r="BF1126" s="78"/>
      <c r="BG1126" s="78"/>
      <c r="BH1126" s="78"/>
      <c r="BI1126" s="78"/>
      <c r="BJ1126" s="78"/>
      <c r="BK1126" s="78"/>
      <c r="BL1126" s="78"/>
      <c r="BM1126" s="78"/>
      <c r="BN1126" s="78"/>
      <c r="BO1126" s="78"/>
      <c r="BP1126" s="78"/>
      <c r="BQ1126" s="78"/>
      <c r="BR1126" s="78"/>
      <c r="BS1126" s="78"/>
      <c r="BT1126" s="78"/>
      <c r="BU1126" s="78"/>
      <c r="BV1126" s="78"/>
      <c r="BW1126" s="78"/>
      <c r="BX1126" s="78"/>
      <c r="BY1126" s="78"/>
      <c r="BZ1126" s="78"/>
      <c r="CA1126" s="78"/>
      <c r="CB1126" s="78"/>
      <c r="CC1126" s="78"/>
      <c r="CD1126" s="78"/>
      <c r="CE1126" s="78"/>
      <c r="CF1126" s="78"/>
      <c r="CG1126" s="78"/>
      <c r="CH1126" s="78"/>
      <c r="CI1126" s="78"/>
      <c r="CJ1126" s="78"/>
      <c r="CK1126" s="78"/>
      <c r="CL1126" s="78"/>
    </row>
    <row r="1127" spans="14:90" ht="20.100000000000001" customHeight="1">
      <c r="N1127" s="78"/>
      <c r="O1127" s="78"/>
      <c r="P1127" s="78"/>
      <c r="Q1127" s="78"/>
      <c r="R1127" s="78"/>
      <c r="S1127" s="78"/>
      <c r="T1127" s="78"/>
      <c r="U1127" s="78"/>
      <c r="V1127" s="78"/>
      <c r="W1127" s="78"/>
      <c r="X1127" s="78"/>
      <c r="Y1127" s="78"/>
      <c r="Z1127" s="78"/>
      <c r="AA1127" s="78"/>
      <c r="AB1127" s="78"/>
      <c r="AC1127" s="78"/>
      <c r="AD1127" s="78"/>
      <c r="AE1127" s="78"/>
      <c r="AF1127" s="78"/>
      <c r="AG1127" s="78"/>
      <c r="AH1127" s="78"/>
      <c r="AI1127" s="78"/>
      <c r="AJ1127" s="170"/>
      <c r="AK1127" s="78"/>
      <c r="AL1127" s="78"/>
      <c r="AM1127" s="78"/>
      <c r="AN1127" s="78"/>
      <c r="AO1127" s="78"/>
      <c r="AP1127" s="78"/>
      <c r="AQ1127" s="78"/>
      <c r="AR1127" s="78"/>
      <c r="AT1127" s="78"/>
      <c r="AU1127" s="78"/>
      <c r="AV1127" s="78"/>
      <c r="AW1127" s="78"/>
      <c r="AX1127" s="78"/>
      <c r="AY1127" s="78"/>
      <c r="AZ1127" s="78"/>
      <c r="BA1127" s="78"/>
      <c r="BB1127" s="78"/>
      <c r="BC1127" s="78"/>
      <c r="BD1127" s="78"/>
      <c r="BE1127" s="78"/>
      <c r="BF1127" s="78"/>
      <c r="BG1127" s="78"/>
      <c r="BH1127" s="78"/>
      <c r="BI1127" s="78"/>
      <c r="BJ1127" s="78"/>
      <c r="BK1127" s="78"/>
      <c r="BL1127" s="78"/>
      <c r="BM1127" s="78"/>
      <c r="BN1127" s="78"/>
      <c r="BO1127" s="78"/>
      <c r="BP1127" s="78"/>
      <c r="BQ1127" s="78"/>
      <c r="BR1127" s="78"/>
      <c r="BS1127" s="78"/>
      <c r="BT1127" s="78"/>
      <c r="BU1127" s="78"/>
      <c r="BV1127" s="78"/>
      <c r="BW1127" s="78"/>
      <c r="BX1127" s="78"/>
      <c r="BY1127" s="78"/>
      <c r="BZ1127" s="78"/>
      <c r="CA1127" s="78"/>
      <c r="CB1127" s="78"/>
      <c r="CC1127" s="78"/>
      <c r="CD1127" s="78"/>
      <c r="CE1127" s="78"/>
      <c r="CF1127" s="78"/>
      <c r="CG1127" s="78"/>
      <c r="CH1127" s="78"/>
      <c r="CI1127" s="78"/>
      <c r="CJ1127" s="78"/>
      <c r="CK1127" s="78"/>
      <c r="CL1127" s="78"/>
    </row>
    <row r="1128" spans="14:90" ht="20.100000000000001" customHeight="1">
      <c r="N1128" s="78"/>
      <c r="O1128" s="78"/>
      <c r="P1128" s="78"/>
      <c r="Q1128" s="78"/>
      <c r="R1128" s="78"/>
      <c r="S1128" s="78"/>
      <c r="T1128" s="78"/>
      <c r="U1128" s="78"/>
      <c r="V1128" s="78"/>
      <c r="W1128" s="78"/>
      <c r="X1128" s="78"/>
      <c r="Y1128" s="78"/>
      <c r="Z1128" s="78"/>
      <c r="AA1128" s="78"/>
      <c r="AB1128" s="78"/>
      <c r="AC1128" s="78"/>
      <c r="AD1128" s="78"/>
      <c r="AE1128" s="78"/>
      <c r="AF1128" s="78"/>
      <c r="AG1128" s="78"/>
      <c r="AH1128" s="78"/>
      <c r="AI1128" s="78"/>
      <c r="AJ1128" s="170"/>
      <c r="AK1128" s="78"/>
      <c r="AL1128" s="78"/>
      <c r="AM1128" s="78"/>
      <c r="AN1128" s="78"/>
      <c r="AO1128" s="78"/>
      <c r="AP1128" s="78"/>
      <c r="AQ1128" s="78"/>
      <c r="AR1128" s="78"/>
      <c r="AT1128" s="78"/>
      <c r="AU1128" s="78"/>
      <c r="AV1128" s="78"/>
      <c r="AW1128" s="78"/>
      <c r="AX1128" s="78"/>
      <c r="AY1128" s="78"/>
      <c r="AZ1128" s="78"/>
      <c r="BA1128" s="78"/>
      <c r="BB1128" s="78"/>
      <c r="BC1128" s="78"/>
      <c r="BD1128" s="78"/>
      <c r="BE1128" s="78"/>
      <c r="BF1128" s="78"/>
      <c r="BG1128" s="78"/>
      <c r="BH1128" s="78"/>
      <c r="BI1128" s="78"/>
      <c r="BJ1128" s="78"/>
      <c r="BK1128" s="78"/>
      <c r="BL1128" s="78"/>
      <c r="BM1128" s="78"/>
      <c r="BN1128" s="78"/>
      <c r="BO1128" s="78"/>
      <c r="BP1128" s="78"/>
      <c r="BQ1128" s="78"/>
      <c r="BR1128" s="78"/>
      <c r="BS1128" s="78"/>
      <c r="BT1128" s="78"/>
      <c r="BU1128" s="78"/>
      <c r="BV1128" s="78"/>
      <c r="BW1128" s="78"/>
      <c r="BX1128" s="78"/>
      <c r="BY1128" s="78"/>
      <c r="BZ1128" s="78"/>
      <c r="CA1128" s="78"/>
      <c r="CB1128" s="78"/>
      <c r="CC1128" s="78"/>
      <c r="CD1128" s="78"/>
      <c r="CE1128" s="78"/>
      <c r="CF1128" s="78"/>
      <c r="CG1128" s="78"/>
      <c r="CH1128" s="78"/>
      <c r="CI1128" s="78"/>
      <c r="CJ1128" s="78"/>
      <c r="CK1128" s="78"/>
      <c r="CL1128" s="78"/>
    </row>
    <row r="1129" spans="14:90" ht="20.100000000000001" customHeight="1">
      <c r="N1129" s="78"/>
      <c r="O1129" s="78"/>
      <c r="P1129" s="78"/>
      <c r="Q1129" s="78"/>
      <c r="R1129" s="78"/>
      <c r="S1129" s="78"/>
      <c r="T1129" s="78"/>
      <c r="U1129" s="78"/>
      <c r="V1129" s="78"/>
      <c r="W1129" s="78"/>
      <c r="X1129" s="78"/>
      <c r="Y1129" s="78"/>
      <c r="Z1129" s="78"/>
      <c r="AA1129" s="78"/>
      <c r="AB1129" s="78"/>
      <c r="AC1129" s="78"/>
      <c r="AD1129" s="78"/>
      <c r="AE1129" s="78"/>
      <c r="AF1129" s="78"/>
      <c r="AG1129" s="78"/>
      <c r="AH1129" s="78"/>
      <c r="AI1129" s="78"/>
      <c r="AJ1129" s="170"/>
      <c r="AK1129" s="78"/>
      <c r="AL1129" s="78"/>
      <c r="AM1129" s="78"/>
      <c r="AN1129" s="78"/>
      <c r="AO1129" s="78"/>
      <c r="AP1129" s="78"/>
      <c r="AQ1129" s="78"/>
      <c r="AR1129" s="78"/>
      <c r="AT1129" s="78"/>
      <c r="AU1129" s="78"/>
      <c r="AV1129" s="78"/>
      <c r="AW1129" s="78"/>
      <c r="AX1129" s="78"/>
      <c r="AY1129" s="78"/>
      <c r="AZ1129" s="78"/>
      <c r="BA1129" s="78"/>
      <c r="BB1129" s="78"/>
      <c r="BC1129" s="78"/>
      <c r="BD1129" s="78"/>
      <c r="BE1129" s="78"/>
      <c r="BF1129" s="78"/>
      <c r="BG1129" s="78"/>
      <c r="BH1129" s="78"/>
      <c r="BI1129" s="78"/>
      <c r="BJ1129" s="78"/>
      <c r="BK1129" s="78"/>
      <c r="BL1129" s="78"/>
      <c r="BM1129" s="78"/>
      <c r="BN1129" s="78"/>
      <c r="BO1129" s="78"/>
      <c r="BP1129" s="78"/>
      <c r="BQ1129" s="78"/>
      <c r="BR1129" s="78"/>
      <c r="BS1129" s="78"/>
      <c r="BT1129" s="78"/>
      <c r="BU1129" s="78"/>
      <c r="BV1129" s="78"/>
      <c r="BW1129" s="78"/>
      <c r="BX1129" s="78"/>
      <c r="BY1129" s="78"/>
      <c r="BZ1129" s="78"/>
      <c r="CA1129" s="78"/>
      <c r="CB1129" s="78"/>
      <c r="CC1129" s="78"/>
      <c r="CD1129" s="78"/>
      <c r="CE1129" s="78"/>
      <c r="CF1129" s="78"/>
      <c r="CG1129" s="78"/>
      <c r="CH1129" s="78"/>
      <c r="CI1129" s="78"/>
      <c r="CJ1129" s="78"/>
      <c r="CK1129" s="78"/>
      <c r="CL1129" s="78"/>
    </row>
    <row r="1130" spans="14:90" ht="20.100000000000001" customHeight="1">
      <c r="N1130" s="78"/>
      <c r="O1130" s="78"/>
      <c r="P1130" s="78"/>
      <c r="Q1130" s="78"/>
      <c r="R1130" s="78"/>
      <c r="S1130" s="78"/>
      <c r="T1130" s="78"/>
      <c r="U1130" s="78"/>
      <c r="V1130" s="78"/>
      <c r="W1130" s="78"/>
      <c r="X1130" s="78"/>
      <c r="Y1130" s="78"/>
      <c r="Z1130" s="78"/>
      <c r="AA1130" s="78"/>
      <c r="AB1130" s="78"/>
      <c r="AC1130" s="78"/>
      <c r="AD1130" s="78"/>
      <c r="AE1130" s="78"/>
      <c r="AF1130" s="78"/>
      <c r="AG1130" s="78"/>
      <c r="AH1130" s="78"/>
      <c r="AI1130" s="78"/>
      <c r="AJ1130" s="170"/>
      <c r="AK1130" s="78"/>
      <c r="AL1130" s="78"/>
      <c r="AM1130" s="78"/>
      <c r="AN1130" s="78"/>
      <c r="AO1130" s="78"/>
      <c r="AP1130" s="78"/>
      <c r="AQ1130" s="78"/>
      <c r="AR1130" s="78"/>
      <c r="AT1130" s="78"/>
      <c r="AU1130" s="78"/>
      <c r="AV1130" s="78"/>
      <c r="AW1130" s="78"/>
      <c r="AX1130" s="78"/>
      <c r="AY1130" s="78"/>
      <c r="AZ1130" s="78"/>
      <c r="BA1130" s="78"/>
      <c r="BB1130" s="78"/>
      <c r="BC1130" s="78"/>
      <c r="BD1130" s="78"/>
      <c r="BE1130" s="78"/>
      <c r="BF1130" s="78"/>
      <c r="BG1130" s="78"/>
      <c r="BH1130" s="78"/>
      <c r="BI1130" s="78"/>
      <c r="BJ1130" s="78"/>
      <c r="BK1130" s="78"/>
      <c r="BL1130" s="78"/>
      <c r="BM1130" s="78"/>
      <c r="BN1130" s="78"/>
      <c r="BO1130" s="78"/>
      <c r="BP1130" s="78"/>
      <c r="BQ1130" s="78"/>
      <c r="BR1130" s="78"/>
      <c r="BS1130" s="78"/>
      <c r="BT1130" s="78"/>
      <c r="BU1130" s="78"/>
      <c r="BV1130" s="78"/>
      <c r="BW1130" s="78"/>
      <c r="BX1130" s="78"/>
      <c r="BY1130" s="78"/>
      <c r="BZ1130" s="78"/>
      <c r="CA1130" s="78"/>
      <c r="CB1130" s="78"/>
      <c r="CC1130" s="78"/>
      <c r="CD1130" s="78"/>
      <c r="CE1130" s="78"/>
      <c r="CF1130" s="78"/>
      <c r="CG1130" s="78"/>
      <c r="CH1130" s="78"/>
      <c r="CI1130" s="78"/>
      <c r="CJ1130" s="78"/>
      <c r="CK1130" s="78"/>
      <c r="CL1130" s="78"/>
    </row>
    <row r="1131" spans="14:90" ht="20.100000000000001" customHeight="1">
      <c r="N1131" s="78"/>
      <c r="O1131" s="78"/>
      <c r="P1131" s="78"/>
      <c r="Q1131" s="78"/>
      <c r="R1131" s="78"/>
      <c r="S1131" s="78"/>
      <c r="T1131" s="78"/>
      <c r="U1131" s="78"/>
      <c r="V1131" s="78"/>
      <c r="W1131" s="78"/>
      <c r="X1131" s="78"/>
      <c r="Y1131" s="78"/>
      <c r="Z1131" s="78"/>
      <c r="AA1131" s="78"/>
      <c r="AB1131" s="78"/>
      <c r="AC1131" s="78"/>
      <c r="AD1131" s="78"/>
      <c r="AE1131" s="78"/>
      <c r="AF1131" s="78"/>
      <c r="AG1131" s="78"/>
      <c r="AH1131" s="78"/>
      <c r="AI1131" s="78"/>
      <c r="AJ1131" s="170"/>
      <c r="AK1131" s="78"/>
      <c r="AL1131" s="78"/>
      <c r="AM1131" s="78"/>
      <c r="AN1131" s="78"/>
      <c r="AO1131" s="78"/>
      <c r="AP1131" s="78"/>
      <c r="AQ1131" s="78"/>
      <c r="AR1131" s="78"/>
      <c r="AT1131" s="78"/>
      <c r="AU1131" s="78"/>
      <c r="AV1131" s="78"/>
      <c r="AW1131" s="78"/>
      <c r="AX1131" s="78"/>
      <c r="AY1131" s="78"/>
      <c r="AZ1131" s="78"/>
      <c r="BA1131" s="78"/>
      <c r="BB1131" s="78"/>
      <c r="BC1131" s="78"/>
      <c r="BD1131" s="78"/>
      <c r="BE1131" s="78"/>
      <c r="BF1131" s="78"/>
      <c r="BG1131" s="78"/>
      <c r="BH1131" s="78"/>
      <c r="BI1131" s="78"/>
      <c r="BJ1131" s="78"/>
      <c r="BK1131" s="78"/>
      <c r="BL1131" s="78"/>
      <c r="BM1131" s="78"/>
      <c r="BN1131" s="78"/>
      <c r="BO1131" s="78"/>
      <c r="BP1131" s="78"/>
      <c r="BQ1131" s="78"/>
      <c r="BR1131" s="78"/>
      <c r="BS1131" s="78"/>
      <c r="BT1131" s="78"/>
      <c r="BU1131" s="78"/>
      <c r="BV1131" s="78"/>
      <c r="BW1131" s="78"/>
      <c r="BX1131" s="78"/>
      <c r="BY1131" s="78"/>
      <c r="BZ1131" s="78"/>
      <c r="CA1131" s="78"/>
      <c r="CB1131" s="78"/>
      <c r="CC1131" s="78"/>
      <c r="CD1131" s="78"/>
      <c r="CE1131" s="78"/>
      <c r="CF1131" s="78"/>
      <c r="CG1131" s="78"/>
      <c r="CH1131" s="78"/>
      <c r="CI1131" s="78"/>
      <c r="CJ1131" s="78"/>
      <c r="CK1131" s="78"/>
      <c r="CL1131" s="78"/>
    </row>
    <row r="1132" spans="14:90" ht="20.100000000000001" customHeight="1">
      <c r="N1132" s="78"/>
      <c r="O1132" s="78"/>
      <c r="P1132" s="78"/>
      <c r="Q1132" s="78"/>
      <c r="R1132" s="78"/>
      <c r="S1132" s="78"/>
      <c r="T1132" s="78"/>
      <c r="U1132" s="78"/>
      <c r="V1132" s="78"/>
      <c r="W1132" s="78"/>
      <c r="X1132" s="78"/>
      <c r="Y1132" s="78"/>
      <c r="Z1132" s="78"/>
      <c r="AA1132" s="78"/>
      <c r="AB1132" s="78"/>
      <c r="AC1132" s="78"/>
      <c r="AD1132" s="78"/>
      <c r="AE1132" s="78"/>
      <c r="AF1132" s="78"/>
      <c r="AG1132" s="78"/>
      <c r="AH1132" s="78"/>
      <c r="AI1132" s="78"/>
      <c r="AJ1132" s="170"/>
      <c r="AK1132" s="78"/>
      <c r="AL1132" s="78"/>
      <c r="AM1132" s="78"/>
      <c r="AN1132" s="78"/>
      <c r="AO1132" s="78"/>
      <c r="AP1132" s="78"/>
      <c r="AQ1132" s="78"/>
      <c r="AR1132" s="78"/>
      <c r="AT1132" s="78"/>
      <c r="AU1132" s="78"/>
      <c r="AV1132" s="78"/>
      <c r="AW1132" s="78"/>
      <c r="AX1132" s="78"/>
      <c r="AY1132" s="78"/>
      <c r="AZ1132" s="78"/>
      <c r="BA1132" s="78"/>
      <c r="BB1132" s="78"/>
      <c r="BC1132" s="78"/>
      <c r="BD1132" s="78"/>
      <c r="BE1132" s="78"/>
      <c r="BF1132" s="78"/>
      <c r="BG1132" s="78"/>
      <c r="BH1132" s="78"/>
      <c r="BI1132" s="78"/>
      <c r="BJ1132" s="78"/>
      <c r="BK1132" s="78"/>
      <c r="BL1132" s="78"/>
      <c r="BM1132" s="78"/>
      <c r="BN1132" s="78"/>
      <c r="BO1132" s="78"/>
      <c r="BP1132" s="78"/>
      <c r="BQ1132" s="78"/>
      <c r="BR1132" s="78"/>
      <c r="BS1132" s="78"/>
      <c r="BT1132" s="78"/>
      <c r="BU1132" s="78"/>
      <c r="BV1132" s="78"/>
      <c r="BW1132" s="78"/>
      <c r="BX1132" s="78"/>
      <c r="BY1132" s="78"/>
      <c r="BZ1132" s="78"/>
      <c r="CA1132" s="78"/>
      <c r="CB1132" s="78"/>
      <c r="CC1132" s="78"/>
      <c r="CD1132" s="78"/>
      <c r="CE1132" s="78"/>
      <c r="CF1132" s="78"/>
      <c r="CG1132" s="78"/>
      <c r="CH1132" s="78"/>
      <c r="CI1132" s="78"/>
      <c r="CJ1132" s="78"/>
      <c r="CK1132" s="78"/>
      <c r="CL1132" s="78"/>
    </row>
    <row r="1133" spans="14:90" ht="20.100000000000001" customHeight="1">
      <c r="N1133" s="78"/>
      <c r="O1133" s="78"/>
      <c r="P1133" s="78"/>
      <c r="Q1133" s="78"/>
      <c r="R1133" s="78"/>
      <c r="S1133" s="78"/>
      <c r="T1133" s="78"/>
      <c r="U1133" s="78"/>
      <c r="V1133" s="78"/>
      <c r="W1133" s="78"/>
      <c r="X1133" s="78"/>
      <c r="Y1133" s="78"/>
      <c r="Z1133" s="78"/>
      <c r="AA1133" s="78"/>
      <c r="AB1133" s="78"/>
      <c r="AC1133" s="78"/>
      <c r="AD1133" s="78"/>
      <c r="AE1133" s="78"/>
      <c r="AF1133" s="78"/>
      <c r="AG1133" s="78"/>
      <c r="AH1133" s="78"/>
      <c r="AI1133" s="78"/>
      <c r="AJ1133" s="170"/>
      <c r="AK1133" s="78"/>
      <c r="AL1133" s="78"/>
      <c r="AM1133" s="78"/>
      <c r="AN1133" s="78"/>
      <c r="AO1133" s="78"/>
      <c r="AP1133" s="78"/>
      <c r="AQ1133" s="78"/>
      <c r="AR1133" s="78"/>
      <c r="AT1133" s="78"/>
      <c r="AU1133" s="78"/>
      <c r="AV1133" s="78"/>
      <c r="AW1133" s="78"/>
      <c r="AX1133" s="78"/>
      <c r="AY1133" s="78"/>
      <c r="AZ1133" s="78"/>
      <c r="BA1133" s="78"/>
      <c r="BB1133" s="78"/>
      <c r="BC1133" s="78"/>
      <c r="BD1133" s="78"/>
      <c r="BE1133" s="78"/>
      <c r="BF1133" s="78"/>
      <c r="BG1133" s="78"/>
      <c r="BH1133" s="78"/>
      <c r="BI1133" s="78"/>
      <c r="BJ1133" s="78"/>
      <c r="BK1133" s="78"/>
      <c r="BL1133" s="78"/>
      <c r="BM1133" s="78"/>
      <c r="BN1133" s="78"/>
      <c r="BO1133" s="78"/>
      <c r="BP1133" s="78"/>
      <c r="BQ1133" s="78"/>
      <c r="BR1133" s="78"/>
      <c r="BS1133" s="78"/>
      <c r="BT1133" s="78"/>
      <c r="BU1133" s="78"/>
      <c r="BV1133" s="78"/>
      <c r="BW1133" s="78"/>
      <c r="BX1133" s="78"/>
      <c r="BY1133" s="78"/>
      <c r="BZ1133" s="78"/>
      <c r="CA1133" s="78"/>
      <c r="CB1133" s="78"/>
      <c r="CC1133" s="78"/>
      <c r="CD1133" s="78"/>
      <c r="CE1133" s="78"/>
      <c r="CF1133" s="78"/>
      <c r="CG1133" s="78"/>
      <c r="CH1133" s="78"/>
      <c r="CI1133" s="78"/>
      <c r="CJ1133" s="78"/>
      <c r="CK1133" s="78"/>
      <c r="CL1133" s="78"/>
    </row>
    <row r="1134" spans="14:90" ht="20.100000000000001" customHeight="1">
      <c r="N1134" s="78"/>
      <c r="O1134" s="78"/>
      <c r="P1134" s="78"/>
      <c r="Q1134" s="78"/>
      <c r="R1134" s="78"/>
      <c r="S1134" s="78"/>
      <c r="T1134" s="78"/>
      <c r="U1134" s="78"/>
      <c r="V1134" s="78"/>
      <c r="W1134" s="78"/>
      <c r="X1134" s="78"/>
      <c r="Y1134" s="78"/>
      <c r="Z1134" s="78"/>
      <c r="AA1134" s="78"/>
      <c r="AB1134" s="78"/>
      <c r="AC1134" s="78"/>
      <c r="AD1134" s="78"/>
      <c r="AE1134" s="78"/>
      <c r="AF1134" s="78"/>
      <c r="AG1134" s="78"/>
      <c r="AH1134" s="78"/>
      <c r="AI1134" s="78"/>
      <c r="AJ1134" s="170"/>
      <c r="AK1134" s="78"/>
      <c r="AL1134" s="78"/>
      <c r="AM1134" s="78"/>
      <c r="AN1134" s="78"/>
      <c r="AO1134" s="78"/>
      <c r="AP1134" s="78"/>
      <c r="AQ1134" s="78"/>
      <c r="AR1134" s="78"/>
      <c r="AT1134" s="78"/>
      <c r="AU1134" s="78"/>
      <c r="AV1134" s="78"/>
      <c r="AW1134" s="78"/>
      <c r="AX1134" s="78"/>
      <c r="AY1134" s="78"/>
      <c r="AZ1134" s="78"/>
      <c r="BA1134" s="78"/>
      <c r="BB1134" s="78"/>
      <c r="BC1134" s="78"/>
      <c r="BD1134" s="78"/>
      <c r="BE1134" s="78"/>
      <c r="BF1134" s="78"/>
      <c r="BG1134" s="78"/>
      <c r="BH1134" s="78"/>
      <c r="BI1134" s="78"/>
      <c r="BJ1134" s="78"/>
      <c r="BK1134" s="78"/>
      <c r="BL1134" s="78"/>
      <c r="BM1134" s="78"/>
      <c r="BN1134" s="78"/>
      <c r="BO1134" s="78"/>
      <c r="BP1134" s="78"/>
      <c r="BQ1134" s="78"/>
      <c r="BR1134" s="78"/>
      <c r="BS1134" s="78"/>
      <c r="BT1134" s="78"/>
      <c r="BU1134" s="78"/>
      <c r="BV1134" s="78"/>
      <c r="BW1134" s="78"/>
      <c r="BX1134" s="78"/>
      <c r="BY1134" s="78"/>
      <c r="BZ1134" s="78"/>
      <c r="CA1134" s="78"/>
      <c r="CB1134" s="78"/>
      <c r="CC1134" s="78"/>
      <c r="CD1134" s="78"/>
      <c r="CE1134" s="78"/>
      <c r="CF1134" s="78"/>
      <c r="CG1134" s="78"/>
      <c r="CH1134" s="78"/>
      <c r="CI1134" s="78"/>
      <c r="CJ1134" s="78"/>
      <c r="CK1134" s="78"/>
      <c r="CL1134" s="78"/>
    </row>
    <row r="1135" spans="14:90" ht="20.100000000000001" customHeight="1">
      <c r="N1135" s="78"/>
      <c r="O1135" s="78"/>
      <c r="P1135" s="78"/>
      <c r="Q1135" s="78"/>
      <c r="R1135" s="78"/>
      <c r="S1135" s="78"/>
      <c r="T1135" s="78"/>
      <c r="U1135" s="78"/>
      <c r="V1135" s="78"/>
      <c r="W1135" s="78"/>
      <c r="X1135" s="78"/>
      <c r="Y1135" s="78"/>
      <c r="Z1135" s="78"/>
      <c r="AA1135" s="78"/>
      <c r="AB1135" s="78"/>
      <c r="AC1135" s="78"/>
      <c r="AD1135" s="78"/>
      <c r="AE1135" s="78"/>
      <c r="AF1135" s="78"/>
      <c r="AG1135" s="78"/>
      <c r="AH1135" s="78"/>
      <c r="AI1135" s="78"/>
      <c r="AJ1135" s="170"/>
      <c r="AK1135" s="78"/>
      <c r="AL1135" s="78"/>
      <c r="AM1135" s="78"/>
      <c r="AN1135" s="78"/>
      <c r="AO1135" s="78"/>
      <c r="AP1135" s="78"/>
      <c r="AQ1135" s="78"/>
      <c r="AR1135" s="78"/>
      <c r="AT1135" s="78"/>
      <c r="AU1135" s="78"/>
      <c r="AV1135" s="78"/>
      <c r="AW1135" s="78"/>
      <c r="AX1135" s="78"/>
      <c r="AY1135" s="78"/>
      <c r="AZ1135" s="78"/>
      <c r="BA1135" s="78"/>
      <c r="BB1135" s="78"/>
      <c r="BC1135" s="78"/>
      <c r="BD1135" s="78"/>
      <c r="BE1135" s="78"/>
      <c r="BF1135" s="78"/>
      <c r="BG1135" s="78"/>
      <c r="BH1135" s="78"/>
      <c r="BI1135" s="78"/>
      <c r="BJ1135" s="78"/>
      <c r="BK1135" s="78"/>
      <c r="BL1135" s="78"/>
      <c r="BM1135" s="78"/>
      <c r="BN1135" s="78"/>
      <c r="BO1135" s="78"/>
      <c r="BP1135" s="78"/>
      <c r="BQ1135" s="78"/>
      <c r="BR1135" s="78"/>
      <c r="BS1135" s="78"/>
      <c r="BT1135" s="78"/>
      <c r="BU1135" s="78"/>
      <c r="BV1135" s="78"/>
      <c r="BW1135" s="78"/>
      <c r="BX1135" s="78"/>
      <c r="BY1135" s="78"/>
      <c r="BZ1135" s="78"/>
      <c r="CA1135" s="78"/>
      <c r="CB1135" s="78"/>
      <c r="CC1135" s="78"/>
      <c r="CD1135" s="78"/>
      <c r="CE1135" s="78"/>
      <c r="CF1135" s="78"/>
      <c r="CG1135" s="78"/>
      <c r="CH1135" s="78"/>
      <c r="CI1135" s="78"/>
      <c r="CJ1135" s="78"/>
      <c r="CK1135" s="78"/>
      <c r="CL1135" s="78"/>
    </row>
    <row r="1136" spans="14:90" ht="20.100000000000001" customHeight="1">
      <c r="N1136" s="78"/>
      <c r="O1136" s="78"/>
      <c r="P1136" s="78"/>
      <c r="Q1136" s="78"/>
      <c r="R1136" s="78"/>
      <c r="S1136" s="78"/>
      <c r="T1136" s="78"/>
      <c r="U1136" s="78"/>
      <c r="V1136" s="78"/>
      <c r="W1136" s="78"/>
      <c r="X1136" s="78"/>
      <c r="Y1136" s="78"/>
      <c r="Z1136" s="78"/>
      <c r="AA1136" s="78"/>
      <c r="AB1136" s="78"/>
      <c r="AC1136" s="78"/>
      <c r="AD1136" s="78"/>
      <c r="AE1136" s="78"/>
      <c r="AF1136" s="78"/>
      <c r="AG1136" s="78"/>
      <c r="AH1136" s="78"/>
      <c r="AI1136" s="78"/>
      <c r="AJ1136" s="170"/>
      <c r="AK1136" s="78"/>
      <c r="AL1136" s="78"/>
      <c r="AM1136" s="78"/>
      <c r="AN1136" s="78"/>
      <c r="AO1136" s="78"/>
      <c r="AP1136" s="78"/>
      <c r="AQ1136" s="78"/>
      <c r="AR1136" s="78"/>
      <c r="AT1136" s="78"/>
      <c r="AU1136" s="78"/>
      <c r="AV1136" s="78"/>
      <c r="AW1136" s="78"/>
      <c r="AX1136" s="78"/>
      <c r="AY1136" s="78"/>
      <c r="AZ1136" s="78"/>
      <c r="BA1136" s="78"/>
      <c r="BB1136" s="78"/>
      <c r="BC1136" s="78"/>
      <c r="BD1136" s="78"/>
      <c r="BE1136" s="78"/>
      <c r="BF1136" s="78"/>
      <c r="BG1136" s="78"/>
      <c r="BH1136" s="78"/>
      <c r="BI1136" s="78"/>
      <c r="BJ1136" s="78"/>
      <c r="BK1136" s="78"/>
      <c r="BL1136" s="78"/>
      <c r="BM1136" s="78"/>
      <c r="BN1136" s="78"/>
      <c r="BO1136" s="78"/>
      <c r="BP1136" s="78"/>
      <c r="BQ1136" s="78"/>
      <c r="BR1136" s="78"/>
      <c r="BS1136" s="78"/>
      <c r="BT1136" s="78"/>
      <c r="BU1136" s="78"/>
      <c r="BV1136" s="78"/>
      <c r="BW1136" s="78"/>
      <c r="BX1136" s="78"/>
      <c r="BY1136" s="78"/>
      <c r="BZ1136" s="78"/>
      <c r="CA1136" s="78"/>
      <c r="CB1136" s="78"/>
      <c r="CC1136" s="78"/>
      <c r="CD1136" s="78"/>
      <c r="CE1136" s="78"/>
      <c r="CF1136" s="78"/>
      <c r="CG1136" s="78"/>
      <c r="CH1136" s="78"/>
      <c r="CI1136" s="78"/>
      <c r="CJ1136" s="78"/>
      <c r="CK1136" s="78"/>
      <c r="CL1136" s="78"/>
    </row>
    <row r="1137" spans="14:90" ht="20.100000000000001" customHeight="1">
      <c r="N1137" s="78"/>
      <c r="O1137" s="78"/>
      <c r="P1137" s="78"/>
      <c r="Q1137" s="78"/>
      <c r="R1137" s="78"/>
      <c r="S1137" s="78"/>
      <c r="T1137" s="78"/>
      <c r="U1137" s="78"/>
      <c r="V1137" s="78"/>
      <c r="W1137" s="78"/>
      <c r="X1137" s="78"/>
      <c r="Y1137" s="78"/>
      <c r="Z1137" s="78"/>
      <c r="AA1137" s="78"/>
      <c r="AB1137" s="78"/>
      <c r="AC1137" s="78"/>
      <c r="AD1137" s="78"/>
      <c r="AE1137" s="78"/>
      <c r="AF1137" s="78"/>
      <c r="AG1137" s="78"/>
      <c r="AH1137" s="78"/>
      <c r="AI1137" s="78"/>
      <c r="AJ1137" s="170"/>
      <c r="AK1137" s="78"/>
      <c r="AL1137" s="78"/>
      <c r="AM1137" s="78"/>
      <c r="AN1137" s="78"/>
      <c r="AO1137" s="78"/>
      <c r="AP1137" s="78"/>
      <c r="AQ1137" s="78"/>
      <c r="AR1137" s="78"/>
      <c r="AT1137" s="78"/>
      <c r="AU1137" s="78"/>
      <c r="AV1137" s="78"/>
      <c r="AW1137" s="78"/>
      <c r="AX1137" s="78"/>
      <c r="AY1137" s="78"/>
      <c r="AZ1137" s="78"/>
      <c r="BA1137" s="78"/>
      <c r="BB1137" s="78"/>
      <c r="BC1137" s="78"/>
      <c r="BD1137" s="78"/>
      <c r="BE1137" s="78"/>
      <c r="BF1137" s="78"/>
      <c r="BG1137" s="78"/>
      <c r="BH1137" s="78"/>
      <c r="BI1137" s="78"/>
      <c r="BJ1137" s="78"/>
      <c r="BK1137" s="78"/>
      <c r="BL1137" s="78"/>
      <c r="BM1137" s="78"/>
      <c r="BN1137" s="78"/>
      <c r="BO1137" s="78"/>
      <c r="BP1137" s="78"/>
      <c r="BQ1137" s="78"/>
      <c r="BR1137" s="78"/>
      <c r="BS1137" s="78"/>
      <c r="BT1137" s="78"/>
      <c r="BU1137" s="78"/>
      <c r="BV1137" s="78"/>
      <c r="BW1137" s="78"/>
      <c r="BX1137" s="78"/>
      <c r="BY1137" s="78"/>
      <c r="BZ1137" s="78"/>
      <c r="CA1137" s="78"/>
      <c r="CB1137" s="78"/>
      <c r="CC1137" s="78"/>
      <c r="CD1137" s="78"/>
      <c r="CE1137" s="78"/>
      <c r="CF1137" s="78"/>
      <c r="CG1137" s="78"/>
      <c r="CH1137" s="78"/>
      <c r="CI1137" s="78"/>
      <c r="CJ1137" s="78"/>
      <c r="CK1137" s="78"/>
      <c r="CL1137" s="78"/>
    </row>
    <row r="1138" spans="14:90" ht="20.100000000000001" customHeight="1">
      <c r="N1138" s="78"/>
      <c r="O1138" s="78"/>
      <c r="P1138" s="78"/>
      <c r="Q1138" s="78"/>
      <c r="R1138" s="78"/>
      <c r="S1138" s="78"/>
      <c r="T1138" s="78"/>
      <c r="U1138" s="78"/>
      <c r="V1138" s="78"/>
      <c r="W1138" s="78"/>
      <c r="X1138" s="78"/>
      <c r="Y1138" s="78"/>
      <c r="Z1138" s="78"/>
      <c r="AA1138" s="78"/>
      <c r="AB1138" s="78"/>
      <c r="AC1138" s="78"/>
      <c r="AD1138" s="78"/>
      <c r="AE1138" s="78"/>
      <c r="AF1138" s="78"/>
      <c r="AG1138" s="78"/>
      <c r="AH1138" s="78"/>
      <c r="AI1138" s="78"/>
      <c r="AJ1138" s="170"/>
      <c r="AK1138" s="78"/>
      <c r="AL1138" s="78"/>
      <c r="AM1138" s="78"/>
      <c r="AN1138" s="78"/>
      <c r="AO1138" s="78"/>
      <c r="AP1138" s="78"/>
      <c r="AQ1138" s="78"/>
      <c r="AR1138" s="78"/>
      <c r="AT1138" s="78"/>
      <c r="AU1138" s="78"/>
      <c r="AV1138" s="78"/>
      <c r="AW1138" s="78"/>
      <c r="AX1138" s="78"/>
      <c r="AY1138" s="78"/>
      <c r="AZ1138" s="78"/>
      <c r="BA1138" s="78"/>
      <c r="BB1138" s="78"/>
      <c r="BC1138" s="78"/>
      <c r="BD1138" s="78"/>
      <c r="BE1138" s="78"/>
      <c r="BF1138" s="78"/>
      <c r="BG1138" s="78"/>
      <c r="BH1138" s="78"/>
      <c r="BI1138" s="78"/>
      <c r="BJ1138" s="78"/>
      <c r="BK1138" s="78"/>
      <c r="BL1138" s="78"/>
      <c r="BM1138" s="78"/>
      <c r="BN1138" s="78"/>
      <c r="BO1138" s="78"/>
      <c r="BP1138" s="78"/>
      <c r="BQ1138" s="78"/>
      <c r="BR1138" s="78"/>
      <c r="BS1138" s="78"/>
      <c r="BT1138" s="78"/>
      <c r="BU1138" s="78"/>
      <c r="BV1138" s="78"/>
      <c r="BW1138" s="78"/>
      <c r="BX1138" s="78"/>
      <c r="BY1138" s="78"/>
      <c r="BZ1138" s="78"/>
      <c r="CA1138" s="78"/>
      <c r="CB1138" s="78"/>
      <c r="CC1138" s="78"/>
      <c r="CD1138" s="78"/>
      <c r="CE1138" s="78"/>
      <c r="CF1138" s="78"/>
      <c r="CG1138" s="78"/>
      <c r="CH1138" s="78"/>
      <c r="CI1138" s="78"/>
      <c r="CJ1138" s="78"/>
      <c r="CK1138" s="78"/>
      <c r="CL1138" s="78"/>
    </row>
    <row r="1139" spans="14:90" ht="20.100000000000001" customHeight="1">
      <c r="N1139" s="78"/>
      <c r="O1139" s="78"/>
      <c r="P1139" s="78"/>
      <c r="Q1139" s="78"/>
      <c r="R1139" s="78"/>
      <c r="S1139" s="78"/>
      <c r="T1139" s="78"/>
      <c r="U1139" s="78"/>
      <c r="V1139" s="78"/>
      <c r="W1139" s="78"/>
      <c r="X1139" s="78"/>
      <c r="Y1139" s="78"/>
      <c r="Z1139" s="78"/>
      <c r="AA1139" s="78"/>
      <c r="AB1139" s="78"/>
      <c r="AC1139" s="78"/>
      <c r="AD1139" s="78"/>
      <c r="AE1139" s="78"/>
      <c r="AF1139" s="78"/>
      <c r="AG1139" s="78"/>
      <c r="AH1139" s="78"/>
      <c r="AI1139" s="78"/>
      <c r="AJ1139" s="170"/>
      <c r="AK1139" s="78"/>
      <c r="AL1139" s="78"/>
      <c r="AM1139" s="78"/>
      <c r="AN1139" s="78"/>
      <c r="AO1139" s="78"/>
      <c r="AP1139" s="78"/>
      <c r="AQ1139" s="78"/>
      <c r="AR1139" s="78"/>
      <c r="AT1139" s="78"/>
      <c r="AU1139" s="78"/>
      <c r="AV1139" s="78"/>
      <c r="AW1139" s="78"/>
      <c r="AX1139" s="78"/>
      <c r="AY1139" s="78"/>
      <c r="AZ1139" s="78"/>
      <c r="BA1139" s="78"/>
      <c r="BB1139" s="78"/>
      <c r="BC1139" s="78"/>
      <c r="BD1139" s="78"/>
      <c r="BE1139" s="78"/>
      <c r="BF1139" s="78"/>
      <c r="BG1139" s="78"/>
      <c r="BH1139" s="78"/>
      <c r="BI1139" s="78"/>
      <c r="BJ1139" s="78"/>
      <c r="BK1139" s="78"/>
      <c r="BL1139" s="78"/>
      <c r="BM1139" s="78"/>
      <c r="BN1139" s="78"/>
      <c r="BO1139" s="78"/>
      <c r="BP1139" s="78"/>
      <c r="BQ1139" s="78"/>
      <c r="BR1139" s="78"/>
      <c r="BS1139" s="78"/>
      <c r="BT1139" s="78"/>
      <c r="BU1139" s="78"/>
      <c r="BV1139" s="78"/>
      <c r="BW1139" s="78"/>
      <c r="BX1139" s="78"/>
      <c r="BY1139" s="78"/>
      <c r="BZ1139" s="78"/>
      <c r="CA1139" s="78"/>
      <c r="CB1139" s="78"/>
      <c r="CC1139" s="78"/>
      <c r="CD1139" s="78"/>
      <c r="CE1139" s="78"/>
      <c r="CF1139" s="78"/>
      <c r="CG1139" s="78"/>
      <c r="CH1139" s="78"/>
      <c r="CI1139" s="78"/>
      <c r="CJ1139" s="78"/>
      <c r="CK1139" s="78"/>
      <c r="CL1139" s="78"/>
    </row>
    <row r="1140" spans="14:90" ht="20.100000000000001" customHeight="1">
      <c r="N1140" s="78"/>
      <c r="O1140" s="78"/>
      <c r="P1140" s="78"/>
      <c r="Q1140" s="78"/>
      <c r="R1140" s="78"/>
      <c r="S1140" s="78"/>
      <c r="T1140" s="78"/>
      <c r="U1140" s="78"/>
      <c r="V1140" s="78"/>
      <c r="W1140" s="78"/>
      <c r="X1140" s="78"/>
      <c r="Y1140" s="78"/>
      <c r="Z1140" s="78"/>
      <c r="AA1140" s="78"/>
      <c r="AB1140" s="78"/>
      <c r="AC1140" s="78"/>
      <c r="AD1140" s="78"/>
      <c r="AE1140" s="78"/>
      <c r="AF1140" s="78"/>
      <c r="AG1140" s="78"/>
      <c r="AH1140" s="78"/>
      <c r="AI1140" s="78"/>
      <c r="AJ1140" s="170"/>
      <c r="AK1140" s="78"/>
      <c r="AL1140" s="78"/>
      <c r="AM1140" s="78"/>
      <c r="AN1140" s="78"/>
      <c r="AO1140" s="78"/>
      <c r="AP1140" s="78"/>
      <c r="AQ1140" s="78"/>
      <c r="AR1140" s="78"/>
      <c r="AT1140" s="78"/>
      <c r="AU1140" s="78"/>
      <c r="AV1140" s="78"/>
      <c r="AW1140" s="78"/>
      <c r="AX1140" s="78"/>
      <c r="AY1140" s="78"/>
      <c r="AZ1140" s="78"/>
      <c r="BA1140" s="78"/>
      <c r="BB1140" s="78"/>
      <c r="BC1140" s="78"/>
      <c r="BD1140" s="78"/>
      <c r="BE1140" s="78"/>
      <c r="BF1140" s="78"/>
      <c r="BG1140" s="78"/>
      <c r="BH1140" s="78"/>
      <c r="BI1140" s="78"/>
      <c r="BJ1140" s="78"/>
      <c r="BK1140" s="78"/>
      <c r="BL1140" s="78"/>
      <c r="BM1140" s="78"/>
      <c r="BN1140" s="78"/>
      <c r="BO1140" s="78"/>
      <c r="BP1140" s="78"/>
      <c r="BQ1140" s="78"/>
      <c r="BR1140" s="78"/>
      <c r="BS1140" s="78"/>
      <c r="BT1140" s="78"/>
      <c r="BU1140" s="78"/>
      <c r="BV1140" s="78"/>
      <c r="BW1140" s="78"/>
      <c r="BX1140" s="78"/>
      <c r="BY1140" s="78"/>
      <c r="BZ1140" s="78"/>
      <c r="CA1140" s="78"/>
      <c r="CB1140" s="78"/>
      <c r="CC1140" s="78"/>
      <c r="CD1140" s="78"/>
      <c r="CE1140" s="78"/>
      <c r="CF1140" s="78"/>
      <c r="CG1140" s="78"/>
      <c r="CH1140" s="78"/>
      <c r="CI1140" s="78"/>
      <c r="CJ1140" s="78"/>
      <c r="CK1140" s="78"/>
      <c r="CL1140" s="78"/>
    </row>
    <row r="1141" spans="14:90" ht="20.100000000000001" customHeight="1">
      <c r="N1141" s="78"/>
      <c r="O1141" s="78"/>
      <c r="P1141" s="78"/>
      <c r="Q1141" s="78"/>
      <c r="R1141" s="78"/>
      <c r="S1141" s="78"/>
      <c r="T1141" s="78"/>
      <c r="U1141" s="78"/>
      <c r="V1141" s="78"/>
      <c r="W1141" s="78"/>
      <c r="X1141" s="78"/>
      <c r="Y1141" s="78"/>
      <c r="Z1141" s="78"/>
      <c r="AA1141" s="78"/>
      <c r="AB1141" s="78"/>
      <c r="AC1141" s="78"/>
      <c r="AD1141" s="78"/>
      <c r="AE1141" s="78"/>
      <c r="AF1141" s="78"/>
      <c r="AG1141" s="78"/>
      <c r="AH1141" s="78"/>
      <c r="AI1141" s="78"/>
      <c r="AJ1141" s="170"/>
      <c r="AK1141" s="78"/>
      <c r="AL1141" s="78"/>
      <c r="AM1141" s="78"/>
      <c r="AN1141" s="78"/>
      <c r="AO1141" s="78"/>
      <c r="AP1141" s="78"/>
      <c r="AQ1141" s="78"/>
      <c r="AR1141" s="78"/>
      <c r="AT1141" s="78"/>
      <c r="AU1141" s="78"/>
      <c r="AV1141" s="78"/>
      <c r="AW1141" s="78"/>
      <c r="AX1141" s="78"/>
      <c r="AY1141" s="78"/>
      <c r="AZ1141" s="78"/>
      <c r="BA1141" s="78"/>
      <c r="BB1141" s="78"/>
      <c r="BC1141" s="78"/>
      <c r="BD1141" s="78"/>
      <c r="BE1141" s="78"/>
      <c r="BF1141" s="78"/>
      <c r="BG1141" s="78"/>
      <c r="BH1141" s="78"/>
      <c r="BI1141" s="78"/>
      <c r="BJ1141" s="78"/>
      <c r="BK1141" s="78"/>
      <c r="BL1141" s="78"/>
      <c r="BM1141" s="78"/>
      <c r="BN1141" s="78"/>
      <c r="BO1141" s="78"/>
      <c r="BP1141" s="78"/>
      <c r="BQ1141" s="78"/>
      <c r="BR1141" s="78"/>
      <c r="BS1141" s="78"/>
      <c r="BT1141" s="78"/>
      <c r="BU1141" s="78"/>
      <c r="BV1141" s="78"/>
      <c r="BW1141" s="78"/>
      <c r="BX1141" s="78"/>
      <c r="BY1141" s="78"/>
      <c r="BZ1141" s="78"/>
      <c r="CA1141" s="78"/>
      <c r="CB1141" s="78"/>
      <c r="CC1141" s="78"/>
      <c r="CD1141" s="78"/>
      <c r="CE1141" s="78"/>
      <c r="CF1141" s="78"/>
      <c r="CG1141" s="78"/>
      <c r="CH1141" s="78"/>
      <c r="CI1141" s="78"/>
      <c r="CJ1141" s="78"/>
      <c r="CK1141" s="78"/>
      <c r="CL1141" s="78"/>
    </row>
    <row r="1142" spans="14:90" ht="20.100000000000001" customHeight="1">
      <c r="N1142" s="78"/>
      <c r="O1142" s="78"/>
      <c r="P1142" s="78"/>
      <c r="Q1142" s="78"/>
      <c r="R1142" s="78"/>
      <c r="S1142" s="78"/>
      <c r="T1142" s="78"/>
      <c r="U1142" s="78"/>
      <c r="V1142" s="78"/>
      <c r="W1142" s="78"/>
      <c r="X1142" s="78"/>
      <c r="Y1142" s="78"/>
      <c r="Z1142" s="78"/>
      <c r="AA1142" s="78"/>
      <c r="AB1142" s="78"/>
      <c r="AC1142" s="78"/>
      <c r="AD1142" s="78"/>
      <c r="AE1142" s="78"/>
      <c r="AF1142" s="78"/>
      <c r="AG1142" s="78"/>
      <c r="AH1142" s="78"/>
      <c r="AI1142" s="78"/>
      <c r="AJ1142" s="170"/>
      <c r="AK1142" s="78"/>
      <c r="AL1142" s="78"/>
      <c r="AM1142" s="78"/>
      <c r="AN1142" s="78"/>
      <c r="AO1142" s="78"/>
      <c r="AP1142" s="78"/>
      <c r="AQ1142" s="78"/>
      <c r="AR1142" s="78"/>
      <c r="AT1142" s="78"/>
      <c r="AU1142" s="78"/>
      <c r="AV1142" s="78"/>
      <c r="AW1142" s="78"/>
      <c r="AX1142" s="78"/>
      <c r="AY1142" s="78"/>
      <c r="AZ1142" s="78"/>
      <c r="BA1142" s="78"/>
      <c r="BB1142" s="78"/>
      <c r="BC1142" s="78"/>
      <c r="BD1142" s="78"/>
      <c r="BE1142" s="78"/>
      <c r="BF1142" s="78"/>
      <c r="BG1142" s="78"/>
      <c r="BH1142" s="78"/>
      <c r="BI1142" s="78"/>
      <c r="BJ1142" s="78"/>
      <c r="BK1142" s="78"/>
      <c r="BL1142" s="78"/>
      <c r="BM1142" s="78"/>
      <c r="BN1142" s="78"/>
      <c r="BO1142" s="78"/>
      <c r="BP1142" s="78"/>
      <c r="BQ1142" s="78"/>
      <c r="BR1142" s="78"/>
      <c r="BS1142" s="78"/>
      <c r="BT1142" s="78"/>
      <c r="BU1142" s="78"/>
      <c r="BV1142" s="78"/>
      <c r="BW1142" s="78"/>
      <c r="BX1142" s="78"/>
      <c r="BY1142" s="78"/>
      <c r="BZ1142" s="78"/>
      <c r="CA1142" s="78"/>
      <c r="CB1142" s="78"/>
      <c r="CC1142" s="78"/>
      <c r="CD1142" s="78"/>
      <c r="CE1142" s="78"/>
      <c r="CF1142" s="78"/>
      <c r="CG1142" s="78"/>
      <c r="CH1142" s="78"/>
      <c r="CI1142" s="78"/>
      <c r="CJ1142" s="78"/>
      <c r="CK1142" s="78"/>
      <c r="CL1142" s="78"/>
    </row>
    <row r="1143" spans="14:90" ht="20.100000000000001" customHeight="1">
      <c r="N1143" s="78"/>
      <c r="O1143" s="78"/>
      <c r="P1143" s="78"/>
      <c r="Q1143" s="78"/>
      <c r="R1143" s="78"/>
      <c r="S1143" s="78"/>
      <c r="T1143" s="78"/>
      <c r="U1143" s="78"/>
      <c r="V1143" s="78"/>
      <c r="W1143" s="78"/>
      <c r="X1143" s="78"/>
      <c r="Y1143" s="78"/>
      <c r="Z1143" s="78"/>
      <c r="AA1143" s="78"/>
      <c r="AB1143" s="78"/>
      <c r="AC1143" s="78"/>
      <c r="AD1143" s="78"/>
      <c r="AE1143" s="78"/>
      <c r="AF1143" s="78"/>
      <c r="AG1143" s="78"/>
      <c r="AH1143" s="78"/>
      <c r="AI1143" s="78"/>
      <c r="AJ1143" s="170"/>
      <c r="AK1143" s="78"/>
      <c r="AL1143" s="78"/>
      <c r="AM1143" s="78"/>
      <c r="AN1143" s="78"/>
      <c r="AO1143" s="78"/>
      <c r="AP1143" s="78"/>
      <c r="AQ1143" s="78"/>
      <c r="AR1143" s="78"/>
      <c r="AT1143" s="78"/>
      <c r="AU1143" s="78"/>
      <c r="AV1143" s="78"/>
      <c r="AW1143" s="78"/>
      <c r="AX1143" s="78"/>
      <c r="AY1143" s="78"/>
      <c r="AZ1143" s="78"/>
      <c r="BA1143" s="78"/>
      <c r="BB1143" s="78"/>
      <c r="BC1143" s="78"/>
      <c r="BD1143" s="78"/>
      <c r="BE1143" s="78"/>
      <c r="BF1143" s="78"/>
      <c r="BG1143" s="78"/>
      <c r="BH1143" s="78"/>
      <c r="BI1143" s="78"/>
      <c r="BJ1143" s="78"/>
      <c r="BK1143" s="78"/>
      <c r="BL1143" s="78"/>
      <c r="BM1143" s="78"/>
      <c r="BN1143" s="78"/>
      <c r="BO1143" s="78"/>
      <c r="BP1143" s="78"/>
      <c r="BQ1143" s="78"/>
      <c r="BR1143" s="78"/>
      <c r="BS1143" s="78"/>
      <c r="BT1143" s="78"/>
      <c r="BU1143" s="78"/>
      <c r="BV1143" s="78"/>
      <c r="BW1143" s="78"/>
      <c r="BX1143" s="78"/>
      <c r="BY1143" s="78"/>
      <c r="BZ1143" s="78"/>
      <c r="CA1143" s="78"/>
      <c r="CB1143" s="78"/>
      <c r="CC1143" s="78"/>
      <c r="CD1143" s="78"/>
      <c r="CE1143" s="78"/>
      <c r="CF1143" s="78"/>
      <c r="CG1143" s="78"/>
      <c r="CH1143" s="78"/>
      <c r="CI1143" s="78"/>
      <c r="CJ1143" s="78"/>
      <c r="CK1143" s="78"/>
      <c r="CL1143" s="78"/>
    </row>
    <row r="1144" spans="14:90" ht="20.100000000000001" customHeight="1">
      <c r="N1144" s="78"/>
      <c r="O1144" s="78"/>
      <c r="P1144" s="78"/>
      <c r="Q1144" s="78"/>
      <c r="R1144" s="78"/>
      <c r="S1144" s="78"/>
      <c r="T1144" s="78"/>
      <c r="U1144" s="78"/>
      <c r="V1144" s="78"/>
      <c r="W1144" s="78"/>
      <c r="X1144" s="78"/>
      <c r="Y1144" s="78"/>
      <c r="Z1144" s="78"/>
      <c r="AA1144" s="78"/>
      <c r="AB1144" s="78"/>
      <c r="AC1144" s="78"/>
      <c r="AD1144" s="78"/>
      <c r="AE1144" s="78"/>
      <c r="AF1144" s="78"/>
      <c r="AG1144" s="78"/>
      <c r="AH1144" s="78"/>
      <c r="AI1144" s="78"/>
      <c r="AJ1144" s="170"/>
      <c r="AK1144" s="78"/>
      <c r="AL1144" s="78"/>
      <c r="AM1144" s="78"/>
      <c r="AN1144" s="78"/>
      <c r="AO1144" s="78"/>
      <c r="AP1144" s="78"/>
      <c r="AQ1144" s="78"/>
      <c r="AR1144" s="78"/>
      <c r="AT1144" s="78"/>
      <c r="AU1144" s="78"/>
      <c r="AV1144" s="78"/>
      <c r="AW1144" s="78"/>
      <c r="AX1144" s="78"/>
      <c r="AY1144" s="78"/>
      <c r="AZ1144" s="78"/>
      <c r="BA1144" s="78"/>
      <c r="BB1144" s="78"/>
      <c r="BC1144" s="78"/>
      <c r="BD1144" s="78"/>
      <c r="BE1144" s="78"/>
      <c r="BF1144" s="78"/>
      <c r="BG1144" s="78"/>
      <c r="BH1144" s="78"/>
      <c r="BI1144" s="78"/>
      <c r="BJ1144" s="78"/>
      <c r="BK1144" s="78"/>
      <c r="BL1144" s="78"/>
      <c r="BM1144" s="78"/>
      <c r="BN1144" s="78"/>
      <c r="BO1144" s="78"/>
      <c r="BP1144" s="78"/>
      <c r="BQ1144" s="78"/>
      <c r="BR1144" s="78"/>
      <c r="BS1144" s="78"/>
      <c r="BT1144" s="78"/>
      <c r="BU1144" s="78"/>
      <c r="BV1144" s="78"/>
      <c r="BW1144" s="78"/>
      <c r="BX1144" s="78"/>
      <c r="BY1144" s="78"/>
      <c r="BZ1144" s="78"/>
      <c r="CA1144" s="78"/>
      <c r="CB1144" s="78"/>
      <c r="CC1144" s="78"/>
      <c r="CD1144" s="78"/>
      <c r="CE1144" s="78"/>
      <c r="CF1144" s="78"/>
      <c r="CG1144" s="78"/>
      <c r="CH1144" s="78"/>
      <c r="CI1144" s="78"/>
      <c r="CJ1144" s="78"/>
      <c r="CK1144" s="78"/>
      <c r="CL1144" s="78"/>
    </row>
    <row r="1145" spans="14:90" ht="20.100000000000001" customHeight="1">
      <c r="N1145" s="78"/>
      <c r="O1145" s="78"/>
      <c r="P1145" s="78"/>
      <c r="Q1145" s="78"/>
      <c r="R1145" s="78"/>
      <c r="S1145" s="78"/>
      <c r="T1145" s="78"/>
      <c r="U1145" s="78"/>
      <c r="V1145" s="78"/>
      <c r="W1145" s="78"/>
      <c r="X1145" s="78"/>
      <c r="Y1145" s="78"/>
      <c r="Z1145" s="78"/>
      <c r="AA1145" s="78"/>
      <c r="AB1145" s="78"/>
      <c r="AC1145" s="78"/>
      <c r="AD1145" s="78"/>
      <c r="AE1145" s="78"/>
      <c r="AF1145" s="78"/>
      <c r="AG1145" s="78"/>
      <c r="AH1145" s="78"/>
      <c r="AI1145" s="78"/>
      <c r="AJ1145" s="170"/>
      <c r="AK1145" s="78"/>
      <c r="AL1145" s="78"/>
      <c r="AM1145" s="78"/>
      <c r="AN1145" s="78"/>
      <c r="AO1145" s="78"/>
      <c r="AP1145" s="78"/>
      <c r="AQ1145" s="78"/>
      <c r="AR1145" s="78"/>
      <c r="AT1145" s="78"/>
      <c r="AU1145" s="78"/>
      <c r="AV1145" s="78"/>
      <c r="AW1145" s="78"/>
      <c r="AX1145" s="78"/>
      <c r="AY1145" s="78"/>
      <c r="AZ1145" s="78"/>
      <c r="BA1145" s="78"/>
      <c r="BB1145" s="78"/>
      <c r="BC1145" s="78"/>
      <c r="BD1145" s="78"/>
      <c r="BE1145" s="78"/>
      <c r="BF1145" s="78"/>
      <c r="BG1145" s="78"/>
      <c r="BH1145" s="78"/>
      <c r="BI1145" s="78"/>
      <c r="BJ1145" s="78"/>
      <c r="BK1145" s="78"/>
      <c r="BL1145" s="78"/>
      <c r="BM1145" s="78"/>
      <c r="BN1145" s="78"/>
      <c r="BO1145" s="78"/>
      <c r="BP1145" s="78"/>
      <c r="BQ1145" s="78"/>
      <c r="BR1145" s="78"/>
      <c r="BS1145" s="78"/>
      <c r="BT1145" s="78"/>
      <c r="BU1145" s="78"/>
      <c r="BV1145" s="78"/>
      <c r="BW1145" s="78"/>
      <c r="BX1145" s="78"/>
      <c r="BY1145" s="78"/>
      <c r="BZ1145" s="78"/>
      <c r="CA1145" s="78"/>
      <c r="CB1145" s="78"/>
      <c r="CC1145" s="78"/>
      <c r="CD1145" s="78"/>
      <c r="CE1145" s="78"/>
      <c r="CF1145" s="78"/>
      <c r="CG1145" s="78"/>
      <c r="CH1145" s="78"/>
      <c r="CI1145" s="78"/>
      <c r="CJ1145" s="78"/>
      <c r="CK1145" s="78"/>
      <c r="CL1145" s="78"/>
    </row>
    <row r="1146" spans="14:90" ht="20.100000000000001" customHeight="1">
      <c r="N1146" s="78"/>
      <c r="O1146" s="78"/>
      <c r="P1146" s="78"/>
      <c r="Q1146" s="78"/>
      <c r="R1146" s="78"/>
      <c r="S1146" s="78"/>
      <c r="T1146" s="78"/>
      <c r="U1146" s="78"/>
      <c r="V1146" s="78"/>
      <c r="W1146" s="78"/>
      <c r="X1146" s="78"/>
      <c r="Y1146" s="78"/>
      <c r="Z1146" s="78"/>
      <c r="AA1146" s="78"/>
      <c r="AB1146" s="78"/>
      <c r="AC1146" s="78"/>
      <c r="AD1146" s="78"/>
      <c r="AE1146" s="78"/>
      <c r="AF1146" s="78"/>
      <c r="AG1146" s="78"/>
      <c r="AH1146" s="78"/>
      <c r="AI1146" s="78"/>
      <c r="AJ1146" s="170"/>
      <c r="AK1146" s="78"/>
      <c r="AL1146" s="78"/>
      <c r="AM1146" s="78"/>
      <c r="AN1146" s="78"/>
      <c r="AO1146" s="78"/>
      <c r="AP1146" s="78"/>
      <c r="AQ1146" s="78"/>
      <c r="AR1146" s="78"/>
      <c r="AT1146" s="78"/>
      <c r="AU1146" s="78"/>
      <c r="AV1146" s="78"/>
      <c r="AW1146" s="78"/>
      <c r="AX1146" s="78"/>
      <c r="AY1146" s="78"/>
      <c r="AZ1146" s="78"/>
      <c r="BA1146" s="78"/>
      <c r="BB1146" s="78"/>
      <c r="BC1146" s="78"/>
      <c r="BD1146" s="78"/>
      <c r="BE1146" s="78"/>
      <c r="BF1146" s="78"/>
      <c r="BG1146" s="78"/>
      <c r="BH1146" s="78"/>
      <c r="BI1146" s="78"/>
      <c r="BJ1146" s="78"/>
      <c r="BK1146" s="78"/>
      <c r="BL1146" s="78"/>
      <c r="BM1146" s="78"/>
      <c r="BN1146" s="78"/>
      <c r="BO1146" s="78"/>
      <c r="BP1146" s="78"/>
      <c r="BQ1146" s="78"/>
      <c r="BR1146" s="78"/>
      <c r="BS1146" s="78"/>
      <c r="BT1146" s="78"/>
      <c r="BU1146" s="78"/>
      <c r="BV1146" s="78"/>
      <c r="BW1146" s="78"/>
      <c r="BX1146" s="78"/>
      <c r="BY1146" s="78"/>
      <c r="BZ1146" s="78"/>
      <c r="CA1146" s="78"/>
      <c r="CB1146" s="78"/>
      <c r="CC1146" s="78"/>
      <c r="CD1146" s="78"/>
      <c r="CE1146" s="78"/>
      <c r="CF1146" s="78"/>
      <c r="CG1146" s="78"/>
      <c r="CH1146" s="78"/>
      <c r="CI1146" s="78"/>
      <c r="CJ1146" s="78"/>
      <c r="CK1146" s="78"/>
      <c r="CL1146" s="78"/>
    </row>
    <row r="1147" spans="14:90" ht="20.100000000000001" customHeight="1">
      <c r="N1147" s="78"/>
      <c r="O1147" s="78"/>
      <c r="P1147" s="78"/>
      <c r="Q1147" s="78"/>
      <c r="R1147" s="78"/>
      <c r="S1147" s="78"/>
      <c r="T1147" s="78"/>
      <c r="U1147" s="78"/>
      <c r="V1147" s="78"/>
      <c r="W1147" s="78"/>
      <c r="X1147" s="78"/>
      <c r="Y1147" s="78"/>
      <c r="Z1147" s="78"/>
      <c r="AA1147" s="78"/>
      <c r="AB1147" s="78"/>
      <c r="AC1147" s="78"/>
      <c r="AD1147" s="78"/>
      <c r="AE1147" s="78"/>
      <c r="AF1147" s="78"/>
      <c r="AG1147" s="78"/>
      <c r="AH1147" s="78"/>
      <c r="AI1147" s="78"/>
      <c r="AJ1147" s="170"/>
      <c r="AK1147" s="78"/>
      <c r="AL1147" s="78"/>
      <c r="AM1147" s="78"/>
      <c r="AN1147" s="78"/>
      <c r="AO1147" s="78"/>
      <c r="AP1147" s="78"/>
      <c r="AQ1147" s="78"/>
      <c r="AR1147" s="78"/>
      <c r="AT1147" s="78"/>
      <c r="AU1147" s="78"/>
      <c r="AV1147" s="78"/>
      <c r="AW1147" s="78"/>
      <c r="AX1147" s="78"/>
      <c r="AY1147" s="78"/>
      <c r="AZ1147" s="78"/>
      <c r="BA1147" s="78"/>
      <c r="BB1147" s="78"/>
      <c r="BC1147" s="78"/>
      <c r="BD1147" s="78"/>
      <c r="BE1147" s="78"/>
      <c r="BF1147" s="78"/>
      <c r="BG1147" s="78"/>
      <c r="BH1147" s="78"/>
      <c r="BI1147" s="78"/>
      <c r="BJ1147" s="78"/>
      <c r="BK1147" s="78"/>
      <c r="BL1147" s="78"/>
      <c r="BM1147" s="78"/>
      <c r="BN1147" s="78"/>
      <c r="BO1147" s="78"/>
      <c r="BP1147" s="78"/>
      <c r="BQ1147" s="78"/>
      <c r="BR1147" s="78"/>
      <c r="BS1147" s="78"/>
      <c r="BT1147" s="78"/>
      <c r="BU1147" s="78"/>
      <c r="BV1147" s="78"/>
      <c r="BW1147" s="78"/>
      <c r="BX1147" s="78"/>
      <c r="BY1147" s="78"/>
      <c r="BZ1147" s="78"/>
      <c r="CA1147" s="78"/>
      <c r="CB1147" s="78"/>
      <c r="CC1147" s="78"/>
      <c r="CD1147" s="78"/>
      <c r="CE1147" s="78"/>
      <c r="CF1147" s="78"/>
      <c r="CG1147" s="78"/>
      <c r="CH1147" s="78"/>
      <c r="CI1147" s="78"/>
      <c r="CJ1147" s="78"/>
      <c r="CK1147" s="78"/>
      <c r="CL1147" s="78"/>
    </row>
    <row r="1148" spans="14:90" ht="20.100000000000001" customHeight="1">
      <c r="N1148" s="78"/>
      <c r="O1148" s="78"/>
      <c r="P1148" s="78"/>
      <c r="Q1148" s="78"/>
      <c r="R1148" s="78"/>
      <c r="S1148" s="78"/>
      <c r="T1148" s="78"/>
      <c r="U1148" s="78"/>
      <c r="V1148" s="78"/>
      <c r="W1148" s="78"/>
      <c r="X1148" s="78"/>
      <c r="Y1148" s="78"/>
      <c r="Z1148" s="78"/>
      <c r="AA1148" s="78"/>
      <c r="AB1148" s="78"/>
      <c r="AC1148" s="78"/>
      <c r="AD1148" s="78"/>
      <c r="AE1148" s="78"/>
      <c r="AF1148" s="78"/>
      <c r="AG1148" s="78"/>
      <c r="AH1148" s="78"/>
      <c r="AI1148" s="78"/>
      <c r="AJ1148" s="170"/>
      <c r="AK1148" s="78"/>
      <c r="AL1148" s="78"/>
      <c r="AM1148" s="78"/>
      <c r="AN1148" s="78"/>
      <c r="AO1148" s="78"/>
      <c r="AP1148" s="78"/>
      <c r="AQ1148" s="78"/>
      <c r="AR1148" s="78"/>
      <c r="AT1148" s="78"/>
      <c r="AU1148" s="78"/>
      <c r="AV1148" s="78"/>
      <c r="AW1148" s="78"/>
      <c r="AX1148" s="78"/>
      <c r="AY1148" s="78"/>
      <c r="AZ1148" s="78"/>
      <c r="BA1148" s="78"/>
      <c r="BB1148" s="78"/>
      <c r="BC1148" s="78"/>
      <c r="BD1148" s="78"/>
      <c r="BE1148" s="78"/>
      <c r="BF1148" s="78"/>
      <c r="BG1148" s="78"/>
      <c r="BH1148" s="78"/>
      <c r="BI1148" s="78"/>
      <c r="BJ1148" s="78"/>
      <c r="BK1148" s="78"/>
      <c r="BL1148" s="78"/>
      <c r="BM1148" s="78"/>
      <c r="BN1148" s="78"/>
      <c r="BO1148" s="78"/>
      <c r="BP1148" s="78"/>
      <c r="BQ1148" s="78"/>
      <c r="BR1148" s="78"/>
      <c r="BS1148" s="78"/>
      <c r="BT1148" s="78"/>
      <c r="BU1148" s="78"/>
      <c r="BV1148" s="78"/>
      <c r="BW1148" s="78"/>
      <c r="BX1148" s="78"/>
      <c r="BY1148" s="78"/>
      <c r="BZ1148" s="78"/>
      <c r="CA1148" s="78"/>
      <c r="CB1148" s="78"/>
      <c r="CC1148" s="78"/>
      <c r="CD1148" s="78"/>
      <c r="CE1148" s="78"/>
      <c r="CF1148" s="78"/>
      <c r="CG1148" s="78"/>
      <c r="CH1148" s="78"/>
      <c r="CI1148" s="78"/>
      <c r="CJ1148" s="78"/>
      <c r="CK1148" s="78"/>
      <c r="CL1148" s="78"/>
    </row>
    <row r="1149" spans="14:90" ht="20.100000000000001" customHeight="1">
      <c r="N1149" s="78"/>
      <c r="O1149" s="78"/>
      <c r="P1149" s="78"/>
      <c r="Q1149" s="78"/>
      <c r="R1149" s="78"/>
      <c r="S1149" s="78"/>
      <c r="T1149" s="78"/>
      <c r="U1149" s="78"/>
      <c r="V1149" s="78"/>
      <c r="W1149" s="78"/>
      <c r="X1149" s="78"/>
      <c r="Y1149" s="78"/>
      <c r="Z1149" s="78"/>
      <c r="AA1149" s="78"/>
      <c r="AB1149" s="78"/>
      <c r="AC1149" s="78"/>
      <c r="AD1149" s="78"/>
      <c r="AE1149" s="78"/>
      <c r="AF1149" s="78"/>
      <c r="AG1149" s="78"/>
      <c r="AH1149" s="78"/>
      <c r="AI1149" s="78"/>
      <c r="AJ1149" s="170"/>
      <c r="AK1149" s="78"/>
      <c r="AL1149" s="78"/>
      <c r="AM1149" s="78"/>
      <c r="AN1149" s="78"/>
      <c r="AO1149" s="78"/>
      <c r="AP1149" s="78"/>
      <c r="AQ1149" s="78"/>
      <c r="AR1149" s="78"/>
      <c r="AT1149" s="78"/>
      <c r="AU1149" s="78"/>
      <c r="AV1149" s="78"/>
      <c r="AW1149" s="78"/>
      <c r="AX1149" s="78"/>
      <c r="AY1149" s="78"/>
      <c r="AZ1149" s="78"/>
      <c r="BA1149" s="78"/>
      <c r="BB1149" s="78"/>
      <c r="BC1149" s="78"/>
      <c r="BD1149" s="78"/>
      <c r="BE1149" s="78"/>
      <c r="BF1149" s="78"/>
      <c r="BG1149" s="78"/>
      <c r="BH1149" s="78"/>
      <c r="BI1149" s="78"/>
      <c r="BJ1149" s="78"/>
      <c r="BK1149" s="78"/>
      <c r="BL1149" s="78"/>
      <c r="BM1149" s="78"/>
      <c r="BN1149" s="78"/>
      <c r="BO1149" s="78"/>
      <c r="BP1149" s="78"/>
      <c r="BQ1149" s="78"/>
      <c r="BR1149" s="78"/>
      <c r="BS1149" s="78"/>
      <c r="BT1149" s="78"/>
      <c r="BU1149" s="78"/>
      <c r="BV1149" s="78"/>
      <c r="BW1149" s="78"/>
      <c r="BX1149" s="78"/>
      <c r="BY1149" s="78"/>
      <c r="BZ1149" s="78"/>
      <c r="CA1149" s="78"/>
      <c r="CB1149" s="78"/>
      <c r="CC1149" s="78"/>
      <c r="CD1149" s="78"/>
      <c r="CE1149" s="78"/>
      <c r="CF1149" s="78"/>
      <c r="CG1149" s="78"/>
      <c r="CH1149" s="78"/>
      <c r="CI1149" s="78"/>
      <c r="CJ1149" s="78"/>
      <c r="CK1149" s="78"/>
      <c r="CL1149" s="78"/>
    </row>
    <row r="1150" spans="14:90" ht="20.100000000000001" customHeight="1">
      <c r="N1150" s="78"/>
      <c r="O1150" s="78"/>
      <c r="P1150" s="78"/>
      <c r="Q1150" s="78"/>
      <c r="R1150" s="78"/>
      <c r="S1150" s="78"/>
      <c r="T1150" s="78"/>
      <c r="U1150" s="78"/>
      <c r="V1150" s="78"/>
      <c r="W1150" s="78"/>
      <c r="X1150" s="78"/>
      <c r="Y1150" s="78"/>
      <c r="Z1150" s="78"/>
      <c r="AA1150" s="78"/>
      <c r="AB1150" s="78"/>
      <c r="AC1150" s="78"/>
      <c r="AD1150" s="78"/>
      <c r="AE1150" s="78"/>
      <c r="AF1150" s="78"/>
      <c r="AG1150" s="78"/>
      <c r="AH1150" s="78"/>
      <c r="AI1150" s="78"/>
      <c r="AJ1150" s="170"/>
      <c r="AK1150" s="78"/>
      <c r="AL1150" s="78"/>
      <c r="AM1150" s="78"/>
      <c r="AN1150" s="78"/>
      <c r="AO1150" s="78"/>
      <c r="AP1150" s="78"/>
      <c r="AQ1150" s="78"/>
      <c r="AR1150" s="78"/>
      <c r="AT1150" s="78"/>
      <c r="AU1150" s="78"/>
      <c r="AV1150" s="78"/>
      <c r="AW1150" s="78"/>
      <c r="AX1150" s="78"/>
      <c r="AY1150" s="78"/>
      <c r="AZ1150" s="78"/>
      <c r="BA1150" s="78"/>
      <c r="BB1150" s="78"/>
      <c r="BC1150" s="78"/>
      <c r="BD1150" s="78"/>
      <c r="BE1150" s="78"/>
      <c r="BF1150" s="78"/>
      <c r="BG1150" s="78"/>
      <c r="BH1150" s="78"/>
      <c r="BI1150" s="78"/>
      <c r="BJ1150" s="78"/>
      <c r="BK1150" s="78"/>
      <c r="BL1150" s="78"/>
      <c r="BM1150" s="78"/>
      <c r="BN1150" s="78"/>
      <c r="BO1150" s="78"/>
      <c r="BP1150" s="78"/>
      <c r="BQ1150" s="78"/>
      <c r="BR1150" s="78"/>
      <c r="BS1150" s="78"/>
      <c r="BT1150" s="78"/>
      <c r="BU1150" s="78"/>
      <c r="BV1150" s="78"/>
      <c r="BW1150" s="78"/>
      <c r="BX1150" s="78"/>
      <c r="BY1150" s="78"/>
      <c r="BZ1150" s="78"/>
      <c r="CA1150" s="78"/>
      <c r="CB1150" s="78"/>
      <c r="CC1150" s="78"/>
      <c r="CD1150" s="78"/>
      <c r="CE1150" s="78"/>
      <c r="CF1150" s="78"/>
      <c r="CG1150" s="78"/>
      <c r="CH1150" s="78"/>
      <c r="CI1150" s="78"/>
      <c r="CJ1150" s="78"/>
      <c r="CK1150" s="78"/>
      <c r="CL1150" s="78"/>
    </row>
    <row r="1151" spans="14:90" ht="20.100000000000001" customHeight="1">
      <c r="N1151" s="78"/>
      <c r="O1151" s="78"/>
      <c r="P1151" s="78"/>
      <c r="Q1151" s="78"/>
      <c r="R1151" s="78"/>
      <c r="S1151" s="78"/>
      <c r="T1151" s="78"/>
      <c r="U1151" s="78"/>
      <c r="V1151" s="78"/>
      <c r="W1151" s="78"/>
      <c r="X1151" s="78"/>
      <c r="Y1151" s="78"/>
      <c r="Z1151" s="78"/>
      <c r="AA1151" s="78"/>
      <c r="AB1151" s="78"/>
      <c r="AC1151" s="78"/>
      <c r="AD1151" s="78"/>
      <c r="AE1151" s="78"/>
      <c r="AF1151" s="78"/>
      <c r="AG1151" s="78"/>
      <c r="AH1151" s="78"/>
      <c r="AI1151" s="78"/>
      <c r="AJ1151" s="170"/>
      <c r="AK1151" s="78"/>
      <c r="AL1151" s="78"/>
      <c r="AM1151" s="78"/>
      <c r="AN1151" s="78"/>
      <c r="AO1151" s="78"/>
      <c r="AP1151" s="78"/>
      <c r="AQ1151" s="78"/>
      <c r="AR1151" s="78"/>
      <c r="AT1151" s="78"/>
      <c r="AU1151" s="78"/>
      <c r="AV1151" s="78"/>
      <c r="AW1151" s="78"/>
      <c r="AX1151" s="78"/>
      <c r="AY1151" s="78"/>
      <c r="AZ1151" s="78"/>
      <c r="BA1151" s="78"/>
      <c r="BB1151" s="78"/>
      <c r="BC1151" s="78"/>
      <c r="BD1151" s="78"/>
      <c r="BE1151" s="78"/>
      <c r="BF1151" s="78"/>
      <c r="BG1151" s="78"/>
      <c r="BH1151" s="78"/>
      <c r="BI1151" s="78"/>
      <c r="BJ1151" s="78"/>
      <c r="BK1151" s="78"/>
      <c r="BL1151" s="78"/>
      <c r="BM1151" s="78"/>
      <c r="BN1151" s="78"/>
      <c r="BO1151" s="78"/>
      <c r="BP1151" s="78"/>
      <c r="BQ1151" s="78"/>
      <c r="BR1151" s="78"/>
      <c r="BS1151" s="78"/>
      <c r="BT1151" s="78"/>
      <c r="BU1151" s="78"/>
      <c r="BV1151" s="78"/>
      <c r="BW1151" s="78"/>
      <c r="BX1151" s="78"/>
      <c r="BY1151" s="78"/>
      <c r="BZ1151" s="78"/>
      <c r="CA1151" s="78"/>
      <c r="CB1151" s="78"/>
      <c r="CC1151" s="78"/>
      <c r="CD1151" s="78"/>
      <c r="CE1151" s="78"/>
      <c r="CF1151" s="78"/>
      <c r="CG1151" s="78"/>
      <c r="CH1151" s="78"/>
      <c r="CI1151" s="78"/>
      <c r="CJ1151" s="78"/>
      <c r="CK1151" s="78"/>
      <c r="CL1151" s="78"/>
    </row>
    <row r="1152" spans="14:90" ht="20.100000000000001" customHeight="1">
      <c r="N1152" s="78"/>
      <c r="O1152" s="78"/>
      <c r="P1152" s="78"/>
      <c r="Q1152" s="78"/>
      <c r="R1152" s="78"/>
      <c r="S1152" s="78"/>
      <c r="T1152" s="78"/>
      <c r="U1152" s="78"/>
      <c r="V1152" s="78"/>
      <c r="W1152" s="78"/>
      <c r="X1152" s="78"/>
      <c r="Y1152" s="78"/>
      <c r="Z1152" s="78"/>
      <c r="AA1152" s="78"/>
      <c r="AB1152" s="78"/>
      <c r="AC1152" s="78"/>
      <c r="AD1152" s="78"/>
      <c r="AE1152" s="78"/>
      <c r="AF1152" s="78"/>
      <c r="AG1152" s="78"/>
      <c r="AH1152" s="78"/>
      <c r="AI1152" s="78"/>
      <c r="AJ1152" s="170"/>
      <c r="AK1152" s="78"/>
      <c r="AL1152" s="78"/>
      <c r="AM1152" s="78"/>
      <c r="AN1152" s="78"/>
      <c r="AO1152" s="78"/>
      <c r="AP1152" s="78"/>
      <c r="AQ1152" s="78"/>
      <c r="AR1152" s="78"/>
      <c r="AT1152" s="78"/>
      <c r="AU1152" s="78"/>
      <c r="AV1152" s="78"/>
      <c r="AW1152" s="78"/>
      <c r="AX1152" s="78"/>
      <c r="AY1152" s="78"/>
      <c r="AZ1152" s="78"/>
      <c r="BA1152" s="78"/>
      <c r="BB1152" s="78"/>
      <c r="BC1152" s="78"/>
      <c r="BD1152" s="78"/>
      <c r="BE1152" s="78"/>
      <c r="BF1152" s="78"/>
      <c r="BG1152" s="78"/>
      <c r="BH1152" s="78"/>
      <c r="BI1152" s="78"/>
      <c r="BJ1152" s="78"/>
      <c r="BK1152" s="78"/>
      <c r="BL1152" s="78"/>
      <c r="BM1152" s="78"/>
      <c r="BN1152" s="78"/>
      <c r="BO1152" s="78"/>
      <c r="BP1152" s="78"/>
      <c r="BQ1152" s="78"/>
      <c r="BR1152" s="78"/>
      <c r="BS1152" s="78"/>
      <c r="BT1152" s="78"/>
      <c r="BU1152" s="78"/>
      <c r="BV1152" s="78"/>
      <c r="BW1152" s="78"/>
      <c r="BX1152" s="78"/>
      <c r="BY1152" s="78"/>
      <c r="BZ1152" s="78"/>
      <c r="CA1152" s="78"/>
      <c r="CB1152" s="78"/>
      <c r="CC1152" s="78"/>
      <c r="CD1152" s="78"/>
      <c r="CE1152" s="78"/>
      <c r="CF1152" s="78"/>
      <c r="CG1152" s="78"/>
      <c r="CH1152" s="78"/>
      <c r="CI1152" s="78"/>
      <c r="CJ1152" s="78"/>
      <c r="CK1152" s="78"/>
      <c r="CL1152" s="78"/>
    </row>
    <row r="1153" spans="14:90" ht="20.100000000000001" customHeight="1">
      <c r="N1153" s="78"/>
      <c r="O1153" s="78"/>
      <c r="P1153" s="78"/>
      <c r="Q1153" s="78"/>
      <c r="R1153" s="78"/>
      <c r="S1153" s="78"/>
      <c r="T1153" s="78"/>
      <c r="U1153" s="78"/>
      <c r="V1153" s="78"/>
      <c r="W1153" s="78"/>
      <c r="X1153" s="78"/>
      <c r="Y1153" s="78"/>
      <c r="Z1153" s="78"/>
      <c r="AA1153" s="78"/>
      <c r="AB1153" s="78"/>
      <c r="AC1153" s="78"/>
      <c r="AD1153" s="78"/>
      <c r="AE1153" s="78"/>
      <c r="AF1153" s="78"/>
      <c r="AG1153" s="78"/>
      <c r="AH1153" s="78"/>
      <c r="AI1153" s="78"/>
      <c r="AJ1153" s="170"/>
      <c r="AK1153" s="78"/>
      <c r="AL1153" s="78"/>
      <c r="AM1153" s="78"/>
      <c r="AN1153" s="78"/>
      <c r="AO1153" s="78"/>
      <c r="AP1153" s="78"/>
      <c r="AQ1153" s="78"/>
      <c r="AR1153" s="78"/>
      <c r="AT1153" s="78"/>
      <c r="AU1153" s="78"/>
      <c r="AV1153" s="78"/>
      <c r="AW1153" s="78"/>
      <c r="AX1153" s="78"/>
      <c r="AY1153" s="78"/>
      <c r="AZ1153" s="78"/>
      <c r="BA1153" s="78"/>
      <c r="BB1153" s="78"/>
      <c r="BC1153" s="78"/>
      <c r="BD1153" s="78"/>
      <c r="BE1153" s="78"/>
      <c r="BF1153" s="78"/>
      <c r="BG1153" s="78"/>
      <c r="BH1153" s="78"/>
      <c r="BI1153" s="78"/>
      <c r="BJ1153" s="78"/>
      <c r="BK1153" s="78"/>
      <c r="BL1153" s="78"/>
      <c r="BM1153" s="78"/>
      <c r="BN1153" s="78"/>
      <c r="BO1153" s="78"/>
      <c r="BP1153" s="78"/>
      <c r="BQ1153" s="78"/>
      <c r="BR1153" s="78"/>
      <c r="BS1153" s="78"/>
      <c r="BT1153" s="78"/>
      <c r="BU1153" s="78"/>
      <c r="BV1153" s="78"/>
      <c r="BW1153" s="78"/>
      <c r="BX1153" s="78"/>
      <c r="BY1153" s="78"/>
      <c r="BZ1153" s="78"/>
      <c r="CA1153" s="78"/>
      <c r="CB1153" s="78"/>
      <c r="CC1153" s="78"/>
      <c r="CD1153" s="78"/>
      <c r="CE1153" s="78"/>
      <c r="CF1153" s="78"/>
      <c r="CG1153" s="78"/>
      <c r="CH1153" s="78"/>
      <c r="CI1153" s="78"/>
      <c r="CJ1153" s="78"/>
      <c r="CK1153" s="78"/>
      <c r="CL1153" s="78"/>
    </row>
    <row r="1154" spans="14:90" ht="20.100000000000001" customHeight="1">
      <c r="N1154" s="78"/>
      <c r="O1154" s="78"/>
      <c r="P1154" s="78"/>
      <c r="Q1154" s="78"/>
      <c r="R1154" s="78"/>
      <c r="S1154" s="78"/>
      <c r="T1154" s="78"/>
      <c r="U1154" s="78"/>
      <c r="V1154" s="78"/>
      <c r="W1154" s="78"/>
      <c r="X1154" s="78"/>
      <c r="Y1154" s="78"/>
      <c r="Z1154" s="78"/>
      <c r="AA1154" s="78"/>
      <c r="AB1154" s="78"/>
      <c r="AC1154" s="78"/>
      <c r="AD1154" s="78"/>
      <c r="AE1154" s="78"/>
      <c r="AF1154" s="78"/>
      <c r="AG1154" s="78"/>
      <c r="AH1154" s="78"/>
      <c r="AI1154" s="78"/>
      <c r="AJ1154" s="170"/>
      <c r="AK1154" s="78"/>
      <c r="AL1154" s="78"/>
      <c r="AM1154" s="78"/>
      <c r="AN1154" s="78"/>
      <c r="AO1154" s="78"/>
      <c r="AP1154" s="78"/>
      <c r="AQ1154" s="78"/>
      <c r="AR1154" s="78"/>
      <c r="AT1154" s="78"/>
      <c r="AU1154" s="78"/>
      <c r="AV1154" s="78"/>
      <c r="AW1154" s="78"/>
      <c r="AX1154" s="78"/>
      <c r="AY1154" s="78"/>
      <c r="AZ1154" s="78"/>
      <c r="BA1154" s="78"/>
      <c r="BB1154" s="78"/>
      <c r="BC1154" s="78"/>
      <c r="BD1154" s="78"/>
      <c r="BE1154" s="78"/>
      <c r="BF1154" s="78"/>
      <c r="BG1154" s="78"/>
      <c r="BH1154" s="78"/>
      <c r="BI1154" s="78"/>
      <c r="BJ1154" s="78"/>
      <c r="BK1154" s="78"/>
      <c r="BL1154" s="78"/>
      <c r="BM1154" s="78"/>
      <c r="BN1154" s="78"/>
      <c r="BO1154" s="78"/>
      <c r="BP1154" s="78"/>
      <c r="BQ1154" s="78"/>
      <c r="BR1154" s="78"/>
      <c r="BS1154" s="78"/>
      <c r="BT1154" s="78"/>
      <c r="BU1154" s="78"/>
      <c r="BV1154" s="78"/>
      <c r="BW1154" s="78"/>
      <c r="BX1154" s="78"/>
      <c r="BY1154" s="78"/>
      <c r="BZ1154" s="78"/>
      <c r="CA1154" s="78"/>
      <c r="CB1154" s="78"/>
      <c r="CC1154" s="78"/>
      <c r="CD1154" s="78"/>
      <c r="CE1154" s="78"/>
      <c r="CF1154" s="78"/>
      <c r="CG1154" s="78"/>
      <c r="CH1154" s="78"/>
      <c r="CI1154" s="78"/>
      <c r="CJ1154" s="78"/>
      <c r="CK1154" s="78"/>
      <c r="CL1154" s="78"/>
    </row>
    <row r="1155" spans="14:90" ht="20.100000000000001" customHeight="1">
      <c r="N1155" s="78"/>
      <c r="O1155" s="78"/>
      <c r="P1155" s="78"/>
      <c r="Q1155" s="78"/>
      <c r="R1155" s="78"/>
      <c r="S1155" s="78"/>
      <c r="T1155" s="78"/>
      <c r="U1155" s="78"/>
      <c r="V1155" s="78"/>
      <c r="W1155" s="78"/>
      <c r="X1155" s="78"/>
      <c r="Y1155" s="78"/>
      <c r="Z1155" s="78"/>
      <c r="AA1155" s="78"/>
      <c r="AB1155" s="78"/>
      <c r="AC1155" s="78"/>
      <c r="AD1155" s="78"/>
      <c r="AE1155" s="78"/>
      <c r="AF1155" s="78"/>
      <c r="AG1155" s="78"/>
      <c r="AH1155" s="78"/>
      <c r="AI1155" s="78"/>
      <c r="AJ1155" s="170"/>
      <c r="AK1155" s="78"/>
      <c r="AL1155" s="78"/>
      <c r="AM1155" s="78"/>
      <c r="AN1155" s="78"/>
      <c r="AO1155" s="78"/>
      <c r="AP1155" s="78"/>
      <c r="AQ1155" s="78"/>
      <c r="AR1155" s="78"/>
      <c r="AT1155" s="78"/>
      <c r="AU1155" s="78"/>
      <c r="AV1155" s="78"/>
      <c r="AW1155" s="78"/>
      <c r="AX1155" s="78"/>
      <c r="AY1155" s="78"/>
      <c r="AZ1155" s="78"/>
      <c r="BA1155" s="78"/>
      <c r="BB1155" s="78"/>
      <c r="BC1155" s="78"/>
      <c r="BD1155" s="78"/>
      <c r="BE1155" s="78"/>
      <c r="BF1155" s="78"/>
      <c r="BG1155" s="78"/>
      <c r="BH1155" s="78"/>
      <c r="BI1155" s="78"/>
      <c r="BJ1155" s="78"/>
      <c r="BK1155" s="78"/>
      <c r="BL1155" s="78"/>
      <c r="BM1155" s="78"/>
      <c r="BN1155" s="78"/>
      <c r="BO1155" s="78"/>
      <c r="BP1155" s="78"/>
      <c r="BQ1155" s="78"/>
      <c r="BR1155" s="78"/>
      <c r="BS1155" s="78"/>
      <c r="BT1155" s="78"/>
      <c r="BU1155" s="78"/>
      <c r="BV1155" s="78"/>
      <c r="BW1155" s="78"/>
      <c r="BX1155" s="78"/>
      <c r="BY1155" s="78"/>
      <c r="BZ1155" s="78"/>
      <c r="CA1155" s="78"/>
      <c r="CB1155" s="78"/>
      <c r="CC1155" s="78"/>
      <c r="CD1155" s="78"/>
      <c r="CE1155" s="78"/>
      <c r="CF1155" s="78"/>
      <c r="CG1155" s="78"/>
      <c r="CH1155" s="78"/>
      <c r="CI1155" s="78"/>
      <c r="CJ1155" s="78"/>
      <c r="CK1155" s="78"/>
      <c r="CL1155" s="78"/>
    </row>
    <row r="1156" spans="14:90" ht="20.100000000000001" customHeight="1">
      <c r="N1156" s="78"/>
      <c r="O1156" s="78"/>
      <c r="P1156" s="78"/>
      <c r="Q1156" s="78"/>
      <c r="R1156" s="78"/>
      <c r="S1156" s="78"/>
      <c r="T1156" s="78"/>
      <c r="U1156" s="78"/>
      <c r="V1156" s="78"/>
      <c r="W1156" s="78"/>
      <c r="X1156" s="78"/>
      <c r="Y1156" s="78"/>
      <c r="Z1156" s="78"/>
      <c r="AA1156" s="78"/>
      <c r="AB1156" s="78"/>
      <c r="AC1156" s="78"/>
      <c r="AD1156" s="78"/>
      <c r="AE1156" s="78"/>
      <c r="AF1156" s="78"/>
      <c r="AG1156" s="78"/>
      <c r="AH1156" s="78"/>
      <c r="AI1156" s="78"/>
      <c r="AJ1156" s="170"/>
      <c r="AK1156" s="78"/>
      <c r="AL1156" s="78"/>
      <c r="AM1156" s="78"/>
      <c r="AN1156" s="78"/>
      <c r="AO1156" s="78"/>
      <c r="AP1156" s="78"/>
      <c r="AQ1156" s="78"/>
      <c r="AR1156" s="78"/>
      <c r="AT1156" s="78"/>
      <c r="AU1156" s="78"/>
      <c r="AV1156" s="78"/>
      <c r="AW1156" s="78"/>
      <c r="AX1156" s="78"/>
      <c r="AY1156" s="78"/>
      <c r="AZ1156" s="78"/>
      <c r="BA1156" s="78"/>
      <c r="BB1156" s="78"/>
      <c r="BC1156" s="78"/>
      <c r="BD1156" s="78"/>
      <c r="BE1156" s="78"/>
      <c r="BF1156" s="78"/>
      <c r="BG1156" s="78"/>
      <c r="BH1156" s="78"/>
      <c r="BI1156" s="78"/>
      <c r="BJ1156" s="78"/>
      <c r="BK1156" s="78"/>
      <c r="BL1156" s="78"/>
      <c r="BM1156" s="78"/>
      <c r="BN1156" s="78"/>
      <c r="BO1156" s="78"/>
      <c r="BP1156" s="78"/>
      <c r="BQ1156" s="78"/>
      <c r="BR1156" s="78"/>
      <c r="BS1156" s="78"/>
      <c r="BT1156" s="78"/>
      <c r="BU1156" s="78"/>
      <c r="BV1156" s="78"/>
      <c r="BW1156" s="78"/>
      <c r="BX1156" s="78"/>
      <c r="BY1156" s="78"/>
      <c r="BZ1156" s="78"/>
      <c r="CA1156" s="78"/>
      <c r="CB1156" s="78"/>
      <c r="CC1156" s="78"/>
      <c r="CD1156" s="78"/>
      <c r="CE1156" s="78"/>
      <c r="CF1156" s="78"/>
      <c r="CG1156" s="78"/>
      <c r="CH1156" s="78"/>
      <c r="CI1156" s="78"/>
      <c r="CJ1156" s="78"/>
      <c r="CK1156" s="78"/>
      <c r="CL1156" s="78"/>
    </row>
    <row r="1157" spans="14:90" ht="20.100000000000001" customHeight="1">
      <c r="N1157" s="78"/>
      <c r="O1157" s="78"/>
      <c r="P1157" s="78"/>
      <c r="Q1157" s="78"/>
      <c r="R1157" s="78"/>
      <c r="S1157" s="78"/>
      <c r="T1157" s="78"/>
      <c r="U1157" s="78"/>
      <c r="V1157" s="78"/>
      <c r="W1157" s="78"/>
      <c r="X1157" s="78"/>
      <c r="Y1157" s="78"/>
      <c r="Z1157" s="78"/>
      <c r="AA1157" s="78"/>
      <c r="AB1157" s="78"/>
      <c r="AC1157" s="78"/>
      <c r="AD1157" s="78"/>
      <c r="AE1157" s="78"/>
      <c r="AF1157" s="78"/>
      <c r="AG1157" s="78"/>
      <c r="AH1157" s="78"/>
      <c r="AI1157" s="78"/>
      <c r="AJ1157" s="170"/>
      <c r="AK1157" s="78"/>
      <c r="AL1157" s="78"/>
      <c r="AM1157" s="78"/>
      <c r="AN1157" s="78"/>
      <c r="AO1157" s="78"/>
      <c r="AP1157" s="78"/>
      <c r="AQ1157" s="78"/>
      <c r="AR1157" s="78"/>
      <c r="AT1157" s="78"/>
      <c r="AU1157" s="78"/>
      <c r="AV1157" s="78"/>
      <c r="AW1157" s="78"/>
      <c r="AX1157" s="78"/>
      <c r="AY1157" s="78"/>
      <c r="AZ1157" s="78"/>
      <c r="BA1157" s="78"/>
      <c r="BB1157" s="78"/>
      <c r="BC1157" s="78"/>
      <c r="BD1157" s="78"/>
      <c r="BE1157" s="78"/>
      <c r="BF1157" s="78"/>
      <c r="BG1157" s="78"/>
      <c r="BH1157" s="78"/>
      <c r="BI1157" s="78"/>
      <c r="BJ1157" s="78"/>
      <c r="BK1157" s="78"/>
      <c r="BL1157" s="78"/>
      <c r="BM1157" s="78"/>
      <c r="BN1157" s="78"/>
      <c r="BO1157" s="78"/>
      <c r="BP1157" s="78"/>
      <c r="BQ1157" s="78"/>
      <c r="BR1157" s="78"/>
      <c r="BS1157" s="78"/>
      <c r="BT1157" s="78"/>
      <c r="BU1157" s="78"/>
      <c r="BV1157" s="78"/>
      <c r="BW1157" s="78"/>
      <c r="BX1157" s="78"/>
      <c r="BY1157" s="78"/>
      <c r="BZ1157" s="78"/>
      <c r="CA1157" s="78"/>
      <c r="CB1157" s="78"/>
      <c r="CC1157" s="78"/>
      <c r="CD1157" s="78"/>
      <c r="CE1157" s="78"/>
      <c r="CF1157" s="78"/>
      <c r="CG1157" s="78"/>
      <c r="CH1157" s="78"/>
      <c r="CI1157" s="78"/>
      <c r="CJ1157" s="78"/>
      <c r="CK1157" s="78"/>
      <c r="CL1157" s="78"/>
    </row>
    <row r="1158" spans="14:90" ht="20.100000000000001" customHeight="1">
      <c r="N1158" s="78"/>
      <c r="O1158" s="78"/>
      <c r="P1158" s="78"/>
      <c r="Q1158" s="78"/>
      <c r="R1158" s="78"/>
      <c r="S1158" s="78"/>
      <c r="T1158" s="78"/>
      <c r="U1158" s="78"/>
      <c r="V1158" s="78"/>
      <c r="W1158" s="78"/>
      <c r="X1158" s="78"/>
      <c r="Y1158" s="78"/>
      <c r="Z1158" s="78"/>
      <c r="AA1158" s="78"/>
      <c r="AB1158" s="78"/>
      <c r="AC1158" s="78"/>
      <c r="AD1158" s="78"/>
      <c r="AE1158" s="78"/>
      <c r="AF1158" s="78"/>
      <c r="AG1158" s="78"/>
      <c r="AH1158" s="78"/>
      <c r="AI1158" s="78"/>
      <c r="AJ1158" s="170"/>
      <c r="AK1158" s="78"/>
      <c r="AL1158" s="78"/>
      <c r="AM1158" s="78"/>
      <c r="AN1158" s="78"/>
      <c r="AO1158" s="78"/>
      <c r="AP1158" s="78"/>
      <c r="AQ1158" s="78"/>
      <c r="AR1158" s="78"/>
      <c r="AT1158" s="78"/>
      <c r="AU1158" s="78"/>
      <c r="AV1158" s="78"/>
      <c r="AW1158" s="78"/>
      <c r="AX1158" s="78"/>
      <c r="AY1158" s="78"/>
      <c r="AZ1158" s="78"/>
      <c r="BA1158" s="78"/>
      <c r="BB1158" s="78"/>
      <c r="BC1158" s="78"/>
      <c r="BD1158" s="78"/>
      <c r="BE1158" s="78"/>
      <c r="BF1158" s="78"/>
      <c r="BG1158" s="78"/>
      <c r="BH1158" s="78"/>
      <c r="BI1158" s="78"/>
      <c r="BJ1158" s="78"/>
      <c r="BK1158" s="78"/>
      <c r="BL1158" s="78"/>
      <c r="BM1158" s="78"/>
      <c r="BN1158" s="78"/>
      <c r="BO1158" s="78"/>
      <c r="BP1158" s="78"/>
      <c r="BQ1158" s="78"/>
      <c r="BR1158" s="78"/>
      <c r="BS1158" s="78"/>
      <c r="BT1158" s="78"/>
      <c r="BU1158" s="78"/>
      <c r="BV1158" s="78"/>
      <c r="BW1158" s="78"/>
      <c r="BX1158" s="78"/>
      <c r="BY1158" s="78"/>
      <c r="BZ1158" s="78"/>
      <c r="CA1158" s="78"/>
      <c r="CB1158" s="78"/>
      <c r="CC1158" s="78"/>
      <c r="CD1158" s="78"/>
      <c r="CE1158" s="78"/>
      <c r="CF1158" s="78"/>
      <c r="CG1158" s="78"/>
      <c r="CH1158" s="78"/>
      <c r="CI1158" s="78"/>
      <c r="CJ1158" s="78"/>
      <c r="CK1158" s="78"/>
      <c r="CL1158" s="78"/>
    </row>
    <row r="1159" spans="14:90" ht="20.100000000000001" customHeight="1">
      <c r="N1159" s="78"/>
      <c r="O1159" s="78"/>
      <c r="P1159" s="78"/>
      <c r="Q1159" s="78"/>
      <c r="R1159" s="78"/>
      <c r="S1159" s="78"/>
      <c r="T1159" s="78"/>
      <c r="U1159" s="78"/>
      <c r="V1159" s="78"/>
      <c r="W1159" s="78"/>
      <c r="X1159" s="78"/>
      <c r="Y1159" s="78"/>
      <c r="Z1159" s="78"/>
      <c r="AA1159" s="78"/>
      <c r="AB1159" s="78"/>
      <c r="AC1159" s="78"/>
      <c r="AD1159" s="78"/>
      <c r="AE1159" s="78"/>
      <c r="AF1159" s="78"/>
      <c r="AG1159" s="78"/>
      <c r="AH1159" s="78"/>
      <c r="AI1159" s="78"/>
      <c r="AJ1159" s="170"/>
      <c r="AK1159" s="78"/>
      <c r="AL1159" s="78"/>
      <c r="AM1159" s="78"/>
      <c r="AN1159" s="78"/>
      <c r="AO1159" s="78"/>
      <c r="AP1159" s="78"/>
      <c r="AQ1159" s="78"/>
      <c r="AR1159" s="78"/>
      <c r="AT1159" s="78"/>
      <c r="AU1159" s="78"/>
      <c r="AV1159" s="78"/>
      <c r="AW1159" s="78"/>
      <c r="AX1159" s="78"/>
      <c r="AY1159" s="78"/>
      <c r="AZ1159" s="78"/>
      <c r="BA1159" s="78"/>
      <c r="BB1159" s="78"/>
      <c r="BC1159" s="78"/>
      <c r="BD1159" s="78"/>
      <c r="BE1159" s="78"/>
      <c r="BF1159" s="78"/>
      <c r="BG1159" s="78"/>
      <c r="BH1159" s="78"/>
      <c r="BI1159" s="78"/>
      <c r="BJ1159" s="78"/>
      <c r="BK1159" s="78"/>
      <c r="BL1159" s="78"/>
      <c r="BM1159" s="78"/>
      <c r="BN1159" s="78"/>
      <c r="BO1159" s="78"/>
      <c r="BP1159" s="78"/>
      <c r="BQ1159" s="78"/>
      <c r="BR1159" s="78"/>
      <c r="BS1159" s="78"/>
      <c r="BT1159" s="78"/>
      <c r="BU1159" s="78"/>
      <c r="BV1159" s="78"/>
      <c r="BW1159" s="78"/>
      <c r="BX1159" s="78"/>
      <c r="BY1159" s="78"/>
      <c r="BZ1159" s="78"/>
      <c r="CA1159" s="78"/>
      <c r="CB1159" s="78"/>
      <c r="CC1159" s="78"/>
      <c r="CD1159" s="78"/>
      <c r="CE1159" s="78"/>
      <c r="CF1159" s="78"/>
      <c r="CG1159" s="78"/>
      <c r="CH1159" s="78"/>
      <c r="CI1159" s="78"/>
      <c r="CJ1159" s="78"/>
      <c r="CK1159" s="78"/>
      <c r="CL1159" s="78"/>
    </row>
    <row r="1160" spans="14:90" ht="20.100000000000001" customHeight="1">
      <c r="N1160" s="78"/>
      <c r="O1160" s="78"/>
      <c r="P1160" s="78"/>
      <c r="Q1160" s="78"/>
      <c r="R1160" s="78"/>
      <c r="S1160" s="78"/>
      <c r="T1160" s="78"/>
      <c r="U1160" s="78"/>
      <c r="V1160" s="78"/>
      <c r="W1160" s="78"/>
      <c r="X1160" s="78"/>
      <c r="Y1160" s="78"/>
      <c r="Z1160" s="78"/>
      <c r="AA1160" s="78"/>
      <c r="AB1160" s="78"/>
      <c r="AC1160" s="78"/>
      <c r="AD1160" s="78"/>
      <c r="AE1160" s="78"/>
      <c r="AF1160" s="78"/>
      <c r="AG1160" s="78"/>
      <c r="AH1160" s="78"/>
      <c r="AI1160" s="78"/>
      <c r="AJ1160" s="170"/>
      <c r="AK1160" s="78"/>
      <c r="AL1160" s="78"/>
      <c r="AM1160" s="78"/>
      <c r="AN1160" s="78"/>
      <c r="AO1160" s="78"/>
      <c r="AP1160" s="78"/>
      <c r="AQ1160" s="78"/>
      <c r="AR1160" s="78"/>
      <c r="AT1160" s="78"/>
      <c r="AU1160" s="78"/>
      <c r="AV1160" s="78"/>
      <c r="AW1160" s="78"/>
      <c r="AX1160" s="78"/>
      <c r="AY1160" s="78"/>
      <c r="AZ1160" s="78"/>
      <c r="BA1160" s="78"/>
      <c r="BB1160" s="78"/>
      <c r="BC1160" s="78"/>
      <c r="BD1160" s="78"/>
      <c r="BE1160" s="78"/>
      <c r="BF1160" s="78"/>
      <c r="BG1160" s="78"/>
      <c r="BH1160" s="78"/>
      <c r="BI1160" s="78"/>
      <c r="BJ1160" s="78"/>
      <c r="BK1160" s="78"/>
      <c r="BL1160" s="78"/>
      <c r="BM1160" s="78"/>
      <c r="BN1160" s="78"/>
      <c r="BO1160" s="78"/>
      <c r="BP1160" s="78"/>
      <c r="BQ1160" s="78"/>
      <c r="BR1160" s="78"/>
      <c r="BS1160" s="78"/>
      <c r="BT1160" s="78"/>
      <c r="BU1160" s="78"/>
      <c r="BV1160" s="78"/>
      <c r="BW1160" s="78"/>
      <c r="BX1160" s="78"/>
      <c r="BY1160" s="78"/>
      <c r="BZ1160" s="78"/>
      <c r="CA1160" s="78"/>
      <c r="CB1160" s="78"/>
      <c r="CC1160" s="78"/>
      <c r="CD1160" s="78"/>
      <c r="CE1160" s="78"/>
      <c r="CF1160" s="78"/>
      <c r="CG1160" s="78"/>
      <c r="CH1160" s="78"/>
      <c r="CI1160" s="78"/>
      <c r="CJ1160" s="78"/>
      <c r="CK1160" s="78"/>
      <c r="CL1160" s="78"/>
    </row>
    <row r="1161" spans="14:90" ht="20.100000000000001" customHeight="1">
      <c r="N1161" s="78"/>
      <c r="O1161" s="78"/>
      <c r="P1161" s="78"/>
      <c r="Q1161" s="78"/>
      <c r="R1161" s="78"/>
      <c r="S1161" s="78"/>
      <c r="T1161" s="78"/>
      <c r="U1161" s="78"/>
      <c r="V1161" s="78"/>
      <c r="W1161" s="78"/>
      <c r="X1161" s="78"/>
      <c r="Y1161" s="78"/>
      <c r="Z1161" s="78"/>
      <c r="AA1161" s="78"/>
      <c r="AB1161" s="78"/>
      <c r="AC1161" s="78"/>
      <c r="AD1161" s="78"/>
      <c r="AE1161" s="78"/>
      <c r="AF1161" s="78"/>
      <c r="AG1161" s="78"/>
      <c r="AH1161" s="78"/>
      <c r="AI1161" s="78"/>
      <c r="AJ1161" s="170"/>
      <c r="AK1161" s="78"/>
      <c r="AL1161" s="78"/>
      <c r="AM1161" s="78"/>
      <c r="AN1161" s="78"/>
      <c r="AO1161" s="78"/>
      <c r="AP1161" s="78"/>
      <c r="AQ1161" s="78"/>
      <c r="AR1161" s="78"/>
      <c r="AT1161" s="78"/>
      <c r="AU1161" s="78"/>
      <c r="AV1161" s="78"/>
      <c r="AW1161" s="78"/>
      <c r="AX1161" s="78"/>
      <c r="AY1161" s="78"/>
      <c r="AZ1161" s="78"/>
      <c r="BA1161" s="78"/>
      <c r="BB1161" s="78"/>
      <c r="BC1161" s="78"/>
      <c r="BD1161" s="78"/>
      <c r="BE1161" s="78"/>
      <c r="BF1161" s="78"/>
      <c r="BG1161" s="78"/>
      <c r="BH1161" s="78"/>
      <c r="BI1161" s="78"/>
      <c r="BJ1161" s="78"/>
      <c r="BK1161" s="78"/>
      <c r="BL1161" s="78"/>
      <c r="BM1161" s="78"/>
      <c r="BN1161" s="78"/>
      <c r="BO1161" s="78"/>
      <c r="BP1161" s="78"/>
      <c r="BQ1161" s="78"/>
      <c r="BR1161" s="78"/>
      <c r="BS1161" s="78"/>
      <c r="BT1161" s="78"/>
      <c r="BU1161" s="78"/>
      <c r="BV1161" s="78"/>
      <c r="BW1161" s="78"/>
      <c r="BX1161" s="78"/>
      <c r="BY1161" s="78"/>
      <c r="BZ1161" s="78"/>
      <c r="CA1161" s="78"/>
      <c r="CB1161" s="78"/>
      <c r="CC1161" s="78"/>
      <c r="CD1161" s="78"/>
      <c r="CE1161" s="78"/>
      <c r="CF1161" s="78"/>
      <c r="CG1161" s="78"/>
      <c r="CH1161" s="78"/>
      <c r="CI1161" s="78"/>
      <c r="CJ1161" s="78"/>
      <c r="CK1161" s="78"/>
      <c r="CL1161" s="78"/>
    </row>
    <row r="1162" spans="14:90" ht="20.100000000000001" customHeight="1">
      <c r="N1162" s="78"/>
      <c r="O1162" s="78"/>
      <c r="P1162" s="78"/>
      <c r="Q1162" s="78"/>
      <c r="R1162" s="78"/>
      <c r="S1162" s="78"/>
      <c r="T1162" s="78"/>
      <c r="U1162" s="78"/>
      <c r="V1162" s="78"/>
      <c r="W1162" s="78"/>
      <c r="X1162" s="78"/>
      <c r="Y1162" s="78"/>
      <c r="Z1162" s="78"/>
      <c r="AA1162" s="78"/>
      <c r="AB1162" s="78"/>
      <c r="AC1162" s="78"/>
      <c r="AD1162" s="78"/>
      <c r="AE1162" s="78"/>
      <c r="AF1162" s="78"/>
      <c r="AG1162" s="78"/>
      <c r="AH1162" s="78"/>
      <c r="AI1162" s="78"/>
      <c r="AJ1162" s="170"/>
      <c r="AK1162" s="78"/>
      <c r="AL1162" s="78"/>
      <c r="AM1162" s="78"/>
      <c r="AN1162" s="78"/>
      <c r="AO1162" s="78"/>
      <c r="AP1162" s="78"/>
      <c r="AQ1162" s="78"/>
      <c r="AR1162" s="78"/>
      <c r="AT1162" s="78"/>
      <c r="AU1162" s="78"/>
      <c r="AV1162" s="78"/>
      <c r="AW1162" s="78"/>
      <c r="AX1162" s="78"/>
      <c r="AY1162" s="78"/>
      <c r="AZ1162" s="78"/>
      <c r="BA1162" s="78"/>
      <c r="BB1162" s="78"/>
      <c r="BC1162" s="78"/>
      <c r="BD1162" s="78"/>
      <c r="BE1162" s="78"/>
      <c r="BF1162" s="78"/>
      <c r="BG1162" s="78"/>
      <c r="BH1162" s="78"/>
      <c r="BI1162" s="78"/>
      <c r="BJ1162" s="78"/>
      <c r="BK1162" s="78"/>
      <c r="BL1162" s="78"/>
      <c r="BM1162" s="78"/>
      <c r="BN1162" s="78"/>
      <c r="BO1162" s="78"/>
      <c r="BP1162" s="78"/>
      <c r="BQ1162" s="78"/>
      <c r="BR1162" s="78"/>
      <c r="BS1162" s="78"/>
      <c r="BT1162" s="78"/>
      <c r="BU1162" s="78"/>
      <c r="BV1162" s="78"/>
      <c r="BW1162" s="78"/>
      <c r="BX1162" s="78"/>
      <c r="BY1162" s="78"/>
      <c r="BZ1162" s="78"/>
      <c r="CA1162" s="78"/>
      <c r="CB1162" s="78"/>
      <c r="CC1162" s="78"/>
      <c r="CD1162" s="78"/>
      <c r="CE1162" s="78"/>
      <c r="CF1162" s="78"/>
      <c r="CG1162" s="78"/>
      <c r="CH1162" s="78"/>
      <c r="CI1162" s="78"/>
      <c r="CJ1162" s="78"/>
      <c r="CK1162" s="78"/>
      <c r="CL1162" s="78"/>
    </row>
    <row r="1163" spans="14:90" ht="20.100000000000001" customHeight="1">
      <c r="N1163" s="78"/>
      <c r="O1163" s="78"/>
      <c r="P1163" s="78"/>
      <c r="Q1163" s="78"/>
      <c r="R1163" s="78"/>
      <c r="S1163" s="78"/>
      <c r="T1163" s="78"/>
      <c r="U1163" s="78"/>
      <c r="V1163" s="78"/>
      <c r="W1163" s="78"/>
      <c r="X1163" s="78"/>
      <c r="Y1163" s="78"/>
      <c r="Z1163" s="78"/>
      <c r="AA1163" s="78"/>
      <c r="AB1163" s="78"/>
      <c r="AC1163" s="78"/>
      <c r="AD1163" s="78"/>
      <c r="AE1163" s="78"/>
      <c r="AF1163" s="78"/>
      <c r="AG1163" s="78"/>
      <c r="AH1163" s="78"/>
      <c r="AI1163" s="78"/>
      <c r="AJ1163" s="170"/>
      <c r="AK1163" s="78"/>
      <c r="AL1163" s="78"/>
      <c r="AM1163" s="78"/>
      <c r="AN1163" s="78"/>
      <c r="AO1163" s="78"/>
      <c r="AP1163" s="78"/>
      <c r="AQ1163" s="78"/>
      <c r="AR1163" s="78"/>
      <c r="AT1163" s="78"/>
      <c r="AU1163" s="78"/>
      <c r="AV1163" s="78"/>
      <c r="AW1163" s="78"/>
      <c r="AX1163" s="78"/>
      <c r="AY1163" s="78"/>
      <c r="AZ1163" s="78"/>
      <c r="BA1163" s="78"/>
      <c r="BB1163" s="78"/>
      <c r="BC1163" s="78"/>
      <c r="BD1163" s="78"/>
      <c r="BE1163" s="78"/>
      <c r="BF1163" s="78"/>
      <c r="BG1163" s="78"/>
      <c r="BH1163" s="78"/>
      <c r="BI1163" s="78"/>
      <c r="BJ1163" s="78"/>
      <c r="BK1163" s="78"/>
      <c r="BL1163" s="78"/>
      <c r="BM1163" s="78"/>
      <c r="BN1163" s="78"/>
      <c r="BO1163" s="78"/>
      <c r="BP1163" s="78"/>
      <c r="BQ1163" s="78"/>
      <c r="BR1163" s="78"/>
      <c r="BS1163" s="78"/>
      <c r="BT1163" s="78"/>
      <c r="BU1163" s="78"/>
      <c r="BV1163" s="78"/>
      <c r="BW1163" s="78"/>
      <c r="BX1163" s="78"/>
      <c r="BY1163" s="78"/>
      <c r="BZ1163" s="78"/>
      <c r="CA1163" s="78"/>
      <c r="CB1163" s="78"/>
      <c r="CC1163" s="78"/>
      <c r="CD1163" s="78"/>
      <c r="CE1163" s="78"/>
      <c r="CF1163" s="78"/>
      <c r="CG1163" s="78"/>
      <c r="CH1163" s="78"/>
      <c r="CI1163" s="78"/>
      <c r="CJ1163" s="78"/>
      <c r="CK1163" s="78"/>
      <c r="CL1163" s="78"/>
    </row>
    <row r="1164" spans="14:90" ht="20.100000000000001" customHeight="1">
      <c r="N1164" s="78"/>
      <c r="O1164" s="78"/>
      <c r="P1164" s="78"/>
      <c r="Q1164" s="78"/>
      <c r="R1164" s="78"/>
      <c r="S1164" s="78"/>
      <c r="T1164" s="78"/>
      <c r="U1164" s="78"/>
      <c r="V1164" s="78"/>
      <c r="W1164" s="78"/>
      <c r="X1164" s="78"/>
      <c r="Y1164" s="78"/>
      <c r="Z1164" s="78"/>
      <c r="AA1164" s="78"/>
      <c r="AB1164" s="78"/>
      <c r="AC1164" s="78"/>
      <c r="AD1164" s="78"/>
      <c r="AE1164" s="78"/>
      <c r="AF1164" s="78"/>
      <c r="AG1164" s="78"/>
      <c r="AH1164" s="78"/>
      <c r="AI1164" s="78"/>
      <c r="AJ1164" s="170"/>
      <c r="AK1164" s="78"/>
      <c r="AL1164" s="78"/>
      <c r="AM1164" s="78"/>
      <c r="AN1164" s="78"/>
      <c r="AO1164" s="78"/>
      <c r="AP1164" s="78"/>
      <c r="AQ1164" s="78"/>
      <c r="AR1164" s="78"/>
      <c r="AT1164" s="78"/>
      <c r="AU1164" s="78"/>
      <c r="AV1164" s="78"/>
      <c r="AW1164" s="78"/>
      <c r="AX1164" s="78"/>
      <c r="AY1164" s="78"/>
      <c r="AZ1164" s="78"/>
      <c r="BA1164" s="78"/>
      <c r="BB1164" s="78"/>
      <c r="BC1164" s="78"/>
      <c r="BD1164" s="78"/>
      <c r="BE1164" s="78"/>
      <c r="BF1164" s="78"/>
      <c r="BG1164" s="78"/>
      <c r="BH1164" s="78"/>
      <c r="BI1164" s="78"/>
      <c r="BJ1164" s="78"/>
      <c r="BK1164" s="78"/>
      <c r="BL1164" s="78"/>
      <c r="BM1164" s="78"/>
      <c r="BN1164" s="78"/>
      <c r="BO1164" s="78"/>
      <c r="BP1164" s="78"/>
      <c r="BQ1164" s="78"/>
      <c r="BR1164" s="78"/>
      <c r="BS1164" s="78"/>
      <c r="BT1164" s="78"/>
      <c r="BU1164" s="78"/>
      <c r="BV1164" s="78"/>
      <c r="BW1164" s="78"/>
      <c r="BX1164" s="78"/>
      <c r="BY1164" s="78"/>
      <c r="BZ1164" s="78"/>
      <c r="CA1164" s="78"/>
      <c r="CB1164" s="78"/>
      <c r="CC1164" s="78"/>
      <c r="CD1164" s="78"/>
      <c r="CE1164" s="78"/>
      <c r="CF1164" s="78"/>
      <c r="CG1164" s="78"/>
      <c r="CH1164" s="78"/>
      <c r="CI1164" s="78"/>
      <c r="CJ1164" s="78"/>
      <c r="CK1164" s="78"/>
      <c r="CL1164" s="78"/>
    </row>
    <row r="1165" spans="14:90" ht="20.100000000000001" customHeight="1">
      <c r="N1165" s="78"/>
      <c r="O1165" s="78"/>
      <c r="P1165" s="78"/>
      <c r="Q1165" s="78"/>
      <c r="R1165" s="78"/>
      <c r="S1165" s="78"/>
      <c r="T1165" s="78"/>
      <c r="U1165" s="78"/>
      <c r="V1165" s="78"/>
      <c r="W1165" s="78"/>
      <c r="X1165" s="78"/>
      <c r="Y1165" s="78"/>
      <c r="Z1165" s="78"/>
      <c r="AA1165" s="78"/>
      <c r="AB1165" s="78"/>
      <c r="AC1165" s="78"/>
      <c r="AD1165" s="78"/>
      <c r="AE1165" s="78"/>
      <c r="AF1165" s="78"/>
      <c r="AG1165" s="78"/>
      <c r="AH1165" s="78"/>
      <c r="AI1165" s="78"/>
      <c r="AJ1165" s="170"/>
      <c r="AK1165" s="78"/>
      <c r="AL1165" s="78"/>
      <c r="AM1165" s="78"/>
      <c r="AN1165" s="78"/>
      <c r="AO1165" s="78"/>
      <c r="AP1165" s="78"/>
      <c r="AQ1165" s="78"/>
      <c r="AR1165" s="78"/>
      <c r="AT1165" s="78"/>
      <c r="AU1165" s="78"/>
      <c r="AV1165" s="78"/>
      <c r="AW1165" s="78"/>
      <c r="AX1165" s="78"/>
      <c r="AY1165" s="78"/>
      <c r="AZ1165" s="78"/>
      <c r="BA1165" s="78"/>
      <c r="BB1165" s="78"/>
      <c r="BC1165" s="78"/>
      <c r="BD1165" s="78"/>
      <c r="BE1165" s="78"/>
      <c r="BF1165" s="78"/>
      <c r="BG1165" s="78"/>
      <c r="BH1165" s="78"/>
      <c r="BI1165" s="78"/>
      <c r="BJ1165" s="78"/>
      <c r="BK1165" s="78"/>
      <c r="BL1165" s="78"/>
      <c r="BM1165" s="78"/>
      <c r="BN1165" s="78"/>
      <c r="BO1165" s="78"/>
      <c r="BP1165" s="78"/>
      <c r="BQ1165" s="78"/>
      <c r="BR1165" s="78"/>
      <c r="BS1165" s="78"/>
      <c r="BT1165" s="78"/>
      <c r="BU1165" s="78"/>
      <c r="BV1165" s="78"/>
      <c r="BW1165" s="78"/>
      <c r="BX1165" s="78"/>
      <c r="BY1165" s="78"/>
      <c r="BZ1165" s="78"/>
      <c r="CA1165" s="78"/>
      <c r="CB1165" s="78"/>
      <c r="CC1165" s="78"/>
      <c r="CD1165" s="78"/>
      <c r="CE1165" s="78"/>
      <c r="CF1165" s="78"/>
      <c r="CG1165" s="78"/>
      <c r="CH1165" s="78"/>
      <c r="CI1165" s="78"/>
      <c r="CJ1165" s="78"/>
      <c r="CK1165" s="78"/>
      <c r="CL1165" s="78"/>
    </row>
    <row r="1166" spans="14:90" ht="20.100000000000001" customHeight="1">
      <c r="N1166" s="78"/>
      <c r="O1166" s="78"/>
      <c r="P1166" s="78"/>
      <c r="Q1166" s="78"/>
      <c r="R1166" s="78"/>
      <c r="S1166" s="78"/>
      <c r="T1166" s="78"/>
      <c r="U1166" s="78"/>
      <c r="V1166" s="78"/>
      <c r="W1166" s="78"/>
      <c r="X1166" s="78"/>
      <c r="Y1166" s="78"/>
      <c r="Z1166" s="78"/>
      <c r="AA1166" s="78"/>
      <c r="AB1166" s="78"/>
      <c r="AC1166" s="78"/>
      <c r="AD1166" s="78"/>
      <c r="AE1166" s="78"/>
      <c r="AF1166" s="78"/>
      <c r="AG1166" s="78"/>
      <c r="AH1166" s="78"/>
      <c r="AI1166" s="78"/>
      <c r="AJ1166" s="170"/>
      <c r="AK1166" s="78"/>
      <c r="AL1166" s="78"/>
      <c r="AM1166" s="78"/>
      <c r="AN1166" s="78"/>
      <c r="AO1166" s="78"/>
      <c r="AP1166" s="78"/>
      <c r="AQ1166" s="78"/>
      <c r="AR1166" s="78"/>
      <c r="AT1166" s="78"/>
      <c r="AU1166" s="78"/>
      <c r="AV1166" s="78"/>
      <c r="AW1166" s="78"/>
      <c r="AX1166" s="78"/>
      <c r="AY1166" s="78"/>
      <c r="AZ1166" s="78"/>
      <c r="BA1166" s="78"/>
      <c r="BB1166" s="78"/>
      <c r="BC1166" s="78"/>
      <c r="BD1166" s="78"/>
      <c r="BE1166" s="78"/>
      <c r="BF1166" s="78"/>
      <c r="BG1166" s="78"/>
      <c r="BH1166" s="78"/>
      <c r="BI1166" s="78"/>
      <c r="BJ1166" s="78"/>
      <c r="BK1166" s="78"/>
      <c r="BL1166" s="78"/>
      <c r="BM1166" s="78"/>
      <c r="BN1166" s="78"/>
      <c r="BO1166" s="78"/>
      <c r="BP1166" s="78"/>
      <c r="BQ1166" s="78"/>
      <c r="BR1166" s="78"/>
      <c r="BS1166" s="78"/>
      <c r="BT1166" s="78"/>
      <c r="BU1166" s="78"/>
      <c r="BV1166" s="78"/>
      <c r="BW1166" s="78"/>
      <c r="BX1166" s="78"/>
      <c r="BY1166" s="78"/>
      <c r="BZ1166" s="78"/>
      <c r="CA1166" s="78"/>
      <c r="CB1166" s="78"/>
      <c r="CC1166" s="78"/>
      <c r="CD1166" s="78"/>
      <c r="CE1166" s="78"/>
      <c r="CF1166" s="78"/>
      <c r="CG1166" s="78"/>
      <c r="CH1166" s="78"/>
      <c r="CI1166" s="78"/>
      <c r="CJ1166" s="78"/>
      <c r="CK1166" s="78"/>
      <c r="CL1166" s="78"/>
    </row>
    <row r="1167" spans="14:90" ht="20.100000000000001" customHeight="1">
      <c r="N1167" s="78"/>
      <c r="O1167" s="78"/>
      <c r="P1167" s="78"/>
      <c r="Q1167" s="78"/>
      <c r="R1167" s="78"/>
      <c r="S1167" s="78"/>
      <c r="T1167" s="78"/>
      <c r="U1167" s="78"/>
      <c r="V1167" s="78"/>
      <c r="W1167" s="78"/>
      <c r="X1167" s="78"/>
      <c r="Y1167" s="78"/>
      <c r="Z1167" s="78"/>
      <c r="AA1167" s="78"/>
      <c r="AB1167" s="78"/>
      <c r="AC1167" s="78"/>
      <c r="AD1167" s="78"/>
      <c r="AE1167" s="78"/>
      <c r="AF1167" s="78"/>
      <c r="AG1167" s="78"/>
      <c r="AH1167" s="78"/>
      <c r="AI1167" s="78"/>
      <c r="AJ1167" s="170"/>
      <c r="AK1167" s="78"/>
      <c r="AL1167" s="78"/>
      <c r="AM1167" s="78"/>
      <c r="AN1167" s="78"/>
      <c r="AO1167" s="78"/>
      <c r="AP1167" s="78"/>
      <c r="AQ1167" s="78"/>
      <c r="AR1167" s="78"/>
      <c r="AT1167" s="78"/>
      <c r="AU1167" s="78"/>
      <c r="AV1167" s="78"/>
      <c r="AW1167" s="78"/>
      <c r="AX1167" s="78"/>
      <c r="AY1167" s="78"/>
      <c r="AZ1167" s="78"/>
      <c r="BA1167" s="78"/>
      <c r="BB1167" s="78"/>
      <c r="BC1167" s="78"/>
      <c r="BD1167" s="78"/>
      <c r="BE1167" s="78"/>
      <c r="BF1167" s="78"/>
      <c r="BG1167" s="78"/>
      <c r="BH1167" s="78"/>
      <c r="BI1167" s="78"/>
      <c r="BJ1167" s="78"/>
      <c r="BK1167" s="78"/>
      <c r="BL1167" s="78"/>
      <c r="BM1167" s="78"/>
      <c r="BN1167" s="78"/>
      <c r="BO1167" s="78"/>
      <c r="BP1167" s="78"/>
      <c r="BQ1167" s="78"/>
      <c r="BR1167" s="78"/>
      <c r="BS1167" s="78"/>
      <c r="BT1167" s="78"/>
      <c r="BU1167" s="78"/>
      <c r="BV1167" s="78"/>
      <c r="BW1167" s="78"/>
      <c r="BX1167" s="78"/>
      <c r="BY1167" s="78"/>
      <c r="BZ1167" s="78"/>
      <c r="CA1167" s="78"/>
      <c r="CB1167" s="78"/>
      <c r="CC1167" s="78"/>
      <c r="CD1167" s="78"/>
      <c r="CE1167" s="78"/>
      <c r="CF1167" s="78"/>
      <c r="CG1167" s="78"/>
      <c r="CH1167" s="78"/>
      <c r="CI1167" s="78"/>
      <c r="CJ1167" s="78"/>
      <c r="CK1167" s="78"/>
      <c r="CL1167" s="78"/>
    </row>
    <row r="1168" spans="14:90" ht="20.100000000000001" customHeight="1">
      <c r="N1168" s="78"/>
      <c r="O1168" s="78"/>
      <c r="P1168" s="78"/>
      <c r="Q1168" s="78"/>
      <c r="R1168" s="78"/>
      <c r="S1168" s="78"/>
      <c r="T1168" s="78"/>
      <c r="U1168" s="78"/>
      <c r="V1168" s="78"/>
      <c r="W1168" s="78"/>
      <c r="X1168" s="78"/>
      <c r="Y1168" s="78"/>
      <c r="Z1168" s="78"/>
      <c r="AA1168" s="78"/>
      <c r="AB1168" s="78"/>
      <c r="AC1168" s="78"/>
      <c r="AD1168" s="78"/>
      <c r="AE1168" s="78"/>
      <c r="AF1168" s="78"/>
      <c r="AG1168" s="78"/>
      <c r="AH1168" s="78"/>
      <c r="AI1168" s="78"/>
      <c r="AJ1168" s="170"/>
      <c r="AK1168" s="78"/>
      <c r="AL1168" s="78"/>
      <c r="AM1168" s="78"/>
      <c r="AN1168" s="78"/>
      <c r="AO1168" s="78"/>
      <c r="AP1168" s="78"/>
      <c r="AQ1168" s="78"/>
      <c r="AR1168" s="78"/>
      <c r="AT1168" s="78"/>
      <c r="AU1168" s="78"/>
      <c r="AV1168" s="78"/>
      <c r="AW1168" s="78"/>
      <c r="AX1168" s="78"/>
      <c r="AY1168" s="78"/>
      <c r="AZ1168" s="78"/>
      <c r="BA1168" s="78"/>
      <c r="BB1168" s="78"/>
      <c r="BC1168" s="78"/>
      <c r="BD1168" s="78"/>
      <c r="BE1168" s="78"/>
      <c r="BF1168" s="78"/>
      <c r="BG1168" s="78"/>
      <c r="BH1168" s="78"/>
      <c r="BI1168" s="78"/>
      <c r="BJ1168" s="78"/>
      <c r="BK1168" s="78"/>
      <c r="BL1168" s="78"/>
      <c r="BM1168" s="78"/>
      <c r="BN1168" s="78"/>
      <c r="BO1168" s="78"/>
      <c r="BP1168" s="78"/>
      <c r="BQ1168" s="78"/>
      <c r="BR1168" s="78"/>
      <c r="BS1168" s="78"/>
      <c r="BT1168" s="78"/>
      <c r="BU1168" s="78"/>
      <c r="BV1168" s="78"/>
      <c r="BW1168" s="78"/>
      <c r="BX1168" s="78"/>
      <c r="BY1168" s="78"/>
      <c r="BZ1168" s="78"/>
      <c r="CA1168" s="78"/>
      <c r="CB1168" s="78"/>
      <c r="CC1168" s="78"/>
      <c r="CD1168" s="78"/>
      <c r="CE1168" s="78"/>
      <c r="CF1168" s="78"/>
      <c r="CG1168" s="78"/>
      <c r="CH1168" s="78"/>
      <c r="CI1168" s="78"/>
      <c r="CJ1168" s="78"/>
      <c r="CK1168" s="78"/>
      <c r="CL1168" s="78"/>
    </row>
    <row r="1169" spans="14:90" ht="20.100000000000001" customHeight="1">
      <c r="N1169" s="78"/>
      <c r="O1169" s="78"/>
      <c r="P1169" s="78"/>
      <c r="Q1169" s="78"/>
      <c r="R1169" s="78"/>
      <c r="S1169" s="78"/>
      <c r="T1169" s="78"/>
      <c r="U1169" s="78"/>
      <c r="V1169" s="78"/>
      <c r="W1169" s="78"/>
      <c r="X1169" s="78"/>
      <c r="Y1169" s="78"/>
      <c r="Z1169" s="78"/>
      <c r="AA1169" s="78"/>
      <c r="AB1169" s="78"/>
      <c r="AC1169" s="78"/>
      <c r="AD1169" s="78"/>
      <c r="AE1169" s="78"/>
      <c r="AF1169" s="78"/>
      <c r="AG1169" s="78"/>
      <c r="AH1169" s="78"/>
      <c r="AI1169" s="78"/>
      <c r="AJ1169" s="170"/>
      <c r="AK1169" s="78"/>
      <c r="AL1169" s="78"/>
      <c r="AM1169" s="78"/>
      <c r="AN1169" s="78"/>
      <c r="AO1169" s="78"/>
      <c r="AP1169" s="78"/>
      <c r="AQ1169" s="78"/>
      <c r="AR1169" s="78"/>
      <c r="AT1169" s="78"/>
      <c r="AU1169" s="78"/>
      <c r="AV1169" s="78"/>
      <c r="AW1169" s="78"/>
      <c r="AX1169" s="78"/>
      <c r="AY1169" s="78"/>
      <c r="AZ1169" s="78"/>
      <c r="BA1169" s="78"/>
      <c r="BB1169" s="78"/>
      <c r="BC1169" s="78"/>
      <c r="BD1169" s="78"/>
      <c r="BE1169" s="78"/>
      <c r="BF1169" s="78"/>
      <c r="BG1169" s="78"/>
      <c r="BH1169" s="78"/>
      <c r="BI1169" s="78"/>
      <c r="BJ1169" s="78"/>
      <c r="BK1169" s="78"/>
      <c r="BL1169" s="78"/>
      <c r="BM1169" s="78"/>
      <c r="BN1169" s="78"/>
      <c r="BO1169" s="78"/>
      <c r="BP1169" s="78"/>
      <c r="BQ1169" s="78"/>
      <c r="BR1169" s="78"/>
      <c r="BS1169" s="78"/>
      <c r="BT1169" s="78"/>
      <c r="BU1169" s="78"/>
      <c r="BV1169" s="78"/>
      <c r="BW1169" s="78"/>
      <c r="BX1169" s="78"/>
      <c r="BY1169" s="78"/>
      <c r="BZ1169" s="78"/>
      <c r="CA1169" s="78"/>
      <c r="CB1169" s="78"/>
      <c r="CC1169" s="78"/>
      <c r="CD1169" s="78"/>
      <c r="CE1169" s="78"/>
      <c r="CF1169" s="78"/>
      <c r="CG1169" s="78"/>
      <c r="CH1169" s="78"/>
      <c r="CI1169" s="78"/>
      <c r="CJ1169" s="78"/>
      <c r="CK1169" s="78"/>
      <c r="CL1169" s="78"/>
    </row>
    <row r="1170" spans="14:90" ht="20.100000000000001" customHeight="1">
      <c r="N1170" s="78"/>
      <c r="O1170" s="78"/>
      <c r="P1170" s="78"/>
      <c r="Q1170" s="78"/>
      <c r="R1170" s="78"/>
      <c r="S1170" s="78"/>
      <c r="T1170" s="78"/>
      <c r="U1170" s="78"/>
      <c r="V1170" s="78"/>
      <c r="W1170" s="78"/>
      <c r="X1170" s="78"/>
      <c r="Y1170" s="78"/>
      <c r="Z1170" s="78"/>
      <c r="AA1170" s="78"/>
      <c r="AB1170" s="78"/>
      <c r="AC1170" s="78"/>
      <c r="AD1170" s="78"/>
      <c r="AE1170" s="78"/>
      <c r="AF1170" s="78"/>
      <c r="AG1170" s="78"/>
      <c r="AH1170" s="78"/>
      <c r="AI1170" s="78"/>
      <c r="AJ1170" s="170"/>
      <c r="AK1170" s="78"/>
      <c r="AL1170" s="78"/>
      <c r="AM1170" s="78"/>
      <c r="AN1170" s="78"/>
      <c r="AO1170" s="78"/>
      <c r="AP1170" s="78"/>
      <c r="AQ1170" s="78"/>
      <c r="AR1170" s="78"/>
      <c r="AT1170" s="78"/>
      <c r="AU1170" s="78"/>
      <c r="AV1170" s="78"/>
      <c r="AW1170" s="78"/>
      <c r="AX1170" s="78"/>
      <c r="AY1170" s="78"/>
      <c r="AZ1170" s="78"/>
      <c r="BA1170" s="78"/>
      <c r="BB1170" s="78"/>
      <c r="BC1170" s="78"/>
      <c r="BD1170" s="78"/>
      <c r="BE1170" s="78"/>
      <c r="BF1170" s="78"/>
      <c r="BG1170" s="78"/>
      <c r="BH1170" s="78"/>
      <c r="BI1170" s="78"/>
      <c r="BJ1170" s="78"/>
      <c r="BK1170" s="78"/>
      <c r="BL1170" s="78"/>
      <c r="BM1170" s="78"/>
      <c r="BN1170" s="78"/>
      <c r="BO1170" s="78"/>
      <c r="BP1170" s="78"/>
      <c r="BQ1170" s="78"/>
      <c r="BR1170" s="78"/>
      <c r="BS1170" s="78"/>
      <c r="BT1170" s="78"/>
      <c r="BU1170" s="78"/>
      <c r="BV1170" s="78"/>
      <c r="BW1170" s="78"/>
      <c r="BX1170" s="78"/>
      <c r="BY1170" s="78"/>
      <c r="BZ1170" s="78"/>
      <c r="CA1170" s="78"/>
      <c r="CB1170" s="78"/>
      <c r="CC1170" s="78"/>
      <c r="CD1170" s="78"/>
      <c r="CE1170" s="78"/>
      <c r="CF1170" s="78"/>
      <c r="CG1170" s="78"/>
      <c r="CH1170" s="78"/>
      <c r="CI1170" s="78"/>
      <c r="CJ1170" s="78"/>
      <c r="CK1170" s="78"/>
      <c r="CL1170" s="78"/>
    </row>
    <row r="1171" spans="14:90" ht="20.100000000000001" customHeight="1">
      <c r="N1171" s="78"/>
      <c r="O1171" s="78"/>
      <c r="P1171" s="78"/>
      <c r="Q1171" s="78"/>
      <c r="R1171" s="78"/>
      <c r="S1171" s="78"/>
      <c r="T1171" s="78"/>
      <c r="U1171" s="78"/>
      <c r="V1171" s="78"/>
      <c r="W1171" s="78"/>
      <c r="X1171" s="78"/>
      <c r="Y1171" s="78"/>
      <c r="Z1171" s="78"/>
      <c r="AA1171" s="78"/>
      <c r="AB1171" s="78"/>
      <c r="AC1171" s="78"/>
      <c r="AD1171" s="78"/>
      <c r="AE1171" s="78"/>
      <c r="AF1171" s="78"/>
      <c r="AG1171" s="78"/>
      <c r="AH1171" s="78"/>
      <c r="AI1171" s="78"/>
      <c r="AJ1171" s="170"/>
      <c r="AK1171" s="78"/>
      <c r="AL1171" s="78"/>
      <c r="AM1171" s="78"/>
      <c r="AN1171" s="78"/>
      <c r="AO1171" s="78"/>
      <c r="AP1171" s="78"/>
      <c r="AQ1171" s="78"/>
      <c r="AR1171" s="78"/>
      <c r="AT1171" s="78"/>
      <c r="AU1171" s="78"/>
      <c r="AV1171" s="78"/>
      <c r="AW1171" s="78"/>
      <c r="AX1171" s="78"/>
      <c r="AY1171" s="78"/>
      <c r="AZ1171" s="78"/>
      <c r="BA1171" s="78"/>
      <c r="BB1171" s="78"/>
      <c r="BC1171" s="78"/>
      <c r="BD1171" s="78"/>
      <c r="BE1171" s="78"/>
      <c r="BF1171" s="78"/>
      <c r="BG1171" s="78"/>
      <c r="BH1171" s="78"/>
      <c r="BI1171" s="78"/>
      <c r="BJ1171" s="78"/>
      <c r="BK1171" s="78"/>
      <c r="BL1171" s="78"/>
      <c r="BM1171" s="78"/>
      <c r="BN1171" s="78"/>
      <c r="BO1171" s="78"/>
      <c r="BP1171" s="78"/>
      <c r="BQ1171" s="78"/>
      <c r="BR1171" s="78"/>
      <c r="BS1171" s="78"/>
      <c r="BT1171" s="78"/>
      <c r="BU1171" s="78"/>
      <c r="BV1171" s="78"/>
      <c r="BW1171" s="78"/>
      <c r="BX1171" s="78"/>
      <c r="BY1171" s="78"/>
      <c r="BZ1171" s="78"/>
      <c r="CA1171" s="78"/>
      <c r="CB1171" s="78"/>
      <c r="CC1171" s="78"/>
      <c r="CD1171" s="78"/>
      <c r="CE1171" s="78"/>
      <c r="CF1171" s="78"/>
      <c r="CG1171" s="78"/>
      <c r="CH1171" s="78"/>
      <c r="CI1171" s="78"/>
      <c r="CJ1171" s="78"/>
      <c r="CK1171" s="78"/>
      <c r="CL1171" s="78"/>
    </row>
    <row r="1172" spans="14:90" ht="20.100000000000001" customHeight="1">
      <c r="N1172" s="78"/>
      <c r="O1172" s="78"/>
      <c r="P1172" s="78"/>
      <c r="Q1172" s="78"/>
      <c r="R1172" s="78"/>
      <c r="S1172" s="78"/>
      <c r="T1172" s="78"/>
      <c r="U1172" s="78"/>
      <c r="V1172" s="78"/>
      <c r="W1172" s="78"/>
      <c r="X1172" s="78"/>
      <c r="Y1172" s="78"/>
      <c r="Z1172" s="78"/>
      <c r="AA1172" s="78"/>
      <c r="AB1172" s="78"/>
      <c r="AC1172" s="78"/>
      <c r="AD1172" s="78"/>
      <c r="AE1172" s="78"/>
      <c r="AF1172" s="78"/>
      <c r="AG1172" s="78"/>
      <c r="AH1172" s="78"/>
      <c r="AI1172" s="78"/>
      <c r="AJ1172" s="170"/>
      <c r="AK1172" s="78"/>
      <c r="AL1172" s="78"/>
      <c r="AM1172" s="78"/>
      <c r="AN1172" s="78"/>
      <c r="AO1172" s="78"/>
      <c r="AP1172" s="78"/>
      <c r="AQ1172" s="78"/>
      <c r="AR1172" s="78"/>
      <c r="AT1172" s="78"/>
      <c r="AU1172" s="78"/>
      <c r="AV1172" s="78"/>
      <c r="AW1172" s="78"/>
      <c r="AX1172" s="78"/>
      <c r="AY1172" s="78"/>
      <c r="AZ1172" s="78"/>
      <c r="BA1172" s="78"/>
      <c r="BB1172" s="78"/>
      <c r="BC1172" s="78"/>
      <c r="BD1172" s="78"/>
      <c r="BE1172" s="78"/>
      <c r="BF1172" s="78"/>
      <c r="BG1172" s="78"/>
      <c r="BH1172" s="78"/>
      <c r="BI1172" s="78"/>
      <c r="BJ1172" s="78"/>
      <c r="BK1172" s="78"/>
      <c r="BL1172" s="78"/>
      <c r="BM1172" s="78"/>
      <c r="BN1172" s="78"/>
      <c r="BO1172" s="78"/>
      <c r="BP1172" s="78"/>
      <c r="BQ1172" s="78"/>
      <c r="BR1172" s="78"/>
      <c r="BS1172" s="78"/>
      <c r="BT1172" s="78"/>
      <c r="BU1172" s="78"/>
      <c r="BV1172" s="78"/>
      <c r="BW1172" s="78"/>
      <c r="BX1172" s="78"/>
      <c r="BY1172" s="78"/>
      <c r="BZ1172" s="78"/>
      <c r="CA1172" s="78"/>
      <c r="CB1172" s="78"/>
      <c r="CC1172" s="78"/>
      <c r="CD1172" s="78"/>
      <c r="CE1172" s="78"/>
      <c r="CF1172" s="78"/>
      <c r="CG1172" s="78"/>
      <c r="CH1172" s="78"/>
      <c r="CI1172" s="78"/>
      <c r="CJ1172" s="78"/>
      <c r="CK1172" s="78"/>
      <c r="CL1172" s="78"/>
    </row>
    <row r="1173" spans="14:90" ht="20.100000000000001" customHeight="1">
      <c r="N1173" s="78"/>
      <c r="O1173" s="78"/>
      <c r="P1173" s="78"/>
      <c r="Q1173" s="78"/>
      <c r="R1173" s="78"/>
      <c r="S1173" s="78"/>
      <c r="T1173" s="78"/>
      <c r="U1173" s="78"/>
      <c r="V1173" s="78"/>
      <c r="W1173" s="78"/>
      <c r="X1173" s="78"/>
      <c r="Y1173" s="78"/>
      <c r="Z1173" s="78"/>
      <c r="AA1173" s="78"/>
      <c r="AB1173" s="78"/>
      <c r="AC1173" s="78"/>
      <c r="AD1173" s="78"/>
      <c r="AE1173" s="78"/>
      <c r="AF1173" s="78"/>
      <c r="AG1173" s="78"/>
      <c r="AH1173" s="78"/>
      <c r="AI1173" s="78"/>
      <c r="AJ1173" s="170"/>
      <c r="AK1173" s="78"/>
      <c r="AL1173" s="78"/>
      <c r="AM1173" s="78"/>
      <c r="AN1173" s="78"/>
      <c r="AO1173" s="78"/>
      <c r="AP1173" s="78"/>
      <c r="AQ1173" s="78"/>
      <c r="AR1173" s="78"/>
      <c r="AT1173" s="78"/>
      <c r="AU1173" s="78"/>
      <c r="AV1173" s="78"/>
      <c r="AW1173" s="78"/>
      <c r="AX1173" s="78"/>
      <c r="AY1173" s="78"/>
      <c r="AZ1173" s="78"/>
      <c r="BA1173" s="78"/>
      <c r="BB1173" s="78"/>
      <c r="BC1173" s="78"/>
      <c r="BD1173" s="78"/>
      <c r="BE1173" s="78"/>
      <c r="BF1173" s="78"/>
      <c r="BG1173" s="78"/>
      <c r="BH1173" s="78"/>
      <c r="BI1173" s="78"/>
      <c r="BJ1173" s="78"/>
      <c r="BK1173" s="78"/>
      <c r="BL1173" s="78"/>
      <c r="BM1173" s="78"/>
      <c r="BN1173" s="78"/>
      <c r="BO1173" s="78"/>
      <c r="BP1173" s="78"/>
      <c r="BQ1173" s="78"/>
      <c r="BR1173" s="78"/>
      <c r="BS1173" s="78"/>
      <c r="BT1173" s="78"/>
      <c r="BU1173" s="78"/>
      <c r="BV1173" s="78"/>
      <c r="BW1173" s="78"/>
      <c r="BX1173" s="78"/>
      <c r="BY1173" s="78"/>
      <c r="BZ1173" s="78"/>
      <c r="CA1173" s="78"/>
      <c r="CB1173" s="78"/>
      <c r="CC1173" s="78"/>
      <c r="CD1173" s="78"/>
      <c r="CE1173" s="78"/>
      <c r="CF1173" s="78"/>
      <c r="CG1173" s="78"/>
      <c r="CH1173" s="78"/>
      <c r="CI1173" s="78"/>
      <c r="CJ1173" s="78"/>
      <c r="CK1173" s="78"/>
      <c r="CL1173" s="78"/>
    </row>
    <row r="1174" spans="14:90" ht="20.100000000000001" customHeight="1">
      <c r="N1174" s="78"/>
      <c r="O1174" s="78"/>
      <c r="P1174" s="78"/>
      <c r="Q1174" s="78"/>
      <c r="R1174" s="78"/>
      <c r="S1174" s="78"/>
      <c r="T1174" s="78"/>
      <c r="U1174" s="78"/>
      <c r="V1174" s="78"/>
      <c r="W1174" s="78"/>
      <c r="X1174" s="78"/>
      <c r="Y1174" s="78"/>
      <c r="Z1174" s="78"/>
      <c r="AA1174" s="78"/>
      <c r="AB1174" s="78"/>
      <c r="AC1174" s="78"/>
      <c r="AD1174" s="78"/>
      <c r="AE1174" s="78"/>
      <c r="AF1174" s="78"/>
      <c r="AG1174" s="78"/>
      <c r="AH1174" s="78"/>
      <c r="AI1174" s="78"/>
      <c r="AJ1174" s="170"/>
      <c r="AK1174" s="78"/>
      <c r="AL1174" s="78"/>
      <c r="AM1174" s="78"/>
      <c r="AN1174" s="78"/>
      <c r="AO1174" s="78"/>
      <c r="AP1174" s="78"/>
      <c r="AQ1174" s="78"/>
      <c r="AR1174" s="78"/>
      <c r="AT1174" s="78"/>
      <c r="AU1174" s="78"/>
      <c r="AV1174" s="78"/>
      <c r="AW1174" s="78"/>
      <c r="AX1174" s="78"/>
      <c r="AY1174" s="78"/>
      <c r="AZ1174" s="78"/>
      <c r="BA1174" s="78"/>
      <c r="BB1174" s="78"/>
      <c r="BC1174" s="78"/>
      <c r="BD1174" s="78"/>
      <c r="BE1174" s="78"/>
      <c r="BF1174" s="78"/>
      <c r="BG1174" s="78"/>
      <c r="BH1174" s="78"/>
      <c r="BI1174" s="78"/>
      <c r="BJ1174" s="78"/>
      <c r="BK1174" s="78"/>
      <c r="BL1174" s="78"/>
      <c r="BM1174" s="78"/>
      <c r="BN1174" s="78"/>
      <c r="BO1174" s="78"/>
      <c r="BP1174" s="78"/>
      <c r="BQ1174" s="78"/>
      <c r="BR1174" s="78"/>
      <c r="BS1174" s="78"/>
      <c r="BT1174" s="78"/>
      <c r="BU1174" s="78"/>
      <c r="BV1174" s="78"/>
      <c r="BW1174" s="78"/>
      <c r="BX1174" s="78"/>
      <c r="BY1174" s="78"/>
      <c r="BZ1174" s="78"/>
      <c r="CA1174" s="78"/>
      <c r="CB1174" s="78"/>
      <c r="CC1174" s="78"/>
      <c r="CD1174" s="78"/>
      <c r="CE1174" s="78"/>
      <c r="CF1174" s="78"/>
      <c r="CG1174" s="78"/>
      <c r="CH1174" s="78"/>
      <c r="CI1174" s="78"/>
      <c r="CJ1174" s="78"/>
      <c r="CK1174" s="78"/>
      <c r="CL1174" s="78"/>
    </row>
    <row r="1175" spans="14:90" ht="20.100000000000001" customHeight="1">
      <c r="N1175" s="78"/>
      <c r="O1175" s="78"/>
      <c r="P1175" s="78"/>
      <c r="Q1175" s="78"/>
      <c r="R1175" s="78"/>
      <c r="S1175" s="78"/>
      <c r="T1175" s="78"/>
      <c r="U1175" s="78"/>
      <c r="V1175" s="78"/>
      <c r="W1175" s="78"/>
      <c r="X1175" s="78"/>
      <c r="Y1175" s="78"/>
      <c r="Z1175" s="78"/>
      <c r="AA1175" s="78"/>
      <c r="AB1175" s="78"/>
      <c r="AC1175" s="78"/>
      <c r="AD1175" s="78"/>
      <c r="AE1175" s="78"/>
      <c r="AF1175" s="78"/>
      <c r="AG1175" s="78"/>
      <c r="AH1175" s="78"/>
      <c r="AI1175" s="78"/>
      <c r="AJ1175" s="170"/>
      <c r="AK1175" s="78"/>
      <c r="AL1175" s="78"/>
      <c r="AM1175" s="78"/>
      <c r="AN1175" s="78"/>
      <c r="AO1175" s="78"/>
      <c r="AP1175" s="78"/>
      <c r="AQ1175" s="78"/>
      <c r="AR1175" s="78"/>
      <c r="AT1175" s="78"/>
      <c r="AU1175" s="78"/>
      <c r="AV1175" s="78"/>
      <c r="AW1175" s="78"/>
      <c r="AX1175" s="78"/>
      <c r="AY1175" s="78"/>
      <c r="AZ1175" s="78"/>
      <c r="BA1175" s="78"/>
      <c r="BB1175" s="78"/>
      <c r="BC1175" s="78"/>
      <c r="BD1175" s="78"/>
      <c r="BE1175" s="78"/>
      <c r="BF1175" s="78"/>
      <c r="BG1175" s="78"/>
      <c r="BH1175" s="78"/>
      <c r="BI1175" s="78"/>
      <c r="BJ1175" s="78"/>
      <c r="BK1175" s="78"/>
      <c r="BL1175" s="78"/>
      <c r="BM1175" s="78"/>
      <c r="BN1175" s="78"/>
      <c r="BO1175" s="78"/>
      <c r="BP1175" s="78"/>
      <c r="BQ1175" s="78"/>
      <c r="BR1175" s="78"/>
      <c r="BS1175" s="78"/>
      <c r="BT1175" s="78"/>
      <c r="BU1175" s="78"/>
      <c r="BV1175" s="78"/>
      <c r="BW1175" s="78"/>
      <c r="BX1175" s="78"/>
      <c r="BY1175" s="78"/>
      <c r="BZ1175" s="78"/>
      <c r="CA1175" s="78"/>
      <c r="CB1175" s="78"/>
      <c r="CC1175" s="78"/>
      <c r="CD1175" s="78"/>
      <c r="CE1175" s="78"/>
      <c r="CF1175" s="78"/>
      <c r="CG1175" s="78"/>
      <c r="CH1175" s="78"/>
      <c r="CI1175" s="78"/>
      <c r="CJ1175" s="78"/>
      <c r="CK1175" s="78"/>
      <c r="CL1175" s="78"/>
    </row>
    <row r="1176" spans="14:90" ht="20.100000000000001" customHeight="1">
      <c r="N1176" s="78"/>
      <c r="O1176" s="78"/>
      <c r="P1176" s="78"/>
      <c r="Q1176" s="78"/>
      <c r="R1176" s="78"/>
      <c r="S1176" s="78"/>
      <c r="T1176" s="78"/>
      <c r="U1176" s="78"/>
      <c r="V1176" s="78"/>
      <c r="W1176" s="78"/>
      <c r="X1176" s="78"/>
      <c r="Y1176" s="78"/>
      <c r="Z1176" s="78"/>
      <c r="AA1176" s="78"/>
      <c r="AB1176" s="78"/>
      <c r="AC1176" s="78"/>
      <c r="AD1176" s="78"/>
      <c r="AE1176" s="78"/>
      <c r="AF1176" s="78"/>
      <c r="AG1176" s="78"/>
      <c r="AH1176" s="78"/>
      <c r="AI1176" s="78"/>
      <c r="AJ1176" s="170"/>
      <c r="AK1176" s="78"/>
      <c r="AL1176" s="78"/>
      <c r="AM1176" s="78"/>
      <c r="AN1176" s="78"/>
      <c r="AO1176" s="78"/>
      <c r="AP1176" s="78"/>
      <c r="AQ1176" s="78"/>
      <c r="AR1176" s="78"/>
      <c r="AT1176" s="78"/>
      <c r="AU1176" s="78"/>
      <c r="AV1176" s="78"/>
      <c r="AW1176" s="78"/>
      <c r="AX1176" s="78"/>
      <c r="AY1176" s="78"/>
      <c r="AZ1176" s="78"/>
      <c r="BA1176" s="78"/>
      <c r="BB1176" s="78"/>
      <c r="BC1176" s="78"/>
      <c r="BD1176" s="78"/>
      <c r="BE1176" s="78"/>
      <c r="BF1176" s="78"/>
      <c r="BG1176" s="78"/>
      <c r="BH1176" s="78"/>
      <c r="BI1176" s="78"/>
      <c r="BJ1176" s="78"/>
      <c r="BK1176" s="78"/>
      <c r="BL1176" s="78"/>
      <c r="BM1176" s="78"/>
      <c r="BN1176" s="78"/>
      <c r="BO1176" s="78"/>
      <c r="BP1176" s="78"/>
      <c r="BQ1176" s="78"/>
      <c r="BR1176" s="78"/>
      <c r="BS1176" s="78"/>
      <c r="BT1176" s="78"/>
      <c r="BU1176" s="78"/>
      <c r="BV1176" s="78"/>
      <c r="BW1176" s="78"/>
      <c r="BX1176" s="78"/>
      <c r="BY1176" s="78"/>
      <c r="BZ1176" s="78"/>
      <c r="CA1176" s="78"/>
      <c r="CB1176" s="78"/>
      <c r="CC1176" s="78"/>
      <c r="CD1176" s="78"/>
      <c r="CE1176" s="78"/>
      <c r="CF1176" s="78"/>
      <c r="CG1176" s="78"/>
      <c r="CH1176" s="78"/>
      <c r="CI1176" s="78"/>
      <c r="CJ1176" s="78"/>
      <c r="CK1176" s="78"/>
      <c r="CL1176" s="78"/>
    </row>
    <row r="1177" spans="14:90" ht="20.100000000000001" customHeight="1">
      <c r="N1177" s="78"/>
      <c r="O1177" s="78"/>
      <c r="P1177" s="78"/>
      <c r="Q1177" s="78"/>
      <c r="R1177" s="78"/>
      <c r="S1177" s="78"/>
      <c r="T1177" s="78"/>
      <c r="U1177" s="78"/>
      <c r="V1177" s="78"/>
      <c r="W1177" s="78"/>
      <c r="X1177" s="78"/>
      <c r="Y1177" s="78"/>
      <c r="Z1177" s="78"/>
      <c r="AA1177" s="78"/>
      <c r="AB1177" s="78"/>
      <c r="AC1177" s="78"/>
      <c r="AD1177" s="78"/>
      <c r="AE1177" s="78"/>
      <c r="AF1177" s="78"/>
      <c r="AG1177" s="78"/>
      <c r="AH1177" s="78"/>
      <c r="AI1177" s="78"/>
      <c r="AJ1177" s="170"/>
      <c r="AK1177" s="78"/>
      <c r="AL1177" s="78"/>
      <c r="AM1177" s="78"/>
      <c r="AN1177" s="78"/>
      <c r="AO1177" s="78"/>
      <c r="AP1177" s="78"/>
      <c r="AQ1177" s="78"/>
      <c r="AR1177" s="78"/>
      <c r="AT1177" s="78"/>
      <c r="AU1177" s="78"/>
      <c r="AV1177" s="78"/>
      <c r="AW1177" s="78"/>
      <c r="AX1177" s="78"/>
      <c r="AY1177" s="78"/>
      <c r="AZ1177" s="78"/>
      <c r="BA1177" s="78"/>
      <c r="BB1177" s="78"/>
      <c r="BC1177" s="78"/>
      <c r="BD1177" s="78"/>
      <c r="BE1177" s="78"/>
      <c r="BF1177" s="78"/>
      <c r="BG1177" s="78"/>
      <c r="BH1177" s="78"/>
      <c r="BI1177" s="78"/>
      <c r="BJ1177" s="78"/>
      <c r="BK1177" s="78"/>
      <c r="BL1177" s="78"/>
      <c r="BM1177" s="78"/>
      <c r="BN1177" s="78"/>
      <c r="BO1177" s="78"/>
      <c r="BP1177" s="78"/>
      <c r="BQ1177" s="78"/>
      <c r="BR1177" s="78"/>
      <c r="BS1177" s="78"/>
      <c r="BT1177" s="78"/>
      <c r="BU1177" s="78"/>
      <c r="BV1177" s="78"/>
      <c r="BW1177" s="78"/>
      <c r="BX1177" s="78"/>
      <c r="BY1177" s="78"/>
      <c r="BZ1177" s="78"/>
      <c r="CA1177" s="78"/>
      <c r="CB1177" s="78"/>
      <c r="CC1177" s="78"/>
      <c r="CD1177" s="78"/>
      <c r="CE1177" s="78"/>
      <c r="CF1177" s="78"/>
      <c r="CG1177" s="78"/>
      <c r="CH1177" s="78"/>
      <c r="CI1177" s="78"/>
      <c r="CJ1177" s="78"/>
      <c r="CK1177" s="78"/>
      <c r="CL1177" s="78"/>
    </row>
    <row r="1178" spans="14:90" ht="20.100000000000001" customHeight="1">
      <c r="N1178" s="78"/>
      <c r="O1178" s="78"/>
      <c r="P1178" s="78"/>
      <c r="Q1178" s="78"/>
      <c r="R1178" s="78"/>
      <c r="S1178" s="78"/>
      <c r="T1178" s="78"/>
      <c r="U1178" s="78"/>
      <c r="V1178" s="78"/>
      <c r="W1178" s="78"/>
      <c r="X1178" s="78"/>
      <c r="Y1178" s="78"/>
      <c r="Z1178" s="78"/>
      <c r="AA1178" s="78"/>
      <c r="AB1178" s="78"/>
      <c r="AC1178" s="78"/>
      <c r="AD1178" s="78"/>
      <c r="AE1178" s="78"/>
      <c r="AF1178" s="78"/>
      <c r="AG1178" s="78"/>
      <c r="AH1178" s="78"/>
      <c r="AI1178" s="78"/>
      <c r="AJ1178" s="170"/>
      <c r="AK1178" s="78"/>
      <c r="AL1178" s="78"/>
      <c r="AM1178" s="78"/>
      <c r="AN1178" s="78"/>
      <c r="AO1178" s="78"/>
      <c r="AP1178" s="78"/>
      <c r="AQ1178" s="78"/>
      <c r="AR1178" s="78"/>
      <c r="AT1178" s="78"/>
      <c r="AU1178" s="78"/>
      <c r="AV1178" s="78"/>
      <c r="AW1178" s="78"/>
      <c r="AX1178" s="78"/>
      <c r="AY1178" s="78"/>
      <c r="AZ1178" s="78"/>
      <c r="BA1178" s="78"/>
      <c r="BB1178" s="78"/>
      <c r="BC1178" s="78"/>
      <c r="BD1178" s="78"/>
      <c r="BE1178" s="78"/>
      <c r="BF1178" s="78"/>
      <c r="BG1178" s="78"/>
      <c r="BH1178" s="78"/>
      <c r="BI1178" s="78"/>
      <c r="BJ1178" s="78"/>
      <c r="BK1178" s="78"/>
      <c r="BL1178" s="78"/>
      <c r="BM1178" s="78"/>
      <c r="BN1178" s="78"/>
      <c r="BO1178" s="78"/>
      <c r="BP1178" s="78"/>
      <c r="BQ1178" s="78"/>
      <c r="BR1178" s="78"/>
      <c r="BS1178" s="78"/>
      <c r="BT1178" s="78"/>
      <c r="BU1178" s="78"/>
      <c r="BV1178" s="78"/>
      <c r="BW1178" s="78"/>
      <c r="BX1178" s="78"/>
      <c r="BY1178" s="78"/>
      <c r="BZ1178" s="78"/>
      <c r="CA1178" s="78"/>
      <c r="CB1178" s="78"/>
      <c r="CC1178" s="78"/>
      <c r="CD1178" s="78"/>
      <c r="CE1178" s="78"/>
      <c r="CF1178" s="78"/>
      <c r="CG1178" s="78"/>
      <c r="CH1178" s="78"/>
      <c r="CI1178" s="78"/>
      <c r="CJ1178" s="78"/>
      <c r="CK1178" s="78"/>
      <c r="CL1178" s="78"/>
    </row>
    <row r="1179" spans="14:90" ht="20.100000000000001" customHeight="1">
      <c r="N1179" s="78"/>
      <c r="O1179" s="78"/>
      <c r="P1179" s="78"/>
      <c r="Q1179" s="78"/>
      <c r="R1179" s="78"/>
      <c r="S1179" s="78"/>
      <c r="T1179" s="78"/>
      <c r="U1179" s="78"/>
      <c r="V1179" s="78"/>
      <c r="W1179" s="78"/>
      <c r="X1179" s="78"/>
      <c r="Y1179" s="78"/>
      <c r="Z1179" s="78"/>
      <c r="AA1179" s="78"/>
      <c r="AB1179" s="78"/>
      <c r="AC1179" s="78"/>
      <c r="AD1179" s="78"/>
      <c r="AE1179" s="78"/>
      <c r="AF1179" s="78"/>
      <c r="AG1179" s="78"/>
      <c r="AH1179" s="78"/>
      <c r="AI1179" s="78"/>
      <c r="AJ1179" s="170"/>
      <c r="AK1179" s="78"/>
      <c r="AL1179" s="78"/>
      <c r="AM1179" s="78"/>
      <c r="AN1179" s="78"/>
      <c r="AO1179" s="78"/>
      <c r="AP1179" s="78"/>
      <c r="AQ1179" s="78"/>
      <c r="AR1179" s="78"/>
      <c r="AT1179" s="78"/>
      <c r="AU1179" s="78"/>
      <c r="AV1179" s="78"/>
      <c r="AW1179" s="78"/>
      <c r="AX1179" s="78"/>
      <c r="AY1179" s="78"/>
      <c r="AZ1179" s="78"/>
      <c r="BA1179" s="78"/>
      <c r="BB1179" s="78"/>
      <c r="BC1179" s="78"/>
      <c r="BD1179" s="78"/>
      <c r="BE1179" s="78"/>
      <c r="BF1179" s="78"/>
      <c r="BG1179" s="78"/>
      <c r="BH1179" s="78"/>
      <c r="BI1179" s="78"/>
      <c r="BJ1179" s="78"/>
      <c r="BK1179" s="78"/>
      <c r="BL1179" s="78"/>
      <c r="BM1179" s="78"/>
      <c r="BN1179" s="78"/>
      <c r="BO1179" s="78"/>
      <c r="BP1179" s="78"/>
      <c r="BQ1179" s="78"/>
      <c r="BR1179" s="78"/>
      <c r="BS1179" s="78"/>
      <c r="BT1179" s="78"/>
      <c r="BU1179" s="78"/>
      <c r="BV1179" s="78"/>
      <c r="BW1179" s="78"/>
      <c r="BX1179" s="78"/>
      <c r="BY1179" s="78"/>
      <c r="BZ1179" s="78"/>
      <c r="CA1179" s="78"/>
      <c r="CB1179" s="78"/>
      <c r="CC1179" s="78"/>
      <c r="CD1179" s="78"/>
      <c r="CE1179" s="78"/>
      <c r="CF1179" s="78"/>
      <c r="CG1179" s="78"/>
      <c r="CH1179" s="78"/>
      <c r="CI1179" s="78"/>
      <c r="CJ1179" s="78"/>
      <c r="CK1179" s="78"/>
      <c r="CL1179" s="78"/>
    </row>
    <row r="1180" spans="14:90" ht="20.100000000000001" customHeight="1">
      <c r="N1180" s="78"/>
      <c r="O1180" s="78"/>
      <c r="P1180" s="78"/>
      <c r="Q1180" s="78"/>
      <c r="R1180" s="78"/>
      <c r="S1180" s="78"/>
      <c r="T1180" s="78"/>
      <c r="U1180" s="78"/>
      <c r="V1180" s="78"/>
      <c r="W1180" s="78"/>
      <c r="X1180" s="78"/>
      <c r="Y1180" s="78"/>
      <c r="Z1180" s="78"/>
      <c r="AA1180" s="78"/>
      <c r="AB1180" s="78"/>
      <c r="AC1180" s="78"/>
      <c r="AD1180" s="78"/>
      <c r="AE1180" s="78"/>
      <c r="AF1180" s="78"/>
      <c r="AG1180" s="78"/>
      <c r="AH1180" s="78"/>
      <c r="AI1180" s="78"/>
      <c r="AJ1180" s="170"/>
      <c r="AK1180" s="78"/>
      <c r="AL1180" s="78"/>
      <c r="AM1180" s="78"/>
      <c r="AN1180" s="78"/>
      <c r="AO1180" s="78"/>
      <c r="AP1180" s="78"/>
      <c r="AQ1180" s="78"/>
      <c r="AR1180" s="78"/>
      <c r="AT1180" s="78"/>
      <c r="AU1180" s="78"/>
      <c r="AV1180" s="78"/>
      <c r="AW1180" s="78"/>
      <c r="AX1180" s="78"/>
      <c r="AY1180" s="78"/>
      <c r="AZ1180" s="78"/>
      <c r="BA1180" s="78"/>
      <c r="BB1180" s="78"/>
      <c r="BC1180" s="78"/>
      <c r="BD1180" s="78"/>
      <c r="BE1180" s="78"/>
      <c r="BF1180" s="78"/>
      <c r="BG1180" s="78"/>
      <c r="BH1180" s="78"/>
      <c r="BI1180" s="78"/>
      <c r="BJ1180" s="78"/>
      <c r="BK1180" s="78"/>
      <c r="BL1180" s="78"/>
      <c r="BM1180" s="78"/>
      <c r="BN1180" s="78"/>
      <c r="BO1180" s="78"/>
      <c r="BP1180" s="78"/>
      <c r="BQ1180" s="78"/>
      <c r="BR1180" s="78"/>
      <c r="BS1180" s="78"/>
      <c r="BT1180" s="78"/>
      <c r="BU1180" s="78"/>
      <c r="BV1180" s="78"/>
      <c r="BW1180" s="78"/>
      <c r="BX1180" s="78"/>
      <c r="BY1180" s="78"/>
      <c r="BZ1180" s="78"/>
      <c r="CA1180" s="78"/>
      <c r="CB1180" s="78"/>
      <c r="CC1180" s="78"/>
      <c r="CD1180" s="78"/>
      <c r="CE1180" s="78"/>
      <c r="CF1180" s="78"/>
      <c r="CG1180" s="78"/>
      <c r="CH1180" s="78"/>
      <c r="CI1180" s="78"/>
      <c r="CJ1180" s="78"/>
      <c r="CK1180" s="78"/>
      <c r="CL1180" s="78"/>
    </row>
    <row r="1181" spans="14:90" ht="20.100000000000001" customHeight="1">
      <c r="N1181" s="78"/>
      <c r="O1181" s="78"/>
      <c r="P1181" s="78"/>
      <c r="Q1181" s="78"/>
      <c r="R1181" s="78"/>
      <c r="S1181" s="78"/>
      <c r="T1181" s="78"/>
      <c r="U1181" s="78"/>
      <c r="V1181" s="78"/>
      <c r="W1181" s="78"/>
      <c r="X1181" s="78"/>
      <c r="Y1181" s="78"/>
      <c r="Z1181" s="78"/>
      <c r="AA1181" s="78"/>
      <c r="AB1181" s="78"/>
      <c r="AC1181" s="78"/>
      <c r="AD1181" s="78"/>
      <c r="AE1181" s="78"/>
      <c r="AF1181" s="78"/>
      <c r="AG1181" s="78"/>
      <c r="AH1181" s="78"/>
      <c r="AI1181" s="78"/>
      <c r="AJ1181" s="170"/>
      <c r="AK1181" s="78"/>
      <c r="AL1181" s="78"/>
      <c r="AM1181" s="78"/>
      <c r="AN1181" s="78"/>
      <c r="AO1181" s="78"/>
      <c r="AP1181" s="78"/>
      <c r="AQ1181" s="78"/>
      <c r="AR1181" s="78"/>
      <c r="AT1181" s="78"/>
      <c r="AU1181" s="78"/>
      <c r="AV1181" s="78"/>
      <c r="AW1181" s="78"/>
      <c r="AX1181" s="78"/>
      <c r="AY1181" s="78"/>
      <c r="AZ1181" s="78"/>
      <c r="BA1181" s="78"/>
      <c r="BB1181" s="78"/>
      <c r="BC1181" s="78"/>
      <c r="BD1181" s="78"/>
      <c r="BE1181" s="78"/>
      <c r="BF1181" s="78"/>
      <c r="BG1181" s="78"/>
      <c r="BH1181" s="78"/>
      <c r="BI1181" s="78"/>
      <c r="BJ1181" s="78"/>
      <c r="BK1181" s="78"/>
      <c r="BL1181" s="78"/>
      <c r="BM1181" s="78"/>
      <c r="BN1181" s="78"/>
      <c r="BO1181" s="78"/>
      <c r="BP1181" s="78"/>
      <c r="BQ1181" s="78"/>
      <c r="BR1181" s="78"/>
      <c r="BS1181" s="78"/>
      <c r="BT1181" s="78"/>
      <c r="BU1181" s="78"/>
      <c r="BV1181" s="78"/>
      <c r="BW1181" s="78"/>
      <c r="BX1181" s="78"/>
      <c r="BY1181" s="78"/>
      <c r="BZ1181" s="78"/>
      <c r="CA1181" s="78"/>
      <c r="CB1181" s="78"/>
      <c r="CC1181" s="78"/>
      <c r="CD1181" s="78"/>
      <c r="CE1181" s="78"/>
      <c r="CF1181" s="78"/>
      <c r="CG1181" s="78"/>
      <c r="CH1181" s="78"/>
      <c r="CI1181" s="78"/>
      <c r="CJ1181" s="78"/>
      <c r="CK1181" s="78"/>
      <c r="CL1181" s="78"/>
    </row>
    <row r="1182" spans="14:90" ht="20.100000000000001" customHeight="1">
      <c r="N1182" s="78"/>
      <c r="O1182" s="78"/>
      <c r="P1182" s="78"/>
      <c r="Q1182" s="78"/>
      <c r="R1182" s="78"/>
      <c r="S1182" s="78"/>
      <c r="T1182" s="78"/>
      <c r="U1182" s="78"/>
      <c r="V1182" s="78"/>
      <c r="W1182" s="78"/>
      <c r="X1182" s="78"/>
      <c r="Y1182" s="78"/>
      <c r="Z1182" s="78"/>
      <c r="AA1182" s="78"/>
      <c r="AB1182" s="78"/>
      <c r="AC1182" s="78"/>
      <c r="AD1182" s="78"/>
      <c r="AE1182" s="78"/>
      <c r="AF1182" s="78"/>
      <c r="AG1182" s="78"/>
      <c r="AH1182" s="78"/>
      <c r="AI1182" s="78"/>
      <c r="AJ1182" s="170"/>
      <c r="AK1182" s="78"/>
      <c r="AL1182" s="78"/>
      <c r="AM1182" s="78"/>
      <c r="AN1182" s="78"/>
      <c r="AO1182" s="78"/>
      <c r="AP1182" s="78"/>
      <c r="AQ1182" s="78"/>
      <c r="AR1182" s="78"/>
      <c r="AT1182" s="78"/>
      <c r="AU1182" s="78"/>
      <c r="AV1182" s="78"/>
      <c r="AW1182" s="78"/>
      <c r="AX1182" s="78"/>
      <c r="AY1182" s="78"/>
      <c r="AZ1182" s="78"/>
      <c r="BA1182" s="78"/>
      <c r="BB1182" s="78"/>
      <c r="BC1182" s="78"/>
      <c r="BD1182" s="78"/>
      <c r="BE1182" s="78"/>
      <c r="BF1182" s="78"/>
      <c r="BG1182" s="78"/>
      <c r="BH1182" s="78"/>
      <c r="BI1182" s="78"/>
      <c r="BJ1182" s="78"/>
      <c r="BK1182" s="78"/>
      <c r="BL1182" s="78"/>
      <c r="BM1182" s="78"/>
      <c r="BN1182" s="78"/>
      <c r="BO1182" s="78"/>
      <c r="BP1182" s="78"/>
      <c r="BQ1182" s="78"/>
      <c r="BR1182" s="78"/>
      <c r="BS1182" s="78"/>
      <c r="BT1182" s="78"/>
      <c r="BU1182" s="78"/>
      <c r="BV1182" s="78"/>
      <c r="BW1182" s="78"/>
      <c r="BX1182" s="78"/>
      <c r="BY1182" s="78"/>
      <c r="BZ1182" s="78"/>
      <c r="CA1182" s="78"/>
      <c r="CB1182" s="78"/>
      <c r="CC1182" s="78"/>
      <c r="CD1182" s="78"/>
      <c r="CE1182" s="78"/>
      <c r="CF1182" s="78"/>
      <c r="CG1182" s="78"/>
      <c r="CH1182" s="78"/>
      <c r="CI1182" s="78"/>
      <c r="CJ1182" s="78"/>
      <c r="CK1182" s="78"/>
      <c r="CL1182" s="78"/>
    </row>
    <row r="1183" spans="14:90" ht="20.100000000000001" customHeight="1">
      <c r="N1183" s="78"/>
      <c r="O1183" s="78"/>
      <c r="P1183" s="78"/>
      <c r="Q1183" s="78"/>
      <c r="R1183" s="78"/>
      <c r="S1183" s="78"/>
      <c r="T1183" s="78"/>
      <c r="U1183" s="78"/>
      <c r="V1183" s="78"/>
      <c r="W1183" s="78"/>
      <c r="X1183" s="78"/>
      <c r="Y1183" s="78"/>
      <c r="Z1183" s="78"/>
      <c r="AA1183" s="78"/>
      <c r="AB1183" s="78"/>
      <c r="AC1183" s="78"/>
      <c r="AD1183" s="78"/>
      <c r="AE1183" s="78"/>
      <c r="AF1183" s="78"/>
      <c r="AG1183" s="78"/>
      <c r="AH1183" s="78"/>
      <c r="AI1183" s="78"/>
      <c r="AJ1183" s="170"/>
      <c r="AK1183" s="78"/>
      <c r="AL1183" s="78"/>
      <c r="AM1183" s="78"/>
      <c r="AN1183" s="78"/>
      <c r="AO1183" s="78"/>
      <c r="AP1183" s="78"/>
      <c r="AQ1183" s="78"/>
      <c r="AR1183" s="78"/>
      <c r="AT1183" s="78"/>
      <c r="AU1183" s="78"/>
      <c r="AV1183" s="78"/>
      <c r="AW1183" s="78"/>
      <c r="AX1183" s="78"/>
      <c r="AY1183" s="78"/>
      <c r="AZ1183" s="78"/>
      <c r="BA1183" s="78"/>
      <c r="BB1183" s="78"/>
      <c r="BC1183" s="78"/>
      <c r="BD1183" s="78"/>
      <c r="BE1183" s="78"/>
      <c r="BF1183" s="78"/>
      <c r="BG1183" s="78"/>
      <c r="BH1183" s="78"/>
      <c r="BI1183" s="78"/>
      <c r="BJ1183" s="78"/>
      <c r="BK1183" s="78"/>
      <c r="BL1183" s="78"/>
      <c r="BM1183" s="78"/>
      <c r="BN1183" s="78"/>
      <c r="BO1183" s="78"/>
      <c r="BP1183" s="78"/>
      <c r="BQ1183" s="78"/>
      <c r="BR1183" s="78"/>
      <c r="BS1183" s="78"/>
      <c r="BT1183" s="78"/>
      <c r="BU1183" s="78"/>
      <c r="BV1183" s="78"/>
      <c r="BW1183" s="78"/>
      <c r="BX1183" s="78"/>
      <c r="BY1183" s="78"/>
      <c r="BZ1183" s="78"/>
      <c r="CA1183" s="78"/>
      <c r="CB1183" s="78"/>
      <c r="CC1183" s="78"/>
      <c r="CD1183" s="78"/>
      <c r="CE1183" s="78"/>
      <c r="CF1183" s="78"/>
      <c r="CG1183" s="78"/>
      <c r="CH1183" s="78"/>
      <c r="CI1183" s="78"/>
      <c r="CJ1183" s="78"/>
      <c r="CK1183" s="78"/>
      <c r="CL1183" s="78"/>
    </row>
    <row r="1184" spans="14:90" ht="20.100000000000001" customHeight="1">
      <c r="N1184" s="78"/>
      <c r="O1184" s="78"/>
      <c r="P1184" s="78"/>
      <c r="Q1184" s="78"/>
      <c r="R1184" s="78"/>
      <c r="S1184" s="78"/>
      <c r="T1184" s="78"/>
      <c r="U1184" s="78"/>
      <c r="V1184" s="78"/>
      <c r="W1184" s="78"/>
      <c r="X1184" s="78"/>
      <c r="Y1184" s="78"/>
      <c r="Z1184" s="78"/>
      <c r="AA1184" s="78"/>
      <c r="AB1184" s="78"/>
      <c r="AC1184" s="78"/>
      <c r="AD1184" s="78"/>
      <c r="AE1184" s="78"/>
      <c r="AF1184" s="78"/>
      <c r="AG1184" s="78"/>
      <c r="AH1184" s="78"/>
      <c r="AI1184" s="78"/>
      <c r="AJ1184" s="170"/>
      <c r="AK1184" s="78"/>
      <c r="AL1184" s="78"/>
      <c r="AM1184" s="78"/>
      <c r="AN1184" s="78"/>
      <c r="AO1184" s="78"/>
      <c r="AP1184" s="78"/>
      <c r="AQ1184" s="78"/>
      <c r="AR1184" s="78"/>
      <c r="AT1184" s="78"/>
      <c r="AU1184" s="78"/>
      <c r="AV1184" s="78"/>
      <c r="AW1184" s="78"/>
      <c r="AX1184" s="78"/>
      <c r="AY1184" s="78"/>
      <c r="AZ1184" s="78"/>
      <c r="BA1184" s="78"/>
      <c r="BB1184" s="78"/>
      <c r="BC1184" s="78"/>
      <c r="BD1184" s="78"/>
      <c r="BE1184" s="78"/>
      <c r="BF1184" s="78"/>
      <c r="BG1184" s="78"/>
      <c r="BH1184" s="78"/>
      <c r="BI1184" s="78"/>
      <c r="BJ1184" s="78"/>
      <c r="BK1184" s="78"/>
      <c r="BL1184" s="78"/>
      <c r="BM1184" s="78"/>
      <c r="BN1184" s="78"/>
      <c r="BO1184" s="78"/>
      <c r="BP1184" s="78"/>
      <c r="BQ1184" s="78"/>
      <c r="BR1184" s="78"/>
      <c r="BS1184" s="78"/>
      <c r="BT1184" s="78"/>
      <c r="BU1184" s="78"/>
      <c r="BV1184" s="78"/>
      <c r="BW1184" s="78"/>
      <c r="BX1184" s="78"/>
      <c r="BY1184" s="78"/>
      <c r="BZ1184" s="78"/>
      <c r="CA1184" s="78"/>
      <c r="CB1184" s="78"/>
      <c r="CC1184" s="78"/>
      <c r="CD1184" s="78"/>
      <c r="CE1184" s="78"/>
      <c r="CF1184" s="78"/>
      <c r="CG1184" s="78"/>
      <c r="CH1184" s="78"/>
      <c r="CI1184" s="78"/>
      <c r="CJ1184" s="78"/>
      <c r="CK1184" s="78"/>
      <c r="CL1184" s="78"/>
    </row>
    <row r="1185" spans="14:90" ht="20.100000000000001" customHeight="1">
      <c r="N1185" s="78"/>
      <c r="O1185" s="78"/>
      <c r="P1185" s="78"/>
      <c r="Q1185" s="78"/>
      <c r="R1185" s="78"/>
      <c r="S1185" s="78"/>
      <c r="T1185" s="78"/>
      <c r="U1185" s="78"/>
      <c r="V1185" s="78"/>
      <c r="W1185" s="78"/>
      <c r="X1185" s="78"/>
      <c r="Y1185" s="78"/>
      <c r="Z1185" s="78"/>
      <c r="AA1185" s="78"/>
      <c r="AB1185" s="78"/>
      <c r="AC1185" s="78"/>
      <c r="AD1185" s="78"/>
      <c r="AE1185" s="78"/>
      <c r="AF1185" s="78"/>
      <c r="AG1185" s="78"/>
      <c r="AH1185" s="78"/>
      <c r="AI1185" s="78"/>
      <c r="AJ1185" s="170"/>
      <c r="AK1185" s="78"/>
      <c r="AL1185" s="78"/>
      <c r="AM1185" s="78"/>
      <c r="AN1185" s="78"/>
      <c r="AO1185" s="78"/>
      <c r="AP1185" s="78"/>
      <c r="AQ1185" s="78"/>
      <c r="AR1185" s="78"/>
      <c r="AT1185" s="78"/>
      <c r="AU1185" s="78"/>
      <c r="AV1185" s="78"/>
      <c r="AW1185" s="78"/>
      <c r="AX1185" s="78"/>
      <c r="AY1185" s="78"/>
      <c r="AZ1185" s="78"/>
      <c r="BA1185" s="78"/>
      <c r="BB1185" s="78"/>
      <c r="BC1185" s="78"/>
      <c r="BD1185" s="78"/>
      <c r="BE1185" s="78"/>
      <c r="BF1185" s="78"/>
      <c r="BG1185" s="78"/>
      <c r="BH1185" s="78"/>
      <c r="BI1185" s="78"/>
      <c r="BJ1185" s="78"/>
      <c r="BK1185" s="78"/>
      <c r="BL1185" s="78"/>
      <c r="BM1185" s="78"/>
      <c r="BN1185" s="78"/>
      <c r="BO1185" s="78"/>
      <c r="BP1185" s="78"/>
      <c r="BQ1185" s="78"/>
      <c r="BR1185" s="78"/>
      <c r="BS1185" s="78"/>
      <c r="BT1185" s="78"/>
      <c r="BU1185" s="78"/>
      <c r="BV1185" s="78"/>
      <c r="BW1185" s="78"/>
      <c r="BX1185" s="78"/>
      <c r="BY1185" s="78"/>
      <c r="BZ1185" s="78"/>
      <c r="CA1185" s="78"/>
      <c r="CB1185" s="78"/>
      <c r="CC1185" s="78"/>
      <c r="CD1185" s="78"/>
      <c r="CE1185" s="78"/>
      <c r="CF1185" s="78"/>
      <c r="CG1185" s="78"/>
      <c r="CH1185" s="78"/>
      <c r="CI1185" s="78"/>
      <c r="CJ1185" s="78"/>
      <c r="CK1185" s="78"/>
      <c r="CL1185" s="78"/>
    </row>
    <row r="1186" spans="14:90" ht="20.100000000000001" customHeight="1">
      <c r="N1186" s="78"/>
      <c r="O1186" s="78"/>
      <c r="P1186" s="78"/>
      <c r="Q1186" s="78"/>
      <c r="R1186" s="78"/>
      <c r="S1186" s="78"/>
      <c r="T1186" s="78"/>
      <c r="U1186" s="78"/>
      <c r="V1186" s="78"/>
      <c r="W1186" s="78"/>
      <c r="X1186" s="78"/>
      <c r="Y1186" s="78"/>
      <c r="Z1186" s="78"/>
      <c r="AA1186" s="78"/>
      <c r="AB1186" s="78"/>
      <c r="AC1186" s="78"/>
      <c r="AD1186" s="78"/>
      <c r="AE1186" s="78"/>
      <c r="AF1186" s="78"/>
      <c r="AG1186" s="78"/>
      <c r="AH1186" s="78"/>
      <c r="AI1186" s="78"/>
      <c r="AJ1186" s="170"/>
      <c r="AK1186" s="78"/>
      <c r="AL1186" s="78"/>
      <c r="AM1186" s="78"/>
      <c r="AN1186" s="78"/>
      <c r="AO1186" s="78"/>
      <c r="AP1186" s="78"/>
      <c r="AQ1186" s="78"/>
      <c r="AR1186" s="78"/>
      <c r="AT1186" s="78"/>
      <c r="AU1186" s="78"/>
      <c r="AV1186" s="78"/>
      <c r="AW1186" s="78"/>
      <c r="AX1186" s="78"/>
      <c r="AY1186" s="78"/>
      <c r="AZ1186" s="78"/>
      <c r="BA1186" s="78"/>
      <c r="BB1186" s="78"/>
      <c r="BC1186" s="78"/>
      <c r="BD1186" s="78"/>
      <c r="BE1186" s="78"/>
      <c r="BF1186" s="78"/>
      <c r="BG1186" s="78"/>
      <c r="BH1186" s="78"/>
      <c r="BI1186" s="78"/>
      <c r="BJ1186" s="78"/>
      <c r="BK1186" s="78"/>
      <c r="BL1186" s="78"/>
      <c r="BM1186" s="78"/>
      <c r="BN1186" s="78"/>
      <c r="BO1186" s="78"/>
      <c r="BP1186" s="78"/>
      <c r="BQ1186" s="78"/>
      <c r="BR1186" s="78"/>
      <c r="BS1186" s="78"/>
      <c r="BT1186" s="78"/>
      <c r="BU1186" s="78"/>
      <c r="BV1186" s="78"/>
      <c r="BW1186" s="78"/>
      <c r="BX1186" s="78"/>
      <c r="BY1186" s="78"/>
      <c r="BZ1186" s="78"/>
      <c r="CA1186" s="78"/>
      <c r="CB1186" s="78"/>
      <c r="CC1186" s="78"/>
      <c r="CD1186" s="78"/>
      <c r="CE1186" s="78"/>
      <c r="CF1186" s="78"/>
      <c r="CG1186" s="78"/>
      <c r="CH1186" s="78"/>
      <c r="CI1186" s="78"/>
      <c r="CJ1186" s="78"/>
      <c r="CK1186" s="78"/>
      <c r="CL1186" s="78"/>
    </row>
    <row r="1187" spans="14:90" ht="20.100000000000001" customHeight="1">
      <c r="N1187" s="78"/>
      <c r="O1187" s="78"/>
      <c r="P1187" s="78"/>
      <c r="Q1187" s="78"/>
      <c r="R1187" s="78"/>
      <c r="S1187" s="78"/>
      <c r="T1187" s="78"/>
      <c r="U1187" s="78"/>
      <c r="V1187" s="78"/>
      <c r="W1187" s="78"/>
      <c r="X1187" s="78"/>
      <c r="Y1187" s="78"/>
      <c r="Z1187" s="78"/>
      <c r="AA1187" s="78"/>
      <c r="AB1187" s="78"/>
      <c r="AC1187" s="78"/>
      <c r="AD1187" s="78"/>
      <c r="AE1187" s="78"/>
      <c r="AF1187" s="78"/>
      <c r="AG1187" s="78"/>
      <c r="AH1187" s="78"/>
      <c r="AI1187" s="78"/>
      <c r="AJ1187" s="170"/>
      <c r="AK1187" s="78"/>
      <c r="AL1187" s="78"/>
      <c r="AM1187" s="78"/>
      <c r="AN1187" s="78"/>
      <c r="AO1187" s="78"/>
      <c r="AP1187" s="78"/>
      <c r="AQ1187" s="78"/>
      <c r="AR1187" s="78"/>
      <c r="AT1187" s="78"/>
      <c r="AU1187" s="78"/>
      <c r="AV1187" s="78"/>
      <c r="AW1187" s="78"/>
      <c r="AX1187" s="78"/>
      <c r="AY1187" s="78"/>
      <c r="AZ1187" s="78"/>
      <c r="BA1187" s="78"/>
      <c r="BB1187" s="78"/>
      <c r="BC1187" s="78"/>
      <c r="BD1187" s="78"/>
      <c r="BE1187" s="78"/>
      <c r="BF1187" s="78"/>
      <c r="BG1187" s="78"/>
      <c r="BH1187" s="78"/>
      <c r="BI1187" s="78"/>
      <c r="BJ1187" s="78"/>
      <c r="BK1187" s="78"/>
      <c r="BL1187" s="78"/>
      <c r="BM1187" s="78"/>
      <c r="BN1187" s="78"/>
      <c r="BO1187" s="78"/>
      <c r="BP1187" s="78"/>
      <c r="BQ1187" s="78"/>
      <c r="BR1187" s="78"/>
      <c r="BS1187" s="78"/>
      <c r="BT1187" s="78"/>
      <c r="BU1187" s="78"/>
      <c r="BV1187" s="78"/>
      <c r="BW1187" s="78"/>
      <c r="BX1187" s="78"/>
      <c r="BY1187" s="78"/>
      <c r="BZ1187" s="78"/>
      <c r="CA1187" s="78"/>
      <c r="CB1187" s="78"/>
      <c r="CC1187" s="78"/>
      <c r="CD1187" s="78"/>
      <c r="CE1187" s="78"/>
      <c r="CF1187" s="78"/>
      <c r="CG1187" s="78"/>
      <c r="CH1187" s="78"/>
      <c r="CI1187" s="78"/>
      <c r="CJ1187" s="78"/>
      <c r="CK1187" s="78"/>
      <c r="CL1187" s="78"/>
    </row>
    <row r="1188" spans="14:90" ht="20.100000000000001" customHeight="1">
      <c r="N1188" s="78"/>
      <c r="O1188" s="78"/>
      <c r="P1188" s="78"/>
      <c r="Q1188" s="78"/>
      <c r="R1188" s="78"/>
      <c r="S1188" s="78"/>
      <c r="T1188" s="78"/>
      <c r="U1188" s="78"/>
      <c r="V1188" s="78"/>
      <c r="W1188" s="78"/>
      <c r="X1188" s="78"/>
      <c r="Y1188" s="78"/>
      <c r="Z1188" s="78"/>
      <c r="AA1188" s="78"/>
      <c r="AB1188" s="78"/>
      <c r="AC1188" s="78"/>
      <c r="AD1188" s="78"/>
      <c r="AE1188" s="78"/>
      <c r="AF1188" s="78"/>
      <c r="AG1188" s="78"/>
      <c r="AH1188" s="78"/>
      <c r="AI1188" s="78"/>
      <c r="AJ1188" s="170"/>
      <c r="AK1188" s="78"/>
      <c r="AL1188" s="78"/>
      <c r="AM1188" s="78"/>
      <c r="AN1188" s="78"/>
      <c r="AO1188" s="78"/>
      <c r="AP1188" s="78"/>
      <c r="AQ1188" s="78"/>
      <c r="AR1188" s="78"/>
      <c r="AT1188" s="78"/>
      <c r="AU1188" s="78"/>
      <c r="AV1188" s="78"/>
      <c r="AW1188" s="78"/>
      <c r="AX1188" s="78"/>
      <c r="AY1188" s="78"/>
      <c r="AZ1188" s="78"/>
      <c r="BA1188" s="78"/>
      <c r="BB1188" s="78"/>
      <c r="BC1188" s="78"/>
      <c r="BD1188" s="78"/>
      <c r="BE1188" s="78"/>
      <c r="BF1188" s="78"/>
      <c r="BG1188" s="78"/>
      <c r="BH1188" s="78"/>
      <c r="BI1188" s="78"/>
      <c r="BJ1188" s="78"/>
      <c r="BK1188" s="78"/>
      <c r="BL1188" s="78"/>
      <c r="BM1188" s="78"/>
      <c r="BN1188" s="78"/>
      <c r="BO1188" s="78"/>
      <c r="BP1188" s="78"/>
      <c r="BQ1188" s="78"/>
      <c r="BR1188" s="78"/>
      <c r="BS1188" s="78"/>
      <c r="BT1188" s="78"/>
      <c r="BU1188" s="78"/>
      <c r="BV1188" s="78"/>
      <c r="BW1188" s="78"/>
      <c r="BX1188" s="78"/>
      <c r="BY1188" s="78"/>
      <c r="BZ1188" s="78"/>
      <c r="CA1188" s="78"/>
      <c r="CB1188" s="78"/>
      <c r="CC1188" s="78"/>
      <c r="CD1188" s="78"/>
      <c r="CE1188" s="78"/>
      <c r="CF1188" s="78"/>
      <c r="CG1188" s="78"/>
      <c r="CH1188" s="78"/>
      <c r="CI1188" s="78"/>
      <c r="CJ1188" s="78"/>
      <c r="CK1188" s="78"/>
      <c r="CL1188" s="78"/>
    </row>
    <row r="1189" spans="14:90" ht="20.100000000000001" customHeight="1">
      <c r="N1189" s="78"/>
      <c r="O1189" s="78"/>
      <c r="P1189" s="78"/>
      <c r="Q1189" s="78"/>
      <c r="R1189" s="78"/>
      <c r="S1189" s="78"/>
      <c r="T1189" s="78"/>
      <c r="U1189" s="78"/>
      <c r="V1189" s="78"/>
      <c r="W1189" s="78"/>
      <c r="X1189" s="78"/>
      <c r="Y1189" s="78"/>
      <c r="Z1189" s="78"/>
      <c r="AA1189" s="78"/>
      <c r="AB1189" s="78"/>
      <c r="AC1189" s="78"/>
      <c r="AD1189" s="78"/>
      <c r="AE1189" s="78"/>
      <c r="AF1189" s="78"/>
      <c r="AG1189" s="78"/>
      <c r="AH1189" s="78"/>
      <c r="AI1189" s="78"/>
      <c r="AJ1189" s="170"/>
      <c r="AK1189" s="78"/>
      <c r="AL1189" s="78"/>
      <c r="AM1189" s="78"/>
      <c r="AN1189" s="78"/>
      <c r="AO1189" s="78"/>
      <c r="AP1189" s="78"/>
      <c r="AQ1189" s="78"/>
      <c r="AR1189" s="78"/>
      <c r="AT1189" s="78"/>
      <c r="AU1189" s="78"/>
      <c r="AV1189" s="78"/>
      <c r="AW1189" s="78"/>
      <c r="AX1189" s="78"/>
      <c r="AY1189" s="78"/>
      <c r="AZ1189" s="78"/>
      <c r="BA1189" s="78"/>
      <c r="BB1189" s="78"/>
      <c r="BC1189" s="78"/>
      <c r="BD1189" s="78"/>
      <c r="BE1189" s="78"/>
      <c r="BF1189" s="78"/>
      <c r="BG1189" s="78"/>
      <c r="BH1189" s="78"/>
      <c r="BI1189" s="78"/>
      <c r="BJ1189" s="78"/>
      <c r="BK1189" s="78"/>
      <c r="BL1189" s="78"/>
      <c r="BM1189" s="78"/>
      <c r="BN1189" s="78"/>
      <c r="BO1189" s="78"/>
      <c r="BP1189" s="78"/>
      <c r="BQ1189" s="78"/>
      <c r="BR1189" s="78"/>
      <c r="BS1189" s="78"/>
      <c r="BT1189" s="78"/>
      <c r="BU1189" s="78"/>
      <c r="BV1189" s="78"/>
      <c r="BW1189" s="78"/>
      <c r="BX1189" s="78"/>
      <c r="BY1189" s="78"/>
      <c r="BZ1189" s="78"/>
      <c r="CA1189" s="78"/>
      <c r="CB1189" s="78"/>
      <c r="CC1189" s="78"/>
      <c r="CD1189" s="78"/>
      <c r="CE1189" s="78"/>
      <c r="CF1189" s="78"/>
      <c r="CG1189" s="78"/>
      <c r="CH1189" s="78"/>
      <c r="CI1189" s="78"/>
      <c r="CJ1189" s="78"/>
      <c r="CK1189" s="78"/>
      <c r="CL1189" s="78"/>
    </row>
    <row r="1190" spans="14:90" ht="20.100000000000001" customHeight="1">
      <c r="N1190" s="78"/>
      <c r="O1190" s="78"/>
      <c r="P1190" s="78"/>
      <c r="Q1190" s="78"/>
      <c r="R1190" s="78"/>
      <c r="S1190" s="78"/>
      <c r="T1190" s="78"/>
      <c r="U1190" s="78"/>
      <c r="V1190" s="78"/>
      <c r="W1190" s="78"/>
      <c r="X1190" s="78"/>
      <c r="Y1190" s="78"/>
      <c r="Z1190" s="78"/>
      <c r="AA1190" s="78"/>
      <c r="AB1190" s="78"/>
      <c r="AC1190" s="78"/>
      <c r="AD1190" s="78"/>
      <c r="AE1190" s="78"/>
      <c r="AF1190" s="78"/>
      <c r="AG1190" s="78"/>
      <c r="AH1190" s="78"/>
      <c r="AI1190" s="78"/>
      <c r="AJ1190" s="170"/>
      <c r="AK1190" s="78"/>
      <c r="AL1190" s="78"/>
      <c r="AM1190" s="78"/>
      <c r="AN1190" s="78"/>
      <c r="AO1190" s="78"/>
      <c r="AP1190" s="78"/>
      <c r="AQ1190" s="78"/>
      <c r="AR1190" s="78"/>
      <c r="AT1190" s="78"/>
      <c r="AU1190" s="78"/>
      <c r="AV1190" s="78"/>
      <c r="AW1190" s="78"/>
      <c r="AX1190" s="78"/>
      <c r="AY1190" s="78"/>
      <c r="AZ1190" s="78"/>
      <c r="BA1190" s="78"/>
      <c r="BB1190" s="78"/>
      <c r="BC1190" s="78"/>
      <c r="BD1190" s="78"/>
      <c r="BE1190" s="78"/>
      <c r="BF1190" s="78"/>
      <c r="BG1190" s="78"/>
      <c r="BH1190" s="78"/>
      <c r="BI1190" s="78"/>
      <c r="BJ1190" s="78"/>
      <c r="BK1190" s="78"/>
      <c r="BL1190" s="78"/>
      <c r="BM1190" s="78"/>
      <c r="BN1190" s="78"/>
      <c r="BO1190" s="78"/>
      <c r="BP1190" s="78"/>
      <c r="BQ1190" s="78"/>
      <c r="BR1190" s="78"/>
      <c r="BS1190" s="78"/>
      <c r="BT1190" s="78"/>
      <c r="BU1190" s="78"/>
      <c r="BV1190" s="78"/>
      <c r="BW1190" s="78"/>
      <c r="BX1190" s="78"/>
      <c r="BY1190" s="78"/>
      <c r="BZ1190" s="78"/>
      <c r="CA1190" s="78"/>
      <c r="CB1190" s="78"/>
      <c r="CC1190" s="78"/>
      <c r="CD1190" s="78"/>
      <c r="CE1190" s="78"/>
      <c r="CF1190" s="78"/>
      <c r="CG1190" s="78"/>
      <c r="CH1190" s="78"/>
      <c r="CI1190" s="78"/>
      <c r="CJ1190" s="78"/>
      <c r="CK1190" s="78"/>
      <c r="CL1190" s="78"/>
    </row>
    <row r="1191" spans="14:90" ht="20.100000000000001" customHeight="1">
      <c r="N1191" s="78"/>
      <c r="O1191" s="78"/>
      <c r="P1191" s="78"/>
      <c r="Q1191" s="78"/>
      <c r="R1191" s="78"/>
      <c r="S1191" s="78"/>
      <c r="T1191" s="78"/>
      <c r="U1191" s="78"/>
      <c r="V1191" s="78"/>
      <c r="W1191" s="78"/>
      <c r="X1191" s="78"/>
      <c r="Y1191" s="78"/>
      <c r="Z1191" s="78"/>
      <c r="AA1191" s="78"/>
      <c r="AB1191" s="78"/>
      <c r="AC1191" s="78"/>
      <c r="AD1191" s="78"/>
      <c r="AE1191" s="78"/>
      <c r="AF1191" s="78"/>
      <c r="AG1191" s="78"/>
      <c r="AH1191" s="78"/>
      <c r="AI1191" s="78"/>
      <c r="AJ1191" s="170"/>
      <c r="AK1191" s="78"/>
      <c r="AL1191" s="78"/>
      <c r="AM1191" s="78"/>
      <c r="AN1191" s="78"/>
      <c r="AO1191" s="78"/>
      <c r="AP1191" s="78"/>
      <c r="AQ1191" s="78"/>
      <c r="AR1191" s="78"/>
      <c r="AT1191" s="78"/>
      <c r="AU1191" s="78"/>
      <c r="AV1191" s="78"/>
      <c r="AW1191" s="78"/>
      <c r="AX1191" s="78"/>
      <c r="AY1191" s="78"/>
      <c r="AZ1191" s="78"/>
      <c r="BA1191" s="78"/>
      <c r="BB1191" s="78"/>
      <c r="BC1191" s="78"/>
      <c r="BD1191" s="78"/>
      <c r="BE1191" s="78"/>
      <c r="BF1191" s="78"/>
      <c r="BG1191" s="78"/>
      <c r="BH1191" s="78"/>
      <c r="BI1191" s="78"/>
      <c r="BJ1191" s="78"/>
      <c r="BK1191" s="78"/>
      <c r="BL1191" s="78"/>
      <c r="BM1191" s="78"/>
      <c r="BN1191" s="78"/>
      <c r="BO1191" s="78"/>
      <c r="BP1191" s="78"/>
      <c r="BQ1191" s="78"/>
      <c r="BR1191" s="78"/>
      <c r="BS1191" s="78"/>
      <c r="BT1191" s="78"/>
      <c r="BU1191" s="78"/>
      <c r="BV1191" s="78"/>
      <c r="BW1191" s="78"/>
      <c r="BX1191" s="78"/>
      <c r="BY1191" s="78"/>
      <c r="BZ1191" s="78"/>
      <c r="CA1191" s="78"/>
      <c r="CB1191" s="78"/>
      <c r="CC1191" s="78"/>
      <c r="CD1191" s="78"/>
      <c r="CE1191" s="78"/>
      <c r="CF1191" s="78"/>
      <c r="CG1191" s="78"/>
      <c r="CH1191" s="78"/>
      <c r="CI1191" s="78"/>
      <c r="CJ1191" s="78"/>
      <c r="CK1191" s="78"/>
      <c r="CL1191" s="78"/>
    </row>
    <row r="1192" spans="14:90" ht="20.100000000000001" customHeight="1">
      <c r="N1192" s="78"/>
      <c r="O1192" s="78"/>
      <c r="P1192" s="78"/>
      <c r="Q1192" s="78"/>
      <c r="R1192" s="78"/>
      <c r="S1192" s="78"/>
      <c r="T1192" s="78"/>
      <c r="U1192" s="78"/>
      <c r="V1192" s="78"/>
      <c r="W1192" s="78"/>
      <c r="X1192" s="78"/>
      <c r="Y1192" s="78"/>
      <c r="Z1192" s="78"/>
      <c r="AA1192" s="78"/>
      <c r="AB1192" s="78"/>
      <c r="AC1192" s="78"/>
      <c r="AD1192" s="78"/>
      <c r="AE1192" s="78"/>
      <c r="AF1192" s="78"/>
      <c r="AG1192" s="78"/>
      <c r="AH1192" s="78"/>
      <c r="AI1192" s="78"/>
      <c r="AJ1192" s="170"/>
      <c r="AK1192" s="78"/>
      <c r="AL1192" s="78"/>
      <c r="AM1192" s="78"/>
      <c r="AN1192" s="78"/>
      <c r="AO1192" s="78"/>
      <c r="AP1192" s="78"/>
      <c r="AQ1192" s="78"/>
      <c r="AR1192" s="78"/>
      <c r="AT1192" s="78"/>
      <c r="AU1192" s="78"/>
      <c r="AV1192" s="78"/>
      <c r="AW1192" s="78"/>
      <c r="AX1192" s="78"/>
      <c r="AY1192" s="78"/>
      <c r="AZ1192" s="78"/>
      <c r="BA1192" s="78"/>
      <c r="BB1192" s="78"/>
      <c r="BC1192" s="78"/>
      <c r="BD1192" s="78"/>
      <c r="BE1192" s="78"/>
      <c r="BF1192" s="78"/>
      <c r="BG1192" s="78"/>
      <c r="BH1192" s="78"/>
      <c r="BI1192" s="78"/>
      <c r="BJ1192" s="78"/>
      <c r="BK1192" s="78"/>
      <c r="BL1192" s="78"/>
      <c r="BM1192" s="78"/>
      <c r="BN1192" s="78"/>
      <c r="BO1192" s="78"/>
      <c r="BP1192" s="78"/>
      <c r="BQ1192" s="78"/>
      <c r="BR1192" s="78"/>
      <c r="BS1192" s="78"/>
      <c r="BT1192" s="78"/>
      <c r="BU1192" s="78"/>
      <c r="BV1192" s="78"/>
      <c r="BW1192" s="78"/>
      <c r="BX1192" s="78"/>
      <c r="BY1192" s="78"/>
      <c r="BZ1192" s="78"/>
      <c r="CA1192" s="78"/>
      <c r="CB1192" s="78"/>
      <c r="CC1192" s="78"/>
      <c r="CD1192" s="78"/>
      <c r="CE1192" s="78"/>
      <c r="CF1192" s="78"/>
      <c r="CG1192" s="78"/>
      <c r="CH1192" s="78"/>
      <c r="CI1192" s="78"/>
      <c r="CJ1192" s="78"/>
      <c r="CK1192" s="78"/>
      <c r="CL1192" s="78"/>
    </row>
    <row r="1193" spans="14:90" ht="20.100000000000001" customHeight="1">
      <c r="N1193" s="78"/>
      <c r="O1193" s="78"/>
      <c r="P1193" s="78"/>
      <c r="Q1193" s="78"/>
      <c r="R1193" s="78"/>
      <c r="S1193" s="78"/>
      <c r="T1193" s="78"/>
      <c r="U1193" s="78"/>
      <c r="V1193" s="78"/>
      <c r="W1193" s="78"/>
      <c r="X1193" s="78"/>
      <c r="Y1193" s="78"/>
      <c r="Z1193" s="78"/>
      <c r="AA1193" s="78"/>
      <c r="AB1193" s="78"/>
      <c r="AC1193" s="78"/>
      <c r="AD1193" s="78"/>
      <c r="AE1193" s="78"/>
      <c r="AF1193" s="78"/>
      <c r="AG1193" s="78"/>
      <c r="AH1193" s="78"/>
      <c r="AI1193" s="78"/>
      <c r="AJ1193" s="170"/>
      <c r="AK1193" s="78"/>
      <c r="AL1193" s="78"/>
      <c r="AM1193" s="78"/>
      <c r="AN1193" s="78"/>
      <c r="AO1193" s="78"/>
      <c r="AP1193" s="78"/>
      <c r="AQ1193" s="78"/>
      <c r="AR1193" s="78"/>
      <c r="AT1193" s="78"/>
      <c r="AU1193" s="78"/>
      <c r="AV1193" s="78"/>
      <c r="AW1193" s="78"/>
      <c r="AX1193" s="78"/>
      <c r="AY1193" s="78"/>
      <c r="AZ1193" s="78"/>
      <c r="BA1193" s="78"/>
      <c r="BB1193" s="78"/>
      <c r="BC1193" s="78"/>
      <c r="BD1193" s="78"/>
      <c r="BE1193" s="78"/>
      <c r="BF1193" s="78"/>
      <c r="BG1193" s="78"/>
      <c r="BH1193" s="78"/>
      <c r="BI1193" s="78"/>
      <c r="BJ1193" s="78"/>
      <c r="BK1193" s="78"/>
      <c r="BL1193" s="78"/>
      <c r="BM1193" s="78"/>
      <c r="BN1193" s="78"/>
      <c r="BO1193" s="78"/>
      <c r="BP1193" s="78"/>
      <c r="BQ1193" s="78"/>
      <c r="BR1193" s="78"/>
      <c r="BS1193" s="78"/>
      <c r="BT1193" s="78"/>
      <c r="BU1193" s="78"/>
      <c r="BV1193" s="78"/>
      <c r="BW1193" s="78"/>
      <c r="BX1193" s="78"/>
      <c r="BY1193" s="78"/>
      <c r="BZ1193" s="78"/>
      <c r="CA1193" s="78"/>
      <c r="CB1193" s="78"/>
      <c r="CC1193" s="78"/>
      <c r="CD1193" s="78"/>
      <c r="CE1193" s="78"/>
      <c r="CF1193" s="78"/>
      <c r="CG1193" s="78"/>
      <c r="CH1193" s="78"/>
      <c r="CI1193" s="78"/>
      <c r="CJ1193" s="78"/>
      <c r="CK1193" s="78"/>
      <c r="CL1193" s="78"/>
    </row>
    <row r="1194" spans="14:90" ht="20.100000000000001" customHeight="1">
      <c r="N1194" s="78"/>
      <c r="O1194" s="78"/>
      <c r="P1194" s="78"/>
      <c r="Q1194" s="78"/>
      <c r="R1194" s="78"/>
      <c r="S1194" s="78"/>
      <c r="T1194" s="78"/>
      <c r="U1194" s="78"/>
      <c r="V1194" s="78"/>
      <c r="W1194" s="78"/>
      <c r="X1194" s="78"/>
      <c r="Y1194" s="78"/>
      <c r="Z1194" s="78"/>
      <c r="AA1194" s="78"/>
      <c r="AB1194" s="78"/>
      <c r="AC1194" s="78"/>
      <c r="AD1194" s="78"/>
      <c r="AE1194" s="78"/>
      <c r="AF1194" s="78"/>
      <c r="AG1194" s="78"/>
      <c r="AH1194" s="78"/>
      <c r="AI1194" s="78"/>
      <c r="AJ1194" s="170"/>
      <c r="AK1194" s="78"/>
      <c r="AL1194" s="78"/>
      <c r="AM1194" s="78"/>
      <c r="AN1194" s="78"/>
      <c r="AO1194" s="78"/>
      <c r="AP1194" s="78"/>
      <c r="AQ1194" s="78"/>
      <c r="AR1194" s="78"/>
      <c r="AT1194" s="78"/>
      <c r="AU1194" s="78"/>
      <c r="AV1194" s="78"/>
      <c r="AW1194" s="78"/>
      <c r="AX1194" s="78"/>
      <c r="AY1194" s="78"/>
      <c r="AZ1194" s="78"/>
      <c r="BA1194" s="78"/>
      <c r="BB1194" s="78"/>
      <c r="BC1194" s="78"/>
      <c r="BD1194" s="78"/>
      <c r="BE1194" s="78"/>
      <c r="BF1194" s="78"/>
      <c r="BG1194" s="78"/>
      <c r="BH1194" s="78"/>
      <c r="BI1194" s="78"/>
      <c r="BJ1194" s="78"/>
      <c r="BK1194" s="78"/>
      <c r="BL1194" s="78"/>
      <c r="BM1194" s="78"/>
      <c r="BN1194" s="78"/>
      <c r="BO1194" s="78"/>
      <c r="BP1194" s="78"/>
      <c r="BQ1194" s="78"/>
      <c r="BR1194" s="78"/>
      <c r="BS1194" s="78"/>
      <c r="BT1194" s="78"/>
      <c r="BU1194" s="78"/>
      <c r="BV1194" s="78"/>
      <c r="BW1194" s="78"/>
      <c r="BX1194" s="78"/>
      <c r="BY1194" s="78"/>
      <c r="BZ1194" s="78"/>
      <c r="CA1194" s="78"/>
      <c r="CB1194" s="78"/>
      <c r="CC1194" s="78"/>
      <c r="CD1194" s="78"/>
      <c r="CE1194" s="78"/>
      <c r="CF1194" s="78"/>
      <c r="CG1194" s="78"/>
      <c r="CH1194" s="78"/>
      <c r="CI1194" s="78"/>
      <c r="CJ1194" s="78"/>
      <c r="CK1194" s="78"/>
      <c r="CL1194" s="78"/>
    </row>
    <row r="1195" spans="14:90" ht="20.100000000000001" customHeight="1">
      <c r="N1195" s="78"/>
      <c r="O1195" s="78"/>
      <c r="P1195" s="78"/>
      <c r="Q1195" s="78"/>
      <c r="R1195" s="78"/>
      <c r="S1195" s="78"/>
      <c r="T1195" s="78"/>
      <c r="U1195" s="78"/>
      <c r="V1195" s="78"/>
      <c r="W1195" s="78"/>
      <c r="X1195" s="78"/>
      <c r="Y1195" s="78"/>
      <c r="Z1195" s="78"/>
      <c r="AA1195" s="78"/>
      <c r="AB1195" s="78"/>
      <c r="AC1195" s="78"/>
      <c r="AD1195" s="78"/>
      <c r="AE1195" s="78"/>
      <c r="AF1195" s="78"/>
      <c r="AG1195" s="78"/>
      <c r="AH1195" s="78"/>
      <c r="AI1195" s="78"/>
      <c r="AJ1195" s="170"/>
      <c r="AK1195" s="78"/>
      <c r="AL1195" s="78"/>
      <c r="AM1195" s="78"/>
      <c r="AN1195" s="78"/>
      <c r="AO1195" s="78"/>
      <c r="AP1195" s="78"/>
      <c r="AQ1195" s="78"/>
      <c r="AR1195" s="78"/>
      <c r="AT1195" s="78"/>
      <c r="AU1195" s="78"/>
      <c r="AV1195" s="78"/>
      <c r="AW1195" s="78"/>
      <c r="AX1195" s="78"/>
      <c r="AY1195" s="78"/>
      <c r="AZ1195" s="78"/>
      <c r="BA1195" s="78"/>
      <c r="BB1195" s="78"/>
      <c r="BC1195" s="78"/>
      <c r="BD1195" s="78"/>
      <c r="BE1195" s="78"/>
      <c r="BF1195" s="78"/>
      <c r="BG1195" s="78"/>
      <c r="BH1195" s="78"/>
      <c r="BI1195" s="78"/>
      <c r="BJ1195" s="78"/>
      <c r="BK1195" s="78"/>
      <c r="BL1195" s="78"/>
      <c r="BM1195" s="78"/>
      <c r="BN1195" s="78"/>
      <c r="BO1195" s="78"/>
      <c r="BP1195" s="78"/>
      <c r="BQ1195" s="78"/>
      <c r="BR1195" s="78"/>
      <c r="BS1195" s="78"/>
      <c r="BT1195" s="78"/>
      <c r="BU1195" s="78"/>
      <c r="BV1195" s="78"/>
      <c r="BW1195" s="78"/>
      <c r="BX1195" s="78"/>
      <c r="BY1195" s="78"/>
      <c r="BZ1195" s="78"/>
      <c r="CA1195" s="78"/>
      <c r="CB1195" s="78"/>
      <c r="CC1195" s="78"/>
      <c r="CD1195" s="78"/>
      <c r="CE1195" s="78"/>
      <c r="CF1195" s="78"/>
      <c r="CG1195" s="78"/>
      <c r="CH1195" s="78"/>
      <c r="CI1195" s="78"/>
      <c r="CJ1195" s="78"/>
      <c r="CK1195" s="78"/>
      <c r="CL1195" s="78"/>
    </row>
    <row r="1196" spans="14:90" ht="20.100000000000001" customHeight="1">
      <c r="N1196" s="78"/>
      <c r="O1196" s="78"/>
      <c r="P1196" s="78"/>
      <c r="Q1196" s="78"/>
      <c r="R1196" s="78"/>
      <c r="S1196" s="78"/>
      <c r="T1196" s="78"/>
      <c r="U1196" s="78"/>
      <c r="V1196" s="78"/>
      <c r="W1196" s="78"/>
      <c r="X1196" s="78"/>
      <c r="Y1196" s="78"/>
      <c r="Z1196" s="78"/>
      <c r="AA1196" s="78"/>
      <c r="AB1196" s="78"/>
      <c r="AC1196" s="78"/>
      <c r="AD1196" s="78"/>
      <c r="AE1196" s="78"/>
      <c r="AF1196" s="78"/>
      <c r="AG1196" s="78"/>
      <c r="AH1196" s="78"/>
      <c r="AI1196" s="78"/>
      <c r="AJ1196" s="170"/>
      <c r="AK1196" s="78"/>
      <c r="AL1196" s="78"/>
      <c r="AM1196" s="78"/>
      <c r="AN1196" s="78"/>
      <c r="AO1196" s="78"/>
      <c r="AP1196" s="78"/>
      <c r="AQ1196" s="78"/>
      <c r="AR1196" s="78"/>
      <c r="AT1196" s="78"/>
      <c r="AU1196" s="78"/>
      <c r="AV1196" s="78"/>
      <c r="AW1196" s="78"/>
      <c r="AX1196" s="78"/>
      <c r="AY1196" s="78"/>
      <c r="AZ1196" s="78"/>
      <c r="BA1196" s="78"/>
      <c r="BB1196" s="78"/>
      <c r="BC1196" s="78"/>
      <c r="BD1196" s="78"/>
      <c r="BE1196" s="78"/>
      <c r="BF1196" s="78"/>
      <c r="BG1196" s="78"/>
      <c r="BH1196" s="78"/>
      <c r="BI1196" s="78"/>
      <c r="BJ1196" s="78"/>
      <c r="BK1196" s="78"/>
      <c r="BL1196" s="78"/>
      <c r="BM1196" s="78"/>
      <c r="BN1196" s="78"/>
      <c r="BO1196" s="78"/>
      <c r="BP1196" s="78"/>
      <c r="BQ1196" s="78"/>
      <c r="BR1196" s="78"/>
      <c r="BS1196" s="78"/>
      <c r="BT1196" s="78"/>
      <c r="BU1196" s="78"/>
      <c r="BV1196" s="78"/>
      <c r="BW1196" s="78"/>
      <c r="BX1196" s="78"/>
      <c r="BY1196" s="78"/>
      <c r="BZ1196" s="78"/>
      <c r="CA1196" s="78"/>
      <c r="CB1196" s="78"/>
      <c r="CC1196" s="78"/>
      <c r="CD1196" s="78"/>
      <c r="CE1196" s="78"/>
      <c r="CF1196" s="78"/>
      <c r="CG1196" s="78"/>
      <c r="CH1196" s="78"/>
      <c r="CI1196" s="78"/>
      <c r="CJ1196" s="78"/>
      <c r="CK1196" s="78"/>
      <c r="CL1196" s="78"/>
    </row>
    <row r="1197" spans="14:90" ht="20.100000000000001" customHeight="1">
      <c r="N1197" s="78"/>
      <c r="O1197" s="78"/>
      <c r="P1197" s="78"/>
      <c r="Q1197" s="78"/>
      <c r="R1197" s="78"/>
      <c r="S1197" s="78"/>
      <c r="T1197" s="78"/>
      <c r="U1197" s="78"/>
      <c r="V1197" s="78"/>
      <c r="W1197" s="78"/>
      <c r="X1197" s="78"/>
      <c r="Y1197" s="78"/>
      <c r="Z1197" s="78"/>
      <c r="AA1197" s="78"/>
      <c r="AB1197" s="78"/>
      <c r="AC1197" s="78"/>
      <c r="AD1197" s="78"/>
      <c r="AE1197" s="78"/>
      <c r="AF1197" s="78"/>
      <c r="AG1197" s="78"/>
      <c r="AH1197" s="78"/>
      <c r="AI1197" s="78"/>
      <c r="AJ1197" s="170"/>
      <c r="AK1197" s="78"/>
      <c r="AL1197" s="78"/>
      <c r="AM1197" s="78"/>
      <c r="AN1197" s="78"/>
      <c r="AO1197" s="78"/>
      <c r="AP1197" s="78"/>
      <c r="AQ1197" s="78"/>
      <c r="AR1197" s="78"/>
      <c r="AT1197" s="78"/>
      <c r="AU1197" s="78"/>
      <c r="AV1197" s="78"/>
      <c r="AW1197" s="78"/>
      <c r="AX1197" s="78"/>
      <c r="AY1197" s="78"/>
      <c r="AZ1197" s="78"/>
      <c r="BA1197" s="78"/>
      <c r="BB1197" s="78"/>
      <c r="BC1197" s="78"/>
      <c r="BD1197" s="78"/>
      <c r="BE1197" s="78"/>
      <c r="BF1197" s="78"/>
      <c r="BG1197" s="78"/>
      <c r="BH1197" s="78"/>
      <c r="BI1197" s="78"/>
      <c r="BJ1197" s="78"/>
      <c r="BK1197" s="78"/>
      <c r="BL1197" s="78"/>
      <c r="BM1197" s="78"/>
      <c r="BN1197" s="78"/>
      <c r="BO1197" s="78"/>
      <c r="BP1197" s="78"/>
      <c r="BQ1197" s="78"/>
      <c r="BR1197" s="78"/>
      <c r="BS1197" s="78"/>
      <c r="BT1197" s="78"/>
      <c r="BU1197" s="78"/>
      <c r="BV1197" s="78"/>
      <c r="BW1197" s="78"/>
      <c r="BX1197" s="78"/>
      <c r="BY1197" s="78"/>
      <c r="BZ1197" s="78"/>
      <c r="CA1197" s="78"/>
      <c r="CB1197" s="78"/>
      <c r="CC1197" s="78"/>
      <c r="CD1197" s="78"/>
      <c r="CE1197" s="78"/>
      <c r="CF1197" s="78"/>
      <c r="CG1197" s="78"/>
      <c r="CH1197" s="78"/>
      <c r="CI1197" s="78"/>
      <c r="CJ1197" s="78"/>
      <c r="CK1197" s="78"/>
      <c r="CL1197" s="78"/>
    </row>
    <row r="1198" spans="14:90" ht="20.100000000000001" customHeight="1">
      <c r="N1198" s="78"/>
      <c r="O1198" s="78"/>
      <c r="P1198" s="78"/>
      <c r="Q1198" s="78"/>
      <c r="R1198" s="78"/>
      <c r="S1198" s="78"/>
      <c r="T1198" s="78"/>
      <c r="U1198" s="78"/>
      <c r="V1198" s="78"/>
      <c r="W1198" s="78"/>
      <c r="X1198" s="78"/>
      <c r="Y1198" s="78"/>
      <c r="Z1198" s="78"/>
      <c r="AA1198" s="78"/>
      <c r="AB1198" s="78"/>
      <c r="AC1198" s="78"/>
      <c r="AD1198" s="78"/>
      <c r="AE1198" s="78"/>
      <c r="AF1198" s="78"/>
      <c r="AG1198" s="78"/>
      <c r="AH1198" s="78"/>
      <c r="AI1198" s="78"/>
      <c r="AJ1198" s="170"/>
      <c r="AK1198" s="78"/>
      <c r="AL1198" s="78"/>
      <c r="AM1198" s="78"/>
      <c r="AN1198" s="78"/>
      <c r="AO1198" s="78"/>
      <c r="AP1198" s="78"/>
      <c r="AQ1198" s="78"/>
      <c r="AR1198" s="78"/>
      <c r="AT1198" s="78"/>
      <c r="AU1198" s="78"/>
      <c r="AV1198" s="78"/>
      <c r="AW1198" s="78"/>
      <c r="AX1198" s="78"/>
      <c r="AY1198" s="78"/>
      <c r="AZ1198" s="78"/>
      <c r="BA1198" s="78"/>
      <c r="BB1198" s="78"/>
      <c r="BC1198" s="78"/>
      <c r="BD1198" s="78"/>
      <c r="BE1198" s="78"/>
      <c r="BF1198" s="78"/>
      <c r="BG1198" s="78"/>
      <c r="BH1198" s="78"/>
      <c r="BI1198" s="78"/>
      <c r="BJ1198" s="78"/>
      <c r="BK1198" s="78"/>
      <c r="BL1198" s="78"/>
      <c r="BM1198" s="78"/>
      <c r="BN1198" s="78"/>
      <c r="BO1198" s="78"/>
      <c r="BP1198" s="78"/>
      <c r="BQ1198" s="78"/>
      <c r="BR1198" s="78"/>
      <c r="BS1198" s="78"/>
      <c r="BT1198" s="78"/>
      <c r="BU1198" s="78"/>
      <c r="BV1198" s="78"/>
      <c r="BW1198" s="78"/>
      <c r="BX1198" s="78"/>
      <c r="BY1198" s="78"/>
      <c r="BZ1198" s="78"/>
      <c r="CA1198" s="78"/>
      <c r="CB1198" s="78"/>
      <c r="CC1198" s="78"/>
      <c r="CD1198" s="78"/>
      <c r="CE1198" s="78"/>
      <c r="CF1198" s="78"/>
      <c r="CG1198" s="78"/>
      <c r="CH1198" s="78"/>
      <c r="CI1198" s="78"/>
      <c r="CJ1198" s="78"/>
      <c r="CK1198" s="78"/>
      <c r="CL1198" s="78"/>
    </row>
    <row r="1199" spans="14:90" ht="20.100000000000001" customHeight="1">
      <c r="N1199" s="78"/>
      <c r="O1199" s="78"/>
      <c r="P1199" s="78"/>
      <c r="Q1199" s="78"/>
      <c r="R1199" s="78"/>
      <c r="S1199" s="78"/>
      <c r="T1199" s="78"/>
      <c r="U1199" s="78"/>
      <c r="V1199" s="78"/>
      <c r="W1199" s="78"/>
      <c r="X1199" s="78"/>
      <c r="Y1199" s="78"/>
      <c r="Z1199" s="78"/>
      <c r="AA1199" s="78"/>
      <c r="AB1199" s="78"/>
      <c r="AC1199" s="78"/>
      <c r="AD1199" s="78"/>
      <c r="AE1199" s="78"/>
      <c r="AF1199" s="78"/>
      <c r="AG1199" s="78"/>
      <c r="AH1199" s="78"/>
      <c r="AI1199" s="78"/>
      <c r="AJ1199" s="170"/>
      <c r="AK1199" s="78"/>
      <c r="AL1199" s="78"/>
      <c r="AM1199" s="78"/>
      <c r="AN1199" s="78"/>
      <c r="AO1199" s="78"/>
      <c r="AP1199" s="78"/>
      <c r="AQ1199" s="78"/>
      <c r="AR1199" s="78"/>
      <c r="AT1199" s="78"/>
      <c r="AU1199" s="78"/>
      <c r="AV1199" s="78"/>
      <c r="AW1199" s="78"/>
      <c r="AX1199" s="78"/>
      <c r="AY1199" s="78"/>
      <c r="AZ1199" s="78"/>
      <c r="BA1199" s="78"/>
      <c r="BB1199" s="78"/>
      <c r="BC1199" s="78"/>
      <c r="BD1199" s="78"/>
      <c r="BE1199" s="78"/>
      <c r="BF1199" s="78"/>
      <c r="BG1199" s="78"/>
      <c r="BH1199" s="78"/>
      <c r="BI1199" s="78"/>
      <c r="BJ1199" s="78"/>
      <c r="BK1199" s="78"/>
      <c r="BL1199" s="78"/>
      <c r="BM1199" s="78"/>
      <c r="BN1199" s="78"/>
      <c r="BO1199" s="78"/>
      <c r="BP1199" s="78"/>
      <c r="BQ1199" s="78"/>
      <c r="BR1199" s="78"/>
      <c r="BS1199" s="78"/>
      <c r="BT1199" s="78"/>
      <c r="BU1199" s="78"/>
      <c r="BV1199" s="78"/>
      <c r="BW1199" s="78"/>
      <c r="BX1199" s="78"/>
      <c r="BY1199" s="78"/>
      <c r="BZ1199" s="78"/>
      <c r="CA1199" s="78"/>
      <c r="CB1199" s="78"/>
      <c r="CC1199" s="78"/>
      <c r="CD1199" s="78"/>
      <c r="CE1199" s="78"/>
      <c r="CF1199" s="78"/>
      <c r="CG1199" s="78"/>
      <c r="CH1199" s="78"/>
      <c r="CI1199" s="78"/>
      <c r="CJ1199" s="78"/>
      <c r="CK1199" s="78"/>
      <c r="CL1199" s="78"/>
    </row>
    <row r="1200" spans="14:90" ht="20.100000000000001" customHeight="1">
      <c r="N1200" s="78"/>
      <c r="O1200" s="78"/>
      <c r="P1200" s="78"/>
      <c r="Q1200" s="78"/>
      <c r="R1200" s="78"/>
      <c r="S1200" s="78"/>
      <c r="T1200" s="78"/>
      <c r="U1200" s="78"/>
      <c r="V1200" s="78"/>
      <c r="W1200" s="78"/>
      <c r="X1200" s="78"/>
      <c r="Y1200" s="78"/>
      <c r="Z1200" s="78"/>
      <c r="AA1200" s="78"/>
      <c r="AB1200" s="78"/>
      <c r="AC1200" s="78"/>
      <c r="AD1200" s="78"/>
      <c r="AE1200" s="78"/>
      <c r="AF1200" s="78"/>
      <c r="AG1200" s="78"/>
      <c r="AH1200" s="78"/>
      <c r="AI1200" s="78"/>
      <c r="AJ1200" s="170"/>
      <c r="AK1200" s="78"/>
      <c r="AL1200" s="78"/>
      <c r="AM1200" s="78"/>
      <c r="AN1200" s="78"/>
      <c r="AO1200" s="78"/>
      <c r="AP1200" s="78"/>
      <c r="AQ1200" s="78"/>
      <c r="AR1200" s="78"/>
      <c r="AT1200" s="78"/>
      <c r="AU1200" s="78"/>
      <c r="AV1200" s="78"/>
      <c r="AW1200" s="78"/>
      <c r="AX1200" s="78"/>
      <c r="AY1200" s="78"/>
      <c r="AZ1200" s="78"/>
      <c r="BA1200" s="78"/>
      <c r="BB1200" s="78"/>
      <c r="BC1200" s="78"/>
      <c r="BD1200" s="78"/>
      <c r="BE1200" s="78"/>
      <c r="BF1200" s="78"/>
      <c r="BG1200" s="78"/>
      <c r="BH1200" s="78"/>
      <c r="BI1200" s="78"/>
      <c r="BJ1200" s="78"/>
      <c r="BK1200" s="78"/>
      <c r="BL1200" s="78"/>
      <c r="BM1200" s="78"/>
      <c r="BN1200" s="78"/>
      <c r="BO1200" s="78"/>
      <c r="BP1200" s="78"/>
      <c r="BQ1200" s="78"/>
      <c r="BR1200" s="78"/>
      <c r="BS1200" s="78"/>
      <c r="BT1200" s="78"/>
      <c r="BU1200" s="78"/>
      <c r="BV1200" s="78"/>
      <c r="BW1200" s="78"/>
      <c r="BX1200" s="78"/>
      <c r="BY1200" s="78"/>
      <c r="BZ1200" s="78"/>
      <c r="CA1200" s="78"/>
      <c r="CB1200" s="78"/>
      <c r="CC1200" s="78"/>
      <c r="CD1200" s="78"/>
      <c r="CE1200" s="78"/>
      <c r="CF1200" s="78"/>
      <c r="CG1200" s="78"/>
      <c r="CH1200" s="78"/>
      <c r="CI1200" s="78"/>
      <c r="CJ1200" s="78"/>
      <c r="CK1200" s="78"/>
      <c r="CL1200" s="78"/>
    </row>
    <row r="1201" spans="14:90" ht="20.100000000000001" customHeight="1">
      <c r="N1201" s="78"/>
      <c r="O1201" s="78"/>
      <c r="P1201" s="78"/>
      <c r="Q1201" s="78"/>
      <c r="R1201" s="78"/>
      <c r="S1201" s="78"/>
      <c r="T1201" s="78"/>
      <c r="U1201" s="78"/>
      <c r="V1201" s="78"/>
      <c r="W1201" s="78"/>
      <c r="X1201" s="78"/>
      <c r="Y1201" s="78"/>
      <c r="Z1201" s="78"/>
      <c r="AA1201" s="78"/>
      <c r="AB1201" s="78"/>
      <c r="AC1201" s="78"/>
      <c r="AD1201" s="78"/>
      <c r="AE1201" s="78"/>
      <c r="AF1201" s="78"/>
      <c r="AG1201" s="78"/>
      <c r="AH1201" s="78"/>
      <c r="AI1201" s="78"/>
      <c r="AJ1201" s="170"/>
      <c r="AK1201" s="78"/>
      <c r="AL1201" s="78"/>
      <c r="AM1201" s="78"/>
      <c r="AN1201" s="78"/>
      <c r="AO1201" s="78"/>
      <c r="AP1201" s="78"/>
      <c r="AQ1201" s="78"/>
      <c r="AR1201" s="78"/>
      <c r="AT1201" s="78"/>
      <c r="AU1201" s="78"/>
      <c r="AV1201" s="78"/>
      <c r="AW1201" s="78"/>
      <c r="AX1201" s="78"/>
      <c r="AY1201" s="78"/>
      <c r="AZ1201" s="78"/>
      <c r="BA1201" s="78"/>
      <c r="BB1201" s="78"/>
      <c r="BC1201" s="78"/>
      <c r="BD1201" s="78"/>
      <c r="BE1201" s="78"/>
      <c r="BF1201" s="78"/>
      <c r="BG1201" s="78"/>
      <c r="BH1201" s="78"/>
      <c r="BI1201" s="78"/>
      <c r="BJ1201" s="78"/>
      <c r="BK1201" s="78"/>
      <c r="BL1201" s="78"/>
      <c r="BM1201" s="78"/>
      <c r="BN1201" s="78"/>
      <c r="BO1201" s="78"/>
      <c r="BP1201" s="78"/>
      <c r="BQ1201" s="78"/>
      <c r="BR1201" s="78"/>
      <c r="BS1201" s="78"/>
      <c r="BT1201" s="78"/>
      <c r="BU1201" s="78"/>
      <c r="BV1201" s="78"/>
      <c r="BW1201" s="78"/>
      <c r="BX1201" s="78"/>
      <c r="BY1201" s="78"/>
      <c r="BZ1201" s="78"/>
      <c r="CA1201" s="78"/>
      <c r="CB1201" s="78"/>
      <c r="CC1201" s="78"/>
      <c r="CD1201" s="78"/>
      <c r="CE1201" s="78"/>
      <c r="CF1201" s="78"/>
      <c r="CG1201" s="78"/>
      <c r="CH1201" s="78"/>
      <c r="CI1201" s="78"/>
      <c r="CJ1201" s="78"/>
      <c r="CK1201" s="78"/>
      <c r="CL1201" s="78"/>
    </row>
    <row r="1202" spans="14:90" ht="20.100000000000001" customHeight="1">
      <c r="N1202" s="78"/>
      <c r="O1202" s="78"/>
      <c r="P1202" s="78"/>
      <c r="Q1202" s="78"/>
      <c r="R1202" s="78"/>
      <c r="S1202" s="78"/>
      <c r="T1202" s="78"/>
      <c r="U1202" s="78"/>
      <c r="V1202" s="78"/>
      <c r="W1202" s="78"/>
      <c r="X1202" s="78"/>
      <c r="Y1202" s="78"/>
      <c r="Z1202" s="78"/>
      <c r="AA1202" s="78"/>
      <c r="AB1202" s="78"/>
      <c r="AC1202" s="78"/>
      <c r="AD1202" s="78"/>
      <c r="AE1202" s="78"/>
      <c r="AF1202" s="78"/>
      <c r="AG1202" s="78"/>
      <c r="AH1202" s="78"/>
      <c r="AI1202" s="78"/>
      <c r="AJ1202" s="170"/>
      <c r="AK1202" s="78"/>
      <c r="AL1202" s="78"/>
      <c r="AM1202" s="78"/>
      <c r="AN1202" s="78"/>
      <c r="AO1202" s="78"/>
      <c r="AP1202" s="78"/>
      <c r="AQ1202" s="78"/>
      <c r="AR1202" s="78"/>
      <c r="AT1202" s="78"/>
      <c r="AU1202" s="78"/>
      <c r="AV1202" s="78"/>
      <c r="AW1202" s="78"/>
      <c r="AX1202" s="78"/>
      <c r="AY1202" s="78"/>
      <c r="AZ1202" s="78"/>
      <c r="BA1202" s="78"/>
      <c r="BB1202" s="78"/>
      <c r="BC1202" s="78"/>
      <c r="BD1202" s="78"/>
      <c r="BE1202" s="78"/>
      <c r="BF1202" s="78"/>
      <c r="BG1202" s="78"/>
      <c r="BH1202" s="78"/>
      <c r="BI1202" s="78"/>
      <c r="BJ1202" s="78"/>
      <c r="BK1202" s="78"/>
      <c r="BL1202" s="78"/>
      <c r="BM1202" s="78"/>
      <c r="BN1202" s="78"/>
      <c r="BO1202" s="78"/>
      <c r="BP1202" s="78"/>
      <c r="BQ1202" s="78"/>
      <c r="BR1202" s="78"/>
      <c r="BS1202" s="78"/>
      <c r="BT1202" s="78"/>
      <c r="BU1202" s="78"/>
      <c r="BV1202" s="78"/>
      <c r="BW1202" s="78"/>
      <c r="BX1202" s="78"/>
      <c r="BY1202" s="78"/>
      <c r="BZ1202" s="78"/>
      <c r="CA1202" s="78"/>
      <c r="CB1202" s="78"/>
      <c r="CC1202" s="78"/>
      <c r="CD1202" s="78"/>
      <c r="CE1202" s="78"/>
      <c r="CF1202" s="78"/>
      <c r="CG1202" s="78"/>
      <c r="CH1202" s="78"/>
      <c r="CI1202" s="78"/>
      <c r="CJ1202" s="78"/>
      <c r="CK1202" s="78"/>
      <c r="CL1202" s="78"/>
    </row>
    <row r="1203" spans="14:90" ht="20.100000000000001" customHeight="1">
      <c r="N1203" s="78"/>
      <c r="O1203" s="78"/>
      <c r="P1203" s="78"/>
      <c r="Q1203" s="78"/>
      <c r="R1203" s="78"/>
      <c r="S1203" s="78"/>
      <c r="T1203" s="78"/>
      <c r="U1203" s="78"/>
      <c r="V1203" s="78"/>
      <c r="W1203" s="78"/>
      <c r="X1203" s="78"/>
      <c r="Y1203" s="78"/>
      <c r="Z1203" s="78"/>
      <c r="AA1203" s="78"/>
      <c r="AB1203" s="78"/>
      <c r="AC1203" s="78"/>
      <c r="AD1203" s="78"/>
      <c r="AE1203" s="78"/>
      <c r="AF1203" s="78"/>
      <c r="AG1203" s="78"/>
      <c r="AH1203" s="78"/>
      <c r="AI1203" s="78"/>
      <c r="AJ1203" s="170"/>
      <c r="AK1203" s="78"/>
      <c r="AL1203" s="78"/>
      <c r="AM1203" s="78"/>
      <c r="AN1203" s="78"/>
      <c r="AO1203" s="78"/>
      <c r="AP1203" s="78"/>
      <c r="AQ1203" s="78"/>
      <c r="AR1203" s="78"/>
      <c r="AT1203" s="78"/>
      <c r="AU1203" s="78"/>
      <c r="AV1203" s="78"/>
      <c r="AW1203" s="78"/>
      <c r="AX1203" s="78"/>
      <c r="AY1203" s="78"/>
      <c r="AZ1203" s="78"/>
      <c r="BA1203" s="78"/>
      <c r="BB1203" s="78"/>
      <c r="BC1203" s="78"/>
      <c r="BD1203" s="78"/>
      <c r="BE1203" s="78"/>
      <c r="BF1203" s="78"/>
      <c r="BG1203" s="78"/>
      <c r="BH1203" s="78"/>
      <c r="BI1203" s="78"/>
      <c r="BJ1203" s="78"/>
      <c r="BK1203" s="78"/>
      <c r="BL1203" s="78"/>
      <c r="BM1203" s="78"/>
      <c r="BN1203" s="78"/>
      <c r="BO1203" s="78"/>
      <c r="BP1203" s="78"/>
      <c r="BQ1203" s="78"/>
      <c r="BR1203" s="78"/>
      <c r="BS1203" s="78"/>
      <c r="BT1203" s="78"/>
      <c r="BU1203" s="78"/>
      <c r="BV1203" s="78"/>
      <c r="BW1203" s="78"/>
      <c r="BX1203" s="78"/>
      <c r="BY1203" s="78"/>
      <c r="BZ1203" s="78"/>
      <c r="CA1203" s="78"/>
      <c r="CB1203" s="78"/>
      <c r="CC1203" s="78"/>
      <c r="CD1203" s="78"/>
      <c r="CE1203" s="78"/>
      <c r="CF1203" s="78"/>
      <c r="CG1203" s="78"/>
      <c r="CH1203" s="78"/>
      <c r="CI1203" s="78"/>
      <c r="CJ1203" s="78"/>
      <c r="CK1203" s="78"/>
      <c r="CL1203" s="78"/>
    </row>
    <row r="1204" spans="14:90" ht="20.100000000000001" customHeight="1">
      <c r="N1204" s="78"/>
      <c r="O1204" s="78"/>
      <c r="P1204" s="78"/>
      <c r="Q1204" s="78"/>
      <c r="R1204" s="78"/>
      <c r="S1204" s="78"/>
      <c r="T1204" s="78"/>
      <c r="U1204" s="78"/>
      <c r="V1204" s="78"/>
      <c r="W1204" s="78"/>
      <c r="X1204" s="78"/>
      <c r="Y1204" s="78"/>
      <c r="Z1204" s="78"/>
      <c r="AA1204" s="78"/>
      <c r="AB1204" s="78"/>
      <c r="AC1204" s="78"/>
      <c r="AD1204" s="78"/>
      <c r="AE1204" s="78"/>
      <c r="AF1204" s="78"/>
      <c r="AG1204" s="78"/>
      <c r="AH1204" s="78"/>
      <c r="AI1204" s="78"/>
      <c r="AJ1204" s="170"/>
      <c r="AK1204" s="78"/>
      <c r="AL1204" s="78"/>
      <c r="AM1204" s="78"/>
      <c r="AN1204" s="78"/>
      <c r="AO1204" s="78"/>
      <c r="AP1204" s="78"/>
      <c r="AQ1204" s="78"/>
      <c r="AR1204" s="78"/>
      <c r="AT1204" s="78"/>
      <c r="AU1204" s="78"/>
      <c r="AV1204" s="78"/>
      <c r="AW1204" s="78"/>
      <c r="AX1204" s="78"/>
      <c r="AY1204" s="78"/>
      <c r="AZ1204" s="78"/>
      <c r="BA1204" s="78"/>
      <c r="BB1204" s="78"/>
      <c r="BC1204" s="78"/>
      <c r="BD1204" s="78"/>
      <c r="BE1204" s="78"/>
      <c r="BF1204" s="78"/>
      <c r="BG1204" s="78"/>
      <c r="BH1204" s="78"/>
      <c r="BI1204" s="78"/>
      <c r="BJ1204" s="78"/>
      <c r="BK1204" s="78"/>
      <c r="BL1204" s="78"/>
      <c r="BM1204" s="78"/>
      <c r="BN1204" s="78"/>
      <c r="BO1204" s="78"/>
      <c r="BP1204" s="78"/>
      <c r="BQ1204" s="78"/>
      <c r="BR1204" s="78"/>
      <c r="BS1204" s="78"/>
      <c r="BT1204" s="78"/>
      <c r="BU1204" s="78"/>
      <c r="BV1204" s="78"/>
      <c r="BW1204" s="78"/>
      <c r="BX1204" s="78"/>
      <c r="BY1204" s="78"/>
      <c r="BZ1204" s="78"/>
      <c r="CA1204" s="78"/>
      <c r="CB1204" s="78"/>
      <c r="CC1204" s="78"/>
      <c r="CD1204" s="78"/>
      <c r="CE1204" s="78"/>
      <c r="CF1204" s="78"/>
      <c r="CG1204" s="78"/>
      <c r="CH1204" s="78"/>
      <c r="CI1204" s="78"/>
      <c r="CJ1204" s="78"/>
      <c r="CK1204" s="78"/>
      <c r="CL1204" s="78"/>
    </row>
    <row r="1205" spans="14:90" ht="20.100000000000001" customHeight="1">
      <c r="N1205" s="78"/>
      <c r="O1205" s="78"/>
      <c r="P1205" s="78"/>
      <c r="Q1205" s="78"/>
      <c r="R1205" s="78"/>
      <c r="S1205" s="78"/>
      <c r="T1205" s="78"/>
      <c r="U1205" s="78"/>
      <c r="V1205" s="78"/>
      <c r="W1205" s="78"/>
      <c r="X1205" s="78"/>
      <c r="Y1205" s="78"/>
      <c r="Z1205" s="78"/>
      <c r="AA1205" s="78"/>
      <c r="AB1205" s="78"/>
      <c r="AC1205" s="78"/>
      <c r="AD1205" s="78"/>
      <c r="AE1205" s="78"/>
      <c r="AF1205" s="78"/>
      <c r="AG1205" s="78"/>
      <c r="AH1205" s="78"/>
      <c r="AI1205" s="78"/>
      <c r="AJ1205" s="170"/>
      <c r="AK1205" s="78"/>
      <c r="AL1205" s="78"/>
      <c r="AM1205" s="78"/>
      <c r="AN1205" s="78"/>
      <c r="AO1205" s="78"/>
      <c r="AP1205" s="78"/>
      <c r="AQ1205" s="78"/>
      <c r="AR1205" s="78"/>
      <c r="AT1205" s="78"/>
      <c r="AU1205" s="78"/>
      <c r="AV1205" s="78"/>
      <c r="AW1205" s="78"/>
      <c r="AX1205" s="78"/>
      <c r="AY1205" s="78"/>
      <c r="AZ1205" s="78"/>
      <c r="BA1205" s="78"/>
      <c r="BB1205" s="78"/>
      <c r="BC1205" s="78"/>
      <c r="BD1205" s="78"/>
      <c r="BE1205" s="78"/>
      <c r="BF1205" s="78"/>
      <c r="BG1205" s="78"/>
      <c r="BH1205" s="78"/>
      <c r="BI1205" s="78"/>
      <c r="BJ1205" s="78"/>
      <c r="BK1205" s="78"/>
      <c r="BL1205" s="78"/>
      <c r="BM1205" s="78"/>
      <c r="BN1205" s="78"/>
      <c r="BO1205" s="78"/>
      <c r="BP1205" s="78"/>
      <c r="BQ1205" s="78"/>
      <c r="BR1205" s="78"/>
      <c r="BS1205" s="78"/>
      <c r="BT1205" s="78"/>
      <c r="BU1205" s="78"/>
      <c r="BV1205" s="78"/>
      <c r="BW1205" s="78"/>
      <c r="BX1205" s="78"/>
      <c r="BY1205" s="78"/>
      <c r="BZ1205" s="78"/>
      <c r="CA1205" s="78"/>
      <c r="CB1205" s="78"/>
      <c r="CC1205" s="78"/>
      <c r="CD1205" s="78"/>
      <c r="CE1205" s="78"/>
      <c r="CF1205" s="78"/>
      <c r="CG1205" s="78"/>
      <c r="CH1205" s="78"/>
      <c r="CI1205" s="78"/>
      <c r="CJ1205" s="78"/>
      <c r="CK1205" s="78"/>
      <c r="CL1205" s="78"/>
    </row>
    <row r="1206" spans="14:90" ht="20.100000000000001" customHeight="1">
      <c r="N1206" s="78"/>
      <c r="O1206" s="78"/>
      <c r="P1206" s="78"/>
      <c r="Q1206" s="78"/>
      <c r="R1206" s="78"/>
      <c r="S1206" s="78"/>
      <c r="T1206" s="78"/>
      <c r="U1206" s="78"/>
      <c r="V1206" s="78"/>
      <c r="W1206" s="78"/>
      <c r="X1206" s="78"/>
      <c r="Y1206" s="78"/>
      <c r="Z1206" s="78"/>
      <c r="AA1206" s="78"/>
      <c r="AB1206" s="78"/>
      <c r="AC1206" s="78"/>
      <c r="AD1206" s="78"/>
      <c r="AE1206" s="78"/>
      <c r="AF1206" s="78"/>
      <c r="AG1206" s="78"/>
      <c r="AH1206" s="78"/>
      <c r="AI1206" s="78"/>
      <c r="AJ1206" s="170"/>
      <c r="AK1206" s="78"/>
      <c r="AL1206" s="78"/>
      <c r="AM1206" s="78"/>
      <c r="AN1206" s="78"/>
      <c r="AO1206" s="78"/>
      <c r="AP1206" s="78"/>
      <c r="AQ1206" s="78"/>
      <c r="AR1206" s="78"/>
      <c r="AT1206" s="78"/>
      <c r="AU1206" s="78"/>
      <c r="AV1206" s="78"/>
      <c r="AW1206" s="78"/>
      <c r="AX1206" s="78"/>
      <c r="AY1206" s="78"/>
      <c r="AZ1206" s="78"/>
      <c r="BA1206" s="78"/>
      <c r="BB1206" s="78"/>
      <c r="BC1206" s="78"/>
      <c r="BD1206" s="78"/>
      <c r="BE1206" s="78"/>
      <c r="BF1206" s="78"/>
      <c r="BG1206" s="78"/>
      <c r="BH1206" s="78"/>
      <c r="BI1206" s="78"/>
      <c r="BJ1206" s="78"/>
      <c r="BK1206" s="78"/>
      <c r="BL1206" s="78"/>
      <c r="BM1206" s="78"/>
      <c r="BN1206" s="78"/>
      <c r="BO1206" s="78"/>
      <c r="BP1206" s="78"/>
      <c r="BQ1206" s="78"/>
      <c r="BR1206" s="78"/>
      <c r="BS1206" s="78"/>
      <c r="BT1206" s="78"/>
      <c r="BU1206" s="78"/>
      <c r="BV1206" s="78"/>
      <c r="BW1206" s="78"/>
      <c r="BX1206" s="78"/>
      <c r="BY1206" s="78"/>
      <c r="BZ1206" s="78"/>
      <c r="CA1206" s="78"/>
      <c r="CB1206" s="78"/>
      <c r="CC1206" s="78"/>
      <c r="CD1206" s="78"/>
      <c r="CE1206" s="78"/>
      <c r="CF1206" s="78"/>
      <c r="CG1206" s="78"/>
      <c r="CH1206" s="78"/>
      <c r="CI1206" s="78"/>
      <c r="CJ1206" s="78"/>
      <c r="CK1206" s="78"/>
      <c r="CL1206" s="78"/>
    </row>
    <row r="1207" spans="14:90" ht="20.100000000000001" customHeight="1">
      <c r="N1207" s="78"/>
      <c r="O1207" s="78"/>
      <c r="P1207" s="78"/>
      <c r="Q1207" s="78"/>
      <c r="R1207" s="78"/>
      <c r="S1207" s="78"/>
      <c r="T1207" s="78"/>
      <c r="U1207" s="78"/>
      <c r="V1207" s="78"/>
      <c r="W1207" s="78"/>
      <c r="X1207" s="78"/>
      <c r="Y1207" s="78"/>
      <c r="Z1207" s="78"/>
      <c r="AA1207" s="78"/>
      <c r="AB1207" s="78"/>
      <c r="AC1207" s="78"/>
      <c r="AD1207" s="78"/>
      <c r="AE1207" s="78"/>
      <c r="AF1207" s="78"/>
      <c r="AG1207" s="78"/>
      <c r="AH1207" s="78"/>
      <c r="AI1207" s="78"/>
      <c r="AJ1207" s="170"/>
      <c r="AK1207" s="78"/>
      <c r="AL1207" s="78"/>
      <c r="AM1207" s="78"/>
      <c r="AN1207" s="78"/>
      <c r="AO1207" s="78"/>
      <c r="AP1207" s="78"/>
      <c r="AQ1207" s="78"/>
      <c r="AR1207" s="78"/>
      <c r="AT1207" s="78"/>
      <c r="AU1207" s="78"/>
      <c r="AV1207" s="78"/>
      <c r="AW1207" s="78"/>
      <c r="AX1207" s="78"/>
      <c r="AY1207" s="78"/>
      <c r="AZ1207" s="78"/>
      <c r="BA1207" s="78"/>
      <c r="BB1207" s="78"/>
      <c r="BC1207" s="78"/>
      <c r="BD1207" s="78"/>
      <c r="BE1207" s="78"/>
      <c r="BF1207" s="78"/>
      <c r="BG1207" s="78"/>
      <c r="BH1207" s="78"/>
      <c r="BI1207" s="78"/>
      <c r="BJ1207" s="78"/>
      <c r="BK1207" s="78"/>
      <c r="BL1207" s="78"/>
      <c r="BM1207" s="78"/>
      <c r="BN1207" s="78"/>
      <c r="BO1207" s="78"/>
      <c r="BP1207" s="78"/>
      <c r="BQ1207" s="78"/>
      <c r="BR1207" s="78"/>
      <c r="BS1207" s="78"/>
      <c r="BT1207" s="78"/>
      <c r="BU1207" s="78"/>
      <c r="BV1207" s="78"/>
      <c r="BW1207" s="78"/>
      <c r="BX1207" s="78"/>
      <c r="BY1207" s="78"/>
      <c r="BZ1207" s="78"/>
      <c r="CA1207" s="78"/>
      <c r="CB1207" s="78"/>
      <c r="CC1207" s="78"/>
      <c r="CD1207" s="78"/>
      <c r="CE1207" s="78"/>
      <c r="CF1207" s="78"/>
      <c r="CG1207" s="78"/>
      <c r="CH1207" s="78"/>
      <c r="CI1207" s="78"/>
      <c r="CJ1207" s="78"/>
      <c r="CK1207" s="78"/>
      <c r="CL1207" s="78"/>
    </row>
    <row r="1208" spans="14:90" ht="20.100000000000001" customHeight="1">
      <c r="N1208" s="78"/>
      <c r="O1208" s="78"/>
      <c r="P1208" s="78"/>
      <c r="Q1208" s="78"/>
      <c r="R1208" s="78"/>
      <c r="S1208" s="78"/>
      <c r="T1208" s="78"/>
      <c r="U1208" s="78"/>
      <c r="V1208" s="78"/>
      <c r="W1208" s="78"/>
      <c r="X1208" s="78"/>
      <c r="Y1208" s="78"/>
      <c r="Z1208" s="78"/>
      <c r="AA1208" s="78"/>
      <c r="AB1208" s="78"/>
      <c r="AC1208" s="78"/>
      <c r="AD1208" s="78"/>
      <c r="AE1208" s="78"/>
      <c r="AF1208" s="78"/>
      <c r="AG1208" s="78"/>
      <c r="AH1208" s="78"/>
      <c r="AI1208" s="78"/>
      <c r="AJ1208" s="170"/>
      <c r="AK1208" s="78"/>
      <c r="AL1208" s="78"/>
      <c r="AM1208" s="78"/>
      <c r="AN1208" s="78"/>
      <c r="AO1208" s="78"/>
      <c r="AP1208" s="78"/>
      <c r="AQ1208" s="78"/>
      <c r="AR1208" s="78"/>
      <c r="AT1208" s="78"/>
      <c r="AU1208" s="78"/>
      <c r="AV1208" s="78"/>
      <c r="AW1208" s="78"/>
      <c r="AX1208" s="78"/>
      <c r="AY1208" s="78"/>
      <c r="AZ1208" s="78"/>
      <c r="BA1208" s="78"/>
      <c r="BB1208" s="78"/>
      <c r="BC1208" s="78"/>
      <c r="BD1208" s="78"/>
      <c r="BE1208" s="78"/>
      <c r="BF1208" s="78"/>
      <c r="BG1208" s="78"/>
      <c r="BH1208" s="78"/>
      <c r="BI1208" s="78"/>
      <c r="BJ1208" s="78"/>
      <c r="BK1208" s="78"/>
      <c r="BL1208" s="78"/>
      <c r="BM1208" s="78"/>
      <c r="BN1208" s="78"/>
      <c r="BO1208" s="78"/>
      <c r="BP1208" s="78"/>
      <c r="BQ1208" s="78"/>
      <c r="BR1208" s="78"/>
      <c r="BS1208" s="78"/>
      <c r="BT1208" s="78"/>
      <c r="BU1208" s="78"/>
      <c r="BV1208" s="78"/>
      <c r="BW1208" s="78"/>
      <c r="BX1208" s="78"/>
      <c r="BY1208" s="78"/>
      <c r="BZ1208" s="78"/>
      <c r="CA1208" s="78"/>
      <c r="CB1208" s="78"/>
      <c r="CC1208" s="78"/>
      <c r="CD1208" s="78"/>
      <c r="CE1208" s="78"/>
      <c r="CF1208" s="78"/>
      <c r="CG1208" s="78"/>
      <c r="CH1208" s="78"/>
      <c r="CI1208" s="78"/>
      <c r="CJ1208" s="78"/>
      <c r="CK1208" s="78"/>
      <c r="CL1208" s="78"/>
    </row>
    <row r="1209" spans="14:90" ht="20.100000000000001" customHeight="1">
      <c r="N1209" s="78"/>
      <c r="O1209" s="78"/>
      <c r="P1209" s="78"/>
      <c r="Q1209" s="78"/>
      <c r="R1209" s="78"/>
      <c r="S1209" s="78"/>
      <c r="T1209" s="78"/>
      <c r="U1209" s="78"/>
      <c r="V1209" s="78"/>
      <c r="W1209" s="78"/>
      <c r="X1209" s="78"/>
      <c r="Y1209" s="78"/>
      <c r="Z1209" s="78"/>
      <c r="AA1209" s="78"/>
      <c r="AB1209" s="78"/>
      <c r="AC1209" s="78"/>
      <c r="AD1209" s="78"/>
      <c r="AE1209" s="78"/>
      <c r="AF1209" s="78"/>
      <c r="AG1209" s="78"/>
      <c r="AH1209" s="78"/>
      <c r="AI1209" s="78"/>
      <c r="AJ1209" s="170"/>
      <c r="AK1209" s="78"/>
      <c r="AL1209" s="78"/>
      <c r="AM1209" s="78"/>
      <c r="AN1209" s="78"/>
      <c r="AO1209" s="78"/>
      <c r="AP1209" s="78"/>
      <c r="AQ1209" s="78"/>
      <c r="AR1209" s="78"/>
      <c r="AT1209" s="78"/>
      <c r="AU1209" s="78"/>
      <c r="AV1209" s="78"/>
      <c r="AW1209" s="78"/>
      <c r="AX1209" s="78"/>
      <c r="AY1209" s="78"/>
      <c r="AZ1209" s="78"/>
      <c r="BA1209" s="78"/>
      <c r="BB1209" s="78"/>
      <c r="BC1209" s="78"/>
      <c r="BD1209" s="78"/>
      <c r="BE1209" s="78"/>
      <c r="BF1209" s="78"/>
      <c r="BG1209" s="78"/>
      <c r="BH1209" s="78"/>
      <c r="BI1209" s="78"/>
      <c r="BJ1209" s="78"/>
      <c r="BK1209" s="78"/>
      <c r="BL1209" s="78"/>
      <c r="BM1209" s="78"/>
      <c r="BN1209" s="78"/>
      <c r="BO1209" s="78"/>
      <c r="BP1209" s="78"/>
      <c r="BQ1209" s="78"/>
      <c r="BR1209" s="78"/>
      <c r="BS1209" s="78"/>
      <c r="BT1209" s="78"/>
      <c r="BU1209" s="78"/>
      <c r="BV1209" s="78"/>
      <c r="BW1209" s="78"/>
      <c r="BX1209" s="78"/>
      <c r="BY1209" s="78"/>
      <c r="BZ1209" s="78"/>
      <c r="CA1209" s="78"/>
      <c r="CB1209" s="78"/>
      <c r="CC1209" s="78"/>
      <c r="CD1209" s="78"/>
      <c r="CE1209" s="78"/>
      <c r="CF1209" s="78"/>
      <c r="CG1209" s="78"/>
      <c r="CH1209" s="78"/>
      <c r="CI1209" s="78"/>
      <c r="CJ1209" s="78"/>
      <c r="CK1209" s="78"/>
      <c r="CL1209" s="78"/>
    </row>
    <row r="1210" spans="14:90" ht="20.100000000000001" customHeight="1">
      <c r="N1210" s="78"/>
      <c r="O1210" s="78"/>
      <c r="P1210" s="78"/>
      <c r="Q1210" s="78"/>
      <c r="R1210" s="78"/>
      <c r="S1210" s="78"/>
      <c r="T1210" s="78"/>
      <c r="U1210" s="78"/>
      <c r="V1210" s="78"/>
      <c r="W1210" s="78"/>
      <c r="X1210" s="78"/>
      <c r="Y1210" s="78"/>
      <c r="Z1210" s="78"/>
      <c r="AA1210" s="78"/>
      <c r="AB1210" s="78"/>
      <c r="AC1210" s="78"/>
      <c r="AD1210" s="78"/>
      <c r="AE1210" s="78"/>
      <c r="AF1210" s="78"/>
      <c r="AG1210" s="78"/>
      <c r="AH1210" s="78"/>
      <c r="AI1210" s="78"/>
      <c r="AJ1210" s="170"/>
      <c r="AK1210" s="78"/>
      <c r="AL1210" s="78"/>
      <c r="AM1210" s="78"/>
      <c r="AN1210" s="78"/>
      <c r="AO1210" s="78"/>
      <c r="AP1210" s="78"/>
      <c r="AQ1210" s="78"/>
      <c r="AR1210" s="78"/>
      <c r="AT1210" s="78"/>
      <c r="AU1210" s="78"/>
      <c r="AV1210" s="78"/>
      <c r="AW1210" s="78"/>
      <c r="AX1210" s="78"/>
      <c r="AY1210" s="78"/>
      <c r="AZ1210" s="78"/>
      <c r="BA1210" s="78"/>
      <c r="BB1210" s="78"/>
      <c r="BC1210" s="78"/>
      <c r="BD1210" s="78"/>
      <c r="BE1210" s="78"/>
      <c r="BF1210" s="78"/>
      <c r="BG1210" s="78"/>
      <c r="BH1210" s="78"/>
      <c r="BI1210" s="78"/>
      <c r="BJ1210" s="78"/>
      <c r="BK1210" s="78"/>
      <c r="BL1210" s="78"/>
      <c r="BM1210" s="78"/>
      <c r="BN1210" s="78"/>
      <c r="BO1210" s="78"/>
      <c r="BP1210" s="78"/>
      <c r="BQ1210" s="78"/>
      <c r="BR1210" s="78"/>
      <c r="BS1210" s="78"/>
      <c r="BT1210" s="78"/>
      <c r="BU1210" s="78"/>
      <c r="BV1210" s="78"/>
      <c r="BW1210" s="78"/>
      <c r="BX1210" s="78"/>
      <c r="BY1210" s="78"/>
      <c r="BZ1210" s="78"/>
      <c r="CA1210" s="78"/>
      <c r="CB1210" s="78"/>
      <c r="CC1210" s="78"/>
      <c r="CD1210" s="78"/>
      <c r="CE1210" s="78"/>
      <c r="CF1210" s="78"/>
      <c r="CG1210" s="78"/>
      <c r="CH1210" s="78"/>
      <c r="CI1210" s="78"/>
      <c r="CJ1210" s="78"/>
      <c r="CK1210" s="78"/>
      <c r="CL1210" s="78"/>
    </row>
    <row r="1211" spans="14:90" ht="20.100000000000001" customHeight="1">
      <c r="N1211" s="78"/>
      <c r="O1211" s="78"/>
      <c r="P1211" s="78"/>
      <c r="Q1211" s="78"/>
      <c r="R1211" s="78"/>
      <c r="S1211" s="78"/>
      <c r="T1211" s="78"/>
      <c r="U1211" s="78"/>
      <c r="V1211" s="78"/>
      <c r="W1211" s="78"/>
      <c r="X1211" s="78"/>
      <c r="Y1211" s="78"/>
      <c r="Z1211" s="78"/>
      <c r="AA1211" s="78"/>
      <c r="AB1211" s="78"/>
      <c r="AC1211" s="78"/>
      <c r="AD1211" s="78"/>
      <c r="AE1211" s="78"/>
      <c r="AF1211" s="78"/>
      <c r="AG1211" s="78"/>
      <c r="AH1211" s="78"/>
      <c r="AI1211" s="78"/>
      <c r="AJ1211" s="170"/>
      <c r="AK1211" s="78"/>
      <c r="AL1211" s="78"/>
      <c r="AM1211" s="78"/>
      <c r="AN1211" s="78"/>
      <c r="AO1211" s="78"/>
      <c r="AP1211" s="78"/>
      <c r="AQ1211" s="78"/>
      <c r="AR1211" s="78"/>
      <c r="AT1211" s="78"/>
      <c r="AU1211" s="78"/>
      <c r="AV1211" s="78"/>
      <c r="AW1211" s="78"/>
      <c r="AX1211" s="78"/>
      <c r="AY1211" s="78"/>
      <c r="AZ1211" s="78"/>
      <c r="BA1211" s="78"/>
      <c r="BB1211" s="78"/>
      <c r="BC1211" s="78"/>
      <c r="BD1211" s="78"/>
      <c r="BE1211" s="78"/>
      <c r="BF1211" s="78"/>
      <c r="BG1211" s="78"/>
      <c r="BH1211" s="78"/>
      <c r="BI1211" s="78"/>
      <c r="BJ1211" s="78"/>
      <c r="BK1211" s="78"/>
      <c r="BL1211" s="78"/>
      <c r="BM1211" s="78"/>
      <c r="BN1211" s="78"/>
      <c r="BO1211" s="78"/>
      <c r="BP1211" s="78"/>
      <c r="BQ1211" s="78"/>
      <c r="BR1211" s="78"/>
      <c r="BS1211" s="78"/>
      <c r="BT1211" s="78"/>
      <c r="BU1211" s="78"/>
      <c r="BV1211" s="78"/>
      <c r="BW1211" s="78"/>
      <c r="BX1211" s="78"/>
      <c r="BY1211" s="78"/>
      <c r="BZ1211" s="78"/>
      <c r="CA1211" s="78"/>
      <c r="CB1211" s="78"/>
      <c r="CC1211" s="78"/>
      <c r="CD1211" s="78"/>
      <c r="CE1211" s="78"/>
      <c r="CF1211" s="78"/>
      <c r="CG1211" s="78"/>
      <c r="CH1211" s="78"/>
      <c r="CI1211" s="78"/>
      <c r="CJ1211" s="78"/>
      <c r="CK1211" s="78"/>
      <c r="CL1211" s="78"/>
    </row>
    <row r="1212" spans="14:90" ht="20.100000000000001" customHeight="1">
      <c r="N1212" s="78"/>
      <c r="O1212" s="78"/>
      <c r="P1212" s="78"/>
      <c r="Q1212" s="78"/>
      <c r="R1212" s="78"/>
      <c r="S1212" s="78"/>
      <c r="T1212" s="78"/>
      <c r="U1212" s="78"/>
      <c r="V1212" s="78"/>
      <c r="W1212" s="78"/>
      <c r="X1212" s="78"/>
      <c r="Y1212" s="78"/>
      <c r="Z1212" s="78"/>
      <c r="AA1212" s="78"/>
      <c r="AB1212" s="78"/>
      <c r="AC1212" s="78"/>
      <c r="AD1212" s="78"/>
      <c r="AE1212" s="78"/>
      <c r="AF1212" s="78"/>
      <c r="AG1212" s="78"/>
      <c r="AH1212" s="78"/>
      <c r="AI1212" s="78"/>
      <c r="AJ1212" s="170"/>
      <c r="AK1212" s="78"/>
      <c r="AL1212" s="78"/>
      <c r="AM1212" s="78"/>
      <c r="AN1212" s="78"/>
      <c r="AO1212" s="78"/>
      <c r="AP1212" s="78"/>
      <c r="AQ1212" s="78"/>
      <c r="AR1212" s="78"/>
      <c r="AT1212" s="78"/>
      <c r="AU1212" s="78"/>
      <c r="AV1212" s="78"/>
      <c r="AW1212" s="78"/>
      <c r="AX1212" s="78"/>
      <c r="AY1212" s="78"/>
      <c r="AZ1212" s="78"/>
      <c r="BA1212" s="78"/>
      <c r="BB1212" s="78"/>
      <c r="BC1212" s="78"/>
      <c r="BD1212" s="78"/>
      <c r="BE1212" s="78"/>
      <c r="BF1212" s="78"/>
      <c r="BG1212" s="78"/>
      <c r="BH1212" s="78"/>
      <c r="BI1212" s="78"/>
      <c r="BJ1212" s="78"/>
      <c r="BK1212" s="78"/>
      <c r="BL1212" s="78"/>
      <c r="BM1212" s="78"/>
      <c r="BN1212" s="78"/>
      <c r="BO1212" s="78"/>
      <c r="BP1212" s="78"/>
      <c r="BQ1212" s="78"/>
      <c r="BR1212" s="78"/>
      <c r="BS1212" s="78"/>
      <c r="BT1212" s="78"/>
      <c r="BU1212" s="78"/>
      <c r="BV1212" s="78"/>
      <c r="BW1212" s="78"/>
      <c r="BX1212" s="78"/>
      <c r="BY1212" s="78"/>
      <c r="BZ1212" s="78"/>
      <c r="CA1212" s="78"/>
      <c r="CB1212" s="78"/>
      <c r="CC1212" s="78"/>
      <c r="CD1212" s="78"/>
      <c r="CE1212" s="78"/>
      <c r="CF1212" s="78"/>
      <c r="CG1212" s="78"/>
      <c r="CH1212" s="78"/>
      <c r="CI1212" s="78"/>
      <c r="CJ1212" s="78"/>
      <c r="CK1212" s="78"/>
      <c r="CL1212" s="78"/>
    </row>
    <row r="1213" spans="14:90" ht="20.100000000000001" customHeight="1">
      <c r="N1213" s="78"/>
      <c r="O1213" s="78"/>
      <c r="P1213" s="78"/>
      <c r="Q1213" s="78"/>
      <c r="R1213" s="78"/>
      <c r="S1213" s="78"/>
      <c r="T1213" s="78"/>
      <c r="U1213" s="78"/>
      <c r="V1213" s="78"/>
      <c r="W1213" s="78"/>
      <c r="X1213" s="78"/>
      <c r="Y1213" s="78"/>
      <c r="Z1213" s="78"/>
      <c r="AA1213" s="78"/>
      <c r="AB1213" s="78"/>
      <c r="AC1213" s="78"/>
      <c r="AD1213" s="78"/>
      <c r="AE1213" s="78"/>
      <c r="AF1213" s="78"/>
      <c r="AG1213" s="78"/>
      <c r="AH1213" s="78"/>
      <c r="AI1213" s="78"/>
      <c r="AJ1213" s="170"/>
      <c r="AK1213" s="78"/>
      <c r="AL1213" s="78"/>
      <c r="AM1213" s="78"/>
      <c r="AN1213" s="78"/>
      <c r="AO1213" s="78"/>
      <c r="AP1213" s="78"/>
      <c r="AQ1213" s="78"/>
      <c r="AR1213" s="78"/>
      <c r="AT1213" s="78"/>
      <c r="AU1213" s="78"/>
      <c r="AV1213" s="78"/>
      <c r="AW1213" s="78"/>
      <c r="AX1213" s="78"/>
      <c r="AY1213" s="78"/>
      <c r="AZ1213" s="78"/>
      <c r="BA1213" s="78"/>
      <c r="BB1213" s="78"/>
      <c r="BC1213" s="78"/>
      <c r="BD1213" s="78"/>
      <c r="BE1213" s="78"/>
      <c r="BF1213" s="78"/>
      <c r="BG1213" s="78"/>
      <c r="BH1213" s="78"/>
      <c r="BI1213" s="78"/>
      <c r="BJ1213" s="78"/>
      <c r="BK1213" s="78"/>
      <c r="BL1213" s="78"/>
      <c r="BM1213" s="78"/>
      <c r="BN1213" s="78"/>
      <c r="BO1213" s="78"/>
      <c r="BP1213" s="78"/>
      <c r="BQ1213" s="78"/>
      <c r="BR1213" s="78"/>
      <c r="BS1213" s="78"/>
      <c r="BT1213" s="78"/>
      <c r="BU1213" s="78"/>
      <c r="BV1213" s="78"/>
      <c r="BW1213" s="78"/>
      <c r="BX1213" s="78"/>
      <c r="BY1213" s="78"/>
      <c r="BZ1213" s="78"/>
      <c r="CA1213" s="78"/>
      <c r="CB1213" s="78"/>
      <c r="CC1213" s="78"/>
      <c r="CD1213" s="78"/>
      <c r="CE1213" s="78"/>
      <c r="CF1213" s="78"/>
      <c r="CG1213" s="78"/>
      <c r="CH1213" s="78"/>
      <c r="CI1213" s="78"/>
      <c r="CJ1213" s="78"/>
      <c r="CK1213" s="78"/>
      <c r="CL1213" s="78"/>
    </row>
    <row r="1214" spans="14:90" ht="20.100000000000001" customHeight="1">
      <c r="N1214" s="78"/>
      <c r="O1214" s="78"/>
      <c r="P1214" s="78"/>
      <c r="Q1214" s="78"/>
      <c r="R1214" s="78"/>
      <c r="S1214" s="78"/>
      <c r="T1214" s="78"/>
      <c r="U1214" s="78"/>
      <c r="V1214" s="78"/>
      <c r="W1214" s="78"/>
      <c r="X1214" s="78"/>
      <c r="Y1214" s="78"/>
      <c r="Z1214" s="78"/>
      <c r="AA1214" s="78"/>
      <c r="AB1214" s="78"/>
      <c r="AC1214" s="78"/>
      <c r="AD1214" s="78"/>
      <c r="AE1214" s="78"/>
      <c r="AF1214" s="78"/>
      <c r="AG1214" s="78"/>
      <c r="AH1214" s="78"/>
      <c r="AI1214" s="78"/>
      <c r="AJ1214" s="170"/>
      <c r="AK1214" s="78"/>
      <c r="AL1214" s="78"/>
      <c r="AM1214" s="78"/>
      <c r="AN1214" s="78"/>
      <c r="AO1214" s="78"/>
      <c r="AP1214" s="78"/>
      <c r="AQ1214" s="78"/>
      <c r="AR1214" s="78"/>
      <c r="AT1214" s="78"/>
      <c r="AU1214" s="78"/>
      <c r="AV1214" s="78"/>
      <c r="AW1214" s="78"/>
      <c r="AX1214" s="78"/>
      <c r="AY1214" s="78"/>
      <c r="AZ1214" s="78"/>
      <c r="BA1214" s="78"/>
      <c r="BB1214" s="78"/>
      <c r="BC1214" s="78"/>
      <c r="BD1214" s="78"/>
      <c r="BE1214" s="78"/>
      <c r="BF1214" s="78"/>
      <c r="BG1214" s="78"/>
      <c r="BH1214" s="78"/>
      <c r="BI1214" s="78"/>
      <c r="BJ1214" s="78"/>
      <c r="BK1214" s="78"/>
      <c r="BL1214" s="78"/>
      <c r="BM1214" s="78"/>
      <c r="BN1214" s="78"/>
      <c r="BO1214" s="78"/>
      <c r="BP1214" s="78"/>
      <c r="BQ1214" s="78"/>
      <c r="BR1214" s="78"/>
      <c r="BS1214" s="78"/>
      <c r="BT1214" s="78"/>
      <c r="BU1214" s="78"/>
      <c r="BV1214" s="78"/>
      <c r="BW1214" s="78"/>
      <c r="BX1214" s="78"/>
      <c r="BY1214" s="78"/>
      <c r="BZ1214" s="78"/>
      <c r="CA1214" s="78"/>
      <c r="CB1214" s="78"/>
      <c r="CC1214" s="78"/>
      <c r="CD1214" s="78"/>
      <c r="CE1214" s="78"/>
      <c r="CF1214" s="78"/>
      <c r="CG1214" s="78"/>
      <c r="CH1214" s="78"/>
      <c r="CI1214" s="78"/>
      <c r="CJ1214" s="78"/>
      <c r="CK1214" s="78"/>
      <c r="CL1214" s="78"/>
    </row>
    <row r="1215" spans="14:90" ht="20.100000000000001" customHeight="1">
      <c r="N1215" s="78"/>
      <c r="O1215" s="78"/>
      <c r="P1215" s="78"/>
      <c r="Q1215" s="78"/>
      <c r="R1215" s="78"/>
      <c r="S1215" s="78"/>
      <c r="T1215" s="78"/>
      <c r="U1215" s="78"/>
      <c r="V1215" s="78"/>
      <c r="W1215" s="78"/>
      <c r="X1215" s="78"/>
      <c r="Y1215" s="78"/>
      <c r="Z1215" s="78"/>
      <c r="AA1215" s="78"/>
      <c r="AB1215" s="78"/>
      <c r="AC1215" s="78"/>
      <c r="AD1215" s="78"/>
      <c r="AE1215" s="78"/>
      <c r="AF1215" s="78"/>
      <c r="AG1215" s="78"/>
      <c r="AH1215" s="78"/>
      <c r="AI1215" s="78"/>
      <c r="AJ1215" s="170"/>
      <c r="AK1215" s="78"/>
      <c r="AL1215" s="78"/>
      <c r="AM1215" s="78"/>
      <c r="AN1215" s="78"/>
      <c r="AO1215" s="78"/>
      <c r="AP1215" s="78"/>
      <c r="AQ1215" s="78"/>
      <c r="AR1215" s="78"/>
      <c r="AT1215" s="78"/>
      <c r="AU1215" s="78"/>
      <c r="AV1215" s="78"/>
      <c r="AW1215" s="78"/>
      <c r="AX1215" s="78"/>
      <c r="AY1215" s="78"/>
      <c r="AZ1215" s="78"/>
      <c r="BA1215" s="78"/>
      <c r="BB1215" s="78"/>
      <c r="BC1215" s="78"/>
      <c r="BD1215" s="78"/>
      <c r="BE1215" s="78"/>
      <c r="BF1215" s="78"/>
      <c r="BG1215" s="78"/>
      <c r="BH1215" s="78"/>
      <c r="BI1215" s="78"/>
      <c r="BJ1215" s="78"/>
      <c r="BK1215" s="78"/>
      <c r="BL1215" s="78"/>
      <c r="BM1215" s="78"/>
      <c r="BN1215" s="78"/>
      <c r="BO1215" s="78"/>
      <c r="BP1215" s="78"/>
      <c r="BQ1215" s="78"/>
      <c r="BR1215" s="78"/>
      <c r="BS1215" s="78"/>
      <c r="BT1215" s="78"/>
      <c r="BU1215" s="78"/>
      <c r="BV1215" s="78"/>
      <c r="BW1215" s="78"/>
      <c r="BX1215" s="78"/>
      <c r="BY1215" s="78"/>
      <c r="BZ1215" s="78"/>
      <c r="CA1215" s="78"/>
      <c r="CB1215" s="78"/>
      <c r="CC1215" s="78"/>
      <c r="CD1215" s="78"/>
      <c r="CE1215" s="78"/>
      <c r="CF1215" s="78"/>
      <c r="CG1215" s="78"/>
      <c r="CH1215" s="78"/>
      <c r="CI1215" s="78"/>
      <c r="CJ1215" s="78"/>
      <c r="CK1215" s="78"/>
      <c r="CL1215" s="78"/>
    </row>
    <row r="1216" spans="14:90" ht="20.100000000000001" customHeight="1">
      <c r="N1216" s="78"/>
      <c r="O1216" s="78"/>
      <c r="P1216" s="78"/>
      <c r="Q1216" s="78"/>
      <c r="R1216" s="78"/>
      <c r="S1216" s="78"/>
      <c r="T1216" s="78"/>
      <c r="U1216" s="78"/>
      <c r="V1216" s="78"/>
      <c r="W1216" s="78"/>
      <c r="X1216" s="78"/>
      <c r="Y1216" s="78"/>
      <c r="Z1216" s="78"/>
      <c r="AA1216" s="78"/>
      <c r="AB1216" s="78"/>
      <c r="AC1216" s="78"/>
      <c r="AD1216" s="78"/>
      <c r="AE1216" s="78"/>
      <c r="AF1216" s="78"/>
      <c r="AG1216" s="78"/>
      <c r="AH1216" s="78"/>
      <c r="AI1216" s="78"/>
      <c r="AJ1216" s="170"/>
      <c r="AK1216" s="78"/>
      <c r="AL1216" s="78"/>
      <c r="AM1216" s="78"/>
      <c r="AN1216" s="78"/>
      <c r="AO1216" s="78"/>
      <c r="AP1216" s="78"/>
      <c r="AQ1216" s="78"/>
      <c r="AR1216" s="78"/>
      <c r="AT1216" s="78"/>
      <c r="AU1216" s="78"/>
      <c r="AV1216" s="78"/>
      <c r="AW1216" s="78"/>
      <c r="AX1216" s="78"/>
      <c r="AY1216" s="78"/>
      <c r="AZ1216" s="78"/>
      <c r="BA1216" s="78"/>
      <c r="BB1216" s="78"/>
      <c r="BC1216" s="78"/>
      <c r="BD1216" s="78"/>
      <c r="BE1216" s="78"/>
      <c r="BF1216" s="78"/>
      <c r="BG1216" s="78"/>
      <c r="BH1216" s="78"/>
      <c r="BI1216" s="78"/>
      <c r="BJ1216" s="78"/>
      <c r="BK1216" s="78"/>
      <c r="BL1216" s="78"/>
      <c r="BM1216" s="78"/>
      <c r="BN1216" s="78"/>
      <c r="BO1216" s="78"/>
      <c r="BP1216" s="78"/>
      <c r="BQ1216" s="78"/>
      <c r="BR1216" s="78"/>
      <c r="BS1216" s="78"/>
      <c r="BT1216" s="78"/>
      <c r="BU1216" s="78"/>
      <c r="BV1216" s="78"/>
      <c r="BW1216" s="78"/>
      <c r="BX1216" s="78"/>
      <c r="BY1216" s="78"/>
      <c r="BZ1216" s="78"/>
      <c r="CA1216" s="78"/>
      <c r="CB1216" s="78"/>
      <c r="CC1216" s="78"/>
      <c r="CD1216" s="78"/>
      <c r="CE1216" s="78"/>
      <c r="CF1216" s="78"/>
      <c r="CG1216" s="78"/>
      <c r="CH1216" s="78"/>
      <c r="CI1216" s="78"/>
      <c r="CJ1216" s="78"/>
      <c r="CK1216" s="78"/>
      <c r="CL1216" s="78"/>
    </row>
    <row r="1217" spans="14:90" ht="20.100000000000001" customHeight="1">
      <c r="N1217" s="78"/>
      <c r="O1217" s="78"/>
      <c r="P1217" s="78"/>
      <c r="Q1217" s="78"/>
      <c r="R1217" s="78"/>
      <c r="S1217" s="78"/>
      <c r="T1217" s="78"/>
      <c r="U1217" s="78"/>
      <c r="V1217" s="78"/>
      <c r="W1217" s="78"/>
      <c r="X1217" s="78"/>
      <c r="Y1217" s="78"/>
      <c r="Z1217" s="78"/>
      <c r="AA1217" s="78"/>
      <c r="AB1217" s="78"/>
      <c r="AC1217" s="78"/>
      <c r="AD1217" s="78"/>
      <c r="AE1217" s="78"/>
      <c r="AF1217" s="78"/>
      <c r="AG1217" s="78"/>
      <c r="AH1217" s="78"/>
      <c r="AI1217" s="78"/>
      <c r="AJ1217" s="170"/>
      <c r="AK1217" s="78"/>
      <c r="AL1217" s="78"/>
      <c r="AM1217" s="78"/>
      <c r="AN1217" s="78"/>
      <c r="AO1217" s="78"/>
      <c r="AP1217" s="78"/>
      <c r="AQ1217" s="78"/>
      <c r="AR1217" s="78"/>
      <c r="AT1217" s="78"/>
      <c r="AU1217" s="78"/>
      <c r="AV1217" s="78"/>
      <c r="AW1217" s="78"/>
      <c r="AX1217" s="78"/>
      <c r="AY1217" s="78"/>
      <c r="AZ1217" s="78"/>
      <c r="BA1217" s="78"/>
      <c r="BB1217" s="78"/>
      <c r="BC1217" s="78"/>
      <c r="BD1217" s="78"/>
      <c r="BE1217" s="78"/>
      <c r="BF1217" s="78"/>
      <c r="BG1217" s="78"/>
      <c r="BH1217" s="78"/>
      <c r="BI1217" s="78"/>
      <c r="BJ1217" s="78"/>
      <c r="BK1217" s="78"/>
      <c r="BL1217" s="78"/>
      <c r="BM1217" s="78"/>
      <c r="BN1217" s="78"/>
      <c r="BO1217" s="78"/>
      <c r="BP1217" s="78"/>
      <c r="BQ1217" s="78"/>
      <c r="BR1217" s="78"/>
      <c r="BS1217" s="78"/>
      <c r="BT1217" s="78"/>
      <c r="BU1217" s="78"/>
      <c r="BV1217" s="78"/>
      <c r="BW1217" s="78"/>
      <c r="BX1217" s="78"/>
      <c r="BY1217" s="78"/>
      <c r="BZ1217" s="78"/>
      <c r="CA1217" s="78"/>
      <c r="CB1217" s="78"/>
      <c r="CC1217" s="78"/>
      <c r="CD1217" s="78"/>
      <c r="CE1217" s="78"/>
      <c r="CF1217" s="78"/>
      <c r="CG1217" s="78"/>
      <c r="CH1217" s="78"/>
      <c r="CI1217" s="78"/>
      <c r="CJ1217" s="78"/>
      <c r="CK1217" s="78"/>
      <c r="CL1217" s="78"/>
    </row>
    <row r="1218" spans="14:90" ht="20.100000000000001" customHeight="1">
      <c r="N1218" s="78"/>
      <c r="O1218" s="78"/>
      <c r="P1218" s="78"/>
      <c r="Q1218" s="78"/>
      <c r="R1218" s="78"/>
      <c r="S1218" s="78"/>
      <c r="T1218" s="78"/>
      <c r="U1218" s="78"/>
      <c r="V1218" s="78"/>
      <c r="W1218" s="78"/>
      <c r="X1218" s="78"/>
      <c r="Y1218" s="78"/>
      <c r="Z1218" s="78"/>
      <c r="AA1218" s="78"/>
      <c r="AB1218" s="78"/>
      <c r="AC1218" s="78"/>
      <c r="AD1218" s="78"/>
      <c r="AE1218" s="78"/>
      <c r="AF1218" s="78"/>
      <c r="AG1218" s="78"/>
      <c r="AH1218" s="78"/>
      <c r="AI1218" s="78"/>
      <c r="AJ1218" s="170"/>
      <c r="AK1218" s="78"/>
      <c r="AL1218" s="78"/>
      <c r="AM1218" s="78"/>
      <c r="AN1218" s="78"/>
      <c r="AO1218" s="78"/>
      <c r="AP1218" s="78"/>
      <c r="AQ1218" s="78"/>
      <c r="AR1218" s="78"/>
      <c r="AT1218" s="78"/>
      <c r="AU1218" s="78"/>
      <c r="AV1218" s="78"/>
      <c r="AW1218" s="78"/>
      <c r="AX1218" s="78"/>
      <c r="AY1218" s="78"/>
      <c r="AZ1218" s="78"/>
      <c r="BA1218" s="78"/>
      <c r="BB1218" s="78"/>
      <c r="BC1218" s="78"/>
      <c r="BD1218" s="78"/>
      <c r="BE1218" s="78"/>
      <c r="BF1218" s="78"/>
      <c r="BG1218" s="78"/>
      <c r="BH1218" s="78"/>
      <c r="BI1218" s="78"/>
      <c r="BJ1218" s="78"/>
      <c r="BK1218" s="78"/>
      <c r="BL1218" s="78"/>
      <c r="BM1218" s="78"/>
      <c r="BN1218" s="78"/>
      <c r="BO1218" s="78"/>
      <c r="BP1218" s="78"/>
      <c r="BQ1218" s="78"/>
      <c r="BR1218" s="78"/>
      <c r="BS1218" s="78"/>
      <c r="BT1218" s="78"/>
      <c r="BU1218" s="78"/>
      <c r="BV1218" s="78"/>
      <c r="BW1218" s="78"/>
      <c r="BX1218" s="78"/>
      <c r="BY1218" s="78"/>
      <c r="BZ1218" s="78"/>
      <c r="CA1218" s="78"/>
      <c r="CB1218" s="78"/>
      <c r="CC1218" s="78"/>
      <c r="CD1218" s="78"/>
      <c r="CE1218" s="78"/>
      <c r="CF1218" s="78"/>
      <c r="CG1218" s="78"/>
      <c r="CH1218" s="78"/>
      <c r="CI1218" s="78"/>
      <c r="CJ1218" s="78"/>
      <c r="CK1218" s="78"/>
      <c r="CL1218" s="78"/>
    </row>
    <row r="1219" spans="14:90" ht="20.100000000000001" customHeight="1">
      <c r="N1219" s="78"/>
      <c r="O1219" s="78"/>
      <c r="P1219" s="78"/>
      <c r="Q1219" s="78"/>
      <c r="R1219" s="78"/>
      <c r="S1219" s="78"/>
      <c r="T1219" s="78"/>
      <c r="U1219" s="78"/>
      <c r="V1219" s="78"/>
      <c r="W1219" s="78"/>
      <c r="X1219" s="78"/>
      <c r="Y1219" s="78"/>
      <c r="Z1219" s="78"/>
      <c r="AA1219" s="78"/>
      <c r="AB1219" s="78"/>
      <c r="AC1219" s="78"/>
      <c r="AD1219" s="78"/>
      <c r="AE1219" s="78"/>
      <c r="AF1219" s="78"/>
      <c r="AG1219" s="78"/>
      <c r="AH1219" s="78"/>
      <c r="AI1219" s="78"/>
      <c r="AJ1219" s="170"/>
      <c r="AK1219" s="78"/>
      <c r="AL1219" s="78"/>
      <c r="AM1219" s="78"/>
      <c r="AN1219" s="78"/>
      <c r="AO1219" s="78"/>
      <c r="AP1219" s="78"/>
      <c r="AQ1219" s="78"/>
      <c r="AR1219" s="78"/>
      <c r="AT1219" s="78"/>
      <c r="AU1219" s="78"/>
      <c r="AV1219" s="78"/>
      <c r="AW1219" s="78"/>
      <c r="AX1219" s="78"/>
      <c r="AY1219" s="78"/>
      <c r="AZ1219" s="78"/>
      <c r="BA1219" s="78"/>
      <c r="BB1219" s="78"/>
      <c r="BC1219" s="78"/>
      <c r="BD1219" s="78"/>
      <c r="BE1219" s="78"/>
      <c r="BF1219" s="78"/>
      <c r="BG1219" s="78"/>
      <c r="BH1219" s="78"/>
      <c r="BI1219" s="78"/>
      <c r="BJ1219" s="78"/>
      <c r="BK1219" s="78"/>
      <c r="BL1219" s="78"/>
      <c r="BM1219" s="78"/>
      <c r="BN1219" s="78"/>
      <c r="BO1219" s="78"/>
      <c r="BP1219" s="78"/>
      <c r="BQ1219" s="78"/>
      <c r="BR1219" s="78"/>
      <c r="BS1219" s="78"/>
      <c r="BT1219" s="78"/>
      <c r="BU1219" s="78"/>
      <c r="BV1219" s="78"/>
      <c r="BW1219" s="78"/>
      <c r="BX1219" s="78"/>
      <c r="BY1219" s="78"/>
      <c r="BZ1219" s="78"/>
      <c r="CA1219" s="78"/>
      <c r="CB1219" s="78"/>
      <c r="CC1219" s="78"/>
      <c r="CD1219" s="78"/>
      <c r="CE1219" s="78"/>
      <c r="CF1219" s="78"/>
      <c r="CG1219" s="78"/>
      <c r="CH1219" s="78"/>
      <c r="CI1219" s="78"/>
      <c r="CJ1219" s="78"/>
      <c r="CK1219" s="78"/>
      <c r="CL1219" s="78"/>
    </row>
    <row r="1220" spans="14:90" ht="20.100000000000001" customHeight="1">
      <c r="N1220" s="78"/>
      <c r="O1220" s="78"/>
      <c r="P1220" s="78"/>
      <c r="Q1220" s="78"/>
      <c r="R1220" s="78"/>
      <c r="S1220" s="78"/>
      <c r="T1220" s="78"/>
      <c r="U1220" s="78"/>
      <c r="V1220" s="78"/>
      <c r="W1220" s="78"/>
      <c r="X1220" s="78"/>
      <c r="Y1220" s="78"/>
      <c r="Z1220" s="78"/>
      <c r="AA1220" s="78"/>
      <c r="AB1220" s="78"/>
      <c r="AC1220" s="78"/>
      <c r="AD1220" s="78"/>
      <c r="AE1220" s="78"/>
      <c r="AF1220" s="78"/>
      <c r="AG1220" s="78"/>
      <c r="AH1220" s="78"/>
      <c r="AI1220" s="78"/>
      <c r="AJ1220" s="170"/>
      <c r="AK1220" s="78"/>
      <c r="AL1220" s="78"/>
      <c r="AM1220" s="78"/>
      <c r="AN1220" s="78"/>
      <c r="AO1220" s="78"/>
      <c r="AP1220" s="78"/>
      <c r="AQ1220" s="78"/>
      <c r="AR1220" s="78"/>
      <c r="AT1220" s="78"/>
      <c r="AU1220" s="78"/>
      <c r="AV1220" s="78"/>
      <c r="AW1220" s="78"/>
      <c r="AX1220" s="78"/>
      <c r="AY1220" s="78"/>
      <c r="AZ1220" s="78"/>
      <c r="BA1220" s="78"/>
      <c r="BB1220" s="78"/>
      <c r="BC1220" s="78"/>
      <c r="BD1220" s="78"/>
      <c r="BE1220" s="78"/>
      <c r="BF1220" s="78"/>
      <c r="BG1220" s="78"/>
      <c r="BH1220" s="78"/>
      <c r="BI1220" s="78"/>
      <c r="BJ1220" s="78"/>
      <c r="BK1220" s="78"/>
      <c r="BL1220" s="78"/>
      <c r="BM1220" s="78"/>
      <c r="BN1220" s="78"/>
      <c r="BO1220" s="78"/>
      <c r="BP1220" s="78"/>
      <c r="BQ1220" s="78"/>
      <c r="BR1220" s="78"/>
      <c r="BS1220" s="78"/>
      <c r="BT1220" s="78"/>
      <c r="BU1220" s="78"/>
      <c r="BV1220" s="78"/>
      <c r="BW1220" s="78"/>
      <c r="BX1220" s="78"/>
      <c r="BY1220" s="78"/>
      <c r="BZ1220" s="78"/>
      <c r="CA1220" s="78"/>
      <c r="CB1220" s="78"/>
      <c r="CC1220" s="78"/>
      <c r="CD1220" s="78"/>
      <c r="CE1220" s="78"/>
      <c r="CF1220" s="78"/>
      <c r="CG1220" s="78"/>
      <c r="CH1220" s="78"/>
      <c r="CI1220" s="78"/>
      <c r="CJ1220" s="78"/>
      <c r="CK1220" s="78"/>
      <c r="CL1220" s="78"/>
    </row>
    <row r="1221" spans="14:90" ht="20.100000000000001" customHeight="1">
      <c r="N1221" s="78"/>
      <c r="O1221" s="78"/>
      <c r="P1221" s="78"/>
      <c r="Q1221" s="78"/>
      <c r="R1221" s="78"/>
      <c r="S1221" s="78"/>
      <c r="T1221" s="78"/>
      <c r="U1221" s="78"/>
      <c r="V1221" s="78"/>
      <c r="W1221" s="78"/>
      <c r="X1221" s="78"/>
      <c r="Y1221" s="78"/>
      <c r="Z1221" s="78"/>
      <c r="AA1221" s="78"/>
      <c r="AB1221" s="78"/>
      <c r="AC1221" s="78"/>
      <c r="AD1221" s="78"/>
      <c r="AE1221" s="78"/>
      <c r="AF1221" s="78"/>
      <c r="AG1221" s="78"/>
      <c r="AH1221" s="78"/>
      <c r="AI1221" s="78"/>
      <c r="AJ1221" s="170"/>
      <c r="AK1221" s="78"/>
      <c r="AL1221" s="78"/>
      <c r="AM1221" s="78"/>
      <c r="AN1221" s="78"/>
      <c r="AO1221" s="78"/>
      <c r="AP1221" s="78"/>
      <c r="AQ1221" s="78"/>
      <c r="AR1221" s="78"/>
      <c r="AT1221" s="78"/>
      <c r="AU1221" s="78"/>
      <c r="AV1221" s="78"/>
      <c r="AW1221" s="78"/>
      <c r="AX1221" s="78"/>
      <c r="AY1221" s="78"/>
      <c r="AZ1221" s="78"/>
      <c r="BA1221" s="78"/>
      <c r="BB1221" s="78"/>
      <c r="BC1221" s="78"/>
      <c r="BD1221" s="78"/>
      <c r="BE1221" s="78"/>
      <c r="BF1221" s="78"/>
      <c r="BG1221" s="78"/>
      <c r="BH1221" s="78"/>
      <c r="BI1221" s="78"/>
      <c r="BJ1221" s="78"/>
      <c r="BK1221" s="78"/>
      <c r="BL1221" s="78"/>
      <c r="BM1221" s="78"/>
      <c r="BN1221" s="78"/>
      <c r="BO1221" s="78"/>
      <c r="BP1221" s="78"/>
      <c r="BQ1221" s="78"/>
      <c r="BR1221" s="78"/>
      <c r="BS1221" s="78"/>
      <c r="BT1221" s="78"/>
      <c r="BU1221" s="78"/>
      <c r="BV1221" s="78"/>
      <c r="BW1221" s="78"/>
      <c r="BX1221" s="78"/>
      <c r="BY1221" s="78"/>
      <c r="BZ1221" s="78"/>
      <c r="CA1221" s="78"/>
      <c r="CB1221" s="78"/>
      <c r="CC1221" s="78"/>
      <c r="CD1221" s="78"/>
      <c r="CE1221" s="78"/>
      <c r="CF1221" s="78"/>
      <c r="CG1221" s="78"/>
      <c r="CH1221" s="78"/>
      <c r="CI1221" s="78"/>
      <c r="CJ1221" s="78"/>
      <c r="CK1221" s="78"/>
      <c r="CL1221" s="78"/>
    </row>
    <row r="1222" spans="14:90" ht="20.100000000000001" customHeight="1">
      <c r="N1222" s="78"/>
      <c r="O1222" s="78"/>
      <c r="P1222" s="78"/>
      <c r="Q1222" s="78"/>
      <c r="R1222" s="78"/>
      <c r="S1222" s="78"/>
      <c r="T1222" s="78"/>
      <c r="U1222" s="78"/>
      <c r="V1222" s="78"/>
      <c r="W1222" s="78"/>
      <c r="X1222" s="78"/>
      <c r="Y1222" s="78"/>
      <c r="Z1222" s="78"/>
      <c r="AA1222" s="78"/>
      <c r="AB1222" s="78"/>
      <c r="AC1222" s="78"/>
      <c r="AD1222" s="78"/>
      <c r="AE1222" s="78"/>
      <c r="AF1222" s="78"/>
      <c r="AG1222" s="78"/>
      <c r="AH1222" s="78"/>
      <c r="AI1222" s="78"/>
      <c r="AJ1222" s="170"/>
      <c r="AK1222" s="78"/>
      <c r="AL1222" s="78"/>
      <c r="AM1222" s="78"/>
      <c r="AN1222" s="78"/>
      <c r="AO1222" s="78"/>
      <c r="AP1222" s="78"/>
      <c r="AQ1222" s="78"/>
      <c r="AR1222" s="78"/>
      <c r="AT1222" s="78"/>
      <c r="AU1222" s="78"/>
      <c r="AV1222" s="78"/>
      <c r="AW1222" s="78"/>
      <c r="AX1222" s="78"/>
      <c r="AY1222" s="78"/>
      <c r="AZ1222" s="78"/>
      <c r="BA1222" s="78"/>
      <c r="BB1222" s="78"/>
      <c r="BC1222" s="78"/>
      <c r="BD1222" s="78"/>
      <c r="BE1222" s="78"/>
      <c r="BF1222" s="78"/>
      <c r="BG1222" s="78"/>
      <c r="BH1222" s="78"/>
      <c r="BI1222" s="78"/>
      <c r="BJ1222" s="78"/>
      <c r="BK1222" s="78"/>
      <c r="BL1222" s="78"/>
      <c r="BM1222" s="78"/>
      <c r="BN1222" s="78"/>
      <c r="BO1222" s="78"/>
      <c r="BP1222" s="78"/>
      <c r="BQ1222" s="78"/>
      <c r="BR1222" s="78"/>
      <c r="BS1222" s="78"/>
      <c r="BT1222" s="78"/>
      <c r="BU1222" s="78"/>
      <c r="BV1222" s="78"/>
      <c r="BW1222" s="78"/>
      <c r="BX1222" s="78"/>
      <c r="BY1222" s="78"/>
      <c r="BZ1222" s="78"/>
      <c r="CA1222" s="78"/>
      <c r="CB1222" s="78"/>
      <c r="CC1222" s="78"/>
      <c r="CD1222" s="78"/>
      <c r="CE1222" s="78"/>
      <c r="CF1222" s="78"/>
      <c r="CG1222" s="78"/>
      <c r="CH1222" s="78"/>
      <c r="CI1222" s="78"/>
      <c r="CJ1222" s="78"/>
      <c r="CK1222" s="78"/>
      <c r="CL1222" s="78"/>
    </row>
    <row r="1223" spans="14:90" ht="20.100000000000001" customHeight="1">
      <c r="N1223" s="78"/>
      <c r="O1223" s="78"/>
      <c r="P1223" s="78"/>
      <c r="Q1223" s="78"/>
      <c r="R1223" s="78"/>
      <c r="S1223" s="78"/>
      <c r="T1223" s="78"/>
      <c r="U1223" s="78"/>
      <c r="V1223" s="78"/>
      <c r="W1223" s="78"/>
      <c r="X1223" s="78"/>
      <c r="Y1223" s="78"/>
      <c r="Z1223" s="78"/>
      <c r="AA1223" s="78"/>
      <c r="AB1223" s="78"/>
      <c r="AC1223" s="78"/>
      <c r="AD1223" s="78"/>
      <c r="AE1223" s="78"/>
      <c r="AF1223" s="78"/>
      <c r="AG1223" s="78"/>
      <c r="AH1223" s="78"/>
      <c r="AI1223" s="78"/>
      <c r="AJ1223" s="170"/>
      <c r="AK1223" s="78"/>
      <c r="AL1223" s="78"/>
      <c r="AM1223" s="78"/>
      <c r="AN1223" s="78"/>
      <c r="AO1223" s="78"/>
      <c r="AP1223" s="78"/>
      <c r="AQ1223" s="78"/>
      <c r="AR1223" s="78"/>
      <c r="AT1223" s="78"/>
      <c r="AU1223" s="78"/>
      <c r="AV1223" s="78"/>
      <c r="AW1223" s="78"/>
      <c r="AX1223" s="78"/>
      <c r="AY1223" s="78"/>
      <c r="AZ1223" s="78"/>
      <c r="BA1223" s="78"/>
      <c r="BB1223" s="78"/>
      <c r="BC1223" s="78"/>
      <c r="BD1223" s="78"/>
      <c r="BE1223" s="78"/>
      <c r="BF1223" s="78"/>
      <c r="BG1223" s="78"/>
      <c r="BH1223" s="78"/>
      <c r="BI1223" s="78"/>
      <c r="BJ1223" s="78"/>
      <c r="BK1223" s="78"/>
      <c r="BL1223" s="78"/>
      <c r="BM1223" s="78"/>
      <c r="BN1223" s="78"/>
      <c r="BO1223" s="78"/>
      <c r="BP1223" s="78"/>
      <c r="BQ1223" s="78"/>
      <c r="BR1223" s="78"/>
      <c r="BS1223" s="78"/>
      <c r="BT1223" s="78"/>
      <c r="BU1223" s="78"/>
      <c r="BV1223" s="78"/>
      <c r="BW1223" s="78"/>
      <c r="BX1223" s="78"/>
      <c r="BY1223" s="78"/>
      <c r="BZ1223" s="78"/>
      <c r="CA1223" s="78"/>
      <c r="CB1223" s="78"/>
      <c r="CC1223" s="78"/>
      <c r="CD1223" s="78"/>
      <c r="CE1223" s="78"/>
      <c r="CF1223" s="78"/>
      <c r="CG1223" s="78"/>
      <c r="CH1223" s="78"/>
      <c r="CI1223" s="78"/>
      <c r="CJ1223" s="78"/>
      <c r="CK1223" s="78"/>
      <c r="CL1223" s="78"/>
    </row>
    <row r="1224" spans="14:90" ht="20.100000000000001" customHeight="1">
      <c r="N1224" s="78"/>
      <c r="O1224" s="78"/>
      <c r="P1224" s="78"/>
      <c r="Q1224" s="78"/>
      <c r="R1224" s="78"/>
      <c r="S1224" s="78"/>
      <c r="T1224" s="78"/>
      <c r="U1224" s="78"/>
      <c r="V1224" s="78"/>
      <c r="W1224" s="78"/>
      <c r="X1224" s="78"/>
      <c r="Y1224" s="78"/>
      <c r="Z1224" s="78"/>
      <c r="AA1224" s="78"/>
      <c r="AB1224" s="78"/>
      <c r="AC1224" s="78"/>
      <c r="AD1224" s="78"/>
      <c r="AE1224" s="78"/>
      <c r="AF1224" s="78"/>
      <c r="AG1224" s="78"/>
      <c r="AH1224" s="78"/>
      <c r="AI1224" s="78"/>
      <c r="AJ1224" s="170"/>
      <c r="AK1224" s="78"/>
      <c r="AL1224" s="78"/>
      <c r="AM1224" s="78"/>
      <c r="AN1224" s="78"/>
      <c r="AO1224" s="78"/>
      <c r="AP1224" s="78"/>
      <c r="AQ1224" s="78"/>
      <c r="AR1224" s="78"/>
      <c r="AT1224" s="78"/>
      <c r="AU1224" s="78"/>
      <c r="AV1224" s="78"/>
      <c r="AW1224" s="78"/>
      <c r="AX1224" s="78"/>
      <c r="AY1224" s="78"/>
      <c r="AZ1224" s="78"/>
      <c r="BA1224" s="78"/>
      <c r="BB1224" s="78"/>
      <c r="BC1224" s="78"/>
      <c r="BD1224" s="78"/>
      <c r="BE1224" s="78"/>
      <c r="BF1224" s="78"/>
      <c r="BG1224" s="78"/>
      <c r="BH1224" s="78"/>
      <c r="BI1224" s="78"/>
      <c r="BJ1224" s="78"/>
      <c r="BK1224" s="78"/>
      <c r="BL1224" s="78"/>
      <c r="BM1224" s="78"/>
      <c r="BN1224" s="78"/>
      <c r="BO1224" s="78"/>
      <c r="BP1224" s="78"/>
      <c r="BQ1224" s="78"/>
      <c r="BR1224" s="78"/>
      <c r="BS1224" s="78"/>
      <c r="BT1224" s="78"/>
      <c r="BU1224" s="78"/>
      <c r="BV1224" s="78"/>
      <c r="BW1224" s="78"/>
      <c r="BX1224" s="78"/>
      <c r="BY1224" s="78"/>
      <c r="BZ1224" s="78"/>
      <c r="CA1224" s="78"/>
      <c r="CB1224" s="78"/>
      <c r="CC1224" s="78"/>
      <c r="CD1224" s="78"/>
      <c r="CE1224" s="78"/>
      <c r="CF1224" s="78"/>
      <c r="CG1224" s="78"/>
      <c r="CH1224" s="78"/>
      <c r="CI1224" s="78"/>
      <c r="CJ1224" s="78"/>
      <c r="CK1224" s="78"/>
      <c r="CL1224" s="78"/>
    </row>
    <row r="1225" spans="14:90" ht="20.100000000000001" customHeight="1">
      <c r="N1225" s="78"/>
      <c r="O1225" s="78"/>
      <c r="P1225" s="78"/>
      <c r="Q1225" s="78"/>
      <c r="R1225" s="78"/>
      <c r="S1225" s="78"/>
      <c r="T1225" s="78"/>
      <c r="U1225" s="78"/>
      <c r="V1225" s="78"/>
      <c r="W1225" s="78"/>
      <c r="X1225" s="78"/>
      <c r="Y1225" s="78"/>
      <c r="Z1225" s="78"/>
      <c r="AA1225" s="78"/>
      <c r="AB1225" s="78"/>
      <c r="AC1225" s="78"/>
      <c r="AD1225" s="78"/>
      <c r="AE1225" s="78"/>
      <c r="AF1225" s="78"/>
      <c r="AG1225" s="78"/>
      <c r="AH1225" s="78"/>
      <c r="AI1225" s="78"/>
      <c r="AJ1225" s="170"/>
      <c r="AK1225" s="78"/>
      <c r="AL1225" s="78"/>
      <c r="AM1225" s="78"/>
      <c r="AN1225" s="78"/>
      <c r="AO1225" s="78"/>
      <c r="AP1225" s="78"/>
      <c r="AQ1225" s="78"/>
      <c r="AR1225" s="78"/>
      <c r="AT1225" s="78"/>
      <c r="AU1225" s="78"/>
      <c r="AV1225" s="78"/>
      <c r="AW1225" s="78"/>
      <c r="AX1225" s="78"/>
      <c r="AY1225" s="78"/>
      <c r="AZ1225" s="78"/>
      <c r="BA1225" s="78"/>
      <c r="BB1225" s="78"/>
      <c r="BC1225" s="78"/>
      <c r="BD1225" s="78"/>
      <c r="BE1225" s="78"/>
      <c r="BF1225" s="78"/>
      <c r="BG1225" s="78"/>
      <c r="BH1225" s="78"/>
      <c r="BI1225" s="78"/>
      <c r="BJ1225" s="78"/>
      <c r="BK1225" s="78"/>
      <c r="BL1225" s="78"/>
      <c r="BM1225" s="78"/>
      <c r="BN1225" s="78"/>
      <c r="BO1225" s="78"/>
      <c r="BP1225" s="78"/>
      <c r="BQ1225" s="78"/>
      <c r="BR1225" s="78"/>
      <c r="BS1225" s="78"/>
      <c r="BT1225" s="78"/>
      <c r="BU1225" s="78"/>
      <c r="BV1225" s="78"/>
      <c r="BW1225" s="78"/>
      <c r="BX1225" s="78"/>
      <c r="BY1225" s="78"/>
      <c r="BZ1225" s="78"/>
      <c r="CA1225" s="78"/>
      <c r="CB1225" s="78"/>
      <c r="CC1225" s="78"/>
      <c r="CD1225" s="78"/>
      <c r="CE1225" s="78"/>
      <c r="CF1225" s="78"/>
      <c r="CG1225" s="78"/>
      <c r="CH1225" s="78"/>
      <c r="CI1225" s="78"/>
      <c r="CJ1225" s="78"/>
      <c r="CK1225" s="78"/>
      <c r="CL1225" s="78"/>
    </row>
    <row r="1226" spans="14:90" ht="20.100000000000001" customHeight="1">
      <c r="N1226" s="78"/>
      <c r="O1226" s="78"/>
      <c r="P1226" s="78"/>
      <c r="Q1226" s="78"/>
      <c r="R1226" s="78"/>
      <c r="S1226" s="78"/>
      <c r="T1226" s="78"/>
      <c r="U1226" s="78"/>
      <c r="V1226" s="78"/>
      <c r="W1226" s="78"/>
      <c r="X1226" s="78"/>
      <c r="Y1226" s="78"/>
      <c r="Z1226" s="78"/>
      <c r="AA1226" s="78"/>
      <c r="AB1226" s="78"/>
      <c r="AC1226" s="78"/>
      <c r="AD1226" s="78"/>
      <c r="AE1226" s="78"/>
      <c r="AF1226" s="78"/>
      <c r="AG1226" s="78"/>
      <c r="AH1226" s="78"/>
      <c r="AI1226" s="78"/>
      <c r="AJ1226" s="170"/>
      <c r="AK1226" s="78"/>
      <c r="AL1226" s="78"/>
      <c r="AM1226" s="78"/>
      <c r="AN1226" s="78"/>
      <c r="AO1226" s="78"/>
      <c r="AP1226" s="78"/>
      <c r="AQ1226" s="78"/>
      <c r="AR1226" s="78"/>
      <c r="AT1226" s="78"/>
      <c r="AU1226" s="78"/>
      <c r="AV1226" s="78"/>
      <c r="AW1226" s="78"/>
      <c r="AX1226" s="78"/>
      <c r="AY1226" s="78"/>
      <c r="AZ1226" s="78"/>
      <c r="BA1226" s="78"/>
      <c r="BB1226" s="78"/>
      <c r="BC1226" s="78"/>
      <c r="BD1226" s="78"/>
      <c r="BE1226" s="78"/>
      <c r="BF1226" s="78"/>
      <c r="BG1226" s="78"/>
      <c r="BH1226" s="78"/>
      <c r="BI1226" s="78"/>
      <c r="BJ1226" s="78"/>
      <c r="BK1226" s="78"/>
      <c r="BL1226" s="78"/>
      <c r="BM1226" s="78"/>
      <c r="BN1226" s="78"/>
      <c r="BO1226" s="78"/>
      <c r="BP1226" s="78"/>
      <c r="BQ1226" s="78"/>
      <c r="BR1226" s="78"/>
      <c r="BS1226" s="78"/>
      <c r="BT1226" s="78"/>
      <c r="BU1226" s="78"/>
      <c r="BV1226" s="78"/>
      <c r="BW1226" s="78"/>
      <c r="BX1226" s="78"/>
      <c r="BY1226" s="78"/>
      <c r="BZ1226" s="78"/>
      <c r="CA1226" s="78"/>
      <c r="CB1226" s="78"/>
      <c r="CC1226" s="78"/>
      <c r="CD1226" s="78"/>
      <c r="CE1226" s="78"/>
      <c r="CF1226" s="78"/>
      <c r="CG1226" s="78"/>
      <c r="CH1226" s="78"/>
      <c r="CI1226" s="78"/>
      <c r="CJ1226" s="78"/>
      <c r="CK1226" s="78"/>
      <c r="CL1226" s="78"/>
    </row>
    <row r="1227" spans="14:90" ht="20.100000000000001" customHeight="1">
      <c r="N1227" s="78"/>
      <c r="O1227" s="78"/>
      <c r="P1227" s="78"/>
      <c r="Q1227" s="78"/>
      <c r="R1227" s="78"/>
      <c r="S1227" s="78"/>
      <c r="T1227" s="78"/>
      <c r="U1227" s="78"/>
      <c r="V1227" s="78"/>
      <c r="W1227" s="78"/>
      <c r="X1227" s="78"/>
      <c r="Y1227" s="78"/>
      <c r="Z1227" s="78"/>
      <c r="AA1227" s="78"/>
      <c r="AB1227" s="78"/>
      <c r="AC1227" s="78"/>
      <c r="AD1227" s="78"/>
      <c r="AE1227" s="78"/>
      <c r="AF1227" s="78"/>
      <c r="AG1227" s="78"/>
      <c r="AH1227" s="78"/>
      <c r="AI1227" s="78"/>
      <c r="AJ1227" s="170"/>
      <c r="AK1227" s="78"/>
      <c r="AL1227" s="78"/>
      <c r="AM1227" s="78"/>
      <c r="AN1227" s="78"/>
      <c r="AO1227" s="78"/>
      <c r="AP1227" s="78"/>
      <c r="AQ1227" s="78"/>
      <c r="AR1227" s="78"/>
      <c r="AT1227" s="78"/>
      <c r="AU1227" s="78"/>
      <c r="AV1227" s="78"/>
      <c r="AW1227" s="78"/>
      <c r="AX1227" s="78"/>
      <c r="AY1227" s="78"/>
      <c r="AZ1227" s="78"/>
      <c r="BA1227" s="78"/>
      <c r="BB1227" s="78"/>
      <c r="BC1227" s="78"/>
      <c r="BD1227" s="78"/>
      <c r="BE1227" s="78"/>
      <c r="BF1227" s="78"/>
      <c r="BG1227" s="78"/>
      <c r="BH1227" s="78"/>
      <c r="BI1227" s="78"/>
      <c r="BJ1227" s="78"/>
      <c r="BK1227" s="78"/>
      <c r="BL1227" s="78"/>
      <c r="BM1227" s="78"/>
      <c r="BN1227" s="78"/>
      <c r="BO1227" s="78"/>
      <c r="BP1227" s="78"/>
      <c r="BQ1227" s="78"/>
      <c r="BR1227" s="78"/>
      <c r="BS1227" s="78"/>
      <c r="BT1227" s="78"/>
      <c r="BU1227" s="78"/>
      <c r="BV1227" s="78"/>
      <c r="BW1227" s="78"/>
      <c r="BX1227" s="78"/>
      <c r="BY1227" s="78"/>
      <c r="BZ1227" s="78"/>
      <c r="CA1227" s="78"/>
      <c r="CB1227" s="78"/>
      <c r="CC1227" s="78"/>
      <c r="CD1227" s="78"/>
      <c r="CE1227" s="78"/>
      <c r="CF1227" s="78"/>
      <c r="CG1227" s="78"/>
      <c r="CH1227" s="78"/>
      <c r="CI1227" s="78"/>
      <c r="CJ1227" s="78"/>
      <c r="CK1227" s="78"/>
      <c r="CL1227" s="78"/>
    </row>
    <row r="1228" spans="14:90" ht="20.100000000000001" customHeight="1">
      <c r="N1228" s="78"/>
      <c r="O1228" s="78"/>
      <c r="P1228" s="78"/>
      <c r="Q1228" s="78"/>
      <c r="R1228" s="78"/>
      <c r="S1228" s="78"/>
      <c r="T1228" s="78"/>
      <c r="U1228" s="78"/>
      <c r="V1228" s="78"/>
      <c r="W1228" s="78"/>
      <c r="X1228" s="78"/>
      <c r="Y1228" s="78"/>
      <c r="Z1228" s="78"/>
      <c r="AA1228" s="78"/>
      <c r="AB1228" s="78"/>
      <c r="AC1228" s="78"/>
      <c r="AD1228" s="78"/>
      <c r="AE1228" s="78"/>
      <c r="AF1228" s="78"/>
      <c r="AG1228" s="78"/>
      <c r="AH1228" s="78"/>
      <c r="AI1228" s="78"/>
      <c r="AJ1228" s="170"/>
      <c r="AK1228" s="78"/>
      <c r="AL1228" s="78"/>
      <c r="AM1228" s="78"/>
      <c r="AN1228" s="78"/>
      <c r="AO1228" s="78"/>
      <c r="AP1228" s="78"/>
      <c r="AQ1228" s="78"/>
      <c r="AR1228" s="78"/>
      <c r="AT1228" s="78"/>
      <c r="AU1228" s="78"/>
      <c r="AV1228" s="78"/>
      <c r="AW1228" s="78"/>
      <c r="AX1228" s="78"/>
      <c r="AY1228" s="78"/>
      <c r="AZ1228" s="78"/>
      <c r="BA1228" s="78"/>
      <c r="BB1228" s="78"/>
      <c r="BC1228" s="78"/>
      <c r="BD1228" s="78"/>
      <c r="BE1228" s="78"/>
      <c r="BF1228" s="78"/>
      <c r="BG1228" s="78"/>
      <c r="BH1228" s="78"/>
      <c r="BI1228" s="78"/>
      <c r="BJ1228" s="78"/>
      <c r="BK1228" s="78"/>
      <c r="BL1228" s="78"/>
      <c r="BM1228" s="78"/>
      <c r="BN1228" s="78"/>
      <c r="BO1228" s="78"/>
      <c r="BP1228" s="78"/>
      <c r="BQ1228" s="78"/>
      <c r="BR1228" s="78"/>
      <c r="BS1228" s="78"/>
      <c r="BT1228" s="78"/>
      <c r="BU1228" s="78"/>
      <c r="BV1228" s="78"/>
      <c r="BW1228" s="78"/>
      <c r="BX1228" s="78"/>
      <c r="BY1228" s="78"/>
      <c r="BZ1228" s="78"/>
      <c r="CA1228" s="78"/>
      <c r="CB1228" s="78"/>
      <c r="CC1228" s="78"/>
      <c r="CD1228" s="78"/>
      <c r="CE1228" s="78"/>
      <c r="CF1228" s="78"/>
      <c r="CG1228" s="78"/>
      <c r="CH1228" s="78"/>
      <c r="CI1228" s="78"/>
      <c r="CJ1228" s="78"/>
      <c r="CK1228" s="78"/>
      <c r="CL1228" s="78"/>
    </row>
    <row r="1229" spans="14:90" ht="20.100000000000001" customHeight="1">
      <c r="N1229" s="78"/>
      <c r="O1229" s="78"/>
      <c r="P1229" s="78"/>
      <c r="Q1229" s="78"/>
      <c r="R1229" s="78"/>
      <c r="S1229" s="78"/>
      <c r="T1229" s="78"/>
      <c r="U1229" s="78"/>
      <c r="V1229" s="78"/>
      <c r="W1229" s="78"/>
      <c r="X1229" s="78"/>
      <c r="Y1229" s="78"/>
      <c r="Z1229" s="78"/>
      <c r="AA1229" s="78"/>
      <c r="AB1229" s="78"/>
      <c r="AC1229" s="78"/>
      <c r="AD1229" s="78"/>
      <c r="AE1229" s="78"/>
      <c r="AF1229" s="78"/>
      <c r="AG1229" s="78"/>
      <c r="AH1229" s="78"/>
      <c r="AI1229" s="78"/>
      <c r="AJ1229" s="170"/>
      <c r="AK1229" s="78"/>
      <c r="AL1229" s="78"/>
      <c r="AM1229" s="78"/>
      <c r="AN1229" s="78"/>
      <c r="AO1229" s="78"/>
      <c r="AP1229" s="78"/>
      <c r="AQ1229" s="78"/>
      <c r="AR1229" s="78"/>
      <c r="AT1229" s="78"/>
      <c r="AU1229" s="78"/>
      <c r="AV1229" s="78"/>
      <c r="AW1229" s="78"/>
      <c r="AX1229" s="78"/>
      <c r="AY1229" s="78"/>
      <c r="AZ1229" s="78"/>
      <c r="BA1229" s="78"/>
      <c r="BB1229" s="78"/>
      <c r="BC1229" s="78"/>
      <c r="BD1229" s="78"/>
      <c r="BE1229" s="78"/>
      <c r="BF1229" s="78"/>
      <c r="BG1229" s="78"/>
      <c r="BH1229" s="78"/>
      <c r="BI1229" s="78"/>
      <c r="BJ1229" s="78"/>
      <c r="BK1229" s="78"/>
      <c r="BL1229" s="78"/>
      <c r="BM1229" s="78"/>
      <c r="BN1229" s="78"/>
      <c r="BO1229" s="78"/>
      <c r="BP1229" s="78"/>
      <c r="BQ1229" s="78"/>
      <c r="BR1229" s="78"/>
      <c r="BS1229" s="78"/>
      <c r="BT1229" s="78"/>
      <c r="BU1229" s="78"/>
      <c r="BV1229" s="78"/>
      <c r="BW1229" s="78"/>
      <c r="BX1229" s="78"/>
      <c r="BY1229" s="78"/>
      <c r="BZ1229" s="78"/>
      <c r="CA1229" s="78"/>
      <c r="CB1229" s="78"/>
      <c r="CC1229" s="78"/>
      <c r="CD1229" s="78"/>
      <c r="CE1229" s="78"/>
      <c r="CF1229" s="78"/>
      <c r="CG1229" s="78"/>
      <c r="CH1229" s="78"/>
      <c r="CI1229" s="78"/>
      <c r="CJ1229" s="78"/>
      <c r="CK1229" s="78"/>
      <c r="CL1229" s="78"/>
    </row>
    <row r="1230" spans="14:90" ht="20.100000000000001" customHeight="1">
      <c r="N1230" s="78"/>
      <c r="O1230" s="78"/>
      <c r="P1230" s="78"/>
      <c r="Q1230" s="78"/>
      <c r="R1230" s="78"/>
      <c r="S1230" s="78"/>
      <c r="T1230" s="78"/>
      <c r="U1230" s="78"/>
      <c r="V1230" s="78"/>
      <c r="W1230" s="78"/>
      <c r="X1230" s="78"/>
      <c r="Y1230" s="78"/>
      <c r="Z1230" s="78"/>
      <c r="AA1230" s="78"/>
      <c r="AB1230" s="78"/>
      <c r="AC1230" s="78"/>
      <c r="AD1230" s="78"/>
      <c r="AE1230" s="78"/>
      <c r="AF1230" s="78"/>
      <c r="AG1230" s="78"/>
      <c r="AH1230" s="78"/>
      <c r="AI1230" s="78"/>
      <c r="AJ1230" s="170"/>
      <c r="AK1230" s="78"/>
      <c r="AL1230" s="78"/>
      <c r="AM1230" s="78"/>
      <c r="AN1230" s="78"/>
      <c r="AO1230" s="78"/>
      <c r="AP1230" s="78"/>
      <c r="AQ1230" s="78"/>
      <c r="AR1230" s="78"/>
      <c r="AT1230" s="78"/>
      <c r="AU1230" s="78"/>
      <c r="AV1230" s="78"/>
      <c r="AW1230" s="78"/>
      <c r="AX1230" s="78"/>
      <c r="AY1230" s="78"/>
      <c r="AZ1230" s="78"/>
      <c r="BA1230" s="78"/>
      <c r="BB1230" s="78"/>
      <c r="BC1230" s="78"/>
      <c r="BD1230" s="78"/>
      <c r="BE1230" s="78"/>
      <c r="BF1230" s="78"/>
      <c r="BG1230" s="78"/>
      <c r="BH1230" s="78"/>
      <c r="BI1230" s="78"/>
      <c r="BJ1230" s="78"/>
      <c r="BK1230" s="78"/>
      <c r="BL1230" s="78"/>
      <c r="BM1230" s="78"/>
      <c r="BN1230" s="78"/>
      <c r="BO1230" s="78"/>
      <c r="BP1230" s="78"/>
      <c r="BQ1230" s="78"/>
      <c r="BR1230" s="78"/>
      <c r="BS1230" s="78"/>
      <c r="BT1230" s="78"/>
      <c r="BU1230" s="78"/>
      <c r="BV1230" s="78"/>
      <c r="BW1230" s="78"/>
      <c r="BX1230" s="78"/>
      <c r="BY1230" s="78"/>
      <c r="BZ1230" s="78"/>
      <c r="CA1230" s="78"/>
      <c r="CB1230" s="78"/>
      <c r="CC1230" s="78"/>
      <c r="CD1230" s="78"/>
      <c r="CE1230" s="78"/>
      <c r="CF1230" s="78"/>
      <c r="CG1230" s="78"/>
      <c r="CH1230" s="78"/>
      <c r="CI1230" s="78"/>
      <c r="CJ1230" s="78"/>
      <c r="CK1230" s="78"/>
      <c r="CL1230" s="78"/>
    </row>
    <row r="1231" spans="14:90" ht="20.100000000000001" customHeight="1">
      <c r="N1231" s="78"/>
      <c r="O1231" s="78"/>
      <c r="P1231" s="78"/>
      <c r="Q1231" s="78"/>
      <c r="R1231" s="78"/>
      <c r="S1231" s="78"/>
      <c r="T1231" s="78"/>
      <c r="U1231" s="78"/>
      <c r="V1231" s="78"/>
      <c r="W1231" s="78"/>
      <c r="X1231" s="78"/>
      <c r="Y1231" s="78"/>
      <c r="Z1231" s="78"/>
      <c r="AA1231" s="78"/>
      <c r="AB1231" s="78"/>
      <c r="AC1231" s="78"/>
      <c r="AD1231" s="78"/>
      <c r="AE1231" s="78"/>
      <c r="AF1231" s="78"/>
      <c r="AG1231" s="78"/>
      <c r="AH1231" s="78"/>
      <c r="AI1231" s="78"/>
      <c r="AJ1231" s="170"/>
      <c r="AK1231" s="78"/>
      <c r="AL1231" s="78"/>
      <c r="AM1231" s="78"/>
      <c r="AN1231" s="78"/>
      <c r="AO1231" s="78"/>
      <c r="AP1231" s="78"/>
      <c r="AQ1231" s="78"/>
      <c r="AR1231" s="78"/>
      <c r="AT1231" s="78"/>
      <c r="AU1231" s="78"/>
      <c r="AV1231" s="78"/>
      <c r="AW1231" s="78"/>
      <c r="AX1231" s="78"/>
      <c r="AY1231" s="78"/>
      <c r="AZ1231" s="78"/>
      <c r="BA1231" s="78"/>
      <c r="BB1231" s="78"/>
      <c r="BC1231" s="78"/>
      <c r="BD1231" s="78"/>
      <c r="BE1231" s="78"/>
      <c r="BF1231" s="78"/>
      <c r="BG1231" s="78"/>
      <c r="BH1231" s="78"/>
      <c r="BI1231" s="78"/>
      <c r="BJ1231" s="78"/>
      <c r="BK1231" s="78"/>
      <c r="BL1231" s="78"/>
      <c r="BM1231" s="78"/>
      <c r="BN1231" s="78"/>
      <c r="BO1231" s="78"/>
      <c r="BP1231" s="78"/>
      <c r="BQ1231" s="78"/>
      <c r="BR1231" s="78"/>
      <c r="BS1231" s="78"/>
      <c r="BT1231" s="78"/>
      <c r="BU1231" s="78"/>
      <c r="BV1231" s="78"/>
      <c r="BW1231" s="78"/>
      <c r="BX1231" s="78"/>
      <c r="BY1231" s="78"/>
      <c r="BZ1231" s="78"/>
      <c r="CA1231" s="78"/>
      <c r="CB1231" s="78"/>
      <c r="CC1231" s="78"/>
      <c r="CD1231" s="78"/>
      <c r="CE1231" s="78"/>
      <c r="CF1231" s="78"/>
      <c r="CG1231" s="78"/>
      <c r="CH1231" s="78"/>
      <c r="CI1231" s="78"/>
      <c r="CJ1231" s="78"/>
      <c r="CK1231" s="78"/>
      <c r="CL1231" s="78"/>
    </row>
    <row r="1232" spans="14:90" ht="20.100000000000001" customHeight="1">
      <c r="N1232" s="78"/>
      <c r="O1232" s="78"/>
      <c r="P1232" s="78"/>
      <c r="Q1232" s="78"/>
      <c r="R1232" s="78"/>
      <c r="S1232" s="78"/>
      <c r="T1232" s="78"/>
      <c r="U1232" s="78"/>
      <c r="V1232" s="78"/>
      <c r="W1232" s="78"/>
      <c r="X1232" s="78"/>
      <c r="Y1232" s="78"/>
      <c r="Z1232" s="78"/>
      <c r="AA1232" s="78"/>
      <c r="AB1232" s="78"/>
      <c r="AC1232" s="78"/>
      <c r="AD1232" s="78"/>
      <c r="AE1232" s="78"/>
      <c r="AF1232" s="78"/>
      <c r="AG1232" s="78"/>
      <c r="AH1232" s="78"/>
      <c r="AI1232" s="78"/>
      <c r="AJ1232" s="170"/>
      <c r="AK1232" s="78"/>
      <c r="AL1232" s="78"/>
      <c r="AM1232" s="78"/>
      <c r="AN1232" s="78"/>
      <c r="AO1232" s="78"/>
      <c r="AP1232" s="78"/>
      <c r="AQ1232" s="78"/>
      <c r="AR1232" s="78"/>
      <c r="AT1232" s="78"/>
      <c r="AU1232" s="78"/>
      <c r="AV1232" s="78"/>
      <c r="AW1232" s="78"/>
      <c r="AX1232" s="78"/>
      <c r="AY1232" s="78"/>
      <c r="AZ1232" s="78"/>
      <c r="BA1232" s="78"/>
      <c r="BB1232" s="78"/>
      <c r="BC1232" s="78"/>
      <c r="BD1232" s="78"/>
      <c r="BE1232" s="78"/>
      <c r="BF1232" s="78"/>
      <c r="BG1232" s="78"/>
      <c r="BH1232" s="78"/>
      <c r="BI1232" s="78"/>
      <c r="BJ1232" s="78"/>
      <c r="BK1232" s="78"/>
      <c r="BL1232" s="78"/>
      <c r="BM1232" s="78"/>
      <c r="BN1232" s="78"/>
      <c r="BO1232" s="78"/>
      <c r="BP1232" s="78"/>
      <c r="BQ1232" s="78"/>
      <c r="BR1232" s="78"/>
      <c r="BS1232" s="78"/>
      <c r="BT1232" s="78"/>
      <c r="BU1232" s="78"/>
      <c r="BV1232" s="78"/>
      <c r="BW1232" s="78"/>
      <c r="BX1232" s="78"/>
      <c r="BY1232" s="78"/>
      <c r="BZ1232" s="78"/>
      <c r="CA1232" s="78"/>
      <c r="CB1232" s="78"/>
      <c r="CC1232" s="78"/>
      <c r="CD1232" s="78"/>
      <c r="CE1232" s="78"/>
      <c r="CF1232" s="78"/>
      <c r="CG1232" s="78"/>
      <c r="CH1232" s="78"/>
      <c r="CI1232" s="78"/>
      <c r="CJ1232" s="78"/>
      <c r="CK1232" s="78"/>
      <c r="CL1232" s="78"/>
    </row>
    <row r="1233" spans="14:90" ht="20.100000000000001" customHeight="1">
      <c r="N1233" s="78"/>
      <c r="O1233" s="78"/>
      <c r="P1233" s="78"/>
      <c r="Q1233" s="78"/>
      <c r="R1233" s="78"/>
      <c r="S1233" s="78"/>
      <c r="T1233" s="78"/>
      <c r="U1233" s="78"/>
      <c r="V1233" s="78"/>
      <c r="W1233" s="78"/>
      <c r="X1233" s="78"/>
      <c r="Y1233" s="78"/>
      <c r="Z1233" s="78"/>
      <c r="AA1233" s="78"/>
      <c r="AB1233" s="78"/>
      <c r="AC1233" s="78"/>
      <c r="AD1233" s="78"/>
      <c r="AE1233" s="78"/>
      <c r="AF1233" s="78"/>
      <c r="AG1233" s="78"/>
      <c r="AH1233" s="78"/>
      <c r="AI1233" s="78"/>
      <c r="AJ1233" s="170"/>
      <c r="AK1233" s="78"/>
      <c r="AL1233" s="78"/>
      <c r="AM1233" s="78"/>
      <c r="AN1233" s="78"/>
      <c r="AO1233" s="78"/>
      <c r="AP1233" s="78"/>
      <c r="AQ1233" s="78"/>
      <c r="AR1233" s="78"/>
      <c r="AT1233" s="78"/>
      <c r="AU1233" s="78"/>
      <c r="AV1233" s="78"/>
      <c r="AW1233" s="78"/>
      <c r="AX1233" s="78"/>
      <c r="AY1233" s="78"/>
      <c r="AZ1233" s="78"/>
      <c r="BA1233" s="78"/>
      <c r="BB1233" s="78"/>
      <c r="BC1233" s="78"/>
      <c r="BD1233" s="78"/>
      <c r="BE1233" s="78"/>
      <c r="BF1233" s="78"/>
      <c r="BG1233" s="78"/>
      <c r="BH1233" s="78"/>
      <c r="BI1233" s="78"/>
      <c r="BJ1233" s="78"/>
      <c r="BK1233" s="78"/>
      <c r="BL1233" s="78"/>
      <c r="BM1233" s="78"/>
      <c r="BN1233" s="78"/>
      <c r="BO1233" s="78"/>
      <c r="BP1233" s="78"/>
      <c r="BQ1233" s="78"/>
      <c r="BR1233" s="78"/>
      <c r="BS1233" s="78"/>
      <c r="BT1233" s="78"/>
      <c r="BU1233" s="78"/>
      <c r="BV1233" s="78"/>
      <c r="BW1233" s="78"/>
      <c r="BX1233" s="78"/>
      <c r="BY1233" s="78"/>
      <c r="BZ1233" s="78"/>
      <c r="CA1233" s="78"/>
      <c r="CB1233" s="78"/>
      <c r="CC1233" s="78"/>
      <c r="CD1233" s="78"/>
      <c r="CE1233" s="78"/>
      <c r="CF1233" s="78"/>
      <c r="CG1233" s="78"/>
      <c r="CH1233" s="78"/>
      <c r="CI1233" s="78"/>
      <c r="CJ1233" s="78"/>
      <c r="CK1233" s="78"/>
      <c r="CL1233" s="78"/>
    </row>
    <row r="1234" spans="14:90" ht="20.100000000000001" customHeight="1">
      <c r="N1234" s="78"/>
      <c r="O1234" s="78"/>
      <c r="P1234" s="78"/>
      <c r="Q1234" s="78"/>
      <c r="R1234" s="78"/>
      <c r="S1234" s="78"/>
      <c r="T1234" s="78"/>
      <c r="U1234" s="78"/>
      <c r="V1234" s="78"/>
      <c r="W1234" s="78"/>
      <c r="X1234" s="78"/>
      <c r="Y1234" s="78"/>
      <c r="Z1234" s="78"/>
      <c r="AA1234" s="78"/>
      <c r="AB1234" s="78"/>
      <c r="AC1234" s="78"/>
      <c r="AD1234" s="78"/>
      <c r="AE1234" s="78"/>
      <c r="AF1234" s="78"/>
      <c r="AG1234" s="78"/>
      <c r="AH1234" s="78"/>
      <c r="AI1234" s="78"/>
      <c r="AJ1234" s="170"/>
      <c r="AK1234" s="78"/>
      <c r="AL1234" s="78"/>
      <c r="AM1234" s="78"/>
      <c r="AN1234" s="78"/>
      <c r="AO1234" s="78"/>
      <c r="AP1234" s="78"/>
      <c r="AQ1234" s="78"/>
      <c r="AR1234" s="78"/>
      <c r="AT1234" s="78"/>
      <c r="AU1234" s="78"/>
      <c r="AV1234" s="78"/>
      <c r="AW1234" s="78"/>
      <c r="AX1234" s="78"/>
      <c r="AY1234" s="78"/>
      <c r="AZ1234" s="78"/>
      <c r="BA1234" s="78"/>
      <c r="BB1234" s="78"/>
      <c r="BC1234" s="78"/>
      <c r="BD1234" s="78"/>
      <c r="BE1234" s="78"/>
      <c r="BF1234" s="78"/>
      <c r="BG1234" s="78"/>
      <c r="BH1234" s="78"/>
      <c r="BI1234" s="78"/>
      <c r="BJ1234" s="78"/>
      <c r="BK1234" s="78"/>
      <c r="BL1234" s="78"/>
      <c r="BM1234" s="78"/>
      <c r="BN1234" s="78"/>
      <c r="BO1234" s="78"/>
      <c r="BP1234" s="78"/>
      <c r="BQ1234" s="78"/>
      <c r="BR1234" s="78"/>
      <c r="BS1234" s="78"/>
      <c r="BT1234" s="78"/>
      <c r="BU1234" s="78"/>
      <c r="BV1234" s="78"/>
      <c r="BW1234" s="78"/>
      <c r="BX1234" s="78"/>
      <c r="BY1234" s="78"/>
      <c r="BZ1234" s="78"/>
      <c r="CA1234" s="78"/>
      <c r="CB1234" s="78"/>
      <c r="CC1234" s="78"/>
      <c r="CD1234" s="78"/>
      <c r="CE1234" s="78"/>
      <c r="CF1234" s="78"/>
      <c r="CG1234" s="78"/>
      <c r="CH1234" s="78"/>
      <c r="CI1234" s="78"/>
      <c r="CJ1234" s="78"/>
      <c r="CK1234" s="78"/>
      <c r="CL1234" s="78"/>
    </row>
    <row r="1235" spans="14:90" ht="20.100000000000001" customHeight="1">
      <c r="N1235" s="78"/>
      <c r="O1235" s="78"/>
      <c r="P1235" s="78"/>
      <c r="Q1235" s="78"/>
      <c r="R1235" s="78"/>
      <c r="S1235" s="78"/>
      <c r="T1235" s="78"/>
      <c r="U1235" s="78"/>
      <c r="V1235" s="78"/>
      <c r="W1235" s="78"/>
      <c r="X1235" s="78"/>
      <c r="Y1235" s="78"/>
      <c r="Z1235" s="78"/>
      <c r="AA1235" s="78"/>
      <c r="AB1235" s="78"/>
      <c r="AC1235" s="78"/>
      <c r="AD1235" s="78"/>
      <c r="AE1235" s="78"/>
      <c r="AF1235" s="78"/>
      <c r="AG1235" s="78"/>
      <c r="AH1235" s="78"/>
      <c r="AI1235" s="78"/>
      <c r="AJ1235" s="170"/>
      <c r="AK1235" s="78"/>
      <c r="AL1235" s="78"/>
      <c r="AM1235" s="78"/>
      <c r="AN1235" s="78"/>
      <c r="AO1235" s="78"/>
      <c r="AP1235" s="78"/>
      <c r="AQ1235" s="78"/>
      <c r="AR1235" s="78"/>
      <c r="AT1235" s="78"/>
      <c r="AU1235" s="78"/>
      <c r="AV1235" s="78"/>
      <c r="AW1235" s="78"/>
      <c r="AX1235" s="78"/>
      <c r="AY1235" s="78"/>
      <c r="AZ1235" s="78"/>
      <c r="BA1235" s="78"/>
      <c r="BB1235" s="78"/>
      <c r="BC1235" s="78"/>
      <c r="BD1235" s="78"/>
      <c r="BE1235" s="78"/>
      <c r="BF1235" s="78"/>
      <c r="BG1235" s="78"/>
      <c r="BH1235" s="78"/>
      <c r="BI1235" s="78"/>
      <c r="BJ1235" s="78"/>
      <c r="BK1235" s="78"/>
      <c r="BL1235" s="78"/>
      <c r="BM1235" s="78"/>
      <c r="BN1235" s="78"/>
      <c r="BO1235" s="78"/>
      <c r="BP1235" s="78"/>
      <c r="BQ1235" s="78"/>
      <c r="BR1235" s="78"/>
      <c r="BS1235" s="78"/>
      <c r="BT1235" s="78"/>
      <c r="BU1235" s="78"/>
      <c r="BV1235" s="78"/>
      <c r="BW1235" s="78"/>
      <c r="BX1235" s="78"/>
      <c r="BY1235" s="78"/>
      <c r="BZ1235" s="78"/>
      <c r="CA1235" s="78"/>
      <c r="CB1235" s="78"/>
      <c r="CC1235" s="78"/>
      <c r="CD1235" s="78"/>
      <c r="CE1235" s="78"/>
      <c r="CF1235" s="78"/>
      <c r="CG1235" s="78"/>
      <c r="CH1235" s="78"/>
      <c r="CI1235" s="78"/>
      <c r="CJ1235" s="78"/>
      <c r="CK1235" s="78"/>
      <c r="CL1235" s="78"/>
    </row>
    <row r="1236" spans="14:90" ht="20.100000000000001" customHeight="1">
      <c r="N1236" s="78"/>
      <c r="O1236" s="78"/>
      <c r="P1236" s="78"/>
      <c r="Q1236" s="78"/>
      <c r="R1236" s="78"/>
      <c r="S1236" s="78"/>
      <c r="T1236" s="78"/>
      <c r="U1236" s="78"/>
      <c r="V1236" s="78"/>
      <c r="W1236" s="78"/>
      <c r="X1236" s="78"/>
      <c r="Y1236" s="78"/>
      <c r="Z1236" s="78"/>
      <c r="AA1236" s="78"/>
      <c r="AB1236" s="78"/>
      <c r="AC1236" s="78"/>
      <c r="AD1236" s="78"/>
      <c r="AE1236" s="78"/>
      <c r="AF1236" s="78"/>
      <c r="AG1236" s="78"/>
      <c r="AH1236" s="78"/>
      <c r="AI1236" s="78"/>
      <c r="AJ1236" s="170"/>
      <c r="AK1236" s="78"/>
      <c r="AL1236" s="78"/>
      <c r="AM1236" s="78"/>
      <c r="AN1236" s="78"/>
      <c r="AO1236" s="78"/>
      <c r="AP1236" s="78"/>
      <c r="AQ1236" s="78"/>
      <c r="AR1236" s="78"/>
      <c r="AT1236" s="78"/>
      <c r="AU1236" s="78"/>
      <c r="AV1236" s="78"/>
      <c r="AW1236" s="78"/>
      <c r="AX1236" s="78"/>
      <c r="AY1236" s="78"/>
      <c r="AZ1236" s="78"/>
      <c r="BA1236" s="78"/>
      <c r="BB1236" s="78"/>
      <c r="BC1236" s="78"/>
      <c r="BD1236" s="78"/>
      <c r="BE1236" s="78"/>
      <c r="BF1236" s="78"/>
      <c r="BG1236" s="78"/>
      <c r="BH1236" s="78"/>
      <c r="BI1236" s="78"/>
      <c r="BJ1236" s="78"/>
      <c r="BK1236" s="78"/>
      <c r="BL1236" s="78"/>
      <c r="BM1236" s="78"/>
      <c r="BN1236" s="78"/>
      <c r="BO1236" s="78"/>
      <c r="BP1236" s="78"/>
      <c r="BQ1236" s="78"/>
      <c r="BR1236" s="78"/>
      <c r="BS1236" s="78"/>
      <c r="BT1236" s="78"/>
      <c r="BU1236" s="78"/>
      <c r="BV1236" s="78"/>
      <c r="BW1236" s="78"/>
      <c r="BX1236" s="78"/>
      <c r="BY1236" s="78"/>
      <c r="BZ1236" s="78"/>
      <c r="CA1236" s="78"/>
      <c r="CB1236" s="78"/>
      <c r="CC1236" s="78"/>
      <c r="CD1236" s="78"/>
      <c r="CE1236" s="78"/>
      <c r="CF1236" s="78"/>
      <c r="CG1236" s="78"/>
      <c r="CH1236" s="78"/>
      <c r="CI1236" s="78"/>
      <c r="CJ1236" s="78"/>
      <c r="CK1236" s="78"/>
      <c r="CL1236" s="78"/>
    </row>
    <row r="1237" spans="14:90" ht="20.100000000000001" customHeight="1">
      <c r="N1237" s="78"/>
      <c r="O1237" s="78"/>
      <c r="P1237" s="78"/>
      <c r="Q1237" s="78"/>
      <c r="R1237" s="78"/>
      <c r="S1237" s="78"/>
      <c r="T1237" s="78"/>
      <c r="U1237" s="78"/>
      <c r="V1237" s="78"/>
      <c r="W1237" s="78"/>
      <c r="X1237" s="78"/>
      <c r="Y1237" s="78"/>
      <c r="Z1237" s="78"/>
      <c r="AA1237" s="78"/>
      <c r="AB1237" s="78"/>
      <c r="AC1237" s="78"/>
      <c r="AD1237" s="78"/>
      <c r="AE1237" s="78"/>
      <c r="AF1237" s="78"/>
      <c r="AG1237" s="78"/>
      <c r="AH1237" s="78"/>
      <c r="AI1237" s="78"/>
      <c r="AJ1237" s="170"/>
      <c r="AK1237" s="78"/>
      <c r="AL1237" s="78"/>
      <c r="AM1237" s="78"/>
      <c r="AN1237" s="78"/>
      <c r="AO1237" s="78"/>
      <c r="AP1237" s="78"/>
      <c r="AQ1237" s="78"/>
      <c r="AR1237" s="78"/>
      <c r="AT1237" s="78"/>
      <c r="AU1237" s="78"/>
      <c r="AV1237" s="78"/>
      <c r="AW1237" s="78"/>
      <c r="AX1237" s="78"/>
      <c r="AY1237" s="78"/>
      <c r="AZ1237" s="78"/>
      <c r="BA1237" s="78"/>
      <c r="BB1237" s="78"/>
      <c r="BC1237" s="78"/>
      <c r="BD1237" s="78"/>
      <c r="BE1237" s="78"/>
      <c r="BF1237" s="78"/>
      <c r="BG1237" s="78"/>
      <c r="BH1237" s="78"/>
      <c r="BI1237" s="78"/>
      <c r="BJ1237" s="78"/>
      <c r="BK1237" s="78"/>
      <c r="BL1237" s="78"/>
      <c r="BM1237" s="78"/>
      <c r="BN1237" s="78"/>
      <c r="BO1237" s="78"/>
      <c r="BP1237" s="78"/>
      <c r="BQ1237" s="78"/>
      <c r="BR1237" s="78"/>
      <c r="BS1237" s="78"/>
      <c r="BT1237" s="78"/>
      <c r="BU1237" s="78"/>
      <c r="BV1237" s="78"/>
      <c r="BW1237" s="78"/>
      <c r="BX1237" s="78"/>
      <c r="BY1237" s="78"/>
      <c r="BZ1237" s="78"/>
      <c r="CA1237" s="78"/>
      <c r="CB1237" s="78"/>
      <c r="CC1237" s="78"/>
      <c r="CD1237" s="78"/>
      <c r="CE1237" s="78"/>
      <c r="CF1237" s="78"/>
      <c r="CG1237" s="78"/>
      <c r="CH1237" s="78"/>
      <c r="CI1237" s="78"/>
      <c r="CJ1237" s="78"/>
      <c r="CK1237" s="78"/>
      <c r="CL1237" s="78"/>
    </row>
    <row r="1238" spans="14:90" ht="20.100000000000001" customHeight="1">
      <c r="N1238" s="78"/>
      <c r="O1238" s="78"/>
      <c r="P1238" s="78"/>
      <c r="Q1238" s="78"/>
      <c r="R1238" s="78"/>
      <c r="S1238" s="78"/>
      <c r="T1238" s="78"/>
      <c r="U1238" s="78"/>
      <c r="V1238" s="78"/>
      <c r="W1238" s="78"/>
      <c r="X1238" s="78"/>
      <c r="Y1238" s="78"/>
      <c r="Z1238" s="78"/>
      <c r="AA1238" s="78"/>
      <c r="AB1238" s="78"/>
      <c r="AC1238" s="78"/>
      <c r="AD1238" s="78"/>
      <c r="AE1238" s="78"/>
      <c r="AF1238" s="78"/>
      <c r="AG1238" s="78"/>
      <c r="AH1238" s="78"/>
      <c r="AI1238" s="78"/>
      <c r="AJ1238" s="170"/>
      <c r="AK1238" s="78"/>
      <c r="AL1238" s="78"/>
      <c r="AM1238" s="78"/>
      <c r="AN1238" s="78"/>
      <c r="AO1238" s="78"/>
      <c r="AP1238" s="78"/>
      <c r="AQ1238" s="78"/>
      <c r="AR1238" s="78"/>
      <c r="AT1238" s="78"/>
      <c r="AU1238" s="78"/>
      <c r="AV1238" s="78"/>
      <c r="AW1238" s="78"/>
      <c r="AX1238" s="78"/>
      <c r="AY1238" s="78"/>
      <c r="AZ1238" s="78"/>
      <c r="BA1238" s="78"/>
      <c r="BB1238" s="78"/>
      <c r="BC1238" s="78"/>
      <c r="BD1238" s="78"/>
      <c r="BE1238" s="78"/>
      <c r="BF1238" s="78"/>
      <c r="BG1238" s="78"/>
      <c r="BH1238" s="78"/>
      <c r="BI1238" s="78"/>
      <c r="BJ1238" s="78"/>
      <c r="BK1238" s="78"/>
      <c r="BL1238" s="78"/>
      <c r="BM1238" s="78"/>
      <c r="BN1238" s="78"/>
      <c r="BO1238" s="78"/>
      <c r="BP1238" s="78"/>
      <c r="BQ1238" s="78"/>
      <c r="BR1238" s="78"/>
      <c r="BS1238" s="78"/>
      <c r="BT1238" s="78"/>
      <c r="BU1238" s="78"/>
      <c r="BV1238" s="78"/>
      <c r="BW1238" s="78"/>
      <c r="BX1238" s="78"/>
      <c r="BY1238" s="78"/>
      <c r="BZ1238" s="78"/>
      <c r="CA1238" s="78"/>
      <c r="CB1238" s="78"/>
      <c r="CC1238" s="78"/>
      <c r="CD1238" s="78"/>
      <c r="CE1238" s="78"/>
      <c r="CF1238" s="78"/>
      <c r="CG1238" s="78"/>
      <c r="CH1238" s="78"/>
      <c r="CI1238" s="78"/>
      <c r="CJ1238" s="78"/>
      <c r="CK1238" s="78"/>
      <c r="CL1238" s="78"/>
    </row>
    <row r="1239" spans="14:90" ht="20.100000000000001" customHeight="1">
      <c r="N1239" s="78"/>
      <c r="O1239" s="78"/>
      <c r="P1239" s="78"/>
      <c r="Q1239" s="78"/>
      <c r="R1239" s="78"/>
      <c r="S1239" s="78"/>
      <c r="T1239" s="78"/>
      <c r="U1239" s="78"/>
      <c r="V1239" s="78"/>
      <c r="W1239" s="78"/>
      <c r="X1239" s="78"/>
      <c r="Y1239" s="78"/>
      <c r="Z1239" s="78"/>
      <c r="AA1239" s="78"/>
      <c r="AB1239" s="78"/>
      <c r="AC1239" s="78"/>
      <c r="AD1239" s="78"/>
      <c r="AE1239" s="78"/>
      <c r="AF1239" s="78"/>
      <c r="AG1239" s="78"/>
      <c r="AH1239" s="78"/>
      <c r="AI1239" s="78"/>
      <c r="AJ1239" s="170"/>
      <c r="AK1239" s="78"/>
      <c r="AL1239" s="78"/>
      <c r="AM1239" s="78"/>
      <c r="AN1239" s="78"/>
      <c r="AO1239" s="78"/>
      <c r="AP1239" s="78"/>
      <c r="AQ1239" s="78"/>
      <c r="AR1239" s="78"/>
      <c r="AT1239" s="78"/>
      <c r="AU1239" s="78"/>
      <c r="AV1239" s="78"/>
      <c r="AW1239" s="78"/>
      <c r="AX1239" s="78"/>
      <c r="AY1239" s="78"/>
      <c r="AZ1239" s="78"/>
      <c r="BA1239" s="78"/>
      <c r="BB1239" s="78"/>
      <c r="BC1239" s="78"/>
      <c r="BD1239" s="78"/>
      <c r="BE1239" s="78"/>
      <c r="BF1239" s="78"/>
      <c r="BG1239" s="78"/>
      <c r="BH1239" s="78"/>
      <c r="BI1239" s="78"/>
      <c r="BJ1239" s="78"/>
      <c r="BK1239" s="78"/>
      <c r="BL1239" s="78"/>
      <c r="BM1239" s="78"/>
      <c r="BN1239" s="78"/>
      <c r="BO1239" s="78"/>
      <c r="BP1239" s="78"/>
      <c r="BQ1239" s="78"/>
      <c r="BR1239" s="78"/>
      <c r="BS1239" s="78"/>
      <c r="BT1239" s="78"/>
      <c r="BU1239" s="78"/>
      <c r="BV1239" s="78"/>
      <c r="BW1239" s="78"/>
      <c r="BX1239" s="78"/>
      <c r="BY1239" s="78"/>
      <c r="BZ1239" s="78"/>
      <c r="CA1239" s="78"/>
      <c r="CB1239" s="78"/>
      <c r="CC1239" s="78"/>
      <c r="CD1239" s="78"/>
      <c r="CE1239" s="78"/>
      <c r="CF1239" s="78"/>
      <c r="CG1239" s="78"/>
      <c r="CH1239" s="78"/>
      <c r="CI1239" s="78"/>
      <c r="CJ1239" s="78"/>
      <c r="CK1239" s="78"/>
      <c r="CL1239" s="78"/>
    </row>
    <row r="1240" spans="14:90" ht="20.100000000000001" customHeight="1">
      <c r="N1240" s="78"/>
      <c r="O1240" s="78"/>
      <c r="P1240" s="78"/>
      <c r="Q1240" s="78"/>
      <c r="R1240" s="78"/>
      <c r="S1240" s="78"/>
      <c r="T1240" s="78"/>
      <c r="U1240" s="78"/>
      <c r="V1240" s="78"/>
      <c r="W1240" s="78"/>
      <c r="X1240" s="78"/>
      <c r="Y1240" s="78"/>
      <c r="Z1240" s="78"/>
      <c r="AA1240" s="78"/>
      <c r="AB1240" s="78"/>
      <c r="AC1240" s="78"/>
      <c r="AD1240" s="78"/>
      <c r="AE1240" s="78"/>
      <c r="AF1240" s="78"/>
      <c r="AG1240" s="78"/>
      <c r="AH1240" s="78"/>
      <c r="AI1240" s="78"/>
      <c r="AJ1240" s="170"/>
      <c r="AK1240" s="78"/>
      <c r="AL1240" s="78"/>
      <c r="AM1240" s="78"/>
      <c r="AN1240" s="78"/>
      <c r="AO1240" s="78"/>
      <c r="AP1240" s="78"/>
      <c r="AQ1240" s="78"/>
      <c r="AR1240" s="78"/>
      <c r="AT1240" s="78"/>
      <c r="AU1240" s="78"/>
      <c r="AV1240" s="78"/>
      <c r="AW1240" s="78"/>
      <c r="AX1240" s="78"/>
      <c r="AY1240" s="78"/>
      <c r="AZ1240" s="78"/>
      <c r="BA1240" s="78"/>
      <c r="BB1240" s="78"/>
      <c r="BC1240" s="78"/>
      <c r="BD1240" s="78"/>
      <c r="BE1240" s="78"/>
      <c r="BF1240" s="78"/>
      <c r="BG1240" s="78"/>
      <c r="BH1240" s="78"/>
      <c r="BI1240" s="78"/>
      <c r="BJ1240" s="78"/>
      <c r="BK1240" s="78"/>
      <c r="BL1240" s="78"/>
      <c r="BM1240" s="78"/>
      <c r="BN1240" s="78"/>
      <c r="BO1240" s="78"/>
      <c r="BP1240" s="78"/>
      <c r="BQ1240" s="78"/>
      <c r="BR1240" s="78"/>
      <c r="BS1240" s="78"/>
      <c r="BT1240" s="78"/>
      <c r="BU1240" s="78"/>
      <c r="BV1240" s="78"/>
      <c r="BW1240" s="78"/>
      <c r="BX1240" s="78"/>
      <c r="BY1240" s="78"/>
      <c r="BZ1240" s="78"/>
      <c r="CA1240" s="78"/>
      <c r="CB1240" s="78"/>
      <c r="CC1240" s="78"/>
      <c r="CD1240" s="78"/>
      <c r="CE1240" s="78"/>
      <c r="CF1240" s="78"/>
      <c r="CG1240" s="78"/>
      <c r="CH1240" s="78"/>
      <c r="CI1240" s="78"/>
      <c r="CJ1240" s="78"/>
      <c r="CK1240" s="78"/>
      <c r="CL1240" s="78"/>
    </row>
    <row r="1241" spans="14:90" ht="20.100000000000001" customHeight="1">
      <c r="N1241" s="78"/>
      <c r="O1241" s="78"/>
      <c r="P1241" s="78"/>
      <c r="Q1241" s="78"/>
      <c r="R1241" s="78"/>
      <c r="S1241" s="78"/>
      <c r="T1241" s="78"/>
      <c r="U1241" s="78"/>
      <c r="V1241" s="78"/>
      <c r="W1241" s="78"/>
      <c r="X1241" s="78"/>
      <c r="Y1241" s="78"/>
      <c r="Z1241" s="78"/>
      <c r="AA1241" s="78"/>
      <c r="AB1241" s="78"/>
      <c r="AC1241" s="78"/>
      <c r="AD1241" s="78"/>
      <c r="AE1241" s="78"/>
      <c r="AF1241" s="78"/>
      <c r="AG1241" s="78"/>
      <c r="AH1241" s="78"/>
      <c r="AI1241" s="78"/>
      <c r="AJ1241" s="170"/>
      <c r="AK1241" s="78"/>
      <c r="AL1241" s="78"/>
      <c r="AM1241" s="78"/>
      <c r="AN1241" s="78"/>
      <c r="AO1241" s="78"/>
      <c r="AP1241" s="78"/>
      <c r="AQ1241" s="78"/>
      <c r="AR1241" s="78"/>
      <c r="AT1241" s="78"/>
      <c r="AU1241" s="78"/>
      <c r="AV1241" s="78"/>
      <c r="AW1241" s="78"/>
      <c r="AX1241" s="78"/>
      <c r="AY1241" s="78"/>
      <c r="AZ1241" s="78"/>
      <c r="BA1241" s="78"/>
      <c r="BB1241" s="78"/>
      <c r="BC1241" s="78"/>
      <c r="BD1241" s="78"/>
      <c r="BE1241" s="78"/>
      <c r="BF1241" s="78"/>
      <c r="BG1241" s="78"/>
      <c r="BH1241" s="78"/>
      <c r="BI1241" s="78"/>
      <c r="BJ1241" s="78"/>
      <c r="BK1241" s="78"/>
      <c r="BL1241" s="78"/>
      <c r="BM1241" s="78"/>
      <c r="BN1241" s="78"/>
      <c r="BO1241" s="78"/>
      <c r="BP1241" s="78"/>
      <c r="BQ1241" s="78"/>
      <c r="BR1241" s="78"/>
      <c r="BS1241" s="78"/>
      <c r="BT1241" s="78"/>
      <c r="BU1241" s="78"/>
      <c r="BV1241" s="78"/>
      <c r="BW1241" s="78"/>
      <c r="BX1241" s="78"/>
      <c r="BY1241" s="78"/>
      <c r="BZ1241" s="78"/>
      <c r="CA1241" s="78"/>
      <c r="CB1241" s="78"/>
      <c r="CC1241" s="78"/>
      <c r="CD1241" s="78"/>
      <c r="CE1241" s="78"/>
      <c r="CF1241" s="78"/>
      <c r="CG1241" s="78"/>
      <c r="CH1241" s="78"/>
      <c r="CI1241" s="78"/>
      <c r="CJ1241" s="78"/>
      <c r="CK1241" s="78"/>
      <c r="CL1241" s="78"/>
    </row>
    <row r="1242" spans="14:90" ht="20.100000000000001" customHeight="1">
      <c r="N1242" s="78"/>
      <c r="O1242" s="78"/>
      <c r="P1242" s="78"/>
      <c r="Q1242" s="78"/>
      <c r="R1242" s="78"/>
      <c r="S1242" s="78"/>
      <c r="T1242" s="78"/>
      <c r="U1242" s="78"/>
      <c r="V1242" s="78"/>
      <c r="W1242" s="78"/>
      <c r="X1242" s="78"/>
      <c r="Y1242" s="78"/>
      <c r="Z1242" s="78"/>
      <c r="AA1242" s="78"/>
      <c r="AB1242" s="78"/>
      <c r="AC1242" s="78"/>
      <c r="AD1242" s="78"/>
      <c r="AE1242" s="78"/>
      <c r="AF1242" s="78"/>
      <c r="AG1242" s="78"/>
      <c r="AH1242" s="78"/>
      <c r="AI1242" s="78"/>
      <c r="AJ1242" s="170"/>
      <c r="AK1242" s="78"/>
      <c r="AL1242" s="78"/>
      <c r="AM1242" s="78"/>
      <c r="AN1242" s="78"/>
      <c r="AO1242" s="78"/>
      <c r="AP1242" s="78"/>
      <c r="AQ1242" s="78"/>
      <c r="AR1242" s="78"/>
      <c r="AT1242" s="78"/>
      <c r="AU1242" s="78"/>
      <c r="AV1242" s="78"/>
      <c r="AW1242" s="78"/>
      <c r="AX1242" s="78"/>
      <c r="AY1242" s="78"/>
      <c r="AZ1242" s="78"/>
      <c r="BA1242" s="78"/>
      <c r="BB1242" s="78"/>
      <c r="BC1242" s="78"/>
      <c r="BD1242" s="78"/>
      <c r="BE1242" s="78"/>
      <c r="BF1242" s="78"/>
      <c r="BG1242" s="78"/>
      <c r="BH1242" s="78"/>
      <c r="BI1242" s="78"/>
      <c r="BJ1242" s="78"/>
      <c r="BK1242" s="78"/>
      <c r="BL1242" s="78"/>
      <c r="BM1242" s="78"/>
      <c r="BN1242" s="78"/>
      <c r="BO1242" s="78"/>
      <c r="BP1242" s="78"/>
      <c r="BQ1242" s="78"/>
      <c r="BR1242" s="78"/>
      <c r="BS1242" s="78"/>
      <c r="BT1242" s="78"/>
      <c r="BU1242" s="78"/>
      <c r="BV1242" s="78"/>
      <c r="BW1242" s="78"/>
      <c r="BX1242" s="78"/>
      <c r="BY1242" s="78"/>
      <c r="BZ1242" s="78"/>
      <c r="CA1242" s="78"/>
      <c r="CB1242" s="78"/>
      <c r="CC1242" s="78"/>
      <c r="CD1242" s="78"/>
      <c r="CE1242" s="78"/>
      <c r="CF1242" s="78"/>
      <c r="CG1242" s="78"/>
      <c r="CH1242" s="78"/>
      <c r="CI1242" s="78"/>
      <c r="CJ1242" s="78"/>
      <c r="CK1242" s="78"/>
      <c r="CL1242" s="78"/>
    </row>
    <row r="1243" spans="14:90" ht="20.100000000000001" customHeight="1">
      <c r="N1243" s="78"/>
      <c r="O1243" s="78"/>
      <c r="P1243" s="78"/>
      <c r="Q1243" s="78"/>
      <c r="R1243" s="78"/>
      <c r="S1243" s="78"/>
      <c r="T1243" s="78"/>
      <c r="U1243" s="78"/>
      <c r="V1243" s="78"/>
      <c r="W1243" s="78"/>
      <c r="X1243" s="78"/>
      <c r="Y1243" s="78"/>
      <c r="Z1243" s="78"/>
      <c r="AA1243" s="78"/>
      <c r="AB1243" s="78"/>
      <c r="AC1243" s="78"/>
      <c r="AD1243" s="78"/>
      <c r="AE1243" s="78"/>
      <c r="AF1243" s="78"/>
      <c r="AG1243" s="78"/>
      <c r="AH1243" s="78"/>
      <c r="AI1243" s="78"/>
      <c r="AJ1243" s="170"/>
      <c r="AK1243" s="78"/>
      <c r="AL1243" s="78"/>
      <c r="AM1243" s="78"/>
      <c r="AN1243" s="78"/>
      <c r="AO1243" s="78"/>
      <c r="AP1243" s="78"/>
      <c r="AQ1243" s="78"/>
      <c r="AR1243" s="78"/>
      <c r="AT1243" s="78"/>
      <c r="AU1243" s="78"/>
      <c r="AV1243" s="78"/>
      <c r="AW1243" s="78"/>
      <c r="AX1243" s="78"/>
      <c r="AY1243" s="78"/>
      <c r="AZ1243" s="78"/>
      <c r="BA1243" s="78"/>
      <c r="BB1243" s="78"/>
      <c r="BC1243" s="78"/>
      <c r="BD1243" s="78"/>
      <c r="BE1243" s="78"/>
      <c r="BF1243" s="78"/>
      <c r="BG1243" s="78"/>
      <c r="BH1243" s="78"/>
      <c r="BI1243" s="78"/>
      <c r="BJ1243" s="78"/>
      <c r="BK1243" s="78"/>
      <c r="BL1243" s="78"/>
      <c r="BM1243" s="78"/>
      <c r="BN1243" s="78"/>
      <c r="BO1243" s="78"/>
      <c r="BP1243" s="78"/>
      <c r="BQ1243" s="78"/>
      <c r="BR1243" s="78"/>
      <c r="BS1243" s="78"/>
      <c r="BT1243" s="78"/>
      <c r="BU1243" s="78"/>
      <c r="BV1243" s="78"/>
      <c r="BW1243" s="78"/>
      <c r="BX1243" s="78"/>
      <c r="BY1243" s="78"/>
      <c r="BZ1243" s="78"/>
      <c r="CA1243" s="78"/>
      <c r="CB1243" s="78"/>
      <c r="CC1243" s="78"/>
      <c r="CD1243" s="78"/>
      <c r="CE1243" s="78"/>
      <c r="CF1243" s="78"/>
      <c r="CG1243" s="78"/>
      <c r="CH1243" s="78"/>
      <c r="CI1243" s="78"/>
      <c r="CJ1243" s="78"/>
      <c r="CK1243" s="78"/>
      <c r="CL1243" s="78"/>
    </row>
    <row r="1244" spans="14:90" ht="20.100000000000001" customHeight="1">
      <c r="N1244" s="78"/>
      <c r="O1244" s="78"/>
      <c r="P1244" s="78"/>
      <c r="Q1244" s="78"/>
      <c r="R1244" s="78"/>
      <c r="S1244" s="78"/>
      <c r="T1244" s="78"/>
      <c r="U1244" s="78"/>
      <c r="V1244" s="78"/>
      <c r="W1244" s="78"/>
      <c r="X1244" s="78"/>
      <c r="Y1244" s="78"/>
      <c r="Z1244" s="78"/>
      <c r="AA1244" s="78"/>
      <c r="AB1244" s="78"/>
      <c r="AC1244" s="78"/>
      <c r="AD1244" s="78"/>
      <c r="AE1244" s="78"/>
      <c r="AF1244" s="78"/>
      <c r="AG1244" s="78"/>
      <c r="AH1244" s="78"/>
      <c r="AI1244" s="78"/>
      <c r="AJ1244" s="170"/>
      <c r="AK1244" s="78"/>
      <c r="AL1244" s="78"/>
      <c r="AM1244" s="78"/>
      <c r="AN1244" s="78"/>
      <c r="AO1244" s="78"/>
      <c r="AP1244" s="78"/>
      <c r="AQ1244" s="78"/>
      <c r="AR1244" s="78"/>
      <c r="AT1244" s="78"/>
      <c r="AU1244" s="78"/>
      <c r="AV1244" s="78"/>
      <c r="AW1244" s="78"/>
      <c r="AX1244" s="78"/>
      <c r="AY1244" s="78"/>
      <c r="AZ1244" s="78"/>
      <c r="BA1244" s="78"/>
      <c r="BB1244" s="78"/>
      <c r="BC1244" s="78"/>
      <c r="BD1244" s="78"/>
      <c r="BE1244" s="78"/>
      <c r="BF1244" s="78"/>
      <c r="BG1244" s="78"/>
      <c r="BH1244" s="78"/>
      <c r="BI1244" s="78"/>
      <c r="BJ1244" s="78"/>
      <c r="BK1244" s="78"/>
      <c r="BL1244" s="78"/>
      <c r="BM1244" s="78"/>
      <c r="BN1244" s="78"/>
      <c r="BO1244" s="78"/>
      <c r="BP1244" s="78"/>
      <c r="BQ1244" s="78"/>
      <c r="BR1244" s="78"/>
      <c r="BS1244" s="78"/>
      <c r="BT1244" s="78"/>
      <c r="BU1244" s="78"/>
      <c r="BV1244" s="78"/>
      <c r="BW1244" s="78"/>
      <c r="BX1244" s="78"/>
      <c r="BY1244" s="78"/>
      <c r="BZ1244" s="78"/>
      <c r="CA1244" s="78"/>
      <c r="CB1244" s="78"/>
      <c r="CC1244" s="78"/>
      <c r="CD1244" s="78"/>
      <c r="CE1244" s="78"/>
      <c r="CF1244" s="78"/>
      <c r="CG1244" s="78"/>
      <c r="CH1244" s="78"/>
      <c r="CI1244" s="78"/>
      <c r="CJ1244" s="78"/>
      <c r="CK1244" s="78"/>
      <c r="CL1244" s="78"/>
    </row>
    <row r="1245" spans="14:90" ht="20.100000000000001" customHeight="1">
      <c r="N1245" s="78"/>
      <c r="O1245" s="78"/>
      <c r="P1245" s="78"/>
      <c r="Q1245" s="78"/>
      <c r="R1245" s="78"/>
      <c r="S1245" s="78"/>
      <c r="T1245" s="78"/>
      <c r="U1245" s="78"/>
      <c r="V1245" s="78"/>
      <c r="W1245" s="78"/>
      <c r="X1245" s="78"/>
      <c r="Y1245" s="78"/>
      <c r="Z1245" s="78"/>
      <c r="AA1245" s="78"/>
      <c r="AB1245" s="78"/>
      <c r="AC1245" s="78"/>
      <c r="AD1245" s="78"/>
      <c r="AE1245" s="78"/>
      <c r="AF1245" s="78"/>
      <c r="AG1245" s="78"/>
      <c r="AH1245" s="78"/>
      <c r="AI1245" s="78"/>
      <c r="AJ1245" s="170"/>
      <c r="AK1245" s="78"/>
      <c r="AL1245" s="78"/>
      <c r="AM1245" s="78"/>
      <c r="AN1245" s="78"/>
      <c r="AO1245" s="78"/>
      <c r="AP1245" s="78"/>
      <c r="AQ1245" s="78"/>
      <c r="AR1245" s="78"/>
      <c r="AT1245" s="78"/>
      <c r="AU1245" s="78"/>
      <c r="AV1245" s="78"/>
      <c r="AW1245" s="78"/>
      <c r="AX1245" s="78"/>
      <c r="AY1245" s="78"/>
      <c r="AZ1245" s="78"/>
      <c r="BA1245" s="78"/>
      <c r="BB1245" s="78"/>
      <c r="BC1245" s="78"/>
      <c r="BD1245" s="78"/>
      <c r="BE1245" s="78"/>
      <c r="BF1245" s="78"/>
      <c r="BG1245" s="78"/>
      <c r="BH1245" s="78"/>
      <c r="BI1245" s="78"/>
      <c r="BJ1245" s="78"/>
      <c r="BK1245" s="78"/>
      <c r="BL1245" s="78"/>
      <c r="BM1245" s="78"/>
      <c r="BN1245" s="78"/>
      <c r="BO1245" s="78"/>
      <c r="BP1245" s="78"/>
      <c r="BQ1245" s="78"/>
      <c r="BR1245" s="78"/>
      <c r="BS1245" s="78"/>
      <c r="BT1245" s="78"/>
      <c r="BU1245" s="78"/>
      <c r="BV1245" s="78"/>
      <c r="BW1245" s="78"/>
      <c r="BX1245" s="78"/>
      <c r="BY1245" s="78"/>
      <c r="BZ1245" s="78"/>
      <c r="CA1245" s="78"/>
      <c r="CB1245" s="78"/>
      <c r="CC1245" s="78"/>
      <c r="CD1245" s="78"/>
      <c r="CE1245" s="78"/>
      <c r="CF1245" s="78"/>
      <c r="CG1245" s="78"/>
      <c r="CH1245" s="78"/>
      <c r="CI1245" s="78"/>
      <c r="CJ1245" s="78"/>
      <c r="CK1245" s="78"/>
      <c r="CL1245" s="78"/>
    </row>
    <row r="1246" spans="14:90" ht="20.100000000000001" customHeight="1">
      <c r="N1246" s="78"/>
      <c r="O1246" s="78"/>
      <c r="P1246" s="78"/>
      <c r="Q1246" s="78"/>
      <c r="R1246" s="78"/>
      <c r="S1246" s="78"/>
      <c r="T1246" s="78"/>
      <c r="U1246" s="78"/>
      <c r="V1246" s="78"/>
      <c r="W1246" s="78"/>
      <c r="X1246" s="78"/>
      <c r="Y1246" s="78"/>
      <c r="Z1246" s="78"/>
      <c r="AA1246" s="78"/>
      <c r="AB1246" s="78"/>
      <c r="AC1246" s="78"/>
      <c r="AD1246" s="78"/>
      <c r="AE1246" s="78"/>
      <c r="AF1246" s="78"/>
      <c r="AG1246" s="78"/>
      <c r="AH1246" s="78"/>
      <c r="AI1246" s="78"/>
      <c r="AJ1246" s="170"/>
      <c r="AK1246" s="78"/>
      <c r="AL1246" s="78"/>
      <c r="AM1246" s="78"/>
      <c r="AN1246" s="78"/>
      <c r="AO1246" s="78"/>
      <c r="AP1246" s="78"/>
      <c r="AQ1246" s="78"/>
      <c r="AR1246" s="78"/>
      <c r="AT1246" s="78"/>
      <c r="AU1246" s="78"/>
      <c r="AV1246" s="78"/>
      <c r="AW1246" s="78"/>
      <c r="AX1246" s="78"/>
      <c r="AY1246" s="78"/>
      <c r="AZ1246" s="78"/>
      <c r="BA1246" s="78"/>
      <c r="BB1246" s="78"/>
      <c r="BC1246" s="78"/>
      <c r="BD1246" s="78"/>
      <c r="BE1246" s="78"/>
      <c r="BF1246" s="78"/>
      <c r="BG1246" s="78"/>
      <c r="BH1246" s="78"/>
      <c r="BI1246" s="78"/>
      <c r="BJ1246" s="78"/>
      <c r="BK1246" s="78"/>
      <c r="BL1246" s="78"/>
      <c r="BM1246" s="78"/>
      <c r="BN1246" s="78"/>
      <c r="BO1246" s="78"/>
      <c r="BP1246" s="78"/>
      <c r="BQ1246" s="78"/>
      <c r="BR1246" s="78"/>
      <c r="BS1246" s="78"/>
      <c r="BT1246" s="78"/>
      <c r="BU1246" s="78"/>
      <c r="BV1246" s="78"/>
      <c r="BW1246" s="78"/>
      <c r="BX1246" s="78"/>
      <c r="BY1246" s="78"/>
      <c r="BZ1246" s="78"/>
      <c r="CA1246" s="78"/>
      <c r="CB1246" s="78"/>
      <c r="CC1246" s="78"/>
      <c r="CD1246" s="78"/>
      <c r="CE1246" s="78"/>
      <c r="CF1246" s="78"/>
      <c r="CG1246" s="78"/>
      <c r="CH1246" s="78"/>
      <c r="CI1246" s="78"/>
      <c r="CJ1246" s="78"/>
      <c r="CK1246" s="78"/>
      <c r="CL1246" s="78"/>
    </row>
    <row r="1247" spans="14:90" ht="20.100000000000001" customHeight="1">
      <c r="N1247" s="78"/>
      <c r="O1247" s="78"/>
      <c r="P1247" s="78"/>
      <c r="Q1247" s="78"/>
      <c r="R1247" s="78"/>
      <c r="S1247" s="78"/>
      <c r="T1247" s="78"/>
      <c r="U1247" s="78"/>
      <c r="V1247" s="78"/>
      <c r="W1247" s="78"/>
      <c r="X1247" s="78"/>
      <c r="Y1247" s="78"/>
      <c r="Z1247" s="78"/>
      <c r="AA1247" s="78"/>
      <c r="AB1247" s="78"/>
      <c r="AC1247" s="78"/>
      <c r="AD1247" s="78"/>
      <c r="AE1247" s="78"/>
      <c r="AF1247" s="78"/>
      <c r="AG1247" s="78"/>
      <c r="AH1247" s="78"/>
      <c r="AI1247" s="78"/>
      <c r="AJ1247" s="170"/>
      <c r="AK1247" s="78"/>
      <c r="AL1247" s="78"/>
      <c r="AM1247" s="78"/>
      <c r="AN1247" s="78"/>
      <c r="AO1247" s="78"/>
      <c r="AP1247" s="78"/>
      <c r="AQ1247" s="78"/>
      <c r="AR1247" s="78"/>
      <c r="AT1247" s="78"/>
      <c r="AU1247" s="78"/>
      <c r="AV1247" s="78"/>
      <c r="AW1247" s="78"/>
      <c r="AX1247" s="78"/>
      <c r="AY1247" s="78"/>
      <c r="AZ1247" s="78"/>
      <c r="BA1247" s="78"/>
      <c r="BB1247" s="78"/>
      <c r="BC1247" s="78"/>
      <c r="BD1247" s="78"/>
      <c r="BE1247" s="78"/>
      <c r="BF1247" s="78"/>
      <c r="BG1247" s="78"/>
      <c r="BH1247" s="78"/>
      <c r="BI1247" s="78"/>
      <c r="BJ1247" s="78"/>
      <c r="BK1247" s="78"/>
      <c r="BL1247" s="78"/>
      <c r="BM1247" s="78"/>
      <c r="BN1247" s="78"/>
      <c r="BO1247" s="78"/>
      <c r="BP1247" s="78"/>
      <c r="BQ1247" s="78"/>
      <c r="BR1247" s="78"/>
      <c r="BS1247" s="78"/>
      <c r="BT1247" s="78"/>
      <c r="BU1247" s="78"/>
      <c r="BV1247" s="78"/>
      <c r="BW1247" s="78"/>
      <c r="BX1247" s="78"/>
      <c r="BY1247" s="78"/>
      <c r="BZ1247" s="78"/>
      <c r="CA1247" s="78"/>
      <c r="CB1247" s="78"/>
      <c r="CC1247" s="78"/>
      <c r="CD1247" s="78"/>
      <c r="CE1247" s="78"/>
      <c r="CF1247" s="78"/>
      <c r="CG1247" s="78"/>
      <c r="CH1247" s="78"/>
      <c r="CI1247" s="78"/>
      <c r="CJ1247" s="78"/>
      <c r="CK1247" s="78"/>
      <c r="CL1247" s="78"/>
    </row>
    <row r="1248" spans="14:90" ht="20.100000000000001" customHeight="1">
      <c r="N1248" s="78"/>
      <c r="O1248" s="78"/>
      <c r="P1248" s="78"/>
      <c r="Q1248" s="78"/>
      <c r="R1248" s="78"/>
      <c r="S1248" s="78"/>
      <c r="T1248" s="78"/>
      <c r="U1248" s="78"/>
      <c r="V1248" s="78"/>
      <c r="W1248" s="78"/>
      <c r="X1248" s="78"/>
      <c r="Y1248" s="78"/>
      <c r="Z1248" s="78"/>
      <c r="AA1248" s="78"/>
      <c r="AB1248" s="78"/>
      <c r="AC1248" s="78"/>
      <c r="AD1248" s="78"/>
      <c r="AE1248" s="78"/>
      <c r="AF1248" s="78"/>
      <c r="AG1248" s="78"/>
      <c r="AH1248" s="78"/>
      <c r="AI1248" s="78"/>
      <c r="AJ1248" s="170"/>
      <c r="AK1248" s="78"/>
      <c r="AL1248" s="78"/>
      <c r="AM1248" s="78"/>
      <c r="AN1248" s="78"/>
      <c r="AO1248" s="78"/>
      <c r="AP1248" s="78"/>
      <c r="AQ1248" s="78"/>
      <c r="AR1248" s="78"/>
      <c r="AT1248" s="78"/>
      <c r="AU1248" s="78"/>
      <c r="AV1248" s="78"/>
      <c r="AW1248" s="78"/>
      <c r="AX1248" s="78"/>
      <c r="AY1248" s="78"/>
      <c r="AZ1248" s="78"/>
      <c r="BA1248" s="78"/>
      <c r="BB1248" s="78"/>
      <c r="BC1248" s="78"/>
      <c r="BD1248" s="78"/>
      <c r="BE1248" s="78"/>
      <c r="BF1248" s="78"/>
      <c r="BG1248" s="78"/>
      <c r="BH1248" s="78"/>
      <c r="BI1248" s="78"/>
      <c r="BJ1248" s="78"/>
      <c r="BK1248" s="78"/>
      <c r="BL1248" s="78"/>
      <c r="BM1248" s="78"/>
      <c r="BN1248" s="78"/>
      <c r="BO1248" s="78"/>
      <c r="BP1248" s="78"/>
      <c r="BQ1248" s="78"/>
      <c r="BR1248" s="78"/>
      <c r="BS1248" s="78"/>
      <c r="BT1248" s="78"/>
      <c r="BU1248" s="78"/>
      <c r="BV1248" s="78"/>
      <c r="BW1248" s="78"/>
      <c r="BX1248" s="78"/>
      <c r="BY1248" s="78"/>
      <c r="BZ1248" s="78"/>
      <c r="CA1248" s="78"/>
      <c r="CB1248" s="78"/>
      <c r="CC1248" s="78"/>
      <c r="CD1248" s="78"/>
      <c r="CE1248" s="78"/>
      <c r="CF1248" s="78"/>
      <c r="CG1248" s="78"/>
      <c r="CH1248" s="78"/>
      <c r="CI1248" s="78"/>
      <c r="CJ1248" s="78"/>
      <c r="CK1248" s="78"/>
      <c r="CL1248" s="78"/>
    </row>
    <row r="1249" spans="14:90" ht="20.100000000000001" customHeight="1">
      <c r="N1249" s="78"/>
      <c r="O1249" s="78"/>
      <c r="P1249" s="78"/>
      <c r="Q1249" s="78"/>
      <c r="R1249" s="78"/>
      <c r="S1249" s="78"/>
      <c r="T1249" s="78"/>
      <c r="U1249" s="78"/>
      <c r="V1249" s="78"/>
      <c r="W1249" s="78"/>
      <c r="X1249" s="78"/>
      <c r="Y1249" s="78"/>
      <c r="Z1249" s="78"/>
      <c r="AA1249" s="78"/>
      <c r="AB1249" s="78"/>
      <c r="AC1249" s="78"/>
      <c r="AD1249" s="78"/>
      <c r="AE1249" s="78"/>
      <c r="AF1249" s="78"/>
      <c r="AG1249" s="78"/>
      <c r="AH1249" s="78"/>
      <c r="AI1249" s="78"/>
      <c r="AJ1249" s="170"/>
      <c r="AK1249" s="78"/>
      <c r="AL1249" s="78"/>
      <c r="AM1249" s="78"/>
      <c r="AN1249" s="78"/>
      <c r="AO1249" s="78"/>
      <c r="AP1249" s="78"/>
      <c r="AQ1249" s="78"/>
      <c r="AR1249" s="78"/>
      <c r="AT1249" s="78"/>
      <c r="AU1249" s="78"/>
      <c r="AV1249" s="78"/>
      <c r="AW1249" s="78"/>
      <c r="AX1249" s="78"/>
      <c r="AY1249" s="78"/>
      <c r="AZ1249" s="78"/>
      <c r="BA1249" s="78"/>
      <c r="BB1249" s="78"/>
      <c r="BC1249" s="78"/>
      <c r="BD1249" s="78"/>
      <c r="BE1249" s="78"/>
      <c r="BF1249" s="78"/>
      <c r="BG1249" s="78"/>
      <c r="BH1249" s="78"/>
      <c r="BI1249" s="78"/>
      <c r="BJ1249" s="78"/>
      <c r="BK1249" s="78"/>
      <c r="BL1249" s="78"/>
      <c r="BM1249" s="78"/>
      <c r="BN1249" s="78"/>
      <c r="BO1249" s="78"/>
      <c r="BP1249" s="78"/>
      <c r="BQ1249" s="78"/>
      <c r="BR1249" s="78"/>
      <c r="BS1249" s="78"/>
      <c r="BT1249" s="78"/>
      <c r="BU1249" s="78"/>
      <c r="BV1249" s="78"/>
      <c r="BW1249" s="78"/>
      <c r="BX1249" s="78"/>
      <c r="BY1249" s="78"/>
      <c r="BZ1249" s="78"/>
      <c r="CA1249" s="78"/>
      <c r="CB1249" s="78"/>
      <c r="CC1249" s="78"/>
      <c r="CD1249" s="78"/>
      <c r="CE1249" s="78"/>
      <c r="CF1249" s="78"/>
      <c r="CG1249" s="78"/>
      <c r="CH1249" s="78"/>
      <c r="CI1249" s="78"/>
      <c r="CJ1249" s="78"/>
      <c r="CK1249" s="78"/>
      <c r="CL1249" s="78"/>
    </row>
    <row r="1250" spans="14:90" ht="20.100000000000001" customHeight="1">
      <c r="N1250" s="78"/>
      <c r="O1250" s="78"/>
      <c r="P1250" s="78"/>
      <c r="Q1250" s="78"/>
      <c r="R1250" s="78"/>
      <c r="S1250" s="78"/>
      <c r="T1250" s="78"/>
      <c r="U1250" s="78"/>
      <c r="V1250" s="78"/>
      <c r="W1250" s="78"/>
      <c r="X1250" s="78"/>
      <c r="Y1250" s="78"/>
      <c r="Z1250" s="78"/>
      <c r="AA1250" s="78"/>
      <c r="AB1250" s="78"/>
      <c r="AC1250" s="78"/>
      <c r="AD1250" s="78"/>
      <c r="AE1250" s="78"/>
      <c r="AF1250" s="78"/>
      <c r="AG1250" s="78"/>
      <c r="AH1250" s="78"/>
      <c r="AI1250" s="78"/>
      <c r="AJ1250" s="170"/>
      <c r="AK1250" s="78"/>
      <c r="AL1250" s="78"/>
      <c r="AM1250" s="78"/>
      <c r="AN1250" s="78"/>
      <c r="AO1250" s="78"/>
      <c r="AP1250" s="78"/>
      <c r="AQ1250" s="78"/>
      <c r="AR1250" s="78"/>
      <c r="AT1250" s="78"/>
      <c r="AU1250" s="78"/>
      <c r="AV1250" s="78"/>
      <c r="AW1250" s="78"/>
      <c r="AX1250" s="78"/>
      <c r="AY1250" s="78"/>
      <c r="AZ1250" s="78"/>
      <c r="BA1250" s="78"/>
      <c r="BB1250" s="78"/>
      <c r="BC1250" s="78"/>
      <c r="BD1250" s="78"/>
      <c r="BE1250" s="78"/>
      <c r="BF1250" s="78"/>
      <c r="BG1250" s="78"/>
      <c r="BH1250" s="78"/>
      <c r="BI1250" s="78"/>
      <c r="BJ1250" s="78"/>
      <c r="BK1250" s="78"/>
      <c r="BL1250" s="78"/>
      <c r="BM1250" s="78"/>
      <c r="BN1250" s="78"/>
      <c r="BO1250" s="78"/>
      <c r="BP1250" s="78"/>
      <c r="BQ1250" s="78"/>
      <c r="BR1250" s="78"/>
      <c r="BS1250" s="78"/>
      <c r="BT1250" s="78"/>
      <c r="BU1250" s="78"/>
      <c r="BV1250" s="78"/>
      <c r="BW1250" s="78"/>
      <c r="BX1250" s="78"/>
      <c r="BY1250" s="78"/>
      <c r="BZ1250" s="78"/>
      <c r="CA1250" s="78"/>
      <c r="CB1250" s="78"/>
      <c r="CC1250" s="78"/>
      <c r="CD1250" s="78"/>
      <c r="CE1250" s="78"/>
      <c r="CF1250" s="78"/>
      <c r="CG1250" s="78"/>
      <c r="CH1250" s="78"/>
      <c r="CI1250" s="78"/>
      <c r="CJ1250" s="78"/>
      <c r="CK1250" s="78"/>
      <c r="CL1250" s="78"/>
    </row>
    <row r="1251" spans="14:90" ht="20.100000000000001" customHeight="1">
      <c r="N1251" s="78"/>
      <c r="O1251" s="78"/>
      <c r="P1251" s="78"/>
      <c r="Q1251" s="78"/>
      <c r="R1251" s="78"/>
      <c r="S1251" s="78"/>
      <c r="T1251" s="78"/>
      <c r="U1251" s="78"/>
      <c r="V1251" s="78"/>
      <c r="W1251" s="78"/>
      <c r="X1251" s="78"/>
      <c r="Y1251" s="78"/>
      <c r="Z1251" s="78"/>
      <c r="AA1251" s="78"/>
      <c r="AB1251" s="78"/>
      <c r="AC1251" s="78"/>
      <c r="AD1251" s="78"/>
      <c r="AE1251" s="78"/>
      <c r="AF1251" s="78"/>
      <c r="AG1251" s="78"/>
      <c r="AH1251" s="78"/>
      <c r="AI1251" s="78"/>
      <c r="AJ1251" s="170"/>
      <c r="AK1251" s="78"/>
      <c r="AL1251" s="78"/>
      <c r="AM1251" s="78"/>
      <c r="AN1251" s="78"/>
      <c r="AO1251" s="78"/>
      <c r="AP1251" s="78"/>
      <c r="AQ1251" s="78"/>
      <c r="AR1251" s="78"/>
      <c r="AT1251" s="78"/>
      <c r="AU1251" s="78"/>
      <c r="AV1251" s="78"/>
      <c r="AW1251" s="78"/>
      <c r="AX1251" s="78"/>
      <c r="AY1251" s="78"/>
      <c r="AZ1251" s="78"/>
      <c r="BA1251" s="78"/>
      <c r="BB1251" s="78"/>
      <c r="BC1251" s="78"/>
      <c r="BD1251" s="78"/>
      <c r="BE1251" s="78"/>
      <c r="BF1251" s="78"/>
      <c r="BG1251" s="78"/>
      <c r="BH1251" s="78"/>
      <c r="BI1251" s="78"/>
      <c r="BJ1251" s="78"/>
      <c r="BK1251" s="78"/>
      <c r="BL1251" s="78"/>
      <c r="BM1251" s="78"/>
      <c r="BN1251" s="78"/>
      <c r="BO1251" s="78"/>
      <c r="BP1251" s="78"/>
      <c r="BQ1251" s="78"/>
      <c r="BR1251" s="78"/>
      <c r="BS1251" s="78"/>
      <c r="BT1251" s="78"/>
      <c r="BU1251" s="78"/>
      <c r="BV1251" s="78"/>
      <c r="BW1251" s="78"/>
      <c r="BX1251" s="78"/>
      <c r="BY1251" s="78"/>
      <c r="BZ1251" s="78"/>
      <c r="CA1251" s="78"/>
      <c r="CB1251" s="78"/>
      <c r="CC1251" s="78"/>
      <c r="CD1251" s="78"/>
      <c r="CE1251" s="78"/>
      <c r="CF1251" s="78"/>
      <c r="CG1251" s="78"/>
      <c r="CH1251" s="78"/>
      <c r="CI1251" s="78"/>
      <c r="CJ1251" s="78"/>
      <c r="CK1251" s="78"/>
      <c r="CL1251" s="78"/>
    </row>
    <row r="1252" spans="14:90" ht="20.100000000000001" customHeight="1">
      <c r="N1252" s="78"/>
      <c r="O1252" s="78"/>
      <c r="P1252" s="78"/>
      <c r="Q1252" s="78"/>
      <c r="R1252" s="78"/>
      <c r="S1252" s="78"/>
      <c r="T1252" s="78"/>
      <c r="U1252" s="78"/>
      <c r="V1252" s="78"/>
      <c r="W1252" s="78"/>
      <c r="X1252" s="78"/>
      <c r="Y1252" s="78"/>
      <c r="Z1252" s="78"/>
      <c r="AA1252" s="78"/>
      <c r="AB1252" s="78"/>
      <c r="AC1252" s="78"/>
      <c r="AD1252" s="78"/>
      <c r="AE1252" s="78"/>
      <c r="AF1252" s="78"/>
      <c r="AG1252" s="78"/>
      <c r="AH1252" s="78"/>
      <c r="AI1252" s="78"/>
      <c r="AJ1252" s="170"/>
      <c r="AK1252" s="78"/>
      <c r="AL1252" s="78"/>
      <c r="AM1252" s="78"/>
      <c r="AN1252" s="78"/>
      <c r="AO1252" s="78"/>
      <c r="AP1252" s="78"/>
      <c r="AQ1252" s="78"/>
      <c r="AR1252" s="78"/>
      <c r="AT1252" s="78"/>
      <c r="AU1252" s="78"/>
      <c r="AV1252" s="78"/>
      <c r="AW1252" s="78"/>
      <c r="AX1252" s="78"/>
      <c r="AY1252" s="78"/>
      <c r="AZ1252" s="78"/>
      <c r="BA1252" s="78"/>
      <c r="BB1252" s="78"/>
      <c r="BC1252" s="78"/>
      <c r="BD1252" s="78"/>
      <c r="BE1252" s="78"/>
      <c r="BF1252" s="78"/>
      <c r="BG1252" s="78"/>
      <c r="BH1252" s="78"/>
      <c r="BI1252" s="78"/>
      <c r="BJ1252" s="78"/>
      <c r="BK1252" s="78"/>
      <c r="BL1252" s="78"/>
      <c r="BM1252" s="78"/>
      <c r="BN1252" s="78"/>
      <c r="BO1252" s="78"/>
      <c r="BP1252" s="78"/>
      <c r="BQ1252" s="78"/>
      <c r="BR1252" s="78"/>
      <c r="BS1252" s="78"/>
      <c r="BT1252" s="78"/>
      <c r="BU1252" s="78"/>
      <c r="BV1252" s="78"/>
      <c r="BW1252" s="78"/>
      <c r="BX1252" s="78"/>
      <c r="BY1252" s="78"/>
      <c r="BZ1252" s="78"/>
      <c r="CA1252" s="78"/>
      <c r="CB1252" s="78"/>
      <c r="CC1252" s="78"/>
      <c r="CD1252" s="78"/>
      <c r="CE1252" s="78"/>
      <c r="CF1252" s="78"/>
      <c r="CG1252" s="78"/>
      <c r="CH1252" s="78"/>
      <c r="CI1252" s="78"/>
      <c r="CJ1252" s="78"/>
      <c r="CK1252" s="78"/>
      <c r="CL1252" s="78"/>
    </row>
    <row r="1253" spans="14:90" ht="20.100000000000001" customHeight="1">
      <c r="N1253" s="78"/>
      <c r="O1253" s="78"/>
      <c r="P1253" s="78"/>
      <c r="Q1253" s="78"/>
      <c r="R1253" s="78"/>
      <c r="S1253" s="78"/>
      <c r="T1253" s="78"/>
      <c r="U1253" s="78"/>
      <c r="V1253" s="78"/>
      <c r="W1253" s="78"/>
      <c r="X1253" s="78"/>
      <c r="Y1253" s="78"/>
      <c r="Z1253" s="78"/>
      <c r="AA1253" s="78"/>
      <c r="AB1253" s="78"/>
      <c r="AC1253" s="78"/>
      <c r="AD1253" s="78"/>
      <c r="AE1253" s="78"/>
      <c r="AF1253" s="78"/>
      <c r="AG1253" s="78"/>
      <c r="AH1253" s="78"/>
      <c r="AI1253" s="78"/>
      <c r="AJ1253" s="170"/>
      <c r="AK1253" s="78"/>
      <c r="AL1253" s="78"/>
      <c r="AM1253" s="78"/>
      <c r="AN1253" s="78"/>
      <c r="AO1253" s="78"/>
      <c r="AP1253" s="78"/>
      <c r="AQ1253" s="78"/>
      <c r="AR1253" s="78"/>
      <c r="AT1253" s="78"/>
      <c r="AU1253" s="78"/>
      <c r="AV1253" s="78"/>
      <c r="AW1253" s="78"/>
      <c r="AX1253" s="78"/>
      <c r="AY1253" s="78"/>
      <c r="AZ1253" s="78"/>
      <c r="BA1253" s="78"/>
      <c r="BB1253" s="78"/>
      <c r="BC1253" s="78"/>
      <c r="BD1253" s="78"/>
      <c r="BE1253" s="78"/>
      <c r="BF1253" s="78"/>
      <c r="BG1253" s="78"/>
      <c r="BH1253" s="78"/>
      <c r="BI1253" s="78"/>
      <c r="BJ1253" s="78"/>
      <c r="BK1253" s="78"/>
      <c r="BL1253" s="78"/>
      <c r="BM1253" s="78"/>
      <c r="BN1253" s="78"/>
      <c r="BO1253" s="78"/>
      <c r="BP1253" s="78"/>
      <c r="BQ1253" s="78"/>
      <c r="BR1253" s="78"/>
      <c r="BS1253" s="78"/>
      <c r="BT1253" s="78"/>
      <c r="BU1253" s="78"/>
      <c r="BV1253" s="78"/>
      <c r="BW1253" s="78"/>
      <c r="BX1253" s="78"/>
      <c r="BY1253" s="78"/>
      <c r="BZ1253" s="78"/>
      <c r="CA1253" s="78"/>
      <c r="CB1253" s="78"/>
      <c r="CC1253" s="78"/>
      <c r="CD1253" s="78"/>
      <c r="CE1253" s="78"/>
      <c r="CF1253" s="78"/>
      <c r="CG1253" s="78"/>
      <c r="CH1253" s="78"/>
      <c r="CI1253" s="78"/>
      <c r="CJ1253" s="78"/>
      <c r="CK1253" s="78"/>
      <c r="CL1253" s="78"/>
    </row>
    <row r="1254" spans="14:90" ht="20.100000000000001" customHeight="1">
      <c r="N1254" s="78"/>
      <c r="O1254" s="78"/>
      <c r="P1254" s="78"/>
      <c r="Q1254" s="78"/>
      <c r="R1254" s="78"/>
      <c r="S1254" s="78"/>
      <c r="T1254" s="78"/>
      <c r="U1254" s="78"/>
      <c r="V1254" s="78"/>
      <c r="W1254" s="78"/>
      <c r="X1254" s="78"/>
      <c r="Y1254" s="78"/>
      <c r="Z1254" s="78"/>
      <c r="AA1254" s="78"/>
      <c r="AB1254" s="78"/>
      <c r="AC1254" s="78"/>
      <c r="AD1254" s="78"/>
      <c r="AE1254" s="78"/>
      <c r="AF1254" s="78"/>
      <c r="AG1254" s="78"/>
      <c r="AH1254" s="78"/>
      <c r="AI1254" s="78"/>
      <c r="AJ1254" s="170"/>
      <c r="AK1254" s="78"/>
      <c r="AL1254" s="78"/>
      <c r="AM1254" s="78"/>
      <c r="AN1254" s="78"/>
      <c r="AO1254" s="78"/>
      <c r="AP1254" s="78"/>
      <c r="AQ1254" s="78"/>
      <c r="AR1254" s="78"/>
      <c r="AT1254" s="78"/>
      <c r="AU1254" s="78"/>
      <c r="AV1254" s="78"/>
      <c r="AW1254" s="78"/>
      <c r="AX1254" s="78"/>
      <c r="AY1254" s="78"/>
      <c r="AZ1254" s="78"/>
      <c r="BA1254" s="78"/>
      <c r="BB1254" s="78"/>
      <c r="BC1254" s="78"/>
      <c r="BD1254" s="78"/>
      <c r="BE1254" s="78"/>
      <c r="BF1254" s="78"/>
      <c r="BG1254" s="78"/>
      <c r="BH1254" s="78"/>
      <c r="BI1254" s="78"/>
      <c r="BJ1254" s="78"/>
      <c r="BK1254" s="78"/>
      <c r="BL1254" s="78"/>
      <c r="BM1254" s="78"/>
      <c r="BN1254" s="78"/>
      <c r="BO1254" s="78"/>
      <c r="BP1254" s="78"/>
      <c r="BQ1254" s="78"/>
      <c r="BR1254" s="78"/>
      <c r="BS1254" s="78"/>
      <c r="BT1254" s="78"/>
      <c r="BU1254" s="78"/>
      <c r="BV1254" s="78"/>
      <c r="BW1254" s="78"/>
      <c r="BX1254" s="78"/>
      <c r="BY1254" s="78"/>
      <c r="BZ1254" s="78"/>
      <c r="CA1254" s="78"/>
      <c r="CB1254" s="78"/>
      <c r="CC1254" s="78"/>
      <c r="CD1254" s="78"/>
      <c r="CE1254" s="78"/>
      <c r="CF1254" s="78"/>
      <c r="CG1254" s="78"/>
      <c r="CH1254" s="78"/>
      <c r="CI1254" s="78"/>
      <c r="CJ1254" s="78"/>
      <c r="CK1254" s="78"/>
      <c r="CL1254" s="78"/>
    </row>
    <row r="1255" spans="14:90" ht="20.100000000000001" customHeight="1">
      <c r="N1255" s="78"/>
      <c r="O1255" s="78"/>
      <c r="P1255" s="78"/>
      <c r="Q1255" s="78"/>
      <c r="R1255" s="78"/>
      <c r="S1255" s="78"/>
      <c r="T1255" s="78"/>
      <c r="U1255" s="78"/>
      <c r="V1255" s="78"/>
      <c r="W1255" s="78"/>
      <c r="X1255" s="78"/>
      <c r="Y1255" s="78"/>
      <c r="Z1255" s="78"/>
      <c r="AA1255" s="78"/>
      <c r="AB1255" s="78"/>
      <c r="AC1255" s="78"/>
      <c r="AD1255" s="78"/>
      <c r="AE1255" s="78"/>
      <c r="AF1255" s="78"/>
      <c r="AG1255" s="78"/>
      <c r="AH1255" s="78"/>
      <c r="AI1255" s="78"/>
      <c r="AJ1255" s="170"/>
      <c r="AK1255" s="78"/>
      <c r="AL1255" s="78"/>
      <c r="AM1255" s="78"/>
      <c r="AN1255" s="78"/>
      <c r="AO1255" s="78"/>
      <c r="AP1255" s="78"/>
      <c r="AQ1255" s="78"/>
      <c r="AR1255" s="78"/>
      <c r="AT1255" s="78"/>
      <c r="AU1255" s="78"/>
      <c r="AV1255" s="78"/>
      <c r="AW1255" s="78"/>
      <c r="AX1255" s="78"/>
      <c r="AY1255" s="78"/>
      <c r="AZ1255" s="78"/>
      <c r="BA1255" s="78"/>
      <c r="BB1255" s="78"/>
      <c r="BC1255" s="78"/>
      <c r="BD1255" s="78"/>
      <c r="BE1255" s="78"/>
      <c r="BF1255" s="78"/>
      <c r="BG1255" s="78"/>
      <c r="BH1255" s="78"/>
      <c r="BI1255" s="78"/>
      <c r="BJ1255" s="78"/>
      <c r="BK1255" s="78"/>
      <c r="BL1255" s="78"/>
      <c r="BM1255" s="78"/>
      <c r="BN1255" s="78"/>
      <c r="BO1255" s="78"/>
      <c r="BP1255" s="78"/>
      <c r="BQ1255" s="78"/>
      <c r="BR1255" s="78"/>
      <c r="BS1255" s="78"/>
      <c r="BT1255" s="78"/>
      <c r="BU1255" s="78"/>
      <c r="BV1255" s="78"/>
      <c r="BW1255" s="78"/>
      <c r="BX1255" s="78"/>
      <c r="BY1255" s="78"/>
      <c r="BZ1255" s="78"/>
      <c r="CA1255" s="78"/>
      <c r="CB1255" s="78"/>
      <c r="CC1255" s="78"/>
      <c r="CD1255" s="78"/>
      <c r="CE1255" s="78"/>
      <c r="CF1255" s="78"/>
      <c r="CG1255" s="78"/>
      <c r="CH1255" s="78"/>
      <c r="CI1255" s="78"/>
      <c r="CJ1255" s="78"/>
      <c r="CK1255" s="78"/>
      <c r="CL1255" s="78"/>
    </row>
    <row r="1256" spans="14:90" ht="20.100000000000001" customHeight="1">
      <c r="N1256" s="78"/>
      <c r="O1256" s="78"/>
      <c r="P1256" s="78"/>
      <c r="Q1256" s="78"/>
      <c r="R1256" s="78"/>
      <c r="S1256" s="78"/>
      <c r="T1256" s="78"/>
      <c r="U1256" s="78"/>
      <c r="V1256" s="78"/>
      <c r="W1256" s="78"/>
      <c r="X1256" s="78"/>
      <c r="Y1256" s="78"/>
      <c r="Z1256" s="78"/>
      <c r="AA1256" s="78"/>
      <c r="AB1256" s="78"/>
      <c r="AC1256" s="78"/>
      <c r="AD1256" s="78"/>
      <c r="AE1256" s="78"/>
      <c r="AF1256" s="78"/>
      <c r="AG1256" s="78"/>
      <c r="AH1256" s="78"/>
      <c r="AI1256" s="78"/>
      <c r="AJ1256" s="170"/>
      <c r="AK1256" s="78"/>
      <c r="AL1256" s="78"/>
      <c r="AM1256" s="78"/>
      <c r="AN1256" s="78"/>
      <c r="AO1256" s="78"/>
      <c r="AP1256" s="78"/>
      <c r="AQ1256" s="78"/>
      <c r="AR1256" s="78"/>
      <c r="AT1256" s="78"/>
      <c r="AU1256" s="78"/>
      <c r="AV1256" s="78"/>
      <c r="AW1256" s="78"/>
      <c r="AX1256" s="78"/>
      <c r="AY1256" s="78"/>
      <c r="AZ1256" s="78"/>
      <c r="BA1256" s="78"/>
      <c r="BB1256" s="78"/>
      <c r="BC1256" s="78"/>
      <c r="BD1256" s="78"/>
      <c r="BE1256" s="78"/>
      <c r="BF1256" s="78"/>
      <c r="BG1256" s="78"/>
      <c r="BH1256" s="78"/>
      <c r="BI1256" s="78"/>
      <c r="BJ1256" s="78"/>
      <c r="BK1256" s="78"/>
      <c r="BL1256" s="78"/>
      <c r="BM1256" s="78"/>
      <c r="BN1256" s="78"/>
      <c r="BO1256" s="78"/>
      <c r="BP1256" s="78"/>
      <c r="BQ1256" s="78"/>
      <c r="BR1256" s="78"/>
      <c r="BS1256" s="78"/>
      <c r="BT1256" s="78"/>
      <c r="BU1256" s="78"/>
      <c r="BV1256" s="78"/>
      <c r="BW1256" s="78"/>
      <c r="BX1256" s="78"/>
      <c r="BY1256" s="78"/>
      <c r="BZ1256" s="78"/>
      <c r="CA1256" s="78"/>
      <c r="CB1256" s="78"/>
      <c r="CC1256" s="78"/>
      <c r="CD1256" s="78"/>
      <c r="CE1256" s="78"/>
      <c r="CF1256" s="78"/>
      <c r="CG1256" s="78"/>
      <c r="CH1256" s="78"/>
      <c r="CI1256" s="78"/>
      <c r="CJ1256" s="78"/>
      <c r="CK1256" s="78"/>
      <c r="CL1256" s="78"/>
    </row>
    <row r="1257" spans="14:90" ht="20.100000000000001" customHeight="1">
      <c r="N1257" s="78"/>
      <c r="O1257" s="78"/>
      <c r="P1257" s="78"/>
      <c r="Q1257" s="78"/>
      <c r="R1257" s="78"/>
      <c r="S1257" s="78"/>
      <c r="T1257" s="78"/>
      <c r="U1257" s="78"/>
      <c r="V1257" s="78"/>
      <c r="W1257" s="78"/>
      <c r="X1257" s="78"/>
      <c r="Y1257" s="78"/>
      <c r="Z1257" s="78"/>
      <c r="AA1257" s="78"/>
      <c r="AB1257" s="78"/>
      <c r="AC1257" s="78"/>
      <c r="AD1257" s="78"/>
      <c r="AE1257" s="78"/>
      <c r="AF1257" s="78"/>
      <c r="AG1257" s="78"/>
      <c r="AH1257" s="78"/>
      <c r="AI1257" s="78"/>
      <c r="AJ1257" s="170"/>
      <c r="AK1257" s="78"/>
      <c r="AL1257" s="78"/>
      <c r="AM1257" s="78"/>
      <c r="AN1257" s="78"/>
      <c r="AO1257" s="78"/>
      <c r="AP1257" s="78"/>
      <c r="AQ1257" s="78"/>
      <c r="AR1257" s="78"/>
      <c r="AT1257" s="78"/>
      <c r="AU1257" s="78"/>
      <c r="AV1257" s="78"/>
      <c r="AW1257" s="78"/>
      <c r="AX1257" s="78"/>
      <c r="AY1257" s="78"/>
      <c r="AZ1257" s="78"/>
      <c r="BA1257" s="78"/>
      <c r="BB1257" s="78"/>
      <c r="BC1257" s="78"/>
      <c r="BD1257" s="78"/>
      <c r="BE1257" s="78"/>
      <c r="BF1257" s="78"/>
      <c r="BG1257" s="78"/>
      <c r="BH1257" s="78"/>
      <c r="BI1257" s="78"/>
      <c r="BJ1257" s="78"/>
      <c r="BK1257" s="78"/>
      <c r="BL1257" s="78"/>
      <c r="BM1257" s="78"/>
      <c r="BN1257" s="78"/>
      <c r="BO1257" s="78"/>
      <c r="BP1257" s="78"/>
      <c r="BQ1257" s="78"/>
      <c r="BR1257" s="78"/>
      <c r="BS1257" s="78"/>
      <c r="BT1257" s="78"/>
      <c r="BU1257" s="78"/>
      <c r="BV1257" s="78"/>
      <c r="BW1257" s="78"/>
      <c r="BX1257" s="78"/>
      <c r="BY1257" s="78"/>
      <c r="BZ1257" s="78"/>
      <c r="CA1257" s="78"/>
      <c r="CB1257" s="78"/>
      <c r="CC1257" s="78"/>
      <c r="CD1257" s="78"/>
      <c r="CE1257" s="78"/>
      <c r="CF1257" s="78"/>
      <c r="CG1257" s="78"/>
      <c r="CH1257" s="78"/>
      <c r="CI1257" s="78"/>
      <c r="CJ1257" s="78"/>
      <c r="CK1257" s="78"/>
      <c r="CL1257" s="78"/>
    </row>
    <row r="1258" spans="14:90" ht="20.100000000000001" customHeight="1">
      <c r="N1258" s="78"/>
      <c r="O1258" s="78"/>
      <c r="P1258" s="78"/>
      <c r="Q1258" s="78"/>
      <c r="R1258" s="78"/>
      <c r="S1258" s="78"/>
      <c r="T1258" s="78"/>
      <c r="U1258" s="78"/>
      <c r="V1258" s="78"/>
      <c r="W1258" s="78"/>
      <c r="X1258" s="78"/>
      <c r="Y1258" s="78"/>
      <c r="Z1258" s="78"/>
      <c r="AA1258" s="78"/>
      <c r="AB1258" s="78"/>
      <c r="AC1258" s="78"/>
      <c r="AD1258" s="78"/>
      <c r="AE1258" s="78"/>
      <c r="AF1258" s="78"/>
      <c r="AG1258" s="78"/>
      <c r="AH1258" s="78"/>
      <c r="AI1258" s="78"/>
      <c r="AJ1258" s="170"/>
      <c r="AK1258" s="78"/>
      <c r="AL1258" s="78"/>
      <c r="AM1258" s="78"/>
      <c r="AN1258" s="78"/>
      <c r="AO1258" s="78"/>
      <c r="AP1258" s="78"/>
      <c r="AQ1258" s="78"/>
      <c r="AR1258" s="78"/>
      <c r="AT1258" s="78"/>
      <c r="AU1258" s="78"/>
      <c r="AV1258" s="78"/>
      <c r="AW1258" s="78"/>
      <c r="AX1258" s="78"/>
      <c r="AY1258" s="78"/>
      <c r="AZ1258" s="78"/>
      <c r="BA1258" s="78"/>
      <c r="BB1258" s="78"/>
      <c r="BC1258" s="78"/>
      <c r="BD1258" s="78"/>
      <c r="BE1258" s="78"/>
      <c r="BF1258" s="78"/>
      <c r="BG1258" s="78"/>
      <c r="BH1258" s="78"/>
      <c r="BI1258" s="78"/>
      <c r="BJ1258" s="78"/>
      <c r="BK1258" s="78"/>
      <c r="BL1258" s="78"/>
      <c r="BM1258" s="78"/>
      <c r="BN1258" s="78"/>
      <c r="BO1258" s="78"/>
      <c r="BP1258" s="78"/>
      <c r="BQ1258" s="78"/>
      <c r="BR1258" s="78"/>
      <c r="BS1258" s="78"/>
      <c r="BT1258" s="78"/>
      <c r="BU1258" s="78"/>
      <c r="BV1258" s="78"/>
      <c r="BW1258" s="78"/>
      <c r="BX1258" s="78"/>
      <c r="BY1258" s="78"/>
      <c r="BZ1258" s="78"/>
      <c r="CA1258" s="78"/>
      <c r="CB1258" s="78"/>
      <c r="CC1258" s="78"/>
      <c r="CD1258" s="78"/>
      <c r="CE1258" s="78"/>
      <c r="CF1258" s="78"/>
      <c r="CG1258" s="78"/>
      <c r="CH1258" s="78"/>
      <c r="CI1258" s="78"/>
      <c r="CJ1258" s="78"/>
      <c r="CK1258" s="78"/>
      <c r="CL1258" s="78"/>
    </row>
    <row r="1259" spans="14:90" ht="20.100000000000001" customHeight="1">
      <c r="N1259" s="78"/>
      <c r="O1259" s="78"/>
      <c r="P1259" s="78"/>
      <c r="Q1259" s="78"/>
      <c r="R1259" s="78"/>
      <c r="S1259" s="78"/>
      <c r="T1259" s="78"/>
      <c r="U1259" s="78"/>
      <c r="V1259" s="78"/>
      <c r="W1259" s="78"/>
      <c r="X1259" s="78"/>
      <c r="Y1259" s="78"/>
      <c r="Z1259" s="78"/>
      <c r="AA1259" s="78"/>
      <c r="AB1259" s="78"/>
      <c r="AC1259" s="78"/>
      <c r="AD1259" s="78"/>
      <c r="AE1259" s="78"/>
      <c r="AF1259" s="78"/>
      <c r="AG1259" s="78"/>
      <c r="AH1259" s="78"/>
      <c r="AI1259" s="78"/>
      <c r="AJ1259" s="170"/>
      <c r="AK1259" s="78"/>
      <c r="AL1259" s="78"/>
      <c r="AM1259" s="78"/>
      <c r="AN1259" s="78"/>
      <c r="AO1259" s="78"/>
      <c r="AP1259" s="78"/>
      <c r="AQ1259" s="78"/>
      <c r="AR1259" s="78"/>
      <c r="AT1259" s="78"/>
      <c r="AU1259" s="78"/>
      <c r="AV1259" s="78"/>
      <c r="AW1259" s="78"/>
      <c r="AX1259" s="78"/>
      <c r="AY1259" s="78"/>
      <c r="AZ1259" s="78"/>
      <c r="BA1259" s="78"/>
      <c r="BB1259" s="78"/>
      <c r="BC1259" s="78"/>
      <c r="BD1259" s="78"/>
      <c r="BE1259" s="78"/>
      <c r="BF1259" s="78"/>
      <c r="BG1259" s="78"/>
      <c r="BH1259" s="78"/>
      <c r="BI1259" s="78"/>
      <c r="BJ1259" s="78"/>
      <c r="BK1259" s="78"/>
      <c r="BL1259" s="78"/>
      <c r="BM1259" s="78"/>
      <c r="BN1259" s="78"/>
      <c r="BO1259" s="78"/>
      <c r="BP1259" s="78"/>
      <c r="BQ1259" s="78"/>
      <c r="BR1259" s="78"/>
      <c r="BS1259" s="78"/>
      <c r="BT1259" s="78"/>
      <c r="BU1259" s="78"/>
      <c r="BV1259" s="78"/>
      <c r="BW1259" s="78"/>
      <c r="BX1259" s="78"/>
      <c r="BY1259" s="78"/>
      <c r="BZ1259" s="78"/>
      <c r="CA1259" s="78"/>
      <c r="CB1259" s="78"/>
      <c r="CC1259" s="78"/>
      <c r="CD1259" s="78"/>
      <c r="CE1259" s="78"/>
      <c r="CF1259" s="78"/>
      <c r="CG1259" s="78"/>
      <c r="CH1259" s="78"/>
      <c r="CI1259" s="78"/>
      <c r="CJ1259" s="78"/>
      <c r="CK1259" s="78"/>
      <c r="CL1259" s="78"/>
    </row>
    <row r="1260" spans="14:90" ht="20.100000000000001" customHeight="1">
      <c r="N1260" s="78"/>
      <c r="O1260" s="78"/>
      <c r="P1260" s="78"/>
      <c r="Q1260" s="78"/>
      <c r="R1260" s="78"/>
      <c r="S1260" s="78"/>
      <c r="T1260" s="78"/>
      <c r="U1260" s="78"/>
      <c r="V1260" s="78"/>
      <c r="W1260" s="78"/>
      <c r="X1260" s="78"/>
      <c r="Y1260" s="78"/>
      <c r="Z1260" s="78"/>
      <c r="AA1260" s="78"/>
      <c r="AB1260" s="78"/>
      <c r="AC1260" s="78"/>
      <c r="AD1260" s="78"/>
      <c r="AE1260" s="78"/>
      <c r="AF1260" s="78"/>
      <c r="AG1260" s="78"/>
      <c r="AH1260" s="78"/>
      <c r="AI1260" s="78"/>
      <c r="AJ1260" s="170"/>
      <c r="AK1260" s="78"/>
      <c r="AL1260" s="78"/>
      <c r="AM1260" s="78"/>
      <c r="AN1260" s="78"/>
      <c r="AO1260" s="78"/>
      <c r="AP1260" s="78"/>
      <c r="AQ1260" s="78"/>
      <c r="AR1260" s="78"/>
      <c r="AT1260" s="78"/>
      <c r="AU1260" s="78"/>
      <c r="AV1260" s="78"/>
      <c r="AW1260" s="78"/>
      <c r="AX1260" s="78"/>
      <c r="AY1260" s="78"/>
      <c r="AZ1260" s="78"/>
      <c r="BA1260" s="78"/>
      <c r="BB1260" s="78"/>
      <c r="BC1260" s="78"/>
      <c r="BD1260" s="78"/>
      <c r="BE1260" s="78"/>
      <c r="BF1260" s="78"/>
      <c r="BG1260" s="78"/>
      <c r="BH1260" s="78"/>
      <c r="BI1260" s="78"/>
      <c r="BJ1260" s="78"/>
      <c r="BK1260" s="78"/>
      <c r="BL1260" s="78"/>
      <c r="BM1260" s="78"/>
      <c r="BN1260" s="78"/>
      <c r="BO1260" s="78"/>
      <c r="BP1260" s="78"/>
      <c r="BQ1260" s="78"/>
      <c r="BR1260" s="78"/>
      <c r="BS1260" s="78"/>
      <c r="BT1260" s="78"/>
      <c r="BU1260" s="78"/>
      <c r="BV1260" s="78"/>
      <c r="BW1260" s="78"/>
      <c r="BX1260" s="78"/>
      <c r="BY1260" s="78"/>
      <c r="BZ1260" s="78"/>
      <c r="CA1260" s="78"/>
      <c r="CB1260" s="78"/>
      <c r="CC1260" s="78"/>
      <c r="CD1260" s="78"/>
      <c r="CE1260" s="78"/>
      <c r="CF1260" s="78"/>
      <c r="CG1260" s="78"/>
      <c r="CH1260" s="78"/>
      <c r="CI1260" s="78"/>
      <c r="CJ1260" s="78"/>
      <c r="CK1260" s="78"/>
      <c r="CL1260" s="78"/>
    </row>
    <row r="1261" spans="14:90" ht="20.100000000000001" customHeight="1">
      <c r="N1261" s="78"/>
      <c r="O1261" s="78"/>
      <c r="P1261" s="78"/>
      <c r="Q1261" s="78"/>
      <c r="R1261" s="78"/>
      <c r="S1261" s="78"/>
      <c r="T1261" s="78"/>
      <c r="U1261" s="78"/>
      <c r="V1261" s="78"/>
      <c r="W1261" s="78"/>
      <c r="X1261" s="78"/>
      <c r="Y1261" s="78"/>
      <c r="Z1261" s="78"/>
      <c r="AA1261" s="78"/>
      <c r="AB1261" s="78"/>
      <c r="AC1261" s="78"/>
      <c r="AD1261" s="78"/>
      <c r="AE1261" s="78"/>
      <c r="AF1261" s="78"/>
      <c r="AG1261" s="78"/>
      <c r="AH1261" s="78"/>
      <c r="AI1261" s="78"/>
      <c r="AJ1261" s="170"/>
      <c r="AK1261" s="78"/>
      <c r="AL1261" s="78"/>
      <c r="AM1261" s="78"/>
      <c r="AN1261" s="78"/>
      <c r="AO1261" s="78"/>
      <c r="AP1261" s="78"/>
      <c r="AQ1261" s="78"/>
      <c r="AR1261" s="78"/>
      <c r="AT1261" s="78"/>
      <c r="AU1261" s="78"/>
      <c r="AV1261" s="78"/>
      <c r="AW1261" s="78"/>
      <c r="AX1261" s="78"/>
      <c r="AY1261" s="78"/>
      <c r="AZ1261" s="78"/>
      <c r="BA1261" s="78"/>
      <c r="BB1261" s="78"/>
      <c r="BC1261" s="78"/>
      <c r="BD1261" s="78"/>
      <c r="BE1261" s="78"/>
      <c r="BF1261" s="78"/>
      <c r="BG1261" s="78"/>
      <c r="BH1261" s="78"/>
      <c r="BI1261" s="78"/>
      <c r="BJ1261" s="78"/>
      <c r="BK1261" s="78"/>
      <c r="BL1261" s="78"/>
      <c r="BM1261" s="78"/>
      <c r="BN1261" s="78"/>
      <c r="BO1261" s="78"/>
      <c r="BP1261" s="78"/>
      <c r="BQ1261" s="78"/>
      <c r="BR1261" s="78"/>
      <c r="BS1261" s="78"/>
      <c r="BT1261" s="78"/>
      <c r="BU1261" s="78"/>
      <c r="BV1261" s="78"/>
      <c r="BW1261" s="78"/>
      <c r="BX1261" s="78"/>
      <c r="BY1261" s="78"/>
      <c r="BZ1261" s="78"/>
      <c r="CA1261" s="78"/>
      <c r="CB1261" s="78"/>
      <c r="CC1261" s="78"/>
      <c r="CD1261" s="78"/>
      <c r="CE1261" s="78"/>
      <c r="CF1261" s="78"/>
      <c r="CG1261" s="78"/>
      <c r="CH1261" s="78"/>
      <c r="CI1261" s="78"/>
      <c r="CJ1261" s="78"/>
      <c r="CK1261" s="78"/>
      <c r="CL1261" s="78"/>
    </row>
    <row r="1262" spans="14:90" ht="20.100000000000001" customHeight="1">
      <c r="N1262" s="78"/>
      <c r="O1262" s="78"/>
      <c r="P1262" s="78"/>
      <c r="Q1262" s="78"/>
      <c r="R1262" s="78"/>
      <c r="S1262" s="78"/>
      <c r="T1262" s="78"/>
      <c r="U1262" s="78"/>
      <c r="V1262" s="78"/>
      <c r="W1262" s="78"/>
      <c r="X1262" s="78"/>
      <c r="Y1262" s="78"/>
      <c r="Z1262" s="78"/>
      <c r="AA1262" s="78"/>
      <c r="AB1262" s="78"/>
      <c r="AC1262" s="78"/>
      <c r="AD1262" s="78"/>
      <c r="AE1262" s="78"/>
      <c r="AF1262" s="78"/>
      <c r="AG1262" s="78"/>
      <c r="AH1262" s="78"/>
      <c r="AI1262" s="78"/>
      <c r="AJ1262" s="170"/>
      <c r="AK1262" s="78"/>
      <c r="AL1262" s="78"/>
      <c r="AM1262" s="78"/>
      <c r="AN1262" s="78"/>
      <c r="AO1262" s="78"/>
      <c r="AP1262" s="78"/>
      <c r="AQ1262" s="78"/>
      <c r="AR1262" s="78"/>
      <c r="AT1262" s="78"/>
      <c r="AU1262" s="78"/>
      <c r="AV1262" s="78"/>
      <c r="AW1262" s="78"/>
      <c r="AX1262" s="78"/>
      <c r="AY1262" s="78"/>
      <c r="AZ1262" s="78"/>
      <c r="BA1262" s="78"/>
      <c r="BB1262" s="78"/>
      <c r="BC1262" s="78"/>
      <c r="BD1262" s="78"/>
      <c r="BE1262" s="78"/>
      <c r="BF1262" s="78"/>
      <c r="BG1262" s="78"/>
      <c r="BH1262" s="78"/>
      <c r="BI1262" s="78"/>
      <c r="BJ1262" s="78"/>
      <c r="BK1262" s="78"/>
      <c r="BL1262" s="78"/>
      <c r="BM1262" s="78"/>
      <c r="BN1262" s="78"/>
      <c r="BO1262" s="78"/>
      <c r="BP1262" s="78"/>
      <c r="BQ1262" s="78"/>
      <c r="BR1262" s="78"/>
      <c r="BS1262" s="78"/>
      <c r="BT1262" s="78"/>
      <c r="BU1262" s="78"/>
      <c r="BV1262" s="78"/>
      <c r="BW1262" s="78"/>
      <c r="BX1262" s="78"/>
      <c r="BY1262" s="78"/>
      <c r="BZ1262" s="78"/>
      <c r="CA1262" s="78"/>
      <c r="CB1262" s="78"/>
      <c r="CC1262" s="78"/>
      <c r="CD1262" s="78"/>
      <c r="CE1262" s="78"/>
      <c r="CF1262" s="78"/>
      <c r="CG1262" s="78"/>
      <c r="CH1262" s="78"/>
      <c r="CI1262" s="78"/>
      <c r="CJ1262" s="78"/>
      <c r="CK1262" s="78"/>
      <c r="CL1262" s="78"/>
    </row>
    <row r="1263" spans="14:90" ht="20.100000000000001" customHeight="1">
      <c r="N1263" s="78"/>
      <c r="O1263" s="78"/>
      <c r="P1263" s="78"/>
      <c r="Q1263" s="78"/>
      <c r="R1263" s="78"/>
      <c r="S1263" s="78"/>
      <c r="T1263" s="78"/>
      <c r="U1263" s="78"/>
      <c r="V1263" s="78"/>
      <c r="W1263" s="78"/>
      <c r="X1263" s="78"/>
      <c r="Y1263" s="78"/>
      <c r="Z1263" s="78"/>
      <c r="AA1263" s="78"/>
      <c r="AB1263" s="78"/>
      <c r="AC1263" s="78"/>
      <c r="AD1263" s="78"/>
      <c r="AE1263" s="78"/>
      <c r="AF1263" s="78"/>
      <c r="AG1263" s="78"/>
      <c r="AH1263" s="78"/>
      <c r="AI1263" s="78"/>
      <c r="AJ1263" s="170"/>
      <c r="AK1263" s="78"/>
      <c r="AL1263" s="78"/>
      <c r="AM1263" s="78"/>
      <c r="AN1263" s="78"/>
      <c r="AO1263" s="78"/>
      <c r="AP1263" s="78"/>
      <c r="AQ1263" s="78"/>
      <c r="AR1263" s="78"/>
      <c r="AT1263" s="78"/>
      <c r="AU1263" s="78"/>
      <c r="AV1263" s="78"/>
      <c r="AW1263" s="78"/>
      <c r="AX1263" s="78"/>
      <c r="AY1263" s="78"/>
      <c r="AZ1263" s="78"/>
      <c r="BA1263" s="78"/>
      <c r="BB1263" s="78"/>
      <c r="BC1263" s="78"/>
      <c r="BD1263" s="78"/>
      <c r="BE1263" s="78"/>
      <c r="BF1263" s="78"/>
      <c r="BG1263" s="78"/>
      <c r="BH1263" s="78"/>
      <c r="BI1263" s="78"/>
      <c r="BJ1263" s="78"/>
      <c r="BK1263" s="78"/>
      <c r="BL1263" s="78"/>
      <c r="BM1263" s="78"/>
      <c r="BN1263" s="78"/>
      <c r="BO1263" s="78"/>
      <c r="BP1263" s="78"/>
      <c r="BQ1263" s="78"/>
      <c r="BR1263" s="78"/>
      <c r="BS1263" s="78"/>
      <c r="BT1263" s="78"/>
      <c r="BU1263" s="78"/>
      <c r="BV1263" s="78"/>
      <c r="BW1263" s="78"/>
      <c r="BX1263" s="78"/>
      <c r="BY1263" s="78"/>
      <c r="BZ1263" s="78"/>
      <c r="CA1263" s="78"/>
      <c r="CB1263" s="78"/>
      <c r="CC1263" s="78"/>
      <c r="CD1263" s="78"/>
      <c r="CE1263" s="78"/>
      <c r="CF1263" s="78"/>
      <c r="CG1263" s="78"/>
      <c r="CH1263" s="78"/>
      <c r="CI1263" s="78"/>
      <c r="CJ1263" s="78"/>
      <c r="CK1263" s="78"/>
      <c r="CL1263" s="78"/>
    </row>
    <row r="1264" spans="14:90" ht="20.100000000000001" customHeight="1">
      <c r="N1264" s="78"/>
      <c r="O1264" s="78"/>
      <c r="P1264" s="78"/>
      <c r="Q1264" s="78"/>
      <c r="R1264" s="78"/>
      <c r="S1264" s="78"/>
      <c r="T1264" s="78"/>
      <c r="U1264" s="78"/>
      <c r="V1264" s="78"/>
      <c r="W1264" s="78"/>
      <c r="X1264" s="78"/>
      <c r="Y1264" s="78"/>
      <c r="Z1264" s="78"/>
      <c r="AA1264" s="78"/>
      <c r="AB1264" s="78"/>
      <c r="AC1264" s="78"/>
      <c r="AD1264" s="78"/>
      <c r="AE1264" s="78"/>
      <c r="AF1264" s="78"/>
      <c r="AG1264" s="78"/>
      <c r="AH1264" s="78"/>
      <c r="AI1264" s="78"/>
      <c r="AJ1264" s="170"/>
      <c r="AK1264" s="78"/>
      <c r="AL1264" s="78"/>
      <c r="AM1264" s="78"/>
      <c r="AN1264" s="78"/>
      <c r="AO1264" s="78"/>
      <c r="AP1264" s="78"/>
      <c r="AQ1264" s="78"/>
      <c r="AR1264" s="78"/>
      <c r="AT1264" s="78"/>
      <c r="AU1264" s="78"/>
      <c r="AV1264" s="78"/>
      <c r="AW1264" s="78"/>
      <c r="AX1264" s="78"/>
      <c r="AY1264" s="78"/>
      <c r="AZ1264" s="78"/>
      <c r="BA1264" s="78"/>
      <c r="BB1264" s="78"/>
      <c r="BC1264" s="78"/>
      <c r="BD1264" s="78"/>
      <c r="BE1264" s="78"/>
      <c r="BF1264" s="78"/>
      <c r="BG1264" s="78"/>
      <c r="BH1264" s="78"/>
      <c r="BI1264" s="78"/>
      <c r="BJ1264" s="78"/>
      <c r="BK1264" s="78"/>
      <c r="BL1264" s="78"/>
      <c r="BM1264" s="78"/>
      <c r="BN1264" s="78"/>
      <c r="BO1264" s="78"/>
      <c r="BP1264" s="78"/>
      <c r="BQ1264" s="78"/>
      <c r="BR1264" s="78"/>
      <c r="BS1264" s="78"/>
      <c r="BT1264" s="78"/>
      <c r="BU1264" s="78"/>
      <c r="BV1264" s="78"/>
      <c r="BW1264" s="78"/>
      <c r="BX1264" s="78"/>
      <c r="BY1264" s="78"/>
      <c r="BZ1264" s="78"/>
      <c r="CA1264" s="78"/>
      <c r="CB1264" s="78"/>
      <c r="CC1264" s="78"/>
      <c r="CD1264" s="78"/>
      <c r="CE1264" s="78"/>
      <c r="CF1264" s="78"/>
      <c r="CG1264" s="78"/>
      <c r="CH1264" s="78"/>
      <c r="CI1264" s="78"/>
      <c r="CJ1264" s="78"/>
      <c r="CK1264" s="78"/>
      <c r="CL1264" s="78"/>
    </row>
    <row r="1265" spans="14:90" ht="20.100000000000001" customHeight="1">
      <c r="N1265" s="78"/>
      <c r="O1265" s="78"/>
      <c r="P1265" s="78"/>
      <c r="Q1265" s="78"/>
      <c r="R1265" s="78"/>
      <c r="S1265" s="78"/>
      <c r="T1265" s="78"/>
      <c r="U1265" s="78"/>
      <c r="V1265" s="78"/>
      <c r="W1265" s="78"/>
      <c r="X1265" s="78"/>
      <c r="Y1265" s="78"/>
      <c r="Z1265" s="78"/>
      <c r="AA1265" s="78"/>
      <c r="AB1265" s="78"/>
      <c r="AC1265" s="78"/>
      <c r="AD1265" s="78"/>
      <c r="AE1265" s="78"/>
      <c r="AF1265" s="78"/>
      <c r="AG1265" s="78"/>
      <c r="AH1265" s="78"/>
      <c r="AI1265" s="78"/>
      <c r="AJ1265" s="170"/>
      <c r="AK1265" s="78"/>
      <c r="AL1265" s="78"/>
      <c r="AM1265" s="78"/>
      <c r="AN1265" s="78"/>
      <c r="AO1265" s="78"/>
      <c r="AP1265" s="78"/>
      <c r="AQ1265" s="78"/>
      <c r="AR1265" s="78"/>
      <c r="AT1265" s="78"/>
      <c r="AU1265" s="78"/>
      <c r="AV1265" s="78"/>
      <c r="AW1265" s="78"/>
      <c r="AX1265" s="78"/>
      <c r="AY1265" s="78"/>
      <c r="AZ1265" s="78"/>
      <c r="BA1265" s="78"/>
      <c r="BB1265" s="78"/>
      <c r="BC1265" s="78"/>
      <c r="BD1265" s="78"/>
      <c r="BE1265" s="78"/>
      <c r="BF1265" s="78"/>
      <c r="BG1265" s="78"/>
      <c r="BH1265" s="78"/>
      <c r="BI1265" s="78"/>
      <c r="BJ1265" s="78"/>
      <c r="BK1265" s="78"/>
      <c r="BL1265" s="78"/>
      <c r="BM1265" s="78"/>
      <c r="BN1265" s="78"/>
      <c r="BO1265" s="78"/>
      <c r="BP1265" s="78"/>
      <c r="BQ1265" s="78"/>
      <c r="BR1265" s="78"/>
      <c r="BS1265" s="78"/>
      <c r="BT1265" s="78"/>
      <c r="BU1265" s="78"/>
      <c r="BV1265" s="78"/>
      <c r="BW1265" s="78"/>
      <c r="BX1265" s="78"/>
      <c r="BY1265" s="78"/>
      <c r="BZ1265" s="78"/>
      <c r="CA1265" s="78"/>
      <c r="CB1265" s="78"/>
      <c r="CC1265" s="78"/>
      <c r="CD1265" s="78"/>
      <c r="CE1265" s="78"/>
      <c r="CF1265" s="78"/>
      <c r="CG1265" s="78"/>
      <c r="CH1265" s="78"/>
      <c r="CI1265" s="78"/>
      <c r="CJ1265" s="78"/>
      <c r="CK1265" s="78"/>
      <c r="CL1265" s="78"/>
    </row>
    <row r="1266" spans="14:90" ht="20.100000000000001" customHeight="1">
      <c r="N1266" s="78"/>
      <c r="O1266" s="78"/>
      <c r="P1266" s="78"/>
      <c r="Q1266" s="78"/>
      <c r="R1266" s="78"/>
      <c r="S1266" s="78"/>
      <c r="T1266" s="78"/>
      <c r="U1266" s="78"/>
      <c r="V1266" s="78"/>
      <c r="W1266" s="78"/>
      <c r="X1266" s="78"/>
      <c r="Y1266" s="78"/>
      <c r="Z1266" s="78"/>
      <c r="AA1266" s="78"/>
      <c r="AB1266" s="78"/>
      <c r="AC1266" s="78"/>
      <c r="AD1266" s="78"/>
      <c r="AE1266" s="78"/>
      <c r="AF1266" s="78"/>
      <c r="AG1266" s="78"/>
      <c r="AH1266" s="78"/>
      <c r="AI1266" s="78"/>
      <c r="AJ1266" s="170"/>
      <c r="AK1266" s="78"/>
      <c r="AL1266" s="78"/>
      <c r="AM1266" s="78"/>
      <c r="AN1266" s="78"/>
      <c r="AO1266" s="78"/>
      <c r="AP1266" s="78"/>
      <c r="AQ1266" s="78"/>
      <c r="AR1266" s="78"/>
      <c r="AT1266" s="78"/>
      <c r="AU1266" s="78"/>
      <c r="AV1266" s="78"/>
      <c r="AW1266" s="78"/>
      <c r="AX1266" s="78"/>
      <c r="AY1266" s="78"/>
      <c r="AZ1266" s="78"/>
      <c r="BA1266" s="78"/>
      <c r="BB1266" s="78"/>
      <c r="BC1266" s="78"/>
      <c r="BD1266" s="78"/>
      <c r="BE1266" s="78"/>
      <c r="BF1266" s="78"/>
      <c r="BG1266" s="78"/>
      <c r="BH1266" s="78"/>
      <c r="BI1266" s="78"/>
      <c r="BJ1266" s="78"/>
      <c r="BK1266" s="78"/>
      <c r="BL1266" s="78"/>
      <c r="BM1266" s="78"/>
      <c r="BN1266" s="78"/>
      <c r="BO1266" s="78"/>
      <c r="BP1266" s="78"/>
      <c r="BQ1266" s="78"/>
      <c r="BR1266" s="78"/>
      <c r="BS1266" s="78"/>
      <c r="BT1266" s="78"/>
      <c r="BU1266" s="78"/>
      <c r="BV1266" s="78"/>
      <c r="BW1266" s="78"/>
      <c r="BX1266" s="78"/>
      <c r="BY1266" s="78"/>
      <c r="BZ1266" s="78"/>
      <c r="CA1266" s="78"/>
      <c r="CB1266" s="78"/>
      <c r="CC1266" s="78"/>
      <c r="CD1266" s="78"/>
      <c r="CE1266" s="78"/>
      <c r="CF1266" s="78"/>
      <c r="CG1266" s="78"/>
      <c r="CH1266" s="78"/>
      <c r="CI1266" s="78"/>
      <c r="CJ1266" s="78"/>
      <c r="CK1266" s="78"/>
      <c r="CL1266" s="78"/>
    </row>
    <row r="1267" spans="14:90" ht="20.100000000000001" customHeight="1">
      <c r="N1267" s="78"/>
      <c r="O1267" s="78"/>
      <c r="P1267" s="78"/>
      <c r="Q1267" s="78"/>
      <c r="R1267" s="78"/>
      <c r="S1267" s="78"/>
      <c r="T1267" s="78"/>
      <c r="U1267" s="78"/>
      <c r="V1267" s="78"/>
      <c r="W1267" s="78"/>
      <c r="X1267" s="78"/>
      <c r="Y1267" s="78"/>
      <c r="Z1267" s="78"/>
      <c r="AA1267" s="78"/>
      <c r="AB1267" s="78"/>
      <c r="AC1267" s="78"/>
      <c r="AD1267" s="78"/>
      <c r="AE1267" s="78"/>
      <c r="AF1267" s="78"/>
      <c r="AG1267" s="78"/>
      <c r="AH1267" s="78"/>
      <c r="AI1267" s="78"/>
      <c r="AJ1267" s="170"/>
      <c r="AK1267" s="78"/>
      <c r="AL1267" s="78"/>
      <c r="AM1267" s="78"/>
      <c r="AN1267" s="78"/>
      <c r="AO1267" s="78"/>
      <c r="AP1267" s="78"/>
      <c r="AQ1267" s="78"/>
      <c r="AR1267" s="78"/>
      <c r="AT1267" s="78"/>
      <c r="AU1267" s="78"/>
      <c r="AV1267" s="78"/>
      <c r="AW1267" s="78"/>
      <c r="AX1267" s="78"/>
      <c r="AY1267" s="78"/>
      <c r="AZ1267" s="78"/>
      <c r="BA1267" s="78"/>
      <c r="BB1267" s="78"/>
      <c r="BC1267" s="78"/>
      <c r="BD1267" s="78"/>
      <c r="BE1267" s="78"/>
      <c r="BF1267" s="78"/>
      <c r="BG1267" s="78"/>
      <c r="BH1267" s="78"/>
      <c r="BI1267" s="78"/>
      <c r="BJ1267" s="78"/>
      <c r="BK1267" s="78"/>
      <c r="BL1267" s="78"/>
      <c r="BM1267" s="78"/>
      <c r="BN1267" s="78"/>
      <c r="BO1267" s="78"/>
      <c r="BP1267" s="78"/>
      <c r="BQ1267" s="78"/>
      <c r="BR1267" s="78"/>
      <c r="BS1267" s="78"/>
      <c r="BT1267" s="78"/>
      <c r="BU1267" s="78"/>
      <c r="BV1267" s="78"/>
      <c r="BW1267" s="78"/>
      <c r="BX1267" s="78"/>
      <c r="BY1267" s="78"/>
      <c r="BZ1267" s="78"/>
      <c r="CA1267" s="78"/>
      <c r="CB1267" s="78"/>
      <c r="CC1267" s="78"/>
      <c r="CD1267" s="78"/>
      <c r="CE1267" s="78"/>
      <c r="CF1267" s="78"/>
      <c r="CG1267" s="78"/>
      <c r="CH1267" s="78"/>
      <c r="CI1267" s="78"/>
      <c r="CJ1267" s="78"/>
      <c r="CK1267" s="78"/>
      <c r="CL1267" s="78"/>
    </row>
    <row r="1268" spans="14:90" ht="20.100000000000001" customHeight="1">
      <c r="N1268" s="78"/>
      <c r="O1268" s="78"/>
      <c r="P1268" s="78"/>
      <c r="Q1268" s="78"/>
      <c r="R1268" s="78"/>
      <c r="S1268" s="78"/>
      <c r="T1268" s="78"/>
      <c r="U1268" s="78"/>
      <c r="V1268" s="78"/>
      <c r="W1268" s="78"/>
      <c r="X1268" s="78"/>
      <c r="Y1268" s="78"/>
      <c r="Z1268" s="78"/>
      <c r="AA1268" s="78"/>
      <c r="AB1268" s="78"/>
      <c r="AC1268" s="78"/>
      <c r="AD1268" s="78"/>
      <c r="AE1268" s="78"/>
      <c r="AF1268" s="78"/>
      <c r="AG1268" s="78"/>
      <c r="AH1268" s="78"/>
      <c r="AI1268" s="78"/>
      <c r="AJ1268" s="170"/>
      <c r="AK1268" s="78"/>
      <c r="AL1268" s="78"/>
      <c r="AM1268" s="78"/>
      <c r="AN1268" s="78"/>
      <c r="AO1268" s="78"/>
      <c r="AP1268" s="78"/>
      <c r="AQ1268" s="78"/>
      <c r="AR1268" s="78"/>
      <c r="AT1268" s="78"/>
      <c r="AU1268" s="78"/>
      <c r="AV1268" s="78"/>
      <c r="AW1268" s="78"/>
      <c r="AX1268" s="78"/>
      <c r="AY1268" s="78"/>
      <c r="AZ1268" s="78"/>
      <c r="BA1268" s="78"/>
      <c r="BB1268" s="78"/>
      <c r="BC1268" s="78"/>
      <c r="BD1268" s="78"/>
      <c r="BE1268" s="78"/>
      <c r="BF1268" s="78"/>
      <c r="BG1268" s="78"/>
      <c r="BH1268" s="78"/>
      <c r="BI1268" s="78"/>
      <c r="BJ1268" s="78"/>
      <c r="BK1268" s="78"/>
      <c r="BL1268" s="78"/>
      <c r="BM1268" s="78"/>
      <c r="BN1268" s="78"/>
      <c r="BO1268" s="78"/>
      <c r="BP1268" s="78"/>
      <c r="BQ1268" s="78"/>
      <c r="BR1268" s="78"/>
      <c r="BS1268" s="78"/>
      <c r="BT1268" s="78"/>
      <c r="BU1268" s="78"/>
      <c r="BV1268" s="78"/>
      <c r="BW1268" s="78"/>
      <c r="BX1268" s="78"/>
      <c r="BY1268" s="78"/>
      <c r="BZ1268" s="78"/>
      <c r="CA1268" s="78"/>
      <c r="CB1268" s="78"/>
      <c r="CC1268" s="78"/>
      <c r="CD1268" s="78"/>
      <c r="CE1268" s="78"/>
      <c r="CF1268" s="78"/>
      <c r="CG1268" s="78"/>
      <c r="CH1268" s="78"/>
      <c r="CI1268" s="78"/>
      <c r="CJ1268" s="78"/>
      <c r="CK1268" s="78"/>
      <c r="CL1268" s="78"/>
    </row>
    <row r="1269" spans="14:90" ht="20.100000000000001" customHeight="1">
      <c r="N1269" s="78"/>
      <c r="O1269" s="78"/>
      <c r="P1269" s="78"/>
      <c r="Q1269" s="78"/>
      <c r="R1269" s="78"/>
      <c r="S1269" s="78"/>
      <c r="T1269" s="78"/>
      <c r="U1269" s="78"/>
      <c r="V1269" s="78"/>
      <c r="W1269" s="78"/>
      <c r="X1269" s="78"/>
      <c r="Y1269" s="78"/>
      <c r="Z1269" s="78"/>
      <c r="AA1269" s="78"/>
      <c r="AB1269" s="78"/>
      <c r="AC1269" s="78"/>
      <c r="AD1269" s="78"/>
      <c r="AE1269" s="78"/>
      <c r="AF1269" s="78"/>
      <c r="AG1269" s="78"/>
      <c r="AH1269" s="78"/>
      <c r="AI1269" s="78"/>
      <c r="AJ1269" s="170"/>
      <c r="AK1269" s="78"/>
      <c r="AL1269" s="78"/>
      <c r="AM1269" s="78"/>
      <c r="AN1269" s="78"/>
      <c r="AO1269" s="78"/>
      <c r="AP1269" s="78"/>
      <c r="AQ1269" s="78"/>
      <c r="AR1269" s="78"/>
      <c r="AT1269" s="78"/>
      <c r="AU1269" s="78"/>
      <c r="AV1269" s="78"/>
      <c r="AW1269" s="78"/>
      <c r="AX1269" s="78"/>
      <c r="AY1269" s="78"/>
      <c r="AZ1269" s="78"/>
      <c r="BA1269" s="78"/>
      <c r="BB1269" s="78"/>
      <c r="BC1269" s="78"/>
      <c r="BD1269" s="78"/>
      <c r="BE1269" s="78"/>
      <c r="BF1269" s="78"/>
      <c r="BG1269" s="78"/>
      <c r="BH1269" s="78"/>
      <c r="BI1269" s="78"/>
      <c r="BJ1269" s="78"/>
      <c r="BK1269" s="78"/>
      <c r="BL1269" s="78"/>
      <c r="BM1269" s="78"/>
      <c r="BN1269" s="78"/>
      <c r="BO1269" s="78"/>
      <c r="BP1269" s="78"/>
      <c r="BQ1269" s="78"/>
      <c r="BR1269" s="78"/>
      <c r="BS1269" s="78"/>
      <c r="BT1269" s="78"/>
      <c r="BU1269" s="78"/>
      <c r="BV1269" s="78"/>
      <c r="BW1269" s="78"/>
      <c r="BX1269" s="78"/>
      <c r="BY1269" s="78"/>
      <c r="BZ1269" s="78"/>
      <c r="CA1269" s="78"/>
      <c r="CB1269" s="78"/>
      <c r="CC1269" s="78"/>
      <c r="CD1269" s="78"/>
      <c r="CE1269" s="78"/>
      <c r="CF1269" s="78"/>
      <c r="CG1269" s="78"/>
      <c r="CH1269" s="78"/>
      <c r="CI1269" s="78"/>
      <c r="CJ1269" s="78"/>
      <c r="CK1269" s="78"/>
      <c r="CL1269" s="78"/>
    </row>
    <row r="1270" spans="14:90" ht="20.100000000000001" customHeight="1">
      <c r="N1270" s="78"/>
      <c r="O1270" s="78"/>
      <c r="P1270" s="78"/>
      <c r="Q1270" s="78"/>
      <c r="R1270" s="78"/>
      <c r="S1270" s="78"/>
      <c r="T1270" s="78"/>
      <c r="U1270" s="78"/>
      <c r="V1270" s="78"/>
      <c r="W1270" s="78"/>
      <c r="X1270" s="78"/>
      <c r="Y1270" s="78"/>
      <c r="Z1270" s="78"/>
      <c r="AA1270" s="78"/>
      <c r="AB1270" s="78"/>
      <c r="AC1270" s="78"/>
      <c r="AD1270" s="78"/>
      <c r="AE1270" s="78"/>
      <c r="AF1270" s="78"/>
      <c r="AG1270" s="78"/>
      <c r="AH1270" s="78"/>
      <c r="AI1270" s="78"/>
      <c r="AJ1270" s="170"/>
      <c r="AK1270" s="78"/>
      <c r="AL1270" s="78"/>
      <c r="AM1270" s="78"/>
      <c r="AN1270" s="78"/>
      <c r="AO1270" s="78"/>
      <c r="AP1270" s="78"/>
      <c r="AQ1270" s="78"/>
      <c r="AR1270" s="78"/>
      <c r="AT1270" s="78"/>
      <c r="AU1270" s="78"/>
      <c r="AV1270" s="78"/>
      <c r="AW1270" s="78"/>
      <c r="AX1270" s="78"/>
      <c r="AY1270" s="78"/>
      <c r="AZ1270" s="78"/>
      <c r="BA1270" s="78"/>
      <c r="BB1270" s="78"/>
      <c r="BC1270" s="78"/>
      <c r="BD1270" s="78"/>
      <c r="BE1270" s="78"/>
      <c r="BF1270" s="78"/>
      <c r="BG1270" s="78"/>
      <c r="BH1270" s="78"/>
      <c r="BI1270" s="78"/>
      <c r="BJ1270" s="78"/>
      <c r="BK1270" s="78"/>
      <c r="BL1270" s="78"/>
      <c r="BM1270" s="78"/>
      <c r="BN1270" s="78"/>
      <c r="BO1270" s="78"/>
      <c r="BP1270" s="78"/>
      <c r="BQ1270" s="78"/>
      <c r="BR1270" s="78"/>
      <c r="BS1270" s="78"/>
      <c r="BT1270" s="78"/>
      <c r="BU1270" s="78"/>
      <c r="BV1270" s="78"/>
      <c r="BW1270" s="78"/>
      <c r="BX1270" s="78"/>
      <c r="BY1270" s="78"/>
      <c r="BZ1270" s="78"/>
      <c r="CA1270" s="78"/>
      <c r="CB1270" s="78"/>
      <c r="CC1270" s="78"/>
      <c r="CD1270" s="78"/>
      <c r="CE1270" s="78"/>
      <c r="CF1270" s="78"/>
      <c r="CG1270" s="78"/>
      <c r="CH1270" s="78"/>
      <c r="CI1270" s="78"/>
      <c r="CJ1270" s="78"/>
      <c r="CK1270" s="78"/>
      <c r="CL1270" s="78"/>
    </row>
    <row r="1271" spans="14:90" ht="20.100000000000001" customHeight="1">
      <c r="N1271" s="78"/>
      <c r="O1271" s="78"/>
      <c r="P1271" s="78"/>
      <c r="Q1271" s="78"/>
      <c r="R1271" s="78"/>
      <c r="S1271" s="78"/>
      <c r="T1271" s="78"/>
      <c r="U1271" s="78"/>
      <c r="V1271" s="78"/>
      <c r="W1271" s="78"/>
      <c r="X1271" s="78"/>
      <c r="Y1271" s="78"/>
      <c r="Z1271" s="78"/>
      <c r="AA1271" s="78"/>
      <c r="AB1271" s="78"/>
      <c r="AC1271" s="78"/>
      <c r="AD1271" s="78"/>
      <c r="AE1271" s="78"/>
      <c r="AF1271" s="78"/>
      <c r="AG1271" s="78"/>
      <c r="AH1271" s="78"/>
      <c r="AI1271" s="78"/>
      <c r="AJ1271" s="170"/>
      <c r="AK1271" s="78"/>
      <c r="AL1271" s="78"/>
      <c r="AM1271" s="78"/>
      <c r="AN1271" s="78"/>
      <c r="AO1271" s="78"/>
      <c r="AP1271" s="78"/>
      <c r="AQ1271" s="78"/>
      <c r="AR1271" s="78"/>
      <c r="AT1271" s="78"/>
      <c r="AU1271" s="78"/>
      <c r="AV1271" s="78"/>
      <c r="AW1271" s="78"/>
      <c r="AX1271" s="78"/>
      <c r="AY1271" s="78"/>
      <c r="AZ1271" s="78"/>
      <c r="BA1271" s="78"/>
      <c r="BB1271" s="78"/>
      <c r="BC1271" s="78"/>
      <c r="BD1271" s="78"/>
      <c r="BE1271" s="78"/>
      <c r="BF1271" s="78"/>
      <c r="BG1271" s="78"/>
      <c r="BH1271" s="78"/>
      <c r="BI1271" s="78"/>
      <c r="BJ1271" s="78"/>
      <c r="BK1271" s="78"/>
      <c r="BL1271" s="78"/>
      <c r="BM1271" s="78"/>
      <c r="BN1271" s="78"/>
      <c r="BO1271" s="78"/>
      <c r="BP1271" s="78"/>
      <c r="BQ1271" s="78"/>
      <c r="BR1271" s="78"/>
      <c r="BS1271" s="78"/>
      <c r="BT1271" s="78"/>
      <c r="BU1271" s="78"/>
      <c r="BV1271" s="78"/>
      <c r="BW1271" s="78"/>
      <c r="BX1271" s="78"/>
      <c r="BY1271" s="78"/>
      <c r="BZ1271" s="78"/>
      <c r="CA1271" s="78"/>
      <c r="CB1271" s="78"/>
      <c r="CC1271" s="78"/>
      <c r="CD1271" s="78"/>
      <c r="CE1271" s="78"/>
      <c r="CF1271" s="78"/>
      <c r="CG1271" s="78"/>
      <c r="CH1271" s="78"/>
      <c r="CI1271" s="78"/>
      <c r="CJ1271" s="78"/>
      <c r="CK1271" s="78"/>
      <c r="CL1271" s="78"/>
    </row>
    <row r="1272" spans="14:90" ht="20.100000000000001" customHeight="1">
      <c r="N1272" s="78"/>
      <c r="O1272" s="78"/>
      <c r="P1272" s="78"/>
      <c r="Q1272" s="78"/>
      <c r="R1272" s="78"/>
      <c r="S1272" s="78"/>
      <c r="T1272" s="78"/>
      <c r="U1272" s="78"/>
      <c r="V1272" s="78"/>
      <c r="W1272" s="78"/>
      <c r="X1272" s="78"/>
      <c r="Y1272" s="78"/>
      <c r="Z1272" s="78"/>
      <c r="AA1272" s="78"/>
      <c r="AB1272" s="78"/>
      <c r="AC1272" s="78"/>
      <c r="AD1272" s="78"/>
      <c r="AE1272" s="78"/>
      <c r="AF1272" s="78"/>
      <c r="AG1272" s="78"/>
      <c r="AH1272" s="78"/>
      <c r="AI1272" s="78"/>
      <c r="AJ1272" s="170"/>
      <c r="AK1272" s="78"/>
      <c r="AL1272" s="78"/>
      <c r="AM1272" s="78"/>
      <c r="AN1272" s="78"/>
      <c r="AO1272" s="78"/>
      <c r="AP1272" s="78"/>
      <c r="AQ1272" s="78"/>
      <c r="AR1272" s="78"/>
      <c r="AT1272" s="78"/>
      <c r="AU1272" s="78"/>
      <c r="AV1272" s="78"/>
      <c r="AW1272" s="78"/>
      <c r="AX1272" s="78"/>
      <c r="AY1272" s="78"/>
      <c r="AZ1272" s="78"/>
      <c r="BA1272" s="78"/>
      <c r="BB1272" s="78"/>
      <c r="BC1272" s="78"/>
      <c r="BD1272" s="78"/>
      <c r="BE1272" s="78"/>
      <c r="BF1272" s="78"/>
      <c r="BG1272" s="78"/>
      <c r="BH1272" s="78"/>
      <c r="BI1272" s="78"/>
      <c r="BJ1272" s="78"/>
      <c r="BK1272" s="78"/>
      <c r="BL1272" s="78"/>
      <c r="BM1272" s="78"/>
      <c r="BN1272" s="78"/>
      <c r="BO1272" s="78"/>
      <c r="BP1272" s="78"/>
      <c r="BQ1272" s="78"/>
      <c r="BR1272" s="78"/>
      <c r="BS1272" s="78"/>
      <c r="BT1272" s="78"/>
      <c r="BU1272" s="78"/>
      <c r="BV1272" s="78"/>
      <c r="BW1272" s="78"/>
      <c r="BX1272" s="78"/>
      <c r="BY1272" s="78"/>
      <c r="BZ1272" s="78"/>
      <c r="CA1272" s="78"/>
      <c r="CB1272" s="78"/>
      <c r="CC1272" s="78"/>
      <c r="CD1272" s="78"/>
      <c r="CE1272" s="78"/>
      <c r="CF1272" s="78"/>
      <c r="CG1272" s="78"/>
      <c r="CH1272" s="78"/>
      <c r="CI1272" s="78"/>
      <c r="CJ1272" s="78"/>
      <c r="CK1272" s="78"/>
      <c r="CL1272" s="78"/>
    </row>
    <row r="1273" spans="14:90" ht="20.100000000000001" customHeight="1">
      <c r="N1273" s="78"/>
      <c r="O1273" s="78"/>
      <c r="P1273" s="78"/>
      <c r="Q1273" s="78"/>
      <c r="R1273" s="78"/>
      <c r="S1273" s="78"/>
      <c r="T1273" s="78"/>
      <c r="U1273" s="78"/>
      <c r="V1273" s="78"/>
      <c r="W1273" s="78"/>
      <c r="X1273" s="78"/>
      <c r="Y1273" s="78"/>
      <c r="Z1273" s="78"/>
      <c r="AA1273" s="78"/>
      <c r="AB1273" s="78"/>
      <c r="AC1273" s="78"/>
      <c r="AD1273" s="78"/>
      <c r="AE1273" s="78"/>
      <c r="AF1273" s="78"/>
      <c r="AG1273" s="78"/>
      <c r="AH1273" s="78"/>
      <c r="AI1273" s="78"/>
      <c r="AJ1273" s="170"/>
      <c r="AK1273" s="78"/>
      <c r="AL1273" s="78"/>
      <c r="AM1273" s="78"/>
      <c r="AN1273" s="78"/>
      <c r="AO1273" s="78"/>
      <c r="AP1273" s="78"/>
      <c r="AQ1273" s="78"/>
      <c r="AR1273" s="78"/>
      <c r="AT1273" s="78"/>
      <c r="AU1273" s="78"/>
      <c r="AV1273" s="78"/>
      <c r="AW1273" s="78"/>
      <c r="AX1273" s="78"/>
      <c r="AY1273" s="78"/>
      <c r="AZ1273" s="78"/>
      <c r="BA1273" s="78"/>
      <c r="BB1273" s="78"/>
      <c r="BC1273" s="78"/>
      <c r="BD1273" s="78"/>
      <c r="BE1273" s="78"/>
      <c r="BF1273" s="78"/>
      <c r="BG1273" s="78"/>
      <c r="BH1273" s="78"/>
      <c r="BI1273" s="78"/>
      <c r="BJ1273" s="78"/>
      <c r="BK1273" s="78"/>
      <c r="BL1273" s="78"/>
      <c r="BM1273" s="78"/>
      <c r="BN1273" s="78"/>
      <c r="BO1273" s="78"/>
      <c r="BP1273" s="78"/>
      <c r="BQ1273" s="78"/>
      <c r="BR1273" s="78"/>
      <c r="BS1273" s="78"/>
      <c r="BT1273" s="78"/>
      <c r="BU1273" s="78"/>
      <c r="BV1273" s="78"/>
      <c r="BW1273" s="78"/>
      <c r="BX1273" s="78"/>
      <c r="BY1273" s="78"/>
      <c r="BZ1273" s="78"/>
      <c r="CA1273" s="78"/>
      <c r="CB1273" s="78"/>
      <c r="CC1273" s="78"/>
      <c r="CD1273" s="78"/>
      <c r="CE1273" s="78"/>
      <c r="CF1273" s="78"/>
      <c r="CG1273" s="78"/>
      <c r="CH1273" s="78"/>
      <c r="CI1273" s="78"/>
      <c r="CJ1273" s="78"/>
      <c r="CK1273" s="78"/>
      <c r="CL1273" s="78"/>
    </row>
    <row r="1274" spans="14:90" ht="20.100000000000001" customHeight="1">
      <c r="N1274" s="78"/>
      <c r="O1274" s="78"/>
      <c r="P1274" s="78"/>
      <c r="Q1274" s="78"/>
      <c r="R1274" s="78"/>
      <c r="S1274" s="78"/>
      <c r="T1274" s="78"/>
      <c r="U1274" s="78"/>
      <c r="V1274" s="78"/>
      <c r="W1274" s="78"/>
      <c r="X1274" s="78"/>
      <c r="Y1274" s="78"/>
      <c r="Z1274" s="78"/>
      <c r="AA1274" s="78"/>
      <c r="AB1274" s="78"/>
      <c r="AC1274" s="78"/>
      <c r="AD1274" s="78"/>
      <c r="AE1274" s="78"/>
      <c r="AF1274" s="78"/>
      <c r="AG1274" s="78"/>
      <c r="AH1274" s="78"/>
      <c r="AI1274" s="78"/>
      <c r="AJ1274" s="170"/>
      <c r="AK1274" s="78"/>
      <c r="AL1274" s="78"/>
      <c r="AM1274" s="78"/>
      <c r="AN1274" s="78"/>
      <c r="AO1274" s="78"/>
      <c r="AP1274" s="78"/>
      <c r="AQ1274" s="78"/>
      <c r="AR1274" s="78"/>
      <c r="AT1274" s="78"/>
      <c r="AU1274" s="78"/>
      <c r="AV1274" s="78"/>
      <c r="AW1274" s="78"/>
      <c r="AX1274" s="78"/>
      <c r="AY1274" s="78"/>
      <c r="AZ1274" s="78"/>
      <c r="BA1274" s="78"/>
      <c r="BB1274" s="78"/>
      <c r="BC1274" s="78"/>
      <c r="BD1274" s="78"/>
      <c r="BE1274" s="78"/>
      <c r="BF1274" s="78"/>
      <c r="BG1274" s="78"/>
      <c r="BH1274" s="78"/>
      <c r="BI1274" s="78"/>
      <c r="BJ1274" s="78"/>
      <c r="BK1274" s="78"/>
      <c r="BL1274" s="78"/>
      <c r="BM1274" s="78"/>
      <c r="BN1274" s="78"/>
      <c r="BO1274" s="78"/>
      <c r="BP1274" s="78"/>
      <c r="BQ1274" s="78"/>
      <c r="BR1274" s="78"/>
      <c r="BS1274" s="78"/>
      <c r="BT1274" s="78"/>
      <c r="BU1274" s="78"/>
      <c r="BV1274" s="78"/>
      <c r="BW1274" s="78"/>
      <c r="BX1274" s="78"/>
      <c r="BY1274" s="78"/>
      <c r="BZ1274" s="78"/>
      <c r="CA1274" s="78"/>
      <c r="CB1274" s="78"/>
      <c r="CC1274" s="78"/>
      <c r="CD1274" s="78"/>
      <c r="CE1274" s="78"/>
      <c r="CF1274" s="78"/>
      <c r="CG1274" s="78"/>
      <c r="CH1274" s="78"/>
      <c r="CI1274" s="78"/>
      <c r="CJ1274" s="78"/>
      <c r="CK1274" s="78"/>
      <c r="CL1274" s="78"/>
    </row>
    <row r="1275" spans="14:90" ht="20.100000000000001" customHeight="1">
      <c r="N1275" s="78"/>
      <c r="O1275" s="78"/>
      <c r="P1275" s="78"/>
      <c r="Q1275" s="78"/>
      <c r="R1275" s="78"/>
      <c r="S1275" s="78"/>
      <c r="T1275" s="78"/>
      <c r="U1275" s="78"/>
      <c r="V1275" s="78"/>
      <c r="W1275" s="78"/>
      <c r="X1275" s="78"/>
      <c r="Y1275" s="78"/>
      <c r="Z1275" s="78"/>
      <c r="AA1275" s="78"/>
      <c r="AB1275" s="78"/>
      <c r="AC1275" s="78"/>
      <c r="AD1275" s="78"/>
      <c r="AE1275" s="78"/>
      <c r="AF1275" s="78"/>
      <c r="AG1275" s="78"/>
      <c r="AH1275" s="78"/>
      <c r="AI1275" s="78"/>
      <c r="AJ1275" s="170"/>
      <c r="AK1275" s="78"/>
      <c r="AL1275" s="78"/>
      <c r="AM1275" s="78"/>
      <c r="AN1275" s="78"/>
      <c r="AO1275" s="78"/>
      <c r="AP1275" s="78"/>
      <c r="AQ1275" s="78"/>
      <c r="AR1275" s="78"/>
      <c r="AT1275" s="78"/>
      <c r="AU1275" s="78"/>
      <c r="AV1275" s="78"/>
      <c r="AW1275" s="78"/>
      <c r="AX1275" s="78"/>
      <c r="AY1275" s="78"/>
      <c r="AZ1275" s="78"/>
      <c r="BA1275" s="78"/>
      <c r="BB1275" s="78"/>
      <c r="BC1275" s="78"/>
      <c r="BD1275" s="78"/>
      <c r="BE1275" s="78"/>
      <c r="BF1275" s="78"/>
      <c r="BG1275" s="78"/>
      <c r="BH1275" s="78"/>
      <c r="BI1275" s="78"/>
      <c r="BJ1275" s="78"/>
      <c r="BK1275" s="78"/>
      <c r="BL1275" s="78"/>
      <c r="BM1275" s="78"/>
      <c r="BN1275" s="78"/>
      <c r="BO1275" s="78"/>
      <c r="BP1275" s="78"/>
      <c r="BQ1275" s="78"/>
      <c r="BR1275" s="78"/>
      <c r="BS1275" s="78"/>
      <c r="BT1275" s="78"/>
      <c r="BU1275" s="78"/>
      <c r="BV1275" s="78"/>
      <c r="BW1275" s="78"/>
      <c r="BX1275" s="78"/>
      <c r="BY1275" s="78"/>
      <c r="BZ1275" s="78"/>
      <c r="CA1275" s="78"/>
      <c r="CB1275" s="78"/>
      <c r="CC1275" s="78"/>
      <c r="CD1275" s="78"/>
      <c r="CE1275" s="78"/>
      <c r="CF1275" s="78"/>
      <c r="CG1275" s="78"/>
      <c r="CH1275" s="78"/>
      <c r="CI1275" s="78"/>
      <c r="CJ1275" s="78"/>
      <c r="CK1275" s="78"/>
      <c r="CL1275" s="78"/>
    </row>
    <row r="1276" spans="14:90" ht="20.100000000000001" customHeight="1">
      <c r="N1276" s="78"/>
      <c r="O1276" s="78"/>
      <c r="P1276" s="78"/>
      <c r="Q1276" s="78"/>
      <c r="R1276" s="78"/>
      <c r="S1276" s="78"/>
      <c r="T1276" s="78"/>
      <c r="U1276" s="78"/>
      <c r="V1276" s="78"/>
      <c r="W1276" s="78"/>
      <c r="X1276" s="78"/>
      <c r="Y1276" s="78"/>
      <c r="Z1276" s="78"/>
      <c r="AA1276" s="78"/>
      <c r="AB1276" s="78"/>
      <c r="AC1276" s="78"/>
      <c r="AD1276" s="78"/>
      <c r="AE1276" s="78"/>
      <c r="AF1276" s="78"/>
      <c r="AG1276" s="78"/>
      <c r="AH1276" s="78"/>
      <c r="AI1276" s="78"/>
      <c r="AJ1276" s="170"/>
      <c r="AK1276" s="78"/>
      <c r="AL1276" s="78"/>
      <c r="AM1276" s="78"/>
      <c r="AN1276" s="78"/>
      <c r="AO1276" s="78"/>
      <c r="AP1276" s="78"/>
      <c r="AQ1276" s="78"/>
      <c r="AR1276" s="78"/>
      <c r="AT1276" s="78"/>
      <c r="AU1276" s="78"/>
      <c r="AV1276" s="78"/>
      <c r="AW1276" s="78"/>
      <c r="AX1276" s="78"/>
      <c r="AY1276" s="78"/>
      <c r="AZ1276" s="78"/>
      <c r="BA1276" s="78"/>
      <c r="BB1276" s="78"/>
      <c r="BC1276" s="78"/>
      <c r="BD1276" s="78"/>
      <c r="BE1276" s="78"/>
      <c r="BF1276" s="78"/>
      <c r="BG1276" s="78"/>
      <c r="BH1276" s="78"/>
      <c r="BI1276" s="78"/>
      <c r="BJ1276" s="78"/>
      <c r="BK1276" s="78"/>
      <c r="BL1276" s="78"/>
      <c r="BM1276" s="78"/>
      <c r="BN1276" s="78"/>
      <c r="BO1276" s="78"/>
      <c r="BP1276" s="78"/>
      <c r="BQ1276" s="78"/>
      <c r="BR1276" s="78"/>
      <c r="BS1276" s="78"/>
      <c r="BT1276" s="78"/>
      <c r="BU1276" s="78"/>
      <c r="BV1276" s="78"/>
      <c r="BW1276" s="78"/>
      <c r="BX1276" s="78"/>
      <c r="BY1276" s="78"/>
      <c r="BZ1276" s="78"/>
      <c r="CA1276" s="78"/>
      <c r="CB1276" s="78"/>
      <c r="CC1276" s="78"/>
      <c r="CD1276" s="78"/>
      <c r="CE1276" s="78"/>
      <c r="CF1276" s="78"/>
      <c r="CG1276" s="78"/>
      <c r="CH1276" s="78"/>
      <c r="CI1276" s="78"/>
      <c r="CJ1276" s="78"/>
      <c r="CK1276" s="78"/>
      <c r="CL1276" s="78"/>
    </row>
    <row r="1277" spans="14:90" ht="20.100000000000001" customHeight="1">
      <c r="N1277" s="78"/>
      <c r="O1277" s="78"/>
      <c r="P1277" s="78"/>
      <c r="Q1277" s="78"/>
      <c r="R1277" s="78"/>
      <c r="S1277" s="78"/>
      <c r="T1277" s="78"/>
      <c r="U1277" s="78"/>
      <c r="V1277" s="78"/>
      <c r="W1277" s="78"/>
      <c r="X1277" s="78"/>
      <c r="Y1277" s="78"/>
      <c r="Z1277" s="78"/>
      <c r="AA1277" s="78"/>
      <c r="AB1277" s="78"/>
      <c r="AC1277" s="78"/>
      <c r="AD1277" s="78"/>
      <c r="AE1277" s="78"/>
      <c r="AF1277" s="78"/>
      <c r="AG1277" s="78"/>
      <c r="AH1277" s="78"/>
      <c r="AI1277" s="78"/>
      <c r="AJ1277" s="170"/>
      <c r="AK1277" s="78"/>
      <c r="AL1277" s="78"/>
      <c r="AM1277" s="78"/>
      <c r="AN1277" s="78"/>
      <c r="AO1277" s="78"/>
      <c r="AP1277" s="78"/>
      <c r="AQ1277" s="78"/>
      <c r="AR1277" s="78"/>
      <c r="AT1277" s="78"/>
      <c r="AU1277" s="78"/>
      <c r="AV1277" s="78"/>
      <c r="AW1277" s="78"/>
      <c r="AX1277" s="78"/>
      <c r="AY1277" s="78"/>
      <c r="AZ1277" s="78"/>
      <c r="BA1277" s="78"/>
      <c r="BB1277" s="78"/>
      <c r="BC1277" s="78"/>
      <c r="BD1277" s="78"/>
      <c r="BE1277" s="78"/>
      <c r="BF1277" s="78"/>
      <c r="BG1277" s="78"/>
      <c r="BH1277" s="78"/>
      <c r="BI1277" s="78"/>
      <c r="BJ1277" s="78"/>
      <c r="BK1277" s="78"/>
      <c r="BL1277" s="78"/>
      <c r="BM1277" s="78"/>
      <c r="BN1277" s="78"/>
      <c r="BO1277" s="78"/>
      <c r="BP1277" s="78"/>
      <c r="BQ1277" s="78"/>
      <c r="BR1277" s="78"/>
      <c r="BS1277" s="78"/>
      <c r="BT1277" s="78"/>
      <c r="BU1277" s="78"/>
      <c r="BV1277" s="78"/>
      <c r="BW1277" s="78"/>
      <c r="BX1277" s="78"/>
      <c r="BY1277" s="78"/>
      <c r="BZ1277" s="78"/>
      <c r="CA1277" s="78"/>
      <c r="CB1277" s="78"/>
      <c r="CC1277" s="78"/>
      <c r="CD1277" s="78"/>
      <c r="CE1277" s="78"/>
      <c r="CF1277" s="78"/>
      <c r="CG1277" s="78"/>
      <c r="CH1277" s="78"/>
      <c r="CI1277" s="78"/>
      <c r="CJ1277" s="78"/>
      <c r="CK1277" s="78"/>
      <c r="CL1277" s="78"/>
    </row>
    <row r="1278" spans="14:90" ht="20.100000000000001" customHeight="1">
      <c r="N1278" s="78"/>
      <c r="O1278" s="78"/>
      <c r="P1278" s="78"/>
      <c r="Q1278" s="78"/>
      <c r="R1278" s="78"/>
      <c r="S1278" s="78"/>
      <c r="T1278" s="78"/>
      <c r="U1278" s="78"/>
      <c r="V1278" s="78"/>
      <c r="W1278" s="78"/>
      <c r="X1278" s="78"/>
      <c r="Y1278" s="78"/>
      <c r="Z1278" s="78"/>
      <c r="AA1278" s="78"/>
      <c r="AB1278" s="78"/>
      <c r="AC1278" s="78"/>
      <c r="AD1278" s="78"/>
      <c r="AE1278" s="78"/>
      <c r="AF1278" s="78"/>
      <c r="AG1278" s="78"/>
      <c r="AH1278" s="78"/>
      <c r="AI1278" s="78"/>
      <c r="AJ1278" s="170"/>
      <c r="AK1278" s="78"/>
      <c r="AL1278" s="78"/>
      <c r="AM1278" s="78"/>
      <c r="AN1278" s="78"/>
      <c r="AO1278" s="78"/>
      <c r="AP1278" s="78"/>
      <c r="AQ1278" s="78"/>
      <c r="AR1278" s="78"/>
      <c r="AT1278" s="78"/>
      <c r="AU1278" s="78"/>
      <c r="AV1278" s="78"/>
      <c r="AW1278" s="78"/>
      <c r="AX1278" s="78"/>
      <c r="AY1278" s="78"/>
      <c r="AZ1278" s="78"/>
      <c r="BA1278" s="78"/>
      <c r="BB1278" s="78"/>
      <c r="BC1278" s="78"/>
      <c r="BD1278" s="78"/>
      <c r="BE1278" s="78"/>
      <c r="BF1278" s="78"/>
      <c r="BG1278" s="78"/>
      <c r="BH1278" s="78"/>
      <c r="BI1278" s="78"/>
      <c r="BJ1278" s="78"/>
      <c r="BK1278" s="78"/>
      <c r="BL1278" s="78"/>
      <c r="BM1278" s="78"/>
      <c r="BN1278" s="78"/>
      <c r="BO1278" s="78"/>
      <c r="BP1278" s="78"/>
      <c r="BQ1278" s="78"/>
      <c r="BR1278" s="78"/>
      <c r="BS1278" s="78"/>
      <c r="BT1278" s="78"/>
      <c r="BU1278" s="78"/>
      <c r="BV1278" s="78"/>
      <c r="BW1278" s="78"/>
      <c r="BX1278" s="78"/>
      <c r="BY1278" s="78"/>
      <c r="BZ1278" s="78"/>
      <c r="CA1278" s="78"/>
      <c r="CB1278" s="78"/>
      <c r="CC1278" s="78"/>
      <c r="CD1278" s="78"/>
      <c r="CE1278" s="78"/>
      <c r="CF1278" s="78"/>
      <c r="CG1278" s="78"/>
      <c r="CH1278" s="78"/>
      <c r="CI1278" s="78"/>
      <c r="CJ1278" s="78"/>
      <c r="CK1278" s="78"/>
      <c r="CL1278" s="78"/>
    </row>
    <row r="1279" spans="14:90" ht="20.100000000000001" customHeight="1">
      <c r="N1279" s="78"/>
      <c r="O1279" s="78"/>
      <c r="P1279" s="78"/>
      <c r="Q1279" s="78"/>
      <c r="R1279" s="78"/>
      <c r="S1279" s="78"/>
      <c r="T1279" s="78"/>
      <c r="U1279" s="78"/>
      <c r="V1279" s="78"/>
      <c r="W1279" s="78"/>
      <c r="X1279" s="78"/>
      <c r="Y1279" s="78"/>
      <c r="Z1279" s="78"/>
      <c r="AA1279" s="78"/>
      <c r="AB1279" s="78"/>
      <c r="AC1279" s="78"/>
      <c r="AD1279" s="78"/>
      <c r="AE1279" s="78"/>
      <c r="AF1279" s="78"/>
      <c r="AG1279" s="78"/>
      <c r="AH1279" s="78"/>
      <c r="AI1279" s="78"/>
      <c r="AJ1279" s="170"/>
      <c r="AK1279" s="78"/>
      <c r="AL1279" s="78"/>
      <c r="AM1279" s="78"/>
      <c r="AN1279" s="78"/>
      <c r="AO1279" s="78"/>
      <c r="AP1279" s="78"/>
      <c r="AQ1279" s="78"/>
      <c r="AR1279" s="78"/>
      <c r="AT1279" s="78"/>
      <c r="AU1279" s="78"/>
      <c r="AV1279" s="78"/>
      <c r="AW1279" s="78"/>
      <c r="AX1279" s="78"/>
      <c r="AY1279" s="78"/>
      <c r="AZ1279" s="78"/>
      <c r="BA1279" s="78"/>
      <c r="BB1279" s="78"/>
      <c r="BC1279" s="78"/>
      <c r="BD1279" s="78"/>
      <c r="BE1279" s="78"/>
      <c r="BF1279" s="78"/>
      <c r="BG1279" s="78"/>
      <c r="BH1279" s="78"/>
      <c r="BI1279" s="78"/>
      <c r="BJ1279" s="78"/>
      <c r="BK1279" s="78"/>
      <c r="BL1279" s="78"/>
      <c r="BM1279" s="78"/>
      <c r="BN1279" s="78"/>
      <c r="BO1279" s="78"/>
      <c r="BP1279" s="78"/>
      <c r="BQ1279" s="78"/>
      <c r="BR1279" s="78"/>
      <c r="BS1279" s="78"/>
      <c r="BT1279" s="78"/>
      <c r="BU1279" s="78"/>
      <c r="BV1279" s="78"/>
      <c r="BW1279" s="78"/>
      <c r="BX1279" s="78"/>
      <c r="BY1279" s="78"/>
      <c r="BZ1279" s="78"/>
      <c r="CA1279" s="78"/>
      <c r="CB1279" s="78"/>
      <c r="CC1279" s="78"/>
      <c r="CD1279" s="78"/>
      <c r="CE1279" s="78"/>
      <c r="CF1279" s="78"/>
      <c r="CG1279" s="78"/>
      <c r="CH1279" s="78"/>
      <c r="CI1279" s="78"/>
      <c r="CJ1279" s="78"/>
      <c r="CK1279" s="78"/>
      <c r="CL1279" s="78"/>
    </row>
    <row r="1280" spans="14:90" ht="20.100000000000001" customHeight="1">
      <c r="N1280" s="78"/>
      <c r="O1280" s="78"/>
      <c r="P1280" s="78"/>
      <c r="Q1280" s="78"/>
      <c r="R1280" s="78"/>
      <c r="S1280" s="78"/>
      <c r="T1280" s="78"/>
      <c r="U1280" s="78"/>
      <c r="V1280" s="78"/>
      <c r="W1280" s="78"/>
      <c r="X1280" s="78"/>
      <c r="Y1280" s="78"/>
      <c r="Z1280" s="78"/>
      <c r="AA1280" s="78"/>
      <c r="AB1280" s="78"/>
      <c r="AC1280" s="78"/>
      <c r="AD1280" s="78"/>
      <c r="AE1280" s="78"/>
      <c r="AF1280" s="78"/>
      <c r="AG1280" s="78"/>
      <c r="AH1280" s="78"/>
      <c r="AI1280" s="78"/>
      <c r="AJ1280" s="170"/>
      <c r="AK1280" s="78"/>
      <c r="AL1280" s="78"/>
      <c r="AM1280" s="78"/>
      <c r="AN1280" s="78"/>
      <c r="AO1280" s="78"/>
      <c r="AP1280" s="78"/>
      <c r="AQ1280" s="78"/>
      <c r="AR1280" s="78"/>
      <c r="AT1280" s="78"/>
      <c r="AU1280" s="78"/>
      <c r="AV1280" s="78"/>
      <c r="AW1280" s="78"/>
      <c r="AX1280" s="78"/>
      <c r="AY1280" s="78"/>
      <c r="AZ1280" s="78"/>
      <c r="BA1280" s="78"/>
      <c r="BB1280" s="78"/>
      <c r="BC1280" s="78"/>
      <c r="BD1280" s="78"/>
      <c r="BE1280" s="78"/>
      <c r="BF1280" s="78"/>
      <c r="BG1280" s="78"/>
      <c r="BH1280" s="78"/>
      <c r="BI1280" s="78"/>
      <c r="BJ1280" s="78"/>
      <c r="BK1280" s="78"/>
      <c r="BL1280" s="78"/>
      <c r="BM1280" s="78"/>
      <c r="BN1280" s="78"/>
      <c r="BO1280" s="78"/>
      <c r="BP1280" s="78"/>
      <c r="BQ1280" s="78"/>
      <c r="BR1280" s="78"/>
      <c r="BS1280" s="78"/>
      <c r="BT1280" s="78"/>
      <c r="BU1280" s="78"/>
      <c r="BV1280" s="78"/>
      <c r="BW1280" s="78"/>
      <c r="BX1280" s="78"/>
      <c r="BY1280" s="78"/>
      <c r="BZ1280" s="78"/>
      <c r="CA1280" s="78"/>
      <c r="CB1280" s="78"/>
      <c r="CC1280" s="78"/>
      <c r="CD1280" s="78"/>
      <c r="CE1280" s="78"/>
      <c r="CF1280" s="78"/>
      <c r="CG1280" s="78"/>
      <c r="CH1280" s="78"/>
      <c r="CI1280" s="78"/>
      <c r="CJ1280" s="78"/>
      <c r="CK1280" s="78"/>
      <c r="CL1280" s="78"/>
    </row>
    <row r="1281" spans="14:90" ht="20.100000000000001" customHeight="1">
      <c r="N1281" s="78"/>
      <c r="O1281" s="78"/>
      <c r="P1281" s="78"/>
      <c r="Q1281" s="78"/>
      <c r="R1281" s="78"/>
      <c r="S1281" s="78"/>
      <c r="T1281" s="78"/>
      <c r="U1281" s="78"/>
      <c r="V1281" s="78"/>
      <c r="W1281" s="78"/>
      <c r="X1281" s="78"/>
      <c r="Y1281" s="78"/>
      <c r="Z1281" s="78"/>
      <c r="AA1281" s="78"/>
      <c r="AB1281" s="78"/>
      <c r="AC1281" s="78"/>
      <c r="AD1281" s="78"/>
      <c r="AE1281" s="78"/>
      <c r="AF1281" s="78"/>
      <c r="AG1281" s="78"/>
      <c r="AH1281" s="78"/>
      <c r="AI1281" s="78"/>
      <c r="AJ1281" s="170"/>
      <c r="AK1281" s="78"/>
      <c r="AL1281" s="78"/>
      <c r="AM1281" s="78"/>
      <c r="AN1281" s="78"/>
      <c r="AO1281" s="78"/>
      <c r="AP1281" s="78"/>
      <c r="AQ1281" s="78"/>
      <c r="AR1281" s="78"/>
      <c r="AT1281" s="78"/>
      <c r="AU1281" s="78"/>
      <c r="AV1281" s="78"/>
      <c r="AW1281" s="78"/>
      <c r="AX1281" s="78"/>
      <c r="AY1281" s="78"/>
      <c r="AZ1281" s="78"/>
      <c r="BA1281" s="78"/>
      <c r="BB1281" s="78"/>
      <c r="BC1281" s="78"/>
      <c r="BD1281" s="78"/>
      <c r="BE1281" s="78"/>
      <c r="BF1281" s="78"/>
      <c r="BG1281" s="78"/>
      <c r="BH1281" s="78"/>
      <c r="BI1281" s="78"/>
      <c r="BJ1281" s="78"/>
      <c r="BK1281" s="78"/>
      <c r="BL1281" s="78"/>
      <c r="BM1281" s="78"/>
      <c r="BN1281" s="78"/>
      <c r="BO1281" s="78"/>
      <c r="BP1281" s="78"/>
      <c r="BQ1281" s="78"/>
      <c r="BR1281" s="78"/>
      <c r="BS1281" s="78"/>
      <c r="BT1281" s="78"/>
      <c r="BU1281" s="78"/>
      <c r="BV1281" s="78"/>
      <c r="BW1281" s="78"/>
      <c r="BX1281" s="78"/>
      <c r="BY1281" s="78"/>
      <c r="BZ1281" s="78"/>
      <c r="CA1281" s="78"/>
      <c r="CB1281" s="78"/>
      <c r="CC1281" s="78"/>
      <c r="CD1281" s="78"/>
      <c r="CE1281" s="78"/>
      <c r="CF1281" s="78"/>
      <c r="CG1281" s="78"/>
      <c r="CH1281" s="78"/>
      <c r="CI1281" s="78"/>
      <c r="CJ1281" s="78"/>
      <c r="CK1281" s="78"/>
      <c r="CL1281" s="78"/>
    </row>
    <row r="1282" spans="14:90" ht="20.100000000000001" customHeight="1">
      <c r="N1282" s="78"/>
      <c r="O1282" s="78"/>
      <c r="P1282" s="78"/>
      <c r="Q1282" s="78"/>
      <c r="R1282" s="78"/>
      <c r="S1282" s="78"/>
      <c r="T1282" s="78"/>
      <c r="U1282" s="78"/>
      <c r="V1282" s="78"/>
      <c r="W1282" s="78"/>
      <c r="X1282" s="78"/>
      <c r="Y1282" s="78"/>
      <c r="Z1282" s="78"/>
      <c r="AA1282" s="78"/>
      <c r="AB1282" s="78"/>
      <c r="AC1282" s="78"/>
      <c r="AD1282" s="78"/>
      <c r="AE1282" s="78"/>
      <c r="AF1282" s="78"/>
      <c r="AG1282" s="78"/>
      <c r="AH1282" s="78"/>
      <c r="AI1282" s="78"/>
      <c r="AJ1282" s="170"/>
      <c r="AK1282" s="78"/>
      <c r="AL1282" s="78"/>
      <c r="AM1282" s="78"/>
      <c r="AN1282" s="78"/>
      <c r="AO1282" s="78"/>
      <c r="AP1282" s="78"/>
      <c r="AQ1282" s="78"/>
      <c r="AR1282" s="78"/>
      <c r="AT1282" s="78"/>
      <c r="AU1282" s="78"/>
      <c r="AV1282" s="78"/>
      <c r="AW1282" s="78"/>
      <c r="AX1282" s="78"/>
      <c r="AY1282" s="78"/>
      <c r="AZ1282" s="78"/>
      <c r="BA1282" s="78"/>
      <c r="BB1282" s="78"/>
      <c r="BC1282" s="78"/>
      <c r="BD1282" s="78"/>
      <c r="BE1282" s="78"/>
      <c r="BF1282" s="78"/>
      <c r="BG1282" s="78"/>
      <c r="BH1282" s="78"/>
      <c r="BI1282" s="78"/>
      <c r="BJ1282" s="78"/>
      <c r="BK1282" s="78"/>
      <c r="BL1282" s="78"/>
      <c r="BM1282" s="78"/>
      <c r="BN1282" s="78"/>
      <c r="BO1282" s="78"/>
      <c r="BP1282" s="78"/>
      <c r="BQ1282" s="78"/>
      <c r="BR1282" s="78"/>
      <c r="BS1282" s="78"/>
      <c r="BT1282" s="78"/>
      <c r="BU1282" s="78"/>
      <c r="BV1282" s="78"/>
      <c r="BW1282" s="78"/>
      <c r="BX1282" s="78"/>
      <c r="BY1282" s="78"/>
      <c r="BZ1282" s="78"/>
      <c r="CA1282" s="78"/>
      <c r="CB1282" s="78"/>
      <c r="CC1282" s="78"/>
      <c r="CD1282" s="78"/>
      <c r="CE1282" s="78"/>
      <c r="CF1282" s="78"/>
      <c r="CG1282" s="78"/>
      <c r="CH1282" s="78"/>
      <c r="CI1282" s="78"/>
      <c r="CJ1282" s="78"/>
      <c r="CK1282" s="78"/>
      <c r="CL1282" s="78"/>
    </row>
    <row r="1283" spans="14:90" ht="20.100000000000001" customHeight="1">
      <c r="N1283" s="78"/>
      <c r="O1283" s="78"/>
      <c r="P1283" s="78"/>
      <c r="Q1283" s="78"/>
      <c r="R1283" s="78"/>
      <c r="S1283" s="78"/>
      <c r="T1283" s="78"/>
      <c r="U1283" s="78"/>
      <c r="V1283" s="78"/>
      <c r="W1283" s="78"/>
      <c r="X1283" s="78"/>
      <c r="Y1283" s="78"/>
      <c r="Z1283" s="78"/>
      <c r="AA1283" s="78"/>
      <c r="AB1283" s="78"/>
      <c r="AC1283" s="78"/>
      <c r="AD1283" s="78"/>
      <c r="AE1283" s="78"/>
      <c r="AF1283" s="78"/>
      <c r="AG1283" s="78"/>
      <c r="AH1283" s="78"/>
      <c r="AI1283" s="78"/>
      <c r="AJ1283" s="170"/>
      <c r="AK1283" s="78"/>
      <c r="AL1283" s="78"/>
      <c r="AM1283" s="78"/>
      <c r="AN1283" s="78"/>
      <c r="AO1283" s="78"/>
      <c r="AP1283" s="78"/>
      <c r="AQ1283" s="78"/>
      <c r="AR1283" s="78"/>
      <c r="AT1283" s="78"/>
      <c r="AU1283" s="78"/>
      <c r="AV1283" s="78"/>
      <c r="AW1283" s="78"/>
      <c r="AX1283" s="78"/>
      <c r="AY1283" s="78"/>
      <c r="AZ1283" s="78"/>
      <c r="BA1283" s="78"/>
      <c r="BB1283" s="78"/>
      <c r="BC1283" s="78"/>
      <c r="BD1283" s="78"/>
      <c r="BE1283" s="78"/>
      <c r="BF1283" s="78"/>
      <c r="BG1283" s="78"/>
      <c r="BH1283" s="78"/>
      <c r="BI1283" s="78"/>
      <c r="BJ1283" s="78"/>
      <c r="BK1283" s="78"/>
      <c r="BL1283" s="78"/>
      <c r="BM1283" s="78"/>
      <c r="BN1283" s="78"/>
      <c r="BO1283" s="78"/>
      <c r="BP1283" s="78"/>
      <c r="BQ1283" s="78"/>
      <c r="BR1283" s="78"/>
      <c r="BS1283" s="78"/>
      <c r="BT1283" s="78"/>
      <c r="BU1283" s="78"/>
      <c r="BV1283" s="78"/>
      <c r="BW1283" s="78"/>
      <c r="BX1283" s="78"/>
      <c r="BY1283" s="78"/>
      <c r="BZ1283" s="78"/>
      <c r="CA1283" s="78"/>
      <c r="CB1283" s="78"/>
      <c r="CC1283" s="78"/>
      <c r="CD1283" s="78"/>
      <c r="CE1283" s="78"/>
      <c r="CF1283" s="78"/>
      <c r="CG1283" s="78"/>
      <c r="CH1283" s="78"/>
      <c r="CI1283" s="78"/>
      <c r="CJ1283" s="78"/>
      <c r="CK1283" s="78"/>
      <c r="CL1283" s="78"/>
    </row>
    <row r="1284" spans="14:90" ht="20.100000000000001" customHeight="1">
      <c r="N1284" s="78"/>
      <c r="O1284" s="78"/>
      <c r="P1284" s="78"/>
      <c r="Q1284" s="78"/>
      <c r="R1284" s="78"/>
      <c r="S1284" s="78"/>
      <c r="T1284" s="78"/>
      <c r="U1284" s="78"/>
      <c r="V1284" s="78"/>
      <c r="W1284" s="78"/>
      <c r="X1284" s="78"/>
      <c r="Y1284" s="78"/>
      <c r="Z1284" s="78"/>
      <c r="AA1284" s="78"/>
      <c r="AB1284" s="78"/>
      <c r="AC1284" s="78"/>
      <c r="AD1284" s="78"/>
      <c r="AE1284" s="78"/>
      <c r="AF1284" s="78"/>
      <c r="AG1284" s="78"/>
      <c r="AH1284" s="78"/>
      <c r="AI1284" s="78"/>
      <c r="AJ1284" s="170"/>
      <c r="AK1284" s="78"/>
      <c r="AL1284" s="78"/>
      <c r="AM1284" s="78"/>
      <c r="AN1284" s="78"/>
      <c r="AO1284" s="78"/>
      <c r="AP1284" s="78"/>
      <c r="AQ1284" s="78"/>
      <c r="AR1284" s="78"/>
      <c r="AT1284" s="78"/>
      <c r="AU1284" s="78"/>
      <c r="AV1284" s="78"/>
      <c r="AW1284" s="78"/>
      <c r="AX1284" s="78"/>
      <c r="AY1284" s="78"/>
      <c r="AZ1284" s="78"/>
      <c r="BA1284" s="78"/>
      <c r="BB1284" s="78"/>
      <c r="BC1284" s="78"/>
      <c r="BD1284" s="78"/>
      <c r="BE1284" s="78"/>
      <c r="BF1284" s="78"/>
      <c r="BG1284" s="78"/>
      <c r="BH1284" s="78"/>
      <c r="BI1284" s="78"/>
      <c r="BJ1284" s="78"/>
      <c r="BK1284" s="78"/>
      <c r="BL1284" s="78"/>
      <c r="BM1284" s="78"/>
      <c r="BN1284" s="78"/>
      <c r="BO1284" s="78"/>
      <c r="BP1284" s="78"/>
      <c r="BQ1284" s="78"/>
      <c r="BR1284" s="78"/>
      <c r="BS1284" s="78"/>
      <c r="BT1284" s="78"/>
      <c r="BU1284" s="78"/>
      <c r="BV1284" s="78"/>
      <c r="BW1284" s="78"/>
      <c r="BX1284" s="78"/>
      <c r="BY1284" s="78"/>
      <c r="BZ1284" s="78"/>
      <c r="CA1284" s="78"/>
      <c r="CB1284" s="78"/>
      <c r="CC1284" s="78"/>
      <c r="CD1284" s="78"/>
      <c r="CE1284" s="78"/>
      <c r="CF1284" s="78"/>
      <c r="CG1284" s="78"/>
      <c r="CH1284" s="78"/>
      <c r="CI1284" s="78"/>
      <c r="CJ1284" s="78"/>
      <c r="CK1284" s="78"/>
      <c r="CL1284" s="78"/>
    </row>
    <row r="1285" spans="14:90" ht="20.100000000000001" customHeight="1">
      <c r="N1285" s="78"/>
      <c r="O1285" s="78"/>
      <c r="P1285" s="78"/>
      <c r="Q1285" s="78"/>
      <c r="R1285" s="78"/>
      <c r="S1285" s="78"/>
      <c r="T1285" s="78"/>
      <c r="U1285" s="78"/>
      <c r="V1285" s="78"/>
      <c r="W1285" s="78"/>
      <c r="X1285" s="78"/>
      <c r="Y1285" s="78"/>
      <c r="Z1285" s="78"/>
      <c r="AA1285" s="78"/>
      <c r="AB1285" s="78"/>
      <c r="AC1285" s="78"/>
      <c r="AD1285" s="78"/>
      <c r="AE1285" s="78"/>
      <c r="AF1285" s="78"/>
      <c r="AG1285" s="78"/>
      <c r="AH1285" s="78"/>
      <c r="AI1285" s="78"/>
      <c r="AJ1285" s="170"/>
      <c r="AK1285" s="78"/>
      <c r="AL1285" s="78"/>
      <c r="AM1285" s="78"/>
      <c r="AN1285" s="78"/>
      <c r="AO1285" s="78"/>
      <c r="AP1285" s="78"/>
      <c r="AQ1285" s="78"/>
      <c r="AR1285" s="78"/>
      <c r="AT1285" s="78"/>
      <c r="AU1285" s="78"/>
      <c r="AV1285" s="78"/>
      <c r="AW1285" s="78"/>
      <c r="AX1285" s="78"/>
      <c r="AY1285" s="78"/>
      <c r="AZ1285" s="78"/>
      <c r="BA1285" s="78"/>
      <c r="BB1285" s="78"/>
      <c r="BC1285" s="78"/>
      <c r="BD1285" s="78"/>
      <c r="BE1285" s="78"/>
      <c r="BF1285" s="78"/>
      <c r="BG1285" s="78"/>
      <c r="BH1285" s="78"/>
      <c r="BI1285" s="78"/>
      <c r="BJ1285" s="78"/>
      <c r="BK1285" s="78"/>
      <c r="BL1285" s="78"/>
      <c r="BM1285" s="78"/>
      <c r="BN1285" s="78"/>
      <c r="BO1285" s="78"/>
      <c r="BP1285" s="78"/>
      <c r="BQ1285" s="78"/>
      <c r="BR1285" s="78"/>
      <c r="BS1285" s="78"/>
      <c r="BT1285" s="78"/>
      <c r="BU1285" s="78"/>
      <c r="BV1285" s="78"/>
      <c r="BW1285" s="78"/>
      <c r="BX1285" s="78"/>
      <c r="BY1285" s="78"/>
      <c r="BZ1285" s="78"/>
      <c r="CA1285" s="78"/>
      <c r="CB1285" s="78"/>
      <c r="CC1285" s="78"/>
      <c r="CD1285" s="78"/>
      <c r="CE1285" s="78"/>
      <c r="CF1285" s="78"/>
      <c r="CG1285" s="78"/>
      <c r="CH1285" s="78"/>
      <c r="CI1285" s="78"/>
      <c r="CJ1285" s="78"/>
      <c r="CK1285" s="78"/>
      <c r="CL1285" s="78"/>
    </row>
    <row r="1286" spans="14:90" ht="20.100000000000001" customHeight="1">
      <c r="N1286" s="78"/>
      <c r="O1286" s="78"/>
      <c r="P1286" s="78"/>
      <c r="Q1286" s="78"/>
      <c r="R1286" s="78"/>
      <c r="S1286" s="78"/>
      <c r="T1286" s="78"/>
      <c r="U1286" s="78"/>
      <c r="V1286" s="78"/>
      <c r="W1286" s="78"/>
      <c r="X1286" s="78"/>
      <c r="Y1286" s="78"/>
      <c r="Z1286" s="78"/>
      <c r="AA1286" s="78"/>
      <c r="AB1286" s="78"/>
      <c r="AC1286" s="78"/>
      <c r="AD1286" s="78"/>
      <c r="AE1286" s="78"/>
      <c r="AF1286" s="78"/>
      <c r="AG1286" s="78"/>
      <c r="AH1286" s="78"/>
      <c r="AI1286" s="78"/>
      <c r="AJ1286" s="170"/>
      <c r="AK1286" s="78"/>
      <c r="AL1286" s="78"/>
      <c r="AM1286" s="78"/>
      <c r="AN1286" s="78"/>
      <c r="AO1286" s="78"/>
      <c r="AP1286" s="78"/>
      <c r="AQ1286" s="78"/>
      <c r="AR1286" s="78"/>
      <c r="AT1286" s="78"/>
      <c r="AU1286" s="78"/>
      <c r="AV1286" s="78"/>
      <c r="AW1286" s="78"/>
      <c r="AX1286" s="78"/>
      <c r="AY1286" s="78"/>
      <c r="AZ1286" s="78"/>
      <c r="BA1286" s="78"/>
      <c r="BB1286" s="78"/>
      <c r="BC1286" s="78"/>
      <c r="BD1286" s="78"/>
      <c r="BE1286" s="78"/>
      <c r="BF1286" s="78"/>
      <c r="BG1286" s="78"/>
      <c r="BH1286" s="78"/>
      <c r="BI1286" s="78"/>
      <c r="BJ1286" s="78"/>
      <c r="BK1286" s="78"/>
      <c r="BL1286" s="78"/>
      <c r="BM1286" s="78"/>
      <c r="BN1286" s="78"/>
      <c r="BO1286" s="78"/>
      <c r="BP1286" s="78"/>
      <c r="BQ1286" s="78"/>
      <c r="BR1286" s="78"/>
      <c r="BS1286" s="78"/>
      <c r="BT1286" s="78"/>
      <c r="BU1286" s="78"/>
      <c r="BV1286" s="78"/>
      <c r="BW1286" s="78"/>
      <c r="BX1286" s="78"/>
      <c r="BY1286" s="78"/>
      <c r="BZ1286" s="78"/>
      <c r="CA1286" s="78"/>
      <c r="CB1286" s="78"/>
      <c r="CC1286" s="78"/>
      <c r="CD1286" s="78"/>
      <c r="CE1286" s="78"/>
      <c r="CF1286" s="78"/>
      <c r="CG1286" s="78"/>
      <c r="CH1286" s="78"/>
      <c r="CI1286" s="78"/>
      <c r="CJ1286" s="78"/>
      <c r="CK1286" s="78"/>
      <c r="CL1286" s="78"/>
    </row>
    <row r="1287" spans="14:90" ht="20.100000000000001" customHeight="1">
      <c r="N1287" s="78"/>
      <c r="O1287" s="78"/>
      <c r="P1287" s="78"/>
      <c r="Q1287" s="78"/>
      <c r="R1287" s="78"/>
      <c r="S1287" s="78"/>
      <c r="T1287" s="78"/>
      <c r="U1287" s="78"/>
      <c r="V1287" s="78"/>
      <c r="W1287" s="78"/>
      <c r="X1287" s="78"/>
      <c r="Y1287" s="78"/>
      <c r="Z1287" s="78"/>
      <c r="AA1287" s="78"/>
      <c r="AB1287" s="78"/>
      <c r="AC1287" s="78"/>
      <c r="AD1287" s="78"/>
      <c r="AE1287" s="78"/>
      <c r="AF1287" s="78"/>
      <c r="AG1287" s="78"/>
      <c r="AH1287" s="78"/>
      <c r="AI1287" s="78"/>
      <c r="AJ1287" s="170"/>
      <c r="AK1287" s="78"/>
      <c r="AL1287" s="78"/>
      <c r="AM1287" s="78"/>
      <c r="AN1287" s="78"/>
      <c r="AO1287" s="78"/>
      <c r="AP1287" s="78"/>
      <c r="AQ1287" s="78"/>
      <c r="AR1287" s="78"/>
      <c r="AT1287" s="78"/>
      <c r="AU1287" s="78"/>
      <c r="AV1287" s="78"/>
      <c r="AW1287" s="78"/>
      <c r="AX1287" s="78"/>
      <c r="AY1287" s="78"/>
      <c r="AZ1287" s="78"/>
      <c r="BA1287" s="78"/>
      <c r="BB1287" s="78"/>
      <c r="BC1287" s="78"/>
      <c r="BD1287" s="78"/>
      <c r="BE1287" s="78"/>
      <c r="BF1287" s="78"/>
      <c r="BG1287" s="78"/>
      <c r="BH1287" s="78"/>
      <c r="BI1287" s="78"/>
      <c r="BJ1287" s="78"/>
      <c r="BK1287" s="78"/>
      <c r="BL1287" s="78"/>
      <c r="BM1287" s="78"/>
      <c r="BN1287" s="78"/>
      <c r="BO1287" s="78"/>
      <c r="BP1287" s="78"/>
      <c r="BQ1287" s="78"/>
      <c r="BR1287" s="78"/>
      <c r="BS1287" s="78"/>
      <c r="BT1287" s="78"/>
      <c r="BU1287" s="78"/>
      <c r="BV1287" s="78"/>
      <c r="BW1287" s="78"/>
      <c r="BX1287" s="78"/>
      <c r="BY1287" s="78"/>
      <c r="BZ1287" s="78"/>
      <c r="CA1287" s="78"/>
      <c r="CB1287" s="78"/>
      <c r="CC1287" s="78"/>
      <c r="CD1287" s="78"/>
      <c r="CE1287" s="78"/>
      <c r="CF1287" s="78"/>
      <c r="CG1287" s="78"/>
      <c r="CH1287" s="78"/>
      <c r="CI1287" s="78"/>
      <c r="CJ1287" s="78"/>
      <c r="CK1287" s="78"/>
      <c r="CL1287" s="78"/>
    </row>
    <row r="1288" spans="14:90" ht="20.100000000000001" customHeight="1">
      <c r="N1288" s="78"/>
      <c r="O1288" s="78"/>
      <c r="P1288" s="78"/>
      <c r="Q1288" s="78"/>
      <c r="R1288" s="78"/>
      <c r="S1288" s="78"/>
      <c r="T1288" s="78"/>
      <c r="U1288" s="78"/>
      <c r="V1288" s="78"/>
      <c r="W1288" s="78"/>
      <c r="X1288" s="78"/>
      <c r="Y1288" s="78"/>
      <c r="Z1288" s="78"/>
      <c r="AA1288" s="78"/>
      <c r="AB1288" s="78"/>
      <c r="AC1288" s="78"/>
      <c r="AD1288" s="78"/>
      <c r="AE1288" s="78"/>
      <c r="AF1288" s="78"/>
      <c r="AG1288" s="78"/>
      <c r="AH1288" s="78"/>
      <c r="AI1288" s="78"/>
      <c r="AJ1288" s="170"/>
      <c r="AK1288" s="78"/>
      <c r="AL1288" s="78"/>
      <c r="AM1288" s="78"/>
      <c r="AN1288" s="78"/>
      <c r="AO1288" s="78"/>
      <c r="AP1288" s="78"/>
      <c r="AQ1288" s="78"/>
      <c r="AR1288" s="78"/>
      <c r="AT1288" s="78"/>
      <c r="AU1288" s="78"/>
      <c r="AV1288" s="78"/>
      <c r="AW1288" s="78"/>
      <c r="AX1288" s="78"/>
      <c r="AY1288" s="78"/>
      <c r="AZ1288" s="78"/>
      <c r="BA1288" s="78"/>
      <c r="BB1288" s="78"/>
      <c r="BC1288" s="78"/>
      <c r="BD1288" s="78"/>
      <c r="BE1288" s="78"/>
      <c r="BF1288" s="78"/>
      <c r="BG1288" s="78"/>
      <c r="BH1288" s="78"/>
      <c r="BI1288" s="78"/>
      <c r="BJ1288" s="78"/>
      <c r="BK1288" s="78"/>
      <c r="BL1288" s="78"/>
      <c r="BM1288" s="78"/>
      <c r="BN1288" s="78"/>
      <c r="BO1288" s="78"/>
      <c r="BP1288" s="78"/>
      <c r="BQ1288" s="78"/>
      <c r="BR1288" s="78"/>
      <c r="BS1288" s="78"/>
      <c r="BT1288" s="78"/>
      <c r="BU1288" s="78"/>
      <c r="BV1288" s="78"/>
      <c r="BW1288" s="78"/>
      <c r="BX1288" s="78"/>
      <c r="BY1288" s="78"/>
      <c r="BZ1288" s="78"/>
      <c r="CA1288" s="78"/>
      <c r="CB1288" s="78"/>
      <c r="CC1288" s="78"/>
      <c r="CD1288" s="78"/>
      <c r="CE1288" s="78"/>
      <c r="CF1288" s="78"/>
      <c r="CG1288" s="78"/>
      <c r="CH1288" s="78"/>
      <c r="CI1288" s="78"/>
      <c r="CJ1288" s="78"/>
      <c r="CK1288" s="78"/>
      <c r="CL1288" s="78"/>
    </row>
    <row r="1289" spans="14:90" ht="20.100000000000001" customHeight="1">
      <c r="N1289" s="78"/>
      <c r="O1289" s="78"/>
      <c r="P1289" s="78"/>
      <c r="Q1289" s="78"/>
      <c r="R1289" s="78"/>
      <c r="S1289" s="78"/>
      <c r="T1289" s="78"/>
      <c r="U1289" s="78"/>
      <c r="V1289" s="78"/>
      <c r="W1289" s="78"/>
      <c r="X1289" s="78"/>
      <c r="Y1289" s="78"/>
      <c r="Z1289" s="78"/>
      <c r="AA1289" s="78"/>
      <c r="AB1289" s="78"/>
      <c r="AC1289" s="78"/>
      <c r="AD1289" s="78"/>
      <c r="AE1289" s="78"/>
      <c r="AF1289" s="78"/>
      <c r="AG1289" s="78"/>
      <c r="AH1289" s="78"/>
      <c r="AI1289" s="78"/>
      <c r="AJ1289" s="170"/>
      <c r="AK1289" s="78"/>
      <c r="AL1289" s="78"/>
      <c r="AM1289" s="78"/>
      <c r="AN1289" s="78"/>
      <c r="AO1289" s="78"/>
      <c r="AP1289" s="78"/>
      <c r="AQ1289" s="78"/>
      <c r="AR1289" s="78"/>
      <c r="AT1289" s="78"/>
      <c r="AU1289" s="78"/>
      <c r="AV1289" s="78"/>
      <c r="AW1289" s="78"/>
      <c r="AX1289" s="78"/>
      <c r="AY1289" s="78"/>
      <c r="AZ1289" s="78"/>
      <c r="BA1289" s="78"/>
      <c r="BB1289" s="78"/>
      <c r="BC1289" s="78"/>
      <c r="BD1289" s="78"/>
      <c r="BE1289" s="78"/>
      <c r="BF1289" s="78"/>
      <c r="BG1289" s="78"/>
      <c r="BH1289" s="78"/>
      <c r="BI1289" s="78"/>
      <c r="BJ1289" s="78"/>
      <c r="BK1289" s="78"/>
      <c r="BL1289" s="78"/>
      <c r="BM1289" s="78"/>
      <c r="BN1289" s="78"/>
      <c r="BO1289" s="78"/>
      <c r="BP1289" s="78"/>
      <c r="BQ1289" s="78"/>
      <c r="BR1289" s="78"/>
      <c r="BS1289" s="78"/>
      <c r="BT1289" s="78"/>
      <c r="BU1289" s="78"/>
      <c r="BV1289" s="78"/>
      <c r="BW1289" s="78"/>
      <c r="BX1289" s="78"/>
      <c r="BY1289" s="78"/>
      <c r="BZ1289" s="78"/>
      <c r="CA1289" s="78"/>
      <c r="CB1289" s="78"/>
      <c r="CC1289" s="78"/>
      <c r="CD1289" s="78"/>
      <c r="CE1289" s="78"/>
      <c r="CF1289" s="78"/>
      <c r="CG1289" s="78"/>
      <c r="CH1289" s="78"/>
      <c r="CI1289" s="78"/>
      <c r="CJ1289" s="78"/>
      <c r="CK1289" s="78"/>
      <c r="CL1289" s="78"/>
    </row>
    <row r="1290" spans="14:90" ht="20.100000000000001" customHeight="1">
      <c r="N1290" s="78"/>
      <c r="O1290" s="78"/>
      <c r="P1290" s="78"/>
      <c r="Q1290" s="78"/>
      <c r="R1290" s="78"/>
      <c r="S1290" s="78"/>
      <c r="T1290" s="78"/>
      <c r="U1290" s="78"/>
      <c r="V1290" s="78"/>
      <c r="W1290" s="78"/>
      <c r="X1290" s="78"/>
      <c r="Y1290" s="78"/>
      <c r="Z1290" s="78"/>
      <c r="AA1290" s="78"/>
      <c r="AB1290" s="78"/>
      <c r="AC1290" s="78"/>
      <c r="AD1290" s="78"/>
      <c r="AE1290" s="78"/>
      <c r="AF1290" s="78"/>
      <c r="AG1290" s="78"/>
      <c r="AH1290" s="78"/>
      <c r="AI1290" s="78"/>
      <c r="AJ1290" s="170"/>
      <c r="AK1290" s="78"/>
      <c r="AL1290" s="78"/>
      <c r="AM1290" s="78"/>
      <c r="AN1290" s="78"/>
      <c r="AO1290" s="78"/>
      <c r="AP1290" s="78"/>
      <c r="AQ1290" s="78"/>
      <c r="AR1290" s="78"/>
      <c r="AT1290" s="78"/>
      <c r="AU1290" s="78"/>
      <c r="AV1290" s="78"/>
      <c r="AW1290" s="78"/>
      <c r="AX1290" s="78"/>
      <c r="AY1290" s="78"/>
      <c r="AZ1290" s="78"/>
      <c r="BA1290" s="78"/>
      <c r="BB1290" s="78"/>
      <c r="BC1290" s="78"/>
      <c r="BD1290" s="78"/>
      <c r="BE1290" s="78"/>
      <c r="BF1290" s="78"/>
      <c r="BG1290" s="78"/>
      <c r="BH1290" s="78"/>
      <c r="BI1290" s="78"/>
      <c r="BJ1290" s="78"/>
      <c r="BK1290" s="78"/>
      <c r="BL1290" s="78"/>
      <c r="BM1290" s="78"/>
      <c r="BN1290" s="78"/>
      <c r="BO1290" s="78"/>
      <c r="BP1290" s="78"/>
      <c r="BQ1290" s="78"/>
      <c r="BR1290" s="78"/>
      <c r="BS1290" s="78"/>
      <c r="BT1290" s="78"/>
      <c r="BU1290" s="78"/>
      <c r="BV1290" s="78"/>
      <c r="BW1290" s="78"/>
      <c r="BX1290" s="78"/>
      <c r="BY1290" s="78"/>
      <c r="BZ1290" s="78"/>
      <c r="CA1290" s="78"/>
      <c r="CB1290" s="78"/>
      <c r="CC1290" s="78"/>
      <c r="CD1290" s="78"/>
      <c r="CE1290" s="78"/>
      <c r="CF1290" s="78"/>
      <c r="CG1290" s="78"/>
      <c r="CH1290" s="78"/>
      <c r="CI1290" s="78"/>
      <c r="CJ1290" s="78"/>
      <c r="CK1290" s="78"/>
      <c r="CL1290" s="78"/>
    </row>
    <row r="1291" spans="14:90" ht="20.100000000000001" customHeight="1">
      <c r="N1291" s="78"/>
      <c r="O1291" s="78"/>
      <c r="P1291" s="78"/>
      <c r="Q1291" s="78"/>
      <c r="R1291" s="78"/>
      <c r="S1291" s="78"/>
      <c r="T1291" s="78"/>
      <c r="U1291" s="78"/>
      <c r="V1291" s="78"/>
      <c r="W1291" s="78"/>
      <c r="X1291" s="78"/>
      <c r="Y1291" s="78"/>
      <c r="Z1291" s="78"/>
      <c r="AA1291" s="78"/>
      <c r="AB1291" s="78"/>
      <c r="AC1291" s="78"/>
      <c r="AD1291" s="78"/>
      <c r="AE1291" s="78"/>
      <c r="AF1291" s="78"/>
      <c r="AG1291" s="78"/>
      <c r="AH1291" s="78"/>
      <c r="AI1291" s="78"/>
      <c r="AJ1291" s="170"/>
      <c r="AK1291" s="78"/>
      <c r="AL1291" s="78"/>
      <c r="AM1291" s="78"/>
      <c r="AN1291" s="78"/>
      <c r="AO1291" s="78"/>
      <c r="AP1291" s="78"/>
      <c r="AQ1291" s="78"/>
      <c r="AR1291" s="78"/>
      <c r="AT1291" s="78"/>
      <c r="AU1291" s="78"/>
      <c r="AV1291" s="78"/>
      <c r="AW1291" s="78"/>
      <c r="AX1291" s="78"/>
      <c r="AY1291" s="78"/>
      <c r="AZ1291" s="78"/>
      <c r="BA1291" s="78"/>
      <c r="BB1291" s="78"/>
      <c r="BC1291" s="78"/>
      <c r="BD1291" s="78"/>
      <c r="BE1291" s="78"/>
      <c r="BF1291" s="78"/>
      <c r="BG1291" s="78"/>
      <c r="BH1291" s="78"/>
      <c r="BI1291" s="78"/>
      <c r="BJ1291" s="78"/>
      <c r="BK1291" s="78"/>
      <c r="BL1291" s="78"/>
      <c r="BM1291" s="78"/>
      <c r="BN1291" s="78"/>
      <c r="BO1291" s="78"/>
      <c r="BP1291" s="78"/>
      <c r="BQ1291" s="78"/>
      <c r="BR1291" s="78"/>
      <c r="BS1291" s="78"/>
      <c r="BT1291" s="78"/>
      <c r="BU1291" s="78"/>
      <c r="BV1291" s="78"/>
      <c r="BW1291" s="78"/>
      <c r="BX1291" s="78"/>
      <c r="BY1291" s="78"/>
      <c r="BZ1291" s="78"/>
      <c r="CA1291" s="78"/>
      <c r="CB1291" s="78"/>
      <c r="CC1291" s="78"/>
      <c r="CD1291" s="78"/>
      <c r="CE1291" s="78"/>
      <c r="CF1291" s="78"/>
      <c r="CG1291" s="78"/>
      <c r="CH1291" s="78"/>
      <c r="CI1291" s="78"/>
      <c r="CJ1291" s="78"/>
      <c r="CK1291" s="78"/>
      <c r="CL1291" s="78"/>
    </row>
    <row r="1292" spans="14:90" ht="20.100000000000001" customHeight="1">
      <c r="N1292" s="78"/>
      <c r="O1292" s="78"/>
      <c r="P1292" s="78"/>
      <c r="Q1292" s="78"/>
      <c r="R1292" s="78"/>
      <c r="S1292" s="78"/>
      <c r="T1292" s="78"/>
      <c r="U1292" s="78"/>
      <c r="V1292" s="78"/>
      <c r="W1292" s="78"/>
      <c r="X1292" s="78"/>
      <c r="Y1292" s="78"/>
      <c r="Z1292" s="78"/>
      <c r="AA1292" s="78"/>
      <c r="AB1292" s="78"/>
      <c r="AC1292" s="78"/>
      <c r="AD1292" s="78"/>
      <c r="AE1292" s="78"/>
      <c r="AF1292" s="78"/>
      <c r="AG1292" s="78"/>
      <c r="AH1292" s="78"/>
      <c r="AI1292" s="78"/>
      <c r="AJ1292" s="170"/>
      <c r="AK1292" s="78"/>
      <c r="AL1292" s="78"/>
      <c r="AM1292" s="78"/>
      <c r="AN1292" s="78"/>
      <c r="AO1292" s="78"/>
      <c r="AP1292" s="78"/>
      <c r="AQ1292" s="78"/>
      <c r="AR1292" s="78"/>
      <c r="AT1292" s="78"/>
      <c r="AU1292" s="78"/>
      <c r="AV1292" s="78"/>
      <c r="AW1292" s="78"/>
      <c r="AX1292" s="78"/>
      <c r="AY1292" s="78"/>
      <c r="AZ1292" s="78"/>
      <c r="BA1292" s="78"/>
      <c r="BB1292" s="78"/>
      <c r="BC1292" s="78"/>
      <c r="BD1292" s="78"/>
      <c r="BE1292" s="78"/>
      <c r="BF1292" s="78"/>
      <c r="BG1292" s="78"/>
      <c r="BH1292" s="78"/>
      <c r="BI1292" s="78"/>
      <c r="BJ1292" s="78"/>
      <c r="BK1292" s="78"/>
      <c r="BL1292" s="78"/>
      <c r="BM1292" s="78"/>
      <c r="BN1292" s="78"/>
      <c r="BO1292" s="78"/>
      <c r="BP1292" s="78"/>
      <c r="BQ1292" s="78"/>
      <c r="BR1292" s="78"/>
      <c r="BS1292" s="78"/>
      <c r="BT1292" s="78"/>
      <c r="BU1292" s="78"/>
      <c r="BV1292" s="78"/>
      <c r="BW1292" s="78"/>
      <c r="BX1292" s="78"/>
      <c r="BY1292" s="78"/>
      <c r="BZ1292" s="78"/>
      <c r="CA1292" s="78"/>
      <c r="CB1292" s="78"/>
      <c r="CC1292" s="78"/>
      <c r="CD1292" s="78"/>
      <c r="CE1292" s="78"/>
      <c r="CF1292" s="78"/>
      <c r="CG1292" s="78"/>
      <c r="CH1292" s="78"/>
      <c r="CI1292" s="78"/>
      <c r="CJ1292" s="78"/>
      <c r="CK1292" s="78"/>
      <c r="CL1292" s="78"/>
    </row>
    <row r="1293" spans="14:90" ht="20.100000000000001" customHeight="1">
      <c r="N1293" s="78"/>
      <c r="O1293" s="78"/>
      <c r="P1293" s="78"/>
      <c r="Q1293" s="78"/>
      <c r="R1293" s="78"/>
      <c r="S1293" s="78"/>
      <c r="T1293" s="78"/>
      <c r="U1293" s="78"/>
      <c r="V1293" s="78"/>
      <c r="W1293" s="78"/>
      <c r="X1293" s="78"/>
      <c r="Y1293" s="78"/>
      <c r="Z1293" s="78"/>
      <c r="AA1293" s="78"/>
      <c r="AB1293" s="78"/>
      <c r="AC1293" s="78"/>
      <c r="AD1293" s="78"/>
      <c r="AE1293" s="78"/>
      <c r="AF1293" s="78"/>
      <c r="AG1293" s="78"/>
      <c r="AH1293" s="78"/>
      <c r="AI1293" s="78"/>
      <c r="AJ1293" s="170"/>
      <c r="AK1293" s="78"/>
      <c r="AL1293" s="78"/>
      <c r="AM1293" s="78"/>
      <c r="AN1293" s="78"/>
      <c r="AO1293" s="78"/>
      <c r="AP1293" s="78"/>
      <c r="AQ1293" s="78"/>
      <c r="AR1293" s="78"/>
      <c r="AT1293" s="78"/>
      <c r="AU1293" s="78"/>
      <c r="AV1293" s="78"/>
      <c r="AW1293" s="78"/>
      <c r="AX1293" s="78"/>
      <c r="AY1293" s="78"/>
      <c r="AZ1293" s="78"/>
      <c r="BA1293" s="78"/>
      <c r="BB1293" s="78"/>
      <c r="BC1293" s="78"/>
      <c r="BD1293" s="78"/>
      <c r="BE1293" s="78"/>
      <c r="BF1293" s="78"/>
      <c r="BG1293" s="78"/>
      <c r="BH1293" s="78"/>
      <c r="BI1293" s="78"/>
      <c r="BJ1293" s="78"/>
      <c r="BK1293" s="78"/>
      <c r="BL1293" s="78"/>
      <c r="BM1293" s="78"/>
      <c r="BN1293" s="78"/>
      <c r="BO1293" s="78"/>
      <c r="BP1293" s="78"/>
      <c r="BQ1293" s="78"/>
      <c r="BR1293" s="78"/>
      <c r="BS1293" s="78"/>
      <c r="BT1293" s="78"/>
      <c r="BU1293" s="78"/>
      <c r="BV1293" s="78"/>
      <c r="BW1293" s="78"/>
      <c r="BX1293" s="78"/>
      <c r="BY1293" s="78"/>
      <c r="BZ1293" s="78"/>
      <c r="CA1293" s="78"/>
      <c r="CB1293" s="78"/>
      <c r="CC1293" s="78"/>
      <c r="CD1293" s="78"/>
      <c r="CE1293" s="78"/>
      <c r="CF1293" s="78"/>
      <c r="CG1293" s="78"/>
      <c r="CH1293" s="78"/>
      <c r="CI1293" s="78"/>
      <c r="CJ1293" s="78"/>
      <c r="CK1293" s="78"/>
      <c r="CL1293" s="78"/>
    </row>
    <row r="1294" spans="14:90" ht="20.100000000000001" customHeight="1">
      <c r="N1294" s="78"/>
      <c r="O1294" s="78"/>
      <c r="P1294" s="78"/>
      <c r="Q1294" s="78"/>
      <c r="R1294" s="78"/>
      <c r="S1294" s="78"/>
      <c r="T1294" s="78"/>
      <c r="U1294" s="78"/>
      <c r="V1294" s="78"/>
      <c r="W1294" s="78"/>
      <c r="X1294" s="78"/>
      <c r="Y1294" s="78"/>
      <c r="Z1294" s="78"/>
      <c r="AA1294" s="78"/>
      <c r="AB1294" s="78"/>
      <c r="AC1294" s="78"/>
      <c r="AD1294" s="78"/>
      <c r="AE1294" s="78"/>
      <c r="AF1294" s="78"/>
      <c r="AG1294" s="78"/>
      <c r="AH1294" s="78"/>
      <c r="AI1294" s="78"/>
      <c r="AJ1294" s="170"/>
      <c r="AK1294" s="78"/>
      <c r="AL1294" s="78"/>
      <c r="AM1294" s="78"/>
      <c r="AN1294" s="78"/>
      <c r="AO1294" s="78"/>
      <c r="AP1294" s="78"/>
      <c r="AQ1294" s="78"/>
      <c r="AR1294" s="78"/>
      <c r="AT1294" s="78"/>
      <c r="AU1294" s="78"/>
      <c r="AV1294" s="78"/>
      <c r="AW1294" s="78"/>
      <c r="AX1294" s="78"/>
      <c r="AY1294" s="78"/>
      <c r="AZ1294" s="78"/>
      <c r="BA1294" s="78"/>
      <c r="BB1294" s="78"/>
      <c r="BC1294" s="78"/>
      <c r="BD1294" s="78"/>
      <c r="BE1294" s="78"/>
      <c r="BF1294" s="78"/>
      <c r="BG1294" s="78"/>
      <c r="BH1294" s="78"/>
      <c r="BI1294" s="78"/>
      <c r="BJ1294" s="78"/>
      <c r="BK1294" s="78"/>
      <c r="BL1294" s="78"/>
      <c r="BM1294" s="78"/>
      <c r="BN1294" s="78"/>
      <c r="BO1294" s="78"/>
      <c r="BP1294" s="78"/>
      <c r="BQ1294" s="78"/>
      <c r="BR1294" s="78"/>
      <c r="BS1294" s="78"/>
      <c r="BT1294" s="78"/>
      <c r="BU1294" s="78"/>
      <c r="BV1294" s="78"/>
      <c r="BW1294" s="78"/>
      <c r="BX1294" s="78"/>
      <c r="BY1294" s="78"/>
      <c r="BZ1294" s="78"/>
      <c r="CA1294" s="78"/>
      <c r="CB1294" s="78"/>
      <c r="CC1294" s="78"/>
      <c r="CD1294" s="78"/>
      <c r="CE1294" s="78"/>
      <c r="CF1294" s="78"/>
      <c r="CG1294" s="78"/>
      <c r="CH1294" s="78"/>
      <c r="CI1294" s="78"/>
      <c r="CJ1294" s="78"/>
      <c r="CK1294" s="78"/>
      <c r="CL1294" s="78"/>
    </row>
    <row r="1295" spans="14:90" ht="20.100000000000001" customHeight="1">
      <c r="N1295" s="78"/>
      <c r="O1295" s="78"/>
      <c r="P1295" s="78"/>
      <c r="Q1295" s="78"/>
      <c r="R1295" s="78"/>
      <c r="S1295" s="78"/>
      <c r="T1295" s="78"/>
      <c r="U1295" s="78"/>
      <c r="V1295" s="78"/>
      <c r="W1295" s="78"/>
      <c r="X1295" s="78"/>
      <c r="Y1295" s="78"/>
      <c r="Z1295" s="78"/>
      <c r="AA1295" s="78"/>
      <c r="AB1295" s="78"/>
      <c r="AC1295" s="78"/>
      <c r="AD1295" s="78"/>
      <c r="AE1295" s="78"/>
      <c r="AF1295" s="78"/>
      <c r="AG1295" s="78"/>
      <c r="AH1295" s="78"/>
      <c r="AI1295" s="78"/>
      <c r="AJ1295" s="170"/>
      <c r="AK1295" s="78"/>
      <c r="AL1295" s="78"/>
      <c r="AM1295" s="78"/>
      <c r="AN1295" s="78"/>
      <c r="AO1295" s="78"/>
      <c r="AP1295" s="78"/>
      <c r="AQ1295" s="78"/>
      <c r="AR1295" s="78"/>
      <c r="AT1295" s="78"/>
      <c r="AU1295" s="78"/>
      <c r="AV1295" s="78"/>
      <c r="AW1295" s="78"/>
      <c r="AX1295" s="78"/>
      <c r="AY1295" s="78"/>
      <c r="AZ1295" s="78"/>
      <c r="BA1295" s="78"/>
      <c r="BB1295" s="78"/>
      <c r="BC1295" s="78"/>
      <c r="BD1295" s="78"/>
      <c r="BE1295" s="78"/>
      <c r="BF1295" s="78"/>
      <c r="BG1295" s="78"/>
      <c r="BH1295" s="78"/>
      <c r="BI1295" s="78"/>
      <c r="BJ1295" s="78"/>
      <c r="BK1295" s="78"/>
      <c r="BL1295" s="78"/>
      <c r="BM1295" s="78"/>
      <c r="BN1295" s="78"/>
      <c r="BO1295" s="78"/>
      <c r="BP1295" s="78"/>
      <c r="BQ1295" s="78"/>
      <c r="BR1295" s="78"/>
      <c r="BS1295" s="78"/>
      <c r="BT1295" s="78"/>
      <c r="BU1295" s="78"/>
      <c r="BV1295" s="78"/>
      <c r="BW1295" s="78"/>
      <c r="BX1295" s="78"/>
      <c r="BY1295" s="78"/>
      <c r="BZ1295" s="78"/>
      <c r="CA1295" s="78"/>
      <c r="CB1295" s="78"/>
      <c r="CC1295" s="78"/>
      <c r="CD1295" s="78"/>
      <c r="CE1295" s="78"/>
      <c r="CF1295" s="78"/>
      <c r="CG1295" s="78"/>
      <c r="CH1295" s="78"/>
      <c r="CI1295" s="78"/>
      <c r="CJ1295" s="78"/>
      <c r="CK1295" s="78"/>
      <c r="CL1295" s="78"/>
    </row>
    <row r="1296" spans="14:90" ht="20.100000000000001" customHeight="1">
      <c r="N1296" s="78"/>
      <c r="O1296" s="78"/>
      <c r="P1296" s="78"/>
      <c r="Q1296" s="78"/>
      <c r="R1296" s="78"/>
      <c r="S1296" s="78"/>
      <c r="T1296" s="78"/>
      <c r="U1296" s="78"/>
      <c r="V1296" s="78"/>
      <c r="W1296" s="78"/>
      <c r="X1296" s="78"/>
      <c r="Y1296" s="78"/>
      <c r="Z1296" s="78"/>
      <c r="AA1296" s="78"/>
      <c r="AB1296" s="78"/>
      <c r="AC1296" s="78"/>
      <c r="AD1296" s="78"/>
      <c r="AE1296" s="78"/>
      <c r="AF1296" s="78"/>
      <c r="AG1296" s="78"/>
      <c r="AH1296" s="78"/>
      <c r="AI1296" s="78"/>
      <c r="AJ1296" s="170"/>
      <c r="AK1296" s="78"/>
      <c r="AL1296" s="78"/>
      <c r="AM1296" s="78"/>
      <c r="AN1296" s="78"/>
      <c r="AO1296" s="78"/>
      <c r="AP1296" s="78"/>
      <c r="AQ1296" s="78"/>
      <c r="AR1296" s="78"/>
      <c r="AT1296" s="78"/>
      <c r="AU1296" s="78"/>
      <c r="AV1296" s="78"/>
      <c r="AW1296" s="78"/>
      <c r="AX1296" s="78"/>
      <c r="AY1296" s="78"/>
      <c r="AZ1296" s="78"/>
      <c r="BA1296" s="78"/>
      <c r="BB1296" s="78"/>
      <c r="BC1296" s="78"/>
      <c r="BD1296" s="78"/>
      <c r="BE1296" s="78"/>
      <c r="BF1296" s="78"/>
      <c r="BG1296" s="78"/>
      <c r="BH1296" s="78"/>
      <c r="BI1296" s="78"/>
      <c r="BJ1296" s="78"/>
      <c r="BK1296" s="78"/>
      <c r="BL1296" s="78"/>
      <c r="BM1296" s="78"/>
      <c r="BN1296" s="78"/>
      <c r="BO1296" s="78"/>
      <c r="BP1296" s="78"/>
      <c r="BQ1296" s="78"/>
      <c r="BR1296" s="78"/>
      <c r="BS1296" s="78"/>
      <c r="BT1296" s="78"/>
      <c r="BU1296" s="78"/>
      <c r="BV1296" s="78"/>
      <c r="BW1296" s="78"/>
      <c r="BX1296" s="78"/>
      <c r="BY1296" s="78"/>
      <c r="BZ1296" s="78"/>
      <c r="CA1296" s="78"/>
      <c r="CB1296" s="78"/>
      <c r="CC1296" s="78"/>
      <c r="CD1296" s="78"/>
      <c r="CE1296" s="78"/>
      <c r="CF1296" s="78"/>
      <c r="CG1296" s="78"/>
      <c r="CH1296" s="78"/>
      <c r="CI1296" s="78"/>
      <c r="CJ1296" s="78"/>
      <c r="CK1296" s="78"/>
      <c r="CL1296" s="78"/>
    </row>
    <row r="1297" spans="14:90" ht="20.100000000000001" customHeight="1">
      <c r="N1297" s="78"/>
      <c r="O1297" s="78"/>
      <c r="P1297" s="78"/>
      <c r="Q1297" s="78"/>
      <c r="R1297" s="78"/>
      <c r="S1297" s="78"/>
      <c r="T1297" s="78"/>
      <c r="U1297" s="78"/>
      <c r="V1297" s="78"/>
      <c r="W1297" s="78"/>
      <c r="X1297" s="78"/>
      <c r="Y1297" s="78"/>
      <c r="Z1297" s="78"/>
      <c r="AA1297" s="78"/>
      <c r="AB1297" s="78"/>
      <c r="AC1297" s="78"/>
      <c r="AD1297" s="78"/>
      <c r="AE1297" s="78"/>
      <c r="AF1297" s="78"/>
      <c r="AG1297" s="78"/>
      <c r="AH1297" s="78"/>
      <c r="AI1297" s="78"/>
      <c r="AJ1297" s="170"/>
      <c r="AK1297" s="78"/>
      <c r="AL1297" s="78"/>
      <c r="AM1297" s="78"/>
      <c r="AN1297" s="78"/>
      <c r="AO1297" s="78"/>
      <c r="AP1297" s="78"/>
      <c r="AQ1297" s="78"/>
      <c r="AR1297" s="78"/>
      <c r="AT1297" s="78"/>
      <c r="AU1297" s="78"/>
      <c r="AV1297" s="78"/>
      <c r="AW1297" s="78"/>
      <c r="AX1297" s="78"/>
      <c r="AY1297" s="78"/>
      <c r="AZ1297" s="78"/>
      <c r="BA1297" s="78"/>
      <c r="BB1297" s="78"/>
      <c r="BC1297" s="78"/>
      <c r="BD1297" s="78"/>
      <c r="BE1297" s="78"/>
      <c r="BF1297" s="78"/>
      <c r="BG1297" s="78"/>
      <c r="BH1297" s="78"/>
      <c r="BI1297" s="78"/>
      <c r="BJ1297" s="78"/>
      <c r="BK1297" s="78"/>
      <c r="BL1297" s="78"/>
      <c r="BM1297" s="78"/>
      <c r="BN1297" s="78"/>
      <c r="BO1297" s="78"/>
      <c r="BP1297" s="78"/>
      <c r="BQ1297" s="78"/>
      <c r="BR1297" s="78"/>
      <c r="BS1297" s="78"/>
      <c r="BT1297" s="78"/>
      <c r="BU1297" s="78"/>
      <c r="BV1297" s="78"/>
      <c r="BW1297" s="78"/>
      <c r="BX1297" s="78"/>
      <c r="BY1297" s="78"/>
      <c r="BZ1297" s="78"/>
      <c r="CA1297" s="78"/>
      <c r="CB1297" s="78"/>
      <c r="CC1297" s="78"/>
      <c r="CD1297" s="78"/>
      <c r="CE1297" s="78"/>
      <c r="CF1297" s="78"/>
      <c r="CG1297" s="78"/>
      <c r="CH1297" s="78"/>
      <c r="CI1297" s="78"/>
      <c r="CJ1297" s="78"/>
      <c r="CK1297" s="78"/>
      <c r="CL1297" s="78"/>
    </row>
    <row r="1298" spans="14:90" ht="20.100000000000001" customHeight="1">
      <c r="N1298" s="78"/>
      <c r="O1298" s="78"/>
      <c r="P1298" s="78"/>
      <c r="Q1298" s="78"/>
      <c r="R1298" s="78"/>
      <c r="S1298" s="78"/>
      <c r="T1298" s="78"/>
      <c r="U1298" s="78"/>
      <c r="V1298" s="78"/>
      <c r="W1298" s="78"/>
      <c r="X1298" s="78"/>
      <c r="Y1298" s="78"/>
      <c r="Z1298" s="78"/>
      <c r="AA1298" s="78"/>
      <c r="AB1298" s="78"/>
      <c r="AC1298" s="78"/>
      <c r="AD1298" s="78"/>
      <c r="AE1298" s="78"/>
      <c r="AF1298" s="78"/>
      <c r="AG1298" s="78"/>
      <c r="AH1298" s="78"/>
      <c r="AI1298" s="78"/>
      <c r="AJ1298" s="170"/>
      <c r="AK1298" s="78"/>
      <c r="AL1298" s="78"/>
      <c r="AM1298" s="78"/>
      <c r="AN1298" s="78"/>
      <c r="AO1298" s="78"/>
      <c r="AP1298" s="78"/>
      <c r="AQ1298" s="78"/>
      <c r="AR1298" s="78"/>
      <c r="AT1298" s="78"/>
      <c r="AU1298" s="78"/>
      <c r="AV1298" s="78"/>
      <c r="AW1298" s="78"/>
      <c r="AX1298" s="78"/>
      <c r="AY1298" s="78"/>
      <c r="AZ1298" s="78"/>
      <c r="BA1298" s="78"/>
      <c r="BB1298" s="78"/>
      <c r="BC1298" s="78"/>
      <c r="BD1298" s="78"/>
      <c r="BE1298" s="78"/>
      <c r="BF1298" s="78"/>
      <c r="BG1298" s="78"/>
      <c r="BH1298" s="78"/>
      <c r="BI1298" s="78"/>
      <c r="BJ1298" s="78"/>
      <c r="BK1298" s="78"/>
      <c r="BL1298" s="78"/>
      <c r="BM1298" s="78"/>
      <c r="BN1298" s="78"/>
      <c r="BO1298" s="78"/>
      <c r="BP1298" s="78"/>
      <c r="BQ1298" s="78"/>
      <c r="BR1298" s="78"/>
      <c r="BS1298" s="78"/>
      <c r="BT1298" s="78"/>
      <c r="BU1298" s="78"/>
      <c r="BV1298" s="78"/>
      <c r="BW1298" s="78"/>
      <c r="BX1298" s="78"/>
      <c r="BY1298" s="78"/>
      <c r="BZ1298" s="78"/>
      <c r="CA1298" s="78"/>
      <c r="CB1298" s="78"/>
      <c r="CC1298" s="78"/>
      <c r="CD1298" s="78"/>
      <c r="CE1298" s="78"/>
      <c r="CF1298" s="78"/>
      <c r="CG1298" s="78"/>
      <c r="CH1298" s="78"/>
      <c r="CI1298" s="78"/>
      <c r="CJ1298" s="78"/>
      <c r="CK1298" s="78"/>
      <c r="CL1298" s="78"/>
    </row>
    <row r="1299" spans="14:90" ht="20.100000000000001" customHeight="1">
      <c r="N1299" s="78"/>
      <c r="O1299" s="78"/>
      <c r="P1299" s="78"/>
      <c r="Q1299" s="78"/>
      <c r="R1299" s="78"/>
      <c r="S1299" s="78"/>
      <c r="T1299" s="78"/>
      <c r="U1299" s="78"/>
      <c r="V1299" s="78"/>
      <c r="W1299" s="78"/>
      <c r="X1299" s="78"/>
      <c r="Y1299" s="78"/>
      <c r="Z1299" s="78"/>
      <c r="AA1299" s="78"/>
      <c r="AB1299" s="78"/>
      <c r="AC1299" s="78"/>
      <c r="AD1299" s="78"/>
      <c r="AE1299" s="78"/>
      <c r="AF1299" s="78"/>
      <c r="AG1299" s="78"/>
      <c r="AH1299" s="78"/>
      <c r="AI1299" s="78"/>
      <c r="AJ1299" s="170"/>
      <c r="AK1299" s="78"/>
      <c r="AL1299" s="78"/>
      <c r="AM1299" s="78"/>
      <c r="AN1299" s="78"/>
      <c r="AO1299" s="78"/>
      <c r="AP1299" s="78"/>
      <c r="AQ1299" s="78"/>
      <c r="AR1299" s="78"/>
      <c r="AT1299" s="78"/>
      <c r="AU1299" s="78"/>
      <c r="AV1299" s="78"/>
      <c r="AW1299" s="78"/>
      <c r="AX1299" s="78"/>
      <c r="AY1299" s="78"/>
      <c r="AZ1299" s="78"/>
      <c r="BA1299" s="78"/>
      <c r="BB1299" s="78"/>
      <c r="BC1299" s="78"/>
      <c r="BD1299" s="78"/>
      <c r="BE1299" s="78"/>
      <c r="BF1299" s="78"/>
      <c r="BG1299" s="78"/>
      <c r="BH1299" s="78"/>
      <c r="BI1299" s="78"/>
      <c r="BJ1299" s="78"/>
      <c r="BK1299" s="78"/>
      <c r="BL1299" s="78"/>
      <c r="BM1299" s="78"/>
      <c r="BN1299" s="78"/>
      <c r="BO1299" s="78"/>
      <c r="BP1299" s="78"/>
      <c r="BQ1299" s="78"/>
      <c r="BR1299" s="78"/>
      <c r="BS1299" s="78"/>
      <c r="BT1299" s="78"/>
      <c r="BU1299" s="78"/>
      <c r="BV1299" s="78"/>
      <c r="BW1299" s="78"/>
      <c r="BX1299" s="78"/>
      <c r="BY1299" s="78"/>
      <c r="BZ1299" s="78"/>
      <c r="CA1299" s="78"/>
      <c r="CB1299" s="78"/>
      <c r="CC1299" s="78"/>
      <c r="CD1299" s="78"/>
      <c r="CE1299" s="78"/>
      <c r="CF1299" s="78"/>
      <c r="CG1299" s="78"/>
      <c r="CH1299" s="78"/>
      <c r="CI1299" s="78"/>
      <c r="CJ1299" s="78"/>
      <c r="CK1299" s="78"/>
      <c r="CL1299" s="78"/>
    </row>
    <row r="1300" spans="14:90" ht="20.100000000000001" customHeight="1">
      <c r="N1300" s="78"/>
      <c r="O1300" s="78"/>
      <c r="P1300" s="78"/>
      <c r="Q1300" s="78"/>
      <c r="R1300" s="78"/>
      <c r="S1300" s="78"/>
      <c r="T1300" s="78"/>
      <c r="U1300" s="78"/>
      <c r="V1300" s="78"/>
      <c r="W1300" s="78"/>
      <c r="X1300" s="78"/>
      <c r="Y1300" s="78"/>
      <c r="Z1300" s="78"/>
      <c r="AA1300" s="78"/>
      <c r="AB1300" s="78"/>
      <c r="AC1300" s="78"/>
      <c r="AD1300" s="78"/>
      <c r="AE1300" s="78"/>
      <c r="AF1300" s="78"/>
      <c r="AG1300" s="78"/>
      <c r="AH1300" s="78"/>
      <c r="AI1300" s="78"/>
      <c r="AJ1300" s="170"/>
      <c r="AK1300" s="78"/>
      <c r="AL1300" s="78"/>
      <c r="AM1300" s="78"/>
      <c r="AN1300" s="78"/>
      <c r="AO1300" s="78"/>
      <c r="AP1300" s="78"/>
      <c r="AQ1300" s="78"/>
      <c r="AR1300" s="78"/>
      <c r="AT1300" s="78"/>
      <c r="AU1300" s="78"/>
      <c r="AV1300" s="78"/>
      <c r="AW1300" s="78"/>
      <c r="AX1300" s="78"/>
      <c r="AY1300" s="78"/>
      <c r="AZ1300" s="78"/>
      <c r="BA1300" s="78"/>
      <c r="BB1300" s="78"/>
      <c r="BC1300" s="78"/>
      <c r="BD1300" s="78"/>
      <c r="BE1300" s="78"/>
      <c r="BF1300" s="78"/>
      <c r="BG1300" s="78"/>
      <c r="BH1300" s="78"/>
      <c r="BI1300" s="78"/>
      <c r="BJ1300" s="78"/>
      <c r="BK1300" s="78"/>
      <c r="BL1300" s="78"/>
      <c r="BM1300" s="78"/>
      <c r="BN1300" s="78"/>
      <c r="BO1300" s="78"/>
      <c r="BP1300" s="78"/>
      <c r="BQ1300" s="78"/>
      <c r="BR1300" s="78"/>
      <c r="BS1300" s="78"/>
      <c r="BT1300" s="78"/>
      <c r="BU1300" s="78"/>
      <c r="BV1300" s="78"/>
      <c r="BW1300" s="78"/>
      <c r="BX1300" s="78"/>
      <c r="BY1300" s="78"/>
      <c r="BZ1300" s="78"/>
      <c r="CA1300" s="78"/>
      <c r="CB1300" s="78"/>
      <c r="CC1300" s="78"/>
      <c r="CD1300" s="78"/>
      <c r="CE1300" s="78"/>
      <c r="CF1300" s="78"/>
      <c r="CG1300" s="78"/>
      <c r="CH1300" s="78"/>
      <c r="CI1300" s="78"/>
      <c r="CJ1300" s="78"/>
      <c r="CK1300" s="78"/>
      <c r="CL1300" s="78"/>
    </row>
    <row r="1301" spans="14:90" ht="20.100000000000001" customHeight="1">
      <c r="N1301" s="78"/>
      <c r="O1301" s="78"/>
      <c r="P1301" s="78"/>
      <c r="Q1301" s="78"/>
      <c r="R1301" s="78"/>
      <c r="S1301" s="78"/>
      <c r="T1301" s="78"/>
      <c r="U1301" s="78"/>
      <c r="V1301" s="78"/>
      <c r="W1301" s="78"/>
      <c r="X1301" s="78"/>
      <c r="Y1301" s="78"/>
      <c r="Z1301" s="78"/>
      <c r="AA1301" s="78"/>
      <c r="AB1301" s="78"/>
      <c r="AC1301" s="78"/>
      <c r="AD1301" s="78"/>
      <c r="AE1301" s="78"/>
      <c r="AF1301" s="78"/>
      <c r="AG1301" s="78"/>
      <c r="AH1301" s="78"/>
      <c r="AI1301" s="78"/>
      <c r="AJ1301" s="170"/>
      <c r="AK1301" s="78"/>
      <c r="AL1301" s="78"/>
      <c r="AM1301" s="78"/>
      <c r="AN1301" s="78"/>
      <c r="AO1301" s="78"/>
      <c r="AP1301" s="78"/>
      <c r="AQ1301" s="78"/>
      <c r="AR1301" s="78"/>
      <c r="AT1301" s="78"/>
      <c r="AU1301" s="78"/>
      <c r="AV1301" s="78"/>
      <c r="AW1301" s="78"/>
      <c r="AX1301" s="78"/>
      <c r="AY1301" s="78"/>
      <c r="AZ1301" s="78"/>
      <c r="BA1301" s="78"/>
      <c r="BB1301" s="78"/>
      <c r="BC1301" s="78"/>
      <c r="BD1301" s="78"/>
      <c r="BE1301" s="78"/>
      <c r="BF1301" s="78"/>
      <c r="BG1301" s="78"/>
      <c r="BH1301" s="78"/>
      <c r="BI1301" s="78"/>
      <c r="BJ1301" s="78"/>
      <c r="BK1301" s="78"/>
      <c r="BL1301" s="78"/>
      <c r="BM1301" s="78"/>
      <c r="BN1301" s="78"/>
      <c r="BO1301" s="78"/>
      <c r="BP1301" s="78"/>
      <c r="BQ1301" s="78"/>
      <c r="BR1301" s="78"/>
      <c r="BS1301" s="78"/>
      <c r="BT1301" s="78"/>
      <c r="BU1301" s="78"/>
      <c r="BV1301" s="78"/>
      <c r="BW1301" s="78"/>
      <c r="BX1301" s="78"/>
      <c r="BY1301" s="78"/>
      <c r="BZ1301" s="78"/>
      <c r="CA1301" s="78"/>
      <c r="CB1301" s="78"/>
      <c r="CC1301" s="78"/>
      <c r="CD1301" s="78"/>
      <c r="CE1301" s="78"/>
      <c r="CF1301" s="78"/>
      <c r="CG1301" s="78"/>
      <c r="CH1301" s="78"/>
      <c r="CI1301" s="78"/>
      <c r="CJ1301" s="78"/>
      <c r="CK1301" s="78"/>
      <c r="CL1301" s="78"/>
    </row>
    <row r="1302" spans="14:90" ht="20.100000000000001" customHeight="1">
      <c r="N1302" s="78"/>
      <c r="O1302" s="78"/>
      <c r="P1302" s="78"/>
      <c r="Q1302" s="78"/>
      <c r="R1302" s="78"/>
      <c r="S1302" s="78"/>
      <c r="T1302" s="78"/>
      <c r="U1302" s="78"/>
      <c r="V1302" s="78"/>
      <c r="W1302" s="78"/>
      <c r="X1302" s="78"/>
      <c r="Y1302" s="78"/>
      <c r="Z1302" s="78"/>
      <c r="AA1302" s="78"/>
      <c r="AB1302" s="78"/>
      <c r="AC1302" s="78"/>
      <c r="AD1302" s="78"/>
      <c r="AE1302" s="78"/>
      <c r="AF1302" s="78"/>
      <c r="AG1302" s="78"/>
      <c r="AH1302" s="78"/>
      <c r="AI1302" s="78"/>
      <c r="AJ1302" s="170"/>
      <c r="AK1302" s="78"/>
      <c r="AL1302" s="78"/>
      <c r="AM1302" s="78"/>
      <c r="AN1302" s="78"/>
      <c r="AO1302" s="78"/>
      <c r="AP1302" s="78"/>
      <c r="AQ1302" s="78"/>
      <c r="AR1302" s="78"/>
      <c r="AT1302" s="78"/>
      <c r="AU1302" s="78"/>
      <c r="AV1302" s="78"/>
      <c r="AW1302" s="78"/>
      <c r="AX1302" s="78"/>
      <c r="AY1302" s="78"/>
      <c r="AZ1302" s="78"/>
      <c r="BA1302" s="78"/>
      <c r="BB1302" s="78"/>
      <c r="BC1302" s="78"/>
      <c r="BD1302" s="78"/>
      <c r="BE1302" s="78"/>
      <c r="BF1302" s="78"/>
      <c r="BG1302" s="78"/>
      <c r="BH1302" s="78"/>
      <c r="BI1302" s="78"/>
      <c r="BJ1302" s="78"/>
      <c r="BK1302" s="78"/>
      <c r="BL1302" s="78"/>
      <c r="BM1302" s="78"/>
      <c r="BN1302" s="78"/>
      <c r="BO1302" s="78"/>
      <c r="BP1302" s="78"/>
      <c r="BQ1302" s="78"/>
      <c r="BR1302" s="78"/>
      <c r="BS1302" s="78"/>
      <c r="BT1302" s="78"/>
      <c r="BU1302" s="78"/>
      <c r="BV1302" s="78"/>
      <c r="BW1302" s="78"/>
      <c r="BX1302" s="78"/>
      <c r="BY1302" s="78"/>
      <c r="BZ1302" s="78"/>
      <c r="CA1302" s="78"/>
      <c r="CB1302" s="78"/>
      <c r="CC1302" s="78"/>
      <c r="CD1302" s="78"/>
      <c r="CE1302" s="78"/>
      <c r="CF1302" s="78"/>
      <c r="CG1302" s="78"/>
      <c r="CH1302" s="78"/>
      <c r="CI1302" s="78"/>
      <c r="CJ1302" s="78"/>
      <c r="CK1302" s="78"/>
      <c r="CL1302" s="78"/>
    </row>
    <row r="1303" spans="14:90" ht="20.100000000000001" customHeight="1">
      <c r="N1303" s="78"/>
      <c r="O1303" s="78"/>
      <c r="P1303" s="78"/>
      <c r="Q1303" s="78"/>
      <c r="R1303" s="78"/>
      <c r="S1303" s="78"/>
      <c r="T1303" s="78"/>
      <c r="U1303" s="78"/>
      <c r="V1303" s="78"/>
      <c r="W1303" s="78"/>
      <c r="X1303" s="78"/>
      <c r="Y1303" s="78"/>
      <c r="Z1303" s="78"/>
      <c r="AA1303" s="78"/>
      <c r="AB1303" s="78"/>
      <c r="AC1303" s="78"/>
      <c r="AD1303" s="78"/>
      <c r="AE1303" s="78"/>
      <c r="AF1303" s="78"/>
      <c r="AG1303" s="78"/>
      <c r="AH1303" s="78"/>
      <c r="AI1303" s="78"/>
      <c r="AJ1303" s="170"/>
      <c r="AK1303" s="78"/>
      <c r="AL1303" s="78"/>
      <c r="AM1303" s="78"/>
      <c r="AN1303" s="78"/>
      <c r="AO1303" s="78"/>
      <c r="AP1303" s="78"/>
      <c r="AQ1303" s="78"/>
      <c r="AR1303" s="78"/>
      <c r="AT1303" s="78"/>
      <c r="AU1303" s="78"/>
      <c r="AV1303" s="78"/>
      <c r="AW1303" s="78"/>
      <c r="AX1303" s="78"/>
      <c r="AY1303" s="78"/>
      <c r="AZ1303" s="78"/>
      <c r="BA1303" s="78"/>
      <c r="BB1303" s="78"/>
      <c r="BC1303" s="78"/>
      <c r="BD1303" s="78"/>
      <c r="BE1303" s="78"/>
      <c r="BF1303" s="78"/>
      <c r="BG1303" s="78"/>
      <c r="BH1303" s="78"/>
      <c r="BI1303" s="78"/>
      <c r="BJ1303" s="78"/>
      <c r="BK1303" s="78"/>
      <c r="BL1303" s="78"/>
      <c r="BM1303" s="78"/>
      <c r="BN1303" s="78"/>
      <c r="BO1303" s="78"/>
      <c r="BP1303" s="78"/>
      <c r="BQ1303" s="78"/>
      <c r="BR1303" s="78"/>
      <c r="BS1303" s="78"/>
      <c r="BT1303" s="78"/>
      <c r="BU1303" s="78"/>
      <c r="BV1303" s="78"/>
      <c r="BW1303" s="78"/>
      <c r="BX1303" s="78"/>
      <c r="BY1303" s="78"/>
      <c r="BZ1303" s="78"/>
      <c r="CA1303" s="78"/>
      <c r="CB1303" s="78"/>
      <c r="CC1303" s="78"/>
      <c r="CD1303" s="78"/>
      <c r="CE1303" s="78"/>
      <c r="CF1303" s="78"/>
      <c r="CG1303" s="78"/>
      <c r="CH1303" s="78"/>
      <c r="CI1303" s="78"/>
      <c r="CJ1303" s="78"/>
      <c r="CK1303" s="78"/>
      <c r="CL1303" s="78"/>
    </row>
    <row r="1304" spans="14:90" ht="20.100000000000001" customHeight="1">
      <c r="N1304" s="78"/>
      <c r="O1304" s="78"/>
      <c r="P1304" s="78"/>
      <c r="Q1304" s="78"/>
      <c r="R1304" s="78"/>
      <c r="S1304" s="78"/>
      <c r="T1304" s="78"/>
      <c r="U1304" s="78"/>
      <c r="V1304" s="78"/>
      <c r="W1304" s="78"/>
      <c r="X1304" s="78"/>
      <c r="Y1304" s="78"/>
      <c r="Z1304" s="78"/>
      <c r="AA1304" s="78"/>
      <c r="AB1304" s="78"/>
      <c r="AC1304" s="78"/>
      <c r="AD1304" s="78"/>
      <c r="AE1304" s="78"/>
      <c r="AF1304" s="78"/>
      <c r="AG1304" s="78"/>
      <c r="AH1304" s="78"/>
      <c r="AI1304" s="78"/>
      <c r="AJ1304" s="170"/>
      <c r="AK1304" s="78"/>
      <c r="AL1304" s="78"/>
      <c r="AM1304" s="78"/>
      <c r="AN1304" s="78"/>
      <c r="AO1304" s="78"/>
      <c r="AP1304" s="78"/>
      <c r="AQ1304" s="78"/>
      <c r="AR1304" s="78"/>
      <c r="AT1304" s="78"/>
      <c r="AU1304" s="78"/>
      <c r="AV1304" s="78"/>
      <c r="AW1304" s="78"/>
      <c r="AX1304" s="78"/>
      <c r="AY1304" s="78"/>
      <c r="AZ1304" s="78"/>
      <c r="BA1304" s="78"/>
      <c r="BB1304" s="78"/>
      <c r="BC1304" s="78"/>
      <c r="BD1304" s="78"/>
      <c r="BE1304" s="78"/>
      <c r="BF1304" s="78"/>
      <c r="BG1304" s="78"/>
      <c r="BH1304" s="78"/>
      <c r="BI1304" s="78"/>
      <c r="BJ1304" s="78"/>
      <c r="BK1304" s="78"/>
      <c r="BL1304" s="78"/>
      <c r="BM1304" s="78"/>
      <c r="BN1304" s="78"/>
      <c r="BO1304" s="78"/>
      <c r="BP1304" s="78"/>
      <c r="BQ1304" s="78"/>
      <c r="BR1304" s="78"/>
      <c r="BS1304" s="78"/>
      <c r="BT1304" s="78"/>
      <c r="BU1304" s="78"/>
      <c r="BV1304" s="78"/>
      <c r="BW1304" s="78"/>
      <c r="BX1304" s="78"/>
      <c r="BY1304" s="78"/>
      <c r="BZ1304" s="78"/>
      <c r="CA1304" s="78"/>
      <c r="CB1304" s="78"/>
      <c r="CC1304" s="78"/>
      <c r="CD1304" s="78"/>
      <c r="CE1304" s="78"/>
      <c r="CF1304" s="78"/>
      <c r="CG1304" s="78"/>
      <c r="CH1304" s="78"/>
      <c r="CI1304" s="78"/>
      <c r="CJ1304" s="78"/>
      <c r="CK1304" s="78"/>
      <c r="CL1304" s="78"/>
    </row>
    <row r="1305" spans="14:90" ht="20.100000000000001" customHeight="1">
      <c r="N1305" s="78"/>
      <c r="O1305" s="78"/>
      <c r="P1305" s="78"/>
      <c r="Q1305" s="78"/>
      <c r="R1305" s="78"/>
      <c r="S1305" s="78"/>
      <c r="T1305" s="78"/>
      <c r="U1305" s="78"/>
      <c r="V1305" s="78"/>
      <c r="W1305" s="78"/>
      <c r="X1305" s="78"/>
      <c r="Y1305" s="78"/>
      <c r="Z1305" s="78"/>
      <c r="AA1305" s="78"/>
      <c r="AB1305" s="78"/>
      <c r="AC1305" s="78"/>
      <c r="AD1305" s="78"/>
      <c r="AE1305" s="78"/>
      <c r="AF1305" s="78"/>
      <c r="AG1305" s="78"/>
      <c r="AH1305" s="78"/>
      <c r="AI1305" s="78"/>
      <c r="AJ1305" s="170"/>
      <c r="AK1305" s="78"/>
      <c r="AL1305" s="78"/>
      <c r="AM1305" s="78"/>
      <c r="AN1305" s="78"/>
      <c r="AO1305" s="78"/>
      <c r="AP1305" s="78"/>
      <c r="AQ1305" s="78"/>
      <c r="AR1305" s="78"/>
      <c r="AT1305" s="78"/>
      <c r="AU1305" s="78"/>
      <c r="AV1305" s="78"/>
      <c r="AW1305" s="78"/>
      <c r="AX1305" s="78"/>
      <c r="AY1305" s="78"/>
      <c r="AZ1305" s="78"/>
      <c r="BA1305" s="78"/>
      <c r="BB1305" s="78"/>
      <c r="BC1305" s="78"/>
      <c r="BD1305" s="78"/>
      <c r="BE1305" s="78"/>
      <c r="BF1305" s="78"/>
      <c r="BG1305" s="78"/>
      <c r="BH1305" s="78"/>
      <c r="BI1305" s="78"/>
      <c r="BJ1305" s="78"/>
      <c r="BK1305" s="78"/>
      <c r="BL1305" s="78"/>
      <c r="BM1305" s="78"/>
      <c r="BN1305" s="78"/>
      <c r="BO1305" s="78"/>
      <c r="BP1305" s="78"/>
      <c r="BQ1305" s="78"/>
      <c r="BR1305" s="78"/>
      <c r="BS1305" s="78"/>
      <c r="BT1305" s="78"/>
      <c r="BU1305" s="78"/>
      <c r="BV1305" s="78"/>
      <c r="BW1305" s="78"/>
      <c r="BX1305" s="78"/>
      <c r="BY1305" s="78"/>
      <c r="BZ1305" s="78"/>
      <c r="CA1305" s="78"/>
      <c r="CB1305" s="78"/>
      <c r="CC1305" s="78"/>
      <c r="CD1305" s="78"/>
      <c r="CE1305" s="78"/>
      <c r="CF1305" s="78"/>
      <c r="CG1305" s="78"/>
      <c r="CH1305" s="78"/>
      <c r="CI1305" s="78"/>
      <c r="CJ1305" s="78"/>
      <c r="CK1305" s="78"/>
      <c r="CL1305" s="78"/>
    </row>
    <row r="1306" spans="14:90" ht="20.100000000000001" customHeight="1">
      <c r="N1306" s="78"/>
      <c r="O1306" s="78"/>
      <c r="P1306" s="78"/>
      <c r="Q1306" s="78"/>
      <c r="R1306" s="78"/>
      <c r="S1306" s="78"/>
      <c r="T1306" s="78"/>
      <c r="U1306" s="78"/>
      <c r="V1306" s="78"/>
      <c r="W1306" s="78"/>
      <c r="X1306" s="78"/>
      <c r="Y1306" s="78"/>
      <c r="Z1306" s="78"/>
      <c r="AA1306" s="78"/>
      <c r="AB1306" s="78"/>
      <c r="AC1306" s="78"/>
      <c r="AD1306" s="78"/>
      <c r="AE1306" s="78"/>
      <c r="AF1306" s="78"/>
      <c r="AG1306" s="78"/>
      <c r="AH1306" s="78"/>
      <c r="AI1306" s="78"/>
      <c r="AJ1306" s="170"/>
      <c r="AK1306" s="78"/>
      <c r="AL1306" s="78"/>
      <c r="AM1306" s="78"/>
      <c r="AN1306" s="78"/>
      <c r="AO1306" s="78"/>
      <c r="AP1306" s="78"/>
      <c r="AQ1306" s="78"/>
      <c r="AR1306" s="78"/>
      <c r="AT1306" s="78"/>
      <c r="AU1306" s="78"/>
      <c r="AV1306" s="78"/>
      <c r="AW1306" s="78"/>
      <c r="AX1306" s="78"/>
      <c r="AY1306" s="78"/>
      <c r="AZ1306" s="78"/>
      <c r="BA1306" s="78"/>
      <c r="BB1306" s="78"/>
      <c r="BC1306" s="78"/>
      <c r="BD1306" s="78"/>
      <c r="BE1306" s="78"/>
      <c r="BF1306" s="78"/>
      <c r="BG1306" s="78"/>
      <c r="BH1306" s="78"/>
      <c r="BI1306" s="78"/>
      <c r="BJ1306" s="78"/>
      <c r="BK1306" s="78"/>
      <c r="BL1306" s="78"/>
      <c r="BM1306" s="78"/>
      <c r="BN1306" s="78"/>
      <c r="BO1306" s="78"/>
      <c r="BP1306" s="78"/>
      <c r="BQ1306" s="78"/>
      <c r="BR1306" s="78"/>
      <c r="BS1306" s="78"/>
      <c r="BT1306" s="78"/>
      <c r="BU1306" s="78"/>
      <c r="BV1306" s="78"/>
      <c r="BW1306" s="78"/>
      <c r="BX1306" s="78"/>
      <c r="BY1306" s="78"/>
      <c r="BZ1306" s="78"/>
      <c r="CA1306" s="78"/>
      <c r="CB1306" s="78"/>
      <c r="CC1306" s="78"/>
      <c r="CD1306" s="78"/>
      <c r="CE1306" s="78"/>
      <c r="CF1306" s="78"/>
      <c r="CG1306" s="78"/>
      <c r="CH1306" s="78"/>
      <c r="CI1306" s="78"/>
      <c r="CJ1306" s="78"/>
      <c r="CK1306" s="78"/>
      <c r="CL1306" s="78"/>
    </row>
    <row r="1307" spans="14:90" ht="20.100000000000001" customHeight="1">
      <c r="N1307" s="78"/>
      <c r="O1307" s="78"/>
      <c r="P1307" s="78"/>
      <c r="Q1307" s="78"/>
      <c r="R1307" s="78"/>
      <c r="S1307" s="78"/>
      <c r="T1307" s="78"/>
      <c r="U1307" s="78"/>
      <c r="V1307" s="78"/>
      <c r="W1307" s="78"/>
      <c r="X1307" s="78"/>
      <c r="Y1307" s="78"/>
      <c r="Z1307" s="78"/>
      <c r="AA1307" s="78"/>
      <c r="AB1307" s="78"/>
      <c r="AC1307" s="78"/>
      <c r="AD1307" s="78"/>
      <c r="AE1307" s="78"/>
      <c r="AF1307" s="78"/>
      <c r="AG1307" s="78"/>
      <c r="AH1307" s="78"/>
      <c r="AI1307" s="78"/>
      <c r="AJ1307" s="170"/>
      <c r="AK1307" s="78"/>
      <c r="AL1307" s="78"/>
      <c r="AM1307" s="78"/>
      <c r="AN1307" s="78"/>
      <c r="AO1307" s="78"/>
      <c r="AP1307" s="78"/>
      <c r="AQ1307" s="78"/>
      <c r="AR1307" s="78"/>
      <c r="AT1307" s="78"/>
      <c r="AU1307" s="78"/>
      <c r="AV1307" s="78"/>
      <c r="AW1307" s="78"/>
      <c r="AX1307" s="78"/>
      <c r="AY1307" s="78"/>
      <c r="AZ1307" s="78"/>
      <c r="BA1307" s="78"/>
      <c r="BB1307" s="78"/>
      <c r="BC1307" s="78"/>
      <c r="BD1307" s="78"/>
      <c r="BE1307" s="78"/>
      <c r="BF1307" s="78"/>
      <c r="BG1307" s="78"/>
      <c r="BH1307" s="78"/>
      <c r="BI1307" s="78"/>
      <c r="BJ1307" s="78"/>
      <c r="BK1307" s="78"/>
      <c r="BL1307" s="78"/>
      <c r="BM1307" s="78"/>
      <c r="BN1307" s="78"/>
      <c r="BO1307" s="78"/>
      <c r="BP1307" s="78"/>
      <c r="BQ1307" s="78"/>
      <c r="BR1307" s="78"/>
      <c r="BS1307" s="78"/>
      <c r="BT1307" s="78"/>
      <c r="BU1307" s="78"/>
      <c r="BV1307" s="78"/>
      <c r="BW1307" s="78"/>
      <c r="BX1307" s="78"/>
      <c r="BY1307" s="78"/>
      <c r="BZ1307" s="78"/>
      <c r="CA1307" s="78"/>
      <c r="CB1307" s="78"/>
      <c r="CC1307" s="78"/>
      <c r="CD1307" s="78"/>
      <c r="CE1307" s="78"/>
      <c r="CF1307" s="78"/>
      <c r="CG1307" s="78"/>
      <c r="CH1307" s="78"/>
      <c r="CI1307" s="78"/>
      <c r="CJ1307" s="78"/>
      <c r="CK1307" s="78"/>
      <c r="CL1307" s="78"/>
    </row>
    <row r="1308" spans="14:90" ht="20.100000000000001" customHeight="1">
      <c r="N1308" s="78"/>
      <c r="O1308" s="78"/>
      <c r="P1308" s="78"/>
      <c r="Q1308" s="78"/>
      <c r="R1308" s="78"/>
      <c r="S1308" s="78"/>
      <c r="T1308" s="78"/>
      <c r="U1308" s="78"/>
      <c r="V1308" s="78"/>
      <c r="W1308" s="78"/>
      <c r="X1308" s="78"/>
      <c r="Y1308" s="78"/>
      <c r="Z1308" s="78"/>
      <c r="AA1308" s="78"/>
      <c r="AB1308" s="78"/>
      <c r="AC1308" s="78"/>
      <c r="AD1308" s="78"/>
      <c r="AE1308" s="78"/>
      <c r="AF1308" s="78"/>
      <c r="AG1308" s="78"/>
      <c r="AH1308" s="78"/>
      <c r="AI1308" s="78"/>
      <c r="AJ1308" s="170"/>
      <c r="AK1308" s="78"/>
      <c r="AL1308" s="78"/>
      <c r="AM1308" s="78"/>
      <c r="AN1308" s="78"/>
      <c r="AO1308" s="78"/>
      <c r="AP1308" s="78"/>
      <c r="AQ1308" s="78"/>
      <c r="AR1308" s="78"/>
      <c r="AT1308" s="78"/>
      <c r="AU1308" s="78"/>
      <c r="AV1308" s="78"/>
      <c r="AW1308" s="78"/>
      <c r="AX1308" s="78"/>
      <c r="AY1308" s="78"/>
      <c r="AZ1308" s="78"/>
      <c r="BA1308" s="78"/>
      <c r="BB1308" s="78"/>
      <c r="BC1308" s="78"/>
      <c r="BD1308" s="78"/>
      <c r="BE1308" s="78"/>
      <c r="BF1308" s="78"/>
      <c r="BG1308" s="78"/>
      <c r="BH1308" s="78"/>
      <c r="BI1308" s="78"/>
      <c r="BJ1308" s="78"/>
      <c r="BK1308" s="78"/>
      <c r="BL1308" s="78"/>
      <c r="BM1308" s="78"/>
      <c r="BN1308" s="78"/>
      <c r="BO1308" s="78"/>
      <c r="BP1308" s="78"/>
      <c r="BQ1308" s="78"/>
      <c r="BR1308" s="78"/>
      <c r="BS1308" s="78"/>
      <c r="BT1308" s="78"/>
      <c r="BU1308" s="78"/>
      <c r="BV1308" s="78"/>
      <c r="BW1308" s="78"/>
      <c r="BX1308" s="78"/>
      <c r="BY1308" s="78"/>
      <c r="BZ1308" s="78"/>
      <c r="CA1308" s="78"/>
      <c r="CB1308" s="78"/>
      <c r="CC1308" s="78"/>
      <c r="CD1308" s="78"/>
      <c r="CE1308" s="78"/>
      <c r="CF1308" s="78"/>
      <c r="CG1308" s="78"/>
      <c r="CH1308" s="78"/>
      <c r="CI1308" s="78"/>
      <c r="CJ1308" s="78"/>
      <c r="CK1308" s="78"/>
      <c r="CL1308" s="78"/>
    </row>
    <row r="1309" spans="14:90" ht="20.100000000000001" customHeight="1">
      <c r="N1309" s="78"/>
      <c r="O1309" s="78"/>
      <c r="P1309" s="78"/>
      <c r="Q1309" s="78"/>
      <c r="R1309" s="78"/>
      <c r="S1309" s="78"/>
      <c r="T1309" s="78"/>
      <c r="U1309" s="78"/>
      <c r="V1309" s="78"/>
      <c r="W1309" s="78"/>
      <c r="X1309" s="78"/>
      <c r="Y1309" s="78"/>
      <c r="Z1309" s="78"/>
      <c r="AA1309" s="78"/>
      <c r="AB1309" s="78"/>
      <c r="AC1309" s="78"/>
      <c r="AD1309" s="78"/>
      <c r="AE1309" s="78"/>
      <c r="AF1309" s="78"/>
      <c r="AG1309" s="78"/>
      <c r="AH1309" s="78"/>
      <c r="AI1309" s="78"/>
      <c r="AJ1309" s="170"/>
      <c r="AK1309" s="78"/>
      <c r="AL1309" s="78"/>
      <c r="AM1309" s="78"/>
      <c r="AN1309" s="78"/>
      <c r="AO1309" s="78"/>
      <c r="AP1309" s="78"/>
      <c r="AQ1309" s="78"/>
      <c r="AR1309" s="78"/>
      <c r="AT1309" s="78"/>
      <c r="AU1309" s="78"/>
      <c r="AV1309" s="78"/>
      <c r="AW1309" s="78"/>
      <c r="AX1309" s="78"/>
      <c r="AY1309" s="78"/>
      <c r="AZ1309" s="78"/>
      <c r="BA1309" s="78"/>
      <c r="BB1309" s="78"/>
      <c r="BC1309" s="78"/>
      <c r="BD1309" s="78"/>
      <c r="BE1309" s="78"/>
      <c r="BF1309" s="78"/>
      <c r="BG1309" s="78"/>
      <c r="BH1309" s="78"/>
      <c r="BI1309" s="78"/>
      <c r="BJ1309" s="78"/>
      <c r="BK1309" s="78"/>
      <c r="BL1309" s="78"/>
      <c r="BM1309" s="78"/>
      <c r="BN1309" s="78"/>
      <c r="BO1309" s="78"/>
      <c r="BP1309" s="78"/>
      <c r="BQ1309" s="78"/>
      <c r="BR1309" s="78"/>
      <c r="BS1309" s="78"/>
      <c r="BT1309" s="78"/>
      <c r="BU1309" s="78"/>
      <c r="BV1309" s="78"/>
      <c r="BW1309" s="78"/>
      <c r="BX1309" s="78"/>
      <c r="BY1309" s="78"/>
      <c r="BZ1309" s="78"/>
      <c r="CA1309" s="78"/>
      <c r="CB1309" s="78"/>
      <c r="CC1309" s="78"/>
      <c r="CD1309" s="78"/>
      <c r="CE1309" s="78"/>
      <c r="CF1309" s="78"/>
      <c r="CG1309" s="78"/>
      <c r="CH1309" s="78"/>
      <c r="CI1309" s="78"/>
      <c r="CJ1309" s="78"/>
      <c r="CK1309" s="78"/>
      <c r="CL1309" s="78"/>
    </row>
    <row r="1310" spans="14:90" ht="20.100000000000001" customHeight="1">
      <c r="N1310" s="78"/>
      <c r="O1310" s="78"/>
      <c r="P1310" s="78"/>
      <c r="Q1310" s="78"/>
      <c r="R1310" s="78"/>
      <c r="S1310" s="78"/>
      <c r="T1310" s="78"/>
      <c r="U1310" s="78"/>
      <c r="V1310" s="78"/>
      <c r="W1310" s="78"/>
      <c r="X1310" s="78"/>
      <c r="Y1310" s="78"/>
      <c r="Z1310" s="78"/>
      <c r="AA1310" s="78"/>
      <c r="AB1310" s="78"/>
      <c r="AC1310" s="78"/>
      <c r="AD1310" s="78"/>
      <c r="AE1310" s="78"/>
      <c r="AF1310" s="78"/>
      <c r="AG1310" s="78"/>
      <c r="AH1310" s="78"/>
      <c r="AI1310" s="78"/>
      <c r="AJ1310" s="170"/>
      <c r="AK1310" s="78"/>
      <c r="AL1310" s="78"/>
      <c r="AM1310" s="78"/>
      <c r="AN1310" s="78"/>
      <c r="AO1310" s="78"/>
      <c r="AP1310" s="78"/>
      <c r="AQ1310" s="78"/>
      <c r="AR1310" s="78"/>
      <c r="AT1310" s="78"/>
      <c r="AU1310" s="78"/>
      <c r="AV1310" s="78"/>
      <c r="AW1310" s="78"/>
      <c r="AX1310" s="78"/>
      <c r="AY1310" s="78"/>
      <c r="AZ1310" s="78"/>
      <c r="BA1310" s="78"/>
      <c r="BB1310" s="78"/>
      <c r="BC1310" s="78"/>
      <c r="BD1310" s="78"/>
      <c r="BE1310" s="78"/>
      <c r="BF1310" s="78"/>
      <c r="BG1310" s="78"/>
      <c r="BH1310" s="78"/>
      <c r="BI1310" s="78"/>
      <c r="BJ1310" s="78"/>
      <c r="BK1310" s="78"/>
      <c r="BL1310" s="78"/>
      <c r="BM1310" s="78"/>
      <c r="BN1310" s="78"/>
      <c r="BO1310" s="78"/>
      <c r="BP1310" s="78"/>
      <c r="BQ1310" s="78"/>
      <c r="BR1310" s="78"/>
      <c r="BS1310" s="78"/>
      <c r="BT1310" s="78"/>
      <c r="BU1310" s="78"/>
      <c r="BV1310" s="78"/>
      <c r="BW1310" s="78"/>
      <c r="BX1310" s="78"/>
      <c r="BY1310" s="78"/>
      <c r="BZ1310" s="78"/>
      <c r="CA1310" s="78"/>
      <c r="CB1310" s="78"/>
      <c r="CC1310" s="78"/>
      <c r="CD1310" s="78"/>
      <c r="CE1310" s="78"/>
      <c r="CF1310" s="78"/>
      <c r="CG1310" s="78"/>
      <c r="CH1310" s="78"/>
      <c r="CI1310" s="78"/>
      <c r="CJ1310" s="78"/>
      <c r="CK1310" s="78"/>
      <c r="CL1310" s="78"/>
    </row>
    <row r="1311" spans="14:90" ht="20.100000000000001" customHeight="1">
      <c r="N1311" s="78"/>
      <c r="O1311" s="78"/>
      <c r="P1311" s="78"/>
      <c r="Q1311" s="78"/>
      <c r="R1311" s="78"/>
      <c r="S1311" s="78"/>
      <c r="T1311" s="78"/>
      <c r="U1311" s="78"/>
      <c r="V1311" s="78"/>
      <c r="W1311" s="78"/>
      <c r="X1311" s="78"/>
      <c r="Y1311" s="78"/>
      <c r="Z1311" s="78"/>
      <c r="AA1311" s="78"/>
      <c r="AB1311" s="78"/>
      <c r="AC1311" s="78"/>
      <c r="AD1311" s="78"/>
      <c r="AE1311" s="78"/>
      <c r="AF1311" s="78"/>
      <c r="AG1311" s="78"/>
      <c r="AH1311" s="78"/>
      <c r="AI1311" s="78"/>
      <c r="AJ1311" s="170"/>
      <c r="AK1311" s="78"/>
      <c r="AL1311" s="78"/>
      <c r="AM1311" s="78"/>
      <c r="AN1311" s="78"/>
      <c r="AO1311" s="78"/>
      <c r="AP1311" s="78"/>
      <c r="AQ1311" s="78"/>
      <c r="AR1311" s="78"/>
      <c r="AT1311" s="78"/>
      <c r="AU1311" s="78"/>
      <c r="AV1311" s="78"/>
      <c r="AW1311" s="78"/>
      <c r="AX1311" s="78"/>
      <c r="AY1311" s="78"/>
      <c r="AZ1311" s="78"/>
      <c r="BA1311" s="78"/>
      <c r="BB1311" s="78"/>
      <c r="BC1311" s="78"/>
      <c r="BD1311" s="78"/>
      <c r="BE1311" s="78"/>
      <c r="BF1311" s="78"/>
      <c r="BG1311" s="78"/>
      <c r="BH1311" s="78"/>
      <c r="BI1311" s="78"/>
      <c r="BJ1311" s="78"/>
      <c r="BK1311" s="78"/>
      <c r="BL1311" s="78"/>
      <c r="BM1311" s="78"/>
      <c r="BN1311" s="78"/>
      <c r="BO1311" s="78"/>
      <c r="BP1311" s="78"/>
      <c r="BQ1311" s="78"/>
      <c r="BR1311" s="78"/>
      <c r="BS1311" s="78"/>
      <c r="BT1311" s="78"/>
      <c r="BU1311" s="78"/>
      <c r="BV1311" s="78"/>
      <c r="BW1311" s="78"/>
      <c r="BX1311" s="78"/>
      <c r="BY1311" s="78"/>
      <c r="BZ1311" s="78"/>
      <c r="CA1311" s="78"/>
      <c r="CB1311" s="78"/>
      <c r="CC1311" s="78"/>
      <c r="CD1311" s="78"/>
      <c r="CE1311" s="78"/>
      <c r="CF1311" s="78"/>
      <c r="CG1311" s="78"/>
      <c r="CH1311" s="78"/>
      <c r="CI1311" s="78"/>
      <c r="CJ1311" s="78"/>
      <c r="CK1311" s="78"/>
      <c r="CL1311" s="78"/>
    </row>
    <row r="1312" spans="14:90" ht="20.100000000000001" customHeight="1">
      <c r="N1312" s="78"/>
      <c r="O1312" s="78"/>
      <c r="P1312" s="78"/>
      <c r="Q1312" s="78"/>
      <c r="R1312" s="78"/>
      <c r="S1312" s="78"/>
      <c r="T1312" s="78"/>
      <c r="U1312" s="78"/>
      <c r="V1312" s="78"/>
      <c r="W1312" s="78"/>
      <c r="X1312" s="78"/>
      <c r="Y1312" s="78"/>
      <c r="Z1312" s="78"/>
      <c r="AA1312" s="78"/>
      <c r="AB1312" s="78"/>
      <c r="AC1312" s="78"/>
      <c r="AD1312" s="78"/>
      <c r="AE1312" s="78"/>
      <c r="AF1312" s="78"/>
      <c r="AG1312" s="78"/>
      <c r="AH1312" s="78"/>
      <c r="AI1312" s="78"/>
      <c r="AJ1312" s="170"/>
      <c r="AK1312" s="78"/>
      <c r="AL1312" s="78"/>
      <c r="AM1312" s="78"/>
      <c r="AN1312" s="78"/>
      <c r="AO1312" s="78"/>
      <c r="AP1312" s="78"/>
      <c r="AQ1312" s="78"/>
      <c r="AR1312" s="78"/>
      <c r="AT1312" s="78"/>
      <c r="AU1312" s="78"/>
      <c r="AV1312" s="78"/>
      <c r="AW1312" s="78"/>
      <c r="AX1312" s="78"/>
      <c r="AY1312" s="78"/>
      <c r="AZ1312" s="78"/>
      <c r="BA1312" s="78"/>
      <c r="BB1312" s="78"/>
      <c r="BC1312" s="78"/>
      <c r="BD1312" s="78"/>
      <c r="BE1312" s="78"/>
      <c r="BF1312" s="78"/>
      <c r="BG1312" s="78"/>
      <c r="BH1312" s="78"/>
      <c r="BI1312" s="78"/>
      <c r="BJ1312" s="78"/>
      <c r="BK1312" s="78"/>
      <c r="BL1312" s="78"/>
      <c r="BM1312" s="78"/>
      <c r="BN1312" s="78"/>
      <c r="BO1312" s="78"/>
      <c r="BP1312" s="78"/>
      <c r="BQ1312" s="78"/>
      <c r="BR1312" s="78"/>
      <c r="BS1312" s="78"/>
      <c r="BT1312" s="78"/>
      <c r="BU1312" s="78"/>
      <c r="BV1312" s="78"/>
      <c r="BW1312" s="78"/>
      <c r="BX1312" s="78"/>
      <c r="BY1312" s="78"/>
      <c r="BZ1312" s="78"/>
      <c r="CA1312" s="78"/>
      <c r="CB1312" s="78"/>
      <c r="CC1312" s="78"/>
      <c r="CD1312" s="78"/>
      <c r="CE1312" s="78"/>
      <c r="CF1312" s="78"/>
      <c r="CG1312" s="78"/>
      <c r="CH1312" s="78"/>
      <c r="CI1312" s="78"/>
      <c r="CJ1312" s="78"/>
      <c r="CK1312" s="78"/>
      <c r="CL1312" s="78"/>
    </row>
    <row r="1313" spans="14:90" ht="20.100000000000001" customHeight="1">
      <c r="N1313" s="78"/>
      <c r="O1313" s="78"/>
      <c r="P1313" s="78"/>
      <c r="Q1313" s="78"/>
      <c r="R1313" s="78"/>
      <c r="S1313" s="78"/>
      <c r="T1313" s="78"/>
      <c r="U1313" s="78"/>
      <c r="V1313" s="78"/>
      <c r="W1313" s="78"/>
      <c r="X1313" s="78"/>
      <c r="Y1313" s="78"/>
      <c r="Z1313" s="78"/>
      <c r="AA1313" s="78"/>
      <c r="AB1313" s="78"/>
      <c r="AC1313" s="78"/>
      <c r="AD1313" s="78"/>
      <c r="AE1313" s="78"/>
      <c r="AF1313" s="78"/>
      <c r="AG1313" s="78"/>
      <c r="AH1313" s="78"/>
      <c r="AI1313" s="78"/>
      <c r="AJ1313" s="170"/>
      <c r="AK1313" s="78"/>
      <c r="AL1313" s="78"/>
      <c r="AM1313" s="78"/>
      <c r="AN1313" s="78"/>
      <c r="AO1313" s="78"/>
      <c r="AP1313" s="78"/>
      <c r="AQ1313" s="78"/>
      <c r="AR1313" s="78"/>
      <c r="AT1313" s="78"/>
      <c r="AU1313" s="78"/>
      <c r="AV1313" s="78"/>
      <c r="AW1313" s="78"/>
      <c r="AX1313" s="78"/>
      <c r="AY1313" s="78"/>
      <c r="AZ1313" s="78"/>
      <c r="BA1313" s="78"/>
      <c r="BB1313" s="78"/>
      <c r="BC1313" s="78"/>
      <c r="BD1313" s="78"/>
      <c r="BE1313" s="78"/>
      <c r="BF1313" s="78"/>
      <c r="BG1313" s="78"/>
      <c r="BH1313" s="78"/>
      <c r="BI1313" s="78"/>
      <c r="BJ1313" s="78"/>
      <c r="BK1313" s="78"/>
      <c r="BL1313" s="78"/>
      <c r="BM1313" s="78"/>
      <c r="BN1313" s="78"/>
      <c r="BO1313" s="78"/>
      <c r="BP1313" s="78"/>
      <c r="BQ1313" s="78"/>
      <c r="BR1313" s="78"/>
      <c r="BS1313" s="78"/>
      <c r="BT1313" s="78"/>
      <c r="BU1313" s="78"/>
      <c r="BV1313" s="78"/>
      <c r="BW1313" s="78"/>
      <c r="BX1313" s="78"/>
      <c r="BY1313" s="78"/>
      <c r="BZ1313" s="78"/>
      <c r="CA1313" s="78"/>
      <c r="CB1313" s="78"/>
      <c r="CC1313" s="78"/>
      <c r="CD1313" s="78"/>
      <c r="CE1313" s="78"/>
      <c r="CF1313" s="78"/>
      <c r="CG1313" s="78"/>
      <c r="CH1313" s="78"/>
      <c r="CI1313" s="78"/>
      <c r="CJ1313" s="78"/>
      <c r="CK1313" s="78"/>
      <c r="CL1313" s="78"/>
    </row>
    <row r="1314" spans="14:90" ht="20.100000000000001" customHeight="1">
      <c r="N1314" s="78"/>
      <c r="O1314" s="78"/>
      <c r="P1314" s="78"/>
      <c r="Q1314" s="78"/>
      <c r="R1314" s="78"/>
      <c r="S1314" s="78"/>
      <c r="T1314" s="78"/>
      <c r="U1314" s="78"/>
      <c r="V1314" s="78"/>
      <c r="W1314" s="78"/>
      <c r="X1314" s="78"/>
      <c r="Y1314" s="78"/>
      <c r="Z1314" s="78"/>
      <c r="AA1314" s="78"/>
      <c r="AB1314" s="78"/>
      <c r="AC1314" s="78"/>
      <c r="AD1314" s="78"/>
      <c r="AE1314" s="78"/>
      <c r="AF1314" s="78"/>
      <c r="AG1314" s="78"/>
      <c r="AH1314" s="78"/>
      <c r="AI1314" s="78"/>
      <c r="AJ1314" s="170"/>
      <c r="AK1314" s="78"/>
      <c r="AL1314" s="78"/>
      <c r="AM1314" s="78"/>
      <c r="AN1314" s="78"/>
      <c r="AO1314" s="78"/>
      <c r="AP1314" s="78"/>
      <c r="AQ1314" s="78"/>
      <c r="AR1314" s="78"/>
      <c r="AT1314" s="78"/>
      <c r="AU1314" s="78"/>
      <c r="AV1314" s="78"/>
      <c r="AW1314" s="78"/>
      <c r="AX1314" s="78"/>
      <c r="AY1314" s="78"/>
      <c r="AZ1314" s="78"/>
      <c r="BA1314" s="78"/>
      <c r="BB1314" s="78"/>
      <c r="BC1314" s="78"/>
      <c r="BD1314" s="78"/>
      <c r="BE1314" s="78"/>
      <c r="BF1314" s="78"/>
      <c r="BG1314" s="78"/>
      <c r="BH1314" s="78"/>
      <c r="BI1314" s="78"/>
      <c r="BJ1314" s="78"/>
      <c r="BK1314" s="78"/>
      <c r="BL1314" s="78"/>
      <c r="BM1314" s="78"/>
      <c r="BN1314" s="78"/>
      <c r="BO1314" s="78"/>
      <c r="BP1314" s="78"/>
      <c r="BQ1314" s="78"/>
      <c r="BR1314" s="78"/>
      <c r="BS1314" s="78"/>
      <c r="BT1314" s="78"/>
      <c r="BU1314" s="78"/>
      <c r="BV1314" s="78"/>
      <c r="BW1314" s="78"/>
      <c r="BX1314" s="78"/>
      <c r="BY1314" s="78"/>
      <c r="BZ1314" s="78"/>
      <c r="CA1314" s="78"/>
      <c r="CB1314" s="78"/>
      <c r="CC1314" s="78"/>
      <c r="CD1314" s="78"/>
      <c r="CE1314" s="78"/>
      <c r="CF1314" s="78"/>
      <c r="CG1314" s="78"/>
      <c r="CH1314" s="78"/>
      <c r="CI1314" s="78"/>
      <c r="CJ1314" s="78"/>
      <c r="CK1314" s="78"/>
      <c r="CL1314" s="78"/>
    </row>
    <row r="1315" spans="14:90" ht="20.100000000000001" customHeight="1">
      <c r="N1315" s="78"/>
      <c r="O1315" s="78"/>
      <c r="P1315" s="78"/>
      <c r="Q1315" s="78"/>
      <c r="R1315" s="78"/>
      <c r="S1315" s="78"/>
      <c r="T1315" s="78"/>
      <c r="U1315" s="78"/>
      <c r="V1315" s="78"/>
      <c r="W1315" s="78"/>
      <c r="X1315" s="78"/>
      <c r="Y1315" s="78"/>
      <c r="Z1315" s="78"/>
      <c r="AA1315" s="78"/>
      <c r="AB1315" s="78"/>
      <c r="AC1315" s="78"/>
      <c r="AD1315" s="78"/>
      <c r="AE1315" s="78"/>
      <c r="AF1315" s="78"/>
      <c r="AG1315" s="78"/>
      <c r="AH1315" s="78"/>
      <c r="AI1315" s="78"/>
      <c r="AJ1315" s="170"/>
      <c r="AK1315" s="78"/>
      <c r="AL1315" s="78"/>
      <c r="AM1315" s="78"/>
      <c r="AN1315" s="78"/>
      <c r="AO1315" s="78"/>
      <c r="AP1315" s="78"/>
      <c r="AQ1315" s="78"/>
      <c r="AR1315" s="78"/>
      <c r="AT1315" s="78"/>
      <c r="AU1315" s="78"/>
      <c r="AV1315" s="78"/>
      <c r="AW1315" s="78"/>
      <c r="AX1315" s="78"/>
      <c r="AY1315" s="78"/>
      <c r="AZ1315" s="78"/>
      <c r="BA1315" s="78"/>
      <c r="BB1315" s="78"/>
      <c r="BC1315" s="78"/>
      <c r="BD1315" s="78"/>
      <c r="BE1315" s="78"/>
      <c r="BF1315" s="78"/>
      <c r="BG1315" s="78"/>
      <c r="BH1315" s="78"/>
      <c r="BI1315" s="78"/>
      <c r="BJ1315" s="78"/>
      <c r="BK1315" s="78"/>
      <c r="BL1315" s="78"/>
      <c r="BM1315" s="78"/>
      <c r="BN1315" s="78"/>
      <c r="BO1315" s="78"/>
      <c r="BP1315" s="78"/>
      <c r="BQ1315" s="78"/>
      <c r="BR1315" s="78"/>
      <c r="BS1315" s="78"/>
      <c r="BT1315" s="78"/>
      <c r="BU1315" s="78"/>
      <c r="BV1315" s="78"/>
      <c r="BW1315" s="78"/>
      <c r="BX1315" s="78"/>
      <c r="BY1315" s="78"/>
      <c r="BZ1315" s="78"/>
      <c r="CA1315" s="78"/>
      <c r="CB1315" s="78"/>
      <c r="CC1315" s="78"/>
      <c r="CD1315" s="78"/>
      <c r="CE1315" s="78"/>
      <c r="CF1315" s="78"/>
      <c r="CG1315" s="78"/>
      <c r="CH1315" s="78"/>
      <c r="CI1315" s="78"/>
      <c r="CJ1315" s="78"/>
      <c r="CK1315" s="78"/>
      <c r="CL1315" s="78"/>
    </row>
    <row r="1316" spans="14:90" ht="20.100000000000001" customHeight="1">
      <c r="N1316" s="78"/>
      <c r="O1316" s="78"/>
      <c r="P1316" s="78"/>
      <c r="Q1316" s="78"/>
      <c r="R1316" s="78"/>
      <c r="S1316" s="78"/>
      <c r="T1316" s="78"/>
      <c r="U1316" s="78"/>
      <c r="V1316" s="78"/>
      <c r="W1316" s="78"/>
      <c r="X1316" s="78"/>
      <c r="Y1316" s="78"/>
      <c r="Z1316" s="78"/>
      <c r="AA1316" s="78"/>
      <c r="AB1316" s="78"/>
      <c r="AC1316" s="78"/>
      <c r="AD1316" s="78"/>
      <c r="AE1316" s="78"/>
      <c r="AF1316" s="78"/>
      <c r="AG1316" s="78"/>
      <c r="AH1316" s="78"/>
      <c r="AI1316" s="78"/>
      <c r="AJ1316" s="170"/>
      <c r="AK1316" s="78"/>
      <c r="AL1316" s="78"/>
      <c r="AM1316" s="78"/>
      <c r="AN1316" s="78"/>
      <c r="AO1316" s="78"/>
      <c r="AP1316" s="78"/>
      <c r="AQ1316" s="78"/>
      <c r="AR1316" s="78"/>
      <c r="AT1316" s="78"/>
      <c r="AU1316" s="78"/>
      <c r="AV1316" s="78"/>
      <c r="AW1316" s="78"/>
      <c r="AX1316" s="78"/>
      <c r="AY1316" s="78"/>
      <c r="AZ1316" s="78"/>
      <c r="BA1316" s="78"/>
      <c r="BB1316" s="78"/>
      <c r="BC1316" s="78"/>
      <c r="BD1316" s="78"/>
      <c r="BE1316" s="78"/>
      <c r="BF1316" s="78"/>
      <c r="BG1316" s="78"/>
      <c r="BH1316" s="78"/>
      <c r="BI1316" s="78"/>
      <c r="BJ1316" s="78"/>
      <c r="BK1316" s="78"/>
      <c r="BL1316" s="78"/>
      <c r="BM1316" s="78"/>
      <c r="BN1316" s="78"/>
      <c r="BO1316" s="78"/>
      <c r="BP1316" s="78"/>
      <c r="BQ1316" s="78"/>
      <c r="BR1316" s="78"/>
      <c r="BS1316" s="78"/>
      <c r="BT1316" s="78"/>
      <c r="BU1316" s="78"/>
      <c r="BV1316" s="78"/>
      <c r="BW1316" s="78"/>
      <c r="BX1316" s="78"/>
      <c r="BY1316" s="78"/>
      <c r="BZ1316" s="78"/>
      <c r="CA1316" s="78"/>
      <c r="CB1316" s="78"/>
      <c r="CC1316" s="78"/>
      <c r="CD1316" s="78"/>
      <c r="CE1316" s="78"/>
      <c r="CF1316" s="78"/>
      <c r="CG1316" s="78"/>
      <c r="CH1316" s="78"/>
      <c r="CI1316" s="78"/>
      <c r="CJ1316" s="78"/>
      <c r="CK1316" s="78"/>
      <c r="CL1316" s="78"/>
    </row>
    <row r="1317" spans="14:90" ht="20.100000000000001" customHeight="1">
      <c r="N1317" s="78"/>
      <c r="O1317" s="78"/>
      <c r="P1317" s="78"/>
      <c r="Q1317" s="78"/>
      <c r="R1317" s="78"/>
      <c r="S1317" s="78"/>
      <c r="T1317" s="78"/>
      <c r="U1317" s="78"/>
      <c r="V1317" s="78"/>
      <c r="W1317" s="78"/>
      <c r="X1317" s="78"/>
      <c r="Y1317" s="78"/>
      <c r="Z1317" s="78"/>
      <c r="AA1317" s="78"/>
      <c r="AB1317" s="78"/>
      <c r="AC1317" s="78"/>
      <c r="AD1317" s="78"/>
      <c r="AE1317" s="78"/>
      <c r="AF1317" s="78"/>
      <c r="AG1317" s="78"/>
      <c r="AH1317" s="78"/>
      <c r="AI1317" s="78"/>
      <c r="AJ1317" s="170"/>
      <c r="AK1317" s="78"/>
      <c r="AL1317" s="78"/>
      <c r="AM1317" s="78"/>
      <c r="AN1317" s="78"/>
      <c r="AO1317" s="78"/>
      <c r="AP1317" s="78"/>
      <c r="AQ1317" s="78"/>
      <c r="AR1317" s="78"/>
      <c r="AT1317" s="78"/>
      <c r="AU1317" s="78"/>
      <c r="AV1317" s="78"/>
      <c r="AW1317" s="78"/>
      <c r="AX1317" s="78"/>
      <c r="AY1317" s="78"/>
      <c r="AZ1317" s="78"/>
      <c r="BA1317" s="78"/>
      <c r="BB1317" s="78"/>
      <c r="BC1317" s="78"/>
      <c r="BD1317" s="78"/>
      <c r="BE1317" s="78"/>
      <c r="BF1317" s="78"/>
      <c r="BG1317" s="78"/>
      <c r="BH1317" s="78"/>
      <c r="BI1317" s="78"/>
      <c r="BJ1317" s="78"/>
      <c r="BK1317" s="78"/>
      <c r="BL1317" s="78"/>
      <c r="BM1317" s="78"/>
      <c r="BN1317" s="78"/>
      <c r="BO1317" s="78"/>
      <c r="BP1317" s="78"/>
      <c r="BQ1317" s="78"/>
      <c r="BR1317" s="78"/>
      <c r="BS1317" s="78"/>
      <c r="BT1317" s="78"/>
      <c r="BU1317" s="78"/>
      <c r="BV1317" s="78"/>
      <c r="BW1317" s="78"/>
      <c r="BX1317" s="78"/>
      <c r="BY1317" s="78"/>
      <c r="BZ1317" s="78"/>
      <c r="CA1317" s="78"/>
      <c r="CB1317" s="78"/>
      <c r="CC1317" s="78"/>
      <c r="CD1317" s="78"/>
      <c r="CE1317" s="78"/>
      <c r="CF1317" s="78"/>
      <c r="CG1317" s="78"/>
      <c r="CH1317" s="78"/>
      <c r="CI1317" s="78"/>
      <c r="CJ1317" s="78"/>
      <c r="CK1317" s="78"/>
      <c r="CL1317" s="78"/>
    </row>
    <row r="1318" spans="14:90" ht="20.100000000000001" customHeight="1">
      <c r="N1318" s="78"/>
      <c r="O1318" s="78"/>
      <c r="P1318" s="78"/>
      <c r="Q1318" s="78"/>
      <c r="R1318" s="78"/>
      <c r="S1318" s="78"/>
      <c r="T1318" s="78"/>
      <c r="U1318" s="78"/>
      <c r="V1318" s="78"/>
      <c r="W1318" s="78"/>
      <c r="X1318" s="78"/>
      <c r="Y1318" s="78"/>
      <c r="Z1318" s="78"/>
      <c r="AA1318" s="78"/>
      <c r="AB1318" s="78"/>
      <c r="AC1318" s="78"/>
      <c r="AD1318" s="78"/>
      <c r="AE1318" s="78"/>
      <c r="AF1318" s="78"/>
      <c r="AG1318" s="78"/>
      <c r="AH1318" s="78"/>
      <c r="AI1318" s="78"/>
      <c r="AJ1318" s="170"/>
      <c r="AK1318" s="78"/>
      <c r="AL1318" s="78"/>
      <c r="AM1318" s="78"/>
      <c r="AN1318" s="78"/>
      <c r="AO1318" s="78"/>
      <c r="AP1318" s="78"/>
      <c r="AQ1318" s="78"/>
      <c r="AR1318" s="78"/>
      <c r="AT1318" s="78"/>
      <c r="AU1318" s="78"/>
      <c r="AV1318" s="78"/>
      <c r="AW1318" s="78"/>
      <c r="AX1318" s="78"/>
      <c r="AY1318" s="78"/>
      <c r="AZ1318" s="78"/>
      <c r="BA1318" s="78"/>
      <c r="BB1318" s="78"/>
      <c r="BC1318" s="78"/>
      <c r="BD1318" s="78"/>
      <c r="BE1318" s="78"/>
      <c r="BF1318" s="78"/>
      <c r="BG1318" s="78"/>
      <c r="BH1318" s="78"/>
      <c r="BI1318" s="78"/>
      <c r="BJ1318" s="78"/>
      <c r="BK1318" s="78"/>
      <c r="BL1318" s="78"/>
      <c r="BM1318" s="78"/>
      <c r="BN1318" s="78"/>
      <c r="BO1318" s="78"/>
      <c r="BP1318" s="78"/>
      <c r="BQ1318" s="78"/>
      <c r="BR1318" s="78"/>
      <c r="BS1318" s="78"/>
      <c r="BT1318" s="78"/>
      <c r="BU1318" s="78"/>
      <c r="BV1318" s="78"/>
      <c r="BW1318" s="78"/>
      <c r="BX1318" s="78"/>
      <c r="BY1318" s="78"/>
      <c r="BZ1318" s="78"/>
      <c r="CA1318" s="78"/>
      <c r="CB1318" s="78"/>
      <c r="CC1318" s="78"/>
      <c r="CD1318" s="78"/>
      <c r="CE1318" s="78"/>
      <c r="CF1318" s="78"/>
      <c r="CG1318" s="78"/>
      <c r="CH1318" s="78"/>
      <c r="CI1318" s="78"/>
      <c r="CJ1318" s="78"/>
      <c r="CK1318" s="78"/>
      <c r="CL1318" s="78"/>
    </row>
    <row r="1319" spans="14:90" ht="20.100000000000001" customHeight="1">
      <c r="N1319" s="78"/>
      <c r="O1319" s="78"/>
      <c r="P1319" s="78"/>
      <c r="Q1319" s="78"/>
      <c r="R1319" s="78"/>
      <c r="S1319" s="78"/>
      <c r="T1319" s="78"/>
      <c r="U1319" s="78"/>
      <c r="V1319" s="78"/>
      <c r="W1319" s="78"/>
      <c r="X1319" s="78"/>
      <c r="Y1319" s="78"/>
      <c r="Z1319" s="78"/>
      <c r="AA1319" s="78"/>
      <c r="AB1319" s="78"/>
      <c r="AC1319" s="78"/>
      <c r="AD1319" s="78"/>
      <c r="AE1319" s="78"/>
      <c r="AF1319" s="78"/>
      <c r="AG1319" s="78"/>
      <c r="AH1319" s="78"/>
      <c r="AI1319" s="78"/>
      <c r="AJ1319" s="170"/>
      <c r="AK1319" s="78"/>
      <c r="AL1319" s="78"/>
      <c r="AM1319" s="78"/>
      <c r="AN1319" s="78"/>
      <c r="AO1319" s="78"/>
      <c r="AP1319" s="78"/>
      <c r="AQ1319" s="78"/>
      <c r="AR1319" s="78"/>
      <c r="AT1319" s="78"/>
      <c r="AU1319" s="78"/>
      <c r="AV1319" s="78"/>
      <c r="AW1319" s="78"/>
      <c r="AX1319" s="78"/>
      <c r="AY1319" s="78"/>
      <c r="AZ1319" s="78"/>
      <c r="BA1319" s="78"/>
      <c r="BB1319" s="78"/>
      <c r="BC1319" s="78"/>
      <c r="BD1319" s="78"/>
      <c r="BE1319" s="78"/>
      <c r="BF1319" s="78"/>
      <c r="BG1319" s="78"/>
      <c r="BH1319" s="78"/>
      <c r="BI1319" s="78"/>
      <c r="BJ1319" s="78"/>
      <c r="BK1319" s="78"/>
      <c r="BL1319" s="78"/>
      <c r="BM1319" s="78"/>
      <c r="BN1319" s="78"/>
      <c r="BO1319" s="78"/>
      <c r="BP1319" s="78"/>
      <c r="BQ1319" s="78"/>
      <c r="BR1319" s="78"/>
      <c r="BS1319" s="78"/>
      <c r="BT1319" s="78"/>
      <c r="BU1319" s="78"/>
      <c r="BV1319" s="78"/>
      <c r="BW1319" s="78"/>
      <c r="BX1319" s="78"/>
      <c r="BY1319" s="78"/>
      <c r="BZ1319" s="78"/>
      <c r="CA1319" s="78"/>
      <c r="CB1319" s="78"/>
      <c r="CC1319" s="78"/>
      <c r="CD1319" s="78"/>
      <c r="CE1319" s="78"/>
      <c r="CF1319" s="78"/>
      <c r="CG1319" s="78"/>
      <c r="CH1319" s="78"/>
      <c r="CI1319" s="78"/>
      <c r="CJ1319" s="78"/>
      <c r="CK1319" s="78"/>
      <c r="CL1319" s="78"/>
    </row>
    <row r="1320" spans="14:90" ht="20.100000000000001" customHeight="1">
      <c r="N1320" s="78"/>
      <c r="O1320" s="78"/>
      <c r="P1320" s="78"/>
      <c r="Q1320" s="78"/>
      <c r="R1320" s="78"/>
      <c r="S1320" s="78"/>
      <c r="T1320" s="78"/>
      <c r="U1320" s="78"/>
      <c r="V1320" s="78"/>
      <c r="W1320" s="78"/>
      <c r="X1320" s="78"/>
      <c r="Y1320" s="78"/>
      <c r="Z1320" s="78"/>
      <c r="AA1320" s="78"/>
      <c r="AB1320" s="78"/>
      <c r="AC1320" s="78"/>
      <c r="AD1320" s="78"/>
      <c r="AE1320" s="78"/>
      <c r="AF1320" s="78"/>
      <c r="AG1320" s="78"/>
      <c r="AH1320" s="78"/>
      <c r="AI1320" s="78"/>
      <c r="AJ1320" s="170"/>
      <c r="AK1320" s="78"/>
      <c r="AL1320" s="78"/>
      <c r="AM1320" s="78"/>
      <c r="AN1320" s="78"/>
      <c r="AO1320" s="78"/>
      <c r="AP1320" s="78"/>
      <c r="AQ1320" s="78"/>
      <c r="AR1320" s="78"/>
      <c r="AT1320" s="78"/>
      <c r="AU1320" s="78"/>
      <c r="AV1320" s="78"/>
      <c r="AW1320" s="78"/>
      <c r="AX1320" s="78"/>
      <c r="AY1320" s="78"/>
      <c r="AZ1320" s="78"/>
      <c r="BA1320" s="78"/>
      <c r="BB1320" s="78"/>
      <c r="BC1320" s="78"/>
      <c r="BD1320" s="78"/>
      <c r="BE1320" s="78"/>
      <c r="BF1320" s="78"/>
      <c r="BG1320" s="78"/>
      <c r="BH1320" s="78"/>
      <c r="BI1320" s="78"/>
      <c r="BJ1320" s="78"/>
      <c r="BK1320" s="78"/>
      <c r="BL1320" s="78"/>
      <c r="BM1320" s="78"/>
      <c r="BN1320" s="78"/>
      <c r="BO1320" s="78"/>
      <c r="BP1320" s="78"/>
      <c r="BQ1320" s="78"/>
      <c r="BR1320" s="78"/>
      <c r="BS1320" s="78"/>
      <c r="BT1320" s="78"/>
      <c r="BU1320" s="78"/>
      <c r="BV1320" s="78"/>
      <c r="BW1320" s="78"/>
      <c r="BX1320" s="78"/>
      <c r="BY1320" s="78"/>
      <c r="BZ1320" s="78"/>
      <c r="CA1320" s="78"/>
      <c r="CB1320" s="78"/>
      <c r="CC1320" s="78"/>
      <c r="CD1320" s="78"/>
      <c r="CE1320" s="78"/>
      <c r="CF1320" s="78"/>
      <c r="CG1320" s="78"/>
      <c r="CH1320" s="78"/>
      <c r="CI1320" s="78"/>
      <c r="CJ1320" s="78"/>
      <c r="CK1320" s="78"/>
      <c r="CL1320" s="78"/>
    </row>
    <row r="1321" spans="14:90" ht="20.100000000000001" customHeight="1">
      <c r="N1321" s="78"/>
      <c r="O1321" s="78"/>
      <c r="P1321" s="78"/>
      <c r="Q1321" s="78"/>
      <c r="R1321" s="78"/>
      <c r="S1321" s="78"/>
      <c r="T1321" s="78"/>
      <c r="U1321" s="78"/>
      <c r="V1321" s="78"/>
      <c r="W1321" s="78"/>
      <c r="X1321" s="78"/>
      <c r="Y1321" s="78"/>
      <c r="Z1321" s="78"/>
      <c r="AA1321" s="78"/>
      <c r="AB1321" s="78"/>
      <c r="AC1321" s="78"/>
      <c r="AD1321" s="78"/>
      <c r="AE1321" s="78"/>
      <c r="AF1321" s="78"/>
      <c r="AG1321" s="78"/>
      <c r="AH1321" s="78"/>
      <c r="AI1321" s="78"/>
      <c r="AJ1321" s="170"/>
      <c r="AK1321" s="78"/>
      <c r="AL1321" s="78"/>
      <c r="AM1321" s="78"/>
      <c r="AN1321" s="78"/>
      <c r="AO1321" s="78"/>
      <c r="AP1321" s="78"/>
      <c r="AQ1321" s="78"/>
      <c r="AR1321" s="78"/>
      <c r="AT1321" s="78"/>
      <c r="AU1321" s="78"/>
      <c r="AV1321" s="78"/>
      <c r="AW1321" s="78"/>
      <c r="AX1321" s="78"/>
      <c r="AY1321" s="78"/>
      <c r="AZ1321" s="78"/>
      <c r="BA1321" s="78"/>
      <c r="BB1321" s="78"/>
      <c r="BC1321" s="78"/>
      <c r="BD1321" s="78"/>
      <c r="BE1321" s="78"/>
      <c r="BF1321" s="78"/>
      <c r="BG1321" s="78"/>
      <c r="BH1321" s="78"/>
      <c r="BI1321" s="78"/>
      <c r="BJ1321" s="78"/>
      <c r="BK1321" s="78"/>
      <c r="BL1321" s="78"/>
      <c r="BM1321" s="78"/>
      <c r="BN1321" s="78"/>
      <c r="BO1321" s="78"/>
      <c r="BP1321" s="78"/>
      <c r="BQ1321" s="78"/>
      <c r="BR1321" s="78"/>
      <c r="BS1321" s="78"/>
      <c r="BT1321" s="78"/>
      <c r="BU1321" s="78"/>
      <c r="BV1321" s="78"/>
      <c r="BW1321" s="78"/>
      <c r="BX1321" s="78"/>
      <c r="BY1321" s="78"/>
      <c r="BZ1321" s="78"/>
      <c r="CA1321" s="78"/>
      <c r="CB1321" s="78"/>
      <c r="CC1321" s="78"/>
      <c r="CD1321" s="78"/>
      <c r="CE1321" s="78"/>
      <c r="CF1321" s="78"/>
      <c r="CG1321" s="78"/>
      <c r="CH1321" s="78"/>
      <c r="CI1321" s="78"/>
      <c r="CJ1321" s="78"/>
      <c r="CK1321" s="78"/>
      <c r="CL1321" s="78"/>
    </row>
    <row r="1322" spans="14:90" ht="20.100000000000001" customHeight="1">
      <c r="N1322" s="78"/>
      <c r="O1322" s="78"/>
      <c r="P1322" s="78"/>
      <c r="Q1322" s="78"/>
      <c r="R1322" s="78"/>
      <c r="S1322" s="78"/>
      <c r="T1322" s="78"/>
      <c r="U1322" s="78"/>
      <c r="V1322" s="78"/>
      <c r="W1322" s="78"/>
      <c r="X1322" s="78"/>
      <c r="Y1322" s="78"/>
      <c r="Z1322" s="78"/>
      <c r="AA1322" s="78"/>
      <c r="AB1322" s="78"/>
      <c r="AC1322" s="78"/>
      <c r="AD1322" s="78"/>
      <c r="AE1322" s="78"/>
      <c r="AF1322" s="78"/>
      <c r="AG1322" s="78"/>
      <c r="AH1322" s="78"/>
      <c r="AI1322" s="78"/>
      <c r="AJ1322" s="170"/>
      <c r="AK1322" s="78"/>
      <c r="AL1322" s="78"/>
      <c r="AM1322" s="78"/>
      <c r="AN1322" s="78"/>
      <c r="AO1322" s="78"/>
      <c r="AP1322" s="78"/>
      <c r="AQ1322" s="78"/>
      <c r="AR1322" s="78"/>
      <c r="AT1322" s="78"/>
      <c r="AU1322" s="78"/>
      <c r="AV1322" s="78"/>
      <c r="AW1322" s="78"/>
      <c r="AX1322" s="78"/>
      <c r="AY1322" s="78"/>
      <c r="AZ1322" s="78"/>
      <c r="BA1322" s="78"/>
      <c r="BB1322" s="78"/>
      <c r="BC1322" s="78"/>
      <c r="BD1322" s="78"/>
      <c r="BE1322" s="78"/>
      <c r="BF1322" s="78"/>
      <c r="BG1322" s="78"/>
      <c r="BH1322" s="78"/>
      <c r="BI1322" s="78"/>
      <c r="BJ1322" s="78"/>
      <c r="BK1322" s="78"/>
      <c r="BL1322" s="78"/>
      <c r="BM1322" s="78"/>
      <c r="BN1322" s="78"/>
      <c r="BO1322" s="78"/>
      <c r="BP1322" s="78"/>
      <c r="BQ1322" s="78"/>
      <c r="BR1322" s="78"/>
      <c r="BS1322" s="78"/>
      <c r="BT1322" s="78"/>
      <c r="BU1322" s="78"/>
      <c r="BV1322" s="78"/>
      <c r="BW1322" s="78"/>
      <c r="BX1322" s="78"/>
      <c r="BY1322" s="78"/>
      <c r="BZ1322" s="78"/>
      <c r="CA1322" s="78"/>
      <c r="CB1322" s="78"/>
      <c r="CC1322" s="78"/>
      <c r="CD1322" s="78"/>
      <c r="CE1322" s="78"/>
      <c r="CF1322" s="78"/>
      <c r="CG1322" s="78"/>
      <c r="CH1322" s="78"/>
      <c r="CI1322" s="78"/>
      <c r="CJ1322" s="78"/>
      <c r="CK1322" s="78"/>
      <c r="CL1322" s="78"/>
    </row>
    <row r="1323" spans="14:90" ht="20.100000000000001" customHeight="1">
      <c r="N1323" s="78"/>
      <c r="O1323" s="78"/>
      <c r="P1323" s="78"/>
      <c r="Q1323" s="78"/>
      <c r="R1323" s="78"/>
      <c r="S1323" s="78"/>
      <c r="T1323" s="78"/>
      <c r="U1323" s="78"/>
      <c r="V1323" s="78"/>
      <c r="W1323" s="78"/>
      <c r="X1323" s="78"/>
      <c r="Y1323" s="78"/>
      <c r="Z1323" s="78"/>
      <c r="AA1323" s="78"/>
      <c r="AB1323" s="78"/>
      <c r="AC1323" s="78"/>
      <c r="AD1323" s="78"/>
      <c r="AE1323" s="78"/>
      <c r="AF1323" s="78"/>
      <c r="AG1323" s="78"/>
      <c r="AH1323" s="78"/>
      <c r="AI1323" s="78"/>
      <c r="AJ1323" s="170"/>
      <c r="AK1323" s="78"/>
      <c r="AL1323" s="78"/>
      <c r="AM1323" s="78"/>
      <c r="AN1323" s="78"/>
      <c r="AO1323" s="78"/>
      <c r="AP1323" s="78"/>
      <c r="AQ1323" s="78"/>
      <c r="AR1323" s="78"/>
      <c r="AT1323" s="78"/>
      <c r="AU1323" s="78"/>
      <c r="AV1323" s="78"/>
      <c r="AW1323" s="78"/>
      <c r="AX1323" s="78"/>
      <c r="AY1323" s="78"/>
      <c r="AZ1323" s="78"/>
      <c r="BA1323" s="78"/>
      <c r="BB1323" s="78"/>
      <c r="BC1323" s="78"/>
      <c r="BD1323" s="78"/>
      <c r="BE1323" s="78"/>
      <c r="BF1323" s="78"/>
      <c r="BG1323" s="78"/>
      <c r="BH1323" s="78"/>
      <c r="BI1323" s="78"/>
      <c r="BJ1323" s="78"/>
      <c r="BK1323" s="78"/>
      <c r="BL1323" s="78"/>
      <c r="BM1323" s="78"/>
      <c r="BN1323" s="78"/>
      <c r="BO1323" s="78"/>
      <c r="BP1323" s="78"/>
      <c r="BQ1323" s="78"/>
      <c r="BR1323" s="78"/>
      <c r="BS1323" s="78"/>
      <c r="BT1323" s="78"/>
      <c r="BU1323" s="78"/>
      <c r="BV1323" s="78"/>
      <c r="BW1323" s="78"/>
      <c r="BX1323" s="78"/>
      <c r="BY1323" s="78"/>
      <c r="BZ1323" s="78"/>
      <c r="CA1323" s="78"/>
      <c r="CB1323" s="78"/>
      <c r="CC1323" s="78"/>
      <c r="CD1323" s="78"/>
      <c r="CE1323" s="78"/>
      <c r="CF1323" s="78"/>
      <c r="CG1323" s="78"/>
      <c r="CH1323" s="78"/>
      <c r="CI1323" s="78"/>
      <c r="CJ1323" s="78"/>
      <c r="CK1323" s="78"/>
      <c r="CL1323" s="78"/>
    </row>
    <row r="1324" spans="14:90" ht="20.100000000000001" customHeight="1">
      <c r="N1324" s="78"/>
      <c r="O1324" s="78"/>
      <c r="P1324" s="78"/>
      <c r="Q1324" s="78"/>
      <c r="R1324" s="78"/>
      <c r="S1324" s="78"/>
      <c r="T1324" s="78"/>
      <c r="U1324" s="78"/>
      <c r="V1324" s="78"/>
      <c r="W1324" s="78"/>
      <c r="X1324" s="78"/>
      <c r="Y1324" s="78"/>
      <c r="Z1324" s="78"/>
      <c r="AA1324" s="78"/>
      <c r="AB1324" s="78"/>
      <c r="AC1324" s="78"/>
      <c r="AD1324" s="78"/>
      <c r="AE1324" s="78"/>
      <c r="AF1324" s="78"/>
      <c r="AG1324" s="78"/>
      <c r="AH1324" s="78"/>
      <c r="AI1324" s="78"/>
      <c r="AJ1324" s="170"/>
      <c r="AK1324" s="78"/>
      <c r="AL1324" s="78"/>
      <c r="AM1324" s="78"/>
      <c r="AN1324" s="78"/>
      <c r="AO1324" s="78"/>
      <c r="AP1324" s="78"/>
      <c r="AQ1324" s="78"/>
      <c r="AR1324" s="78"/>
      <c r="AT1324" s="78"/>
      <c r="AU1324" s="78"/>
      <c r="AV1324" s="78"/>
      <c r="AW1324" s="78"/>
      <c r="AX1324" s="78"/>
      <c r="AY1324" s="78"/>
      <c r="AZ1324" s="78"/>
      <c r="BA1324" s="78"/>
      <c r="BB1324" s="78"/>
      <c r="BC1324" s="78"/>
      <c r="BD1324" s="78"/>
      <c r="BE1324" s="78"/>
      <c r="BF1324" s="78"/>
      <c r="BG1324" s="78"/>
      <c r="BH1324" s="78"/>
      <c r="BI1324" s="78"/>
      <c r="BJ1324" s="78"/>
      <c r="BK1324" s="78"/>
      <c r="BL1324" s="78"/>
      <c r="BM1324" s="78"/>
      <c r="BN1324" s="78"/>
      <c r="BO1324" s="78"/>
      <c r="BP1324" s="78"/>
      <c r="BQ1324" s="78"/>
      <c r="BR1324" s="78"/>
      <c r="BS1324" s="78"/>
      <c r="BT1324" s="78"/>
      <c r="BU1324" s="78"/>
      <c r="BV1324" s="78"/>
      <c r="BW1324" s="78"/>
      <c r="BX1324" s="78"/>
      <c r="BY1324" s="78"/>
      <c r="BZ1324" s="78"/>
      <c r="CA1324" s="78"/>
      <c r="CB1324" s="78"/>
      <c r="CC1324" s="78"/>
      <c r="CD1324" s="78"/>
      <c r="CE1324" s="78"/>
      <c r="CF1324" s="78"/>
      <c r="CG1324" s="78"/>
      <c r="CH1324" s="78"/>
      <c r="CI1324" s="78"/>
      <c r="CJ1324" s="78"/>
      <c r="CK1324" s="78"/>
      <c r="CL1324" s="78"/>
    </row>
    <row r="1325" spans="14:90" ht="20.100000000000001" customHeight="1">
      <c r="N1325" s="78"/>
      <c r="O1325" s="78"/>
      <c r="P1325" s="78"/>
      <c r="Q1325" s="78"/>
      <c r="R1325" s="78"/>
      <c r="S1325" s="78"/>
      <c r="T1325" s="78"/>
      <c r="U1325" s="78"/>
      <c r="V1325" s="78"/>
      <c r="W1325" s="78"/>
      <c r="X1325" s="78"/>
      <c r="Y1325" s="78"/>
      <c r="Z1325" s="78"/>
      <c r="AA1325" s="78"/>
      <c r="AB1325" s="78"/>
      <c r="AC1325" s="78"/>
      <c r="AD1325" s="78"/>
      <c r="AE1325" s="78"/>
      <c r="AF1325" s="78"/>
      <c r="AG1325" s="78"/>
      <c r="AH1325" s="78"/>
      <c r="AI1325" s="78"/>
      <c r="AJ1325" s="170"/>
      <c r="AK1325" s="78"/>
      <c r="AL1325" s="78"/>
      <c r="AM1325" s="78"/>
      <c r="AN1325" s="78"/>
      <c r="AO1325" s="78"/>
      <c r="AP1325" s="78"/>
      <c r="AQ1325" s="78"/>
      <c r="AR1325" s="78"/>
      <c r="AT1325" s="78"/>
      <c r="AU1325" s="78"/>
      <c r="AV1325" s="78"/>
      <c r="AW1325" s="78"/>
      <c r="AX1325" s="78"/>
      <c r="AY1325" s="78"/>
      <c r="AZ1325" s="78"/>
      <c r="BA1325" s="78"/>
      <c r="BB1325" s="78"/>
      <c r="BC1325" s="78"/>
      <c r="BD1325" s="78"/>
      <c r="BE1325" s="78"/>
      <c r="BF1325" s="78"/>
      <c r="BG1325" s="78"/>
      <c r="BH1325" s="78"/>
      <c r="BI1325" s="78"/>
      <c r="BJ1325" s="78"/>
      <c r="BK1325" s="78"/>
      <c r="BL1325" s="78"/>
      <c r="BM1325" s="78"/>
      <c r="BN1325" s="78"/>
      <c r="BO1325" s="78"/>
      <c r="BP1325" s="78"/>
      <c r="BQ1325" s="78"/>
      <c r="BR1325" s="78"/>
      <c r="BS1325" s="78"/>
      <c r="BT1325" s="78"/>
      <c r="BU1325" s="78"/>
      <c r="BV1325" s="78"/>
      <c r="BW1325" s="78"/>
      <c r="BX1325" s="78"/>
      <c r="BY1325" s="78"/>
      <c r="BZ1325" s="78"/>
      <c r="CA1325" s="78"/>
      <c r="CB1325" s="78"/>
      <c r="CC1325" s="78"/>
      <c r="CD1325" s="78"/>
      <c r="CE1325" s="78"/>
      <c r="CF1325" s="78"/>
      <c r="CG1325" s="78"/>
      <c r="CH1325" s="78"/>
      <c r="CI1325" s="78"/>
      <c r="CJ1325" s="78"/>
      <c r="CK1325" s="78"/>
      <c r="CL1325" s="78"/>
    </row>
    <row r="1326" spans="14:90" ht="20.100000000000001" customHeight="1">
      <c r="N1326" s="78"/>
      <c r="O1326" s="78"/>
      <c r="P1326" s="78"/>
      <c r="Q1326" s="78"/>
      <c r="R1326" s="78"/>
      <c r="S1326" s="78"/>
      <c r="T1326" s="78"/>
      <c r="U1326" s="78"/>
      <c r="V1326" s="78"/>
      <c r="W1326" s="78"/>
      <c r="X1326" s="78"/>
      <c r="Y1326" s="78"/>
      <c r="Z1326" s="78"/>
      <c r="AA1326" s="78"/>
      <c r="AB1326" s="78"/>
      <c r="AC1326" s="78"/>
      <c r="AD1326" s="78"/>
      <c r="AE1326" s="78"/>
      <c r="AF1326" s="78"/>
      <c r="AG1326" s="78"/>
      <c r="AH1326" s="78"/>
      <c r="AI1326" s="78"/>
      <c r="AJ1326" s="170"/>
      <c r="AK1326" s="78"/>
      <c r="AL1326" s="78"/>
      <c r="AM1326" s="78"/>
      <c r="AN1326" s="78"/>
      <c r="AO1326" s="78"/>
      <c r="AP1326" s="78"/>
      <c r="AQ1326" s="78"/>
      <c r="AR1326" s="78"/>
      <c r="AT1326" s="78"/>
      <c r="AU1326" s="78"/>
      <c r="AV1326" s="78"/>
      <c r="AW1326" s="78"/>
      <c r="AX1326" s="78"/>
      <c r="AY1326" s="78"/>
      <c r="AZ1326" s="78"/>
      <c r="BA1326" s="78"/>
      <c r="BB1326" s="78"/>
      <c r="BC1326" s="78"/>
      <c r="BD1326" s="78"/>
      <c r="BE1326" s="78"/>
      <c r="BF1326" s="78"/>
      <c r="BG1326" s="78"/>
      <c r="BH1326" s="78"/>
      <c r="BI1326" s="78"/>
      <c r="BJ1326" s="78"/>
      <c r="BK1326" s="78"/>
      <c r="BL1326" s="78"/>
      <c r="BM1326" s="78"/>
      <c r="BN1326" s="78"/>
      <c r="BO1326" s="78"/>
      <c r="BP1326" s="78"/>
      <c r="BQ1326" s="78"/>
      <c r="BR1326" s="78"/>
      <c r="BS1326" s="78"/>
      <c r="BT1326" s="78"/>
      <c r="BU1326" s="78"/>
      <c r="BV1326" s="78"/>
      <c r="BW1326" s="78"/>
      <c r="BX1326" s="78"/>
      <c r="BY1326" s="78"/>
      <c r="BZ1326" s="78"/>
      <c r="CA1326" s="78"/>
      <c r="CB1326" s="78"/>
      <c r="CC1326" s="78"/>
      <c r="CD1326" s="78"/>
      <c r="CE1326" s="78"/>
      <c r="CF1326" s="78"/>
      <c r="CG1326" s="78"/>
      <c r="CH1326" s="78"/>
      <c r="CI1326" s="78"/>
      <c r="CJ1326" s="78"/>
      <c r="CK1326" s="78"/>
      <c r="CL1326" s="78"/>
    </row>
    <row r="1327" spans="14:90" ht="20.100000000000001" customHeight="1">
      <c r="N1327" s="78"/>
      <c r="O1327" s="78"/>
      <c r="P1327" s="78"/>
      <c r="Q1327" s="78"/>
      <c r="R1327" s="78"/>
      <c r="S1327" s="78"/>
      <c r="T1327" s="78"/>
      <c r="U1327" s="78"/>
      <c r="V1327" s="78"/>
      <c r="W1327" s="78"/>
      <c r="X1327" s="78"/>
      <c r="Y1327" s="78"/>
      <c r="Z1327" s="78"/>
      <c r="AA1327" s="78"/>
      <c r="AB1327" s="78"/>
      <c r="AC1327" s="78"/>
      <c r="AD1327" s="78"/>
      <c r="AE1327" s="78"/>
      <c r="AF1327" s="78"/>
      <c r="AG1327" s="78"/>
      <c r="AH1327" s="78"/>
      <c r="AI1327" s="78"/>
      <c r="AJ1327" s="170"/>
      <c r="AK1327" s="78"/>
      <c r="AL1327" s="78"/>
      <c r="AM1327" s="78"/>
      <c r="AN1327" s="78"/>
      <c r="AO1327" s="78"/>
      <c r="AP1327" s="78"/>
      <c r="AQ1327" s="78"/>
      <c r="AR1327" s="78"/>
      <c r="AT1327" s="78"/>
      <c r="AU1327" s="78"/>
      <c r="AV1327" s="78"/>
      <c r="AW1327" s="78"/>
      <c r="AX1327" s="78"/>
      <c r="AY1327" s="78"/>
      <c r="AZ1327" s="78"/>
      <c r="BA1327" s="78"/>
      <c r="BB1327" s="78"/>
      <c r="BC1327" s="78"/>
      <c r="BD1327" s="78"/>
      <c r="BE1327" s="78"/>
      <c r="BF1327" s="78"/>
      <c r="BG1327" s="78"/>
      <c r="BH1327" s="78"/>
      <c r="BI1327" s="78"/>
      <c r="BJ1327" s="78"/>
      <c r="BK1327" s="78"/>
      <c r="BL1327" s="78"/>
      <c r="BM1327" s="78"/>
      <c r="BN1327" s="78"/>
      <c r="BO1327" s="78"/>
      <c r="BP1327" s="78"/>
      <c r="BQ1327" s="78"/>
      <c r="BR1327" s="78"/>
      <c r="BS1327" s="78"/>
      <c r="BT1327" s="78"/>
      <c r="BU1327" s="78"/>
      <c r="BV1327" s="78"/>
      <c r="BW1327" s="78"/>
      <c r="BX1327" s="78"/>
      <c r="BY1327" s="78"/>
      <c r="BZ1327" s="78"/>
      <c r="CA1327" s="78"/>
      <c r="CB1327" s="78"/>
      <c r="CC1327" s="78"/>
      <c r="CD1327" s="78"/>
      <c r="CE1327" s="78"/>
      <c r="CF1327" s="78"/>
      <c r="CG1327" s="78"/>
      <c r="CH1327" s="78"/>
      <c r="CI1327" s="78"/>
      <c r="CJ1327" s="78"/>
      <c r="CK1327" s="78"/>
      <c r="CL1327" s="78"/>
    </row>
    <row r="1328" spans="14:90" ht="20.100000000000001" customHeight="1">
      <c r="N1328" s="78"/>
      <c r="O1328" s="78"/>
      <c r="P1328" s="78"/>
      <c r="Q1328" s="78"/>
      <c r="R1328" s="78"/>
      <c r="S1328" s="78"/>
      <c r="T1328" s="78"/>
      <c r="U1328" s="78"/>
      <c r="V1328" s="78"/>
      <c r="W1328" s="78"/>
      <c r="X1328" s="78"/>
      <c r="Y1328" s="78"/>
      <c r="Z1328" s="78"/>
      <c r="AA1328" s="78"/>
      <c r="AB1328" s="78"/>
      <c r="AC1328" s="78"/>
      <c r="AD1328" s="78"/>
      <c r="AE1328" s="78"/>
      <c r="AF1328" s="78"/>
      <c r="AG1328" s="78"/>
      <c r="AH1328" s="78"/>
      <c r="AI1328" s="78"/>
      <c r="AJ1328" s="170"/>
      <c r="AK1328" s="78"/>
      <c r="AL1328" s="78"/>
      <c r="AM1328" s="78"/>
      <c r="AN1328" s="78"/>
      <c r="AO1328" s="78"/>
      <c r="AP1328" s="78"/>
      <c r="AQ1328" s="78"/>
      <c r="AR1328" s="78"/>
      <c r="AT1328" s="78"/>
      <c r="AU1328" s="78"/>
      <c r="AV1328" s="78"/>
      <c r="AW1328" s="78"/>
      <c r="AX1328" s="78"/>
      <c r="AY1328" s="78"/>
      <c r="AZ1328" s="78"/>
      <c r="BA1328" s="78"/>
      <c r="BB1328" s="78"/>
      <c r="BC1328" s="78"/>
      <c r="BD1328" s="78"/>
      <c r="BE1328" s="78"/>
      <c r="BF1328" s="78"/>
      <c r="BG1328" s="78"/>
      <c r="BH1328" s="78"/>
      <c r="BI1328" s="78"/>
      <c r="BJ1328" s="78"/>
      <c r="BK1328" s="78"/>
      <c r="BL1328" s="78"/>
      <c r="BM1328" s="78"/>
      <c r="BN1328" s="78"/>
      <c r="BO1328" s="78"/>
      <c r="BP1328" s="78"/>
      <c r="BQ1328" s="78"/>
      <c r="BR1328" s="78"/>
      <c r="BS1328" s="78"/>
      <c r="BT1328" s="78"/>
      <c r="BU1328" s="78"/>
      <c r="BV1328" s="78"/>
      <c r="BW1328" s="78"/>
      <c r="BX1328" s="78"/>
      <c r="BY1328" s="78"/>
      <c r="BZ1328" s="78"/>
      <c r="CA1328" s="78"/>
      <c r="CB1328" s="78"/>
      <c r="CC1328" s="78"/>
      <c r="CD1328" s="78"/>
      <c r="CE1328" s="78"/>
      <c r="CF1328" s="78"/>
      <c r="CG1328" s="78"/>
      <c r="CH1328" s="78"/>
      <c r="CI1328" s="78"/>
      <c r="CJ1328" s="78"/>
      <c r="CK1328" s="78"/>
      <c r="CL1328" s="78"/>
    </row>
    <row r="1329" spans="14:90" ht="20.100000000000001" customHeight="1">
      <c r="N1329" s="78"/>
      <c r="O1329" s="78"/>
      <c r="P1329" s="78"/>
      <c r="Q1329" s="78"/>
      <c r="R1329" s="78"/>
      <c r="S1329" s="78"/>
      <c r="T1329" s="78"/>
      <c r="U1329" s="78"/>
      <c r="V1329" s="78"/>
      <c r="W1329" s="78"/>
      <c r="X1329" s="78"/>
      <c r="Y1329" s="78"/>
      <c r="Z1329" s="78"/>
      <c r="AA1329" s="78"/>
      <c r="AB1329" s="78"/>
      <c r="AC1329" s="78"/>
      <c r="AD1329" s="78"/>
      <c r="AE1329" s="78"/>
      <c r="AF1329" s="78"/>
      <c r="AG1329" s="78"/>
      <c r="AH1329" s="78"/>
      <c r="AI1329" s="78"/>
      <c r="AJ1329" s="170"/>
      <c r="AK1329" s="78"/>
      <c r="AL1329" s="78"/>
      <c r="AM1329" s="78"/>
      <c r="AN1329" s="78"/>
      <c r="AO1329" s="78"/>
      <c r="AP1329" s="78"/>
      <c r="AQ1329" s="78"/>
      <c r="AR1329" s="78"/>
      <c r="AT1329" s="78"/>
      <c r="AU1329" s="78"/>
      <c r="AV1329" s="78"/>
      <c r="AW1329" s="78"/>
      <c r="AX1329" s="78"/>
      <c r="AY1329" s="78"/>
      <c r="AZ1329" s="78"/>
      <c r="BA1329" s="78"/>
      <c r="BB1329" s="78"/>
      <c r="BC1329" s="78"/>
      <c r="BD1329" s="78"/>
      <c r="BE1329" s="78"/>
      <c r="BF1329" s="78"/>
      <c r="BG1329" s="78"/>
      <c r="BH1329" s="78"/>
      <c r="BI1329" s="78"/>
      <c r="BJ1329" s="78"/>
      <c r="BK1329" s="78"/>
      <c r="BL1329" s="78"/>
      <c r="BM1329" s="78"/>
      <c r="BN1329" s="78"/>
      <c r="BO1329" s="78"/>
      <c r="BP1329" s="78"/>
      <c r="BQ1329" s="78"/>
      <c r="BR1329" s="78"/>
      <c r="BS1329" s="78"/>
      <c r="BT1329" s="78"/>
      <c r="BU1329" s="78"/>
      <c r="BV1329" s="78"/>
      <c r="BW1329" s="78"/>
      <c r="BX1329" s="78"/>
      <c r="BY1329" s="78"/>
      <c r="BZ1329" s="78"/>
      <c r="CA1329" s="78"/>
      <c r="CB1329" s="78"/>
      <c r="CC1329" s="78"/>
      <c r="CD1329" s="78"/>
      <c r="CE1329" s="78"/>
      <c r="CF1329" s="78"/>
      <c r="CG1329" s="78"/>
      <c r="CH1329" s="78"/>
      <c r="CI1329" s="78"/>
      <c r="CJ1329" s="78"/>
      <c r="CK1329" s="78"/>
      <c r="CL1329" s="78"/>
    </row>
    <row r="1330" spans="14:90" ht="20.100000000000001" customHeight="1">
      <c r="N1330" s="78"/>
      <c r="O1330" s="78"/>
      <c r="P1330" s="78"/>
      <c r="Q1330" s="78"/>
      <c r="R1330" s="78"/>
      <c r="S1330" s="78"/>
      <c r="T1330" s="78"/>
      <c r="U1330" s="78"/>
      <c r="V1330" s="78"/>
      <c r="W1330" s="78"/>
      <c r="X1330" s="78"/>
      <c r="Y1330" s="78"/>
      <c r="Z1330" s="78"/>
      <c r="AA1330" s="78"/>
      <c r="AB1330" s="78"/>
      <c r="AC1330" s="78"/>
      <c r="AD1330" s="78"/>
      <c r="AE1330" s="78"/>
      <c r="AF1330" s="78"/>
      <c r="AG1330" s="78"/>
      <c r="AH1330" s="78"/>
      <c r="AI1330" s="78"/>
      <c r="AJ1330" s="170"/>
      <c r="AK1330" s="78"/>
      <c r="AL1330" s="78"/>
      <c r="AM1330" s="78"/>
      <c r="AN1330" s="78"/>
      <c r="AO1330" s="78"/>
      <c r="AP1330" s="78"/>
      <c r="AQ1330" s="78"/>
      <c r="AR1330" s="78"/>
      <c r="AT1330" s="78"/>
      <c r="AU1330" s="78"/>
      <c r="AV1330" s="78"/>
      <c r="AW1330" s="78"/>
      <c r="AX1330" s="78"/>
      <c r="AY1330" s="78"/>
      <c r="AZ1330" s="78"/>
      <c r="BA1330" s="78"/>
      <c r="BB1330" s="78"/>
      <c r="BC1330" s="78"/>
      <c r="BD1330" s="78"/>
      <c r="BE1330" s="78"/>
      <c r="BF1330" s="78"/>
      <c r="BG1330" s="78"/>
      <c r="BH1330" s="78"/>
      <c r="BI1330" s="78"/>
      <c r="BJ1330" s="78"/>
      <c r="BK1330" s="78"/>
      <c r="BL1330" s="78"/>
      <c r="BM1330" s="78"/>
      <c r="BN1330" s="78"/>
      <c r="BO1330" s="78"/>
      <c r="BP1330" s="78"/>
      <c r="BQ1330" s="78"/>
      <c r="BR1330" s="78"/>
      <c r="BS1330" s="78"/>
      <c r="BT1330" s="78"/>
      <c r="BU1330" s="78"/>
      <c r="BV1330" s="78"/>
      <c r="BW1330" s="78"/>
      <c r="BX1330" s="78"/>
      <c r="BY1330" s="78"/>
      <c r="BZ1330" s="78"/>
      <c r="CA1330" s="78"/>
      <c r="CB1330" s="78"/>
      <c r="CC1330" s="78"/>
      <c r="CD1330" s="78"/>
      <c r="CE1330" s="78"/>
      <c r="CF1330" s="78"/>
      <c r="CG1330" s="78"/>
      <c r="CH1330" s="78"/>
      <c r="CI1330" s="78"/>
      <c r="CJ1330" s="78"/>
      <c r="CK1330" s="78"/>
      <c r="CL1330" s="78"/>
    </row>
    <row r="1331" spans="14:90" ht="20.100000000000001" customHeight="1">
      <c r="N1331" s="78"/>
      <c r="O1331" s="78"/>
      <c r="P1331" s="78"/>
      <c r="Q1331" s="78"/>
      <c r="R1331" s="78"/>
      <c r="S1331" s="78"/>
      <c r="T1331" s="78"/>
      <c r="U1331" s="78"/>
      <c r="V1331" s="78"/>
      <c r="W1331" s="78"/>
      <c r="X1331" s="78"/>
      <c r="Y1331" s="78"/>
      <c r="Z1331" s="78"/>
      <c r="AA1331" s="78"/>
      <c r="AB1331" s="78"/>
      <c r="AC1331" s="78"/>
      <c r="AD1331" s="78"/>
      <c r="AE1331" s="78"/>
      <c r="AF1331" s="78"/>
      <c r="AG1331" s="78"/>
      <c r="AH1331" s="78"/>
      <c r="AI1331" s="78"/>
      <c r="AJ1331" s="170"/>
      <c r="AK1331" s="78"/>
      <c r="AL1331" s="78"/>
      <c r="AM1331" s="78"/>
      <c r="AN1331" s="78"/>
      <c r="AO1331" s="78"/>
      <c r="AP1331" s="78"/>
      <c r="AQ1331" s="78"/>
      <c r="AR1331" s="78"/>
      <c r="AT1331" s="78"/>
      <c r="AU1331" s="78"/>
      <c r="AV1331" s="78"/>
      <c r="AW1331" s="78"/>
      <c r="AX1331" s="78"/>
      <c r="AY1331" s="78"/>
      <c r="AZ1331" s="78"/>
      <c r="BA1331" s="78"/>
      <c r="BB1331" s="78"/>
      <c r="BC1331" s="78"/>
      <c r="BD1331" s="78"/>
      <c r="BE1331" s="78"/>
      <c r="BF1331" s="78"/>
      <c r="BG1331" s="78"/>
      <c r="BH1331" s="78"/>
      <c r="BI1331" s="78"/>
      <c r="BJ1331" s="78"/>
      <c r="BK1331" s="78"/>
      <c r="BL1331" s="78"/>
      <c r="BM1331" s="78"/>
      <c r="BN1331" s="78"/>
      <c r="BO1331" s="78"/>
      <c r="BP1331" s="78"/>
      <c r="BQ1331" s="78"/>
      <c r="BR1331" s="78"/>
      <c r="BS1331" s="78"/>
      <c r="BT1331" s="78"/>
      <c r="BU1331" s="78"/>
      <c r="BV1331" s="78"/>
      <c r="BW1331" s="78"/>
      <c r="BX1331" s="78"/>
      <c r="BY1331" s="78"/>
      <c r="BZ1331" s="78"/>
      <c r="CA1331" s="78"/>
      <c r="CB1331" s="78"/>
      <c r="CC1331" s="78"/>
      <c r="CD1331" s="78"/>
      <c r="CE1331" s="78"/>
      <c r="CF1331" s="78"/>
      <c r="CG1331" s="78"/>
      <c r="CH1331" s="78"/>
      <c r="CI1331" s="78"/>
      <c r="CJ1331" s="78"/>
      <c r="CK1331" s="78"/>
      <c r="CL1331" s="78"/>
    </row>
    <row r="1332" spans="14:90" ht="20.100000000000001" customHeight="1">
      <c r="N1332" s="78"/>
      <c r="O1332" s="78"/>
      <c r="P1332" s="78"/>
      <c r="Q1332" s="78"/>
      <c r="R1332" s="78"/>
      <c r="S1332" s="78"/>
      <c r="T1332" s="78"/>
      <c r="U1332" s="78"/>
      <c r="V1332" s="78"/>
      <c r="W1332" s="78"/>
      <c r="X1332" s="78"/>
      <c r="Y1332" s="78"/>
      <c r="Z1332" s="78"/>
      <c r="AA1332" s="78"/>
      <c r="AB1332" s="78"/>
      <c r="AC1332" s="78"/>
      <c r="AD1332" s="78"/>
      <c r="AE1332" s="78"/>
      <c r="AF1332" s="78"/>
      <c r="AG1332" s="78"/>
      <c r="AH1332" s="78"/>
      <c r="AI1332" s="78"/>
      <c r="AJ1332" s="170"/>
      <c r="AK1332" s="78"/>
      <c r="AL1332" s="78"/>
      <c r="AM1332" s="78"/>
      <c r="AN1332" s="78"/>
      <c r="AO1332" s="78"/>
      <c r="AP1332" s="78"/>
      <c r="AQ1332" s="78"/>
      <c r="AR1332" s="78"/>
      <c r="AT1332" s="78"/>
      <c r="AU1332" s="78"/>
      <c r="AV1332" s="78"/>
      <c r="AW1332" s="78"/>
      <c r="AX1332" s="78"/>
      <c r="AY1332" s="78"/>
      <c r="AZ1332" s="78"/>
      <c r="BA1332" s="78"/>
      <c r="BB1332" s="78"/>
      <c r="BC1332" s="78"/>
      <c r="BD1332" s="78"/>
      <c r="BE1332" s="78"/>
      <c r="BF1332" s="78"/>
      <c r="BG1332" s="78"/>
      <c r="BH1332" s="78"/>
      <c r="BI1332" s="78"/>
      <c r="BJ1332" s="78"/>
      <c r="BK1332" s="78"/>
      <c r="BL1332" s="78"/>
      <c r="BM1332" s="78"/>
      <c r="BN1332" s="78"/>
      <c r="BO1332" s="78"/>
      <c r="BP1332" s="78"/>
      <c r="BQ1332" s="78"/>
      <c r="BR1332" s="78"/>
      <c r="BS1332" s="78"/>
      <c r="BT1332" s="78"/>
      <c r="BU1332" s="78"/>
      <c r="BV1332" s="78"/>
      <c r="BW1332" s="78"/>
      <c r="BX1332" s="78"/>
      <c r="BY1332" s="78"/>
      <c r="BZ1332" s="78"/>
      <c r="CA1332" s="78"/>
      <c r="CB1332" s="78"/>
      <c r="CC1332" s="78"/>
      <c r="CD1332" s="78"/>
      <c r="CE1332" s="78"/>
      <c r="CF1332" s="78"/>
      <c r="CG1332" s="78"/>
      <c r="CH1332" s="78"/>
      <c r="CI1332" s="78"/>
      <c r="CJ1332" s="78"/>
      <c r="CK1332" s="78"/>
      <c r="CL1332" s="78"/>
    </row>
    <row r="1333" spans="14:90" ht="20.100000000000001" customHeight="1">
      <c r="N1333" s="78"/>
      <c r="O1333" s="78"/>
      <c r="P1333" s="78"/>
      <c r="Q1333" s="78"/>
      <c r="R1333" s="78"/>
      <c r="S1333" s="78"/>
      <c r="T1333" s="78"/>
      <c r="U1333" s="78"/>
      <c r="V1333" s="78"/>
      <c r="W1333" s="78"/>
      <c r="X1333" s="78"/>
      <c r="Y1333" s="78"/>
      <c r="Z1333" s="78"/>
      <c r="AA1333" s="78"/>
      <c r="AB1333" s="78"/>
      <c r="AC1333" s="78"/>
      <c r="AD1333" s="78"/>
      <c r="AE1333" s="78"/>
      <c r="AF1333" s="78"/>
      <c r="AG1333" s="78"/>
      <c r="AH1333" s="78"/>
      <c r="AI1333" s="78"/>
      <c r="AJ1333" s="170"/>
      <c r="AK1333" s="78"/>
      <c r="AL1333" s="78"/>
      <c r="AM1333" s="78"/>
      <c r="AN1333" s="78"/>
      <c r="AO1333" s="78"/>
      <c r="AP1333" s="78"/>
      <c r="AQ1333" s="78"/>
      <c r="AR1333" s="78"/>
      <c r="AT1333" s="78"/>
      <c r="AU1333" s="78"/>
      <c r="AV1333" s="78"/>
      <c r="AW1333" s="78"/>
      <c r="AX1333" s="78"/>
      <c r="AY1333" s="78"/>
      <c r="AZ1333" s="78"/>
      <c r="BA1333" s="78"/>
      <c r="BB1333" s="78"/>
      <c r="BC1333" s="78"/>
      <c r="BD1333" s="78"/>
      <c r="BE1333" s="78"/>
      <c r="BF1333" s="78"/>
      <c r="BG1333" s="78"/>
      <c r="BH1333" s="78"/>
      <c r="BI1333" s="78"/>
      <c r="BJ1333" s="78"/>
      <c r="BK1333" s="78"/>
      <c r="BL1333" s="78"/>
      <c r="BM1333" s="78"/>
      <c r="BN1333" s="78"/>
      <c r="BO1333" s="78"/>
      <c r="BP1333" s="78"/>
      <c r="BQ1333" s="78"/>
      <c r="BR1333" s="78"/>
      <c r="BS1333" s="78"/>
      <c r="BT1333" s="78"/>
      <c r="BU1333" s="78"/>
      <c r="BV1333" s="78"/>
      <c r="BW1333" s="78"/>
      <c r="BX1333" s="78"/>
      <c r="BY1333" s="78"/>
      <c r="BZ1333" s="78"/>
      <c r="CA1333" s="78"/>
      <c r="CB1333" s="78"/>
      <c r="CC1333" s="78"/>
      <c r="CD1333" s="78"/>
      <c r="CE1333" s="78"/>
      <c r="CF1333" s="78"/>
      <c r="CG1333" s="78"/>
      <c r="CH1333" s="78"/>
      <c r="CI1333" s="78"/>
      <c r="CJ1333" s="78"/>
      <c r="CK1333" s="78"/>
      <c r="CL1333" s="78"/>
    </row>
    <row r="1334" spans="14:90" ht="20.100000000000001" customHeight="1">
      <c r="N1334" s="78"/>
      <c r="O1334" s="78"/>
      <c r="P1334" s="78"/>
      <c r="Q1334" s="78"/>
      <c r="R1334" s="78"/>
      <c r="S1334" s="78"/>
      <c r="T1334" s="78"/>
      <c r="U1334" s="78"/>
      <c r="V1334" s="78"/>
      <c r="W1334" s="78"/>
      <c r="X1334" s="78"/>
      <c r="Y1334" s="78"/>
      <c r="Z1334" s="78"/>
      <c r="AA1334" s="78"/>
      <c r="AB1334" s="78"/>
      <c r="AC1334" s="78"/>
      <c r="AD1334" s="78"/>
      <c r="AE1334" s="78"/>
      <c r="AF1334" s="78"/>
      <c r="AG1334" s="78"/>
      <c r="AH1334" s="78"/>
      <c r="AI1334" s="78"/>
      <c r="AJ1334" s="170"/>
      <c r="AK1334" s="78"/>
      <c r="AL1334" s="78"/>
      <c r="AM1334" s="78"/>
      <c r="AN1334" s="78"/>
      <c r="AO1334" s="78"/>
      <c r="AP1334" s="78"/>
      <c r="AQ1334" s="78"/>
      <c r="AR1334" s="78"/>
      <c r="AT1334" s="78"/>
      <c r="AU1334" s="78"/>
      <c r="AV1334" s="78"/>
      <c r="AW1334" s="78"/>
      <c r="AX1334" s="78"/>
      <c r="AY1334" s="78"/>
      <c r="AZ1334" s="78"/>
      <c r="BA1334" s="78"/>
      <c r="BB1334" s="78"/>
      <c r="BC1334" s="78"/>
      <c r="BD1334" s="78"/>
      <c r="BE1334" s="78"/>
      <c r="BF1334" s="78"/>
      <c r="BG1334" s="78"/>
      <c r="BH1334" s="78"/>
      <c r="BI1334" s="78"/>
      <c r="BJ1334" s="78"/>
      <c r="BK1334" s="78"/>
      <c r="BL1334" s="78"/>
      <c r="BM1334" s="78"/>
      <c r="BN1334" s="78"/>
      <c r="BO1334" s="78"/>
      <c r="BP1334" s="78"/>
      <c r="BQ1334" s="78"/>
      <c r="BR1334" s="78"/>
      <c r="BS1334" s="78"/>
      <c r="BT1334" s="78"/>
      <c r="BU1334" s="78"/>
      <c r="BV1334" s="78"/>
      <c r="BW1334" s="78"/>
      <c r="BX1334" s="78"/>
      <c r="BY1334" s="78"/>
      <c r="BZ1334" s="78"/>
      <c r="CA1334" s="78"/>
      <c r="CB1334" s="78"/>
      <c r="CC1334" s="78"/>
      <c r="CD1334" s="78"/>
      <c r="CE1334" s="78"/>
      <c r="CF1334" s="78"/>
      <c r="CG1334" s="78"/>
      <c r="CH1334" s="78"/>
      <c r="CI1334" s="78"/>
      <c r="CJ1334" s="78"/>
      <c r="CK1334" s="78"/>
      <c r="CL1334" s="78"/>
    </row>
    <row r="1335" spans="14:90" ht="20.100000000000001" customHeight="1">
      <c r="N1335" s="78"/>
      <c r="O1335" s="78"/>
      <c r="P1335" s="78"/>
      <c r="Q1335" s="78"/>
      <c r="R1335" s="78"/>
      <c r="S1335" s="78"/>
      <c r="T1335" s="78"/>
      <c r="U1335" s="78"/>
      <c r="V1335" s="78"/>
      <c r="W1335" s="78"/>
      <c r="X1335" s="78"/>
      <c r="Y1335" s="78"/>
      <c r="Z1335" s="78"/>
      <c r="AA1335" s="78"/>
      <c r="AB1335" s="78"/>
      <c r="AC1335" s="78"/>
      <c r="AD1335" s="78"/>
      <c r="AE1335" s="78"/>
      <c r="AF1335" s="78"/>
      <c r="AG1335" s="78"/>
      <c r="AH1335" s="78"/>
      <c r="AI1335" s="78"/>
      <c r="AJ1335" s="170"/>
      <c r="AK1335" s="78"/>
      <c r="AL1335" s="78"/>
      <c r="AM1335" s="78"/>
      <c r="AN1335" s="78"/>
      <c r="AO1335" s="78"/>
      <c r="AP1335" s="78"/>
      <c r="AQ1335" s="78"/>
      <c r="AR1335" s="78"/>
      <c r="AT1335" s="78"/>
      <c r="AU1335" s="78"/>
      <c r="AV1335" s="78"/>
      <c r="AW1335" s="78"/>
      <c r="AX1335" s="78"/>
      <c r="AY1335" s="78"/>
      <c r="AZ1335" s="78"/>
      <c r="BA1335" s="78"/>
      <c r="BB1335" s="78"/>
      <c r="BC1335" s="78"/>
      <c r="BD1335" s="78"/>
      <c r="BE1335" s="78"/>
      <c r="BF1335" s="78"/>
      <c r="BG1335" s="78"/>
      <c r="BH1335" s="78"/>
      <c r="BI1335" s="78"/>
      <c r="BJ1335" s="78"/>
      <c r="BK1335" s="78"/>
      <c r="BL1335" s="78"/>
      <c r="BM1335" s="78"/>
      <c r="BN1335" s="78"/>
      <c r="BO1335" s="78"/>
      <c r="BP1335" s="78"/>
      <c r="BQ1335" s="78"/>
      <c r="BR1335" s="78"/>
      <c r="BS1335" s="78"/>
      <c r="BT1335" s="78"/>
      <c r="BU1335" s="78"/>
      <c r="BV1335" s="78"/>
      <c r="BW1335" s="78"/>
      <c r="BX1335" s="78"/>
      <c r="BY1335" s="78"/>
      <c r="BZ1335" s="78"/>
      <c r="CA1335" s="78"/>
      <c r="CB1335" s="78"/>
      <c r="CC1335" s="78"/>
      <c r="CD1335" s="78"/>
      <c r="CE1335" s="78"/>
      <c r="CF1335" s="78"/>
      <c r="CG1335" s="78"/>
      <c r="CH1335" s="78"/>
      <c r="CI1335" s="78"/>
      <c r="CJ1335" s="78"/>
      <c r="CK1335" s="78"/>
      <c r="CL1335" s="78"/>
    </row>
    <row r="1336" spans="14:90" ht="20.100000000000001" customHeight="1">
      <c r="N1336" s="78"/>
      <c r="O1336" s="78"/>
      <c r="P1336" s="78"/>
      <c r="Q1336" s="78"/>
      <c r="R1336" s="78"/>
      <c r="S1336" s="78"/>
      <c r="T1336" s="78"/>
      <c r="U1336" s="78"/>
      <c r="V1336" s="78"/>
      <c r="W1336" s="78"/>
      <c r="X1336" s="78"/>
      <c r="Y1336" s="78"/>
      <c r="Z1336" s="78"/>
      <c r="AA1336" s="78"/>
      <c r="AB1336" s="78"/>
      <c r="AC1336" s="78"/>
      <c r="AD1336" s="78"/>
      <c r="AE1336" s="78"/>
      <c r="AF1336" s="78"/>
      <c r="AG1336" s="78"/>
      <c r="AH1336" s="78"/>
      <c r="AI1336" s="78"/>
      <c r="AJ1336" s="170"/>
      <c r="AK1336" s="78"/>
      <c r="AL1336" s="78"/>
      <c r="AM1336" s="78"/>
      <c r="AN1336" s="78"/>
      <c r="AO1336" s="78"/>
      <c r="AP1336" s="78"/>
      <c r="AQ1336" s="78"/>
      <c r="AR1336" s="78"/>
      <c r="AT1336" s="78"/>
      <c r="AU1336" s="78"/>
      <c r="AV1336" s="78"/>
      <c r="AW1336" s="78"/>
      <c r="AX1336" s="78"/>
      <c r="AY1336" s="78"/>
      <c r="AZ1336" s="78"/>
      <c r="BA1336" s="78"/>
      <c r="BB1336" s="78"/>
      <c r="BC1336" s="78"/>
      <c r="BD1336" s="78"/>
      <c r="BE1336" s="78"/>
      <c r="BF1336" s="78"/>
      <c r="BG1336" s="78"/>
      <c r="BH1336" s="78"/>
      <c r="BI1336" s="78"/>
      <c r="BJ1336" s="78"/>
      <c r="BK1336" s="78"/>
      <c r="BL1336" s="78"/>
      <c r="BM1336" s="78"/>
      <c r="BN1336" s="78"/>
      <c r="BO1336" s="78"/>
      <c r="BP1336" s="78"/>
      <c r="BQ1336" s="78"/>
      <c r="BR1336" s="78"/>
      <c r="BS1336" s="78"/>
      <c r="BT1336" s="78"/>
      <c r="BU1336" s="78"/>
      <c r="BV1336" s="78"/>
      <c r="BW1336" s="78"/>
      <c r="BX1336" s="78"/>
      <c r="BY1336" s="78"/>
      <c r="BZ1336" s="78"/>
      <c r="CA1336" s="78"/>
      <c r="CB1336" s="78"/>
      <c r="CC1336" s="78"/>
      <c r="CD1336" s="78"/>
      <c r="CE1336" s="78"/>
      <c r="CF1336" s="78"/>
      <c r="CG1336" s="78"/>
      <c r="CH1336" s="78"/>
      <c r="CI1336" s="78"/>
      <c r="CJ1336" s="78"/>
      <c r="CK1336" s="78"/>
      <c r="CL1336" s="78"/>
    </row>
    <row r="1337" spans="14:90" ht="20.100000000000001" customHeight="1">
      <c r="N1337" s="78"/>
      <c r="O1337" s="78"/>
      <c r="P1337" s="78"/>
      <c r="Q1337" s="78"/>
      <c r="R1337" s="78"/>
      <c r="S1337" s="78"/>
      <c r="T1337" s="78"/>
      <c r="U1337" s="78"/>
      <c r="V1337" s="78"/>
      <c r="W1337" s="78"/>
      <c r="X1337" s="78"/>
      <c r="Y1337" s="78"/>
      <c r="Z1337" s="78"/>
      <c r="AA1337" s="78"/>
      <c r="AB1337" s="78"/>
      <c r="AC1337" s="78"/>
      <c r="AD1337" s="78"/>
      <c r="AE1337" s="78"/>
      <c r="AF1337" s="78"/>
      <c r="AG1337" s="78"/>
      <c r="AH1337" s="78"/>
      <c r="AI1337" s="78"/>
      <c r="AJ1337" s="170"/>
      <c r="AK1337" s="78"/>
      <c r="AL1337" s="78"/>
      <c r="AM1337" s="78"/>
      <c r="AN1337" s="78"/>
      <c r="AO1337" s="78"/>
      <c r="AP1337" s="78"/>
      <c r="AQ1337" s="78"/>
      <c r="AR1337" s="78"/>
      <c r="AT1337" s="78"/>
      <c r="AU1337" s="78"/>
      <c r="AV1337" s="78"/>
      <c r="AW1337" s="78"/>
      <c r="AX1337" s="78"/>
      <c r="AY1337" s="78"/>
      <c r="AZ1337" s="78"/>
      <c r="BA1337" s="78"/>
      <c r="BB1337" s="78"/>
      <c r="BC1337" s="78"/>
      <c r="BD1337" s="78"/>
      <c r="BE1337" s="78"/>
      <c r="BF1337" s="78"/>
      <c r="BG1337" s="78"/>
      <c r="BH1337" s="78"/>
      <c r="BI1337" s="78"/>
      <c r="BJ1337" s="78"/>
      <c r="BK1337" s="78"/>
      <c r="BL1337" s="78"/>
      <c r="BM1337" s="78"/>
      <c r="BN1337" s="78"/>
      <c r="BO1337" s="78"/>
      <c r="BP1337" s="78"/>
      <c r="BQ1337" s="78"/>
      <c r="BR1337" s="78"/>
      <c r="BS1337" s="78"/>
      <c r="BT1337" s="78"/>
      <c r="BU1337" s="78"/>
      <c r="BV1337" s="78"/>
      <c r="BW1337" s="78"/>
      <c r="BX1337" s="78"/>
      <c r="BY1337" s="78"/>
      <c r="BZ1337" s="78"/>
      <c r="CA1337" s="78"/>
      <c r="CB1337" s="78"/>
      <c r="CC1337" s="78"/>
      <c r="CD1337" s="78"/>
      <c r="CE1337" s="78"/>
      <c r="CF1337" s="78"/>
      <c r="CG1337" s="78"/>
      <c r="CH1337" s="78"/>
      <c r="CI1337" s="78"/>
      <c r="CJ1337" s="78"/>
      <c r="CK1337" s="78"/>
      <c r="CL1337" s="78"/>
    </row>
    <row r="1338" spans="14:90" ht="20.100000000000001" customHeight="1">
      <c r="N1338" s="78"/>
      <c r="O1338" s="78"/>
      <c r="P1338" s="78"/>
      <c r="Q1338" s="78"/>
      <c r="R1338" s="78"/>
      <c r="S1338" s="78"/>
      <c r="T1338" s="78"/>
      <c r="U1338" s="78"/>
      <c r="V1338" s="78"/>
      <c r="W1338" s="78"/>
      <c r="X1338" s="78"/>
      <c r="Y1338" s="78"/>
      <c r="Z1338" s="78"/>
      <c r="AA1338" s="78"/>
      <c r="AB1338" s="78"/>
      <c r="AC1338" s="78"/>
      <c r="AD1338" s="78"/>
      <c r="AE1338" s="78"/>
      <c r="AF1338" s="78"/>
      <c r="AG1338" s="78"/>
      <c r="AH1338" s="78"/>
      <c r="AI1338" s="78"/>
      <c r="AJ1338" s="170"/>
      <c r="AK1338" s="78"/>
      <c r="AL1338" s="78"/>
      <c r="AM1338" s="78"/>
      <c r="AN1338" s="78"/>
      <c r="AO1338" s="78"/>
      <c r="AP1338" s="78"/>
      <c r="AQ1338" s="78"/>
      <c r="AR1338" s="78"/>
      <c r="AT1338" s="78"/>
      <c r="AU1338" s="78"/>
      <c r="AV1338" s="78"/>
      <c r="AW1338" s="78"/>
      <c r="AX1338" s="78"/>
      <c r="AY1338" s="78"/>
      <c r="AZ1338" s="78"/>
      <c r="BA1338" s="78"/>
      <c r="BB1338" s="78"/>
      <c r="BC1338" s="78"/>
      <c r="BD1338" s="78"/>
      <c r="BE1338" s="78"/>
      <c r="BF1338" s="78"/>
      <c r="BG1338" s="78"/>
      <c r="BH1338" s="78"/>
      <c r="BI1338" s="78"/>
      <c r="BJ1338" s="78"/>
      <c r="BK1338" s="78"/>
      <c r="BL1338" s="78"/>
      <c r="BM1338" s="78"/>
      <c r="BN1338" s="78"/>
      <c r="BO1338" s="78"/>
      <c r="BP1338" s="78"/>
      <c r="BQ1338" s="78"/>
      <c r="BR1338" s="78"/>
      <c r="BS1338" s="78"/>
      <c r="BT1338" s="78"/>
      <c r="BU1338" s="78"/>
      <c r="BV1338" s="78"/>
      <c r="BW1338" s="78"/>
      <c r="BX1338" s="78"/>
      <c r="BY1338" s="78"/>
      <c r="BZ1338" s="78"/>
      <c r="CA1338" s="78"/>
      <c r="CB1338" s="78"/>
      <c r="CC1338" s="78"/>
      <c r="CD1338" s="78"/>
      <c r="CE1338" s="78"/>
      <c r="CF1338" s="78"/>
      <c r="CG1338" s="78"/>
      <c r="CH1338" s="78"/>
      <c r="CI1338" s="78"/>
      <c r="CJ1338" s="78"/>
      <c r="CK1338" s="78"/>
      <c r="CL1338" s="78"/>
    </row>
    <row r="1339" spans="14:90" ht="20.100000000000001" customHeight="1">
      <c r="N1339" s="78"/>
      <c r="O1339" s="78"/>
      <c r="P1339" s="78"/>
      <c r="Q1339" s="78"/>
      <c r="R1339" s="78"/>
      <c r="S1339" s="78"/>
      <c r="T1339" s="78"/>
      <c r="U1339" s="78"/>
      <c r="V1339" s="78"/>
      <c r="W1339" s="78"/>
      <c r="X1339" s="78"/>
      <c r="Y1339" s="78"/>
      <c r="Z1339" s="78"/>
      <c r="AA1339" s="78"/>
      <c r="AB1339" s="78"/>
      <c r="AC1339" s="78"/>
      <c r="AD1339" s="78"/>
      <c r="AE1339" s="78"/>
      <c r="AF1339" s="78"/>
      <c r="AG1339" s="78"/>
      <c r="AH1339" s="78"/>
      <c r="AI1339" s="78"/>
      <c r="AJ1339" s="170"/>
      <c r="AK1339" s="78"/>
      <c r="AL1339" s="78"/>
      <c r="AM1339" s="78"/>
      <c r="AN1339" s="78"/>
      <c r="AO1339" s="78"/>
      <c r="AP1339" s="78"/>
      <c r="AQ1339" s="78"/>
      <c r="AR1339" s="78"/>
      <c r="AT1339" s="78"/>
      <c r="AU1339" s="78"/>
      <c r="AV1339" s="78"/>
      <c r="AW1339" s="78"/>
      <c r="AX1339" s="78"/>
      <c r="AY1339" s="78"/>
      <c r="AZ1339" s="78"/>
      <c r="BA1339" s="78"/>
      <c r="BB1339" s="78"/>
      <c r="BC1339" s="78"/>
      <c r="BD1339" s="78"/>
      <c r="BE1339" s="78"/>
      <c r="BF1339" s="78"/>
      <c r="BG1339" s="78"/>
      <c r="BH1339" s="78"/>
      <c r="BI1339" s="78"/>
      <c r="BJ1339" s="78"/>
      <c r="BK1339" s="78"/>
      <c r="BL1339" s="78"/>
      <c r="BM1339" s="78"/>
      <c r="BN1339" s="78"/>
      <c r="BO1339" s="78"/>
      <c r="BP1339" s="78"/>
      <c r="BQ1339" s="78"/>
      <c r="BR1339" s="78"/>
      <c r="BS1339" s="78"/>
      <c r="BT1339" s="78"/>
      <c r="BU1339" s="78"/>
      <c r="BV1339" s="78"/>
      <c r="BW1339" s="78"/>
      <c r="BX1339" s="78"/>
      <c r="BY1339" s="78"/>
      <c r="BZ1339" s="78"/>
      <c r="CA1339" s="78"/>
      <c r="CB1339" s="78"/>
      <c r="CC1339" s="78"/>
      <c r="CD1339" s="78"/>
      <c r="CE1339" s="78"/>
      <c r="CF1339" s="78"/>
      <c r="CG1339" s="78"/>
      <c r="CH1339" s="78"/>
      <c r="CI1339" s="78"/>
      <c r="CJ1339" s="78"/>
      <c r="CK1339" s="78"/>
      <c r="CL1339" s="78"/>
    </row>
    <row r="1340" spans="14:90" ht="20.100000000000001" customHeight="1">
      <c r="N1340" s="78"/>
      <c r="O1340" s="78"/>
      <c r="P1340" s="78"/>
      <c r="Q1340" s="78"/>
      <c r="R1340" s="78"/>
      <c r="S1340" s="78"/>
      <c r="T1340" s="78"/>
      <c r="U1340" s="78"/>
      <c r="V1340" s="78"/>
      <c r="W1340" s="78"/>
      <c r="X1340" s="78"/>
      <c r="Y1340" s="78"/>
      <c r="Z1340" s="78"/>
      <c r="AA1340" s="78"/>
      <c r="AB1340" s="78"/>
      <c r="AC1340" s="78"/>
      <c r="AD1340" s="78"/>
      <c r="AE1340" s="78"/>
      <c r="AF1340" s="78"/>
      <c r="AG1340" s="78"/>
      <c r="AH1340" s="78"/>
      <c r="AI1340" s="78"/>
      <c r="AJ1340" s="170"/>
      <c r="AK1340" s="78"/>
      <c r="AL1340" s="78"/>
      <c r="AM1340" s="78"/>
      <c r="AN1340" s="78"/>
      <c r="AO1340" s="78"/>
      <c r="AP1340" s="78"/>
      <c r="AQ1340" s="78"/>
      <c r="AR1340" s="78"/>
      <c r="AT1340" s="78"/>
      <c r="AU1340" s="78"/>
      <c r="AV1340" s="78"/>
      <c r="AW1340" s="78"/>
      <c r="AX1340" s="78"/>
      <c r="AY1340" s="78"/>
      <c r="AZ1340" s="78"/>
      <c r="BA1340" s="78"/>
      <c r="BB1340" s="78"/>
      <c r="BC1340" s="78"/>
      <c r="BD1340" s="78"/>
      <c r="BE1340" s="78"/>
      <c r="BF1340" s="78"/>
      <c r="BG1340" s="78"/>
      <c r="BH1340" s="78"/>
      <c r="BI1340" s="78"/>
      <c r="BJ1340" s="78"/>
      <c r="BK1340" s="78"/>
      <c r="BL1340" s="78"/>
      <c r="BM1340" s="78"/>
      <c r="BN1340" s="78"/>
      <c r="BO1340" s="78"/>
      <c r="BP1340" s="78"/>
      <c r="BQ1340" s="78"/>
      <c r="BR1340" s="78"/>
      <c r="BS1340" s="78"/>
      <c r="BT1340" s="78"/>
      <c r="BU1340" s="78"/>
      <c r="BV1340" s="78"/>
      <c r="BW1340" s="78"/>
      <c r="BX1340" s="78"/>
      <c r="BY1340" s="78"/>
      <c r="BZ1340" s="78"/>
      <c r="CA1340" s="78"/>
      <c r="CB1340" s="78"/>
      <c r="CC1340" s="78"/>
      <c r="CD1340" s="78"/>
      <c r="CE1340" s="78"/>
      <c r="CF1340" s="78"/>
      <c r="CG1340" s="78"/>
      <c r="CH1340" s="78"/>
      <c r="CI1340" s="78"/>
      <c r="CJ1340" s="78"/>
      <c r="CK1340" s="78"/>
      <c r="CL1340" s="78"/>
    </row>
    <row r="1341" spans="14:90" ht="20.100000000000001" customHeight="1">
      <c r="N1341" s="78"/>
      <c r="O1341" s="78"/>
      <c r="P1341" s="78"/>
      <c r="Q1341" s="78"/>
      <c r="R1341" s="78"/>
      <c r="S1341" s="78"/>
      <c r="T1341" s="78"/>
      <c r="U1341" s="78"/>
      <c r="V1341" s="78"/>
      <c r="W1341" s="78"/>
      <c r="X1341" s="78"/>
      <c r="Y1341" s="78"/>
      <c r="Z1341" s="78"/>
      <c r="AA1341" s="78"/>
      <c r="AB1341" s="78"/>
      <c r="AC1341" s="78"/>
      <c r="AD1341" s="78"/>
      <c r="AE1341" s="78"/>
      <c r="AF1341" s="78"/>
      <c r="AG1341" s="78"/>
      <c r="AH1341" s="78"/>
      <c r="AI1341" s="78"/>
      <c r="AJ1341" s="170"/>
      <c r="AK1341" s="78"/>
      <c r="AL1341" s="78"/>
      <c r="AM1341" s="78"/>
      <c r="AN1341" s="78"/>
      <c r="AO1341" s="78"/>
      <c r="AP1341" s="78"/>
      <c r="AQ1341" s="78"/>
      <c r="AR1341" s="78"/>
      <c r="AT1341" s="78"/>
      <c r="AU1341" s="78"/>
      <c r="AV1341" s="78"/>
      <c r="AW1341" s="78"/>
      <c r="AX1341" s="78"/>
      <c r="AY1341" s="78"/>
      <c r="AZ1341" s="78"/>
      <c r="BA1341" s="78"/>
      <c r="BB1341" s="78"/>
      <c r="BC1341" s="78"/>
      <c r="BD1341" s="78"/>
      <c r="BE1341" s="78"/>
      <c r="BF1341" s="78"/>
      <c r="BG1341" s="78"/>
      <c r="BH1341" s="78"/>
      <c r="BI1341" s="78"/>
      <c r="BJ1341" s="78"/>
      <c r="BK1341" s="78"/>
      <c r="BL1341" s="78"/>
      <c r="BM1341" s="78"/>
      <c r="BN1341" s="78"/>
      <c r="BO1341" s="78"/>
      <c r="BP1341" s="78"/>
      <c r="BQ1341" s="78"/>
      <c r="BR1341" s="78"/>
      <c r="BS1341" s="78"/>
      <c r="BT1341" s="78"/>
      <c r="BU1341" s="78"/>
      <c r="BV1341" s="78"/>
      <c r="BW1341" s="78"/>
      <c r="BX1341" s="78"/>
      <c r="BY1341" s="78"/>
      <c r="BZ1341" s="78"/>
      <c r="CA1341" s="78"/>
      <c r="CB1341" s="78"/>
      <c r="CC1341" s="78"/>
      <c r="CD1341" s="78"/>
      <c r="CE1341" s="78"/>
      <c r="CF1341" s="78"/>
      <c r="CG1341" s="78"/>
      <c r="CH1341" s="78"/>
      <c r="CI1341" s="78"/>
      <c r="CJ1341" s="78"/>
      <c r="CK1341" s="78"/>
      <c r="CL1341" s="78"/>
    </row>
    <row r="1342" spans="14:90" ht="20.100000000000001" customHeight="1">
      <c r="N1342" s="78"/>
      <c r="O1342" s="78"/>
      <c r="P1342" s="78"/>
      <c r="Q1342" s="78"/>
      <c r="R1342" s="78"/>
      <c r="S1342" s="78"/>
      <c r="T1342" s="78"/>
      <c r="U1342" s="78"/>
      <c r="V1342" s="78"/>
      <c r="W1342" s="78"/>
      <c r="X1342" s="78"/>
      <c r="Y1342" s="78"/>
      <c r="Z1342" s="78"/>
      <c r="AA1342" s="78"/>
      <c r="AB1342" s="78"/>
      <c r="AC1342" s="78"/>
      <c r="AD1342" s="78"/>
      <c r="AE1342" s="78"/>
      <c r="AF1342" s="78"/>
      <c r="AG1342" s="78"/>
      <c r="AH1342" s="78"/>
      <c r="AI1342" s="78"/>
      <c r="AJ1342" s="170"/>
      <c r="AK1342" s="78"/>
      <c r="AL1342" s="78"/>
      <c r="AM1342" s="78"/>
      <c r="AN1342" s="78"/>
      <c r="AO1342" s="78"/>
      <c r="AP1342" s="78"/>
      <c r="AQ1342" s="78"/>
      <c r="AR1342" s="78"/>
      <c r="AT1342" s="78"/>
      <c r="AU1342" s="78"/>
      <c r="AV1342" s="78"/>
      <c r="AW1342" s="78"/>
      <c r="AX1342" s="78"/>
      <c r="AY1342" s="78"/>
      <c r="AZ1342" s="78"/>
      <c r="BA1342" s="78"/>
      <c r="BB1342" s="78"/>
      <c r="BC1342" s="78"/>
      <c r="BD1342" s="78"/>
      <c r="BE1342" s="78"/>
      <c r="BF1342" s="78"/>
      <c r="BG1342" s="78"/>
      <c r="BH1342" s="78"/>
      <c r="BI1342" s="78"/>
      <c r="BJ1342" s="78"/>
      <c r="BK1342" s="78"/>
      <c r="BL1342" s="78"/>
      <c r="BM1342" s="78"/>
      <c r="BN1342" s="78"/>
      <c r="BO1342" s="78"/>
      <c r="BP1342" s="78"/>
      <c r="BQ1342" s="78"/>
      <c r="BR1342" s="78"/>
      <c r="BS1342" s="78"/>
      <c r="BT1342" s="78"/>
      <c r="BU1342" s="78"/>
      <c r="BV1342" s="78"/>
      <c r="BW1342" s="78"/>
      <c r="BX1342" s="78"/>
      <c r="BY1342" s="78"/>
      <c r="BZ1342" s="78"/>
      <c r="CA1342" s="78"/>
      <c r="CB1342" s="78"/>
      <c r="CC1342" s="78"/>
      <c r="CD1342" s="78"/>
      <c r="CE1342" s="78"/>
      <c r="CF1342" s="78"/>
      <c r="CG1342" s="78"/>
      <c r="CH1342" s="78"/>
      <c r="CI1342" s="78"/>
      <c r="CJ1342" s="78"/>
      <c r="CK1342" s="78"/>
      <c r="CL1342" s="78"/>
    </row>
    <row r="1343" spans="14:90" ht="20.100000000000001" customHeight="1">
      <c r="N1343" s="78"/>
      <c r="O1343" s="78"/>
      <c r="P1343" s="78"/>
      <c r="Q1343" s="78"/>
      <c r="R1343" s="78"/>
      <c r="S1343" s="78"/>
      <c r="T1343" s="78"/>
      <c r="U1343" s="78"/>
      <c r="V1343" s="78"/>
      <c r="W1343" s="78"/>
      <c r="X1343" s="78"/>
      <c r="Y1343" s="78"/>
      <c r="Z1343" s="78"/>
      <c r="AA1343" s="78"/>
      <c r="AB1343" s="78"/>
      <c r="AC1343" s="78"/>
      <c r="AD1343" s="78"/>
      <c r="AE1343" s="78"/>
      <c r="AF1343" s="78"/>
      <c r="AG1343" s="78"/>
      <c r="AH1343" s="78"/>
      <c r="AI1343" s="78"/>
      <c r="AJ1343" s="170"/>
      <c r="AK1343" s="78"/>
      <c r="AL1343" s="78"/>
      <c r="AM1343" s="78"/>
      <c r="AN1343" s="78"/>
      <c r="AO1343" s="78"/>
      <c r="AP1343" s="78"/>
      <c r="AQ1343" s="78"/>
      <c r="AR1343" s="78"/>
      <c r="AT1343" s="78"/>
      <c r="AU1343" s="78"/>
      <c r="AV1343" s="78"/>
      <c r="AW1343" s="78"/>
      <c r="AX1343" s="78"/>
      <c r="AY1343" s="78"/>
      <c r="AZ1343" s="78"/>
      <c r="BA1343" s="78"/>
      <c r="BB1343" s="78"/>
      <c r="BC1343" s="78"/>
      <c r="BD1343" s="78"/>
      <c r="BE1343" s="78"/>
      <c r="BF1343" s="78"/>
      <c r="BG1343" s="78"/>
      <c r="BH1343" s="78"/>
      <c r="BI1343" s="78"/>
      <c r="BJ1343" s="78"/>
      <c r="BK1343" s="78"/>
      <c r="BL1343" s="78"/>
      <c r="BM1343" s="78"/>
      <c r="BN1343" s="78"/>
      <c r="BO1343" s="78"/>
      <c r="BP1343" s="78"/>
      <c r="BQ1343" s="78"/>
      <c r="BR1343" s="78"/>
      <c r="BS1343" s="78"/>
      <c r="BT1343" s="78"/>
      <c r="BU1343" s="78"/>
      <c r="BV1343" s="78"/>
      <c r="BW1343" s="78"/>
      <c r="BX1343" s="78"/>
      <c r="BY1343" s="78"/>
      <c r="BZ1343" s="78"/>
      <c r="CA1343" s="78"/>
      <c r="CB1343" s="78"/>
      <c r="CC1343" s="78"/>
      <c r="CD1343" s="78"/>
      <c r="CE1343" s="78"/>
      <c r="CF1343" s="78"/>
      <c r="CG1343" s="78"/>
      <c r="CH1343" s="78"/>
      <c r="CI1343" s="78"/>
      <c r="CJ1343" s="78"/>
      <c r="CK1343" s="78"/>
      <c r="CL1343" s="78"/>
    </row>
    <row r="1344" spans="14:90" ht="20.100000000000001" customHeight="1">
      <c r="N1344" s="78"/>
      <c r="O1344" s="78"/>
      <c r="P1344" s="78"/>
      <c r="Q1344" s="78"/>
      <c r="R1344" s="78"/>
      <c r="S1344" s="78"/>
      <c r="T1344" s="78"/>
      <c r="U1344" s="78"/>
      <c r="V1344" s="78"/>
      <c r="W1344" s="78"/>
      <c r="X1344" s="78"/>
      <c r="Y1344" s="78"/>
      <c r="Z1344" s="78"/>
      <c r="AA1344" s="78"/>
      <c r="AB1344" s="78"/>
      <c r="AC1344" s="78"/>
      <c r="AD1344" s="78"/>
      <c r="AE1344" s="78"/>
      <c r="AF1344" s="78"/>
      <c r="AG1344" s="78"/>
      <c r="AH1344" s="78"/>
      <c r="AI1344" s="78"/>
      <c r="AJ1344" s="170"/>
      <c r="AK1344" s="78"/>
      <c r="AL1344" s="78"/>
      <c r="AM1344" s="78"/>
      <c r="AN1344" s="78"/>
      <c r="AO1344" s="78"/>
      <c r="AP1344" s="78"/>
      <c r="AQ1344" s="78"/>
      <c r="AR1344" s="78"/>
      <c r="AT1344" s="78"/>
      <c r="AU1344" s="78"/>
      <c r="AV1344" s="78"/>
      <c r="AW1344" s="78"/>
      <c r="AX1344" s="78"/>
      <c r="AY1344" s="78"/>
      <c r="AZ1344" s="78"/>
      <c r="BA1344" s="78"/>
      <c r="BB1344" s="78"/>
      <c r="BC1344" s="78"/>
      <c r="BD1344" s="78"/>
      <c r="BE1344" s="78"/>
      <c r="BF1344" s="78"/>
      <c r="BG1344" s="78"/>
      <c r="BH1344" s="78"/>
      <c r="BI1344" s="78"/>
      <c r="BJ1344" s="78"/>
      <c r="BK1344" s="78"/>
      <c r="BL1344" s="78"/>
      <c r="BM1344" s="78"/>
      <c r="BN1344" s="78"/>
      <c r="BO1344" s="78"/>
      <c r="BP1344" s="78"/>
      <c r="BQ1344" s="78"/>
      <c r="BR1344" s="78"/>
      <c r="BS1344" s="78"/>
      <c r="BT1344" s="78"/>
      <c r="BU1344" s="78"/>
      <c r="BV1344" s="78"/>
      <c r="BW1344" s="78"/>
      <c r="BX1344" s="78"/>
      <c r="BY1344" s="78"/>
      <c r="BZ1344" s="78"/>
      <c r="CA1344" s="78"/>
      <c r="CB1344" s="78"/>
      <c r="CC1344" s="78"/>
      <c r="CD1344" s="78"/>
      <c r="CE1344" s="78"/>
      <c r="CF1344" s="78"/>
      <c r="CG1344" s="78"/>
      <c r="CH1344" s="78"/>
      <c r="CI1344" s="78"/>
      <c r="CJ1344" s="78"/>
      <c r="CK1344" s="78"/>
      <c r="CL1344" s="78"/>
    </row>
    <row r="1345" spans="14:90" ht="20.100000000000001" customHeight="1">
      <c r="N1345" s="78"/>
      <c r="O1345" s="78"/>
      <c r="P1345" s="78"/>
      <c r="Q1345" s="78"/>
      <c r="R1345" s="78"/>
      <c r="S1345" s="78"/>
      <c r="T1345" s="78"/>
      <c r="U1345" s="78"/>
      <c r="V1345" s="78"/>
      <c r="W1345" s="78"/>
      <c r="X1345" s="78"/>
      <c r="Y1345" s="78"/>
      <c r="Z1345" s="78"/>
      <c r="AA1345" s="78"/>
      <c r="AB1345" s="78"/>
      <c r="AC1345" s="78"/>
      <c r="AD1345" s="78"/>
      <c r="AE1345" s="78"/>
      <c r="AF1345" s="78"/>
      <c r="AG1345" s="78"/>
      <c r="AH1345" s="78"/>
      <c r="AI1345" s="78"/>
      <c r="AJ1345" s="170"/>
      <c r="AK1345" s="78"/>
      <c r="AL1345" s="78"/>
      <c r="AM1345" s="78"/>
      <c r="AN1345" s="78"/>
      <c r="AO1345" s="78"/>
      <c r="AP1345" s="78"/>
      <c r="AQ1345" s="78"/>
      <c r="AR1345" s="78"/>
      <c r="AT1345" s="78"/>
      <c r="AU1345" s="78"/>
      <c r="AV1345" s="78"/>
      <c r="AW1345" s="78"/>
      <c r="AX1345" s="78"/>
      <c r="AY1345" s="78"/>
      <c r="AZ1345" s="78"/>
      <c r="BA1345" s="78"/>
      <c r="BB1345" s="78"/>
      <c r="BC1345" s="78"/>
      <c r="BD1345" s="78"/>
      <c r="BE1345" s="78"/>
      <c r="BF1345" s="78"/>
      <c r="BG1345" s="78"/>
      <c r="BH1345" s="78"/>
      <c r="BI1345" s="78"/>
      <c r="BJ1345" s="78"/>
      <c r="BK1345" s="78"/>
      <c r="BL1345" s="78"/>
      <c r="BM1345" s="78"/>
      <c r="BN1345" s="78"/>
      <c r="BO1345" s="78"/>
      <c r="BP1345" s="78"/>
      <c r="BQ1345" s="78"/>
      <c r="BR1345" s="78"/>
      <c r="BS1345" s="78"/>
      <c r="BT1345" s="78"/>
      <c r="BU1345" s="78"/>
      <c r="BV1345" s="78"/>
      <c r="BW1345" s="78"/>
      <c r="BX1345" s="78"/>
      <c r="BY1345" s="78"/>
      <c r="BZ1345" s="78"/>
      <c r="CA1345" s="78"/>
      <c r="CB1345" s="78"/>
      <c r="CC1345" s="78"/>
      <c r="CD1345" s="78"/>
      <c r="CE1345" s="78"/>
      <c r="CF1345" s="78"/>
      <c r="CG1345" s="78"/>
      <c r="CH1345" s="78"/>
      <c r="CI1345" s="78"/>
      <c r="CJ1345" s="78"/>
      <c r="CK1345" s="78"/>
      <c r="CL1345" s="78"/>
    </row>
    <row r="1346" spans="14:90" ht="20.100000000000001" customHeight="1">
      <c r="N1346" s="78"/>
      <c r="O1346" s="78"/>
      <c r="P1346" s="78"/>
      <c r="Q1346" s="78"/>
      <c r="R1346" s="78"/>
      <c r="S1346" s="78"/>
      <c r="T1346" s="78"/>
      <c r="U1346" s="78"/>
      <c r="V1346" s="78"/>
      <c r="W1346" s="78"/>
      <c r="X1346" s="78"/>
      <c r="Y1346" s="78"/>
      <c r="Z1346" s="78"/>
      <c r="AA1346" s="78"/>
      <c r="AB1346" s="78"/>
      <c r="AC1346" s="78"/>
      <c r="AD1346" s="78"/>
      <c r="AE1346" s="78"/>
      <c r="AF1346" s="78"/>
      <c r="AG1346" s="78"/>
      <c r="AH1346" s="78"/>
      <c r="AI1346" s="78"/>
      <c r="AJ1346" s="170"/>
      <c r="AK1346" s="78"/>
      <c r="AL1346" s="78"/>
      <c r="AM1346" s="78"/>
      <c r="AN1346" s="78"/>
      <c r="AO1346" s="78"/>
      <c r="AP1346" s="78"/>
      <c r="AQ1346" s="78"/>
      <c r="AR1346" s="78"/>
      <c r="AT1346" s="78"/>
      <c r="AU1346" s="78"/>
      <c r="AV1346" s="78"/>
      <c r="AW1346" s="78"/>
      <c r="AX1346" s="78"/>
      <c r="AY1346" s="78"/>
      <c r="AZ1346" s="78"/>
      <c r="BA1346" s="78"/>
      <c r="BB1346" s="78"/>
      <c r="BC1346" s="78"/>
      <c r="BD1346" s="78"/>
      <c r="BE1346" s="78"/>
      <c r="BF1346" s="78"/>
      <c r="BG1346" s="78"/>
      <c r="BH1346" s="78"/>
      <c r="BI1346" s="78"/>
      <c r="BJ1346" s="78"/>
      <c r="BK1346" s="78"/>
      <c r="BL1346" s="78"/>
      <c r="BM1346" s="78"/>
      <c r="BN1346" s="78"/>
      <c r="BO1346" s="78"/>
      <c r="BP1346" s="78"/>
      <c r="BQ1346" s="78"/>
      <c r="BR1346" s="78"/>
      <c r="BS1346" s="78"/>
      <c r="BT1346" s="78"/>
      <c r="BU1346" s="78"/>
      <c r="BV1346" s="78"/>
      <c r="BW1346" s="78"/>
      <c r="BX1346" s="78"/>
      <c r="BY1346" s="78"/>
      <c r="BZ1346" s="78"/>
      <c r="CA1346" s="78"/>
      <c r="CB1346" s="78"/>
      <c r="CC1346" s="78"/>
      <c r="CD1346" s="78"/>
      <c r="CE1346" s="78"/>
      <c r="CF1346" s="78"/>
      <c r="CG1346" s="78"/>
      <c r="CH1346" s="78"/>
      <c r="CI1346" s="78"/>
      <c r="CJ1346" s="78"/>
      <c r="CK1346" s="78"/>
      <c r="CL1346" s="78"/>
    </row>
    <row r="1347" spans="14:90" ht="20.100000000000001" customHeight="1">
      <c r="N1347" s="78"/>
      <c r="O1347" s="78"/>
      <c r="P1347" s="78"/>
      <c r="Q1347" s="78"/>
      <c r="R1347" s="78"/>
      <c r="S1347" s="78"/>
      <c r="T1347" s="78"/>
      <c r="U1347" s="78"/>
      <c r="V1347" s="78"/>
      <c r="W1347" s="78"/>
      <c r="X1347" s="78"/>
      <c r="Y1347" s="78"/>
      <c r="Z1347" s="78"/>
      <c r="AA1347" s="78"/>
      <c r="AB1347" s="78"/>
      <c r="AC1347" s="78"/>
      <c r="AD1347" s="78"/>
      <c r="AE1347" s="78"/>
      <c r="AF1347" s="78"/>
      <c r="AG1347" s="78"/>
      <c r="AH1347" s="78"/>
      <c r="AI1347" s="78"/>
      <c r="AJ1347" s="170"/>
      <c r="AK1347" s="78"/>
      <c r="AL1347" s="78"/>
      <c r="AM1347" s="78"/>
      <c r="AN1347" s="78"/>
      <c r="AO1347" s="78"/>
      <c r="AP1347" s="78"/>
      <c r="AQ1347" s="78"/>
      <c r="AR1347" s="78"/>
      <c r="AT1347" s="78"/>
      <c r="AU1347" s="78"/>
      <c r="AV1347" s="78"/>
      <c r="AW1347" s="78"/>
      <c r="AX1347" s="78"/>
      <c r="AY1347" s="78"/>
      <c r="AZ1347" s="78"/>
      <c r="BA1347" s="78"/>
      <c r="BB1347" s="78"/>
      <c r="BC1347" s="78"/>
      <c r="BD1347" s="78"/>
      <c r="BE1347" s="78"/>
      <c r="BF1347" s="78"/>
      <c r="BG1347" s="78"/>
      <c r="BH1347" s="78"/>
      <c r="BI1347" s="78"/>
      <c r="BJ1347" s="78"/>
      <c r="BK1347" s="78"/>
      <c r="BL1347" s="78"/>
      <c r="BM1347" s="78"/>
      <c r="BN1347" s="78"/>
      <c r="BO1347" s="78"/>
      <c r="BP1347" s="78"/>
      <c r="BQ1347" s="78"/>
      <c r="BR1347" s="78"/>
      <c r="BS1347" s="78"/>
      <c r="BT1347" s="78"/>
      <c r="BU1347" s="78"/>
      <c r="BV1347" s="78"/>
      <c r="BW1347" s="78"/>
      <c r="BX1347" s="78"/>
      <c r="BY1347" s="78"/>
      <c r="BZ1347" s="78"/>
      <c r="CA1347" s="78"/>
      <c r="CB1347" s="78"/>
      <c r="CC1347" s="78"/>
      <c r="CD1347" s="78"/>
      <c r="CE1347" s="78"/>
      <c r="CF1347" s="78"/>
      <c r="CG1347" s="78"/>
      <c r="CH1347" s="78"/>
      <c r="CI1347" s="78"/>
      <c r="CJ1347" s="78"/>
      <c r="CK1347" s="78"/>
      <c r="CL1347" s="78"/>
    </row>
    <row r="1348" spans="14:90" ht="20.100000000000001" customHeight="1">
      <c r="N1348" s="78"/>
      <c r="O1348" s="78"/>
      <c r="P1348" s="78"/>
      <c r="Q1348" s="78"/>
      <c r="R1348" s="78"/>
      <c r="S1348" s="78"/>
      <c r="T1348" s="78"/>
      <c r="U1348" s="78"/>
      <c r="V1348" s="78"/>
      <c r="W1348" s="78"/>
      <c r="X1348" s="78"/>
      <c r="Y1348" s="78"/>
      <c r="Z1348" s="78"/>
      <c r="AA1348" s="78"/>
      <c r="AB1348" s="78"/>
      <c r="AC1348" s="78"/>
      <c r="AD1348" s="78"/>
      <c r="AE1348" s="78"/>
      <c r="AF1348" s="78"/>
      <c r="AG1348" s="78"/>
      <c r="AH1348" s="78"/>
      <c r="AI1348" s="78"/>
      <c r="AJ1348" s="170"/>
      <c r="AK1348" s="78"/>
      <c r="AL1348" s="78"/>
      <c r="AM1348" s="78"/>
      <c r="AN1348" s="78"/>
      <c r="AO1348" s="78"/>
      <c r="AP1348" s="78"/>
      <c r="AQ1348" s="78"/>
      <c r="AR1348" s="78"/>
      <c r="AT1348" s="78"/>
      <c r="AU1348" s="78"/>
      <c r="AV1348" s="78"/>
      <c r="AW1348" s="78"/>
      <c r="AX1348" s="78"/>
      <c r="AY1348" s="78"/>
      <c r="AZ1348" s="78"/>
      <c r="BA1348" s="78"/>
      <c r="BB1348" s="78"/>
      <c r="BC1348" s="78"/>
      <c r="BD1348" s="78"/>
      <c r="BE1348" s="78"/>
      <c r="BF1348" s="78"/>
      <c r="BG1348" s="78"/>
      <c r="BH1348" s="78"/>
      <c r="BI1348" s="78"/>
      <c r="BJ1348" s="78"/>
      <c r="BK1348" s="78"/>
      <c r="BL1348" s="78"/>
      <c r="BM1348" s="78"/>
      <c r="BN1348" s="78"/>
      <c r="BO1348" s="78"/>
      <c r="BP1348" s="78"/>
      <c r="BQ1348" s="78"/>
      <c r="BR1348" s="78"/>
      <c r="BS1348" s="78"/>
      <c r="BT1348" s="78"/>
      <c r="BU1348" s="78"/>
      <c r="BV1348" s="78"/>
      <c r="BW1348" s="78"/>
      <c r="BX1348" s="78"/>
      <c r="BY1348" s="78"/>
      <c r="BZ1348" s="78"/>
      <c r="CA1348" s="78"/>
      <c r="CB1348" s="78"/>
      <c r="CC1348" s="78"/>
      <c r="CD1348" s="78"/>
      <c r="CE1348" s="78"/>
      <c r="CF1348" s="78"/>
      <c r="CG1348" s="78"/>
      <c r="CH1348" s="78"/>
      <c r="CI1348" s="78"/>
      <c r="CJ1348" s="78"/>
      <c r="CK1348" s="78"/>
      <c r="CL1348" s="78"/>
    </row>
    <row r="1349" spans="14:90" ht="20.100000000000001" customHeight="1">
      <c r="N1349" s="78"/>
      <c r="O1349" s="78"/>
      <c r="P1349" s="78"/>
      <c r="Q1349" s="78"/>
      <c r="R1349" s="78"/>
      <c r="S1349" s="78"/>
      <c r="T1349" s="78"/>
      <c r="U1349" s="78"/>
      <c r="V1349" s="78"/>
      <c r="W1349" s="78"/>
      <c r="X1349" s="78"/>
      <c r="Y1349" s="78"/>
      <c r="Z1349" s="78"/>
      <c r="AA1349" s="78"/>
      <c r="AB1349" s="78"/>
      <c r="AC1349" s="78"/>
      <c r="AD1349" s="78"/>
      <c r="AE1349" s="78"/>
      <c r="AF1349" s="78"/>
      <c r="AG1349" s="78"/>
      <c r="AH1349" s="78"/>
      <c r="AI1349" s="78"/>
      <c r="AJ1349" s="170"/>
      <c r="AK1349" s="78"/>
      <c r="AL1349" s="78"/>
      <c r="AM1349" s="78"/>
      <c r="AN1349" s="78"/>
      <c r="AO1349" s="78"/>
      <c r="AP1349" s="78"/>
      <c r="AQ1349" s="78"/>
      <c r="AR1349" s="78"/>
      <c r="AT1349" s="78"/>
      <c r="AU1349" s="78"/>
      <c r="AV1349" s="78"/>
      <c r="AW1349" s="78"/>
      <c r="AX1349" s="78"/>
      <c r="AY1349" s="78"/>
      <c r="AZ1349" s="78"/>
      <c r="BA1349" s="78"/>
      <c r="BB1349" s="78"/>
      <c r="BC1349" s="78"/>
      <c r="BD1349" s="78"/>
      <c r="BE1349" s="78"/>
      <c r="BF1349" s="78"/>
      <c r="BG1349" s="78"/>
      <c r="BH1349" s="78"/>
      <c r="BI1349" s="78"/>
      <c r="BJ1349" s="78"/>
      <c r="BK1349" s="78"/>
      <c r="BL1349" s="78"/>
      <c r="BM1349" s="78"/>
      <c r="BN1349" s="78"/>
      <c r="BO1349" s="78"/>
      <c r="BP1349" s="78"/>
      <c r="BQ1349" s="78"/>
      <c r="BR1349" s="78"/>
      <c r="BS1349" s="78"/>
      <c r="BT1349" s="78"/>
      <c r="BU1349" s="78"/>
      <c r="BV1349" s="78"/>
      <c r="BW1349" s="78"/>
      <c r="BX1349" s="78"/>
      <c r="BY1349" s="78"/>
      <c r="BZ1349" s="78"/>
      <c r="CA1349" s="78"/>
      <c r="CB1349" s="78"/>
      <c r="CC1349" s="78"/>
      <c r="CD1349" s="78"/>
      <c r="CE1349" s="78"/>
      <c r="CF1349" s="78"/>
      <c r="CG1349" s="78"/>
      <c r="CH1349" s="78"/>
      <c r="CI1349" s="78"/>
      <c r="CJ1349" s="78"/>
      <c r="CK1349" s="78"/>
      <c r="CL1349" s="78"/>
    </row>
    <row r="1350" spans="14:90" ht="20.100000000000001" customHeight="1">
      <c r="N1350" s="78"/>
      <c r="O1350" s="78"/>
      <c r="P1350" s="78"/>
      <c r="Q1350" s="78"/>
      <c r="R1350" s="78"/>
      <c r="S1350" s="78"/>
      <c r="T1350" s="78"/>
      <c r="U1350" s="78"/>
      <c r="V1350" s="78"/>
      <c r="W1350" s="78"/>
      <c r="X1350" s="78"/>
      <c r="Y1350" s="78"/>
      <c r="Z1350" s="78"/>
      <c r="AA1350" s="78"/>
      <c r="AB1350" s="78"/>
      <c r="AC1350" s="78"/>
      <c r="AD1350" s="78"/>
      <c r="AE1350" s="78"/>
      <c r="AF1350" s="78"/>
      <c r="AG1350" s="78"/>
      <c r="AH1350" s="78"/>
      <c r="AI1350" s="78"/>
      <c r="AJ1350" s="170"/>
      <c r="AK1350" s="78"/>
      <c r="AL1350" s="78"/>
      <c r="AM1350" s="78"/>
      <c r="AN1350" s="78"/>
      <c r="AO1350" s="78"/>
      <c r="AP1350" s="78"/>
      <c r="AQ1350" s="78"/>
      <c r="AR1350" s="78"/>
      <c r="AT1350" s="78"/>
      <c r="AU1350" s="78"/>
      <c r="AV1350" s="78"/>
      <c r="AW1350" s="78"/>
      <c r="AX1350" s="78"/>
      <c r="AY1350" s="78"/>
      <c r="AZ1350" s="78"/>
      <c r="BA1350" s="78"/>
      <c r="BB1350" s="78"/>
      <c r="BC1350" s="78"/>
      <c r="BD1350" s="78"/>
      <c r="BE1350" s="78"/>
      <c r="BF1350" s="78"/>
      <c r="BG1350" s="78"/>
      <c r="BH1350" s="78"/>
      <c r="BI1350" s="78"/>
      <c r="BJ1350" s="78"/>
      <c r="BK1350" s="78"/>
      <c r="BL1350" s="78"/>
      <c r="BM1350" s="78"/>
      <c r="BN1350" s="78"/>
      <c r="BO1350" s="78"/>
      <c r="BP1350" s="78"/>
      <c r="BQ1350" s="78"/>
      <c r="BR1350" s="78"/>
      <c r="BS1350" s="78"/>
      <c r="BT1350" s="78"/>
      <c r="BU1350" s="78"/>
      <c r="BV1350" s="78"/>
      <c r="BW1350" s="78"/>
      <c r="BX1350" s="78"/>
      <c r="BY1350" s="78"/>
      <c r="BZ1350" s="78"/>
      <c r="CA1350" s="78"/>
      <c r="CB1350" s="78"/>
      <c r="CC1350" s="78"/>
      <c r="CD1350" s="78"/>
      <c r="CE1350" s="78"/>
      <c r="CF1350" s="78"/>
      <c r="CG1350" s="78"/>
      <c r="CH1350" s="78"/>
      <c r="CI1350" s="78"/>
      <c r="CJ1350" s="78"/>
      <c r="CK1350" s="78"/>
      <c r="CL1350" s="78"/>
    </row>
    <row r="1351" spans="14:90" ht="20.100000000000001" customHeight="1">
      <c r="N1351" s="78"/>
      <c r="O1351" s="78"/>
      <c r="P1351" s="78"/>
      <c r="Q1351" s="78"/>
      <c r="R1351" s="78"/>
      <c r="S1351" s="78"/>
      <c r="T1351" s="78"/>
      <c r="U1351" s="78"/>
      <c r="V1351" s="78"/>
      <c r="W1351" s="78"/>
      <c r="X1351" s="78"/>
      <c r="Y1351" s="78"/>
      <c r="Z1351" s="78"/>
      <c r="AA1351" s="78"/>
      <c r="AB1351" s="78"/>
      <c r="AC1351" s="78"/>
      <c r="AD1351" s="78"/>
      <c r="AE1351" s="78"/>
      <c r="AF1351" s="78"/>
      <c r="AG1351" s="78"/>
      <c r="AH1351" s="78"/>
      <c r="AI1351" s="78"/>
      <c r="AJ1351" s="170"/>
      <c r="AK1351" s="78"/>
      <c r="AL1351" s="78"/>
      <c r="AM1351" s="78"/>
      <c r="AN1351" s="78"/>
      <c r="AO1351" s="78"/>
      <c r="AP1351" s="78"/>
      <c r="AQ1351" s="78"/>
      <c r="AR1351" s="78"/>
      <c r="AT1351" s="78"/>
      <c r="AU1351" s="78"/>
      <c r="AV1351" s="78"/>
      <c r="AW1351" s="78"/>
      <c r="AX1351" s="78"/>
      <c r="AY1351" s="78"/>
      <c r="AZ1351" s="78"/>
      <c r="BA1351" s="78"/>
      <c r="BB1351" s="78"/>
      <c r="BC1351" s="78"/>
      <c r="BD1351" s="78"/>
      <c r="BE1351" s="78"/>
      <c r="BF1351" s="78"/>
      <c r="BG1351" s="78"/>
      <c r="BH1351" s="78"/>
      <c r="BI1351" s="78"/>
      <c r="BJ1351" s="78"/>
      <c r="BK1351" s="78"/>
      <c r="BL1351" s="78"/>
      <c r="BM1351" s="78"/>
      <c r="BN1351" s="78"/>
      <c r="BO1351" s="78"/>
      <c r="BP1351" s="78"/>
      <c r="BQ1351" s="78"/>
      <c r="BR1351" s="78"/>
      <c r="BS1351" s="78"/>
      <c r="BT1351" s="78"/>
      <c r="BU1351" s="78"/>
      <c r="BV1351" s="78"/>
      <c r="BW1351" s="78"/>
      <c r="BX1351" s="78"/>
      <c r="BY1351" s="78"/>
      <c r="BZ1351" s="78"/>
      <c r="CA1351" s="78"/>
      <c r="CB1351" s="78"/>
      <c r="CC1351" s="78"/>
      <c r="CD1351" s="78"/>
      <c r="CE1351" s="78"/>
      <c r="CF1351" s="78"/>
      <c r="CG1351" s="78"/>
      <c r="CH1351" s="78"/>
      <c r="CI1351" s="78"/>
      <c r="CJ1351" s="78"/>
      <c r="CK1351" s="78"/>
      <c r="CL1351" s="78"/>
    </row>
    <row r="1352" spans="14:90" ht="20.100000000000001" customHeight="1">
      <c r="N1352" s="78"/>
      <c r="O1352" s="78"/>
      <c r="P1352" s="78"/>
      <c r="Q1352" s="78"/>
      <c r="R1352" s="78"/>
      <c r="S1352" s="78"/>
      <c r="T1352" s="78"/>
      <c r="U1352" s="78"/>
      <c r="V1352" s="78"/>
      <c r="W1352" s="78"/>
      <c r="X1352" s="78"/>
      <c r="Y1352" s="78"/>
      <c r="Z1352" s="78"/>
      <c r="AA1352" s="78"/>
      <c r="AB1352" s="78"/>
      <c r="AC1352" s="78"/>
      <c r="AD1352" s="78"/>
      <c r="AE1352" s="78"/>
      <c r="AF1352" s="78"/>
      <c r="AG1352" s="78"/>
      <c r="AH1352" s="78"/>
      <c r="AI1352" s="78"/>
      <c r="AJ1352" s="170"/>
      <c r="AK1352" s="78"/>
      <c r="AL1352" s="78"/>
      <c r="AM1352" s="78"/>
      <c r="AN1352" s="78"/>
      <c r="AO1352" s="78"/>
      <c r="AP1352" s="78"/>
      <c r="AQ1352" s="78"/>
      <c r="AR1352" s="78"/>
      <c r="AT1352" s="78"/>
      <c r="AU1352" s="78"/>
      <c r="AV1352" s="78"/>
      <c r="AW1352" s="78"/>
      <c r="AX1352" s="78"/>
      <c r="AY1352" s="78"/>
      <c r="AZ1352" s="78"/>
      <c r="BA1352" s="78"/>
      <c r="BB1352" s="78"/>
      <c r="BC1352" s="78"/>
      <c r="BD1352" s="78"/>
      <c r="BE1352" s="78"/>
      <c r="BF1352" s="78"/>
      <c r="BG1352" s="78"/>
      <c r="BH1352" s="78"/>
      <c r="BI1352" s="78"/>
      <c r="BJ1352" s="78"/>
      <c r="BK1352" s="78"/>
      <c r="BL1352" s="78"/>
      <c r="BM1352" s="78"/>
      <c r="BN1352" s="78"/>
      <c r="BO1352" s="78"/>
      <c r="BP1352" s="78"/>
      <c r="BQ1352" s="78"/>
      <c r="BR1352" s="78"/>
      <c r="BS1352" s="78"/>
      <c r="BT1352" s="78"/>
      <c r="BU1352" s="78"/>
      <c r="BV1352" s="78"/>
      <c r="BW1352" s="78"/>
      <c r="BX1352" s="78"/>
      <c r="BY1352" s="78"/>
      <c r="BZ1352" s="78"/>
      <c r="CA1352" s="78"/>
      <c r="CB1352" s="78"/>
      <c r="CC1352" s="78"/>
      <c r="CD1352" s="78"/>
      <c r="CE1352" s="78"/>
      <c r="CF1352" s="78"/>
      <c r="CG1352" s="78"/>
      <c r="CH1352" s="78"/>
      <c r="CI1352" s="78"/>
      <c r="CJ1352" s="78"/>
      <c r="CK1352" s="78"/>
      <c r="CL1352" s="78"/>
    </row>
    <row r="1353" spans="14:90" ht="20.100000000000001" customHeight="1">
      <c r="N1353" s="78"/>
      <c r="O1353" s="78"/>
      <c r="P1353" s="78"/>
      <c r="Q1353" s="78"/>
      <c r="R1353" s="78"/>
      <c r="S1353" s="78"/>
      <c r="T1353" s="78"/>
      <c r="U1353" s="78"/>
      <c r="V1353" s="78"/>
      <c r="W1353" s="78"/>
      <c r="X1353" s="78"/>
      <c r="Y1353" s="78"/>
      <c r="Z1353" s="78"/>
      <c r="AA1353" s="78"/>
      <c r="AB1353" s="78"/>
      <c r="AC1353" s="78"/>
      <c r="AD1353" s="78"/>
      <c r="AE1353" s="78"/>
      <c r="AF1353" s="78"/>
      <c r="AG1353" s="78"/>
      <c r="AH1353" s="78"/>
      <c r="AI1353" s="78"/>
      <c r="AJ1353" s="170"/>
      <c r="AK1353" s="78"/>
      <c r="AL1353" s="78"/>
      <c r="AM1353" s="78"/>
      <c r="AN1353" s="78"/>
      <c r="AO1353" s="78"/>
      <c r="AP1353" s="78"/>
      <c r="AQ1353" s="78"/>
      <c r="AR1353" s="78"/>
      <c r="AT1353" s="78"/>
      <c r="AU1353" s="78"/>
      <c r="AV1353" s="78"/>
      <c r="AW1353" s="78"/>
      <c r="AX1353" s="78"/>
      <c r="AY1353" s="78"/>
      <c r="AZ1353" s="78"/>
      <c r="BA1353" s="78"/>
      <c r="BB1353" s="78"/>
      <c r="BC1353" s="78"/>
      <c r="BD1353" s="78"/>
      <c r="BE1353" s="78"/>
      <c r="BF1353" s="78"/>
      <c r="BG1353" s="78"/>
      <c r="BH1353" s="78"/>
      <c r="BI1353" s="78"/>
      <c r="BJ1353" s="78"/>
      <c r="BK1353" s="78"/>
      <c r="BL1353" s="78"/>
      <c r="BM1353" s="78"/>
      <c r="BN1353" s="78"/>
      <c r="BO1353" s="78"/>
      <c r="BP1353" s="78"/>
      <c r="BQ1353" s="78"/>
      <c r="BR1353" s="78"/>
      <c r="BS1353" s="78"/>
      <c r="BT1353" s="78"/>
      <c r="BU1353" s="78"/>
      <c r="BV1353" s="78"/>
      <c r="BW1353" s="78"/>
      <c r="BX1353" s="78"/>
      <c r="BY1353" s="78"/>
      <c r="BZ1353" s="78"/>
      <c r="CA1353" s="78"/>
      <c r="CB1353" s="78"/>
      <c r="CC1353" s="78"/>
      <c r="CD1353" s="78"/>
      <c r="CE1353" s="78"/>
      <c r="CF1353" s="78"/>
      <c r="CG1353" s="78"/>
      <c r="CH1353" s="78"/>
      <c r="CI1353" s="78"/>
      <c r="CJ1353" s="78"/>
      <c r="CK1353" s="78"/>
      <c r="CL1353" s="78"/>
    </row>
    <row r="1354" spans="14:90" ht="20.100000000000001" customHeight="1">
      <c r="N1354" s="78"/>
      <c r="O1354" s="78"/>
      <c r="P1354" s="78"/>
      <c r="Q1354" s="78"/>
      <c r="R1354" s="78"/>
      <c r="S1354" s="78"/>
      <c r="T1354" s="78"/>
      <c r="U1354" s="78"/>
      <c r="V1354" s="78"/>
      <c r="W1354" s="78"/>
      <c r="X1354" s="78"/>
      <c r="Y1354" s="78"/>
      <c r="Z1354" s="78"/>
      <c r="AA1354" s="78"/>
      <c r="AB1354" s="78"/>
      <c r="AC1354" s="78"/>
      <c r="AD1354" s="78"/>
      <c r="AE1354" s="78"/>
      <c r="AF1354" s="78"/>
      <c r="AG1354" s="78"/>
      <c r="AH1354" s="78"/>
      <c r="AI1354" s="78"/>
      <c r="AJ1354" s="170"/>
      <c r="AK1354" s="78"/>
      <c r="AL1354" s="78"/>
      <c r="AM1354" s="78"/>
      <c r="AN1354" s="78"/>
      <c r="AO1354" s="78"/>
      <c r="AP1354" s="78"/>
      <c r="AQ1354" s="78"/>
      <c r="AR1354" s="78"/>
      <c r="AT1354" s="78"/>
      <c r="AU1354" s="78"/>
      <c r="AV1354" s="78"/>
      <c r="AW1354" s="78"/>
      <c r="AX1354" s="78"/>
      <c r="AY1354" s="78"/>
      <c r="AZ1354" s="78"/>
      <c r="BA1354" s="78"/>
      <c r="BB1354" s="78"/>
      <c r="BC1354" s="78"/>
      <c r="BD1354" s="78"/>
      <c r="BE1354" s="78"/>
      <c r="BF1354" s="78"/>
      <c r="BG1354" s="78"/>
      <c r="BH1354" s="78"/>
      <c r="BI1354" s="78"/>
      <c r="BJ1354" s="78"/>
      <c r="BK1354" s="78"/>
      <c r="BL1354" s="78"/>
      <c r="BM1354" s="78"/>
      <c r="BN1354" s="78"/>
      <c r="BO1354" s="78"/>
      <c r="BP1354" s="78"/>
      <c r="BQ1354" s="78"/>
      <c r="BR1354" s="78"/>
      <c r="BS1354" s="78"/>
      <c r="BT1354" s="78"/>
      <c r="BU1354" s="78"/>
      <c r="BV1354" s="78"/>
      <c r="BW1354" s="78"/>
      <c r="BX1354" s="78"/>
      <c r="BY1354" s="78"/>
      <c r="BZ1354" s="78"/>
      <c r="CA1354" s="78"/>
      <c r="CB1354" s="78"/>
      <c r="CC1354" s="78"/>
      <c r="CD1354" s="78"/>
      <c r="CE1354" s="78"/>
      <c r="CF1354" s="78"/>
      <c r="CG1354" s="78"/>
      <c r="CH1354" s="78"/>
      <c r="CI1354" s="78"/>
      <c r="CJ1354" s="78"/>
      <c r="CK1354" s="78"/>
      <c r="CL1354" s="78"/>
    </row>
    <row r="1355" spans="14:90" ht="20.100000000000001" customHeight="1">
      <c r="N1355" s="78"/>
      <c r="O1355" s="78"/>
      <c r="P1355" s="78"/>
      <c r="Q1355" s="78"/>
      <c r="R1355" s="78"/>
      <c r="S1355" s="78"/>
      <c r="T1355" s="78"/>
      <c r="U1355" s="78"/>
      <c r="V1355" s="78"/>
      <c r="W1355" s="78"/>
      <c r="X1355" s="78"/>
      <c r="Y1355" s="78"/>
      <c r="Z1355" s="78"/>
      <c r="AA1355" s="78"/>
      <c r="AB1355" s="78"/>
      <c r="AC1355" s="78"/>
      <c r="AD1355" s="78"/>
      <c r="AE1355" s="78"/>
      <c r="AF1355" s="78"/>
      <c r="AG1355" s="78"/>
      <c r="AH1355" s="78"/>
      <c r="AI1355" s="78"/>
      <c r="AJ1355" s="170"/>
      <c r="AK1355" s="78"/>
      <c r="AL1355" s="78"/>
      <c r="AM1355" s="78"/>
      <c r="AN1355" s="78"/>
      <c r="AO1355" s="78"/>
      <c r="AP1355" s="78"/>
      <c r="AQ1355" s="78"/>
      <c r="AR1355" s="78"/>
      <c r="AT1355" s="78"/>
      <c r="AU1355" s="78"/>
      <c r="AV1355" s="78"/>
      <c r="AW1355" s="78"/>
      <c r="AX1355" s="78"/>
      <c r="AY1355" s="78"/>
      <c r="AZ1355" s="78"/>
      <c r="BA1355" s="78"/>
      <c r="BB1355" s="78"/>
      <c r="BC1355" s="78"/>
      <c r="BD1355" s="78"/>
      <c r="BE1355" s="78"/>
      <c r="BF1355" s="78"/>
      <c r="BG1355" s="78"/>
      <c r="BH1355" s="78"/>
      <c r="BI1355" s="78"/>
      <c r="BJ1355" s="78"/>
      <c r="BK1355" s="78"/>
      <c r="BL1355" s="78"/>
      <c r="BM1355" s="78"/>
      <c r="BN1355" s="78"/>
      <c r="BO1355" s="78"/>
      <c r="BP1355" s="78"/>
      <c r="BQ1355" s="78"/>
      <c r="BR1355" s="78"/>
      <c r="BS1355" s="78"/>
      <c r="BT1355" s="78"/>
      <c r="BU1355" s="78"/>
      <c r="BV1355" s="78"/>
      <c r="BW1355" s="78"/>
      <c r="BX1355" s="78"/>
      <c r="BY1355" s="78"/>
      <c r="BZ1355" s="78"/>
      <c r="CA1355" s="78"/>
      <c r="CB1355" s="78"/>
      <c r="CC1355" s="78"/>
      <c r="CD1355" s="78"/>
      <c r="CE1355" s="78"/>
      <c r="CF1355" s="78"/>
      <c r="CG1355" s="78"/>
      <c r="CH1355" s="78"/>
      <c r="CI1355" s="78"/>
      <c r="CJ1355" s="78"/>
      <c r="CK1355" s="78"/>
      <c r="CL1355" s="78"/>
    </row>
    <row r="1356" spans="14:90" ht="20.100000000000001" customHeight="1">
      <c r="N1356" s="78"/>
      <c r="O1356" s="78"/>
      <c r="P1356" s="78"/>
      <c r="Q1356" s="78"/>
      <c r="R1356" s="78"/>
      <c r="S1356" s="78"/>
      <c r="T1356" s="78"/>
      <c r="U1356" s="78"/>
      <c r="V1356" s="78"/>
      <c r="W1356" s="78"/>
      <c r="X1356" s="78"/>
      <c r="Y1356" s="78"/>
      <c r="Z1356" s="78"/>
      <c r="AA1356" s="78"/>
      <c r="AB1356" s="78"/>
      <c r="AC1356" s="78"/>
      <c r="AD1356" s="78"/>
      <c r="AE1356" s="78"/>
      <c r="AF1356" s="78"/>
      <c r="AG1356" s="78"/>
      <c r="AH1356" s="78"/>
      <c r="AI1356" s="78"/>
      <c r="AJ1356" s="170"/>
      <c r="AK1356" s="78"/>
      <c r="AL1356" s="78"/>
      <c r="AM1356" s="78"/>
      <c r="AN1356" s="78"/>
      <c r="AO1356" s="78"/>
      <c r="AP1356" s="78"/>
      <c r="AQ1356" s="78"/>
      <c r="AR1356" s="78"/>
      <c r="AT1356" s="78"/>
      <c r="AU1356" s="78"/>
      <c r="AV1356" s="78"/>
      <c r="AW1356" s="78"/>
      <c r="AX1356" s="78"/>
      <c r="AY1356" s="78"/>
      <c r="AZ1356" s="78"/>
      <c r="BA1356" s="78"/>
      <c r="BB1356" s="78"/>
      <c r="BC1356" s="78"/>
      <c r="BD1356" s="78"/>
      <c r="BE1356" s="78"/>
      <c r="BF1356" s="78"/>
      <c r="BG1356" s="78"/>
      <c r="BH1356" s="78"/>
      <c r="BI1356" s="78"/>
      <c r="BJ1356" s="78"/>
      <c r="BK1356" s="78"/>
      <c r="BL1356" s="78"/>
      <c r="BM1356" s="78"/>
      <c r="BN1356" s="78"/>
      <c r="BO1356" s="78"/>
      <c r="BP1356" s="78"/>
      <c r="BQ1356" s="78"/>
      <c r="BR1356" s="78"/>
      <c r="BS1356" s="78"/>
      <c r="BT1356" s="78"/>
      <c r="BU1356" s="78"/>
      <c r="BV1356" s="78"/>
      <c r="BW1356" s="78"/>
      <c r="BX1356" s="78"/>
      <c r="BY1356" s="78"/>
      <c r="BZ1356" s="78"/>
      <c r="CA1356" s="78"/>
      <c r="CB1356" s="78"/>
      <c r="CC1356" s="78"/>
      <c r="CD1356" s="78"/>
      <c r="CE1356" s="78"/>
      <c r="CF1356" s="78"/>
      <c r="CG1356" s="78"/>
      <c r="CH1356" s="78"/>
      <c r="CI1356" s="78"/>
      <c r="CJ1356" s="78"/>
      <c r="CK1356" s="78"/>
      <c r="CL1356" s="78"/>
    </row>
    <row r="1357" spans="14:90" ht="20.100000000000001" customHeight="1">
      <c r="N1357" s="78"/>
      <c r="O1357" s="78"/>
      <c r="P1357" s="78"/>
      <c r="Q1357" s="78"/>
      <c r="R1357" s="78"/>
      <c r="S1357" s="78"/>
      <c r="T1357" s="78"/>
      <c r="U1357" s="78"/>
      <c r="V1357" s="78"/>
      <c r="W1357" s="78"/>
      <c r="X1357" s="78"/>
      <c r="Y1357" s="78"/>
      <c r="Z1357" s="78"/>
      <c r="AA1357" s="78"/>
      <c r="AB1357" s="78"/>
      <c r="AC1357" s="78"/>
      <c r="AD1357" s="78"/>
      <c r="AE1357" s="78"/>
      <c r="AF1357" s="78"/>
      <c r="AG1357" s="78"/>
      <c r="AH1357" s="78"/>
      <c r="AI1357" s="78"/>
      <c r="AJ1357" s="170"/>
      <c r="AK1357" s="78"/>
      <c r="AL1357" s="78"/>
      <c r="AM1357" s="78"/>
      <c r="AN1357" s="78"/>
      <c r="AO1357" s="78"/>
      <c r="AP1357" s="78"/>
      <c r="AQ1357" s="78"/>
      <c r="AR1357" s="78"/>
      <c r="AT1357" s="78"/>
      <c r="AU1357" s="78"/>
      <c r="AV1357" s="78"/>
      <c r="AW1357" s="78"/>
      <c r="AX1357" s="78"/>
      <c r="AY1357" s="78"/>
      <c r="AZ1357" s="78"/>
      <c r="BA1357" s="78"/>
      <c r="BB1357" s="78"/>
      <c r="BC1357" s="78"/>
      <c r="BD1357" s="78"/>
      <c r="BE1357" s="78"/>
      <c r="BF1357" s="78"/>
      <c r="BG1357" s="78"/>
      <c r="BH1357" s="78"/>
      <c r="BI1357" s="78"/>
      <c r="BJ1357" s="78"/>
      <c r="BK1357" s="78"/>
      <c r="BL1357" s="78"/>
      <c r="BM1357" s="78"/>
      <c r="BN1357" s="78"/>
      <c r="BO1357" s="78"/>
      <c r="BP1357" s="78"/>
      <c r="BQ1357" s="78"/>
      <c r="BR1357" s="78"/>
      <c r="BS1357" s="78"/>
      <c r="BT1357" s="78"/>
      <c r="BU1357" s="78"/>
      <c r="BV1357" s="78"/>
      <c r="BW1357" s="78"/>
      <c r="BX1357" s="78"/>
      <c r="BY1357" s="78"/>
      <c r="BZ1357" s="78"/>
      <c r="CA1357" s="78"/>
      <c r="CB1357" s="78"/>
      <c r="CC1357" s="78"/>
      <c r="CD1357" s="78"/>
      <c r="CE1357" s="78"/>
      <c r="CF1357" s="78"/>
      <c r="CG1357" s="78"/>
      <c r="CH1357" s="78"/>
      <c r="CI1357" s="78"/>
      <c r="CJ1357" s="78"/>
      <c r="CK1357" s="78"/>
      <c r="CL1357" s="78"/>
    </row>
    <row r="1358" spans="14:90" ht="20.100000000000001" customHeight="1">
      <c r="N1358" s="78"/>
      <c r="O1358" s="78"/>
      <c r="P1358" s="78"/>
      <c r="Q1358" s="78"/>
      <c r="R1358" s="78"/>
      <c r="S1358" s="78"/>
      <c r="T1358" s="78"/>
      <c r="U1358" s="78"/>
      <c r="V1358" s="78"/>
      <c r="W1358" s="78"/>
      <c r="X1358" s="78"/>
      <c r="Y1358" s="78"/>
      <c r="Z1358" s="78"/>
      <c r="AA1358" s="78"/>
      <c r="AB1358" s="78"/>
      <c r="AC1358" s="78"/>
      <c r="AD1358" s="78"/>
      <c r="AE1358" s="78"/>
      <c r="AF1358" s="78"/>
      <c r="AG1358" s="78"/>
      <c r="AH1358" s="78"/>
      <c r="AI1358" s="78"/>
      <c r="AJ1358" s="170"/>
      <c r="AK1358" s="78"/>
      <c r="AL1358" s="78"/>
      <c r="AM1358" s="78"/>
      <c r="AN1358" s="78"/>
      <c r="AO1358" s="78"/>
      <c r="AP1358" s="78"/>
      <c r="AQ1358" s="78"/>
      <c r="AR1358" s="78"/>
      <c r="AT1358" s="78"/>
      <c r="AU1358" s="78"/>
      <c r="AV1358" s="78"/>
      <c r="AW1358" s="78"/>
      <c r="AX1358" s="78"/>
      <c r="AY1358" s="78"/>
      <c r="AZ1358" s="78"/>
      <c r="BA1358" s="78"/>
      <c r="BB1358" s="78"/>
      <c r="BC1358" s="78"/>
      <c r="BD1358" s="78"/>
      <c r="BE1358" s="78"/>
      <c r="BF1358" s="78"/>
      <c r="BG1358" s="78"/>
      <c r="BH1358" s="78"/>
      <c r="BI1358" s="78"/>
      <c r="BJ1358" s="78"/>
      <c r="BK1358" s="78"/>
      <c r="BL1358" s="78"/>
      <c r="BM1358" s="78"/>
      <c r="BN1358" s="78"/>
      <c r="BO1358" s="78"/>
      <c r="BP1358" s="78"/>
      <c r="BQ1358" s="78"/>
      <c r="BR1358" s="78"/>
      <c r="BS1358" s="78"/>
      <c r="BT1358" s="78"/>
      <c r="BU1358" s="78"/>
      <c r="BV1358" s="78"/>
      <c r="BW1358" s="78"/>
      <c r="BX1358" s="78"/>
      <c r="BY1358" s="78"/>
      <c r="BZ1358" s="78"/>
      <c r="CA1358" s="78"/>
      <c r="CB1358" s="78"/>
      <c r="CC1358" s="78"/>
      <c r="CD1358" s="78"/>
      <c r="CE1358" s="78"/>
      <c r="CF1358" s="78"/>
      <c r="CG1358" s="78"/>
      <c r="CH1358" s="78"/>
      <c r="CI1358" s="78"/>
      <c r="CJ1358" s="78"/>
      <c r="CK1358" s="78"/>
      <c r="CL1358" s="78"/>
    </row>
    <row r="1359" spans="14:90" ht="20.100000000000001" customHeight="1">
      <c r="N1359" s="78"/>
      <c r="O1359" s="78"/>
      <c r="P1359" s="78"/>
      <c r="Q1359" s="78"/>
      <c r="R1359" s="78"/>
      <c r="S1359" s="78"/>
      <c r="T1359" s="78"/>
      <c r="U1359" s="78"/>
      <c r="V1359" s="78"/>
      <c r="W1359" s="78"/>
      <c r="X1359" s="78"/>
      <c r="Y1359" s="78"/>
      <c r="Z1359" s="78"/>
      <c r="AA1359" s="78"/>
      <c r="AB1359" s="78"/>
      <c r="AC1359" s="78"/>
      <c r="AD1359" s="78"/>
      <c r="AE1359" s="78"/>
      <c r="AF1359" s="78"/>
      <c r="AG1359" s="78"/>
      <c r="AH1359" s="78"/>
      <c r="AI1359" s="78"/>
      <c r="AJ1359" s="170"/>
      <c r="AK1359" s="78"/>
      <c r="AL1359" s="78"/>
      <c r="AM1359" s="78"/>
      <c r="AN1359" s="78"/>
      <c r="AO1359" s="78"/>
      <c r="AP1359" s="78"/>
      <c r="AQ1359" s="78"/>
      <c r="AR1359" s="78"/>
      <c r="AT1359" s="78"/>
      <c r="AU1359" s="78"/>
      <c r="AV1359" s="78"/>
      <c r="AW1359" s="78"/>
      <c r="AX1359" s="78"/>
      <c r="AY1359" s="78"/>
      <c r="AZ1359" s="78"/>
      <c r="BA1359" s="78"/>
      <c r="BB1359" s="78"/>
      <c r="BC1359" s="78"/>
      <c r="BD1359" s="78"/>
      <c r="BE1359" s="78"/>
      <c r="BF1359" s="78"/>
      <c r="BG1359" s="78"/>
      <c r="BH1359" s="78"/>
      <c r="BI1359" s="78"/>
      <c r="BJ1359" s="78"/>
      <c r="BK1359" s="78"/>
      <c r="BL1359" s="78"/>
      <c r="BM1359" s="78"/>
      <c r="BN1359" s="78"/>
      <c r="BO1359" s="78"/>
      <c r="BP1359" s="78"/>
      <c r="BQ1359" s="78"/>
      <c r="BR1359" s="78"/>
      <c r="BS1359" s="78"/>
      <c r="BT1359" s="78"/>
      <c r="BU1359" s="78"/>
      <c r="BV1359" s="78"/>
      <c r="BW1359" s="78"/>
      <c r="BX1359" s="78"/>
      <c r="BY1359" s="78"/>
      <c r="BZ1359" s="78"/>
      <c r="CA1359" s="78"/>
      <c r="CB1359" s="78"/>
      <c r="CC1359" s="78"/>
      <c r="CD1359" s="78"/>
      <c r="CE1359" s="78"/>
      <c r="CF1359" s="78"/>
      <c r="CG1359" s="78"/>
      <c r="CH1359" s="78"/>
      <c r="CI1359" s="78"/>
      <c r="CJ1359" s="78"/>
      <c r="CK1359" s="78"/>
      <c r="CL1359" s="78"/>
    </row>
    <row r="1360" spans="14:90" ht="20.100000000000001" customHeight="1">
      <c r="N1360" s="78"/>
      <c r="O1360" s="78"/>
      <c r="P1360" s="78"/>
      <c r="Q1360" s="78"/>
      <c r="R1360" s="78"/>
      <c r="S1360" s="78"/>
      <c r="T1360" s="78"/>
      <c r="U1360" s="78"/>
      <c r="V1360" s="78"/>
      <c r="W1360" s="78"/>
      <c r="X1360" s="78"/>
      <c r="Y1360" s="78"/>
      <c r="Z1360" s="78"/>
      <c r="AA1360" s="78"/>
      <c r="AB1360" s="78"/>
      <c r="AC1360" s="78"/>
      <c r="AD1360" s="78"/>
      <c r="AE1360" s="78"/>
      <c r="AF1360" s="78"/>
      <c r="AG1360" s="78"/>
      <c r="AH1360" s="78"/>
      <c r="AI1360" s="78"/>
      <c r="AJ1360" s="170"/>
      <c r="AK1360" s="78"/>
      <c r="AL1360" s="78"/>
      <c r="AM1360" s="78"/>
      <c r="AN1360" s="78"/>
      <c r="AO1360" s="78"/>
      <c r="AP1360" s="78"/>
      <c r="AQ1360" s="78"/>
      <c r="AR1360" s="78"/>
      <c r="AT1360" s="78"/>
      <c r="AU1360" s="78"/>
      <c r="AV1360" s="78"/>
      <c r="AW1360" s="78"/>
      <c r="AX1360" s="78"/>
      <c r="AY1360" s="78"/>
      <c r="AZ1360" s="78"/>
      <c r="BA1360" s="78"/>
      <c r="BB1360" s="78"/>
      <c r="BC1360" s="78"/>
      <c r="BD1360" s="78"/>
      <c r="BE1360" s="78"/>
      <c r="BF1360" s="78"/>
      <c r="BG1360" s="78"/>
      <c r="BH1360" s="78"/>
      <c r="BI1360" s="78"/>
      <c r="BJ1360" s="78"/>
      <c r="BK1360" s="78"/>
      <c r="BL1360" s="78"/>
      <c r="BM1360" s="78"/>
      <c r="BN1360" s="78"/>
      <c r="BO1360" s="78"/>
      <c r="BP1360" s="78"/>
      <c r="BQ1360" s="78"/>
      <c r="BR1360" s="78"/>
      <c r="BS1360" s="78"/>
      <c r="BT1360" s="78"/>
      <c r="BU1360" s="78"/>
      <c r="BV1360" s="78"/>
      <c r="BW1360" s="78"/>
      <c r="BX1360" s="78"/>
      <c r="BY1360" s="78"/>
      <c r="BZ1360" s="78"/>
      <c r="CA1360" s="78"/>
      <c r="CB1360" s="78"/>
      <c r="CC1360" s="78"/>
      <c r="CD1360" s="78"/>
      <c r="CE1360" s="78"/>
      <c r="CF1360" s="78"/>
      <c r="CG1360" s="78"/>
      <c r="CH1360" s="78"/>
      <c r="CI1360" s="78"/>
      <c r="CJ1360" s="78"/>
      <c r="CK1360" s="78"/>
      <c r="CL1360" s="78"/>
    </row>
    <row r="1361" spans="14:90" ht="20.100000000000001" customHeight="1">
      <c r="N1361" s="78"/>
      <c r="O1361" s="78"/>
      <c r="P1361" s="78"/>
      <c r="Q1361" s="78"/>
      <c r="R1361" s="78"/>
      <c r="S1361" s="78"/>
      <c r="T1361" s="78"/>
      <c r="U1361" s="78"/>
      <c r="V1361" s="78"/>
      <c r="W1361" s="78"/>
      <c r="X1361" s="78"/>
      <c r="Y1361" s="78"/>
      <c r="Z1361" s="78"/>
      <c r="AA1361" s="78"/>
      <c r="AB1361" s="78"/>
      <c r="AC1361" s="78"/>
      <c r="AD1361" s="78"/>
      <c r="AE1361" s="78"/>
      <c r="AF1361" s="78"/>
      <c r="AG1361" s="78"/>
      <c r="AH1361" s="78"/>
      <c r="AI1361" s="78"/>
      <c r="AJ1361" s="170"/>
      <c r="AK1361" s="78"/>
      <c r="AL1361" s="78"/>
      <c r="AM1361" s="78"/>
      <c r="AN1361" s="78"/>
      <c r="AO1361" s="78"/>
      <c r="AP1361" s="78"/>
      <c r="AQ1361" s="78"/>
      <c r="AR1361" s="78"/>
      <c r="AT1361" s="78"/>
      <c r="AU1361" s="78"/>
      <c r="AV1361" s="78"/>
      <c r="AW1361" s="78"/>
      <c r="AX1361" s="78"/>
      <c r="AY1361" s="78"/>
      <c r="AZ1361" s="78"/>
      <c r="BA1361" s="78"/>
      <c r="BB1361" s="78"/>
      <c r="BC1361" s="78"/>
      <c r="BD1361" s="78"/>
      <c r="BE1361" s="78"/>
      <c r="BF1361" s="78"/>
      <c r="BG1361" s="78"/>
      <c r="BH1361" s="78"/>
      <c r="BI1361" s="78"/>
      <c r="BJ1361" s="78"/>
      <c r="BK1361" s="78"/>
      <c r="BL1361" s="78"/>
      <c r="BM1361" s="78"/>
      <c r="BN1361" s="78"/>
      <c r="BO1361" s="78"/>
      <c r="BP1361" s="78"/>
      <c r="BQ1361" s="78"/>
      <c r="BR1361" s="78"/>
      <c r="BS1361" s="78"/>
      <c r="BT1361" s="78"/>
      <c r="BU1361" s="78"/>
      <c r="BV1361" s="78"/>
      <c r="BW1361" s="78"/>
      <c r="BX1361" s="78"/>
      <c r="BY1361" s="78"/>
      <c r="BZ1361" s="78"/>
      <c r="CA1361" s="78"/>
      <c r="CB1361" s="78"/>
      <c r="CC1361" s="78"/>
      <c r="CD1361" s="78"/>
      <c r="CE1361" s="78"/>
      <c r="CF1361" s="78"/>
      <c r="CG1361" s="78"/>
      <c r="CH1361" s="78"/>
      <c r="CI1361" s="78"/>
      <c r="CJ1361" s="78"/>
      <c r="CK1361" s="78"/>
      <c r="CL1361" s="78"/>
    </row>
    <row r="1362" spans="14:90" ht="20.100000000000001" customHeight="1">
      <c r="N1362" s="78"/>
      <c r="O1362" s="78"/>
      <c r="P1362" s="78"/>
      <c r="Q1362" s="78"/>
      <c r="R1362" s="78"/>
      <c r="S1362" s="78"/>
      <c r="T1362" s="78"/>
      <c r="U1362" s="78"/>
      <c r="V1362" s="78"/>
      <c r="W1362" s="78"/>
      <c r="X1362" s="78"/>
      <c r="Y1362" s="78"/>
      <c r="Z1362" s="78"/>
      <c r="AA1362" s="78"/>
      <c r="AB1362" s="78"/>
      <c r="AC1362" s="78"/>
      <c r="AD1362" s="78"/>
      <c r="AE1362" s="78"/>
      <c r="AF1362" s="78"/>
      <c r="AG1362" s="78"/>
      <c r="AH1362" s="78"/>
      <c r="AI1362" s="78"/>
      <c r="AJ1362" s="170"/>
      <c r="AK1362" s="78"/>
      <c r="AL1362" s="78"/>
      <c r="AM1362" s="78"/>
      <c r="AN1362" s="78"/>
      <c r="AO1362" s="78"/>
      <c r="AP1362" s="78"/>
      <c r="AQ1362" s="78"/>
      <c r="AR1362" s="78"/>
      <c r="AT1362" s="78"/>
      <c r="AU1362" s="78"/>
      <c r="AV1362" s="78"/>
      <c r="AW1362" s="78"/>
      <c r="AX1362" s="78"/>
      <c r="AY1362" s="78"/>
      <c r="AZ1362" s="78"/>
      <c r="BA1362" s="78"/>
      <c r="BB1362" s="78"/>
      <c r="BC1362" s="78"/>
      <c r="BD1362" s="78"/>
      <c r="BE1362" s="78"/>
      <c r="BF1362" s="78"/>
      <c r="BG1362" s="78"/>
      <c r="BH1362" s="78"/>
      <c r="BI1362" s="78"/>
      <c r="BJ1362" s="78"/>
      <c r="BK1362" s="78"/>
      <c r="BL1362" s="78"/>
      <c r="BM1362" s="78"/>
      <c r="BN1362" s="78"/>
      <c r="BO1362" s="78"/>
      <c r="BP1362" s="78"/>
      <c r="BQ1362" s="78"/>
      <c r="BR1362" s="78"/>
      <c r="BS1362" s="78"/>
      <c r="BT1362" s="78"/>
      <c r="BU1362" s="78"/>
      <c r="BV1362" s="78"/>
      <c r="BW1362" s="78"/>
      <c r="BX1362" s="78"/>
      <c r="BY1362" s="78"/>
      <c r="BZ1362" s="78"/>
      <c r="CA1362" s="78"/>
      <c r="CB1362" s="78"/>
      <c r="CC1362" s="78"/>
      <c r="CD1362" s="78"/>
      <c r="CE1362" s="78"/>
      <c r="CF1362" s="78"/>
      <c r="CG1362" s="78"/>
      <c r="CH1362" s="78"/>
      <c r="CI1362" s="78"/>
      <c r="CJ1362" s="78"/>
      <c r="CK1362" s="78"/>
      <c r="CL1362" s="78"/>
    </row>
    <row r="1363" spans="14:90" ht="20.100000000000001" customHeight="1">
      <c r="N1363" s="78"/>
      <c r="O1363" s="78"/>
      <c r="P1363" s="78"/>
      <c r="Q1363" s="78"/>
      <c r="R1363" s="78"/>
      <c r="S1363" s="78"/>
      <c r="T1363" s="78"/>
      <c r="U1363" s="78"/>
      <c r="V1363" s="78"/>
      <c r="W1363" s="78"/>
      <c r="X1363" s="78"/>
      <c r="Y1363" s="78"/>
      <c r="Z1363" s="78"/>
      <c r="AA1363" s="78"/>
      <c r="AB1363" s="78"/>
      <c r="AC1363" s="78"/>
      <c r="AD1363" s="78"/>
      <c r="AE1363" s="78"/>
      <c r="AF1363" s="78"/>
      <c r="AG1363" s="78"/>
      <c r="AH1363" s="78"/>
      <c r="AI1363" s="78"/>
      <c r="AJ1363" s="170"/>
      <c r="AK1363" s="78"/>
      <c r="AL1363" s="78"/>
      <c r="AM1363" s="78"/>
      <c r="AN1363" s="78"/>
      <c r="AO1363" s="78"/>
      <c r="AP1363" s="78"/>
      <c r="AQ1363" s="78"/>
      <c r="AR1363" s="78"/>
      <c r="AT1363" s="78"/>
      <c r="AU1363" s="78"/>
      <c r="AV1363" s="78"/>
      <c r="AW1363" s="78"/>
      <c r="AX1363" s="78"/>
      <c r="AY1363" s="78"/>
      <c r="AZ1363" s="78"/>
      <c r="BA1363" s="78"/>
      <c r="BB1363" s="78"/>
      <c r="BC1363" s="78"/>
      <c r="BD1363" s="78"/>
      <c r="BE1363" s="78"/>
      <c r="BF1363" s="78"/>
      <c r="BG1363" s="78"/>
      <c r="BH1363" s="78"/>
      <c r="BI1363" s="78"/>
      <c r="BJ1363" s="78"/>
      <c r="BK1363" s="78"/>
      <c r="BL1363" s="78"/>
      <c r="BM1363" s="78"/>
      <c r="BN1363" s="78"/>
      <c r="BO1363" s="78"/>
      <c r="BP1363" s="78"/>
      <c r="BQ1363" s="78"/>
      <c r="BR1363" s="78"/>
      <c r="BS1363" s="78"/>
      <c r="BT1363" s="78"/>
      <c r="BU1363" s="78"/>
      <c r="BV1363" s="78"/>
      <c r="BW1363" s="78"/>
      <c r="BX1363" s="78"/>
      <c r="BY1363" s="78"/>
      <c r="BZ1363" s="78"/>
      <c r="CA1363" s="78"/>
      <c r="CB1363" s="78"/>
      <c r="CC1363" s="78"/>
      <c r="CD1363" s="78"/>
      <c r="CE1363" s="78"/>
      <c r="CF1363" s="78"/>
      <c r="CG1363" s="78"/>
      <c r="CH1363" s="78"/>
      <c r="CI1363" s="78"/>
      <c r="CJ1363" s="78"/>
      <c r="CK1363" s="78"/>
      <c r="CL1363" s="78"/>
    </row>
    <row r="1364" spans="14:90" ht="20.100000000000001" customHeight="1">
      <c r="N1364" s="78"/>
      <c r="O1364" s="78"/>
      <c r="P1364" s="78"/>
      <c r="Q1364" s="78"/>
      <c r="R1364" s="78"/>
      <c r="S1364" s="78"/>
      <c r="T1364" s="78"/>
      <c r="U1364" s="78"/>
      <c r="V1364" s="78"/>
      <c r="W1364" s="78"/>
      <c r="X1364" s="78"/>
      <c r="Y1364" s="78"/>
      <c r="Z1364" s="78"/>
      <c r="AA1364" s="78"/>
      <c r="AB1364" s="78"/>
      <c r="AC1364" s="78"/>
      <c r="AD1364" s="78"/>
      <c r="AE1364" s="78"/>
      <c r="AF1364" s="78"/>
      <c r="AG1364" s="78"/>
      <c r="AH1364" s="78"/>
      <c r="AI1364" s="78"/>
      <c r="AJ1364" s="170"/>
      <c r="AK1364" s="78"/>
      <c r="AL1364" s="78"/>
      <c r="AM1364" s="78"/>
      <c r="AN1364" s="78"/>
      <c r="AO1364" s="78"/>
      <c r="AP1364" s="78"/>
      <c r="AQ1364" s="78"/>
      <c r="AR1364" s="78"/>
      <c r="AT1364" s="78"/>
      <c r="AU1364" s="78"/>
      <c r="AV1364" s="78"/>
      <c r="AW1364" s="78"/>
      <c r="AX1364" s="78"/>
      <c r="AY1364" s="78"/>
      <c r="AZ1364" s="78"/>
      <c r="BA1364" s="78"/>
      <c r="BB1364" s="78"/>
      <c r="BC1364" s="78"/>
      <c r="BD1364" s="78"/>
      <c r="BE1364" s="78"/>
      <c r="BF1364" s="78"/>
      <c r="BG1364" s="78"/>
      <c r="BH1364" s="78"/>
      <c r="BI1364" s="78"/>
      <c r="BJ1364" s="78"/>
      <c r="BK1364" s="78"/>
      <c r="BL1364" s="78"/>
      <c r="BM1364" s="78"/>
      <c r="BN1364" s="78"/>
      <c r="BO1364" s="78"/>
      <c r="BP1364" s="78"/>
      <c r="BQ1364" s="78"/>
      <c r="BR1364" s="78"/>
      <c r="BS1364" s="78"/>
      <c r="BT1364" s="78"/>
      <c r="BU1364" s="78"/>
      <c r="BV1364" s="78"/>
      <c r="BW1364" s="78"/>
      <c r="BX1364" s="78"/>
      <c r="BY1364" s="78"/>
      <c r="BZ1364" s="78"/>
      <c r="CA1364" s="78"/>
      <c r="CB1364" s="78"/>
      <c r="CC1364" s="78"/>
      <c r="CD1364" s="78"/>
      <c r="CE1364" s="78"/>
      <c r="CF1364" s="78"/>
      <c r="CG1364" s="78"/>
      <c r="CH1364" s="78"/>
      <c r="CI1364" s="78"/>
      <c r="CJ1364" s="78"/>
      <c r="CK1364" s="78"/>
      <c r="CL1364" s="78"/>
    </row>
    <row r="1365" spans="14:90" ht="20.100000000000001" customHeight="1">
      <c r="N1365" s="78"/>
      <c r="O1365" s="78"/>
      <c r="P1365" s="78"/>
      <c r="Q1365" s="78"/>
      <c r="R1365" s="78"/>
      <c r="S1365" s="78"/>
      <c r="T1365" s="78"/>
      <c r="U1365" s="78"/>
      <c r="V1365" s="78"/>
      <c r="W1365" s="78"/>
      <c r="X1365" s="78"/>
      <c r="Y1365" s="78"/>
      <c r="Z1365" s="78"/>
      <c r="AA1365" s="78"/>
      <c r="AB1365" s="78"/>
      <c r="AC1365" s="78"/>
      <c r="AD1365" s="78"/>
      <c r="AE1365" s="78"/>
      <c r="AF1365" s="78"/>
      <c r="AG1365" s="78"/>
      <c r="AH1365" s="78"/>
      <c r="AI1365" s="78"/>
      <c r="AJ1365" s="170"/>
      <c r="AK1365" s="78"/>
      <c r="AL1365" s="78"/>
      <c r="AM1365" s="78"/>
      <c r="AN1365" s="78"/>
      <c r="AO1365" s="78"/>
      <c r="AP1365" s="78"/>
      <c r="AQ1365" s="78"/>
      <c r="AR1365" s="78"/>
      <c r="AT1365" s="78"/>
      <c r="AU1365" s="78"/>
      <c r="AV1365" s="78"/>
      <c r="AW1365" s="78"/>
      <c r="AX1365" s="78"/>
      <c r="AY1365" s="78"/>
      <c r="AZ1365" s="78"/>
      <c r="BA1365" s="78"/>
      <c r="BB1365" s="78"/>
      <c r="BC1365" s="78"/>
      <c r="BD1365" s="78"/>
      <c r="BE1365" s="78"/>
      <c r="BF1365" s="78"/>
      <c r="BG1365" s="78"/>
      <c r="BH1365" s="78"/>
      <c r="BI1365" s="78"/>
      <c r="BJ1365" s="78"/>
      <c r="BK1365" s="78"/>
      <c r="BL1365" s="78"/>
      <c r="BM1365" s="78"/>
      <c r="BN1365" s="78"/>
      <c r="BO1365" s="78"/>
      <c r="BP1365" s="78"/>
      <c r="BQ1365" s="78"/>
      <c r="BR1365" s="78"/>
      <c r="BS1365" s="78"/>
      <c r="BT1365" s="78"/>
      <c r="BU1365" s="78"/>
      <c r="BV1365" s="78"/>
      <c r="BW1365" s="78"/>
      <c r="BX1365" s="78"/>
      <c r="BY1365" s="78"/>
      <c r="BZ1365" s="78"/>
      <c r="CA1365" s="78"/>
      <c r="CB1365" s="78"/>
      <c r="CC1365" s="78"/>
      <c r="CD1365" s="78"/>
      <c r="CE1365" s="78"/>
      <c r="CF1365" s="78"/>
      <c r="CG1365" s="78"/>
      <c r="CH1365" s="78"/>
      <c r="CI1365" s="78"/>
      <c r="CJ1365" s="78"/>
      <c r="CK1365" s="78"/>
      <c r="CL1365" s="78"/>
    </row>
    <row r="1366" spans="14:90" ht="20.100000000000001" customHeight="1">
      <c r="N1366" s="78"/>
      <c r="O1366" s="78"/>
      <c r="P1366" s="78"/>
      <c r="Q1366" s="78"/>
      <c r="R1366" s="78"/>
      <c r="S1366" s="78"/>
      <c r="T1366" s="78"/>
      <c r="U1366" s="78"/>
      <c r="V1366" s="78"/>
      <c r="W1366" s="78"/>
      <c r="X1366" s="78"/>
      <c r="Y1366" s="78"/>
      <c r="Z1366" s="78"/>
      <c r="AA1366" s="78"/>
      <c r="AB1366" s="78"/>
      <c r="AC1366" s="78"/>
      <c r="AD1366" s="78"/>
      <c r="AE1366" s="78"/>
      <c r="AF1366" s="78"/>
      <c r="AG1366" s="78"/>
      <c r="AH1366" s="78"/>
      <c r="AI1366" s="78"/>
      <c r="AJ1366" s="170"/>
      <c r="AK1366" s="78"/>
      <c r="AL1366" s="78"/>
      <c r="AM1366" s="78"/>
      <c r="AN1366" s="78"/>
      <c r="AO1366" s="78"/>
      <c r="AP1366" s="78"/>
      <c r="AQ1366" s="78"/>
      <c r="AR1366" s="78"/>
      <c r="AT1366" s="78"/>
      <c r="AU1366" s="78"/>
      <c r="AV1366" s="78"/>
      <c r="AW1366" s="78"/>
      <c r="AX1366" s="78"/>
      <c r="AY1366" s="78"/>
      <c r="AZ1366" s="78"/>
      <c r="BA1366" s="78"/>
      <c r="BB1366" s="78"/>
      <c r="BC1366" s="78"/>
      <c r="BD1366" s="78"/>
      <c r="BE1366" s="78"/>
      <c r="BF1366" s="78"/>
      <c r="BG1366" s="78"/>
      <c r="BH1366" s="78"/>
      <c r="BI1366" s="78"/>
      <c r="BJ1366" s="78"/>
      <c r="BK1366" s="78"/>
      <c r="BL1366" s="78"/>
      <c r="BM1366" s="78"/>
      <c r="BN1366" s="78"/>
      <c r="BO1366" s="78"/>
      <c r="BP1366" s="78"/>
      <c r="BQ1366" s="78"/>
      <c r="BR1366" s="78"/>
      <c r="BS1366" s="78"/>
      <c r="BT1366" s="78"/>
      <c r="BU1366" s="78"/>
      <c r="BV1366" s="78"/>
      <c r="BW1366" s="78"/>
      <c r="BX1366" s="78"/>
      <c r="BY1366" s="78"/>
      <c r="BZ1366" s="78"/>
      <c r="CA1366" s="78"/>
      <c r="CB1366" s="78"/>
      <c r="CC1366" s="78"/>
      <c r="CD1366" s="78"/>
      <c r="CE1366" s="78"/>
      <c r="CF1366" s="78"/>
      <c r="CG1366" s="78"/>
      <c r="CH1366" s="78"/>
      <c r="CI1366" s="78"/>
      <c r="CJ1366" s="78"/>
      <c r="CK1366" s="78"/>
      <c r="CL1366" s="78"/>
    </row>
    <row r="1367" spans="14:90" ht="20.100000000000001" customHeight="1">
      <c r="N1367" s="78"/>
      <c r="O1367" s="78"/>
      <c r="P1367" s="78"/>
      <c r="Q1367" s="78"/>
      <c r="R1367" s="78"/>
      <c r="S1367" s="78"/>
      <c r="T1367" s="78"/>
      <c r="U1367" s="78"/>
      <c r="V1367" s="78"/>
      <c r="W1367" s="78"/>
      <c r="X1367" s="78"/>
      <c r="Y1367" s="78"/>
      <c r="Z1367" s="78"/>
      <c r="AA1367" s="78"/>
      <c r="AB1367" s="78"/>
      <c r="AC1367" s="78"/>
      <c r="AD1367" s="78"/>
      <c r="AE1367" s="78"/>
      <c r="AF1367" s="78"/>
      <c r="AG1367" s="78"/>
      <c r="AH1367" s="78"/>
      <c r="AI1367" s="78"/>
      <c r="AJ1367" s="170"/>
      <c r="AK1367" s="78"/>
      <c r="AL1367" s="78"/>
      <c r="AM1367" s="78"/>
      <c r="AN1367" s="78"/>
      <c r="AO1367" s="78"/>
      <c r="AP1367" s="78"/>
      <c r="AQ1367" s="78"/>
      <c r="AR1367" s="78"/>
      <c r="AT1367" s="78"/>
      <c r="AU1367" s="78"/>
      <c r="AV1367" s="78"/>
      <c r="AW1367" s="78"/>
      <c r="AX1367" s="78"/>
      <c r="AY1367" s="78"/>
      <c r="AZ1367" s="78"/>
      <c r="BA1367" s="78"/>
      <c r="BB1367" s="78"/>
      <c r="BC1367" s="78"/>
      <c r="BD1367" s="78"/>
      <c r="BE1367" s="78"/>
      <c r="BF1367" s="78"/>
      <c r="BG1367" s="78"/>
      <c r="BH1367" s="78"/>
      <c r="BI1367" s="78"/>
      <c r="BJ1367" s="78"/>
      <c r="BK1367" s="78"/>
      <c r="BL1367" s="78"/>
      <c r="BM1367" s="78"/>
      <c r="BN1367" s="78"/>
      <c r="BO1367" s="78"/>
      <c r="BP1367" s="78"/>
      <c r="BQ1367" s="78"/>
      <c r="BR1367" s="78"/>
      <c r="BS1367" s="78"/>
      <c r="BT1367" s="78"/>
      <c r="BU1367" s="78"/>
      <c r="BV1367" s="78"/>
      <c r="BW1367" s="78"/>
      <c r="BX1367" s="78"/>
      <c r="BY1367" s="78"/>
      <c r="BZ1367" s="78"/>
      <c r="CA1367" s="78"/>
      <c r="CB1367" s="78"/>
      <c r="CC1367" s="78"/>
      <c r="CD1367" s="78"/>
      <c r="CE1367" s="78"/>
      <c r="CF1367" s="78"/>
      <c r="CG1367" s="78"/>
      <c r="CH1367" s="78"/>
      <c r="CI1367" s="78"/>
      <c r="CJ1367" s="78"/>
      <c r="CK1367" s="78"/>
      <c r="CL1367" s="78"/>
    </row>
    <row r="1368" spans="14:90" ht="20.100000000000001" customHeight="1">
      <c r="N1368" s="78"/>
      <c r="O1368" s="78"/>
      <c r="P1368" s="78"/>
      <c r="Q1368" s="78"/>
      <c r="R1368" s="78"/>
      <c r="S1368" s="78"/>
      <c r="T1368" s="78"/>
      <c r="U1368" s="78"/>
      <c r="V1368" s="78"/>
      <c r="W1368" s="78"/>
      <c r="X1368" s="78"/>
      <c r="Y1368" s="78"/>
      <c r="Z1368" s="78"/>
      <c r="AA1368" s="78"/>
      <c r="AB1368" s="78"/>
      <c r="AC1368" s="78"/>
      <c r="AD1368" s="78"/>
      <c r="AE1368" s="78"/>
      <c r="AF1368" s="78"/>
      <c r="AG1368" s="78"/>
      <c r="AH1368" s="78"/>
      <c r="AI1368" s="78"/>
      <c r="AJ1368" s="170"/>
      <c r="AK1368" s="78"/>
      <c r="AL1368" s="78"/>
      <c r="AM1368" s="78"/>
      <c r="AN1368" s="78"/>
      <c r="AO1368" s="78"/>
      <c r="AP1368" s="78"/>
      <c r="AQ1368" s="78"/>
      <c r="AR1368" s="78"/>
      <c r="AT1368" s="78"/>
      <c r="AU1368" s="78"/>
      <c r="AV1368" s="78"/>
      <c r="AW1368" s="78"/>
      <c r="AX1368" s="78"/>
      <c r="AY1368" s="78"/>
      <c r="AZ1368" s="78"/>
      <c r="BA1368" s="78"/>
      <c r="BB1368" s="78"/>
      <c r="BC1368" s="78"/>
      <c r="BD1368" s="78"/>
      <c r="BE1368" s="78"/>
      <c r="BF1368" s="78"/>
      <c r="BG1368" s="78"/>
      <c r="BH1368" s="78"/>
      <c r="BI1368" s="78"/>
      <c r="BJ1368" s="78"/>
      <c r="BK1368" s="78"/>
      <c r="BL1368" s="78"/>
      <c r="BM1368" s="78"/>
      <c r="BN1368" s="78"/>
      <c r="BO1368" s="78"/>
      <c r="BP1368" s="78"/>
      <c r="BQ1368" s="78"/>
      <c r="BR1368" s="78"/>
      <c r="BS1368" s="78"/>
      <c r="BT1368" s="78"/>
      <c r="BU1368" s="78"/>
      <c r="BV1368" s="78"/>
      <c r="BW1368" s="78"/>
      <c r="BX1368" s="78"/>
      <c r="BY1368" s="78"/>
      <c r="BZ1368" s="78"/>
      <c r="CA1368" s="78"/>
      <c r="CB1368" s="78"/>
      <c r="CC1368" s="78"/>
      <c r="CD1368" s="78"/>
      <c r="CE1368" s="78"/>
      <c r="CF1368" s="78"/>
      <c r="CG1368" s="78"/>
      <c r="CH1368" s="78"/>
      <c r="CI1368" s="78"/>
      <c r="CJ1368" s="78"/>
      <c r="CK1368" s="78"/>
      <c r="CL1368" s="78"/>
    </row>
    <row r="1369" spans="14:90" ht="20.100000000000001" customHeight="1">
      <c r="N1369" s="78"/>
      <c r="O1369" s="78"/>
      <c r="P1369" s="78"/>
      <c r="Q1369" s="78"/>
      <c r="R1369" s="78"/>
      <c r="S1369" s="78"/>
      <c r="T1369" s="78"/>
      <c r="U1369" s="78"/>
      <c r="V1369" s="78"/>
      <c r="W1369" s="78"/>
      <c r="X1369" s="78"/>
      <c r="Y1369" s="78"/>
      <c r="Z1369" s="78"/>
      <c r="AA1369" s="78"/>
      <c r="AB1369" s="78"/>
      <c r="AC1369" s="78"/>
      <c r="AD1369" s="78"/>
      <c r="AE1369" s="78"/>
      <c r="AF1369" s="78"/>
      <c r="AG1369" s="78"/>
      <c r="AH1369" s="78"/>
      <c r="AI1369" s="78"/>
      <c r="AJ1369" s="170"/>
      <c r="AK1369" s="78"/>
      <c r="AL1369" s="78"/>
      <c r="AM1369" s="78"/>
      <c r="AN1369" s="78"/>
      <c r="AO1369" s="78"/>
      <c r="AP1369" s="78"/>
      <c r="AQ1369" s="78"/>
      <c r="AR1369" s="78"/>
      <c r="AT1369" s="78"/>
      <c r="AU1369" s="78"/>
      <c r="AV1369" s="78"/>
      <c r="AW1369" s="78"/>
      <c r="AX1369" s="78"/>
      <c r="AY1369" s="78"/>
      <c r="AZ1369" s="78"/>
      <c r="BA1369" s="78"/>
      <c r="BB1369" s="78"/>
      <c r="BC1369" s="78"/>
      <c r="BD1369" s="78"/>
      <c r="BE1369" s="78"/>
      <c r="BF1369" s="78"/>
      <c r="BG1369" s="78"/>
      <c r="BH1369" s="78"/>
      <c r="BI1369" s="78"/>
      <c r="BJ1369" s="78"/>
      <c r="BK1369" s="78"/>
      <c r="BL1369" s="78"/>
      <c r="BM1369" s="78"/>
      <c r="BN1369" s="78"/>
      <c r="BO1369" s="78"/>
      <c r="BP1369" s="78"/>
      <c r="BQ1369" s="78"/>
      <c r="BR1369" s="78"/>
      <c r="BS1369" s="78"/>
      <c r="BT1369" s="78"/>
      <c r="BU1369" s="78"/>
      <c r="BV1369" s="78"/>
      <c r="BW1369" s="78"/>
      <c r="BX1369" s="78"/>
      <c r="BY1369" s="78"/>
      <c r="BZ1369" s="78"/>
      <c r="CA1369" s="78"/>
      <c r="CB1369" s="78"/>
      <c r="CC1369" s="78"/>
      <c r="CD1369" s="78"/>
      <c r="CE1369" s="78"/>
      <c r="CF1369" s="78"/>
      <c r="CG1369" s="78"/>
      <c r="CH1369" s="78"/>
      <c r="CI1369" s="78"/>
      <c r="CJ1369" s="78"/>
      <c r="CK1369" s="78"/>
      <c r="CL1369" s="78"/>
    </row>
    <row r="1370" spans="14:90" ht="20.100000000000001" customHeight="1">
      <c r="N1370" s="78"/>
      <c r="O1370" s="78"/>
      <c r="P1370" s="78"/>
      <c r="Q1370" s="78"/>
      <c r="R1370" s="78"/>
      <c r="S1370" s="78"/>
      <c r="T1370" s="78"/>
      <c r="U1370" s="78"/>
      <c r="V1370" s="78"/>
      <c r="W1370" s="78"/>
      <c r="X1370" s="78"/>
      <c r="Y1370" s="78"/>
      <c r="Z1370" s="78"/>
      <c r="AA1370" s="78"/>
      <c r="AB1370" s="78"/>
      <c r="AC1370" s="78"/>
      <c r="AD1370" s="78"/>
      <c r="AE1370" s="78"/>
      <c r="AF1370" s="78"/>
      <c r="AG1370" s="78"/>
      <c r="AH1370" s="78"/>
      <c r="AI1370" s="78"/>
      <c r="AJ1370" s="170"/>
      <c r="AK1370" s="78"/>
      <c r="AL1370" s="78"/>
      <c r="AM1370" s="78"/>
      <c r="AN1370" s="78"/>
      <c r="AO1370" s="78"/>
      <c r="AP1370" s="78"/>
      <c r="AQ1370" s="78"/>
      <c r="AR1370" s="78"/>
      <c r="AT1370" s="78"/>
      <c r="AU1370" s="78"/>
      <c r="AV1370" s="78"/>
      <c r="AW1370" s="78"/>
      <c r="AX1370" s="78"/>
      <c r="AY1370" s="78"/>
      <c r="AZ1370" s="78"/>
      <c r="BA1370" s="78"/>
      <c r="BB1370" s="78"/>
      <c r="BC1370" s="78"/>
      <c r="BD1370" s="78"/>
      <c r="BE1370" s="78"/>
      <c r="BF1370" s="78"/>
      <c r="BG1370" s="78"/>
      <c r="BH1370" s="78"/>
      <c r="BI1370" s="78"/>
      <c r="BJ1370" s="78"/>
      <c r="BK1370" s="78"/>
      <c r="BL1370" s="78"/>
      <c r="BM1370" s="78"/>
      <c r="BN1370" s="78"/>
      <c r="BO1370" s="78"/>
      <c r="BP1370" s="78"/>
      <c r="BQ1370" s="78"/>
      <c r="BR1370" s="78"/>
      <c r="BS1370" s="78"/>
      <c r="BT1370" s="78"/>
      <c r="BU1370" s="78"/>
      <c r="BV1370" s="78"/>
      <c r="BW1370" s="78"/>
      <c r="BX1370" s="78"/>
      <c r="BY1370" s="78"/>
      <c r="BZ1370" s="78"/>
      <c r="CA1370" s="78"/>
      <c r="CB1370" s="78"/>
      <c r="CC1370" s="78"/>
      <c r="CD1370" s="78"/>
      <c r="CE1370" s="78"/>
      <c r="CF1370" s="78"/>
      <c r="CG1370" s="78"/>
      <c r="CH1370" s="78"/>
      <c r="CI1370" s="78"/>
      <c r="CJ1370" s="78"/>
      <c r="CK1370" s="78"/>
      <c r="CL1370" s="78"/>
    </row>
    <row r="1371" spans="14:90" ht="20.100000000000001" customHeight="1">
      <c r="N1371" s="78"/>
      <c r="O1371" s="78"/>
      <c r="P1371" s="78"/>
      <c r="Q1371" s="78"/>
      <c r="R1371" s="78"/>
      <c r="S1371" s="78"/>
      <c r="T1371" s="78"/>
      <c r="U1371" s="78"/>
      <c r="V1371" s="78"/>
      <c r="W1371" s="78"/>
      <c r="X1371" s="78"/>
      <c r="Y1371" s="78"/>
      <c r="Z1371" s="78"/>
      <c r="AA1371" s="78"/>
      <c r="AB1371" s="78"/>
      <c r="AC1371" s="78"/>
      <c r="AD1371" s="78"/>
      <c r="AE1371" s="78"/>
      <c r="AF1371" s="78"/>
      <c r="AG1371" s="78"/>
      <c r="AH1371" s="78"/>
      <c r="AI1371" s="78"/>
      <c r="AJ1371" s="170"/>
      <c r="AK1371" s="78"/>
      <c r="AL1371" s="78"/>
      <c r="AM1371" s="78"/>
      <c r="AN1371" s="78"/>
      <c r="AO1371" s="78"/>
      <c r="AP1371" s="78"/>
      <c r="AQ1371" s="78"/>
      <c r="AR1371" s="78"/>
      <c r="AT1371" s="78"/>
      <c r="AU1371" s="78"/>
      <c r="AV1371" s="78"/>
      <c r="AW1371" s="78"/>
      <c r="AX1371" s="78"/>
      <c r="AY1371" s="78"/>
      <c r="AZ1371" s="78"/>
      <c r="BA1371" s="78"/>
      <c r="BB1371" s="78"/>
      <c r="BC1371" s="78"/>
      <c r="BD1371" s="78"/>
      <c r="BE1371" s="78"/>
      <c r="BF1371" s="78"/>
      <c r="BG1371" s="78"/>
      <c r="BH1371" s="78"/>
      <c r="BI1371" s="78"/>
      <c r="BJ1371" s="78"/>
      <c r="BK1371" s="78"/>
      <c r="BL1371" s="78"/>
      <c r="BM1371" s="78"/>
      <c r="BN1371" s="78"/>
      <c r="BO1371" s="78"/>
      <c r="BP1371" s="78"/>
      <c r="BQ1371" s="78"/>
      <c r="BR1371" s="78"/>
      <c r="BS1371" s="78"/>
      <c r="BT1371" s="78"/>
      <c r="BU1371" s="78"/>
      <c r="BV1371" s="78"/>
      <c r="BW1371" s="78"/>
      <c r="BX1371" s="78"/>
      <c r="BY1371" s="78"/>
      <c r="BZ1371" s="78"/>
      <c r="CA1371" s="78"/>
      <c r="CB1371" s="78"/>
      <c r="CC1371" s="78"/>
      <c r="CD1371" s="78"/>
      <c r="CE1371" s="78"/>
      <c r="CF1371" s="78"/>
      <c r="CG1371" s="78"/>
      <c r="CH1371" s="78"/>
      <c r="CI1371" s="78"/>
      <c r="CJ1371" s="78"/>
      <c r="CK1371" s="78"/>
      <c r="CL1371" s="78"/>
    </row>
    <row r="1372" spans="14:90" ht="20.100000000000001" customHeight="1">
      <c r="N1372" s="78"/>
      <c r="O1372" s="78"/>
      <c r="P1372" s="78"/>
      <c r="Q1372" s="78"/>
      <c r="R1372" s="78"/>
      <c r="S1372" s="78"/>
      <c r="T1372" s="78"/>
      <c r="U1372" s="78"/>
      <c r="V1372" s="78"/>
      <c r="W1372" s="78"/>
      <c r="X1372" s="78"/>
      <c r="Y1372" s="78"/>
      <c r="Z1372" s="78"/>
      <c r="AA1372" s="78"/>
      <c r="AB1372" s="78"/>
      <c r="AC1372" s="78"/>
      <c r="AD1372" s="78"/>
      <c r="AE1372" s="78"/>
      <c r="AF1372" s="78"/>
      <c r="AG1372" s="78"/>
      <c r="AH1372" s="78"/>
      <c r="AI1372" s="78"/>
      <c r="AJ1372" s="170"/>
      <c r="AK1372" s="78"/>
      <c r="AL1372" s="78"/>
      <c r="AM1372" s="78"/>
      <c r="AN1372" s="78"/>
      <c r="AO1372" s="78"/>
      <c r="AP1372" s="78"/>
      <c r="AQ1372" s="78"/>
      <c r="AR1372" s="78"/>
      <c r="AT1372" s="78"/>
      <c r="AU1372" s="78"/>
      <c r="AV1372" s="78"/>
      <c r="AW1372" s="78"/>
      <c r="AX1372" s="78"/>
      <c r="AY1372" s="78"/>
      <c r="AZ1372" s="78"/>
      <c r="BA1372" s="78"/>
      <c r="BB1372" s="78"/>
      <c r="BC1372" s="78"/>
      <c r="BD1372" s="78"/>
      <c r="BE1372" s="78"/>
      <c r="BF1372" s="78"/>
      <c r="BG1372" s="78"/>
      <c r="BH1372" s="78"/>
      <c r="BI1372" s="78"/>
      <c r="BJ1372" s="78"/>
      <c r="BK1372" s="78"/>
      <c r="BL1372" s="78"/>
      <c r="BM1372" s="78"/>
      <c r="BN1372" s="78"/>
      <c r="BO1372" s="78"/>
      <c r="BP1372" s="78"/>
      <c r="BQ1372" s="78"/>
      <c r="BR1372" s="78"/>
      <c r="BS1372" s="78"/>
      <c r="BT1372" s="78"/>
      <c r="BU1372" s="78"/>
      <c r="BV1372" s="78"/>
      <c r="BW1372" s="78"/>
      <c r="BX1372" s="78"/>
      <c r="BY1372" s="78"/>
      <c r="BZ1372" s="78"/>
      <c r="CA1372" s="78"/>
      <c r="CB1372" s="78"/>
      <c r="CC1372" s="78"/>
      <c r="CD1372" s="78"/>
      <c r="CE1372" s="78"/>
      <c r="CF1372" s="78"/>
      <c r="CG1372" s="78"/>
      <c r="CH1372" s="78"/>
      <c r="CI1372" s="78"/>
      <c r="CJ1372" s="78"/>
      <c r="CK1372" s="78"/>
      <c r="CL1372" s="78"/>
    </row>
    <row r="1373" spans="14:90" ht="20.100000000000001" customHeight="1">
      <c r="N1373" s="78"/>
      <c r="O1373" s="78"/>
      <c r="P1373" s="78"/>
      <c r="Q1373" s="78"/>
      <c r="R1373" s="78"/>
      <c r="S1373" s="78"/>
      <c r="T1373" s="78"/>
      <c r="U1373" s="78"/>
      <c r="V1373" s="78"/>
      <c r="W1373" s="78"/>
      <c r="X1373" s="78"/>
      <c r="Y1373" s="78"/>
      <c r="Z1373" s="78"/>
      <c r="AA1373" s="78"/>
      <c r="AB1373" s="78"/>
      <c r="AC1373" s="78"/>
      <c r="AD1373" s="78"/>
      <c r="AE1373" s="78"/>
      <c r="AF1373" s="78"/>
      <c r="AG1373" s="78"/>
      <c r="AH1373" s="78"/>
      <c r="AI1373" s="78"/>
      <c r="AJ1373" s="170"/>
      <c r="AK1373" s="78"/>
      <c r="AL1373" s="78"/>
      <c r="AM1373" s="78"/>
      <c r="AN1373" s="78"/>
      <c r="AO1373" s="78"/>
      <c r="AP1373" s="78"/>
      <c r="AQ1373" s="78"/>
      <c r="AR1373" s="78"/>
      <c r="AT1373" s="78"/>
      <c r="AU1373" s="78"/>
      <c r="AV1373" s="78"/>
      <c r="AW1373" s="78"/>
      <c r="AX1373" s="78"/>
      <c r="AY1373" s="78"/>
      <c r="AZ1373" s="78"/>
      <c r="BA1373" s="78"/>
      <c r="BB1373" s="78"/>
      <c r="BC1373" s="78"/>
      <c r="BD1373" s="78"/>
      <c r="BE1373" s="78"/>
      <c r="BF1373" s="78"/>
      <c r="BG1373" s="78"/>
      <c r="BH1373" s="78"/>
      <c r="BI1373" s="78"/>
      <c r="BJ1373" s="78"/>
      <c r="BK1373" s="78"/>
      <c r="BL1373" s="78"/>
      <c r="BM1373" s="78"/>
      <c r="BN1373" s="78"/>
      <c r="BO1373" s="78"/>
      <c r="BP1373" s="78"/>
      <c r="BQ1373" s="78"/>
      <c r="BR1373" s="78"/>
      <c r="BS1373" s="78"/>
      <c r="BT1373" s="78"/>
      <c r="BU1373" s="78"/>
      <c r="BV1373" s="78"/>
      <c r="BW1373" s="78"/>
      <c r="BX1373" s="78"/>
      <c r="BY1373" s="78"/>
      <c r="BZ1373" s="78"/>
      <c r="CA1373" s="78"/>
      <c r="CB1373" s="78"/>
      <c r="CC1373" s="78"/>
      <c r="CD1373" s="78"/>
      <c r="CE1373" s="78"/>
      <c r="CF1373" s="78"/>
      <c r="CG1373" s="78"/>
      <c r="CH1373" s="78"/>
      <c r="CI1373" s="78"/>
      <c r="CJ1373" s="78"/>
      <c r="CK1373" s="78"/>
      <c r="CL1373" s="78"/>
    </row>
    <row r="1374" spans="14:90" ht="20.100000000000001" customHeight="1">
      <c r="N1374" s="78"/>
      <c r="O1374" s="78"/>
      <c r="P1374" s="78"/>
      <c r="Q1374" s="78"/>
      <c r="R1374" s="78"/>
      <c r="S1374" s="78"/>
      <c r="T1374" s="78"/>
      <c r="U1374" s="78"/>
      <c r="V1374" s="78"/>
      <c r="W1374" s="78"/>
      <c r="X1374" s="78"/>
      <c r="Y1374" s="78"/>
      <c r="Z1374" s="78"/>
      <c r="AA1374" s="78"/>
      <c r="AB1374" s="78"/>
      <c r="AC1374" s="78"/>
      <c r="AD1374" s="78"/>
      <c r="AE1374" s="78"/>
      <c r="AF1374" s="78"/>
      <c r="AG1374" s="78"/>
      <c r="AH1374" s="78"/>
      <c r="AI1374" s="78"/>
      <c r="AJ1374" s="170"/>
      <c r="AK1374" s="78"/>
      <c r="AL1374" s="78"/>
      <c r="AM1374" s="78"/>
      <c r="AN1374" s="78"/>
      <c r="AO1374" s="78"/>
      <c r="AP1374" s="78"/>
      <c r="AQ1374" s="78"/>
      <c r="AR1374" s="78"/>
      <c r="AT1374" s="78"/>
      <c r="AU1374" s="78"/>
      <c r="AV1374" s="78"/>
      <c r="AW1374" s="78"/>
      <c r="AX1374" s="78"/>
      <c r="AY1374" s="78"/>
      <c r="AZ1374" s="78"/>
      <c r="BA1374" s="78"/>
      <c r="BB1374" s="78"/>
      <c r="BC1374" s="78"/>
      <c r="BD1374" s="78"/>
      <c r="BE1374" s="78"/>
      <c r="BF1374" s="78"/>
      <c r="BG1374" s="78"/>
      <c r="BH1374" s="78"/>
      <c r="BI1374" s="78"/>
      <c r="BJ1374" s="78"/>
      <c r="BK1374" s="78"/>
      <c r="BL1374" s="78"/>
      <c r="BM1374" s="78"/>
      <c r="BN1374" s="78"/>
      <c r="BO1374" s="78"/>
      <c r="BP1374" s="78"/>
      <c r="BQ1374" s="78"/>
      <c r="BR1374" s="78"/>
      <c r="BS1374" s="78"/>
      <c r="BT1374" s="78"/>
      <c r="BU1374" s="78"/>
      <c r="BV1374" s="78"/>
      <c r="BW1374" s="78"/>
      <c r="BX1374" s="78"/>
      <c r="BY1374" s="78"/>
      <c r="BZ1374" s="78"/>
      <c r="CA1374" s="78"/>
      <c r="CB1374" s="78"/>
      <c r="CC1374" s="78"/>
      <c r="CD1374" s="78"/>
      <c r="CE1374" s="78"/>
      <c r="CF1374" s="78"/>
      <c r="CG1374" s="78"/>
      <c r="CH1374" s="78"/>
      <c r="CI1374" s="78"/>
      <c r="CJ1374" s="78"/>
      <c r="CK1374" s="78"/>
      <c r="CL1374" s="78"/>
    </row>
    <row r="1375" spans="14:90" ht="20.100000000000001" customHeight="1">
      <c r="N1375" s="78"/>
      <c r="O1375" s="78"/>
      <c r="P1375" s="78"/>
      <c r="Q1375" s="78"/>
      <c r="R1375" s="78"/>
      <c r="S1375" s="78"/>
      <c r="T1375" s="78"/>
      <c r="U1375" s="78"/>
      <c r="V1375" s="78"/>
      <c r="W1375" s="78"/>
      <c r="X1375" s="78"/>
      <c r="Y1375" s="78"/>
      <c r="Z1375" s="78"/>
      <c r="AA1375" s="78"/>
      <c r="AB1375" s="78"/>
      <c r="AC1375" s="78"/>
      <c r="AD1375" s="78"/>
      <c r="AE1375" s="78"/>
      <c r="AF1375" s="78"/>
      <c r="AG1375" s="78"/>
      <c r="AH1375" s="78"/>
      <c r="AI1375" s="78"/>
      <c r="AJ1375" s="170"/>
      <c r="AK1375" s="78"/>
      <c r="AL1375" s="78"/>
      <c r="AM1375" s="78"/>
      <c r="AN1375" s="78"/>
      <c r="AO1375" s="78"/>
      <c r="AP1375" s="78"/>
      <c r="AQ1375" s="78"/>
      <c r="AR1375" s="78"/>
      <c r="AT1375" s="78"/>
      <c r="AU1375" s="78"/>
      <c r="AV1375" s="78"/>
      <c r="AW1375" s="78"/>
      <c r="AX1375" s="78"/>
      <c r="AY1375" s="78"/>
      <c r="AZ1375" s="78"/>
      <c r="BA1375" s="78"/>
      <c r="BB1375" s="78"/>
      <c r="BC1375" s="78"/>
      <c r="BD1375" s="78"/>
      <c r="BE1375" s="78"/>
      <c r="BF1375" s="78"/>
      <c r="BG1375" s="78"/>
      <c r="BH1375" s="78"/>
      <c r="BI1375" s="78"/>
      <c r="BJ1375" s="78"/>
      <c r="BK1375" s="78"/>
      <c r="BL1375" s="78"/>
      <c r="BM1375" s="78"/>
      <c r="BN1375" s="78"/>
      <c r="BO1375" s="78"/>
      <c r="BP1375" s="78"/>
      <c r="BQ1375" s="78"/>
      <c r="BR1375" s="78"/>
      <c r="BS1375" s="78"/>
      <c r="BT1375" s="78"/>
      <c r="BU1375" s="78"/>
      <c r="BV1375" s="78"/>
      <c r="BW1375" s="78"/>
      <c r="BX1375" s="78"/>
      <c r="BY1375" s="78"/>
      <c r="BZ1375" s="78"/>
      <c r="CA1375" s="78"/>
      <c r="CB1375" s="78"/>
      <c r="CC1375" s="78"/>
      <c r="CD1375" s="78"/>
      <c r="CE1375" s="78"/>
      <c r="CF1375" s="78"/>
      <c r="CG1375" s="78"/>
      <c r="CH1375" s="78"/>
      <c r="CI1375" s="78"/>
      <c r="CJ1375" s="78"/>
      <c r="CK1375" s="78"/>
      <c r="CL1375" s="78"/>
    </row>
    <row r="1376" spans="14:90" ht="20.100000000000001" customHeight="1">
      <c r="N1376" s="78"/>
      <c r="O1376" s="78"/>
      <c r="P1376" s="78"/>
      <c r="Q1376" s="78"/>
      <c r="R1376" s="78"/>
      <c r="S1376" s="78"/>
      <c r="T1376" s="78"/>
      <c r="U1376" s="78"/>
      <c r="V1376" s="78"/>
      <c r="W1376" s="78"/>
      <c r="X1376" s="78"/>
      <c r="Y1376" s="78"/>
      <c r="Z1376" s="78"/>
      <c r="AA1376" s="78"/>
      <c r="AB1376" s="78"/>
      <c r="AC1376" s="78"/>
      <c r="AD1376" s="78"/>
      <c r="AE1376" s="78"/>
      <c r="AF1376" s="78"/>
      <c r="AG1376" s="78"/>
      <c r="AH1376" s="78"/>
      <c r="AI1376" s="78"/>
      <c r="AJ1376" s="170"/>
      <c r="AK1376" s="78"/>
      <c r="AL1376" s="78"/>
      <c r="AM1376" s="78"/>
      <c r="AN1376" s="78"/>
      <c r="AO1376" s="78"/>
      <c r="AP1376" s="78"/>
      <c r="AQ1376" s="78"/>
      <c r="AR1376" s="78"/>
      <c r="AT1376" s="78"/>
      <c r="AU1376" s="78"/>
      <c r="AV1376" s="78"/>
      <c r="AW1376" s="78"/>
      <c r="AX1376" s="78"/>
      <c r="AY1376" s="78"/>
      <c r="AZ1376" s="78"/>
      <c r="BA1376" s="78"/>
      <c r="BB1376" s="78"/>
      <c r="BC1376" s="78"/>
      <c r="BD1376" s="78"/>
      <c r="BE1376" s="78"/>
      <c r="BF1376" s="78"/>
      <c r="BG1376" s="78"/>
      <c r="BH1376" s="78"/>
      <c r="BI1376" s="78"/>
      <c r="BJ1376" s="78"/>
      <c r="BK1376" s="78"/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78"/>
      <c r="CH1376" s="78"/>
      <c r="CI1376" s="78"/>
      <c r="CJ1376" s="78"/>
      <c r="CK1376" s="78"/>
      <c r="CL1376" s="78"/>
    </row>
    <row r="1377" spans="14:90" ht="20.100000000000001" customHeight="1">
      <c r="N1377" s="78"/>
      <c r="O1377" s="78"/>
      <c r="P1377" s="78"/>
      <c r="Q1377" s="78"/>
      <c r="R1377" s="78"/>
      <c r="S1377" s="78"/>
      <c r="T1377" s="78"/>
      <c r="U1377" s="78"/>
      <c r="V1377" s="78"/>
      <c r="W1377" s="78"/>
      <c r="X1377" s="78"/>
      <c r="Y1377" s="78"/>
      <c r="Z1377" s="78"/>
      <c r="AA1377" s="78"/>
      <c r="AB1377" s="78"/>
      <c r="AC1377" s="78"/>
      <c r="AD1377" s="78"/>
      <c r="AE1377" s="78"/>
      <c r="AF1377" s="78"/>
      <c r="AG1377" s="78"/>
      <c r="AH1377" s="78"/>
      <c r="AI1377" s="78"/>
      <c r="AJ1377" s="170"/>
      <c r="AK1377" s="78"/>
      <c r="AL1377" s="78"/>
      <c r="AM1377" s="78"/>
      <c r="AN1377" s="78"/>
      <c r="AO1377" s="78"/>
      <c r="AP1377" s="78"/>
      <c r="AQ1377" s="78"/>
      <c r="AR1377" s="78"/>
      <c r="AT1377" s="78"/>
      <c r="AU1377" s="78"/>
      <c r="AV1377" s="78"/>
      <c r="AW1377" s="78"/>
      <c r="AX1377" s="78"/>
      <c r="AY1377" s="78"/>
      <c r="AZ1377" s="78"/>
      <c r="BA1377" s="78"/>
      <c r="BB1377" s="78"/>
      <c r="BC1377" s="78"/>
      <c r="BD1377" s="78"/>
      <c r="BE1377" s="78"/>
      <c r="BF1377" s="78"/>
      <c r="BG1377" s="78"/>
      <c r="BH1377" s="78"/>
      <c r="BI1377" s="78"/>
      <c r="BJ1377" s="78"/>
      <c r="BK1377" s="78"/>
      <c r="BL1377" s="78"/>
      <c r="BM1377" s="78"/>
      <c r="BN1377" s="78"/>
      <c r="BO1377" s="78"/>
      <c r="BP1377" s="78"/>
      <c r="BQ1377" s="78"/>
      <c r="BR1377" s="78"/>
      <c r="BS1377" s="78"/>
      <c r="BT1377" s="78"/>
      <c r="BU1377" s="78"/>
      <c r="BV1377" s="78"/>
      <c r="BW1377" s="78"/>
      <c r="BX1377" s="78"/>
      <c r="BY1377" s="78"/>
      <c r="BZ1377" s="78"/>
      <c r="CA1377" s="78"/>
      <c r="CB1377" s="78"/>
      <c r="CC1377" s="78"/>
      <c r="CD1377" s="78"/>
      <c r="CE1377" s="78"/>
      <c r="CF1377" s="78"/>
      <c r="CG1377" s="78"/>
      <c r="CH1377" s="78"/>
      <c r="CI1377" s="78"/>
      <c r="CJ1377" s="78"/>
      <c r="CK1377" s="78"/>
      <c r="CL1377" s="78"/>
    </row>
    <row r="1378" spans="14:90" ht="20.100000000000001" customHeight="1">
      <c r="N1378" s="78"/>
      <c r="O1378" s="78"/>
      <c r="P1378" s="78"/>
      <c r="Q1378" s="78"/>
      <c r="R1378" s="78"/>
      <c r="S1378" s="78"/>
      <c r="T1378" s="78"/>
      <c r="U1378" s="78"/>
      <c r="V1378" s="78"/>
      <c r="W1378" s="78"/>
      <c r="X1378" s="78"/>
      <c r="Y1378" s="78"/>
      <c r="Z1378" s="78"/>
      <c r="AA1378" s="78"/>
      <c r="AB1378" s="78"/>
      <c r="AC1378" s="78"/>
      <c r="AD1378" s="78"/>
      <c r="AE1378" s="78"/>
      <c r="AF1378" s="78"/>
      <c r="AG1378" s="78"/>
      <c r="AH1378" s="78"/>
      <c r="AI1378" s="78"/>
      <c r="AJ1378" s="170"/>
      <c r="AK1378" s="78"/>
      <c r="AL1378" s="78"/>
      <c r="AM1378" s="78"/>
      <c r="AN1378" s="78"/>
      <c r="AO1378" s="78"/>
      <c r="AP1378" s="78"/>
      <c r="AQ1378" s="78"/>
      <c r="AR1378" s="78"/>
      <c r="AT1378" s="78"/>
      <c r="AU1378" s="78"/>
      <c r="AV1378" s="78"/>
      <c r="AW1378" s="78"/>
      <c r="AX1378" s="78"/>
      <c r="AY1378" s="78"/>
      <c r="AZ1378" s="78"/>
      <c r="BA1378" s="78"/>
      <c r="BB1378" s="78"/>
      <c r="BC1378" s="78"/>
      <c r="BD1378" s="78"/>
      <c r="BE1378" s="78"/>
      <c r="BF1378" s="78"/>
      <c r="BG1378" s="78"/>
      <c r="BH1378" s="78"/>
      <c r="BI1378" s="78"/>
      <c r="BJ1378" s="78"/>
      <c r="BK1378" s="78"/>
      <c r="BL1378" s="78"/>
      <c r="BM1378" s="78"/>
      <c r="BN1378" s="78"/>
      <c r="BO1378" s="78"/>
      <c r="BP1378" s="78"/>
      <c r="BQ1378" s="78"/>
      <c r="BR1378" s="78"/>
      <c r="BS1378" s="78"/>
      <c r="BT1378" s="78"/>
      <c r="BU1378" s="78"/>
      <c r="BV1378" s="78"/>
      <c r="BW1378" s="78"/>
      <c r="BX1378" s="78"/>
      <c r="BY1378" s="78"/>
      <c r="BZ1378" s="78"/>
      <c r="CA1378" s="78"/>
      <c r="CB1378" s="78"/>
      <c r="CC1378" s="78"/>
      <c r="CD1378" s="78"/>
      <c r="CE1378" s="78"/>
      <c r="CF1378" s="78"/>
      <c r="CG1378" s="78"/>
      <c r="CH1378" s="78"/>
      <c r="CI1378" s="78"/>
      <c r="CJ1378" s="78"/>
      <c r="CK1378" s="78"/>
      <c r="CL1378" s="78"/>
    </row>
    <row r="1379" spans="14:90" ht="20.100000000000001" customHeight="1">
      <c r="N1379" s="78"/>
      <c r="O1379" s="78"/>
      <c r="P1379" s="78"/>
      <c r="Q1379" s="78"/>
      <c r="R1379" s="78"/>
      <c r="S1379" s="78"/>
      <c r="T1379" s="78"/>
      <c r="U1379" s="78"/>
      <c r="V1379" s="78"/>
      <c r="W1379" s="78"/>
      <c r="X1379" s="78"/>
      <c r="Y1379" s="78"/>
      <c r="Z1379" s="78"/>
      <c r="AA1379" s="78"/>
      <c r="AB1379" s="78"/>
      <c r="AC1379" s="78"/>
      <c r="AD1379" s="78"/>
      <c r="AE1379" s="78"/>
      <c r="AF1379" s="78"/>
      <c r="AG1379" s="78"/>
      <c r="AH1379" s="78"/>
      <c r="AI1379" s="78"/>
      <c r="AJ1379" s="170"/>
      <c r="AK1379" s="78"/>
      <c r="AL1379" s="78"/>
      <c r="AM1379" s="78"/>
      <c r="AN1379" s="78"/>
      <c r="AO1379" s="78"/>
      <c r="AP1379" s="78"/>
      <c r="AQ1379" s="78"/>
      <c r="AR1379" s="78"/>
      <c r="AT1379" s="78"/>
      <c r="AU1379" s="78"/>
      <c r="AV1379" s="78"/>
      <c r="AW1379" s="78"/>
      <c r="AX1379" s="78"/>
      <c r="AY1379" s="78"/>
      <c r="AZ1379" s="78"/>
      <c r="BA1379" s="78"/>
      <c r="BB1379" s="78"/>
      <c r="BC1379" s="78"/>
      <c r="BD1379" s="78"/>
      <c r="BE1379" s="78"/>
      <c r="BF1379" s="78"/>
      <c r="BG1379" s="78"/>
      <c r="BH1379" s="78"/>
      <c r="BI1379" s="78"/>
      <c r="BJ1379" s="78"/>
      <c r="BK1379" s="78"/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78"/>
      <c r="CH1379" s="78"/>
      <c r="CI1379" s="78"/>
      <c r="CJ1379" s="78"/>
      <c r="CK1379" s="78"/>
      <c r="CL1379" s="78"/>
    </row>
    <row r="1380" spans="14:90" ht="20.100000000000001" customHeight="1">
      <c r="N1380" s="78"/>
      <c r="O1380" s="78"/>
      <c r="P1380" s="78"/>
      <c r="Q1380" s="78"/>
      <c r="R1380" s="78"/>
      <c r="S1380" s="78"/>
      <c r="T1380" s="78"/>
      <c r="U1380" s="78"/>
      <c r="V1380" s="78"/>
      <c r="W1380" s="78"/>
      <c r="X1380" s="78"/>
      <c r="Y1380" s="78"/>
      <c r="Z1380" s="78"/>
      <c r="AA1380" s="78"/>
      <c r="AB1380" s="78"/>
      <c r="AC1380" s="78"/>
      <c r="AD1380" s="78"/>
      <c r="AE1380" s="78"/>
      <c r="AF1380" s="78"/>
      <c r="AG1380" s="78"/>
      <c r="AH1380" s="78"/>
      <c r="AI1380" s="78"/>
      <c r="AJ1380" s="170"/>
      <c r="AK1380" s="78"/>
      <c r="AL1380" s="78"/>
      <c r="AM1380" s="78"/>
      <c r="AN1380" s="78"/>
      <c r="AO1380" s="78"/>
      <c r="AP1380" s="78"/>
      <c r="AQ1380" s="78"/>
      <c r="AR1380" s="78"/>
      <c r="AT1380" s="78"/>
      <c r="AU1380" s="78"/>
      <c r="AV1380" s="78"/>
      <c r="AW1380" s="78"/>
      <c r="AX1380" s="78"/>
      <c r="AY1380" s="78"/>
      <c r="AZ1380" s="78"/>
      <c r="BA1380" s="78"/>
      <c r="BB1380" s="78"/>
      <c r="BC1380" s="78"/>
      <c r="BD1380" s="78"/>
      <c r="BE1380" s="78"/>
      <c r="BF1380" s="78"/>
      <c r="BG1380" s="78"/>
      <c r="BH1380" s="78"/>
      <c r="BI1380" s="78"/>
      <c r="BJ1380" s="78"/>
      <c r="BK1380" s="78"/>
      <c r="BL1380" s="78"/>
      <c r="BM1380" s="78"/>
      <c r="BN1380" s="78"/>
      <c r="BO1380" s="78"/>
      <c r="BP1380" s="78"/>
      <c r="BQ1380" s="78"/>
      <c r="BR1380" s="78"/>
      <c r="BS1380" s="78"/>
      <c r="BT1380" s="78"/>
      <c r="BU1380" s="78"/>
      <c r="BV1380" s="78"/>
      <c r="BW1380" s="78"/>
      <c r="BX1380" s="78"/>
      <c r="BY1380" s="78"/>
      <c r="BZ1380" s="78"/>
      <c r="CA1380" s="78"/>
      <c r="CB1380" s="78"/>
      <c r="CC1380" s="78"/>
      <c r="CD1380" s="78"/>
      <c r="CE1380" s="78"/>
      <c r="CF1380" s="78"/>
      <c r="CG1380" s="78"/>
      <c r="CH1380" s="78"/>
      <c r="CI1380" s="78"/>
      <c r="CJ1380" s="78"/>
      <c r="CK1380" s="78"/>
      <c r="CL1380" s="78"/>
    </row>
    <row r="1381" spans="14:90" ht="20.100000000000001" customHeight="1">
      <c r="N1381" s="78"/>
      <c r="O1381" s="78"/>
      <c r="P1381" s="78"/>
      <c r="Q1381" s="78"/>
      <c r="R1381" s="78"/>
      <c r="S1381" s="78"/>
      <c r="T1381" s="78"/>
      <c r="U1381" s="78"/>
      <c r="V1381" s="78"/>
      <c r="W1381" s="78"/>
      <c r="X1381" s="78"/>
      <c r="Y1381" s="78"/>
      <c r="Z1381" s="78"/>
      <c r="AA1381" s="78"/>
      <c r="AB1381" s="78"/>
      <c r="AC1381" s="78"/>
      <c r="AD1381" s="78"/>
      <c r="AE1381" s="78"/>
      <c r="AF1381" s="78"/>
      <c r="AG1381" s="78"/>
      <c r="AH1381" s="78"/>
      <c r="AI1381" s="78"/>
      <c r="AJ1381" s="170"/>
      <c r="AK1381" s="78"/>
      <c r="AL1381" s="78"/>
      <c r="AM1381" s="78"/>
      <c r="AN1381" s="78"/>
      <c r="AO1381" s="78"/>
      <c r="AP1381" s="78"/>
      <c r="AQ1381" s="78"/>
      <c r="AR1381" s="78"/>
      <c r="AT1381" s="78"/>
      <c r="AU1381" s="78"/>
      <c r="AV1381" s="78"/>
      <c r="AW1381" s="78"/>
      <c r="AX1381" s="78"/>
      <c r="AY1381" s="78"/>
      <c r="AZ1381" s="78"/>
      <c r="BA1381" s="78"/>
      <c r="BB1381" s="78"/>
      <c r="BC1381" s="78"/>
      <c r="BD1381" s="78"/>
      <c r="BE1381" s="78"/>
      <c r="BF1381" s="78"/>
      <c r="BG1381" s="78"/>
      <c r="BH1381" s="78"/>
      <c r="BI1381" s="78"/>
      <c r="BJ1381" s="78"/>
      <c r="BK1381" s="78"/>
      <c r="BL1381" s="78"/>
      <c r="BM1381" s="78"/>
      <c r="BN1381" s="78"/>
      <c r="BO1381" s="78"/>
      <c r="BP1381" s="78"/>
      <c r="BQ1381" s="78"/>
      <c r="BR1381" s="78"/>
      <c r="BS1381" s="78"/>
      <c r="BT1381" s="78"/>
      <c r="BU1381" s="78"/>
      <c r="BV1381" s="78"/>
      <c r="BW1381" s="78"/>
      <c r="BX1381" s="78"/>
      <c r="BY1381" s="78"/>
      <c r="BZ1381" s="78"/>
      <c r="CA1381" s="78"/>
      <c r="CB1381" s="78"/>
      <c r="CC1381" s="78"/>
      <c r="CD1381" s="78"/>
      <c r="CE1381" s="78"/>
      <c r="CF1381" s="78"/>
      <c r="CG1381" s="78"/>
      <c r="CH1381" s="78"/>
      <c r="CI1381" s="78"/>
      <c r="CJ1381" s="78"/>
      <c r="CK1381" s="78"/>
      <c r="CL1381" s="78"/>
    </row>
    <row r="1382" spans="14:90" ht="20.100000000000001" customHeight="1">
      <c r="N1382" s="78"/>
      <c r="O1382" s="78"/>
      <c r="P1382" s="78"/>
      <c r="Q1382" s="78"/>
      <c r="R1382" s="78"/>
      <c r="S1382" s="78"/>
      <c r="T1382" s="78"/>
      <c r="U1382" s="78"/>
      <c r="V1382" s="78"/>
      <c r="W1382" s="78"/>
      <c r="X1382" s="78"/>
      <c r="Y1382" s="78"/>
      <c r="Z1382" s="78"/>
      <c r="AA1382" s="78"/>
      <c r="AB1382" s="78"/>
      <c r="AC1382" s="78"/>
      <c r="AD1382" s="78"/>
      <c r="AE1382" s="78"/>
      <c r="AF1382" s="78"/>
      <c r="AG1382" s="78"/>
      <c r="AH1382" s="78"/>
      <c r="AI1382" s="78"/>
      <c r="AJ1382" s="170"/>
      <c r="AK1382" s="78"/>
      <c r="AL1382" s="78"/>
      <c r="AM1382" s="78"/>
      <c r="AN1382" s="78"/>
      <c r="AO1382" s="78"/>
      <c r="AP1382" s="78"/>
      <c r="AQ1382" s="78"/>
      <c r="AR1382" s="78"/>
      <c r="AT1382" s="78"/>
      <c r="AU1382" s="78"/>
      <c r="AV1382" s="78"/>
      <c r="AW1382" s="78"/>
      <c r="AX1382" s="78"/>
      <c r="AY1382" s="78"/>
      <c r="AZ1382" s="78"/>
      <c r="BA1382" s="78"/>
      <c r="BB1382" s="78"/>
      <c r="BC1382" s="78"/>
      <c r="BD1382" s="78"/>
      <c r="BE1382" s="78"/>
      <c r="BF1382" s="78"/>
      <c r="BG1382" s="78"/>
      <c r="BH1382" s="78"/>
      <c r="BI1382" s="78"/>
      <c r="BJ1382" s="78"/>
      <c r="BK1382" s="78"/>
      <c r="BL1382" s="78"/>
      <c r="BM1382" s="78"/>
      <c r="BN1382" s="78"/>
      <c r="BO1382" s="78"/>
      <c r="BP1382" s="78"/>
      <c r="BQ1382" s="78"/>
      <c r="BR1382" s="78"/>
      <c r="BS1382" s="78"/>
      <c r="BT1382" s="78"/>
      <c r="BU1382" s="78"/>
      <c r="BV1382" s="78"/>
      <c r="BW1382" s="78"/>
      <c r="BX1382" s="78"/>
      <c r="BY1382" s="78"/>
      <c r="BZ1382" s="78"/>
      <c r="CA1382" s="78"/>
      <c r="CB1382" s="78"/>
      <c r="CC1382" s="78"/>
      <c r="CD1382" s="78"/>
      <c r="CE1382" s="78"/>
      <c r="CF1382" s="78"/>
      <c r="CG1382" s="78"/>
      <c r="CH1382" s="78"/>
      <c r="CI1382" s="78"/>
      <c r="CJ1382" s="78"/>
      <c r="CK1382" s="78"/>
      <c r="CL1382" s="78"/>
    </row>
    <row r="1383" spans="14:90" ht="20.100000000000001" customHeight="1">
      <c r="N1383" s="78"/>
      <c r="O1383" s="78"/>
      <c r="P1383" s="78"/>
      <c r="Q1383" s="78"/>
      <c r="R1383" s="78"/>
      <c r="S1383" s="78"/>
      <c r="T1383" s="78"/>
      <c r="U1383" s="78"/>
      <c r="V1383" s="78"/>
      <c r="W1383" s="78"/>
      <c r="X1383" s="78"/>
      <c r="Y1383" s="78"/>
      <c r="Z1383" s="78"/>
      <c r="AA1383" s="78"/>
      <c r="AB1383" s="78"/>
      <c r="AC1383" s="78"/>
      <c r="AD1383" s="78"/>
      <c r="AE1383" s="78"/>
      <c r="AF1383" s="78"/>
      <c r="AG1383" s="78"/>
      <c r="AH1383" s="78"/>
      <c r="AI1383" s="78"/>
      <c r="AJ1383" s="170"/>
      <c r="AK1383" s="78"/>
      <c r="AL1383" s="78"/>
      <c r="AM1383" s="78"/>
      <c r="AN1383" s="78"/>
      <c r="AO1383" s="78"/>
      <c r="AP1383" s="78"/>
      <c r="AQ1383" s="78"/>
      <c r="AR1383" s="78"/>
      <c r="AT1383" s="78"/>
      <c r="AU1383" s="78"/>
      <c r="AV1383" s="78"/>
      <c r="AW1383" s="78"/>
      <c r="AX1383" s="78"/>
      <c r="AY1383" s="78"/>
      <c r="AZ1383" s="78"/>
      <c r="BA1383" s="78"/>
      <c r="BB1383" s="78"/>
      <c r="BC1383" s="78"/>
      <c r="BD1383" s="78"/>
      <c r="BE1383" s="78"/>
      <c r="BF1383" s="78"/>
      <c r="BG1383" s="78"/>
      <c r="BH1383" s="78"/>
      <c r="BI1383" s="78"/>
      <c r="BJ1383" s="78"/>
      <c r="BK1383" s="78"/>
      <c r="BL1383" s="78"/>
      <c r="BM1383" s="78"/>
      <c r="BN1383" s="78"/>
      <c r="BO1383" s="78"/>
      <c r="BP1383" s="78"/>
      <c r="BQ1383" s="78"/>
      <c r="BR1383" s="78"/>
      <c r="BS1383" s="78"/>
      <c r="BT1383" s="78"/>
      <c r="BU1383" s="78"/>
      <c r="BV1383" s="78"/>
      <c r="BW1383" s="78"/>
      <c r="BX1383" s="78"/>
      <c r="BY1383" s="78"/>
      <c r="BZ1383" s="78"/>
      <c r="CA1383" s="78"/>
      <c r="CB1383" s="78"/>
      <c r="CC1383" s="78"/>
      <c r="CD1383" s="78"/>
      <c r="CE1383" s="78"/>
      <c r="CF1383" s="78"/>
      <c r="CG1383" s="78"/>
      <c r="CH1383" s="78"/>
      <c r="CI1383" s="78"/>
      <c r="CJ1383" s="78"/>
      <c r="CK1383" s="78"/>
      <c r="CL1383" s="78"/>
    </row>
    <row r="1384" spans="14:90" ht="20.100000000000001" customHeight="1">
      <c r="N1384" s="78"/>
      <c r="O1384" s="78"/>
      <c r="P1384" s="78"/>
      <c r="Q1384" s="78"/>
      <c r="R1384" s="78"/>
      <c r="S1384" s="78"/>
      <c r="T1384" s="78"/>
      <c r="U1384" s="78"/>
      <c r="V1384" s="78"/>
      <c r="W1384" s="78"/>
      <c r="X1384" s="78"/>
      <c r="Y1384" s="78"/>
      <c r="Z1384" s="78"/>
      <c r="AA1384" s="78"/>
      <c r="AB1384" s="78"/>
      <c r="AC1384" s="78"/>
      <c r="AD1384" s="78"/>
      <c r="AE1384" s="78"/>
      <c r="AF1384" s="78"/>
      <c r="AG1384" s="78"/>
      <c r="AH1384" s="78"/>
      <c r="AI1384" s="78"/>
      <c r="AJ1384" s="170"/>
      <c r="AK1384" s="78"/>
      <c r="AL1384" s="78"/>
      <c r="AM1384" s="78"/>
      <c r="AN1384" s="78"/>
      <c r="AO1384" s="78"/>
      <c r="AP1384" s="78"/>
      <c r="AQ1384" s="78"/>
      <c r="AR1384" s="78"/>
      <c r="AT1384" s="78"/>
      <c r="AU1384" s="78"/>
      <c r="AV1384" s="78"/>
      <c r="AW1384" s="78"/>
      <c r="AX1384" s="78"/>
      <c r="AY1384" s="78"/>
      <c r="AZ1384" s="78"/>
      <c r="BA1384" s="78"/>
      <c r="BB1384" s="78"/>
      <c r="BC1384" s="78"/>
      <c r="BD1384" s="78"/>
      <c r="BE1384" s="78"/>
      <c r="BF1384" s="78"/>
      <c r="BG1384" s="78"/>
      <c r="BH1384" s="78"/>
      <c r="BI1384" s="78"/>
      <c r="BJ1384" s="78"/>
      <c r="BK1384" s="78"/>
      <c r="BL1384" s="78"/>
      <c r="BM1384" s="78"/>
      <c r="BN1384" s="78"/>
      <c r="BO1384" s="78"/>
      <c r="BP1384" s="78"/>
      <c r="BQ1384" s="78"/>
      <c r="BR1384" s="78"/>
      <c r="BS1384" s="78"/>
      <c r="BT1384" s="78"/>
      <c r="BU1384" s="78"/>
      <c r="BV1384" s="78"/>
      <c r="BW1384" s="78"/>
      <c r="BX1384" s="78"/>
      <c r="BY1384" s="78"/>
      <c r="BZ1384" s="78"/>
      <c r="CA1384" s="78"/>
      <c r="CB1384" s="78"/>
      <c r="CC1384" s="78"/>
      <c r="CD1384" s="78"/>
      <c r="CE1384" s="78"/>
      <c r="CF1384" s="78"/>
      <c r="CG1384" s="78"/>
      <c r="CH1384" s="78"/>
      <c r="CI1384" s="78"/>
      <c r="CJ1384" s="78"/>
      <c r="CK1384" s="78"/>
      <c r="CL1384" s="78"/>
    </row>
    <row r="1385" spans="14:90" ht="20.100000000000001" customHeight="1">
      <c r="N1385" s="78"/>
      <c r="O1385" s="78"/>
      <c r="P1385" s="78"/>
      <c r="Q1385" s="78"/>
      <c r="R1385" s="78"/>
      <c r="S1385" s="78"/>
      <c r="T1385" s="78"/>
      <c r="U1385" s="78"/>
      <c r="V1385" s="78"/>
      <c r="W1385" s="78"/>
      <c r="X1385" s="78"/>
      <c r="Y1385" s="78"/>
      <c r="Z1385" s="78"/>
      <c r="AA1385" s="78"/>
      <c r="AB1385" s="78"/>
      <c r="AC1385" s="78"/>
      <c r="AD1385" s="78"/>
      <c r="AE1385" s="78"/>
      <c r="AF1385" s="78"/>
      <c r="AG1385" s="78"/>
      <c r="AH1385" s="78"/>
      <c r="AI1385" s="78"/>
      <c r="AJ1385" s="170"/>
      <c r="AK1385" s="78"/>
      <c r="AL1385" s="78"/>
      <c r="AM1385" s="78"/>
      <c r="AN1385" s="78"/>
      <c r="AO1385" s="78"/>
      <c r="AP1385" s="78"/>
      <c r="AQ1385" s="78"/>
      <c r="AR1385" s="78"/>
      <c r="AT1385" s="78"/>
      <c r="AU1385" s="78"/>
      <c r="AV1385" s="78"/>
      <c r="AW1385" s="78"/>
      <c r="AX1385" s="78"/>
      <c r="AY1385" s="78"/>
      <c r="AZ1385" s="78"/>
      <c r="BA1385" s="78"/>
      <c r="BB1385" s="78"/>
      <c r="BC1385" s="78"/>
      <c r="BD1385" s="78"/>
      <c r="BE1385" s="78"/>
      <c r="BF1385" s="78"/>
      <c r="BG1385" s="78"/>
      <c r="BH1385" s="78"/>
      <c r="BI1385" s="78"/>
      <c r="BJ1385" s="78"/>
      <c r="BK1385" s="78"/>
      <c r="BL1385" s="78"/>
      <c r="BM1385" s="78"/>
      <c r="BN1385" s="78"/>
      <c r="BO1385" s="78"/>
      <c r="BP1385" s="78"/>
      <c r="BQ1385" s="78"/>
      <c r="BR1385" s="78"/>
      <c r="BS1385" s="78"/>
      <c r="BT1385" s="78"/>
      <c r="BU1385" s="78"/>
      <c r="BV1385" s="78"/>
      <c r="BW1385" s="78"/>
      <c r="BX1385" s="78"/>
      <c r="BY1385" s="78"/>
      <c r="BZ1385" s="78"/>
      <c r="CA1385" s="78"/>
      <c r="CB1385" s="78"/>
      <c r="CC1385" s="78"/>
      <c r="CD1385" s="78"/>
      <c r="CE1385" s="78"/>
      <c r="CF1385" s="78"/>
      <c r="CG1385" s="78"/>
      <c r="CH1385" s="78"/>
      <c r="CI1385" s="78"/>
      <c r="CJ1385" s="78"/>
      <c r="CK1385" s="78"/>
      <c r="CL1385" s="78"/>
    </row>
    <row r="1386" spans="14:90" ht="20.100000000000001" customHeight="1">
      <c r="N1386" s="78"/>
      <c r="O1386" s="78"/>
      <c r="P1386" s="78"/>
      <c r="Q1386" s="78"/>
      <c r="R1386" s="78"/>
      <c r="S1386" s="78"/>
      <c r="T1386" s="78"/>
      <c r="U1386" s="78"/>
      <c r="V1386" s="78"/>
      <c r="W1386" s="78"/>
      <c r="X1386" s="78"/>
      <c r="Y1386" s="78"/>
      <c r="Z1386" s="78"/>
      <c r="AA1386" s="78"/>
      <c r="AB1386" s="78"/>
      <c r="AC1386" s="78"/>
      <c r="AD1386" s="78"/>
      <c r="AE1386" s="78"/>
      <c r="AF1386" s="78"/>
      <c r="AG1386" s="78"/>
      <c r="AH1386" s="78"/>
      <c r="AI1386" s="78"/>
      <c r="AJ1386" s="170"/>
      <c r="AK1386" s="78"/>
      <c r="AL1386" s="78"/>
      <c r="AM1386" s="78"/>
      <c r="AN1386" s="78"/>
      <c r="AO1386" s="78"/>
      <c r="AP1386" s="78"/>
      <c r="AQ1386" s="78"/>
      <c r="AR1386" s="78"/>
      <c r="AT1386" s="78"/>
      <c r="AU1386" s="78"/>
      <c r="AV1386" s="78"/>
      <c r="AW1386" s="78"/>
      <c r="AX1386" s="78"/>
      <c r="AY1386" s="78"/>
      <c r="AZ1386" s="78"/>
      <c r="BA1386" s="78"/>
      <c r="BB1386" s="78"/>
      <c r="BC1386" s="78"/>
      <c r="BD1386" s="78"/>
      <c r="BE1386" s="78"/>
      <c r="BF1386" s="78"/>
      <c r="BG1386" s="78"/>
      <c r="BH1386" s="78"/>
      <c r="BI1386" s="78"/>
      <c r="BJ1386" s="78"/>
      <c r="BK1386" s="78"/>
      <c r="BL1386" s="78"/>
      <c r="BM1386" s="78"/>
      <c r="BN1386" s="78"/>
      <c r="BO1386" s="78"/>
      <c r="BP1386" s="78"/>
      <c r="BQ1386" s="78"/>
      <c r="BR1386" s="78"/>
      <c r="BS1386" s="78"/>
      <c r="BT1386" s="78"/>
      <c r="BU1386" s="78"/>
      <c r="BV1386" s="78"/>
      <c r="BW1386" s="78"/>
      <c r="BX1386" s="78"/>
      <c r="BY1386" s="78"/>
      <c r="BZ1386" s="78"/>
      <c r="CA1386" s="78"/>
      <c r="CB1386" s="78"/>
      <c r="CC1386" s="78"/>
      <c r="CD1386" s="78"/>
      <c r="CE1386" s="78"/>
      <c r="CF1386" s="78"/>
      <c r="CG1386" s="78"/>
      <c r="CH1386" s="78"/>
      <c r="CI1386" s="78"/>
      <c r="CJ1386" s="78"/>
      <c r="CK1386" s="78"/>
      <c r="CL1386" s="78"/>
    </row>
    <row r="1387" spans="14:90" ht="20.100000000000001" customHeight="1">
      <c r="N1387" s="78"/>
      <c r="O1387" s="78"/>
      <c r="P1387" s="78"/>
      <c r="Q1387" s="78"/>
      <c r="R1387" s="78"/>
      <c r="S1387" s="78"/>
      <c r="T1387" s="78"/>
      <c r="U1387" s="78"/>
      <c r="V1387" s="78"/>
      <c r="W1387" s="78"/>
      <c r="X1387" s="78"/>
      <c r="Y1387" s="78"/>
      <c r="Z1387" s="78"/>
      <c r="AA1387" s="78"/>
      <c r="AB1387" s="78"/>
      <c r="AC1387" s="78"/>
      <c r="AD1387" s="78"/>
      <c r="AE1387" s="78"/>
      <c r="AF1387" s="78"/>
      <c r="AG1387" s="78"/>
      <c r="AH1387" s="78"/>
      <c r="AI1387" s="78"/>
      <c r="AJ1387" s="170"/>
      <c r="AK1387" s="78"/>
      <c r="AL1387" s="78"/>
      <c r="AM1387" s="78"/>
      <c r="AN1387" s="78"/>
      <c r="AO1387" s="78"/>
      <c r="AP1387" s="78"/>
      <c r="AQ1387" s="78"/>
      <c r="AR1387" s="78"/>
      <c r="AT1387" s="78"/>
      <c r="AU1387" s="78"/>
      <c r="AV1387" s="78"/>
      <c r="AW1387" s="78"/>
      <c r="AX1387" s="78"/>
      <c r="AY1387" s="78"/>
      <c r="AZ1387" s="78"/>
      <c r="BA1387" s="78"/>
      <c r="BB1387" s="78"/>
      <c r="BC1387" s="78"/>
      <c r="BD1387" s="78"/>
      <c r="BE1387" s="78"/>
      <c r="BF1387" s="78"/>
      <c r="BG1387" s="78"/>
      <c r="BH1387" s="78"/>
      <c r="BI1387" s="78"/>
      <c r="BJ1387" s="78"/>
      <c r="BK1387" s="78"/>
      <c r="BL1387" s="78"/>
      <c r="BM1387" s="78"/>
      <c r="BN1387" s="78"/>
      <c r="BO1387" s="78"/>
      <c r="BP1387" s="78"/>
      <c r="BQ1387" s="78"/>
      <c r="BR1387" s="78"/>
      <c r="BS1387" s="78"/>
      <c r="BT1387" s="78"/>
      <c r="BU1387" s="78"/>
      <c r="BV1387" s="78"/>
      <c r="BW1387" s="78"/>
      <c r="BX1387" s="78"/>
      <c r="BY1387" s="78"/>
      <c r="BZ1387" s="78"/>
      <c r="CA1387" s="78"/>
      <c r="CB1387" s="78"/>
      <c r="CC1387" s="78"/>
      <c r="CD1387" s="78"/>
      <c r="CE1387" s="78"/>
      <c r="CF1387" s="78"/>
      <c r="CG1387" s="78"/>
      <c r="CH1387" s="78"/>
      <c r="CI1387" s="78"/>
      <c r="CJ1387" s="78"/>
      <c r="CK1387" s="78"/>
      <c r="CL1387" s="78"/>
    </row>
    <row r="1388" spans="14:90" ht="20.100000000000001" customHeight="1">
      <c r="N1388" s="78"/>
      <c r="O1388" s="78"/>
      <c r="P1388" s="78"/>
      <c r="Q1388" s="78"/>
      <c r="R1388" s="78"/>
      <c r="S1388" s="78"/>
      <c r="T1388" s="78"/>
      <c r="U1388" s="78"/>
      <c r="V1388" s="78"/>
      <c r="W1388" s="78"/>
      <c r="X1388" s="78"/>
      <c r="Y1388" s="78"/>
      <c r="Z1388" s="78"/>
      <c r="AA1388" s="78"/>
      <c r="AB1388" s="78"/>
      <c r="AC1388" s="78"/>
      <c r="AD1388" s="78"/>
      <c r="AE1388" s="78"/>
      <c r="AF1388" s="78"/>
      <c r="AG1388" s="78"/>
      <c r="AH1388" s="78"/>
      <c r="AI1388" s="78"/>
      <c r="AJ1388" s="170"/>
      <c r="AK1388" s="78"/>
      <c r="AL1388" s="78"/>
      <c r="AM1388" s="78"/>
      <c r="AN1388" s="78"/>
      <c r="AO1388" s="78"/>
      <c r="AP1388" s="78"/>
      <c r="AQ1388" s="78"/>
      <c r="AR1388" s="78"/>
      <c r="AT1388" s="78"/>
      <c r="AU1388" s="78"/>
      <c r="AV1388" s="78"/>
      <c r="AW1388" s="78"/>
      <c r="AX1388" s="78"/>
      <c r="AY1388" s="78"/>
      <c r="AZ1388" s="78"/>
      <c r="BA1388" s="78"/>
      <c r="BB1388" s="78"/>
      <c r="BC1388" s="78"/>
      <c r="BD1388" s="78"/>
      <c r="BE1388" s="78"/>
      <c r="BF1388" s="78"/>
      <c r="BG1388" s="78"/>
      <c r="BH1388" s="78"/>
      <c r="BI1388" s="78"/>
      <c r="BJ1388" s="78"/>
      <c r="BK1388" s="78"/>
      <c r="BL1388" s="78"/>
      <c r="BM1388" s="78"/>
      <c r="BN1388" s="78"/>
      <c r="BO1388" s="78"/>
      <c r="BP1388" s="78"/>
      <c r="BQ1388" s="78"/>
      <c r="BR1388" s="78"/>
      <c r="BS1388" s="78"/>
      <c r="BT1388" s="78"/>
      <c r="BU1388" s="78"/>
      <c r="BV1388" s="78"/>
      <c r="BW1388" s="78"/>
      <c r="BX1388" s="78"/>
      <c r="BY1388" s="78"/>
      <c r="BZ1388" s="78"/>
      <c r="CA1388" s="78"/>
      <c r="CB1388" s="78"/>
      <c r="CC1388" s="78"/>
      <c r="CD1388" s="78"/>
      <c r="CE1388" s="78"/>
      <c r="CF1388" s="78"/>
      <c r="CG1388" s="78"/>
      <c r="CH1388" s="78"/>
      <c r="CI1388" s="78"/>
      <c r="CJ1388" s="78"/>
      <c r="CK1388" s="78"/>
      <c r="CL1388" s="78"/>
    </row>
    <row r="1389" spans="14:90" ht="20.100000000000001" customHeight="1">
      <c r="N1389" s="78"/>
      <c r="O1389" s="78"/>
      <c r="P1389" s="78"/>
      <c r="Q1389" s="78"/>
      <c r="R1389" s="78"/>
      <c r="S1389" s="78"/>
      <c r="T1389" s="78"/>
      <c r="U1389" s="78"/>
      <c r="V1389" s="78"/>
      <c r="W1389" s="78"/>
      <c r="X1389" s="78"/>
      <c r="Y1389" s="78"/>
      <c r="Z1389" s="78"/>
      <c r="AA1389" s="78"/>
      <c r="AB1389" s="78"/>
      <c r="AC1389" s="78"/>
      <c r="AD1389" s="78"/>
      <c r="AE1389" s="78"/>
      <c r="AF1389" s="78"/>
      <c r="AG1389" s="78"/>
      <c r="AH1389" s="78"/>
      <c r="AI1389" s="78"/>
      <c r="AJ1389" s="170"/>
      <c r="AK1389" s="78"/>
      <c r="AL1389" s="78"/>
      <c r="AM1389" s="78"/>
      <c r="AN1389" s="78"/>
      <c r="AO1389" s="78"/>
      <c r="AP1389" s="78"/>
      <c r="AQ1389" s="78"/>
      <c r="AR1389" s="78"/>
      <c r="AT1389" s="78"/>
      <c r="AU1389" s="78"/>
      <c r="AV1389" s="78"/>
      <c r="AW1389" s="78"/>
      <c r="AX1389" s="78"/>
      <c r="AY1389" s="78"/>
      <c r="AZ1389" s="78"/>
      <c r="BA1389" s="78"/>
      <c r="BB1389" s="78"/>
      <c r="BC1389" s="78"/>
      <c r="BD1389" s="78"/>
      <c r="BE1389" s="78"/>
      <c r="BF1389" s="78"/>
      <c r="BG1389" s="78"/>
      <c r="BH1389" s="78"/>
      <c r="BI1389" s="78"/>
      <c r="BJ1389" s="78"/>
      <c r="BK1389" s="78"/>
      <c r="BL1389" s="78"/>
      <c r="BM1389" s="78"/>
      <c r="BN1389" s="78"/>
      <c r="BO1389" s="78"/>
      <c r="BP1389" s="78"/>
      <c r="BQ1389" s="78"/>
      <c r="BR1389" s="78"/>
      <c r="BS1389" s="78"/>
      <c r="BT1389" s="78"/>
      <c r="BU1389" s="78"/>
      <c r="BV1389" s="78"/>
      <c r="BW1389" s="78"/>
      <c r="BX1389" s="78"/>
      <c r="BY1389" s="78"/>
      <c r="BZ1389" s="78"/>
      <c r="CA1389" s="78"/>
      <c r="CB1389" s="78"/>
      <c r="CC1389" s="78"/>
      <c r="CD1389" s="78"/>
      <c r="CE1389" s="78"/>
      <c r="CF1389" s="78"/>
      <c r="CG1389" s="78"/>
      <c r="CH1389" s="78"/>
      <c r="CI1389" s="78"/>
      <c r="CJ1389" s="78"/>
      <c r="CK1389" s="78"/>
      <c r="CL1389" s="78"/>
    </row>
    <row r="1390" spans="14:90" ht="20.100000000000001" customHeight="1">
      <c r="N1390" s="78"/>
      <c r="O1390" s="78"/>
      <c r="P1390" s="78"/>
      <c r="Q1390" s="78"/>
      <c r="R1390" s="78"/>
      <c r="S1390" s="78"/>
      <c r="T1390" s="78"/>
      <c r="U1390" s="78"/>
      <c r="V1390" s="78"/>
      <c r="W1390" s="78"/>
      <c r="X1390" s="78"/>
      <c r="Y1390" s="78"/>
      <c r="Z1390" s="78"/>
      <c r="AA1390" s="78"/>
      <c r="AB1390" s="78"/>
      <c r="AC1390" s="78"/>
      <c r="AD1390" s="78"/>
      <c r="AE1390" s="78"/>
      <c r="AF1390" s="78"/>
      <c r="AG1390" s="78"/>
      <c r="AH1390" s="78"/>
      <c r="AI1390" s="78"/>
      <c r="AJ1390" s="170"/>
      <c r="AK1390" s="78"/>
      <c r="AL1390" s="78"/>
      <c r="AM1390" s="78"/>
      <c r="AN1390" s="78"/>
      <c r="AO1390" s="78"/>
      <c r="AP1390" s="78"/>
      <c r="AQ1390" s="78"/>
      <c r="AR1390" s="78"/>
      <c r="AT1390" s="78"/>
      <c r="AU1390" s="78"/>
      <c r="AV1390" s="78"/>
      <c r="AW1390" s="78"/>
      <c r="AX1390" s="78"/>
      <c r="AY1390" s="78"/>
      <c r="AZ1390" s="78"/>
      <c r="BA1390" s="78"/>
      <c r="BB1390" s="78"/>
      <c r="BC1390" s="78"/>
      <c r="BD1390" s="78"/>
      <c r="BE1390" s="78"/>
      <c r="BF1390" s="78"/>
      <c r="BG1390" s="78"/>
      <c r="BH1390" s="78"/>
      <c r="BI1390" s="78"/>
      <c r="BJ1390" s="78"/>
      <c r="BK1390" s="78"/>
      <c r="BL1390" s="78"/>
      <c r="BM1390" s="78"/>
      <c r="BN1390" s="78"/>
      <c r="BO1390" s="78"/>
      <c r="BP1390" s="78"/>
      <c r="BQ1390" s="78"/>
      <c r="BR1390" s="78"/>
      <c r="BS1390" s="78"/>
      <c r="BT1390" s="78"/>
      <c r="BU1390" s="78"/>
      <c r="BV1390" s="78"/>
      <c r="BW1390" s="78"/>
      <c r="BX1390" s="78"/>
      <c r="BY1390" s="78"/>
      <c r="BZ1390" s="78"/>
      <c r="CA1390" s="78"/>
      <c r="CB1390" s="78"/>
      <c r="CC1390" s="78"/>
      <c r="CD1390" s="78"/>
      <c r="CE1390" s="78"/>
      <c r="CF1390" s="78"/>
      <c r="CG1390" s="78"/>
      <c r="CH1390" s="78"/>
      <c r="CI1390" s="78"/>
      <c r="CJ1390" s="78"/>
      <c r="CK1390" s="78"/>
      <c r="CL1390" s="78"/>
    </row>
    <row r="1391" spans="14:90" ht="20.100000000000001" customHeight="1">
      <c r="N1391" s="78"/>
      <c r="O1391" s="78"/>
      <c r="P1391" s="78"/>
      <c r="Q1391" s="78"/>
      <c r="R1391" s="78"/>
      <c r="S1391" s="78"/>
      <c r="T1391" s="78"/>
      <c r="U1391" s="78"/>
      <c r="V1391" s="78"/>
      <c r="W1391" s="78"/>
      <c r="X1391" s="78"/>
      <c r="Y1391" s="78"/>
      <c r="Z1391" s="78"/>
      <c r="AA1391" s="78"/>
      <c r="AB1391" s="78"/>
      <c r="AC1391" s="78"/>
      <c r="AD1391" s="78"/>
      <c r="AE1391" s="78"/>
      <c r="AF1391" s="78"/>
      <c r="AG1391" s="78"/>
      <c r="AH1391" s="78"/>
      <c r="AI1391" s="78"/>
      <c r="AJ1391" s="170"/>
      <c r="AK1391" s="78"/>
      <c r="AL1391" s="78"/>
      <c r="AM1391" s="78"/>
      <c r="AN1391" s="78"/>
      <c r="AO1391" s="78"/>
      <c r="AP1391" s="78"/>
      <c r="AQ1391" s="78"/>
      <c r="AR1391" s="78"/>
      <c r="AT1391" s="78"/>
      <c r="AU1391" s="78"/>
      <c r="AV1391" s="78"/>
      <c r="AW1391" s="78"/>
      <c r="AX1391" s="78"/>
      <c r="AY1391" s="78"/>
      <c r="AZ1391" s="78"/>
      <c r="BA1391" s="78"/>
      <c r="BB1391" s="78"/>
      <c r="BC1391" s="78"/>
      <c r="BD1391" s="78"/>
      <c r="BE1391" s="78"/>
      <c r="BF1391" s="78"/>
      <c r="BG1391" s="78"/>
      <c r="BH1391" s="78"/>
      <c r="BI1391" s="78"/>
      <c r="BJ1391" s="78"/>
      <c r="BK1391" s="78"/>
      <c r="BL1391" s="78"/>
      <c r="BM1391" s="78"/>
      <c r="BN1391" s="78"/>
      <c r="BO1391" s="78"/>
      <c r="BP1391" s="78"/>
      <c r="BQ1391" s="78"/>
      <c r="BR1391" s="78"/>
      <c r="BS1391" s="78"/>
      <c r="BT1391" s="78"/>
      <c r="BU1391" s="78"/>
      <c r="BV1391" s="78"/>
      <c r="BW1391" s="78"/>
      <c r="BX1391" s="78"/>
      <c r="BY1391" s="78"/>
      <c r="BZ1391" s="78"/>
      <c r="CA1391" s="78"/>
      <c r="CB1391" s="78"/>
      <c r="CC1391" s="78"/>
      <c r="CD1391" s="78"/>
      <c r="CE1391" s="78"/>
      <c r="CF1391" s="78"/>
      <c r="CG1391" s="78"/>
      <c r="CH1391" s="78"/>
      <c r="CI1391" s="78"/>
      <c r="CJ1391" s="78"/>
      <c r="CK1391" s="78"/>
      <c r="CL1391" s="78"/>
    </row>
    <row r="1392" spans="14:90" ht="20.100000000000001" customHeight="1">
      <c r="N1392" s="78"/>
      <c r="O1392" s="78"/>
      <c r="P1392" s="78"/>
      <c r="Q1392" s="78"/>
      <c r="R1392" s="78"/>
      <c r="S1392" s="78"/>
      <c r="T1392" s="78"/>
      <c r="U1392" s="78"/>
      <c r="V1392" s="78"/>
      <c r="W1392" s="78"/>
      <c r="X1392" s="78"/>
      <c r="Y1392" s="78"/>
      <c r="Z1392" s="78"/>
      <c r="AA1392" s="78"/>
      <c r="AB1392" s="78"/>
      <c r="AC1392" s="78"/>
      <c r="AD1392" s="78"/>
      <c r="AE1392" s="78"/>
      <c r="AF1392" s="78"/>
      <c r="AG1392" s="78"/>
      <c r="AH1392" s="78"/>
      <c r="AI1392" s="78"/>
      <c r="AJ1392" s="170"/>
      <c r="AK1392" s="78"/>
      <c r="AL1392" s="78"/>
      <c r="AM1392" s="78"/>
      <c r="AN1392" s="78"/>
      <c r="AO1392" s="78"/>
      <c r="AP1392" s="78"/>
      <c r="AQ1392" s="78"/>
      <c r="AR1392" s="78"/>
      <c r="AT1392" s="78"/>
      <c r="AU1392" s="78"/>
      <c r="AV1392" s="78"/>
      <c r="AW1392" s="78"/>
      <c r="AX1392" s="78"/>
      <c r="AY1392" s="78"/>
      <c r="AZ1392" s="78"/>
      <c r="BA1392" s="78"/>
      <c r="BB1392" s="78"/>
      <c r="BC1392" s="78"/>
      <c r="BD1392" s="78"/>
      <c r="BE1392" s="78"/>
      <c r="BF1392" s="78"/>
      <c r="BG1392" s="78"/>
      <c r="BH1392" s="78"/>
      <c r="BI1392" s="78"/>
      <c r="BJ1392" s="78"/>
      <c r="BK1392" s="78"/>
      <c r="BL1392" s="78"/>
      <c r="BM1392" s="78"/>
      <c r="BN1392" s="78"/>
      <c r="BO1392" s="78"/>
      <c r="BP1392" s="78"/>
      <c r="BQ1392" s="78"/>
      <c r="BR1392" s="78"/>
      <c r="BS1392" s="78"/>
      <c r="BT1392" s="78"/>
      <c r="BU1392" s="78"/>
      <c r="BV1392" s="78"/>
      <c r="BW1392" s="78"/>
      <c r="BX1392" s="78"/>
      <c r="BY1392" s="78"/>
      <c r="BZ1392" s="78"/>
      <c r="CA1392" s="78"/>
      <c r="CB1392" s="78"/>
      <c r="CC1392" s="78"/>
      <c r="CD1392" s="78"/>
      <c r="CE1392" s="78"/>
      <c r="CF1392" s="78"/>
      <c r="CG1392" s="78"/>
      <c r="CH1392" s="78"/>
      <c r="CI1392" s="78"/>
      <c r="CJ1392" s="78"/>
      <c r="CK1392" s="78"/>
      <c r="CL1392" s="78"/>
    </row>
    <row r="1393" spans="14:90" ht="20.100000000000001" customHeight="1">
      <c r="N1393" s="78"/>
      <c r="O1393" s="78"/>
      <c r="P1393" s="78"/>
      <c r="Q1393" s="78"/>
      <c r="R1393" s="78"/>
      <c r="S1393" s="78"/>
      <c r="T1393" s="78"/>
      <c r="U1393" s="78"/>
      <c r="V1393" s="78"/>
      <c r="W1393" s="78"/>
      <c r="X1393" s="78"/>
      <c r="Y1393" s="78"/>
      <c r="Z1393" s="78"/>
      <c r="AA1393" s="78"/>
      <c r="AB1393" s="78"/>
      <c r="AC1393" s="78"/>
      <c r="AD1393" s="78"/>
      <c r="AE1393" s="78"/>
      <c r="AF1393" s="78"/>
      <c r="AG1393" s="78"/>
      <c r="AH1393" s="78"/>
      <c r="AI1393" s="78"/>
      <c r="AJ1393" s="170"/>
      <c r="AK1393" s="78"/>
      <c r="AL1393" s="78"/>
      <c r="AM1393" s="78"/>
      <c r="AN1393" s="78"/>
      <c r="AO1393" s="78"/>
      <c r="AP1393" s="78"/>
      <c r="AQ1393" s="78"/>
      <c r="AR1393" s="78"/>
      <c r="AT1393" s="78"/>
      <c r="AU1393" s="78"/>
      <c r="AV1393" s="78"/>
      <c r="AW1393" s="78"/>
      <c r="AX1393" s="78"/>
      <c r="AY1393" s="78"/>
      <c r="AZ1393" s="78"/>
      <c r="BA1393" s="78"/>
      <c r="BB1393" s="78"/>
      <c r="BC1393" s="78"/>
      <c r="BD1393" s="78"/>
      <c r="BE1393" s="78"/>
      <c r="BF1393" s="78"/>
      <c r="BG1393" s="78"/>
      <c r="BH1393" s="78"/>
      <c r="BI1393" s="78"/>
      <c r="BJ1393" s="78"/>
      <c r="BK1393" s="78"/>
      <c r="BL1393" s="78"/>
      <c r="BM1393" s="78"/>
      <c r="BN1393" s="78"/>
      <c r="BO1393" s="78"/>
      <c r="BP1393" s="78"/>
      <c r="BQ1393" s="78"/>
      <c r="BR1393" s="78"/>
      <c r="BS1393" s="78"/>
      <c r="BT1393" s="78"/>
      <c r="BU1393" s="78"/>
      <c r="BV1393" s="78"/>
      <c r="BW1393" s="78"/>
      <c r="BX1393" s="78"/>
      <c r="BY1393" s="78"/>
      <c r="BZ1393" s="78"/>
      <c r="CA1393" s="78"/>
      <c r="CB1393" s="78"/>
      <c r="CC1393" s="78"/>
      <c r="CD1393" s="78"/>
      <c r="CE1393" s="78"/>
      <c r="CF1393" s="78"/>
      <c r="CG1393" s="78"/>
      <c r="CH1393" s="78"/>
      <c r="CI1393" s="78"/>
      <c r="CJ1393" s="78"/>
      <c r="CK1393" s="78"/>
      <c r="CL1393" s="78"/>
    </row>
    <row r="1394" spans="14:90" ht="20.100000000000001" customHeight="1">
      <c r="N1394" s="78"/>
      <c r="O1394" s="78"/>
      <c r="P1394" s="78"/>
      <c r="Q1394" s="78"/>
      <c r="R1394" s="78"/>
      <c r="S1394" s="78"/>
      <c r="T1394" s="78"/>
      <c r="U1394" s="78"/>
      <c r="V1394" s="78"/>
      <c r="W1394" s="78"/>
      <c r="X1394" s="78"/>
      <c r="Y1394" s="78"/>
      <c r="Z1394" s="78"/>
      <c r="AA1394" s="78"/>
      <c r="AB1394" s="78"/>
      <c r="AC1394" s="78"/>
      <c r="AD1394" s="78"/>
      <c r="AE1394" s="78"/>
      <c r="AF1394" s="78"/>
      <c r="AG1394" s="78"/>
      <c r="AH1394" s="78"/>
      <c r="AI1394" s="78"/>
      <c r="AJ1394" s="170"/>
      <c r="AK1394" s="78"/>
      <c r="AL1394" s="78"/>
      <c r="AM1394" s="78"/>
      <c r="AN1394" s="78"/>
      <c r="AO1394" s="78"/>
      <c r="AP1394" s="78"/>
      <c r="AQ1394" s="78"/>
      <c r="AR1394" s="78"/>
      <c r="AT1394" s="78"/>
      <c r="AU1394" s="78"/>
      <c r="AV1394" s="78"/>
      <c r="AW1394" s="78"/>
      <c r="AX1394" s="78"/>
      <c r="AY1394" s="78"/>
      <c r="AZ1394" s="78"/>
      <c r="BA1394" s="78"/>
      <c r="BB1394" s="78"/>
      <c r="BC1394" s="78"/>
      <c r="BD1394" s="78"/>
      <c r="BE1394" s="78"/>
      <c r="BF1394" s="78"/>
      <c r="BG1394" s="78"/>
      <c r="BH1394" s="78"/>
      <c r="BI1394" s="78"/>
      <c r="BJ1394" s="78"/>
      <c r="BK1394" s="78"/>
      <c r="BL1394" s="78"/>
      <c r="BM1394" s="78"/>
      <c r="BN1394" s="78"/>
      <c r="BO1394" s="78"/>
      <c r="BP1394" s="78"/>
      <c r="BQ1394" s="78"/>
      <c r="BR1394" s="78"/>
      <c r="BS1394" s="78"/>
      <c r="BT1394" s="78"/>
      <c r="BU1394" s="78"/>
      <c r="BV1394" s="78"/>
      <c r="BW1394" s="78"/>
      <c r="BX1394" s="78"/>
      <c r="BY1394" s="78"/>
      <c r="BZ1394" s="78"/>
      <c r="CA1394" s="78"/>
      <c r="CB1394" s="78"/>
      <c r="CC1394" s="78"/>
      <c r="CD1394" s="78"/>
      <c r="CE1394" s="78"/>
      <c r="CF1394" s="78"/>
      <c r="CG1394" s="78"/>
      <c r="CH1394" s="78"/>
      <c r="CI1394" s="78"/>
      <c r="CJ1394" s="78"/>
      <c r="CK1394" s="78"/>
      <c r="CL1394" s="78"/>
    </row>
    <row r="1395" spans="14:90" ht="20.100000000000001" customHeight="1">
      <c r="N1395" s="78"/>
      <c r="O1395" s="78"/>
      <c r="P1395" s="78"/>
      <c r="Q1395" s="78"/>
      <c r="R1395" s="78"/>
      <c r="S1395" s="78"/>
      <c r="T1395" s="78"/>
      <c r="U1395" s="78"/>
      <c r="V1395" s="78"/>
      <c r="W1395" s="78"/>
      <c r="X1395" s="78"/>
      <c r="Y1395" s="78"/>
      <c r="Z1395" s="78"/>
      <c r="AA1395" s="78"/>
      <c r="AB1395" s="78"/>
      <c r="AC1395" s="78"/>
      <c r="AD1395" s="78"/>
      <c r="AE1395" s="78"/>
      <c r="AF1395" s="78"/>
      <c r="AG1395" s="78"/>
      <c r="AH1395" s="78"/>
      <c r="AI1395" s="78"/>
      <c r="AJ1395" s="170"/>
      <c r="AK1395" s="78"/>
      <c r="AL1395" s="78"/>
      <c r="AM1395" s="78"/>
      <c r="AN1395" s="78"/>
      <c r="AO1395" s="78"/>
      <c r="AP1395" s="78"/>
      <c r="AQ1395" s="78"/>
      <c r="AR1395" s="78"/>
      <c r="AT1395" s="78"/>
      <c r="AU1395" s="78"/>
      <c r="AV1395" s="78"/>
      <c r="AW1395" s="78"/>
      <c r="AX1395" s="78"/>
      <c r="AY1395" s="78"/>
      <c r="AZ1395" s="78"/>
      <c r="BA1395" s="78"/>
      <c r="BB1395" s="78"/>
      <c r="BC1395" s="78"/>
      <c r="BD1395" s="78"/>
      <c r="BE1395" s="78"/>
      <c r="BF1395" s="78"/>
      <c r="BG1395" s="78"/>
      <c r="BH1395" s="78"/>
      <c r="BI1395" s="78"/>
      <c r="BJ1395" s="78"/>
      <c r="BK1395" s="78"/>
      <c r="BL1395" s="78"/>
      <c r="BM1395" s="78"/>
      <c r="BN1395" s="78"/>
      <c r="BO1395" s="78"/>
      <c r="BP1395" s="78"/>
      <c r="BQ1395" s="78"/>
      <c r="BR1395" s="78"/>
      <c r="BS1395" s="78"/>
      <c r="BT1395" s="78"/>
      <c r="BU1395" s="78"/>
      <c r="BV1395" s="78"/>
      <c r="BW1395" s="78"/>
      <c r="BX1395" s="78"/>
      <c r="BY1395" s="78"/>
      <c r="BZ1395" s="78"/>
      <c r="CA1395" s="78"/>
      <c r="CB1395" s="78"/>
      <c r="CC1395" s="78"/>
      <c r="CD1395" s="78"/>
      <c r="CE1395" s="78"/>
      <c r="CF1395" s="78"/>
      <c r="CG1395" s="78"/>
      <c r="CH1395" s="78"/>
      <c r="CI1395" s="78"/>
      <c r="CJ1395" s="78"/>
      <c r="CK1395" s="78"/>
      <c r="CL1395" s="78"/>
    </row>
    <row r="1396" spans="14:90" ht="20.100000000000001" customHeight="1">
      <c r="N1396" s="78"/>
      <c r="O1396" s="78"/>
      <c r="P1396" s="78"/>
      <c r="Q1396" s="78"/>
      <c r="R1396" s="78"/>
      <c r="S1396" s="78"/>
      <c r="T1396" s="78"/>
      <c r="U1396" s="78"/>
      <c r="V1396" s="78"/>
      <c r="W1396" s="78"/>
      <c r="X1396" s="78"/>
      <c r="Y1396" s="78"/>
      <c r="Z1396" s="78"/>
      <c r="AA1396" s="78"/>
      <c r="AB1396" s="78"/>
      <c r="AC1396" s="78"/>
      <c r="AD1396" s="78"/>
      <c r="AE1396" s="78"/>
      <c r="AF1396" s="78"/>
      <c r="AG1396" s="78"/>
      <c r="AH1396" s="78"/>
      <c r="AI1396" s="78"/>
      <c r="AJ1396" s="170"/>
      <c r="AK1396" s="78"/>
      <c r="AL1396" s="78"/>
      <c r="AM1396" s="78"/>
      <c r="AN1396" s="78"/>
      <c r="AO1396" s="78"/>
      <c r="AP1396" s="78"/>
      <c r="AQ1396" s="78"/>
      <c r="AR1396" s="78"/>
      <c r="AT1396" s="78"/>
      <c r="AU1396" s="78"/>
      <c r="AV1396" s="78"/>
      <c r="AW1396" s="78"/>
      <c r="AX1396" s="78"/>
      <c r="AY1396" s="78"/>
      <c r="AZ1396" s="78"/>
      <c r="BA1396" s="78"/>
      <c r="BB1396" s="78"/>
      <c r="BC1396" s="78"/>
      <c r="BD1396" s="78"/>
      <c r="BE1396" s="78"/>
      <c r="BF1396" s="78"/>
      <c r="BG1396" s="78"/>
      <c r="BH1396" s="78"/>
      <c r="BI1396" s="78"/>
      <c r="BJ1396" s="78"/>
      <c r="BK1396" s="78"/>
      <c r="BL1396" s="78"/>
      <c r="BM1396" s="78"/>
      <c r="BN1396" s="78"/>
      <c r="BO1396" s="78"/>
      <c r="BP1396" s="78"/>
      <c r="BQ1396" s="78"/>
      <c r="BR1396" s="78"/>
      <c r="BS1396" s="78"/>
      <c r="BT1396" s="78"/>
      <c r="BU1396" s="78"/>
      <c r="BV1396" s="78"/>
      <c r="BW1396" s="78"/>
      <c r="BX1396" s="78"/>
      <c r="BY1396" s="78"/>
      <c r="BZ1396" s="78"/>
      <c r="CA1396" s="78"/>
      <c r="CB1396" s="78"/>
      <c r="CC1396" s="78"/>
      <c r="CD1396" s="78"/>
      <c r="CE1396" s="78"/>
      <c r="CF1396" s="78"/>
      <c r="CG1396" s="78"/>
      <c r="CH1396" s="78"/>
      <c r="CI1396" s="78"/>
      <c r="CJ1396" s="78"/>
      <c r="CK1396" s="78"/>
      <c r="CL1396" s="78"/>
    </row>
    <row r="1397" spans="14:90" ht="20.100000000000001" customHeight="1">
      <c r="N1397" s="78"/>
      <c r="O1397" s="78"/>
      <c r="P1397" s="78"/>
      <c r="Q1397" s="78"/>
      <c r="R1397" s="78"/>
      <c r="S1397" s="78"/>
      <c r="T1397" s="78"/>
      <c r="U1397" s="78"/>
      <c r="V1397" s="78"/>
      <c r="W1397" s="78"/>
      <c r="X1397" s="78"/>
      <c r="Y1397" s="78"/>
      <c r="Z1397" s="78"/>
      <c r="AA1397" s="78"/>
      <c r="AB1397" s="78"/>
      <c r="AC1397" s="78"/>
      <c r="AD1397" s="78"/>
      <c r="AE1397" s="78"/>
      <c r="AF1397" s="78"/>
      <c r="AG1397" s="78"/>
      <c r="AH1397" s="78"/>
      <c r="AI1397" s="78"/>
      <c r="AJ1397" s="170"/>
      <c r="AK1397" s="78"/>
      <c r="AL1397" s="78"/>
      <c r="AM1397" s="78"/>
      <c r="AN1397" s="78"/>
      <c r="AO1397" s="78"/>
      <c r="AP1397" s="78"/>
      <c r="AQ1397" s="78"/>
      <c r="AR1397" s="78"/>
      <c r="AT1397" s="78"/>
      <c r="AU1397" s="78"/>
      <c r="AV1397" s="78"/>
      <c r="AW1397" s="78"/>
      <c r="AX1397" s="78"/>
      <c r="AY1397" s="78"/>
      <c r="AZ1397" s="78"/>
      <c r="BA1397" s="78"/>
      <c r="BB1397" s="78"/>
      <c r="BC1397" s="78"/>
      <c r="BD1397" s="78"/>
      <c r="BE1397" s="78"/>
      <c r="BF1397" s="78"/>
      <c r="BG1397" s="78"/>
      <c r="BH1397" s="78"/>
      <c r="BI1397" s="78"/>
      <c r="BJ1397" s="78"/>
      <c r="BK1397" s="78"/>
      <c r="BL1397" s="78"/>
      <c r="BM1397" s="78"/>
      <c r="BN1397" s="78"/>
      <c r="BO1397" s="78"/>
      <c r="BP1397" s="78"/>
      <c r="BQ1397" s="78"/>
      <c r="BR1397" s="78"/>
      <c r="BS1397" s="78"/>
      <c r="BT1397" s="78"/>
      <c r="BU1397" s="78"/>
      <c r="BV1397" s="78"/>
      <c r="BW1397" s="78"/>
      <c r="BX1397" s="78"/>
      <c r="BY1397" s="78"/>
      <c r="BZ1397" s="78"/>
      <c r="CA1397" s="78"/>
      <c r="CB1397" s="78"/>
      <c r="CC1397" s="78"/>
      <c r="CD1397" s="78"/>
      <c r="CE1397" s="78"/>
      <c r="CF1397" s="78"/>
      <c r="CG1397" s="78"/>
      <c r="CH1397" s="78"/>
      <c r="CI1397" s="78"/>
      <c r="CJ1397" s="78"/>
      <c r="CK1397" s="78"/>
      <c r="CL1397" s="78"/>
    </row>
    <row r="1398" spans="14:90" ht="20.100000000000001" customHeight="1">
      <c r="N1398" s="78"/>
      <c r="O1398" s="78"/>
      <c r="P1398" s="78"/>
      <c r="Q1398" s="78"/>
      <c r="R1398" s="78"/>
      <c r="S1398" s="78"/>
      <c r="T1398" s="78"/>
      <c r="U1398" s="78"/>
      <c r="V1398" s="78"/>
      <c r="W1398" s="78"/>
      <c r="X1398" s="78"/>
      <c r="Y1398" s="78"/>
      <c r="Z1398" s="78"/>
      <c r="AA1398" s="78"/>
      <c r="AB1398" s="78"/>
      <c r="AC1398" s="78"/>
      <c r="AD1398" s="78"/>
      <c r="AE1398" s="78"/>
      <c r="AF1398" s="78"/>
      <c r="AG1398" s="78"/>
      <c r="AH1398" s="78"/>
      <c r="AI1398" s="78"/>
      <c r="AJ1398" s="170"/>
      <c r="AK1398" s="78"/>
      <c r="AL1398" s="78"/>
      <c r="AM1398" s="78"/>
      <c r="AN1398" s="78"/>
      <c r="AO1398" s="78"/>
      <c r="AP1398" s="78"/>
      <c r="AQ1398" s="78"/>
      <c r="AR1398" s="78"/>
      <c r="AT1398" s="78"/>
      <c r="AU1398" s="78"/>
      <c r="AV1398" s="78"/>
      <c r="AW1398" s="78"/>
      <c r="AX1398" s="78"/>
      <c r="AY1398" s="78"/>
      <c r="AZ1398" s="78"/>
      <c r="BA1398" s="78"/>
      <c r="BB1398" s="78"/>
      <c r="BC1398" s="78"/>
      <c r="BD1398" s="78"/>
      <c r="BE1398" s="78"/>
      <c r="BF1398" s="78"/>
      <c r="BG1398" s="78"/>
      <c r="BH1398" s="78"/>
      <c r="BI1398" s="78"/>
      <c r="BJ1398" s="78"/>
      <c r="BK1398" s="78"/>
      <c r="BL1398" s="78"/>
      <c r="BM1398" s="78"/>
      <c r="BN1398" s="78"/>
      <c r="BO1398" s="78"/>
      <c r="BP1398" s="78"/>
      <c r="BQ1398" s="78"/>
      <c r="BR1398" s="78"/>
      <c r="BS1398" s="78"/>
      <c r="BT1398" s="78"/>
      <c r="BU1398" s="78"/>
      <c r="BV1398" s="78"/>
      <c r="BW1398" s="78"/>
      <c r="BX1398" s="78"/>
      <c r="BY1398" s="78"/>
      <c r="BZ1398" s="78"/>
      <c r="CA1398" s="78"/>
      <c r="CB1398" s="78"/>
      <c r="CC1398" s="78"/>
      <c r="CD1398" s="78"/>
      <c r="CE1398" s="78"/>
      <c r="CF1398" s="78"/>
      <c r="CG1398" s="78"/>
      <c r="CH1398" s="78"/>
      <c r="CI1398" s="78"/>
      <c r="CJ1398" s="78"/>
      <c r="CK1398" s="78"/>
      <c r="CL1398" s="78"/>
    </row>
    <row r="1399" spans="14:90" ht="20.100000000000001" customHeight="1">
      <c r="N1399" s="78"/>
      <c r="O1399" s="78"/>
      <c r="P1399" s="78"/>
      <c r="Q1399" s="78"/>
      <c r="R1399" s="78"/>
      <c r="S1399" s="78"/>
      <c r="T1399" s="78"/>
      <c r="U1399" s="78"/>
      <c r="V1399" s="78"/>
      <c r="W1399" s="78"/>
      <c r="X1399" s="78"/>
      <c r="Y1399" s="78"/>
      <c r="Z1399" s="78"/>
      <c r="AA1399" s="78"/>
      <c r="AB1399" s="78"/>
      <c r="AC1399" s="78"/>
      <c r="AD1399" s="78"/>
      <c r="AE1399" s="78"/>
      <c r="AF1399" s="78"/>
      <c r="AG1399" s="78"/>
      <c r="AH1399" s="78"/>
      <c r="AI1399" s="78"/>
      <c r="AJ1399" s="170"/>
      <c r="AK1399" s="78"/>
      <c r="AL1399" s="78"/>
      <c r="AM1399" s="78"/>
      <c r="AN1399" s="78"/>
      <c r="AO1399" s="78"/>
      <c r="AP1399" s="78"/>
      <c r="AQ1399" s="78"/>
      <c r="AR1399" s="78"/>
      <c r="AT1399" s="78"/>
      <c r="AU1399" s="78"/>
      <c r="AV1399" s="78"/>
      <c r="AW1399" s="78"/>
      <c r="AX1399" s="78"/>
      <c r="AY1399" s="78"/>
      <c r="AZ1399" s="78"/>
      <c r="BA1399" s="78"/>
      <c r="BB1399" s="78"/>
      <c r="BC1399" s="78"/>
      <c r="BD1399" s="78"/>
      <c r="BE1399" s="78"/>
      <c r="BF1399" s="78"/>
      <c r="BG1399" s="78"/>
      <c r="BH1399" s="78"/>
      <c r="BI1399" s="78"/>
      <c r="BJ1399" s="78"/>
      <c r="BK1399" s="78"/>
      <c r="BL1399" s="78"/>
      <c r="BM1399" s="78"/>
      <c r="BN1399" s="78"/>
      <c r="BO1399" s="78"/>
      <c r="BP1399" s="78"/>
      <c r="BQ1399" s="78"/>
      <c r="BR1399" s="78"/>
      <c r="BS1399" s="78"/>
      <c r="BT1399" s="78"/>
      <c r="BU1399" s="78"/>
      <c r="BV1399" s="78"/>
      <c r="BW1399" s="78"/>
      <c r="BX1399" s="78"/>
      <c r="BY1399" s="78"/>
      <c r="BZ1399" s="78"/>
      <c r="CA1399" s="78"/>
      <c r="CB1399" s="78"/>
      <c r="CC1399" s="78"/>
      <c r="CD1399" s="78"/>
      <c r="CE1399" s="78"/>
      <c r="CF1399" s="78"/>
      <c r="CG1399" s="78"/>
      <c r="CH1399" s="78"/>
      <c r="CI1399" s="78"/>
      <c r="CJ1399" s="78"/>
      <c r="CK1399" s="78"/>
      <c r="CL1399" s="78"/>
    </row>
    <row r="1400" spans="14:90" ht="20.100000000000001" customHeight="1">
      <c r="N1400" s="78"/>
      <c r="O1400" s="78"/>
      <c r="P1400" s="78"/>
      <c r="Q1400" s="78"/>
      <c r="R1400" s="78"/>
      <c r="S1400" s="78"/>
      <c r="T1400" s="78"/>
      <c r="U1400" s="78"/>
      <c r="V1400" s="78"/>
      <c r="W1400" s="78"/>
      <c r="X1400" s="78"/>
      <c r="Y1400" s="78"/>
      <c r="Z1400" s="78"/>
      <c r="AA1400" s="78"/>
      <c r="AB1400" s="78"/>
      <c r="AC1400" s="78"/>
      <c r="AD1400" s="78"/>
      <c r="AE1400" s="78"/>
      <c r="AF1400" s="78"/>
      <c r="AG1400" s="78"/>
      <c r="AH1400" s="78"/>
      <c r="AI1400" s="78"/>
      <c r="AJ1400" s="170"/>
      <c r="AK1400" s="78"/>
      <c r="AL1400" s="78"/>
      <c r="AM1400" s="78"/>
      <c r="AN1400" s="78"/>
      <c r="AO1400" s="78"/>
      <c r="AP1400" s="78"/>
      <c r="AQ1400" s="78"/>
      <c r="AR1400" s="78"/>
      <c r="AT1400" s="78"/>
      <c r="AU1400" s="78"/>
      <c r="AV1400" s="78"/>
      <c r="AW1400" s="78"/>
      <c r="AX1400" s="78"/>
      <c r="AY1400" s="78"/>
      <c r="AZ1400" s="78"/>
      <c r="BA1400" s="78"/>
      <c r="BB1400" s="78"/>
      <c r="BC1400" s="78"/>
      <c r="BD1400" s="78"/>
      <c r="BE1400" s="78"/>
      <c r="BF1400" s="78"/>
      <c r="BG1400" s="78"/>
      <c r="BH1400" s="78"/>
      <c r="BI1400" s="78"/>
      <c r="BJ1400" s="78"/>
      <c r="BK1400" s="78"/>
      <c r="BL1400" s="78"/>
      <c r="BM1400" s="78"/>
      <c r="BN1400" s="78"/>
      <c r="BO1400" s="78"/>
      <c r="BP1400" s="78"/>
      <c r="BQ1400" s="78"/>
      <c r="BR1400" s="78"/>
      <c r="BS1400" s="78"/>
      <c r="BT1400" s="78"/>
      <c r="BU1400" s="78"/>
      <c r="BV1400" s="78"/>
      <c r="BW1400" s="78"/>
      <c r="BX1400" s="78"/>
      <c r="BY1400" s="78"/>
      <c r="BZ1400" s="78"/>
      <c r="CA1400" s="78"/>
      <c r="CB1400" s="78"/>
      <c r="CC1400" s="78"/>
      <c r="CD1400" s="78"/>
      <c r="CE1400" s="78"/>
      <c r="CF1400" s="78"/>
      <c r="CG1400" s="78"/>
      <c r="CH1400" s="78"/>
      <c r="CI1400" s="78"/>
      <c r="CJ1400" s="78"/>
      <c r="CK1400" s="78"/>
      <c r="CL1400" s="78"/>
    </row>
    <row r="1401" spans="14:90" ht="20.100000000000001" customHeight="1">
      <c r="N1401" s="78"/>
      <c r="O1401" s="78"/>
      <c r="P1401" s="78"/>
      <c r="Q1401" s="78"/>
      <c r="R1401" s="78"/>
      <c r="S1401" s="78"/>
      <c r="T1401" s="78"/>
      <c r="U1401" s="78"/>
      <c r="V1401" s="78"/>
      <c r="W1401" s="78"/>
      <c r="X1401" s="78"/>
      <c r="Y1401" s="78"/>
      <c r="Z1401" s="78"/>
      <c r="AA1401" s="78"/>
      <c r="AB1401" s="78"/>
      <c r="AC1401" s="78"/>
      <c r="AD1401" s="78"/>
      <c r="AE1401" s="78"/>
      <c r="AF1401" s="78"/>
      <c r="AG1401" s="78"/>
      <c r="AH1401" s="78"/>
      <c r="AI1401" s="78"/>
      <c r="AJ1401" s="170"/>
      <c r="AK1401" s="78"/>
      <c r="AL1401" s="78"/>
      <c r="AM1401" s="78"/>
      <c r="AN1401" s="78"/>
      <c r="AO1401" s="78"/>
      <c r="AP1401" s="78"/>
      <c r="AQ1401" s="78"/>
      <c r="AR1401" s="78"/>
      <c r="AT1401" s="78"/>
      <c r="AU1401" s="78"/>
      <c r="AV1401" s="78"/>
      <c r="AW1401" s="78"/>
      <c r="AX1401" s="78"/>
      <c r="AY1401" s="78"/>
      <c r="AZ1401" s="78"/>
      <c r="BA1401" s="78"/>
      <c r="BB1401" s="78"/>
      <c r="BC1401" s="78"/>
      <c r="BD1401" s="78"/>
      <c r="BE1401" s="78"/>
      <c r="BF1401" s="78"/>
      <c r="BG1401" s="78"/>
      <c r="BH1401" s="78"/>
      <c r="BI1401" s="78"/>
      <c r="BJ1401" s="78"/>
      <c r="BK1401" s="78"/>
      <c r="BL1401" s="78"/>
      <c r="BM1401" s="78"/>
      <c r="BN1401" s="78"/>
      <c r="BO1401" s="78"/>
      <c r="BP1401" s="78"/>
      <c r="BQ1401" s="78"/>
      <c r="BR1401" s="78"/>
      <c r="BS1401" s="78"/>
      <c r="BT1401" s="78"/>
      <c r="BU1401" s="78"/>
      <c r="BV1401" s="78"/>
      <c r="BW1401" s="78"/>
      <c r="BX1401" s="78"/>
      <c r="BY1401" s="78"/>
      <c r="BZ1401" s="78"/>
      <c r="CA1401" s="78"/>
      <c r="CB1401" s="78"/>
      <c r="CC1401" s="78"/>
      <c r="CD1401" s="78"/>
      <c r="CE1401" s="78"/>
      <c r="CF1401" s="78"/>
      <c r="CG1401" s="78"/>
      <c r="CH1401" s="78"/>
      <c r="CI1401" s="78"/>
      <c r="CJ1401" s="78"/>
      <c r="CK1401" s="78"/>
      <c r="CL1401" s="78"/>
    </row>
    <row r="1402" spans="14:90" ht="20.100000000000001" customHeight="1">
      <c r="N1402" s="78"/>
      <c r="O1402" s="78"/>
      <c r="P1402" s="78"/>
      <c r="Q1402" s="78"/>
      <c r="R1402" s="78"/>
      <c r="S1402" s="78"/>
      <c r="T1402" s="78"/>
      <c r="U1402" s="78"/>
      <c r="V1402" s="78"/>
      <c r="W1402" s="78"/>
      <c r="X1402" s="78"/>
      <c r="Y1402" s="78"/>
      <c r="Z1402" s="78"/>
      <c r="AA1402" s="78"/>
      <c r="AB1402" s="78"/>
      <c r="AC1402" s="78"/>
      <c r="AD1402" s="78"/>
      <c r="AE1402" s="78"/>
      <c r="AF1402" s="78"/>
      <c r="AG1402" s="78"/>
      <c r="AH1402" s="78"/>
      <c r="AI1402" s="78"/>
      <c r="AJ1402" s="170"/>
      <c r="AK1402" s="78"/>
      <c r="AL1402" s="78"/>
      <c r="AM1402" s="78"/>
      <c r="AN1402" s="78"/>
      <c r="AO1402" s="78"/>
      <c r="AP1402" s="78"/>
      <c r="AQ1402" s="78"/>
      <c r="AR1402" s="78"/>
      <c r="AT1402" s="78"/>
      <c r="AU1402" s="78"/>
      <c r="AV1402" s="78"/>
      <c r="AW1402" s="78"/>
      <c r="AX1402" s="78"/>
      <c r="AY1402" s="78"/>
      <c r="AZ1402" s="78"/>
      <c r="BA1402" s="78"/>
      <c r="BB1402" s="78"/>
      <c r="BC1402" s="78"/>
      <c r="BD1402" s="78"/>
      <c r="BE1402" s="78"/>
      <c r="BF1402" s="78"/>
      <c r="BG1402" s="78"/>
      <c r="BH1402" s="78"/>
      <c r="BI1402" s="78"/>
      <c r="BJ1402" s="78"/>
      <c r="BK1402" s="78"/>
      <c r="BL1402" s="78"/>
      <c r="BM1402" s="78"/>
      <c r="BN1402" s="78"/>
      <c r="BO1402" s="78"/>
      <c r="BP1402" s="78"/>
      <c r="BQ1402" s="78"/>
      <c r="BR1402" s="78"/>
      <c r="BS1402" s="78"/>
      <c r="BT1402" s="78"/>
      <c r="BU1402" s="78"/>
      <c r="BV1402" s="78"/>
      <c r="BW1402" s="78"/>
      <c r="BX1402" s="78"/>
      <c r="BY1402" s="78"/>
      <c r="BZ1402" s="78"/>
      <c r="CA1402" s="78"/>
      <c r="CB1402" s="78"/>
      <c r="CC1402" s="78"/>
      <c r="CD1402" s="78"/>
      <c r="CE1402" s="78"/>
      <c r="CF1402" s="78"/>
      <c r="CG1402" s="78"/>
      <c r="CH1402" s="78"/>
      <c r="CI1402" s="78"/>
      <c r="CJ1402" s="78"/>
      <c r="CK1402" s="78"/>
      <c r="CL1402" s="78"/>
    </row>
    <row r="1403" spans="14:90" ht="20.100000000000001" customHeight="1">
      <c r="N1403" s="78"/>
      <c r="O1403" s="78"/>
      <c r="P1403" s="78"/>
      <c r="Q1403" s="78"/>
      <c r="R1403" s="78"/>
      <c r="S1403" s="78"/>
      <c r="T1403" s="78"/>
      <c r="U1403" s="78"/>
      <c r="V1403" s="78"/>
      <c r="W1403" s="78"/>
      <c r="X1403" s="78"/>
      <c r="Y1403" s="78"/>
      <c r="Z1403" s="78"/>
      <c r="AA1403" s="78"/>
      <c r="AB1403" s="78"/>
      <c r="AC1403" s="78"/>
      <c r="AD1403" s="78"/>
      <c r="AE1403" s="78"/>
      <c r="AF1403" s="78"/>
      <c r="AG1403" s="78"/>
      <c r="AH1403" s="78"/>
      <c r="AI1403" s="78"/>
      <c r="AJ1403" s="170"/>
      <c r="AK1403" s="78"/>
      <c r="AL1403" s="78"/>
      <c r="AM1403" s="78"/>
      <c r="AN1403" s="78"/>
      <c r="AO1403" s="78"/>
      <c r="AP1403" s="78"/>
      <c r="AQ1403" s="78"/>
      <c r="AR1403" s="78"/>
      <c r="AT1403" s="78"/>
      <c r="AU1403" s="78"/>
      <c r="AV1403" s="78"/>
      <c r="AW1403" s="78"/>
      <c r="AX1403" s="78"/>
      <c r="AY1403" s="78"/>
      <c r="AZ1403" s="78"/>
      <c r="BA1403" s="78"/>
      <c r="BB1403" s="78"/>
      <c r="BC1403" s="78"/>
      <c r="BD1403" s="78"/>
      <c r="BE1403" s="78"/>
      <c r="BF1403" s="78"/>
      <c r="BG1403" s="78"/>
      <c r="BH1403" s="78"/>
      <c r="BI1403" s="78"/>
      <c r="BJ1403" s="78"/>
      <c r="BK1403" s="78"/>
      <c r="BL1403" s="78"/>
      <c r="BM1403" s="78"/>
      <c r="BN1403" s="78"/>
      <c r="BO1403" s="78"/>
      <c r="BP1403" s="78"/>
      <c r="BQ1403" s="78"/>
      <c r="BR1403" s="78"/>
      <c r="BS1403" s="78"/>
      <c r="BT1403" s="78"/>
      <c r="BU1403" s="78"/>
      <c r="BV1403" s="78"/>
      <c r="BW1403" s="78"/>
      <c r="BX1403" s="78"/>
      <c r="BY1403" s="78"/>
      <c r="BZ1403" s="78"/>
      <c r="CA1403" s="78"/>
      <c r="CB1403" s="78"/>
      <c r="CC1403" s="78"/>
      <c r="CD1403" s="78"/>
      <c r="CE1403" s="78"/>
      <c r="CF1403" s="78"/>
      <c r="CG1403" s="78"/>
      <c r="CH1403" s="78"/>
      <c r="CI1403" s="78"/>
      <c r="CJ1403" s="78"/>
      <c r="CK1403" s="78"/>
      <c r="CL1403" s="78"/>
    </row>
    <row r="1404" spans="14:90" ht="20.100000000000001" customHeight="1">
      <c r="N1404" s="78"/>
      <c r="O1404" s="78"/>
      <c r="P1404" s="78"/>
      <c r="Q1404" s="78"/>
      <c r="R1404" s="78"/>
      <c r="S1404" s="78"/>
      <c r="T1404" s="78"/>
      <c r="U1404" s="78"/>
      <c r="V1404" s="78"/>
      <c r="W1404" s="78"/>
      <c r="X1404" s="78"/>
      <c r="Y1404" s="78"/>
      <c r="Z1404" s="78"/>
      <c r="AA1404" s="78"/>
      <c r="AB1404" s="78"/>
      <c r="AC1404" s="78"/>
      <c r="AD1404" s="78"/>
      <c r="AE1404" s="78"/>
      <c r="AF1404" s="78"/>
      <c r="AG1404" s="78"/>
      <c r="AH1404" s="78"/>
      <c r="AI1404" s="78"/>
      <c r="AJ1404" s="170"/>
      <c r="AK1404" s="78"/>
      <c r="AL1404" s="78"/>
      <c r="AM1404" s="78"/>
      <c r="AN1404" s="78"/>
      <c r="AO1404" s="78"/>
      <c r="AP1404" s="78"/>
      <c r="AQ1404" s="78"/>
      <c r="AR1404" s="78"/>
      <c r="AT1404" s="78"/>
      <c r="AU1404" s="78"/>
      <c r="AV1404" s="78"/>
      <c r="AW1404" s="78"/>
      <c r="AX1404" s="78"/>
      <c r="AY1404" s="78"/>
      <c r="AZ1404" s="78"/>
      <c r="BA1404" s="78"/>
      <c r="BB1404" s="78"/>
      <c r="BC1404" s="78"/>
      <c r="BD1404" s="78"/>
      <c r="BE1404" s="78"/>
      <c r="BF1404" s="78"/>
      <c r="BG1404" s="78"/>
      <c r="BH1404" s="78"/>
      <c r="BI1404" s="78"/>
      <c r="BJ1404" s="78"/>
      <c r="BK1404" s="78"/>
      <c r="BL1404" s="78"/>
      <c r="BM1404" s="78"/>
      <c r="BN1404" s="78"/>
      <c r="BO1404" s="78"/>
      <c r="BP1404" s="78"/>
      <c r="BQ1404" s="78"/>
      <c r="BR1404" s="78"/>
      <c r="BS1404" s="78"/>
      <c r="BT1404" s="78"/>
      <c r="BU1404" s="78"/>
      <c r="BV1404" s="78"/>
      <c r="BW1404" s="78"/>
      <c r="BX1404" s="78"/>
      <c r="BY1404" s="78"/>
      <c r="BZ1404" s="78"/>
      <c r="CA1404" s="78"/>
      <c r="CB1404" s="78"/>
      <c r="CC1404" s="78"/>
      <c r="CD1404" s="78"/>
      <c r="CE1404" s="78"/>
      <c r="CF1404" s="78"/>
      <c r="CG1404" s="78"/>
      <c r="CH1404" s="78"/>
      <c r="CI1404" s="78"/>
      <c r="CJ1404" s="78"/>
      <c r="CK1404" s="78"/>
      <c r="CL1404" s="78"/>
    </row>
    <row r="1405" spans="14:90" ht="20.100000000000001" customHeight="1">
      <c r="N1405" s="78"/>
      <c r="O1405" s="78"/>
      <c r="P1405" s="78"/>
      <c r="Q1405" s="78"/>
      <c r="R1405" s="78"/>
      <c r="S1405" s="78"/>
      <c r="T1405" s="78"/>
      <c r="U1405" s="78"/>
      <c r="V1405" s="78"/>
      <c r="W1405" s="78"/>
      <c r="X1405" s="78"/>
      <c r="Y1405" s="78"/>
      <c r="Z1405" s="78"/>
      <c r="AA1405" s="78"/>
      <c r="AB1405" s="78"/>
      <c r="AC1405" s="78"/>
      <c r="AD1405" s="78"/>
      <c r="AE1405" s="78"/>
      <c r="AF1405" s="78"/>
      <c r="AG1405" s="78"/>
      <c r="AH1405" s="78"/>
      <c r="AI1405" s="78"/>
      <c r="AJ1405" s="170"/>
      <c r="AK1405" s="78"/>
      <c r="AL1405" s="78"/>
      <c r="AM1405" s="78"/>
      <c r="AN1405" s="78"/>
      <c r="AO1405" s="78"/>
      <c r="AP1405" s="78"/>
      <c r="AQ1405" s="78"/>
      <c r="AR1405" s="78"/>
      <c r="AT1405" s="78"/>
      <c r="AU1405" s="78"/>
      <c r="AV1405" s="78"/>
      <c r="AW1405" s="78"/>
      <c r="AX1405" s="78"/>
      <c r="AY1405" s="78"/>
      <c r="AZ1405" s="78"/>
      <c r="BA1405" s="78"/>
      <c r="BB1405" s="78"/>
      <c r="BC1405" s="78"/>
      <c r="BD1405" s="78"/>
      <c r="BE1405" s="78"/>
      <c r="BF1405" s="78"/>
      <c r="BG1405" s="78"/>
      <c r="BH1405" s="78"/>
      <c r="BI1405" s="78"/>
      <c r="BJ1405" s="78"/>
      <c r="BK1405" s="78"/>
      <c r="BL1405" s="78"/>
      <c r="BM1405" s="78"/>
      <c r="BN1405" s="78"/>
      <c r="BO1405" s="78"/>
      <c r="BP1405" s="78"/>
      <c r="BQ1405" s="78"/>
      <c r="BR1405" s="78"/>
      <c r="BS1405" s="78"/>
      <c r="BT1405" s="78"/>
      <c r="BU1405" s="78"/>
      <c r="BV1405" s="78"/>
      <c r="BW1405" s="78"/>
      <c r="BX1405" s="78"/>
      <c r="BY1405" s="78"/>
      <c r="BZ1405" s="78"/>
      <c r="CA1405" s="78"/>
      <c r="CB1405" s="78"/>
      <c r="CC1405" s="78"/>
      <c r="CD1405" s="78"/>
      <c r="CE1405" s="78"/>
      <c r="CF1405" s="78"/>
      <c r="CG1405" s="78"/>
      <c r="CH1405" s="78"/>
      <c r="CI1405" s="78"/>
      <c r="CJ1405" s="78"/>
      <c r="CK1405" s="78"/>
      <c r="CL1405" s="78"/>
    </row>
    <row r="1406" spans="14:90" ht="20.100000000000001" customHeight="1">
      <c r="N1406" s="78"/>
      <c r="O1406" s="78"/>
      <c r="P1406" s="78"/>
      <c r="Q1406" s="78"/>
      <c r="R1406" s="78"/>
      <c r="S1406" s="78"/>
      <c r="T1406" s="78"/>
      <c r="U1406" s="78"/>
      <c r="V1406" s="78"/>
      <c r="W1406" s="78"/>
      <c r="X1406" s="78"/>
      <c r="Y1406" s="78"/>
      <c r="Z1406" s="78"/>
      <c r="AA1406" s="78"/>
      <c r="AB1406" s="78"/>
      <c r="AC1406" s="78"/>
      <c r="AD1406" s="78"/>
      <c r="AE1406" s="78"/>
      <c r="AF1406" s="78"/>
      <c r="AG1406" s="78"/>
      <c r="AH1406" s="78"/>
      <c r="AI1406" s="78"/>
      <c r="AJ1406" s="170"/>
      <c r="AK1406" s="78"/>
      <c r="AL1406" s="78"/>
      <c r="AM1406" s="78"/>
      <c r="AN1406" s="78"/>
      <c r="AO1406" s="78"/>
      <c r="AP1406" s="78"/>
      <c r="AQ1406" s="78"/>
      <c r="AR1406" s="78"/>
      <c r="AT1406" s="78"/>
      <c r="AU1406" s="78"/>
      <c r="AV1406" s="78"/>
      <c r="AW1406" s="78"/>
      <c r="AX1406" s="78"/>
      <c r="AY1406" s="78"/>
      <c r="AZ1406" s="78"/>
      <c r="BA1406" s="78"/>
      <c r="BB1406" s="78"/>
      <c r="BC1406" s="78"/>
      <c r="BD1406" s="78"/>
      <c r="BE1406" s="78"/>
      <c r="BF1406" s="78"/>
      <c r="BG1406" s="78"/>
      <c r="BH1406" s="78"/>
      <c r="BI1406" s="78"/>
      <c r="BJ1406" s="78"/>
      <c r="BK1406" s="78"/>
      <c r="BL1406" s="78"/>
      <c r="BM1406" s="78"/>
      <c r="BN1406" s="78"/>
      <c r="BO1406" s="78"/>
      <c r="BP1406" s="78"/>
      <c r="BQ1406" s="78"/>
      <c r="BR1406" s="78"/>
      <c r="BS1406" s="78"/>
      <c r="BT1406" s="78"/>
      <c r="BU1406" s="78"/>
      <c r="BV1406" s="78"/>
      <c r="BW1406" s="78"/>
      <c r="BX1406" s="78"/>
      <c r="BY1406" s="78"/>
      <c r="BZ1406" s="78"/>
      <c r="CA1406" s="78"/>
      <c r="CB1406" s="78"/>
      <c r="CC1406" s="78"/>
      <c r="CD1406" s="78"/>
      <c r="CE1406" s="78"/>
      <c r="CF1406" s="78"/>
      <c r="CG1406" s="78"/>
      <c r="CH1406" s="78"/>
      <c r="CI1406" s="78"/>
      <c r="CJ1406" s="78"/>
      <c r="CK1406" s="78"/>
      <c r="CL1406" s="78"/>
    </row>
    <row r="1407" spans="14:90" ht="20.100000000000001" customHeight="1">
      <c r="N1407" s="78"/>
      <c r="O1407" s="78"/>
      <c r="P1407" s="78"/>
      <c r="Q1407" s="78"/>
      <c r="R1407" s="78"/>
      <c r="S1407" s="78"/>
      <c r="T1407" s="78"/>
      <c r="U1407" s="78"/>
      <c r="V1407" s="78"/>
      <c r="W1407" s="78"/>
      <c r="X1407" s="78"/>
      <c r="Y1407" s="78"/>
      <c r="Z1407" s="78"/>
      <c r="AA1407" s="78"/>
      <c r="AB1407" s="78"/>
      <c r="AC1407" s="78"/>
      <c r="AD1407" s="78"/>
      <c r="AE1407" s="78"/>
      <c r="AF1407" s="78"/>
      <c r="AG1407" s="78"/>
      <c r="AH1407" s="78"/>
      <c r="AI1407" s="78"/>
      <c r="AJ1407" s="170"/>
      <c r="AK1407" s="78"/>
      <c r="AL1407" s="78"/>
      <c r="AM1407" s="78"/>
      <c r="AN1407" s="78"/>
      <c r="AO1407" s="78"/>
      <c r="AP1407" s="78"/>
      <c r="AQ1407" s="78"/>
      <c r="AR1407" s="78"/>
      <c r="AT1407" s="78"/>
      <c r="AU1407" s="78"/>
      <c r="AV1407" s="78"/>
      <c r="AW1407" s="78"/>
      <c r="AX1407" s="78"/>
      <c r="AY1407" s="78"/>
      <c r="AZ1407" s="78"/>
      <c r="BA1407" s="78"/>
      <c r="BB1407" s="78"/>
      <c r="BC1407" s="78"/>
      <c r="BD1407" s="78"/>
      <c r="BE1407" s="78"/>
      <c r="BF1407" s="78"/>
      <c r="BG1407" s="78"/>
      <c r="BH1407" s="78"/>
      <c r="BI1407" s="78"/>
      <c r="BJ1407" s="78"/>
      <c r="BK1407" s="78"/>
      <c r="BL1407" s="78"/>
      <c r="BM1407" s="78"/>
      <c r="BN1407" s="78"/>
      <c r="BO1407" s="78"/>
      <c r="BP1407" s="78"/>
      <c r="BQ1407" s="78"/>
      <c r="BR1407" s="78"/>
      <c r="BS1407" s="78"/>
      <c r="BT1407" s="78"/>
      <c r="BU1407" s="78"/>
      <c r="BV1407" s="78"/>
      <c r="BW1407" s="78"/>
      <c r="BX1407" s="78"/>
      <c r="BY1407" s="78"/>
      <c r="BZ1407" s="78"/>
      <c r="CA1407" s="78"/>
      <c r="CB1407" s="78"/>
      <c r="CC1407" s="78"/>
      <c r="CD1407" s="78"/>
      <c r="CE1407" s="78"/>
      <c r="CF1407" s="78"/>
      <c r="CG1407" s="78"/>
      <c r="CH1407" s="78"/>
      <c r="CI1407" s="78"/>
      <c r="CJ1407" s="78"/>
      <c r="CK1407" s="78"/>
      <c r="CL1407" s="78"/>
    </row>
    <row r="1408" spans="14:90" ht="20.100000000000001" customHeight="1">
      <c r="N1408" s="78"/>
      <c r="O1408" s="78"/>
      <c r="P1408" s="78"/>
      <c r="Q1408" s="78"/>
      <c r="R1408" s="78"/>
      <c r="S1408" s="78"/>
      <c r="T1408" s="78"/>
      <c r="U1408" s="78"/>
      <c r="V1408" s="78"/>
      <c r="W1408" s="78"/>
      <c r="X1408" s="78"/>
      <c r="Y1408" s="78"/>
      <c r="Z1408" s="78"/>
      <c r="AA1408" s="78"/>
      <c r="AB1408" s="78"/>
      <c r="AC1408" s="78"/>
      <c r="AD1408" s="78"/>
      <c r="AE1408" s="78"/>
      <c r="AF1408" s="78"/>
      <c r="AG1408" s="78"/>
      <c r="AH1408" s="78"/>
      <c r="AI1408" s="78"/>
      <c r="AJ1408" s="170"/>
      <c r="AK1408" s="78"/>
      <c r="AL1408" s="78"/>
      <c r="AM1408" s="78"/>
      <c r="AN1408" s="78"/>
      <c r="AO1408" s="78"/>
      <c r="AP1408" s="78"/>
      <c r="AQ1408" s="78"/>
      <c r="AR1408" s="78"/>
      <c r="AT1408" s="78"/>
      <c r="AU1408" s="78"/>
      <c r="AV1408" s="78"/>
      <c r="AW1408" s="78"/>
      <c r="AX1408" s="78"/>
      <c r="AY1408" s="78"/>
      <c r="AZ1408" s="78"/>
      <c r="BA1408" s="78"/>
      <c r="BB1408" s="78"/>
      <c r="BC1408" s="78"/>
      <c r="BD1408" s="78"/>
      <c r="BE1408" s="78"/>
      <c r="BF1408" s="78"/>
      <c r="BG1408" s="78"/>
      <c r="BH1408" s="78"/>
      <c r="BI1408" s="78"/>
      <c r="BJ1408" s="78"/>
      <c r="BK1408" s="78"/>
      <c r="BL1408" s="78"/>
      <c r="BM1408" s="78"/>
      <c r="BN1408" s="78"/>
      <c r="BO1408" s="78"/>
      <c r="BP1408" s="78"/>
      <c r="BQ1408" s="78"/>
      <c r="BR1408" s="78"/>
      <c r="BS1408" s="78"/>
      <c r="BT1408" s="78"/>
      <c r="BU1408" s="78"/>
      <c r="BV1408" s="78"/>
      <c r="BW1408" s="78"/>
      <c r="BX1408" s="78"/>
      <c r="BY1408" s="78"/>
      <c r="BZ1408" s="78"/>
      <c r="CA1408" s="78"/>
      <c r="CB1408" s="78"/>
      <c r="CC1408" s="78"/>
      <c r="CD1408" s="78"/>
      <c r="CE1408" s="78"/>
      <c r="CF1408" s="78"/>
      <c r="CG1408" s="78"/>
      <c r="CH1408" s="78"/>
      <c r="CI1408" s="78"/>
      <c r="CJ1408" s="78"/>
      <c r="CK1408" s="78"/>
      <c r="CL1408" s="78"/>
    </row>
    <row r="1409" spans="14:90" ht="20.100000000000001" customHeight="1">
      <c r="N1409" s="78"/>
      <c r="O1409" s="78"/>
      <c r="P1409" s="78"/>
      <c r="Q1409" s="78"/>
      <c r="R1409" s="78"/>
      <c r="S1409" s="78"/>
      <c r="T1409" s="78"/>
      <c r="U1409" s="78"/>
      <c r="V1409" s="78"/>
      <c r="W1409" s="78"/>
      <c r="X1409" s="78"/>
      <c r="Y1409" s="78"/>
      <c r="Z1409" s="78"/>
      <c r="AA1409" s="78"/>
      <c r="AB1409" s="78"/>
      <c r="AC1409" s="78"/>
      <c r="AD1409" s="78"/>
      <c r="AE1409" s="78"/>
      <c r="AF1409" s="78"/>
      <c r="AG1409" s="78"/>
      <c r="AH1409" s="78"/>
      <c r="AI1409" s="78"/>
      <c r="AJ1409" s="170"/>
      <c r="AK1409" s="78"/>
      <c r="AL1409" s="78"/>
      <c r="AM1409" s="78"/>
      <c r="AN1409" s="78"/>
      <c r="AO1409" s="78"/>
      <c r="AP1409" s="78"/>
      <c r="AQ1409" s="78"/>
      <c r="AR1409" s="78"/>
      <c r="AT1409" s="78"/>
      <c r="AU1409" s="78"/>
      <c r="AV1409" s="78"/>
      <c r="AW1409" s="78"/>
      <c r="AX1409" s="78"/>
      <c r="AY1409" s="78"/>
      <c r="AZ1409" s="78"/>
      <c r="BA1409" s="78"/>
      <c r="BB1409" s="78"/>
      <c r="BC1409" s="78"/>
      <c r="BD1409" s="78"/>
      <c r="BE1409" s="78"/>
      <c r="BF1409" s="78"/>
      <c r="BG1409" s="78"/>
      <c r="BH1409" s="78"/>
      <c r="BI1409" s="78"/>
      <c r="BJ1409" s="78"/>
      <c r="BK1409" s="78"/>
      <c r="BL1409" s="78"/>
      <c r="BM1409" s="78"/>
      <c r="BN1409" s="78"/>
      <c r="BO1409" s="78"/>
      <c r="BP1409" s="78"/>
      <c r="BQ1409" s="78"/>
      <c r="BR1409" s="78"/>
      <c r="BS1409" s="78"/>
      <c r="BT1409" s="78"/>
      <c r="BU1409" s="78"/>
      <c r="BV1409" s="78"/>
      <c r="BW1409" s="78"/>
      <c r="BX1409" s="78"/>
      <c r="BY1409" s="78"/>
      <c r="BZ1409" s="78"/>
      <c r="CA1409" s="78"/>
      <c r="CB1409" s="78"/>
      <c r="CC1409" s="78"/>
      <c r="CD1409" s="78"/>
      <c r="CE1409" s="78"/>
      <c r="CF1409" s="78"/>
      <c r="CG1409" s="78"/>
      <c r="CH1409" s="78"/>
      <c r="CI1409" s="78"/>
      <c r="CJ1409" s="78"/>
      <c r="CK1409" s="78"/>
      <c r="CL1409" s="78"/>
    </row>
    <row r="1410" spans="14:90" ht="20.100000000000001" customHeight="1">
      <c r="N1410" s="78"/>
      <c r="O1410" s="78"/>
      <c r="P1410" s="78"/>
      <c r="Q1410" s="78"/>
      <c r="R1410" s="78"/>
      <c r="S1410" s="78"/>
      <c r="T1410" s="78"/>
      <c r="U1410" s="78"/>
      <c r="V1410" s="78"/>
      <c r="W1410" s="78"/>
      <c r="X1410" s="78"/>
      <c r="Y1410" s="78"/>
      <c r="Z1410" s="78"/>
      <c r="AA1410" s="78"/>
      <c r="AB1410" s="78"/>
      <c r="AC1410" s="78"/>
      <c r="AD1410" s="78"/>
      <c r="AE1410" s="78"/>
      <c r="AF1410" s="78"/>
      <c r="AG1410" s="78"/>
      <c r="AH1410" s="78"/>
      <c r="AI1410" s="78"/>
      <c r="AJ1410" s="170"/>
      <c r="AK1410" s="78"/>
      <c r="AL1410" s="78"/>
      <c r="AM1410" s="78"/>
      <c r="AN1410" s="78"/>
      <c r="AO1410" s="78"/>
      <c r="AP1410" s="78"/>
      <c r="AQ1410" s="78"/>
      <c r="AR1410" s="78"/>
      <c r="AT1410" s="78"/>
      <c r="AU1410" s="78"/>
      <c r="AV1410" s="78"/>
      <c r="AW1410" s="78"/>
      <c r="AX1410" s="78"/>
      <c r="AY1410" s="78"/>
      <c r="AZ1410" s="78"/>
      <c r="BA1410" s="78"/>
      <c r="BB1410" s="78"/>
      <c r="BC1410" s="78"/>
      <c r="BD1410" s="78"/>
      <c r="BE1410" s="78"/>
      <c r="BF1410" s="78"/>
      <c r="BG1410" s="78"/>
      <c r="BH1410" s="78"/>
      <c r="BI1410" s="78"/>
      <c r="BJ1410" s="78"/>
      <c r="BK1410" s="78"/>
      <c r="BL1410" s="78"/>
      <c r="BM1410" s="78"/>
      <c r="BN1410" s="78"/>
      <c r="BO1410" s="78"/>
      <c r="BP1410" s="78"/>
      <c r="BQ1410" s="78"/>
      <c r="BR1410" s="78"/>
      <c r="BS1410" s="78"/>
      <c r="BT1410" s="78"/>
      <c r="BU1410" s="78"/>
      <c r="BV1410" s="78"/>
      <c r="BW1410" s="78"/>
      <c r="BX1410" s="78"/>
      <c r="BY1410" s="78"/>
      <c r="BZ1410" s="78"/>
      <c r="CA1410" s="78"/>
      <c r="CB1410" s="78"/>
      <c r="CC1410" s="78"/>
      <c r="CD1410" s="78"/>
      <c r="CE1410" s="78"/>
      <c r="CF1410" s="78"/>
      <c r="CG1410" s="78"/>
      <c r="CH1410" s="78"/>
      <c r="CI1410" s="78"/>
      <c r="CJ1410" s="78"/>
      <c r="CK1410" s="78"/>
      <c r="CL1410" s="78"/>
    </row>
    <row r="1411" spans="14:90" ht="20.100000000000001" customHeight="1">
      <c r="N1411" s="78"/>
      <c r="O1411" s="78"/>
      <c r="P1411" s="78"/>
      <c r="Q1411" s="78"/>
      <c r="R1411" s="78"/>
      <c r="S1411" s="78"/>
      <c r="T1411" s="78"/>
      <c r="U1411" s="78"/>
      <c r="V1411" s="78"/>
      <c r="W1411" s="78"/>
      <c r="X1411" s="78"/>
      <c r="Y1411" s="78"/>
      <c r="Z1411" s="78"/>
      <c r="AA1411" s="78"/>
      <c r="AB1411" s="78"/>
      <c r="AC1411" s="78"/>
      <c r="AD1411" s="78"/>
      <c r="AE1411" s="78"/>
      <c r="AF1411" s="78"/>
      <c r="AG1411" s="78"/>
      <c r="AH1411" s="78"/>
      <c r="AI1411" s="78"/>
      <c r="AJ1411" s="170"/>
      <c r="AK1411" s="78"/>
      <c r="AL1411" s="78"/>
      <c r="AM1411" s="78"/>
      <c r="AN1411" s="78"/>
      <c r="AO1411" s="78"/>
      <c r="AP1411" s="78"/>
      <c r="AQ1411" s="78"/>
      <c r="AR1411" s="78"/>
      <c r="AT1411" s="78"/>
      <c r="AU1411" s="78"/>
      <c r="AV1411" s="78"/>
      <c r="AW1411" s="78"/>
      <c r="AX1411" s="78"/>
      <c r="AY1411" s="78"/>
      <c r="AZ1411" s="78"/>
      <c r="BA1411" s="78"/>
      <c r="BB1411" s="78"/>
      <c r="BC1411" s="78"/>
      <c r="BD1411" s="78"/>
      <c r="BE1411" s="78"/>
      <c r="BF1411" s="78"/>
      <c r="BG1411" s="78"/>
      <c r="BH1411" s="78"/>
      <c r="BI1411" s="78"/>
      <c r="BJ1411" s="78"/>
      <c r="BK1411" s="78"/>
      <c r="BL1411" s="78"/>
      <c r="BM1411" s="78"/>
      <c r="BN1411" s="78"/>
      <c r="BO1411" s="78"/>
      <c r="BP1411" s="78"/>
      <c r="BQ1411" s="78"/>
      <c r="BR1411" s="78"/>
      <c r="BS1411" s="78"/>
      <c r="BT1411" s="78"/>
      <c r="BU1411" s="78"/>
      <c r="BV1411" s="78"/>
      <c r="BW1411" s="78"/>
      <c r="BX1411" s="78"/>
      <c r="BY1411" s="78"/>
      <c r="BZ1411" s="78"/>
      <c r="CA1411" s="78"/>
      <c r="CB1411" s="78"/>
      <c r="CC1411" s="78"/>
      <c r="CD1411" s="78"/>
      <c r="CE1411" s="78"/>
      <c r="CF1411" s="78"/>
      <c r="CG1411" s="78"/>
      <c r="CH1411" s="78"/>
      <c r="CI1411" s="78"/>
      <c r="CJ1411" s="78"/>
      <c r="CK1411" s="78"/>
      <c r="CL1411" s="78"/>
    </row>
    <row r="1412" spans="14:90" ht="20.100000000000001" customHeight="1">
      <c r="N1412" s="78"/>
      <c r="O1412" s="78"/>
      <c r="P1412" s="78"/>
      <c r="Q1412" s="78"/>
      <c r="R1412" s="78"/>
      <c r="S1412" s="78"/>
      <c r="T1412" s="78"/>
      <c r="U1412" s="78"/>
      <c r="V1412" s="78"/>
      <c r="W1412" s="78"/>
      <c r="X1412" s="78"/>
      <c r="Y1412" s="78"/>
      <c r="Z1412" s="78"/>
      <c r="AA1412" s="78"/>
      <c r="AB1412" s="78"/>
      <c r="AC1412" s="78"/>
      <c r="AD1412" s="78"/>
      <c r="AE1412" s="78"/>
      <c r="AF1412" s="78"/>
      <c r="AG1412" s="78"/>
      <c r="AH1412" s="78"/>
      <c r="AI1412" s="78"/>
      <c r="AJ1412" s="170"/>
      <c r="AK1412" s="78"/>
      <c r="AL1412" s="78"/>
      <c r="AM1412" s="78"/>
      <c r="AN1412" s="78"/>
      <c r="AO1412" s="78"/>
      <c r="AP1412" s="78"/>
      <c r="AQ1412" s="78"/>
      <c r="AR1412" s="78"/>
      <c r="AT1412" s="78"/>
      <c r="AU1412" s="78"/>
      <c r="AV1412" s="78"/>
      <c r="AW1412" s="78"/>
      <c r="AX1412" s="78"/>
      <c r="AY1412" s="78"/>
      <c r="AZ1412" s="78"/>
      <c r="BA1412" s="78"/>
      <c r="BB1412" s="78"/>
      <c r="BC1412" s="78"/>
      <c r="BD1412" s="78"/>
      <c r="BE1412" s="78"/>
      <c r="BF1412" s="78"/>
      <c r="BG1412" s="78"/>
      <c r="BH1412" s="78"/>
      <c r="BI1412" s="78"/>
      <c r="BJ1412" s="78"/>
      <c r="BK1412" s="78"/>
      <c r="BL1412" s="78"/>
      <c r="BM1412" s="78"/>
      <c r="BN1412" s="78"/>
      <c r="BO1412" s="78"/>
      <c r="BP1412" s="78"/>
      <c r="BQ1412" s="78"/>
      <c r="BR1412" s="78"/>
      <c r="BS1412" s="78"/>
      <c r="BT1412" s="78"/>
      <c r="BU1412" s="78"/>
      <c r="BV1412" s="78"/>
      <c r="BW1412" s="78"/>
      <c r="BX1412" s="78"/>
      <c r="BY1412" s="78"/>
      <c r="BZ1412" s="78"/>
      <c r="CA1412" s="78"/>
      <c r="CB1412" s="78"/>
      <c r="CC1412" s="78"/>
      <c r="CD1412" s="78"/>
      <c r="CE1412" s="78"/>
      <c r="CF1412" s="78"/>
      <c r="CG1412" s="78"/>
      <c r="CH1412" s="78"/>
      <c r="CI1412" s="78"/>
      <c r="CJ1412" s="78"/>
      <c r="CK1412" s="78"/>
      <c r="CL1412" s="78"/>
    </row>
    <row r="1413" spans="14:90" ht="20.100000000000001" customHeight="1">
      <c r="N1413" s="78"/>
      <c r="O1413" s="78"/>
      <c r="P1413" s="78"/>
      <c r="Q1413" s="78"/>
      <c r="R1413" s="78"/>
      <c r="S1413" s="78"/>
      <c r="T1413" s="78"/>
      <c r="U1413" s="78"/>
      <c r="V1413" s="78"/>
      <c r="W1413" s="78"/>
      <c r="X1413" s="78"/>
      <c r="Y1413" s="78"/>
      <c r="Z1413" s="78"/>
      <c r="AA1413" s="78"/>
      <c r="AB1413" s="78"/>
      <c r="AC1413" s="78"/>
      <c r="AD1413" s="78"/>
      <c r="AE1413" s="78"/>
      <c r="AF1413" s="78"/>
      <c r="AG1413" s="78"/>
      <c r="AH1413" s="78"/>
      <c r="AI1413" s="78"/>
      <c r="AJ1413" s="170"/>
      <c r="AK1413" s="78"/>
      <c r="AL1413" s="78"/>
      <c r="AM1413" s="78"/>
      <c r="AN1413" s="78"/>
      <c r="AO1413" s="78"/>
      <c r="AP1413" s="78"/>
      <c r="AQ1413" s="78"/>
      <c r="AR1413" s="78"/>
      <c r="AT1413" s="78"/>
      <c r="AU1413" s="78"/>
      <c r="AV1413" s="78"/>
      <c r="AW1413" s="78"/>
      <c r="AX1413" s="78"/>
      <c r="AY1413" s="78"/>
      <c r="AZ1413" s="78"/>
      <c r="BA1413" s="78"/>
      <c r="BB1413" s="78"/>
      <c r="BC1413" s="78"/>
      <c r="BD1413" s="78"/>
      <c r="BE1413" s="78"/>
      <c r="BF1413" s="78"/>
      <c r="BG1413" s="78"/>
      <c r="BH1413" s="78"/>
      <c r="BI1413" s="78"/>
      <c r="BJ1413" s="78"/>
      <c r="BK1413" s="78"/>
      <c r="BL1413" s="78"/>
      <c r="BM1413" s="78"/>
      <c r="BN1413" s="78"/>
      <c r="BO1413" s="78"/>
      <c r="BP1413" s="78"/>
      <c r="BQ1413" s="78"/>
      <c r="BR1413" s="78"/>
      <c r="BS1413" s="78"/>
      <c r="BT1413" s="78"/>
      <c r="BU1413" s="78"/>
      <c r="BV1413" s="78"/>
      <c r="BW1413" s="78"/>
      <c r="BX1413" s="78"/>
      <c r="BY1413" s="78"/>
      <c r="BZ1413" s="78"/>
      <c r="CA1413" s="78"/>
      <c r="CB1413" s="78"/>
      <c r="CC1413" s="78"/>
      <c r="CD1413" s="78"/>
      <c r="CE1413" s="78"/>
      <c r="CF1413" s="78"/>
      <c r="CG1413" s="78"/>
      <c r="CH1413" s="78"/>
      <c r="CI1413" s="78"/>
      <c r="CJ1413" s="78"/>
      <c r="CK1413" s="78"/>
      <c r="CL1413" s="78"/>
    </row>
    <row r="1414" spans="14:90" ht="20.100000000000001" customHeight="1">
      <c r="N1414" s="78"/>
      <c r="O1414" s="78"/>
      <c r="P1414" s="78"/>
      <c r="Q1414" s="78"/>
      <c r="R1414" s="78"/>
      <c r="S1414" s="78"/>
      <c r="T1414" s="78"/>
      <c r="U1414" s="78"/>
      <c r="V1414" s="78"/>
      <c r="W1414" s="78"/>
      <c r="X1414" s="78"/>
      <c r="Y1414" s="78"/>
      <c r="Z1414" s="78"/>
      <c r="AA1414" s="78"/>
      <c r="AB1414" s="78"/>
      <c r="AC1414" s="78"/>
      <c r="AD1414" s="78"/>
      <c r="AE1414" s="78"/>
      <c r="AF1414" s="78"/>
      <c r="AG1414" s="78"/>
      <c r="AH1414" s="78"/>
      <c r="AI1414" s="78"/>
      <c r="AJ1414" s="170"/>
      <c r="AK1414" s="78"/>
      <c r="AL1414" s="78"/>
      <c r="AM1414" s="78"/>
      <c r="AN1414" s="78"/>
      <c r="AO1414" s="78"/>
      <c r="AP1414" s="78"/>
      <c r="AQ1414" s="78"/>
      <c r="AR1414" s="78"/>
      <c r="AT1414" s="78"/>
      <c r="AU1414" s="78"/>
      <c r="AV1414" s="78"/>
      <c r="AW1414" s="78"/>
      <c r="AX1414" s="78"/>
      <c r="AY1414" s="78"/>
      <c r="AZ1414" s="78"/>
      <c r="BA1414" s="78"/>
      <c r="BB1414" s="78"/>
      <c r="BC1414" s="78"/>
      <c r="BD1414" s="78"/>
      <c r="BE1414" s="78"/>
      <c r="BF1414" s="78"/>
      <c r="BG1414" s="78"/>
      <c r="BH1414" s="78"/>
      <c r="BI1414" s="78"/>
      <c r="BJ1414" s="78"/>
      <c r="BK1414" s="78"/>
      <c r="BL1414" s="78"/>
      <c r="BM1414" s="78"/>
      <c r="BN1414" s="78"/>
      <c r="BO1414" s="78"/>
      <c r="BP1414" s="78"/>
      <c r="BQ1414" s="78"/>
      <c r="BR1414" s="78"/>
      <c r="BS1414" s="78"/>
      <c r="BT1414" s="78"/>
      <c r="BU1414" s="78"/>
      <c r="BV1414" s="78"/>
      <c r="BW1414" s="78"/>
      <c r="BX1414" s="78"/>
      <c r="BY1414" s="78"/>
      <c r="BZ1414" s="78"/>
      <c r="CA1414" s="78"/>
      <c r="CB1414" s="78"/>
      <c r="CC1414" s="78"/>
      <c r="CD1414" s="78"/>
      <c r="CE1414" s="78"/>
      <c r="CF1414" s="78"/>
      <c r="CG1414" s="78"/>
      <c r="CH1414" s="78"/>
      <c r="CI1414" s="78"/>
      <c r="CJ1414" s="78"/>
      <c r="CK1414" s="78"/>
      <c r="CL1414" s="78"/>
    </row>
    <row r="1415" spans="14:90" ht="20.100000000000001" customHeight="1">
      <c r="N1415" s="78"/>
      <c r="O1415" s="78"/>
      <c r="P1415" s="78"/>
      <c r="Q1415" s="78"/>
      <c r="R1415" s="78"/>
      <c r="S1415" s="78"/>
      <c r="T1415" s="78"/>
      <c r="U1415" s="78"/>
      <c r="V1415" s="78"/>
      <c r="W1415" s="78"/>
      <c r="X1415" s="78"/>
      <c r="Y1415" s="78"/>
      <c r="Z1415" s="78"/>
      <c r="AA1415" s="78"/>
      <c r="AB1415" s="78"/>
      <c r="AC1415" s="78"/>
      <c r="AD1415" s="78"/>
      <c r="AE1415" s="78"/>
      <c r="AF1415" s="78"/>
      <c r="AG1415" s="78"/>
      <c r="AH1415" s="78"/>
      <c r="AI1415" s="78"/>
      <c r="AJ1415" s="170"/>
      <c r="AK1415" s="78"/>
      <c r="AL1415" s="78"/>
      <c r="AM1415" s="78"/>
      <c r="AN1415" s="78"/>
      <c r="AO1415" s="78"/>
      <c r="AP1415" s="78"/>
      <c r="AQ1415" s="78"/>
      <c r="AR1415" s="78"/>
      <c r="AT1415" s="78"/>
      <c r="AU1415" s="78"/>
      <c r="AV1415" s="78"/>
      <c r="AW1415" s="78"/>
      <c r="AX1415" s="78"/>
      <c r="AY1415" s="78"/>
      <c r="AZ1415" s="78"/>
      <c r="BA1415" s="78"/>
      <c r="BB1415" s="78"/>
      <c r="BC1415" s="78"/>
      <c r="BD1415" s="78"/>
      <c r="BE1415" s="78"/>
      <c r="BF1415" s="78"/>
      <c r="BG1415" s="78"/>
      <c r="BH1415" s="78"/>
      <c r="BI1415" s="78"/>
      <c r="BJ1415" s="78"/>
      <c r="BK1415" s="78"/>
      <c r="BL1415" s="78"/>
      <c r="BM1415" s="78"/>
      <c r="BN1415" s="78"/>
      <c r="BO1415" s="78"/>
      <c r="BP1415" s="78"/>
      <c r="BQ1415" s="78"/>
      <c r="BR1415" s="78"/>
      <c r="BS1415" s="78"/>
      <c r="BT1415" s="78"/>
      <c r="BU1415" s="78"/>
      <c r="BV1415" s="78"/>
      <c r="BW1415" s="78"/>
      <c r="BX1415" s="78"/>
      <c r="BY1415" s="78"/>
      <c r="BZ1415" s="78"/>
      <c r="CA1415" s="78"/>
      <c r="CB1415" s="78"/>
      <c r="CC1415" s="78"/>
      <c r="CD1415" s="78"/>
      <c r="CE1415" s="78"/>
      <c r="CF1415" s="78"/>
      <c r="CG1415" s="78"/>
      <c r="CH1415" s="78"/>
      <c r="CI1415" s="78"/>
      <c r="CJ1415" s="78"/>
      <c r="CK1415" s="78"/>
      <c r="CL1415" s="78"/>
    </row>
    <row r="1416" spans="14:90" ht="20.100000000000001" customHeight="1">
      <c r="N1416" s="78"/>
      <c r="O1416" s="78"/>
      <c r="P1416" s="78"/>
      <c r="Q1416" s="78"/>
      <c r="R1416" s="78"/>
      <c r="S1416" s="78"/>
      <c r="T1416" s="78"/>
      <c r="U1416" s="78"/>
      <c r="V1416" s="78"/>
      <c r="W1416" s="78"/>
      <c r="X1416" s="78"/>
      <c r="Y1416" s="78"/>
      <c r="Z1416" s="78"/>
      <c r="AA1416" s="78"/>
      <c r="AB1416" s="78"/>
      <c r="AC1416" s="78"/>
      <c r="AD1416" s="78"/>
      <c r="AE1416" s="78"/>
      <c r="AF1416" s="78"/>
      <c r="AG1416" s="78"/>
      <c r="AH1416" s="78"/>
      <c r="AI1416" s="78"/>
      <c r="AJ1416" s="170"/>
      <c r="AK1416" s="78"/>
      <c r="AL1416" s="78"/>
      <c r="AM1416" s="78"/>
      <c r="AN1416" s="78"/>
      <c r="AO1416" s="78"/>
      <c r="AP1416" s="78"/>
      <c r="AQ1416" s="78"/>
      <c r="AR1416" s="78"/>
      <c r="AT1416" s="78"/>
      <c r="AU1416" s="78"/>
      <c r="AV1416" s="78"/>
      <c r="AW1416" s="78"/>
      <c r="AX1416" s="78"/>
      <c r="AY1416" s="78"/>
      <c r="AZ1416" s="78"/>
      <c r="BA1416" s="78"/>
      <c r="BB1416" s="78"/>
      <c r="BC1416" s="78"/>
      <c r="BD1416" s="78"/>
      <c r="BE1416" s="78"/>
      <c r="BF1416" s="78"/>
      <c r="BG1416" s="78"/>
      <c r="BH1416" s="78"/>
      <c r="BI1416" s="78"/>
      <c r="BJ1416" s="78"/>
      <c r="BK1416" s="78"/>
      <c r="BL1416" s="78"/>
      <c r="BM1416" s="78"/>
      <c r="BN1416" s="78"/>
      <c r="BO1416" s="78"/>
      <c r="BP1416" s="78"/>
      <c r="BQ1416" s="78"/>
      <c r="BR1416" s="78"/>
      <c r="BS1416" s="78"/>
      <c r="BT1416" s="78"/>
      <c r="BU1416" s="78"/>
      <c r="BV1416" s="78"/>
      <c r="BW1416" s="78"/>
      <c r="BX1416" s="78"/>
      <c r="BY1416" s="78"/>
      <c r="BZ1416" s="78"/>
      <c r="CA1416" s="78"/>
      <c r="CB1416" s="78"/>
      <c r="CC1416" s="78"/>
      <c r="CD1416" s="78"/>
      <c r="CE1416" s="78"/>
      <c r="CF1416" s="78"/>
      <c r="CG1416" s="78"/>
      <c r="CH1416" s="78"/>
      <c r="CI1416" s="78"/>
      <c r="CJ1416" s="78"/>
      <c r="CK1416" s="78"/>
      <c r="CL1416" s="78"/>
    </row>
    <row r="1417" spans="14:90" ht="20.100000000000001" customHeight="1">
      <c r="N1417" s="78"/>
      <c r="O1417" s="78"/>
      <c r="P1417" s="78"/>
      <c r="Q1417" s="78"/>
      <c r="R1417" s="78"/>
      <c r="S1417" s="78"/>
      <c r="T1417" s="78"/>
      <c r="U1417" s="78"/>
      <c r="V1417" s="78"/>
      <c r="W1417" s="78"/>
      <c r="X1417" s="78"/>
      <c r="Y1417" s="78"/>
      <c r="Z1417" s="78"/>
      <c r="AA1417" s="78"/>
      <c r="AB1417" s="78"/>
      <c r="AC1417" s="78"/>
      <c r="AD1417" s="78"/>
      <c r="AE1417" s="78"/>
      <c r="AF1417" s="78"/>
      <c r="AG1417" s="78"/>
      <c r="AH1417" s="78"/>
      <c r="AI1417" s="78"/>
      <c r="AJ1417" s="170"/>
      <c r="AK1417" s="78"/>
      <c r="AL1417" s="78"/>
      <c r="AM1417" s="78"/>
      <c r="AN1417" s="78"/>
      <c r="AO1417" s="78"/>
      <c r="AP1417" s="78"/>
      <c r="AQ1417" s="78"/>
      <c r="AR1417" s="78"/>
      <c r="AT1417" s="78"/>
      <c r="AU1417" s="78"/>
      <c r="AV1417" s="78"/>
      <c r="AW1417" s="78"/>
      <c r="AX1417" s="78"/>
      <c r="AY1417" s="78"/>
      <c r="AZ1417" s="78"/>
      <c r="BA1417" s="78"/>
      <c r="BB1417" s="78"/>
      <c r="BC1417" s="78"/>
      <c r="BD1417" s="78"/>
      <c r="BE1417" s="78"/>
      <c r="BF1417" s="78"/>
      <c r="BG1417" s="78"/>
      <c r="BH1417" s="78"/>
      <c r="BI1417" s="78"/>
      <c r="BJ1417" s="78"/>
      <c r="BK1417" s="78"/>
      <c r="BL1417" s="78"/>
      <c r="BM1417" s="78"/>
      <c r="BN1417" s="78"/>
      <c r="BO1417" s="78"/>
      <c r="BP1417" s="78"/>
      <c r="BQ1417" s="78"/>
      <c r="BR1417" s="78"/>
      <c r="BS1417" s="78"/>
      <c r="BT1417" s="78"/>
      <c r="BU1417" s="78"/>
      <c r="BV1417" s="78"/>
      <c r="BW1417" s="78"/>
      <c r="BX1417" s="78"/>
      <c r="BY1417" s="78"/>
      <c r="BZ1417" s="78"/>
      <c r="CA1417" s="78"/>
      <c r="CB1417" s="78"/>
      <c r="CC1417" s="78"/>
      <c r="CD1417" s="78"/>
      <c r="CE1417" s="78"/>
      <c r="CF1417" s="78"/>
      <c r="CG1417" s="78"/>
      <c r="CH1417" s="78"/>
      <c r="CI1417" s="78"/>
      <c r="CJ1417" s="78"/>
      <c r="CK1417" s="78"/>
      <c r="CL1417" s="78"/>
    </row>
    <row r="1418" spans="14:90" ht="20.100000000000001" customHeight="1">
      <c r="N1418" s="78"/>
      <c r="O1418" s="78"/>
      <c r="P1418" s="78"/>
      <c r="Q1418" s="78"/>
      <c r="R1418" s="78"/>
      <c r="S1418" s="78"/>
      <c r="T1418" s="78"/>
      <c r="U1418" s="78"/>
      <c r="V1418" s="78"/>
      <c r="W1418" s="78"/>
      <c r="X1418" s="78"/>
      <c r="Y1418" s="78"/>
      <c r="Z1418" s="78"/>
      <c r="AA1418" s="78"/>
      <c r="AB1418" s="78"/>
      <c r="AC1418" s="78"/>
      <c r="AD1418" s="78"/>
      <c r="AE1418" s="78"/>
      <c r="AF1418" s="78"/>
      <c r="AG1418" s="78"/>
      <c r="AH1418" s="78"/>
      <c r="AI1418" s="78"/>
      <c r="AJ1418" s="170"/>
      <c r="AK1418" s="78"/>
      <c r="AL1418" s="78"/>
      <c r="AM1418" s="78"/>
      <c r="AN1418" s="78"/>
      <c r="AO1418" s="78"/>
      <c r="AP1418" s="78"/>
      <c r="AQ1418" s="78"/>
      <c r="AR1418" s="78"/>
      <c r="AT1418" s="78"/>
      <c r="AU1418" s="78"/>
      <c r="AV1418" s="78"/>
      <c r="AW1418" s="78"/>
      <c r="AX1418" s="78"/>
      <c r="AY1418" s="78"/>
      <c r="AZ1418" s="78"/>
      <c r="BA1418" s="78"/>
      <c r="BB1418" s="78"/>
      <c r="BC1418" s="78"/>
      <c r="BD1418" s="78"/>
      <c r="BE1418" s="78"/>
      <c r="BF1418" s="78"/>
      <c r="BG1418" s="78"/>
      <c r="BH1418" s="78"/>
      <c r="BI1418" s="78"/>
      <c r="BJ1418" s="78"/>
      <c r="BK1418" s="78"/>
      <c r="BL1418" s="78"/>
      <c r="BM1418" s="78"/>
      <c r="BN1418" s="78"/>
      <c r="BO1418" s="78"/>
      <c r="BP1418" s="78"/>
      <c r="BQ1418" s="78"/>
      <c r="BR1418" s="78"/>
      <c r="BS1418" s="78"/>
      <c r="BT1418" s="78"/>
      <c r="BU1418" s="78"/>
      <c r="BV1418" s="78"/>
      <c r="BW1418" s="78"/>
      <c r="BX1418" s="78"/>
      <c r="BY1418" s="78"/>
      <c r="BZ1418" s="78"/>
      <c r="CA1418" s="78"/>
      <c r="CB1418" s="78"/>
      <c r="CC1418" s="78"/>
      <c r="CD1418" s="78"/>
      <c r="CE1418" s="78"/>
      <c r="CF1418" s="78"/>
      <c r="CG1418" s="78"/>
      <c r="CH1418" s="78"/>
      <c r="CI1418" s="78"/>
      <c r="CJ1418" s="78"/>
      <c r="CK1418" s="78"/>
      <c r="CL1418" s="78"/>
    </row>
    <row r="1419" spans="14:90" ht="20.100000000000001" customHeight="1">
      <c r="N1419" s="78"/>
      <c r="O1419" s="78"/>
      <c r="P1419" s="78"/>
      <c r="Q1419" s="78"/>
      <c r="R1419" s="78"/>
      <c r="S1419" s="78"/>
      <c r="T1419" s="78"/>
      <c r="U1419" s="78"/>
      <c r="V1419" s="78"/>
      <c r="W1419" s="78"/>
      <c r="X1419" s="78"/>
      <c r="Y1419" s="78"/>
      <c r="Z1419" s="78"/>
      <c r="AA1419" s="78"/>
      <c r="AB1419" s="78"/>
      <c r="AC1419" s="78"/>
      <c r="AD1419" s="78"/>
      <c r="AE1419" s="78"/>
      <c r="AF1419" s="78"/>
      <c r="AG1419" s="78"/>
      <c r="AH1419" s="78"/>
      <c r="AI1419" s="78"/>
      <c r="AJ1419" s="170"/>
      <c r="AK1419" s="78"/>
      <c r="AL1419" s="78"/>
      <c r="AM1419" s="78"/>
      <c r="AN1419" s="78"/>
      <c r="AO1419" s="78"/>
      <c r="AP1419" s="78"/>
      <c r="AQ1419" s="78"/>
      <c r="AR1419" s="78"/>
      <c r="AT1419" s="78"/>
      <c r="AU1419" s="78"/>
      <c r="AV1419" s="78"/>
      <c r="AW1419" s="78"/>
      <c r="AX1419" s="78"/>
      <c r="AY1419" s="78"/>
      <c r="AZ1419" s="78"/>
      <c r="BA1419" s="78"/>
      <c r="BB1419" s="78"/>
      <c r="BC1419" s="78"/>
      <c r="BD1419" s="78"/>
      <c r="BE1419" s="78"/>
      <c r="BF1419" s="78"/>
      <c r="BG1419" s="78"/>
      <c r="BH1419" s="78"/>
      <c r="BI1419" s="78"/>
      <c r="BJ1419" s="78"/>
      <c r="BK1419" s="78"/>
      <c r="BL1419" s="78"/>
      <c r="BM1419" s="78"/>
      <c r="BN1419" s="78"/>
      <c r="BO1419" s="78"/>
      <c r="BP1419" s="78"/>
      <c r="BQ1419" s="78"/>
      <c r="BR1419" s="78"/>
      <c r="BS1419" s="78"/>
      <c r="BT1419" s="78"/>
      <c r="BU1419" s="78"/>
      <c r="BV1419" s="78"/>
      <c r="BW1419" s="78"/>
      <c r="BX1419" s="78"/>
      <c r="BY1419" s="78"/>
      <c r="BZ1419" s="78"/>
      <c r="CA1419" s="78"/>
      <c r="CB1419" s="78"/>
      <c r="CC1419" s="78"/>
      <c r="CD1419" s="78"/>
      <c r="CE1419" s="78"/>
      <c r="CF1419" s="78"/>
      <c r="CG1419" s="78"/>
      <c r="CH1419" s="78"/>
      <c r="CI1419" s="78"/>
      <c r="CJ1419" s="78"/>
      <c r="CK1419" s="78"/>
      <c r="CL1419" s="78"/>
    </row>
    <row r="1420" spans="14:90" ht="20.100000000000001" customHeight="1">
      <c r="N1420" s="78"/>
      <c r="O1420" s="78"/>
      <c r="P1420" s="78"/>
      <c r="Q1420" s="78"/>
      <c r="R1420" s="78"/>
      <c r="S1420" s="78"/>
      <c r="T1420" s="78"/>
      <c r="U1420" s="78"/>
      <c r="V1420" s="78"/>
      <c r="W1420" s="78"/>
      <c r="X1420" s="78"/>
      <c r="Y1420" s="78"/>
      <c r="Z1420" s="78"/>
      <c r="AA1420" s="78"/>
      <c r="AB1420" s="78"/>
      <c r="AC1420" s="78"/>
      <c r="AD1420" s="78"/>
      <c r="AE1420" s="78"/>
      <c r="AF1420" s="78"/>
      <c r="AG1420" s="78"/>
      <c r="AH1420" s="78"/>
      <c r="AI1420" s="78"/>
      <c r="AJ1420" s="170"/>
      <c r="AK1420" s="78"/>
      <c r="AL1420" s="78"/>
      <c r="AM1420" s="78"/>
      <c r="AN1420" s="78"/>
      <c r="AO1420" s="78"/>
      <c r="AP1420" s="78"/>
      <c r="AQ1420" s="78"/>
      <c r="AR1420" s="78"/>
      <c r="AT1420" s="78"/>
      <c r="AU1420" s="78"/>
      <c r="AV1420" s="78"/>
      <c r="AW1420" s="78"/>
      <c r="AX1420" s="78"/>
      <c r="AY1420" s="78"/>
      <c r="AZ1420" s="78"/>
      <c r="BA1420" s="78"/>
      <c r="BB1420" s="78"/>
      <c r="BC1420" s="78"/>
      <c r="BD1420" s="78"/>
      <c r="BE1420" s="78"/>
      <c r="BF1420" s="78"/>
      <c r="BG1420" s="78"/>
      <c r="BH1420" s="78"/>
      <c r="BI1420" s="78"/>
      <c r="BJ1420" s="78"/>
      <c r="BK1420" s="78"/>
      <c r="BL1420" s="78"/>
      <c r="BM1420" s="78"/>
      <c r="BN1420" s="78"/>
      <c r="BO1420" s="78"/>
      <c r="BP1420" s="78"/>
      <c r="BQ1420" s="78"/>
      <c r="BR1420" s="78"/>
      <c r="BS1420" s="78"/>
      <c r="BT1420" s="78"/>
      <c r="BU1420" s="78"/>
      <c r="BV1420" s="78"/>
      <c r="BW1420" s="78"/>
      <c r="BX1420" s="78"/>
      <c r="BY1420" s="78"/>
      <c r="BZ1420" s="78"/>
      <c r="CA1420" s="78"/>
      <c r="CB1420" s="78"/>
      <c r="CC1420" s="78"/>
      <c r="CD1420" s="78"/>
      <c r="CE1420" s="78"/>
      <c r="CF1420" s="78"/>
      <c r="CG1420" s="78"/>
      <c r="CH1420" s="78"/>
      <c r="CI1420" s="78"/>
      <c r="CJ1420" s="78"/>
      <c r="CK1420" s="78"/>
      <c r="CL1420" s="78"/>
    </row>
    <row r="1421" spans="14:90" ht="20.100000000000001" customHeight="1">
      <c r="N1421" s="78"/>
      <c r="O1421" s="78"/>
      <c r="P1421" s="78"/>
      <c r="Q1421" s="78"/>
      <c r="R1421" s="78"/>
      <c r="S1421" s="78"/>
      <c r="T1421" s="78"/>
      <c r="U1421" s="78"/>
      <c r="V1421" s="78"/>
      <c r="W1421" s="78"/>
      <c r="X1421" s="78"/>
      <c r="Y1421" s="78"/>
      <c r="Z1421" s="78"/>
      <c r="AA1421" s="78"/>
      <c r="AB1421" s="78"/>
      <c r="AC1421" s="78"/>
      <c r="AD1421" s="78"/>
      <c r="AE1421" s="78"/>
      <c r="AF1421" s="78"/>
      <c r="AG1421" s="78"/>
      <c r="AH1421" s="78"/>
      <c r="AI1421" s="78"/>
      <c r="AJ1421" s="170"/>
      <c r="AK1421" s="78"/>
      <c r="AL1421" s="78"/>
      <c r="AM1421" s="78"/>
      <c r="AN1421" s="78"/>
      <c r="AO1421" s="78"/>
      <c r="AP1421" s="78"/>
      <c r="AQ1421" s="78"/>
      <c r="AR1421" s="78"/>
      <c r="AT1421" s="78"/>
      <c r="AU1421" s="78"/>
      <c r="AV1421" s="78"/>
      <c r="AW1421" s="78"/>
      <c r="AX1421" s="78"/>
      <c r="AY1421" s="78"/>
      <c r="AZ1421" s="78"/>
      <c r="BA1421" s="78"/>
      <c r="BB1421" s="78"/>
      <c r="BC1421" s="78"/>
      <c r="BD1421" s="78"/>
      <c r="BE1421" s="78"/>
      <c r="BF1421" s="78"/>
      <c r="BG1421" s="78"/>
      <c r="BH1421" s="78"/>
      <c r="BI1421" s="78"/>
      <c r="BJ1421" s="78"/>
      <c r="BK1421" s="78"/>
      <c r="BL1421" s="78"/>
      <c r="BM1421" s="78"/>
      <c r="BN1421" s="78"/>
      <c r="BO1421" s="78"/>
      <c r="BP1421" s="78"/>
      <c r="BQ1421" s="78"/>
      <c r="BR1421" s="78"/>
      <c r="BS1421" s="78"/>
      <c r="BT1421" s="78"/>
      <c r="BU1421" s="78"/>
      <c r="BV1421" s="78"/>
      <c r="BW1421" s="78"/>
      <c r="BX1421" s="78"/>
      <c r="BY1421" s="78"/>
      <c r="BZ1421" s="78"/>
      <c r="CA1421" s="78"/>
      <c r="CB1421" s="78"/>
      <c r="CC1421" s="78"/>
      <c r="CD1421" s="78"/>
      <c r="CE1421" s="78"/>
      <c r="CF1421" s="78"/>
      <c r="CG1421" s="78"/>
      <c r="CH1421" s="78"/>
      <c r="CI1421" s="78"/>
      <c r="CJ1421" s="78"/>
      <c r="CK1421" s="78"/>
      <c r="CL1421" s="78"/>
    </row>
    <row r="1422" spans="14:90" ht="20.100000000000001" customHeight="1">
      <c r="N1422" s="78"/>
      <c r="O1422" s="78"/>
      <c r="P1422" s="78"/>
      <c r="Q1422" s="78"/>
      <c r="R1422" s="78"/>
      <c r="S1422" s="78"/>
      <c r="T1422" s="78"/>
      <c r="U1422" s="78"/>
      <c r="V1422" s="78"/>
      <c r="W1422" s="78"/>
      <c r="X1422" s="78"/>
      <c r="Y1422" s="78"/>
      <c r="Z1422" s="78"/>
      <c r="AA1422" s="78"/>
      <c r="AB1422" s="78"/>
      <c r="AC1422" s="78"/>
      <c r="AD1422" s="78"/>
      <c r="AE1422" s="78"/>
      <c r="AF1422" s="78"/>
      <c r="AG1422" s="78"/>
      <c r="AH1422" s="78"/>
      <c r="AI1422" s="78"/>
      <c r="AJ1422" s="170"/>
      <c r="AK1422" s="78"/>
      <c r="AL1422" s="78"/>
      <c r="AM1422" s="78"/>
      <c r="AN1422" s="78"/>
      <c r="AO1422" s="78"/>
      <c r="AP1422" s="78"/>
      <c r="AQ1422" s="78"/>
      <c r="AR1422" s="78"/>
      <c r="AT1422" s="78"/>
      <c r="AU1422" s="78"/>
      <c r="AV1422" s="78"/>
      <c r="AW1422" s="78"/>
      <c r="AX1422" s="78"/>
      <c r="AY1422" s="78"/>
      <c r="AZ1422" s="78"/>
      <c r="BA1422" s="78"/>
      <c r="BB1422" s="78"/>
      <c r="BC1422" s="78"/>
      <c r="BD1422" s="78"/>
      <c r="BE1422" s="78"/>
      <c r="BF1422" s="78"/>
      <c r="BG1422" s="78"/>
      <c r="BH1422" s="78"/>
      <c r="BI1422" s="78"/>
      <c r="BJ1422" s="78"/>
      <c r="BK1422" s="78"/>
      <c r="BL1422" s="78"/>
      <c r="BM1422" s="78"/>
      <c r="BN1422" s="78"/>
      <c r="BO1422" s="78"/>
      <c r="BP1422" s="78"/>
      <c r="BQ1422" s="78"/>
      <c r="BR1422" s="78"/>
      <c r="BS1422" s="78"/>
      <c r="BT1422" s="78"/>
      <c r="BU1422" s="78"/>
      <c r="BV1422" s="78"/>
      <c r="BW1422" s="78"/>
      <c r="BX1422" s="78"/>
      <c r="BY1422" s="78"/>
      <c r="BZ1422" s="78"/>
      <c r="CA1422" s="78"/>
      <c r="CB1422" s="78"/>
      <c r="CC1422" s="78"/>
      <c r="CD1422" s="78"/>
      <c r="CE1422" s="78"/>
      <c r="CF1422" s="78"/>
      <c r="CG1422" s="78"/>
      <c r="CH1422" s="78"/>
      <c r="CI1422" s="78"/>
      <c r="CJ1422" s="78"/>
      <c r="CK1422" s="78"/>
      <c r="CL1422" s="78"/>
    </row>
    <row r="1423" spans="14:90" ht="20.100000000000001" customHeight="1">
      <c r="N1423" s="78"/>
      <c r="O1423" s="78"/>
      <c r="P1423" s="78"/>
      <c r="Q1423" s="78"/>
      <c r="R1423" s="78"/>
      <c r="S1423" s="78"/>
      <c r="T1423" s="78"/>
      <c r="U1423" s="78"/>
      <c r="V1423" s="78"/>
      <c r="W1423" s="78"/>
      <c r="X1423" s="78"/>
      <c r="Y1423" s="78"/>
      <c r="Z1423" s="78"/>
      <c r="AA1423" s="78"/>
      <c r="AB1423" s="78"/>
      <c r="AC1423" s="78"/>
      <c r="AD1423" s="78"/>
      <c r="AE1423" s="78"/>
      <c r="AF1423" s="78"/>
      <c r="AG1423" s="78"/>
      <c r="AH1423" s="78"/>
      <c r="AI1423" s="78"/>
      <c r="AJ1423" s="170"/>
      <c r="AK1423" s="78"/>
      <c r="AL1423" s="78"/>
      <c r="AM1423" s="78"/>
      <c r="AN1423" s="78"/>
      <c r="AO1423" s="78"/>
      <c r="AP1423" s="78"/>
      <c r="AQ1423" s="78"/>
      <c r="AR1423" s="78"/>
      <c r="AT1423" s="78"/>
      <c r="AU1423" s="78"/>
      <c r="AV1423" s="78"/>
      <c r="AW1423" s="78"/>
      <c r="AX1423" s="78"/>
      <c r="AY1423" s="78"/>
      <c r="AZ1423" s="78"/>
      <c r="BA1423" s="78"/>
      <c r="BB1423" s="78"/>
      <c r="BC1423" s="78"/>
      <c r="BD1423" s="78"/>
      <c r="BE1423" s="78"/>
      <c r="BF1423" s="78"/>
      <c r="BG1423" s="78"/>
      <c r="BH1423" s="78"/>
      <c r="BI1423" s="78"/>
      <c r="BJ1423" s="78"/>
      <c r="BK1423" s="78"/>
      <c r="BL1423" s="78"/>
      <c r="BM1423" s="78"/>
      <c r="BN1423" s="78"/>
      <c r="BO1423" s="78"/>
      <c r="BP1423" s="78"/>
      <c r="BQ1423" s="78"/>
      <c r="BR1423" s="78"/>
      <c r="BS1423" s="78"/>
      <c r="BT1423" s="78"/>
      <c r="BU1423" s="78"/>
      <c r="BV1423" s="78"/>
      <c r="BW1423" s="78"/>
      <c r="BX1423" s="78"/>
      <c r="BY1423" s="78"/>
      <c r="BZ1423" s="78"/>
      <c r="CA1423" s="78"/>
      <c r="CB1423" s="78"/>
      <c r="CC1423" s="78"/>
      <c r="CD1423" s="78"/>
      <c r="CE1423" s="78"/>
      <c r="CF1423" s="78"/>
      <c r="CG1423" s="78"/>
      <c r="CH1423" s="78"/>
      <c r="CI1423" s="78"/>
      <c r="CJ1423" s="78"/>
      <c r="CK1423" s="78"/>
      <c r="CL1423" s="78"/>
    </row>
    <row r="1424" spans="14:90" ht="20.100000000000001" customHeight="1">
      <c r="N1424" s="78"/>
      <c r="O1424" s="78"/>
      <c r="P1424" s="78"/>
      <c r="Q1424" s="78"/>
      <c r="R1424" s="78"/>
      <c r="S1424" s="78"/>
      <c r="T1424" s="78"/>
      <c r="U1424" s="78"/>
      <c r="V1424" s="78"/>
      <c r="W1424" s="78"/>
      <c r="X1424" s="78"/>
      <c r="Y1424" s="78"/>
      <c r="Z1424" s="78"/>
      <c r="AA1424" s="78"/>
      <c r="AB1424" s="78"/>
      <c r="AC1424" s="78"/>
      <c r="AD1424" s="78"/>
      <c r="AE1424" s="78"/>
      <c r="AF1424" s="78"/>
      <c r="AG1424" s="78"/>
      <c r="AH1424" s="78"/>
      <c r="AI1424" s="78"/>
      <c r="AJ1424" s="170"/>
      <c r="AK1424" s="78"/>
      <c r="AL1424" s="78"/>
      <c r="AM1424" s="78"/>
      <c r="AN1424" s="78"/>
      <c r="AO1424" s="78"/>
      <c r="AP1424" s="78"/>
      <c r="AQ1424" s="78"/>
      <c r="AR1424" s="78"/>
      <c r="AT1424" s="78"/>
      <c r="AU1424" s="78"/>
      <c r="AV1424" s="78"/>
      <c r="AW1424" s="78"/>
      <c r="AX1424" s="78"/>
      <c r="AY1424" s="78"/>
      <c r="AZ1424" s="78"/>
      <c r="BA1424" s="78"/>
      <c r="BB1424" s="78"/>
      <c r="BC1424" s="78"/>
      <c r="BD1424" s="78"/>
      <c r="BE1424" s="78"/>
      <c r="BF1424" s="78"/>
      <c r="BG1424" s="78"/>
      <c r="BH1424" s="78"/>
      <c r="BI1424" s="78"/>
      <c r="BJ1424" s="78"/>
      <c r="BK1424" s="78"/>
      <c r="BL1424" s="78"/>
      <c r="BM1424" s="78"/>
      <c r="BN1424" s="78"/>
      <c r="BO1424" s="78"/>
      <c r="BP1424" s="78"/>
      <c r="BQ1424" s="78"/>
      <c r="BR1424" s="78"/>
      <c r="BS1424" s="78"/>
      <c r="BT1424" s="78"/>
      <c r="BU1424" s="78"/>
      <c r="BV1424" s="78"/>
      <c r="BW1424" s="78"/>
      <c r="BX1424" s="78"/>
      <c r="BY1424" s="78"/>
      <c r="BZ1424" s="78"/>
      <c r="CA1424" s="78"/>
      <c r="CB1424" s="78"/>
      <c r="CC1424" s="78"/>
      <c r="CD1424" s="78"/>
      <c r="CE1424" s="78"/>
      <c r="CF1424" s="78"/>
      <c r="CG1424" s="78"/>
      <c r="CH1424" s="78"/>
      <c r="CI1424" s="78"/>
      <c r="CJ1424" s="78"/>
      <c r="CK1424" s="78"/>
      <c r="CL1424" s="78"/>
    </row>
    <row r="1425" spans="14:90" ht="20.100000000000001" customHeight="1">
      <c r="N1425" s="78"/>
      <c r="O1425" s="78"/>
      <c r="P1425" s="78"/>
      <c r="Q1425" s="78"/>
      <c r="R1425" s="78"/>
      <c r="S1425" s="78"/>
      <c r="T1425" s="78"/>
      <c r="U1425" s="78"/>
      <c r="V1425" s="78"/>
      <c r="W1425" s="78"/>
      <c r="X1425" s="78"/>
      <c r="Y1425" s="78"/>
      <c r="Z1425" s="78"/>
      <c r="AA1425" s="78"/>
      <c r="AB1425" s="78"/>
      <c r="AC1425" s="78"/>
      <c r="AD1425" s="78"/>
      <c r="AE1425" s="78"/>
      <c r="AF1425" s="78"/>
      <c r="AG1425" s="78"/>
      <c r="AH1425" s="78"/>
      <c r="AI1425" s="78"/>
      <c r="AJ1425" s="170"/>
      <c r="AK1425" s="78"/>
      <c r="AL1425" s="78"/>
      <c r="AM1425" s="78"/>
      <c r="AN1425" s="78"/>
      <c r="AO1425" s="78"/>
      <c r="AP1425" s="78"/>
      <c r="AQ1425" s="78"/>
      <c r="AR1425" s="78"/>
      <c r="AT1425" s="78"/>
      <c r="AU1425" s="78"/>
      <c r="AV1425" s="78"/>
      <c r="AW1425" s="78"/>
      <c r="AX1425" s="78"/>
      <c r="AY1425" s="78"/>
      <c r="AZ1425" s="78"/>
      <c r="BA1425" s="78"/>
      <c r="BB1425" s="78"/>
      <c r="BC1425" s="78"/>
      <c r="BD1425" s="78"/>
      <c r="BE1425" s="78"/>
      <c r="BF1425" s="78"/>
      <c r="BG1425" s="78"/>
      <c r="BH1425" s="78"/>
      <c r="BI1425" s="78"/>
      <c r="BJ1425" s="78"/>
      <c r="BK1425" s="78"/>
      <c r="BL1425" s="78"/>
      <c r="BM1425" s="78"/>
      <c r="BN1425" s="78"/>
      <c r="BO1425" s="78"/>
      <c r="BP1425" s="78"/>
      <c r="BQ1425" s="78"/>
      <c r="BR1425" s="78"/>
      <c r="BS1425" s="78"/>
      <c r="BT1425" s="78"/>
      <c r="BU1425" s="78"/>
      <c r="BV1425" s="78"/>
      <c r="BW1425" s="78"/>
      <c r="BX1425" s="78"/>
      <c r="BY1425" s="78"/>
      <c r="BZ1425" s="78"/>
      <c r="CA1425" s="78"/>
      <c r="CB1425" s="78"/>
      <c r="CC1425" s="78"/>
      <c r="CD1425" s="78"/>
      <c r="CE1425" s="78"/>
      <c r="CF1425" s="78"/>
      <c r="CG1425" s="78"/>
      <c r="CH1425" s="78"/>
      <c r="CI1425" s="78"/>
      <c r="CJ1425" s="78"/>
      <c r="CK1425" s="78"/>
      <c r="CL1425" s="78"/>
    </row>
    <row r="1426" spans="14:90" ht="20.100000000000001" customHeight="1">
      <c r="N1426" s="78"/>
      <c r="O1426" s="78"/>
      <c r="P1426" s="78"/>
      <c r="Q1426" s="78"/>
      <c r="R1426" s="78"/>
      <c r="S1426" s="78"/>
      <c r="T1426" s="78"/>
      <c r="U1426" s="78"/>
      <c r="V1426" s="78"/>
      <c r="W1426" s="78"/>
      <c r="X1426" s="78"/>
      <c r="Y1426" s="78"/>
      <c r="Z1426" s="78"/>
      <c r="AA1426" s="78"/>
      <c r="AB1426" s="78"/>
      <c r="AC1426" s="78"/>
      <c r="AD1426" s="78"/>
      <c r="AE1426" s="78"/>
      <c r="AF1426" s="78"/>
      <c r="AG1426" s="78"/>
      <c r="AH1426" s="78"/>
      <c r="AI1426" s="78"/>
      <c r="AJ1426" s="170"/>
      <c r="AK1426" s="78"/>
      <c r="AL1426" s="78"/>
      <c r="AM1426" s="78"/>
      <c r="AN1426" s="78"/>
      <c r="AO1426" s="78"/>
      <c r="AP1426" s="78"/>
      <c r="AQ1426" s="78"/>
      <c r="AR1426" s="78"/>
      <c r="AT1426" s="78"/>
      <c r="AU1426" s="78"/>
      <c r="AV1426" s="78"/>
      <c r="AW1426" s="78"/>
      <c r="AX1426" s="78"/>
      <c r="AY1426" s="78"/>
      <c r="AZ1426" s="78"/>
      <c r="BA1426" s="78"/>
      <c r="BB1426" s="78"/>
      <c r="BC1426" s="78"/>
      <c r="BD1426" s="78"/>
      <c r="BE1426" s="78"/>
      <c r="BF1426" s="78"/>
      <c r="BG1426" s="78"/>
      <c r="BH1426" s="78"/>
      <c r="BI1426" s="78"/>
      <c r="BJ1426" s="78"/>
      <c r="BK1426" s="78"/>
      <c r="BL1426" s="78"/>
      <c r="BM1426" s="78"/>
      <c r="BN1426" s="78"/>
      <c r="BO1426" s="78"/>
      <c r="BP1426" s="78"/>
      <c r="BQ1426" s="78"/>
      <c r="BR1426" s="78"/>
      <c r="BS1426" s="78"/>
      <c r="BT1426" s="78"/>
      <c r="BU1426" s="78"/>
      <c r="BV1426" s="78"/>
      <c r="BW1426" s="78"/>
      <c r="BX1426" s="78"/>
      <c r="BY1426" s="78"/>
      <c r="BZ1426" s="78"/>
      <c r="CA1426" s="78"/>
      <c r="CB1426" s="78"/>
      <c r="CC1426" s="78"/>
      <c r="CD1426" s="78"/>
      <c r="CE1426" s="78"/>
      <c r="CF1426" s="78"/>
      <c r="CG1426" s="78"/>
      <c r="CH1426" s="78"/>
      <c r="CI1426" s="78"/>
      <c r="CJ1426" s="78"/>
      <c r="CK1426" s="78"/>
      <c r="CL1426" s="78"/>
    </row>
    <row r="1427" spans="14:90" ht="20.100000000000001" customHeight="1">
      <c r="N1427" s="78"/>
      <c r="O1427" s="78"/>
      <c r="P1427" s="78"/>
      <c r="Q1427" s="78"/>
      <c r="R1427" s="78"/>
      <c r="S1427" s="78"/>
      <c r="T1427" s="78"/>
      <c r="U1427" s="78"/>
      <c r="V1427" s="78"/>
      <c r="W1427" s="78"/>
      <c r="X1427" s="78"/>
      <c r="Y1427" s="78"/>
      <c r="Z1427" s="78"/>
      <c r="AA1427" s="78"/>
      <c r="AB1427" s="78"/>
      <c r="AC1427" s="78"/>
      <c r="AD1427" s="78"/>
      <c r="AE1427" s="78"/>
      <c r="AF1427" s="78"/>
      <c r="AG1427" s="78"/>
      <c r="AH1427" s="78"/>
      <c r="AI1427" s="78"/>
      <c r="AJ1427" s="170"/>
      <c r="AK1427" s="78"/>
      <c r="AL1427" s="78"/>
      <c r="AM1427" s="78"/>
      <c r="AN1427" s="78"/>
      <c r="AO1427" s="78"/>
      <c r="AP1427" s="78"/>
      <c r="AQ1427" s="78"/>
      <c r="AR1427" s="78"/>
      <c r="AT1427" s="78"/>
      <c r="AU1427" s="78"/>
      <c r="AV1427" s="78"/>
      <c r="AW1427" s="78"/>
      <c r="AX1427" s="78"/>
      <c r="AY1427" s="78"/>
      <c r="AZ1427" s="78"/>
      <c r="BA1427" s="78"/>
      <c r="BB1427" s="78"/>
      <c r="BC1427" s="78"/>
      <c r="BD1427" s="78"/>
      <c r="BE1427" s="78"/>
      <c r="BF1427" s="78"/>
      <c r="BG1427" s="78"/>
      <c r="BH1427" s="78"/>
      <c r="BI1427" s="78"/>
      <c r="BJ1427" s="78"/>
      <c r="BK1427" s="78"/>
      <c r="BL1427" s="78"/>
      <c r="BM1427" s="78"/>
      <c r="BN1427" s="78"/>
      <c r="BO1427" s="78"/>
      <c r="BP1427" s="78"/>
      <c r="BQ1427" s="78"/>
      <c r="BR1427" s="78"/>
      <c r="BS1427" s="78"/>
      <c r="BT1427" s="78"/>
      <c r="BU1427" s="78"/>
      <c r="BV1427" s="78"/>
      <c r="BW1427" s="78"/>
      <c r="BX1427" s="78"/>
      <c r="BY1427" s="78"/>
      <c r="BZ1427" s="78"/>
      <c r="CA1427" s="78"/>
      <c r="CB1427" s="78"/>
      <c r="CC1427" s="78"/>
      <c r="CD1427" s="78"/>
      <c r="CE1427" s="78"/>
      <c r="CF1427" s="78"/>
      <c r="CG1427" s="78"/>
      <c r="CH1427" s="78"/>
      <c r="CI1427" s="78"/>
      <c r="CJ1427" s="78"/>
      <c r="CK1427" s="78"/>
      <c r="CL1427" s="78"/>
    </row>
    <row r="1428" spans="14:90" ht="20.100000000000001" customHeight="1">
      <c r="N1428" s="78"/>
      <c r="O1428" s="78"/>
      <c r="P1428" s="78"/>
      <c r="Q1428" s="78"/>
      <c r="R1428" s="78"/>
      <c r="S1428" s="78"/>
      <c r="T1428" s="78"/>
      <c r="U1428" s="78"/>
      <c r="V1428" s="78"/>
      <c r="W1428" s="78"/>
      <c r="X1428" s="78"/>
      <c r="Y1428" s="78"/>
      <c r="Z1428" s="78"/>
      <c r="AA1428" s="78"/>
      <c r="AB1428" s="78"/>
      <c r="AC1428" s="78"/>
      <c r="AD1428" s="78"/>
      <c r="AE1428" s="78"/>
      <c r="AF1428" s="78"/>
      <c r="AG1428" s="78"/>
      <c r="AH1428" s="78"/>
      <c r="AI1428" s="78"/>
      <c r="AJ1428" s="170"/>
      <c r="AK1428" s="78"/>
      <c r="AL1428" s="78"/>
      <c r="AM1428" s="78"/>
      <c r="AN1428" s="78"/>
      <c r="AO1428" s="78"/>
      <c r="AP1428" s="78"/>
      <c r="AQ1428" s="78"/>
      <c r="AR1428" s="78"/>
      <c r="AT1428" s="78"/>
      <c r="AU1428" s="78"/>
      <c r="AV1428" s="78"/>
      <c r="AW1428" s="78"/>
      <c r="AX1428" s="78"/>
      <c r="AY1428" s="78"/>
      <c r="AZ1428" s="78"/>
      <c r="BA1428" s="78"/>
      <c r="BB1428" s="78"/>
      <c r="BC1428" s="78"/>
      <c r="BD1428" s="78"/>
      <c r="BE1428" s="78"/>
      <c r="BF1428" s="78"/>
      <c r="BG1428" s="78"/>
      <c r="BH1428" s="78"/>
      <c r="BI1428" s="78"/>
      <c r="BJ1428" s="78"/>
      <c r="BK1428" s="78"/>
      <c r="BL1428" s="78"/>
      <c r="BM1428" s="78"/>
      <c r="BN1428" s="78"/>
      <c r="BO1428" s="78"/>
      <c r="BP1428" s="78"/>
      <c r="BQ1428" s="78"/>
      <c r="BR1428" s="78"/>
      <c r="BS1428" s="78"/>
      <c r="BT1428" s="78"/>
      <c r="BU1428" s="78"/>
      <c r="BV1428" s="78"/>
      <c r="BW1428" s="78"/>
      <c r="BX1428" s="78"/>
      <c r="BY1428" s="78"/>
      <c r="BZ1428" s="78"/>
      <c r="CA1428" s="78"/>
      <c r="CB1428" s="78"/>
      <c r="CC1428" s="78"/>
      <c r="CD1428" s="78"/>
      <c r="CE1428" s="78"/>
      <c r="CF1428" s="78"/>
      <c r="CG1428" s="78"/>
      <c r="CH1428" s="78"/>
      <c r="CI1428" s="78"/>
      <c r="CJ1428" s="78"/>
      <c r="CK1428" s="78"/>
      <c r="CL1428" s="78"/>
    </row>
    <row r="1429" spans="14:90" ht="20.100000000000001" customHeight="1">
      <c r="N1429" s="78"/>
      <c r="O1429" s="78"/>
      <c r="P1429" s="78"/>
      <c r="Q1429" s="78"/>
      <c r="R1429" s="78"/>
      <c r="S1429" s="78"/>
      <c r="T1429" s="78"/>
      <c r="U1429" s="78"/>
      <c r="V1429" s="78"/>
      <c r="W1429" s="78"/>
      <c r="X1429" s="78"/>
      <c r="Y1429" s="78"/>
      <c r="Z1429" s="78"/>
      <c r="AA1429" s="78"/>
      <c r="AB1429" s="78"/>
      <c r="AC1429" s="78"/>
      <c r="AD1429" s="78"/>
      <c r="AE1429" s="78"/>
      <c r="AF1429" s="78"/>
      <c r="AG1429" s="78"/>
      <c r="AH1429" s="78"/>
      <c r="AI1429" s="78"/>
      <c r="AJ1429" s="170"/>
      <c r="AK1429" s="78"/>
      <c r="AL1429" s="78"/>
      <c r="AM1429" s="78"/>
      <c r="AN1429" s="78"/>
      <c r="AO1429" s="78"/>
      <c r="AP1429" s="78"/>
      <c r="AQ1429" s="78"/>
      <c r="AR1429" s="78"/>
      <c r="AT1429" s="78"/>
      <c r="AU1429" s="78"/>
      <c r="AV1429" s="78"/>
      <c r="AW1429" s="78"/>
      <c r="AX1429" s="78"/>
      <c r="AY1429" s="78"/>
      <c r="AZ1429" s="78"/>
      <c r="BA1429" s="78"/>
      <c r="BB1429" s="78"/>
      <c r="BC1429" s="78"/>
      <c r="BD1429" s="78"/>
      <c r="BE1429" s="78"/>
      <c r="BF1429" s="78"/>
      <c r="BG1429" s="78"/>
      <c r="BH1429" s="78"/>
      <c r="BI1429" s="78"/>
      <c r="BJ1429" s="78"/>
      <c r="BK1429" s="78"/>
      <c r="BL1429" s="78"/>
      <c r="BM1429" s="78"/>
      <c r="BN1429" s="78"/>
      <c r="BO1429" s="78"/>
      <c r="BP1429" s="78"/>
      <c r="BQ1429" s="78"/>
      <c r="BR1429" s="78"/>
      <c r="BS1429" s="78"/>
      <c r="BT1429" s="78"/>
      <c r="BU1429" s="78"/>
      <c r="BV1429" s="78"/>
      <c r="BW1429" s="78"/>
      <c r="BX1429" s="78"/>
      <c r="BY1429" s="78"/>
      <c r="BZ1429" s="78"/>
      <c r="CA1429" s="78"/>
      <c r="CB1429" s="78"/>
      <c r="CC1429" s="78"/>
      <c r="CD1429" s="78"/>
      <c r="CE1429" s="78"/>
      <c r="CF1429" s="78"/>
      <c r="CG1429" s="78"/>
      <c r="CH1429" s="78"/>
      <c r="CI1429" s="78"/>
      <c r="CJ1429" s="78"/>
      <c r="CK1429" s="78"/>
      <c r="CL1429" s="78"/>
    </row>
    <row r="1430" spans="14:90" ht="20.100000000000001" customHeight="1">
      <c r="N1430" s="78"/>
      <c r="O1430" s="78"/>
      <c r="P1430" s="78"/>
      <c r="Q1430" s="78"/>
      <c r="R1430" s="78"/>
      <c r="S1430" s="78"/>
      <c r="T1430" s="78"/>
      <c r="U1430" s="78"/>
      <c r="V1430" s="78"/>
      <c r="W1430" s="78"/>
      <c r="X1430" s="78"/>
      <c r="Y1430" s="78"/>
      <c r="Z1430" s="78"/>
      <c r="AA1430" s="78"/>
      <c r="AB1430" s="78"/>
      <c r="AC1430" s="78"/>
      <c r="AD1430" s="78"/>
      <c r="AE1430" s="78"/>
      <c r="AF1430" s="78"/>
      <c r="AG1430" s="78"/>
      <c r="AH1430" s="78"/>
      <c r="AI1430" s="78"/>
      <c r="AJ1430" s="170"/>
      <c r="AK1430" s="78"/>
      <c r="AL1430" s="78"/>
      <c r="AM1430" s="78"/>
      <c r="AN1430" s="78"/>
      <c r="AO1430" s="78"/>
      <c r="AP1430" s="78"/>
      <c r="AQ1430" s="78"/>
      <c r="AR1430" s="78"/>
      <c r="AT1430" s="78"/>
      <c r="AU1430" s="78"/>
      <c r="AV1430" s="78"/>
      <c r="AW1430" s="78"/>
      <c r="AX1430" s="78"/>
      <c r="AY1430" s="78"/>
      <c r="AZ1430" s="78"/>
      <c r="BA1430" s="78"/>
      <c r="BB1430" s="78"/>
      <c r="BC1430" s="78"/>
      <c r="BD1430" s="78"/>
      <c r="BE1430" s="78"/>
      <c r="BF1430" s="78"/>
      <c r="BG1430" s="78"/>
      <c r="BH1430" s="78"/>
      <c r="BI1430" s="78"/>
      <c r="BJ1430" s="78"/>
      <c r="BK1430" s="78"/>
      <c r="BL1430" s="78"/>
      <c r="BM1430" s="78"/>
      <c r="BN1430" s="78"/>
      <c r="BO1430" s="78"/>
      <c r="BP1430" s="78"/>
      <c r="BQ1430" s="78"/>
      <c r="BR1430" s="78"/>
      <c r="BS1430" s="78"/>
      <c r="BT1430" s="78"/>
      <c r="BU1430" s="78"/>
      <c r="BV1430" s="78"/>
      <c r="BW1430" s="78"/>
      <c r="BX1430" s="78"/>
      <c r="BY1430" s="78"/>
      <c r="BZ1430" s="78"/>
      <c r="CA1430" s="78"/>
      <c r="CB1430" s="78"/>
      <c r="CC1430" s="78"/>
      <c r="CD1430" s="78"/>
      <c r="CE1430" s="78"/>
      <c r="CF1430" s="78"/>
      <c r="CG1430" s="78"/>
      <c r="CH1430" s="78"/>
      <c r="CI1430" s="78"/>
      <c r="CJ1430" s="78"/>
      <c r="CK1430" s="78"/>
      <c r="CL1430" s="78"/>
    </row>
    <row r="1431" spans="14:90" ht="20.100000000000001" customHeight="1">
      <c r="N1431" s="78"/>
      <c r="O1431" s="78"/>
      <c r="P1431" s="78"/>
      <c r="Q1431" s="78"/>
      <c r="R1431" s="78"/>
      <c r="S1431" s="78"/>
      <c r="T1431" s="78"/>
      <c r="U1431" s="78"/>
      <c r="V1431" s="78"/>
      <c r="W1431" s="78"/>
      <c r="X1431" s="78"/>
      <c r="Y1431" s="78"/>
      <c r="Z1431" s="78"/>
      <c r="AA1431" s="78"/>
      <c r="AB1431" s="78"/>
      <c r="AC1431" s="78"/>
      <c r="AD1431" s="78"/>
      <c r="AE1431" s="78"/>
      <c r="AF1431" s="78"/>
      <c r="AG1431" s="78"/>
      <c r="AH1431" s="78"/>
      <c r="AI1431" s="78"/>
      <c r="AJ1431" s="170"/>
      <c r="AK1431" s="78"/>
      <c r="AL1431" s="78"/>
      <c r="AM1431" s="78"/>
      <c r="AN1431" s="78"/>
      <c r="AO1431" s="78"/>
      <c r="AP1431" s="78"/>
      <c r="AQ1431" s="78"/>
      <c r="AR1431" s="78"/>
      <c r="AT1431" s="78"/>
      <c r="AU1431" s="78"/>
      <c r="AV1431" s="78"/>
      <c r="AW1431" s="78"/>
      <c r="AX1431" s="78"/>
      <c r="AY1431" s="78"/>
      <c r="AZ1431" s="78"/>
      <c r="BA1431" s="78"/>
      <c r="BB1431" s="78"/>
      <c r="BC1431" s="78"/>
      <c r="BD1431" s="78"/>
      <c r="BE1431" s="78"/>
      <c r="BF1431" s="78"/>
      <c r="BG1431" s="78"/>
      <c r="BH1431" s="78"/>
      <c r="BI1431" s="78"/>
      <c r="BJ1431" s="78"/>
      <c r="BK1431" s="78"/>
      <c r="BL1431" s="78"/>
      <c r="BM1431" s="78"/>
      <c r="BN1431" s="78"/>
      <c r="BO1431" s="78"/>
      <c r="BP1431" s="78"/>
      <c r="BQ1431" s="78"/>
      <c r="BR1431" s="78"/>
      <c r="BS1431" s="78"/>
      <c r="BT1431" s="78"/>
      <c r="BU1431" s="78"/>
      <c r="BV1431" s="78"/>
      <c r="BW1431" s="78"/>
      <c r="BX1431" s="78"/>
      <c r="BY1431" s="78"/>
      <c r="BZ1431" s="78"/>
      <c r="CA1431" s="78"/>
      <c r="CB1431" s="78"/>
      <c r="CC1431" s="78"/>
      <c r="CD1431" s="78"/>
      <c r="CE1431" s="78"/>
      <c r="CF1431" s="78"/>
      <c r="CG1431" s="78"/>
      <c r="CH1431" s="78"/>
      <c r="CI1431" s="78"/>
      <c r="CJ1431" s="78"/>
      <c r="CK1431" s="78"/>
      <c r="CL1431" s="78"/>
    </row>
    <row r="1432" spans="14:90" ht="20.100000000000001" customHeight="1">
      <c r="N1432" s="78"/>
      <c r="O1432" s="78"/>
      <c r="P1432" s="78"/>
      <c r="Q1432" s="78"/>
      <c r="R1432" s="78"/>
      <c r="S1432" s="78"/>
      <c r="T1432" s="78"/>
      <c r="U1432" s="78"/>
      <c r="V1432" s="78"/>
      <c r="W1432" s="78"/>
      <c r="X1432" s="78"/>
      <c r="Y1432" s="78"/>
      <c r="Z1432" s="78"/>
      <c r="AA1432" s="78"/>
      <c r="AB1432" s="78"/>
      <c r="AC1432" s="78"/>
      <c r="AD1432" s="78"/>
      <c r="AE1432" s="78"/>
      <c r="AF1432" s="78"/>
      <c r="AG1432" s="78"/>
      <c r="AH1432" s="78"/>
      <c r="AI1432" s="78"/>
      <c r="AJ1432" s="170"/>
      <c r="AK1432" s="78"/>
      <c r="AL1432" s="78"/>
      <c r="AM1432" s="78"/>
      <c r="AN1432" s="78"/>
      <c r="AO1432" s="78"/>
      <c r="AP1432" s="78"/>
      <c r="AQ1432" s="78"/>
      <c r="AR1432" s="78"/>
      <c r="AT1432" s="78"/>
      <c r="AU1432" s="78"/>
      <c r="AV1432" s="78"/>
      <c r="AW1432" s="78"/>
      <c r="AX1432" s="78"/>
      <c r="AY1432" s="78"/>
      <c r="AZ1432" s="78"/>
      <c r="BA1432" s="78"/>
      <c r="BB1432" s="78"/>
      <c r="BC1432" s="78"/>
      <c r="BD1432" s="78"/>
      <c r="BE1432" s="78"/>
      <c r="BF1432" s="78"/>
      <c r="BG1432" s="78"/>
      <c r="BH1432" s="78"/>
      <c r="BI1432" s="78"/>
      <c r="BJ1432" s="78"/>
      <c r="BK1432" s="78"/>
      <c r="BL1432" s="78"/>
      <c r="BM1432" s="78"/>
      <c r="BN1432" s="78"/>
      <c r="BO1432" s="78"/>
      <c r="BP1432" s="78"/>
      <c r="BQ1432" s="78"/>
      <c r="BR1432" s="78"/>
      <c r="BS1432" s="78"/>
      <c r="BT1432" s="78"/>
      <c r="BU1432" s="78"/>
      <c r="BV1432" s="78"/>
      <c r="BW1432" s="78"/>
      <c r="BX1432" s="78"/>
      <c r="BY1432" s="78"/>
      <c r="BZ1432" s="78"/>
      <c r="CA1432" s="78"/>
      <c r="CB1432" s="78"/>
      <c r="CC1432" s="78"/>
      <c r="CD1432" s="78"/>
      <c r="CE1432" s="78"/>
      <c r="CF1432" s="78"/>
      <c r="CG1432" s="78"/>
      <c r="CH1432" s="78"/>
      <c r="CI1432" s="78"/>
      <c r="CJ1432" s="78"/>
      <c r="CK1432" s="78"/>
      <c r="CL1432" s="78"/>
    </row>
    <row r="1433" spans="14:90" ht="20.100000000000001" customHeight="1">
      <c r="N1433" s="78"/>
      <c r="O1433" s="78"/>
      <c r="P1433" s="78"/>
      <c r="Q1433" s="78"/>
      <c r="R1433" s="78"/>
      <c r="S1433" s="78"/>
      <c r="T1433" s="78"/>
      <c r="U1433" s="78"/>
      <c r="V1433" s="78"/>
      <c r="W1433" s="78"/>
      <c r="X1433" s="78"/>
      <c r="Y1433" s="78"/>
      <c r="Z1433" s="78"/>
      <c r="AA1433" s="78"/>
      <c r="AB1433" s="78"/>
      <c r="AC1433" s="78"/>
      <c r="AD1433" s="78"/>
      <c r="AE1433" s="78"/>
      <c r="AF1433" s="78"/>
      <c r="AG1433" s="78"/>
      <c r="AH1433" s="78"/>
      <c r="AI1433" s="78"/>
      <c r="AJ1433" s="170"/>
      <c r="AK1433" s="78"/>
      <c r="AL1433" s="78"/>
      <c r="AM1433" s="78"/>
      <c r="AN1433" s="78"/>
      <c r="AO1433" s="78"/>
      <c r="AP1433" s="78"/>
      <c r="AQ1433" s="78"/>
      <c r="AR1433" s="78"/>
      <c r="AT1433" s="78"/>
      <c r="AU1433" s="78"/>
      <c r="AV1433" s="78"/>
      <c r="AW1433" s="78"/>
      <c r="AX1433" s="78"/>
      <c r="AY1433" s="78"/>
      <c r="AZ1433" s="78"/>
      <c r="BA1433" s="78"/>
      <c r="BB1433" s="78"/>
      <c r="BC1433" s="78"/>
      <c r="BD1433" s="78"/>
      <c r="BE1433" s="78"/>
      <c r="BF1433" s="78"/>
      <c r="BG1433" s="78"/>
      <c r="BH1433" s="78"/>
      <c r="BI1433" s="78"/>
      <c r="BJ1433" s="78"/>
      <c r="BK1433" s="78"/>
      <c r="BL1433" s="78"/>
      <c r="BM1433" s="78"/>
      <c r="BN1433" s="78"/>
      <c r="BO1433" s="78"/>
      <c r="BP1433" s="78"/>
      <c r="BQ1433" s="78"/>
      <c r="BR1433" s="78"/>
      <c r="BS1433" s="78"/>
      <c r="BT1433" s="78"/>
      <c r="BU1433" s="78"/>
      <c r="BV1433" s="78"/>
      <c r="BW1433" s="78"/>
      <c r="BX1433" s="78"/>
      <c r="BY1433" s="78"/>
      <c r="BZ1433" s="78"/>
      <c r="CA1433" s="78"/>
      <c r="CB1433" s="78"/>
      <c r="CC1433" s="78"/>
      <c r="CD1433" s="78"/>
      <c r="CE1433" s="78"/>
      <c r="CF1433" s="78"/>
      <c r="CG1433" s="78"/>
      <c r="CH1433" s="78"/>
      <c r="CI1433" s="78"/>
      <c r="CJ1433" s="78"/>
      <c r="CK1433" s="78"/>
      <c r="CL1433" s="78"/>
    </row>
    <row r="1434" spans="14:90" ht="20.100000000000001" customHeight="1">
      <c r="N1434" s="78"/>
      <c r="O1434" s="78"/>
      <c r="P1434" s="78"/>
      <c r="Q1434" s="78"/>
      <c r="R1434" s="78"/>
      <c r="S1434" s="78"/>
      <c r="T1434" s="78"/>
      <c r="U1434" s="78"/>
      <c r="V1434" s="78"/>
      <c r="W1434" s="78"/>
      <c r="X1434" s="78"/>
      <c r="Y1434" s="78"/>
      <c r="Z1434" s="78"/>
      <c r="AA1434" s="78"/>
      <c r="AB1434" s="78"/>
      <c r="AC1434" s="78"/>
      <c r="AD1434" s="78"/>
      <c r="AE1434" s="78"/>
      <c r="AF1434" s="78"/>
      <c r="AG1434" s="78"/>
      <c r="AH1434" s="78"/>
      <c r="AI1434" s="78"/>
      <c r="AJ1434" s="170"/>
      <c r="AK1434" s="78"/>
      <c r="AL1434" s="78"/>
      <c r="AM1434" s="78"/>
      <c r="AN1434" s="78"/>
      <c r="AO1434" s="78"/>
      <c r="AP1434" s="78"/>
      <c r="AQ1434" s="78"/>
      <c r="AR1434" s="78"/>
      <c r="AT1434" s="78"/>
      <c r="AU1434" s="78"/>
      <c r="AV1434" s="78"/>
      <c r="AW1434" s="78"/>
      <c r="AX1434" s="78"/>
      <c r="AY1434" s="78"/>
      <c r="AZ1434" s="78"/>
      <c r="BA1434" s="78"/>
      <c r="BB1434" s="78"/>
      <c r="BC1434" s="78"/>
      <c r="BD1434" s="78"/>
      <c r="BE1434" s="78"/>
      <c r="BF1434" s="78"/>
      <c r="BG1434" s="78"/>
      <c r="BH1434" s="78"/>
      <c r="BI1434" s="78"/>
      <c r="BJ1434" s="78"/>
      <c r="BK1434" s="78"/>
      <c r="BL1434" s="78"/>
      <c r="BM1434" s="78"/>
      <c r="BN1434" s="78"/>
      <c r="BO1434" s="78"/>
      <c r="BP1434" s="78"/>
      <c r="BQ1434" s="78"/>
      <c r="BR1434" s="78"/>
      <c r="BS1434" s="78"/>
      <c r="BT1434" s="78"/>
      <c r="BU1434" s="78"/>
      <c r="BV1434" s="78"/>
      <c r="BW1434" s="78"/>
      <c r="BX1434" s="78"/>
      <c r="BY1434" s="78"/>
      <c r="BZ1434" s="78"/>
      <c r="CA1434" s="78"/>
      <c r="CB1434" s="78"/>
      <c r="CC1434" s="78"/>
      <c r="CD1434" s="78"/>
      <c r="CE1434" s="78"/>
      <c r="CF1434" s="78"/>
      <c r="CG1434" s="78"/>
      <c r="CH1434" s="78"/>
      <c r="CI1434" s="78"/>
      <c r="CJ1434" s="78"/>
      <c r="CK1434" s="78"/>
      <c r="CL1434" s="78"/>
    </row>
    <row r="1435" spans="14:90" ht="20.100000000000001" customHeight="1">
      <c r="N1435" s="78"/>
      <c r="O1435" s="78"/>
      <c r="P1435" s="78"/>
      <c r="Q1435" s="78"/>
      <c r="R1435" s="78"/>
      <c r="S1435" s="78"/>
      <c r="T1435" s="78"/>
      <c r="U1435" s="78"/>
      <c r="V1435" s="78"/>
      <c r="W1435" s="78"/>
      <c r="X1435" s="78"/>
      <c r="Y1435" s="78"/>
      <c r="Z1435" s="78"/>
      <c r="AA1435" s="78"/>
      <c r="AB1435" s="78"/>
      <c r="AC1435" s="78"/>
      <c r="AD1435" s="78"/>
      <c r="AE1435" s="78"/>
      <c r="AF1435" s="78"/>
      <c r="AG1435" s="78"/>
      <c r="AH1435" s="78"/>
      <c r="AI1435" s="78"/>
      <c r="AJ1435" s="170"/>
      <c r="AK1435" s="78"/>
      <c r="AL1435" s="78"/>
      <c r="AM1435" s="78"/>
      <c r="AN1435" s="78"/>
      <c r="AO1435" s="78"/>
      <c r="AP1435" s="78"/>
      <c r="AQ1435" s="78"/>
      <c r="AR1435" s="78"/>
      <c r="AT1435" s="78"/>
      <c r="AU1435" s="78"/>
      <c r="AV1435" s="78"/>
      <c r="AW1435" s="78"/>
      <c r="AX1435" s="78"/>
      <c r="AY1435" s="78"/>
      <c r="AZ1435" s="78"/>
      <c r="BA1435" s="78"/>
      <c r="BB1435" s="78"/>
      <c r="BC1435" s="78"/>
      <c r="BD1435" s="78"/>
      <c r="BE1435" s="78"/>
      <c r="BF1435" s="78"/>
      <c r="BG1435" s="78"/>
      <c r="BH1435" s="78"/>
      <c r="BI1435" s="78"/>
      <c r="BJ1435" s="78"/>
      <c r="BK1435" s="78"/>
      <c r="BL1435" s="78"/>
      <c r="BM1435" s="78"/>
      <c r="BN1435" s="78"/>
      <c r="BO1435" s="78"/>
      <c r="BP1435" s="78"/>
      <c r="BQ1435" s="78"/>
      <c r="BR1435" s="78"/>
      <c r="BS1435" s="78"/>
      <c r="BT1435" s="78"/>
      <c r="BU1435" s="78"/>
      <c r="BV1435" s="78"/>
      <c r="BW1435" s="78"/>
      <c r="BX1435" s="78"/>
      <c r="BY1435" s="78"/>
      <c r="BZ1435" s="78"/>
      <c r="CA1435" s="78"/>
      <c r="CB1435" s="78"/>
      <c r="CC1435" s="78"/>
      <c r="CD1435" s="78"/>
      <c r="CE1435" s="78"/>
      <c r="CF1435" s="78"/>
      <c r="CG1435" s="78"/>
      <c r="CH1435" s="78"/>
      <c r="CI1435" s="78"/>
      <c r="CJ1435" s="78"/>
      <c r="CK1435" s="78"/>
      <c r="CL1435" s="78"/>
    </row>
    <row r="1436" spans="14:90" ht="20.100000000000001" customHeight="1">
      <c r="N1436" s="78"/>
      <c r="O1436" s="78"/>
      <c r="P1436" s="78"/>
      <c r="Q1436" s="78"/>
      <c r="R1436" s="78"/>
      <c r="S1436" s="78"/>
      <c r="T1436" s="78"/>
      <c r="U1436" s="78"/>
      <c r="V1436" s="78"/>
      <c r="W1436" s="78"/>
      <c r="X1436" s="78"/>
      <c r="Y1436" s="78"/>
      <c r="Z1436" s="78"/>
      <c r="AA1436" s="78"/>
      <c r="AB1436" s="78"/>
      <c r="AC1436" s="78"/>
      <c r="AD1436" s="78"/>
      <c r="AE1436" s="78"/>
      <c r="AF1436" s="78"/>
      <c r="AG1436" s="78"/>
      <c r="AH1436" s="78"/>
      <c r="AI1436" s="78"/>
      <c r="AJ1436" s="170"/>
      <c r="AK1436" s="78"/>
      <c r="AL1436" s="78"/>
      <c r="AM1436" s="78"/>
      <c r="AN1436" s="78"/>
      <c r="AO1436" s="78"/>
      <c r="AP1436" s="78"/>
      <c r="AQ1436" s="78"/>
      <c r="AR1436" s="78"/>
      <c r="AT1436" s="78"/>
      <c r="AU1436" s="78"/>
      <c r="AV1436" s="78"/>
      <c r="AW1436" s="78"/>
      <c r="AX1436" s="78"/>
      <c r="AY1436" s="78"/>
      <c r="AZ1436" s="78"/>
      <c r="BA1436" s="78"/>
      <c r="BB1436" s="78"/>
      <c r="BC1436" s="78"/>
      <c r="BD1436" s="78"/>
      <c r="BE1436" s="78"/>
      <c r="BF1436" s="78"/>
      <c r="BG1436" s="78"/>
      <c r="BH1436" s="78"/>
      <c r="BI1436" s="78"/>
      <c r="BJ1436" s="78"/>
      <c r="BK1436" s="78"/>
      <c r="BL1436" s="78"/>
      <c r="BM1436" s="78"/>
      <c r="BN1436" s="78"/>
      <c r="BO1436" s="78"/>
      <c r="BP1436" s="78"/>
      <c r="BQ1436" s="78"/>
      <c r="BR1436" s="78"/>
      <c r="BS1436" s="78"/>
      <c r="BT1436" s="78"/>
      <c r="BU1436" s="78"/>
      <c r="BV1436" s="78"/>
      <c r="BW1436" s="78"/>
      <c r="BX1436" s="78"/>
      <c r="BY1436" s="78"/>
      <c r="BZ1436" s="78"/>
      <c r="CA1436" s="78"/>
      <c r="CB1436" s="78"/>
      <c r="CC1436" s="78"/>
      <c r="CD1436" s="78"/>
      <c r="CE1436" s="78"/>
      <c r="CF1436" s="78"/>
      <c r="CG1436" s="78"/>
      <c r="CH1436" s="78"/>
      <c r="CI1436" s="78"/>
      <c r="CJ1436" s="78"/>
      <c r="CK1436" s="78"/>
      <c r="CL1436" s="78"/>
    </row>
    <row r="1437" spans="14:90" ht="20.100000000000001" customHeight="1">
      <c r="N1437" s="78"/>
      <c r="O1437" s="78"/>
      <c r="P1437" s="78"/>
      <c r="Q1437" s="78"/>
      <c r="R1437" s="78"/>
      <c r="S1437" s="78"/>
      <c r="T1437" s="78"/>
      <c r="U1437" s="78"/>
      <c r="V1437" s="78"/>
      <c r="W1437" s="78"/>
      <c r="X1437" s="78"/>
      <c r="Y1437" s="78"/>
      <c r="Z1437" s="78"/>
      <c r="AA1437" s="78"/>
      <c r="AB1437" s="78"/>
      <c r="AC1437" s="78"/>
      <c r="AD1437" s="78"/>
      <c r="AE1437" s="78"/>
      <c r="AF1437" s="78"/>
      <c r="AG1437" s="78"/>
      <c r="AH1437" s="78"/>
      <c r="AI1437" s="78"/>
      <c r="AJ1437" s="170"/>
      <c r="AK1437" s="78"/>
      <c r="AL1437" s="78"/>
      <c r="AM1437" s="78"/>
      <c r="AN1437" s="78"/>
      <c r="AO1437" s="78"/>
      <c r="AP1437" s="78"/>
      <c r="AQ1437" s="78"/>
      <c r="AR1437" s="78"/>
      <c r="AT1437" s="78"/>
      <c r="AU1437" s="78"/>
      <c r="AV1437" s="78"/>
      <c r="AW1437" s="78"/>
      <c r="AX1437" s="78"/>
      <c r="AY1437" s="78"/>
      <c r="AZ1437" s="78"/>
      <c r="BA1437" s="78"/>
      <c r="BB1437" s="78"/>
      <c r="BC1437" s="78"/>
      <c r="BD1437" s="78"/>
      <c r="BE1437" s="78"/>
      <c r="BF1437" s="78"/>
      <c r="BG1437" s="78"/>
      <c r="BH1437" s="78"/>
      <c r="BI1437" s="78"/>
      <c r="BJ1437" s="78"/>
      <c r="BK1437" s="78"/>
      <c r="BL1437" s="78"/>
      <c r="BM1437" s="78"/>
      <c r="BN1437" s="78"/>
      <c r="BO1437" s="78"/>
      <c r="BP1437" s="78"/>
      <c r="BQ1437" s="78"/>
      <c r="BR1437" s="78"/>
      <c r="BS1437" s="78"/>
      <c r="BT1437" s="78"/>
      <c r="BU1437" s="78"/>
      <c r="BV1437" s="78"/>
      <c r="BW1437" s="78"/>
      <c r="BX1437" s="78"/>
      <c r="BY1437" s="78"/>
      <c r="BZ1437" s="78"/>
      <c r="CA1437" s="78"/>
      <c r="CB1437" s="78"/>
      <c r="CC1437" s="78"/>
      <c r="CD1437" s="78"/>
      <c r="CE1437" s="78"/>
      <c r="CF1437" s="78"/>
      <c r="CG1437" s="78"/>
      <c r="CH1437" s="78"/>
      <c r="CI1437" s="78"/>
      <c r="CJ1437" s="78"/>
      <c r="CK1437" s="78"/>
      <c r="CL1437" s="78"/>
    </row>
    <row r="1438" spans="14:90" ht="20.100000000000001" customHeight="1">
      <c r="N1438" s="78"/>
      <c r="O1438" s="78"/>
      <c r="P1438" s="78"/>
      <c r="Q1438" s="78"/>
      <c r="R1438" s="78"/>
      <c r="S1438" s="78"/>
      <c r="T1438" s="78"/>
      <c r="U1438" s="78"/>
      <c r="V1438" s="78"/>
      <c r="W1438" s="78"/>
      <c r="X1438" s="78"/>
      <c r="Y1438" s="78"/>
      <c r="Z1438" s="78"/>
      <c r="AA1438" s="78"/>
      <c r="AB1438" s="78"/>
      <c r="AC1438" s="78"/>
      <c r="AD1438" s="78"/>
      <c r="AE1438" s="78"/>
      <c r="AF1438" s="78"/>
      <c r="AG1438" s="78"/>
      <c r="AH1438" s="78"/>
      <c r="AI1438" s="78"/>
      <c r="AJ1438" s="170"/>
      <c r="AK1438" s="78"/>
      <c r="AL1438" s="78"/>
      <c r="AM1438" s="78"/>
      <c r="AN1438" s="78"/>
      <c r="AO1438" s="78"/>
      <c r="AP1438" s="78"/>
      <c r="AQ1438" s="78"/>
      <c r="AR1438" s="78"/>
      <c r="AT1438" s="78"/>
      <c r="AU1438" s="78"/>
      <c r="AV1438" s="78"/>
      <c r="AW1438" s="78"/>
      <c r="AX1438" s="78"/>
      <c r="AY1438" s="78"/>
      <c r="AZ1438" s="78"/>
      <c r="BA1438" s="78"/>
      <c r="BB1438" s="78"/>
      <c r="BC1438" s="78"/>
      <c r="BD1438" s="78"/>
      <c r="BE1438" s="78"/>
      <c r="BF1438" s="78"/>
      <c r="BG1438" s="78"/>
      <c r="BH1438" s="78"/>
      <c r="BI1438" s="78"/>
      <c r="BJ1438" s="78"/>
      <c r="BK1438" s="78"/>
      <c r="BL1438" s="78"/>
      <c r="BM1438" s="78"/>
      <c r="BN1438" s="78"/>
      <c r="BO1438" s="78"/>
      <c r="BP1438" s="78"/>
      <c r="BQ1438" s="78"/>
      <c r="BR1438" s="78"/>
      <c r="BS1438" s="78"/>
      <c r="BT1438" s="78"/>
      <c r="BU1438" s="78"/>
      <c r="BV1438" s="78"/>
      <c r="BW1438" s="78"/>
      <c r="BX1438" s="78"/>
      <c r="BY1438" s="78"/>
      <c r="BZ1438" s="78"/>
      <c r="CA1438" s="78"/>
      <c r="CB1438" s="78"/>
      <c r="CC1438" s="78"/>
      <c r="CD1438" s="78"/>
      <c r="CE1438" s="78"/>
      <c r="CF1438" s="78"/>
      <c r="CG1438" s="78"/>
      <c r="CH1438" s="78"/>
      <c r="CI1438" s="78"/>
      <c r="CJ1438" s="78"/>
      <c r="CK1438" s="78"/>
      <c r="CL1438" s="78"/>
    </row>
    <row r="1439" spans="14:90" ht="20.100000000000001" customHeight="1">
      <c r="N1439" s="78"/>
      <c r="O1439" s="78"/>
      <c r="P1439" s="78"/>
      <c r="Q1439" s="78"/>
      <c r="R1439" s="78"/>
      <c r="S1439" s="78"/>
      <c r="T1439" s="78"/>
      <c r="U1439" s="78"/>
      <c r="V1439" s="78"/>
      <c r="W1439" s="78"/>
      <c r="X1439" s="78"/>
      <c r="Y1439" s="78"/>
      <c r="Z1439" s="78"/>
      <c r="AA1439" s="78"/>
      <c r="AB1439" s="78"/>
      <c r="AC1439" s="78"/>
      <c r="AD1439" s="78"/>
      <c r="AE1439" s="78"/>
      <c r="AF1439" s="78"/>
      <c r="AG1439" s="78"/>
      <c r="AH1439" s="78"/>
      <c r="AI1439" s="78"/>
      <c r="AJ1439" s="170"/>
      <c r="AK1439" s="78"/>
      <c r="AL1439" s="78"/>
      <c r="AM1439" s="78"/>
      <c r="AN1439" s="78"/>
      <c r="AO1439" s="78"/>
      <c r="AP1439" s="78"/>
      <c r="AQ1439" s="78"/>
      <c r="AR1439" s="78"/>
      <c r="AT1439" s="78"/>
      <c r="AU1439" s="78"/>
      <c r="AV1439" s="78"/>
      <c r="AW1439" s="78"/>
      <c r="AX1439" s="78"/>
      <c r="AY1439" s="78"/>
      <c r="AZ1439" s="78"/>
      <c r="BA1439" s="78"/>
      <c r="BB1439" s="78"/>
      <c r="BC1439" s="78"/>
      <c r="BD1439" s="78"/>
      <c r="BE1439" s="78"/>
      <c r="BF1439" s="78"/>
      <c r="BG1439" s="78"/>
      <c r="BH1439" s="78"/>
      <c r="BI1439" s="78"/>
      <c r="BJ1439" s="78"/>
      <c r="BK1439" s="78"/>
      <c r="BL1439" s="78"/>
      <c r="BM1439" s="78"/>
      <c r="BN1439" s="78"/>
      <c r="BO1439" s="78"/>
      <c r="BP1439" s="78"/>
      <c r="BQ1439" s="78"/>
      <c r="BR1439" s="78"/>
      <c r="BS1439" s="78"/>
      <c r="BT1439" s="78"/>
      <c r="BU1439" s="78"/>
      <c r="BV1439" s="78"/>
      <c r="BW1439" s="78"/>
      <c r="BX1439" s="78"/>
      <c r="BY1439" s="78"/>
      <c r="BZ1439" s="78"/>
      <c r="CA1439" s="78"/>
      <c r="CB1439" s="78"/>
      <c r="CC1439" s="78"/>
      <c r="CD1439" s="78"/>
      <c r="CE1439" s="78"/>
      <c r="CF1439" s="78"/>
      <c r="CG1439" s="78"/>
      <c r="CH1439" s="78"/>
      <c r="CI1439" s="78"/>
      <c r="CJ1439" s="78"/>
      <c r="CK1439" s="78"/>
      <c r="CL1439" s="78"/>
    </row>
    <row r="1440" spans="14:90" ht="20.100000000000001" customHeight="1">
      <c r="N1440" s="78"/>
      <c r="O1440" s="78"/>
      <c r="P1440" s="78"/>
      <c r="Q1440" s="78"/>
      <c r="R1440" s="78"/>
      <c r="S1440" s="78"/>
      <c r="T1440" s="78"/>
      <c r="U1440" s="78"/>
      <c r="V1440" s="78"/>
      <c r="W1440" s="78"/>
      <c r="X1440" s="78"/>
      <c r="Y1440" s="78"/>
      <c r="Z1440" s="78"/>
      <c r="AA1440" s="78"/>
      <c r="AB1440" s="78"/>
      <c r="AC1440" s="78"/>
      <c r="AD1440" s="78"/>
      <c r="AE1440" s="78"/>
      <c r="AF1440" s="78"/>
      <c r="AG1440" s="78"/>
      <c r="AH1440" s="78"/>
      <c r="AI1440" s="78"/>
      <c r="AJ1440" s="170"/>
      <c r="AK1440" s="78"/>
      <c r="AL1440" s="78"/>
      <c r="AM1440" s="78"/>
      <c r="AN1440" s="78"/>
      <c r="AO1440" s="78"/>
      <c r="AP1440" s="78"/>
      <c r="AQ1440" s="78"/>
      <c r="AR1440" s="78"/>
      <c r="AT1440" s="78"/>
      <c r="AU1440" s="78"/>
      <c r="AV1440" s="78"/>
      <c r="AW1440" s="78"/>
      <c r="AX1440" s="78"/>
      <c r="AY1440" s="78"/>
      <c r="AZ1440" s="78"/>
      <c r="BA1440" s="78"/>
      <c r="BB1440" s="78"/>
      <c r="BC1440" s="78"/>
      <c r="BD1440" s="78"/>
      <c r="BE1440" s="78"/>
      <c r="BF1440" s="78"/>
      <c r="BG1440" s="78"/>
      <c r="BH1440" s="78"/>
      <c r="BI1440" s="78"/>
      <c r="BJ1440" s="78"/>
      <c r="BK1440" s="78"/>
      <c r="BL1440" s="78"/>
      <c r="BM1440" s="78"/>
      <c r="BN1440" s="78"/>
      <c r="BO1440" s="78"/>
      <c r="BP1440" s="78"/>
      <c r="BQ1440" s="78"/>
      <c r="BR1440" s="78"/>
      <c r="BS1440" s="78"/>
      <c r="BT1440" s="78"/>
      <c r="BU1440" s="78"/>
      <c r="BV1440" s="78"/>
      <c r="BW1440" s="78"/>
      <c r="BX1440" s="78"/>
      <c r="BY1440" s="78"/>
      <c r="BZ1440" s="78"/>
      <c r="CA1440" s="78"/>
      <c r="CB1440" s="78"/>
      <c r="CC1440" s="78"/>
      <c r="CD1440" s="78"/>
      <c r="CE1440" s="78"/>
      <c r="CF1440" s="78"/>
      <c r="CG1440" s="78"/>
      <c r="CH1440" s="78"/>
      <c r="CI1440" s="78"/>
      <c r="CJ1440" s="78"/>
      <c r="CK1440" s="78"/>
      <c r="CL1440" s="78"/>
    </row>
    <row r="1441" spans="14:90" ht="20.100000000000001" customHeight="1">
      <c r="N1441" s="78"/>
      <c r="O1441" s="78"/>
      <c r="P1441" s="78"/>
      <c r="Q1441" s="78"/>
      <c r="R1441" s="78"/>
      <c r="S1441" s="78"/>
      <c r="T1441" s="78"/>
      <c r="U1441" s="78"/>
      <c r="V1441" s="78"/>
      <c r="W1441" s="78"/>
      <c r="X1441" s="78"/>
      <c r="Y1441" s="78"/>
      <c r="Z1441" s="78"/>
      <c r="AA1441" s="78"/>
      <c r="AB1441" s="78"/>
      <c r="AC1441" s="78"/>
      <c r="AD1441" s="78"/>
      <c r="AE1441" s="78"/>
      <c r="AF1441" s="78"/>
      <c r="AG1441" s="78"/>
      <c r="AH1441" s="78"/>
      <c r="AI1441" s="78"/>
      <c r="AJ1441" s="170"/>
      <c r="AK1441" s="78"/>
      <c r="AL1441" s="78"/>
      <c r="AM1441" s="78"/>
      <c r="AN1441" s="78"/>
      <c r="AO1441" s="78"/>
      <c r="AP1441" s="78"/>
      <c r="AQ1441" s="78"/>
      <c r="AR1441" s="78"/>
      <c r="AT1441" s="78"/>
      <c r="AU1441" s="78"/>
      <c r="AV1441" s="78"/>
      <c r="AW1441" s="78"/>
      <c r="AX1441" s="78"/>
      <c r="AY1441" s="78"/>
      <c r="AZ1441" s="78"/>
      <c r="BA1441" s="78"/>
      <c r="BB1441" s="78"/>
      <c r="BC1441" s="78"/>
      <c r="BD1441" s="78"/>
      <c r="BE1441" s="78"/>
      <c r="BF1441" s="78"/>
      <c r="BG1441" s="78"/>
      <c r="BH1441" s="78"/>
      <c r="BI1441" s="78"/>
      <c r="BJ1441" s="78"/>
      <c r="BK1441" s="78"/>
      <c r="BL1441" s="78"/>
      <c r="BM1441" s="78"/>
      <c r="BN1441" s="78"/>
      <c r="BO1441" s="78"/>
      <c r="BP1441" s="78"/>
      <c r="BQ1441" s="78"/>
      <c r="BR1441" s="78"/>
      <c r="BS1441" s="78"/>
      <c r="BT1441" s="78"/>
      <c r="BU1441" s="78"/>
      <c r="BV1441" s="78"/>
      <c r="BW1441" s="78"/>
      <c r="BX1441" s="78"/>
      <c r="BY1441" s="78"/>
      <c r="BZ1441" s="78"/>
      <c r="CA1441" s="78"/>
      <c r="CB1441" s="78"/>
      <c r="CC1441" s="78"/>
      <c r="CD1441" s="78"/>
      <c r="CE1441" s="78"/>
      <c r="CF1441" s="78"/>
      <c r="CG1441" s="78"/>
      <c r="CH1441" s="78"/>
      <c r="CI1441" s="78"/>
      <c r="CJ1441" s="78"/>
      <c r="CK1441" s="78"/>
      <c r="CL1441" s="78"/>
    </row>
    <row r="1442" spans="14:90" ht="20.100000000000001" customHeight="1">
      <c r="N1442" s="78"/>
      <c r="O1442" s="78"/>
      <c r="P1442" s="78"/>
      <c r="Q1442" s="78"/>
      <c r="R1442" s="78"/>
      <c r="S1442" s="78"/>
      <c r="T1442" s="78"/>
      <c r="U1442" s="78"/>
      <c r="V1442" s="78"/>
      <c r="W1442" s="78"/>
      <c r="X1442" s="78"/>
      <c r="Y1442" s="78"/>
      <c r="Z1442" s="78"/>
      <c r="AA1442" s="78"/>
      <c r="AB1442" s="78"/>
      <c r="AC1442" s="78"/>
      <c r="AD1442" s="78"/>
      <c r="AE1442" s="78"/>
      <c r="AF1442" s="78"/>
      <c r="AG1442" s="78"/>
      <c r="AH1442" s="78"/>
      <c r="AI1442" s="78"/>
      <c r="AJ1442" s="170"/>
      <c r="AK1442" s="78"/>
      <c r="AL1442" s="78"/>
      <c r="AM1442" s="78"/>
      <c r="AN1442" s="78"/>
      <c r="AO1442" s="78"/>
      <c r="AP1442" s="78"/>
      <c r="AQ1442" s="78"/>
      <c r="AR1442" s="78"/>
      <c r="AT1442" s="78"/>
      <c r="AU1442" s="78"/>
      <c r="AV1442" s="78"/>
      <c r="AW1442" s="78"/>
      <c r="AX1442" s="78"/>
      <c r="AY1442" s="78"/>
      <c r="AZ1442" s="78"/>
      <c r="BA1442" s="78"/>
      <c r="BB1442" s="78"/>
      <c r="BC1442" s="78"/>
      <c r="BD1442" s="78"/>
      <c r="BE1442" s="78"/>
      <c r="BF1442" s="78"/>
      <c r="BG1442" s="78"/>
      <c r="BH1442" s="78"/>
      <c r="BI1442" s="78"/>
      <c r="BJ1442" s="78"/>
      <c r="BK1442" s="78"/>
      <c r="BL1442" s="78"/>
      <c r="BM1442" s="78"/>
      <c r="BN1442" s="78"/>
      <c r="BO1442" s="78"/>
      <c r="BP1442" s="78"/>
      <c r="BQ1442" s="78"/>
      <c r="BR1442" s="78"/>
      <c r="BS1442" s="78"/>
      <c r="BT1442" s="78"/>
      <c r="BU1442" s="78"/>
      <c r="BV1442" s="78"/>
      <c r="BW1442" s="78"/>
      <c r="BX1442" s="78"/>
      <c r="BY1442" s="78"/>
      <c r="BZ1442" s="78"/>
      <c r="CA1442" s="78"/>
      <c r="CB1442" s="78"/>
      <c r="CC1442" s="78"/>
      <c r="CD1442" s="78"/>
      <c r="CE1442" s="78"/>
      <c r="CF1442" s="78"/>
      <c r="CG1442" s="78"/>
      <c r="CH1442" s="78"/>
      <c r="CI1442" s="78"/>
      <c r="CJ1442" s="78"/>
      <c r="CK1442" s="78"/>
      <c r="CL1442" s="78"/>
    </row>
    <row r="1443" spans="14:90" ht="20.100000000000001" customHeight="1">
      <c r="N1443" s="78"/>
      <c r="O1443" s="78"/>
      <c r="P1443" s="78"/>
      <c r="Q1443" s="78"/>
      <c r="R1443" s="78"/>
      <c r="S1443" s="78"/>
      <c r="T1443" s="78"/>
      <c r="U1443" s="78"/>
      <c r="V1443" s="78"/>
      <c r="W1443" s="78"/>
      <c r="X1443" s="78"/>
      <c r="Y1443" s="78"/>
      <c r="Z1443" s="78"/>
      <c r="AA1443" s="78"/>
      <c r="AB1443" s="78"/>
      <c r="AC1443" s="78"/>
      <c r="AD1443" s="78"/>
      <c r="AE1443" s="78"/>
      <c r="AF1443" s="78"/>
      <c r="AG1443" s="78"/>
      <c r="AH1443" s="78"/>
      <c r="AI1443" s="78"/>
      <c r="AJ1443" s="170"/>
      <c r="AK1443" s="78"/>
      <c r="AL1443" s="78"/>
      <c r="AM1443" s="78"/>
      <c r="AN1443" s="78"/>
      <c r="AO1443" s="78"/>
      <c r="AP1443" s="78"/>
      <c r="AQ1443" s="78"/>
      <c r="AR1443" s="78"/>
      <c r="AT1443" s="78"/>
      <c r="AU1443" s="78"/>
      <c r="AV1443" s="78"/>
      <c r="AW1443" s="78"/>
      <c r="AX1443" s="78"/>
      <c r="AY1443" s="78"/>
      <c r="AZ1443" s="78"/>
      <c r="BA1443" s="78"/>
      <c r="BB1443" s="78"/>
      <c r="BC1443" s="78"/>
      <c r="BD1443" s="78"/>
      <c r="BE1443" s="78"/>
      <c r="BF1443" s="78"/>
      <c r="BG1443" s="78"/>
      <c r="BH1443" s="78"/>
      <c r="BI1443" s="78"/>
      <c r="BJ1443" s="78"/>
      <c r="BK1443" s="78"/>
      <c r="BL1443" s="78"/>
      <c r="BM1443" s="78"/>
      <c r="BN1443" s="78"/>
      <c r="BO1443" s="78"/>
      <c r="BP1443" s="78"/>
      <c r="BQ1443" s="78"/>
      <c r="BR1443" s="78"/>
      <c r="BS1443" s="78"/>
      <c r="BT1443" s="78"/>
      <c r="BU1443" s="78"/>
      <c r="BV1443" s="78"/>
      <c r="BW1443" s="78"/>
      <c r="BX1443" s="78"/>
      <c r="BY1443" s="78"/>
      <c r="BZ1443" s="78"/>
      <c r="CA1443" s="78"/>
      <c r="CB1443" s="78"/>
      <c r="CC1443" s="78"/>
      <c r="CD1443" s="78"/>
      <c r="CE1443" s="78"/>
      <c r="CF1443" s="78"/>
      <c r="CG1443" s="78"/>
      <c r="CH1443" s="78"/>
      <c r="CI1443" s="78"/>
      <c r="CJ1443" s="78"/>
      <c r="CK1443" s="78"/>
      <c r="CL1443" s="78"/>
    </row>
    <row r="1444" spans="14:90" ht="20.100000000000001" customHeight="1">
      <c r="N1444" s="78"/>
      <c r="O1444" s="78"/>
      <c r="P1444" s="78"/>
      <c r="Q1444" s="78"/>
      <c r="R1444" s="78"/>
      <c r="S1444" s="78"/>
      <c r="T1444" s="78"/>
      <c r="U1444" s="78"/>
      <c r="V1444" s="78"/>
      <c r="W1444" s="78"/>
      <c r="X1444" s="78"/>
      <c r="Y1444" s="78"/>
      <c r="Z1444" s="78"/>
      <c r="AA1444" s="78"/>
      <c r="AB1444" s="78"/>
      <c r="AC1444" s="78"/>
      <c r="AD1444" s="78"/>
      <c r="AE1444" s="78"/>
      <c r="AF1444" s="78"/>
      <c r="AG1444" s="78"/>
      <c r="AH1444" s="78"/>
      <c r="AI1444" s="78"/>
      <c r="AJ1444" s="170"/>
      <c r="AK1444" s="78"/>
      <c r="AL1444" s="78"/>
      <c r="AM1444" s="78"/>
      <c r="AN1444" s="78"/>
      <c r="AO1444" s="78"/>
      <c r="AP1444" s="78"/>
      <c r="AQ1444" s="78"/>
      <c r="AR1444" s="78"/>
      <c r="AT1444" s="78"/>
      <c r="AU1444" s="78"/>
      <c r="AV1444" s="78"/>
      <c r="AW1444" s="78"/>
      <c r="AX1444" s="78"/>
      <c r="AY1444" s="78"/>
      <c r="AZ1444" s="78"/>
      <c r="BA1444" s="78"/>
      <c r="BB1444" s="78"/>
      <c r="BC1444" s="78"/>
      <c r="BD1444" s="78"/>
      <c r="BE1444" s="78"/>
      <c r="BF1444" s="78"/>
      <c r="BG1444" s="78"/>
      <c r="BH1444" s="78"/>
      <c r="BI1444" s="78"/>
      <c r="BJ1444" s="78"/>
      <c r="BK1444" s="78"/>
      <c r="BL1444" s="78"/>
      <c r="BM1444" s="78"/>
      <c r="BN1444" s="78"/>
      <c r="BO1444" s="78"/>
      <c r="BP1444" s="78"/>
      <c r="BQ1444" s="78"/>
      <c r="BR1444" s="78"/>
      <c r="BS1444" s="78"/>
      <c r="BT1444" s="78"/>
      <c r="BU1444" s="78"/>
      <c r="BV1444" s="78"/>
      <c r="BW1444" s="78"/>
      <c r="BX1444" s="78"/>
      <c r="BY1444" s="78"/>
      <c r="BZ1444" s="78"/>
      <c r="CA1444" s="78"/>
      <c r="CB1444" s="78"/>
      <c r="CC1444" s="78"/>
      <c r="CD1444" s="78"/>
      <c r="CE1444" s="78"/>
      <c r="CF1444" s="78"/>
      <c r="CG1444" s="78"/>
      <c r="CH1444" s="78"/>
      <c r="CI1444" s="78"/>
      <c r="CJ1444" s="78"/>
      <c r="CK1444" s="78"/>
      <c r="CL1444" s="78"/>
    </row>
    <row r="1445" spans="14:90" ht="20.100000000000001" customHeight="1">
      <c r="N1445" s="78"/>
      <c r="O1445" s="78"/>
      <c r="P1445" s="78"/>
      <c r="Q1445" s="78"/>
      <c r="R1445" s="78"/>
      <c r="S1445" s="78"/>
      <c r="T1445" s="78"/>
      <c r="U1445" s="78"/>
      <c r="V1445" s="78"/>
      <c r="W1445" s="78"/>
      <c r="X1445" s="78"/>
      <c r="Y1445" s="78"/>
      <c r="Z1445" s="78"/>
      <c r="AA1445" s="78"/>
      <c r="AB1445" s="78"/>
      <c r="AC1445" s="78"/>
      <c r="AD1445" s="78"/>
      <c r="AE1445" s="78"/>
      <c r="AF1445" s="78"/>
      <c r="AG1445" s="78"/>
      <c r="AH1445" s="78"/>
      <c r="AI1445" s="78"/>
      <c r="AJ1445" s="170"/>
      <c r="AK1445" s="78"/>
      <c r="AL1445" s="78"/>
      <c r="AM1445" s="78"/>
      <c r="AN1445" s="78"/>
      <c r="AO1445" s="78"/>
      <c r="AP1445" s="78"/>
      <c r="AQ1445" s="78"/>
      <c r="AR1445" s="78"/>
      <c r="AT1445" s="78"/>
      <c r="AU1445" s="78"/>
      <c r="AV1445" s="78"/>
      <c r="AW1445" s="78"/>
      <c r="AX1445" s="78"/>
      <c r="AY1445" s="78"/>
      <c r="AZ1445" s="78"/>
      <c r="BA1445" s="78"/>
      <c r="BB1445" s="78"/>
      <c r="BC1445" s="78"/>
      <c r="BD1445" s="78"/>
      <c r="BE1445" s="78"/>
      <c r="BF1445" s="78"/>
      <c r="BG1445" s="78"/>
      <c r="BH1445" s="78"/>
      <c r="BI1445" s="78"/>
      <c r="BJ1445" s="78"/>
      <c r="BK1445" s="78"/>
      <c r="BL1445" s="78"/>
      <c r="BM1445" s="78"/>
      <c r="BN1445" s="78"/>
      <c r="BO1445" s="78"/>
      <c r="BP1445" s="78"/>
      <c r="BQ1445" s="78"/>
      <c r="BR1445" s="78"/>
      <c r="BS1445" s="78"/>
      <c r="BT1445" s="78"/>
      <c r="BU1445" s="78"/>
      <c r="BV1445" s="78"/>
      <c r="BW1445" s="78"/>
      <c r="BX1445" s="78"/>
      <c r="BY1445" s="78"/>
      <c r="BZ1445" s="78"/>
      <c r="CA1445" s="78"/>
      <c r="CB1445" s="78"/>
      <c r="CC1445" s="78"/>
      <c r="CD1445" s="78"/>
      <c r="CE1445" s="78"/>
      <c r="CF1445" s="78"/>
      <c r="CG1445" s="78"/>
      <c r="CH1445" s="78"/>
      <c r="CI1445" s="78"/>
      <c r="CJ1445" s="78"/>
      <c r="CK1445" s="78"/>
      <c r="CL1445" s="78"/>
    </row>
    <row r="1446" spans="14:90" ht="20.100000000000001" customHeight="1">
      <c r="N1446" s="78"/>
      <c r="O1446" s="78"/>
      <c r="P1446" s="78"/>
      <c r="Q1446" s="78"/>
      <c r="R1446" s="78"/>
      <c r="S1446" s="78"/>
      <c r="T1446" s="78"/>
      <c r="U1446" s="78"/>
      <c r="V1446" s="78"/>
      <c r="W1446" s="78"/>
      <c r="X1446" s="78"/>
      <c r="Y1446" s="78"/>
      <c r="Z1446" s="78"/>
      <c r="AA1446" s="78"/>
      <c r="AB1446" s="78"/>
      <c r="AC1446" s="78"/>
      <c r="AD1446" s="78"/>
      <c r="AE1446" s="78"/>
      <c r="AF1446" s="78"/>
      <c r="AG1446" s="78"/>
      <c r="AH1446" s="78"/>
      <c r="AI1446" s="78"/>
      <c r="AJ1446" s="170"/>
      <c r="AK1446" s="78"/>
      <c r="AL1446" s="78"/>
      <c r="AM1446" s="78"/>
      <c r="AN1446" s="78"/>
      <c r="AO1446" s="78"/>
      <c r="AP1446" s="78"/>
      <c r="AQ1446" s="78"/>
      <c r="AR1446" s="78"/>
      <c r="AT1446" s="78"/>
      <c r="AU1446" s="78"/>
      <c r="AV1446" s="78"/>
      <c r="AW1446" s="78"/>
      <c r="AX1446" s="78"/>
      <c r="AY1446" s="78"/>
      <c r="AZ1446" s="78"/>
      <c r="BA1446" s="78"/>
      <c r="BB1446" s="78"/>
      <c r="BC1446" s="78"/>
      <c r="BD1446" s="78"/>
      <c r="BE1446" s="78"/>
      <c r="BF1446" s="78"/>
      <c r="BG1446" s="78"/>
      <c r="BH1446" s="78"/>
      <c r="BI1446" s="78"/>
      <c r="BJ1446" s="78"/>
      <c r="BK1446" s="78"/>
      <c r="BL1446" s="78"/>
      <c r="BM1446" s="78"/>
      <c r="BN1446" s="78"/>
      <c r="BO1446" s="78"/>
      <c r="BP1446" s="78"/>
      <c r="BQ1446" s="78"/>
      <c r="BR1446" s="78"/>
      <c r="BS1446" s="78"/>
      <c r="BT1446" s="78"/>
      <c r="BU1446" s="78"/>
      <c r="BV1446" s="78"/>
      <c r="BW1446" s="78"/>
      <c r="BX1446" s="78"/>
      <c r="BY1446" s="78"/>
      <c r="BZ1446" s="78"/>
      <c r="CA1446" s="78"/>
      <c r="CB1446" s="78"/>
      <c r="CC1446" s="78"/>
      <c r="CD1446" s="78"/>
      <c r="CE1446" s="78"/>
      <c r="CF1446" s="78"/>
      <c r="CG1446" s="78"/>
      <c r="CH1446" s="78"/>
      <c r="CI1446" s="78"/>
      <c r="CJ1446" s="78"/>
      <c r="CK1446" s="78"/>
      <c r="CL1446" s="78"/>
    </row>
    <row r="1447" spans="14:90" ht="20.100000000000001" customHeight="1">
      <c r="N1447" s="78"/>
      <c r="O1447" s="78"/>
      <c r="P1447" s="78"/>
      <c r="Q1447" s="78"/>
      <c r="R1447" s="78"/>
      <c r="S1447" s="78"/>
      <c r="T1447" s="78"/>
      <c r="U1447" s="78"/>
      <c r="V1447" s="78"/>
      <c r="W1447" s="78"/>
      <c r="X1447" s="78"/>
      <c r="Y1447" s="78"/>
      <c r="Z1447" s="78"/>
      <c r="AA1447" s="78"/>
      <c r="AB1447" s="78"/>
      <c r="AC1447" s="78"/>
      <c r="AD1447" s="78"/>
      <c r="AE1447" s="78"/>
      <c r="AF1447" s="78"/>
      <c r="AG1447" s="78"/>
      <c r="AH1447" s="78"/>
      <c r="AI1447" s="78"/>
      <c r="AJ1447" s="170"/>
      <c r="AK1447" s="78"/>
      <c r="AL1447" s="78"/>
      <c r="AM1447" s="78"/>
      <c r="AN1447" s="78"/>
      <c r="AO1447" s="78"/>
      <c r="AP1447" s="78"/>
      <c r="AQ1447" s="78"/>
      <c r="AR1447" s="78"/>
      <c r="AT1447" s="78"/>
      <c r="AU1447" s="78"/>
      <c r="AV1447" s="78"/>
      <c r="AW1447" s="78"/>
      <c r="AX1447" s="78"/>
      <c r="AY1447" s="78"/>
      <c r="AZ1447" s="78"/>
      <c r="BA1447" s="78"/>
      <c r="BB1447" s="78"/>
      <c r="BC1447" s="78"/>
      <c r="BD1447" s="78"/>
      <c r="BE1447" s="78"/>
      <c r="BF1447" s="78"/>
      <c r="BG1447" s="78"/>
      <c r="BH1447" s="78"/>
      <c r="BI1447" s="78"/>
      <c r="BJ1447" s="78"/>
      <c r="BK1447" s="78"/>
      <c r="BL1447" s="78"/>
      <c r="BM1447" s="78"/>
      <c r="BN1447" s="78"/>
      <c r="BO1447" s="78"/>
      <c r="BP1447" s="78"/>
      <c r="BQ1447" s="78"/>
      <c r="BR1447" s="78"/>
      <c r="BS1447" s="78"/>
      <c r="BT1447" s="78"/>
      <c r="BU1447" s="78"/>
      <c r="BV1447" s="78"/>
      <c r="BW1447" s="78"/>
      <c r="BX1447" s="78"/>
      <c r="BY1447" s="78"/>
      <c r="BZ1447" s="78"/>
      <c r="CA1447" s="78"/>
      <c r="CB1447" s="78"/>
      <c r="CC1447" s="78"/>
      <c r="CD1447" s="78"/>
      <c r="CE1447" s="78"/>
      <c r="CF1447" s="78"/>
      <c r="CG1447" s="78"/>
      <c r="CH1447" s="78"/>
      <c r="CI1447" s="78"/>
      <c r="CJ1447" s="78"/>
      <c r="CK1447" s="78"/>
      <c r="CL1447" s="78"/>
    </row>
    <row r="1448" spans="14:90" ht="20.100000000000001" customHeight="1">
      <c r="N1448" s="78"/>
      <c r="O1448" s="78"/>
      <c r="P1448" s="78"/>
      <c r="Q1448" s="78"/>
      <c r="R1448" s="78"/>
      <c r="S1448" s="78"/>
      <c r="T1448" s="78"/>
      <c r="U1448" s="78"/>
      <c r="V1448" s="78"/>
      <c r="W1448" s="78"/>
      <c r="X1448" s="78"/>
      <c r="Y1448" s="78"/>
      <c r="Z1448" s="78"/>
      <c r="AA1448" s="78"/>
      <c r="AB1448" s="78"/>
      <c r="AC1448" s="78"/>
      <c r="AD1448" s="78"/>
      <c r="AE1448" s="78"/>
      <c r="AF1448" s="78"/>
      <c r="AG1448" s="78"/>
      <c r="AH1448" s="78"/>
      <c r="AI1448" s="78"/>
      <c r="AJ1448" s="170"/>
      <c r="AK1448" s="78"/>
      <c r="AL1448" s="78"/>
      <c r="AM1448" s="78"/>
      <c r="AN1448" s="78"/>
      <c r="AO1448" s="78"/>
      <c r="AP1448" s="78"/>
      <c r="AQ1448" s="78"/>
      <c r="AR1448" s="78"/>
      <c r="AT1448" s="78"/>
      <c r="AU1448" s="78"/>
      <c r="AV1448" s="78"/>
      <c r="AW1448" s="78"/>
      <c r="AX1448" s="78"/>
      <c r="AY1448" s="78"/>
      <c r="AZ1448" s="78"/>
      <c r="BA1448" s="78"/>
      <c r="BB1448" s="78"/>
      <c r="BC1448" s="78"/>
      <c r="BD1448" s="78"/>
      <c r="BE1448" s="78"/>
      <c r="BF1448" s="78"/>
      <c r="BG1448" s="78"/>
      <c r="BH1448" s="78"/>
      <c r="BI1448" s="78"/>
      <c r="BJ1448" s="78"/>
      <c r="BK1448" s="78"/>
      <c r="BL1448" s="78"/>
      <c r="BM1448" s="78"/>
      <c r="BN1448" s="78"/>
      <c r="BO1448" s="78"/>
      <c r="BP1448" s="78"/>
      <c r="BQ1448" s="78"/>
      <c r="BR1448" s="78"/>
      <c r="BS1448" s="78"/>
      <c r="BT1448" s="78"/>
      <c r="BU1448" s="78"/>
      <c r="BV1448" s="78"/>
      <c r="BW1448" s="78"/>
      <c r="BX1448" s="78"/>
      <c r="BY1448" s="78"/>
      <c r="BZ1448" s="78"/>
      <c r="CA1448" s="78"/>
      <c r="CB1448" s="78"/>
      <c r="CC1448" s="78"/>
      <c r="CD1448" s="78"/>
      <c r="CE1448" s="78"/>
      <c r="CF1448" s="78"/>
      <c r="CG1448" s="78"/>
      <c r="CH1448" s="78"/>
      <c r="CI1448" s="78"/>
      <c r="CJ1448" s="78"/>
      <c r="CK1448" s="78"/>
      <c r="CL1448" s="78"/>
    </row>
    <row r="1449" spans="14:90" ht="20.100000000000001" customHeight="1">
      <c r="N1449" s="78"/>
      <c r="O1449" s="78"/>
      <c r="P1449" s="78"/>
      <c r="Q1449" s="78"/>
      <c r="R1449" s="78"/>
      <c r="S1449" s="78"/>
      <c r="T1449" s="78"/>
      <c r="U1449" s="78"/>
      <c r="V1449" s="78"/>
      <c r="W1449" s="78"/>
      <c r="X1449" s="78"/>
      <c r="Y1449" s="78"/>
      <c r="Z1449" s="78"/>
      <c r="AA1449" s="78"/>
      <c r="AB1449" s="78"/>
      <c r="AC1449" s="78"/>
      <c r="AD1449" s="78"/>
      <c r="AE1449" s="78"/>
      <c r="AF1449" s="78"/>
      <c r="AG1449" s="78"/>
      <c r="AH1449" s="78"/>
      <c r="AI1449" s="78"/>
      <c r="AJ1449" s="170"/>
      <c r="AK1449" s="78"/>
      <c r="AL1449" s="78"/>
      <c r="AM1449" s="78"/>
      <c r="AN1449" s="78"/>
      <c r="AO1449" s="78"/>
      <c r="AP1449" s="78"/>
      <c r="AQ1449" s="78"/>
      <c r="AR1449" s="78"/>
      <c r="AT1449" s="78"/>
      <c r="AU1449" s="78"/>
      <c r="AV1449" s="78"/>
      <c r="AW1449" s="78"/>
      <c r="AX1449" s="78"/>
      <c r="AY1449" s="78"/>
      <c r="AZ1449" s="78"/>
      <c r="BA1449" s="78"/>
      <c r="BB1449" s="78"/>
      <c r="BC1449" s="78"/>
      <c r="BD1449" s="78"/>
      <c r="BE1449" s="78"/>
      <c r="BF1449" s="78"/>
      <c r="BG1449" s="78"/>
      <c r="BH1449" s="78"/>
      <c r="BI1449" s="78"/>
      <c r="BJ1449" s="78"/>
      <c r="BK1449" s="78"/>
      <c r="BL1449" s="78"/>
      <c r="BM1449" s="78"/>
      <c r="BN1449" s="78"/>
      <c r="BO1449" s="78"/>
      <c r="BP1449" s="78"/>
      <c r="BQ1449" s="78"/>
      <c r="BR1449" s="78"/>
      <c r="BS1449" s="78"/>
      <c r="BT1449" s="78"/>
      <c r="BU1449" s="78"/>
      <c r="BV1449" s="78"/>
      <c r="BW1449" s="78"/>
      <c r="BX1449" s="78"/>
      <c r="BY1449" s="78"/>
      <c r="BZ1449" s="78"/>
      <c r="CA1449" s="78"/>
      <c r="CB1449" s="78"/>
      <c r="CC1449" s="78"/>
      <c r="CD1449" s="78"/>
      <c r="CE1449" s="78"/>
      <c r="CF1449" s="78"/>
      <c r="CG1449" s="78"/>
      <c r="CH1449" s="78"/>
      <c r="CI1449" s="78"/>
      <c r="CJ1449" s="78"/>
      <c r="CK1449" s="78"/>
      <c r="CL1449" s="78"/>
    </row>
    <row r="1450" spans="14:90" ht="20.100000000000001" customHeight="1">
      <c r="N1450" s="78"/>
      <c r="O1450" s="78"/>
      <c r="P1450" s="78"/>
      <c r="Q1450" s="78"/>
      <c r="R1450" s="78"/>
      <c r="S1450" s="78"/>
      <c r="T1450" s="78"/>
      <c r="U1450" s="78"/>
      <c r="V1450" s="78"/>
      <c r="W1450" s="78"/>
      <c r="X1450" s="78"/>
      <c r="Y1450" s="78"/>
      <c r="Z1450" s="78"/>
      <c r="AA1450" s="78"/>
      <c r="AB1450" s="78"/>
      <c r="AC1450" s="78"/>
      <c r="AD1450" s="78"/>
      <c r="AE1450" s="78"/>
      <c r="AF1450" s="78"/>
      <c r="AG1450" s="78"/>
      <c r="AH1450" s="78"/>
      <c r="AI1450" s="78"/>
      <c r="AJ1450" s="170"/>
      <c r="AK1450" s="78"/>
      <c r="AL1450" s="78"/>
      <c r="AM1450" s="78"/>
      <c r="AN1450" s="78"/>
      <c r="AO1450" s="78"/>
      <c r="AP1450" s="78"/>
      <c r="AQ1450" s="78"/>
      <c r="AR1450" s="78"/>
      <c r="AT1450" s="78"/>
      <c r="AU1450" s="78"/>
      <c r="AV1450" s="78"/>
      <c r="AW1450" s="78"/>
      <c r="AX1450" s="78"/>
      <c r="AY1450" s="78"/>
      <c r="AZ1450" s="78"/>
      <c r="BA1450" s="78"/>
      <c r="BB1450" s="78"/>
      <c r="BC1450" s="78"/>
      <c r="BD1450" s="78"/>
      <c r="BE1450" s="78"/>
      <c r="BF1450" s="78"/>
      <c r="BG1450" s="78"/>
      <c r="BH1450" s="78"/>
      <c r="BI1450" s="78"/>
      <c r="BJ1450" s="78"/>
      <c r="BK1450" s="78"/>
      <c r="BL1450" s="78"/>
      <c r="BM1450" s="78"/>
      <c r="BN1450" s="78"/>
      <c r="BO1450" s="78"/>
      <c r="BP1450" s="78"/>
      <c r="BQ1450" s="78"/>
      <c r="BR1450" s="78"/>
      <c r="BS1450" s="78"/>
      <c r="BT1450" s="78"/>
      <c r="BU1450" s="78"/>
      <c r="BV1450" s="78"/>
      <c r="BW1450" s="78"/>
      <c r="BX1450" s="78"/>
      <c r="BY1450" s="78"/>
      <c r="BZ1450" s="78"/>
      <c r="CA1450" s="78"/>
      <c r="CB1450" s="78"/>
      <c r="CC1450" s="78"/>
      <c r="CD1450" s="78"/>
      <c r="CE1450" s="78"/>
      <c r="CF1450" s="78"/>
      <c r="CG1450" s="78"/>
      <c r="CH1450" s="78"/>
      <c r="CI1450" s="78"/>
      <c r="CJ1450" s="78"/>
      <c r="CK1450" s="78"/>
      <c r="CL1450" s="78"/>
    </row>
    <row r="1451" spans="14:90" ht="20.100000000000001" customHeight="1">
      <c r="N1451" s="78"/>
      <c r="O1451" s="78"/>
      <c r="P1451" s="78"/>
      <c r="Q1451" s="78"/>
      <c r="R1451" s="78"/>
      <c r="S1451" s="78"/>
      <c r="T1451" s="78"/>
      <c r="U1451" s="78"/>
      <c r="V1451" s="78"/>
      <c r="W1451" s="78"/>
      <c r="X1451" s="78"/>
      <c r="Y1451" s="78"/>
      <c r="Z1451" s="78"/>
      <c r="AA1451" s="78"/>
      <c r="AB1451" s="78"/>
      <c r="AC1451" s="78"/>
      <c r="AD1451" s="78"/>
      <c r="AE1451" s="78"/>
      <c r="AF1451" s="78"/>
      <c r="AG1451" s="78"/>
      <c r="AH1451" s="78"/>
      <c r="AI1451" s="78"/>
      <c r="AJ1451" s="170"/>
      <c r="AK1451" s="78"/>
      <c r="AL1451" s="78"/>
      <c r="AM1451" s="78"/>
      <c r="AN1451" s="78"/>
      <c r="AO1451" s="78"/>
      <c r="AP1451" s="78"/>
      <c r="AQ1451" s="78"/>
      <c r="AR1451" s="78"/>
      <c r="AT1451" s="78"/>
      <c r="AU1451" s="78"/>
      <c r="AV1451" s="78"/>
      <c r="AW1451" s="78"/>
      <c r="AX1451" s="78"/>
      <c r="AY1451" s="78"/>
      <c r="AZ1451" s="78"/>
      <c r="BA1451" s="78"/>
      <c r="BB1451" s="78"/>
      <c r="BC1451" s="78"/>
      <c r="BD1451" s="78"/>
      <c r="BE1451" s="78"/>
      <c r="BF1451" s="78"/>
      <c r="BG1451" s="78"/>
      <c r="BH1451" s="78"/>
      <c r="BI1451" s="78"/>
      <c r="BJ1451" s="78"/>
      <c r="BK1451" s="78"/>
      <c r="BL1451" s="78"/>
      <c r="BM1451" s="78"/>
      <c r="BN1451" s="78"/>
      <c r="BO1451" s="78"/>
      <c r="BP1451" s="78"/>
      <c r="BQ1451" s="78"/>
      <c r="BR1451" s="78"/>
      <c r="BS1451" s="78"/>
      <c r="BT1451" s="78"/>
      <c r="BU1451" s="78"/>
      <c r="BV1451" s="78"/>
      <c r="BW1451" s="78"/>
      <c r="BX1451" s="78"/>
      <c r="BY1451" s="78"/>
      <c r="BZ1451" s="78"/>
      <c r="CA1451" s="78"/>
      <c r="CB1451" s="78"/>
      <c r="CC1451" s="78"/>
      <c r="CD1451" s="78"/>
      <c r="CE1451" s="78"/>
      <c r="CF1451" s="78"/>
      <c r="CG1451" s="78"/>
      <c r="CH1451" s="78"/>
      <c r="CI1451" s="78"/>
      <c r="CJ1451" s="78"/>
      <c r="CK1451" s="78"/>
      <c r="CL1451" s="78"/>
    </row>
    <row r="1452" spans="14:90" ht="20.100000000000001" customHeight="1">
      <c r="N1452" s="78"/>
      <c r="O1452" s="78"/>
      <c r="P1452" s="78"/>
      <c r="Q1452" s="78"/>
      <c r="R1452" s="78"/>
      <c r="S1452" s="78"/>
      <c r="T1452" s="78"/>
      <c r="U1452" s="78"/>
      <c r="V1452" s="78"/>
      <c r="W1452" s="78"/>
      <c r="X1452" s="78"/>
      <c r="Y1452" s="78"/>
      <c r="Z1452" s="78"/>
      <c r="AA1452" s="78"/>
      <c r="AB1452" s="78"/>
      <c r="AC1452" s="78"/>
      <c r="AD1452" s="78"/>
      <c r="AE1452" s="78"/>
      <c r="AF1452" s="78"/>
      <c r="AG1452" s="78"/>
      <c r="AH1452" s="78"/>
      <c r="AI1452" s="78"/>
      <c r="AJ1452" s="170"/>
      <c r="AK1452" s="78"/>
      <c r="AL1452" s="78"/>
      <c r="AM1452" s="78"/>
      <c r="AN1452" s="78"/>
      <c r="AO1452" s="78"/>
      <c r="AP1452" s="78"/>
      <c r="AQ1452" s="78"/>
      <c r="AR1452" s="78"/>
      <c r="AT1452" s="78"/>
      <c r="AU1452" s="78"/>
      <c r="AV1452" s="78"/>
      <c r="AW1452" s="78"/>
      <c r="AX1452" s="78"/>
      <c r="AY1452" s="78"/>
      <c r="AZ1452" s="78"/>
      <c r="BA1452" s="78"/>
      <c r="BB1452" s="78"/>
      <c r="BC1452" s="78"/>
      <c r="BD1452" s="78"/>
      <c r="BE1452" s="78"/>
      <c r="BF1452" s="78"/>
      <c r="BG1452" s="78"/>
      <c r="BH1452" s="78"/>
      <c r="BI1452" s="78"/>
      <c r="BJ1452" s="78"/>
      <c r="BK1452" s="78"/>
      <c r="BL1452" s="78"/>
      <c r="BM1452" s="78"/>
      <c r="BN1452" s="78"/>
      <c r="BO1452" s="78"/>
      <c r="BP1452" s="78"/>
      <c r="BQ1452" s="78"/>
      <c r="BR1452" s="78"/>
      <c r="BS1452" s="78"/>
      <c r="BT1452" s="78"/>
      <c r="BU1452" s="78"/>
      <c r="BV1452" s="78"/>
      <c r="BW1452" s="78"/>
      <c r="BX1452" s="78"/>
      <c r="BY1452" s="78"/>
      <c r="BZ1452" s="78"/>
      <c r="CA1452" s="78"/>
      <c r="CB1452" s="78"/>
      <c r="CC1452" s="78"/>
      <c r="CD1452" s="78"/>
      <c r="CE1452" s="78"/>
      <c r="CF1452" s="78"/>
      <c r="CG1452" s="78"/>
      <c r="CH1452" s="78"/>
      <c r="CI1452" s="78"/>
      <c r="CJ1452" s="78"/>
      <c r="CK1452" s="78"/>
      <c r="CL1452" s="78"/>
    </row>
    <row r="1453" spans="14:90" ht="20.100000000000001" customHeight="1">
      <c r="N1453" s="78"/>
      <c r="O1453" s="78"/>
      <c r="P1453" s="78"/>
      <c r="Q1453" s="78"/>
      <c r="R1453" s="78"/>
      <c r="S1453" s="78"/>
      <c r="T1453" s="78"/>
      <c r="U1453" s="78"/>
      <c r="V1453" s="78"/>
      <c r="W1453" s="78"/>
      <c r="X1453" s="78"/>
      <c r="Y1453" s="78"/>
      <c r="Z1453" s="78"/>
      <c r="AA1453" s="78"/>
      <c r="AB1453" s="78"/>
      <c r="AC1453" s="78"/>
      <c r="AD1453" s="78"/>
      <c r="AE1453" s="78"/>
      <c r="AF1453" s="78"/>
      <c r="AG1453" s="78"/>
      <c r="AH1453" s="78"/>
      <c r="AI1453" s="78"/>
      <c r="AJ1453" s="170"/>
      <c r="AK1453" s="78"/>
      <c r="AL1453" s="78"/>
      <c r="AM1453" s="78"/>
      <c r="AN1453" s="78"/>
      <c r="AO1453" s="78"/>
      <c r="AP1453" s="78"/>
      <c r="AQ1453" s="78"/>
      <c r="AR1453" s="78"/>
      <c r="AT1453" s="78"/>
      <c r="AU1453" s="78"/>
      <c r="AV1453" s="78"/>
      <c r="AW1453" s="78"/>
      <c r="AX1453" s="78"/>
      <c r="AY1453" s="78"/>
      <c r="AZ1453" s="78"/>
      <c r="BA1453" s="78"/>
      <c r="BB1453" s="78"/>
      <c r="BC1453" s="78"/>
      <c r="BD1453" s="78"/>
      <c r="BE1453" s="78"/>
      <c r="BF1453" s="78"/>
      <c r="BG1453" s="78"/>
      <c r="BH1453" s="78"/>
      <c r="BI1453" s="78"/>
      <c r="BJ1453" s="78"/>
      <c r="BK1453" s="78"/>
      <c r="BL1453" s="78"/>
      <c r="BM1453" s="78"/>
      <c r="BN1453" s="78"/>
      <c r="BO1453" s="78"/>
      <c r="BP1453" s="78"/>
      <c r="BQ1453" s="78"/>
      <c r="BR1453" s="78"/>
      <c r="BS1453" s="78"/>
      <c r="BT1453" s="78"/>
      <c r="BU1453" s="78"/>
      <c r="BV1453" s="78"/>
      <c r="BW1453" s="78"/>
      <c r="BX1453" s="78"/>
      <c r="BY1453" s="78"/>
      <c r="BZ1453" s="78"/>
      <c r="CA1453" s="78"/>
      <c r="CB1453" s="78"/>
      <c r="CC1453" s="78"/>
      <c r="CD1453" s="78"/>
      <c r="CE1453" s="78"/>
      <c r="CF1453" s="78"/>
      <c r="CG1453" s="78"/>
      <c r="CH1453" s="78"/>
      <c r="CI1453" s="78"/>
      <c r="CJ1453" s="78"/>
      <c r="CK1453" s="78"/>
      <c r="CL1453" s="78"/>
    </row>
    <row r="1454" spans="14:90" ht="20.100000000000001" customHeight="1">
      <c r="N1454" s="78"/>
      <c r="O1454" s="78"/>
      <c r="P1454" s="78"/>
      <c r="Q1454" s="78"/>
      <c r="R1454" s="78"/>
      <c r="S1454" s="78"/>
      <c r="T1454" s="78"/>
      <c r="U1454" s="78"/>
      <c r="V1454" s="78"/>
      <c r="W1454" s="78"/>
      <c r="X1454" s="78"/>
      <c r="Y1454" s="78"/>
      <c r="Z1454" s="78"/>
      <c r="AA1454" s="78"/>
      <c r="AB1454" s="78"/>
      <c r="AC1454" s="78"/>
      <c r="AD1454" s="78"/>
      <c r="AE1454" s="78"/>
      <c r="AF1454" s="78"/>
      <c r="AG1454" s="78"/>
      <c r="AH1454" s="78"/>
      <c r="AI1454" s="78"/>
      <c r="AJ1454" s="170"/>
      <c r="AK1454" s="78"/>
      <c r="AL1454" s="78"/>
      <c r="AM1454" s="78"/>
      <c r="AN1454" s="78"/>
      <c r="AO1454" s="78"/>
      <c r="AP1454" s="78"/>
      <c r="AQ1454" s="78"/>
      <c r="AR1454" s="78"/>
      <c r="AT1454" s="78"/>
      <c r="AU1454" s="78"/>
      <c r="AV1454" s="78"/>
      <c r="AW1454" s="78"/>
      <c r="AX1454" s="78"/>
      <c r="AY1454" s="78"/>
      <c r="AZ1454" s="78"/>
      <c r="BA1454" s="78"/>
      <c r="BB1454" s="78"/>
      <c r="BC1454" s="78"/>
      <c r="BD1454" s="78"/>
      <c r="BE1454" s="78"/>
      <c r="BF1454" s="78"/>
      <c r="BG1454" s="78"/>
      <c r="BH1454" s="78"/>
      <c r="BI1454" s="78"/>
      <c r="BJ1454" s="78"/>
      <c r="BK1454" s="78"/>
      <c r="BL1454" s="78"/>
      <c r="BM1454" s="78"/>
      <c r="BN1454" s="78"/>
      <c r="BO1454" s="78"/>
      <c r="BP1454" s="78"/>
      <c r="BQ1454" s="78"/>
      <c r="BR1454" s="78"/>
      <c r="BS1454" s="78"/>
      <c r="BT1454" s="78"/>
      <c r="BU1454" s="78"/>
      <c r="BV1454" s="78"/>
      <c r="BW1454" s="78"/>
      <c r="BX1454" s="78"/>
      <c r="BY1454" s="78"/>
      <c r="BZ1454" s="78"/>
      <c r="CA1454" s="78"/>
      <c r="CB1454" s="78"/>
      <c r="CC1454" s="78"/>
      <c r="CD1454" s="78"/>
      <c r="CE1454" s="78"/>
      <c r="CF1454" s="78"/>
      <c r="CG1454" s="78"/>
      <c r="CH1454" s="78"/>
      <c r="CI1454" s="78"/>
      <c r="CJ1454" s="78"/>
      <c r="CK1454" s="78"/>
      <c r="CL1454" s="78"/>
    </row>
    <row r="1455" spans="14:90" ht="20.100000000000001" customHeight="1">
      <c r="N1455" s="78"/>
      <c r="O1455" s="78"/>
      <c r="P1455" s="78"/>
      <c r="Q1455" s="78"/>
      <c r="R1455" s="78"/>
      <c r="S1455" s="78"/>
      <c r="T1455" s="78"/>
      <c r="U1455" s="78"/>
      <c r="V1455" s="78"/>
      <c r="W1455" s="78"/>
      <c r="X1455" s="78"/>
      <c r="Y1455" s="78"/>
      <c r="Z1455" s="78"/>
      <c r="AA1455" s="78"/>
      <c r="AB1455" s="78"/>
      <c r="AC1455" s="78"/>
      <c r="AD1455" s="78"/>
      <c r="AE1455" s="78"/>
      <c r="AF1455" s="78"/>
      <c r="AG1455" s="78"/>
      <c r="AH1455" s="78"/>
      <c r="AI1455" s="78"/>
      <c r="AJ1455" s="170"/>
      <c r="AK1455" s="78"/>
      <c r="AL1455" s="78"/>
      <c r="AM1455" s="78"/>
      <c r="AN1455" s="78"/>
      <c r="AO1455" s="78"/>
      <c r="AP1455" s="78"/>
      <c r="AQ1455" s="78"/>
      <c r="AR1455" s="78"/>
      <c r="AT1455" s="78"/>
      <c r="AU1455" s="78"/>
      <c r="AV1455" s="78"/>
      <c r="AW1455" s="78"/>
      <c r="AX1455" s="78"/>
      <c r="AY1455" s="78"/>
      <c r="AZ1455" s="78"/>
      <c r="BA1455" s="78"/>
      <c r="BB1455" s="78"/>
      <c r="BC1455" s="78"/>
      <c r="BD1455" s="78"/>
      <c r="BE1455" s="78"/>
      <c r="BF1455" s="78"/>
      <c r="BG1455" s="78"/>
      <c r="BH1455" s="78"/>
      <c r="BI1455" s="78"/>
      <c r="BJ1455" s="78"/>
      <c r="BK1455" s="78"/>
      <c r="BL1455" s="78"/>
      <c r="BM1455" s="78"/>
      <c r="BN1455" s="78"/>
      <c r="BO1455" s="78"/>
      <c r="BP1455" s="78"/>
      <c r="BQ1455" s="78"/>
      <c r="BR1455" s="78"/>
      <c r="BS1455" s="78"/>
      <c r="BT1455" s="78"/>
      <c r="BU1455" s="78"/>
      <c r="BV1455" s="78"/>
      <c r="BW1455" s="78"/>
      <c r="BX1455" s="78"/>
      <c r="BY1455" s="78"/>
      <c r="BZ1455" s="78"/>
      <c r="CA1455" s="78"/>
      <c r="CB1455" s="78"/>
      <c r="CC1455" s="78"/>
      <c r="CD1455" s="78"/>
      <c r="CE1455" s="78"/>
      <c r="CF1455" s="78"/>
      <c r="CG1455" s="78"/>
      <c r="CH1455" s="78"/>
      <c r="CI1455" s="78"/>
      <c r="CJ1455" s="78"/>
      <c r="CK1455" s="78"/>
      <c r="CL1455" s="78"/>
    </row>
    <row r="1456" spans="14:90" ht="20.100000000000001" customHeight="1">
      <c r="N1456" s="78"/>
      <c r="O1456" s="78"/>
      <c r="P1456" s="78"/>
      <c r="Q1456" s="78"/>
      <c r="R1456" s="78"/>
      <c r="S1456" s="78"/>
      <c r="T1456" s="78"/>
      <c r="U1456" s="78"/>
      <c r="V1456" s="78"/>
      <c r="W1456" s="78"/>
      <c r="X1456" s="78"/>
      <c r="Y1456" s="78"/>
      <c r="Z1456" s="78"/>
      <c r="AA1456" s="78"/>
      <c r="AB1456" s="78"/>
      <c r="AC1456" s="78"/>
      <c r="AD1456" s="78"/>
      <c r="AE1456" s="78"/>
      <c r="AF1456" s="78"/>
      <c r="AG1456" s="78"/>
      <c r="AH1456" s="78"/>
      <c r="AI1456" s="78"/>
      <c r="AJ1456" s="170"/>
      <c r="AK1456" s="78"/>
      <c r="AL1456" s="78"/>
      <c r="AM1456" s="78"/>
      <c r="AN1456" s="78"/>
      <c r="AO1456" s="78"/>
      <c r="AP1456" s="78"/>
      <c r="AQ1456" s="78"/>
      <c r="AR1456" s="78"/>
      <c r="AT1456" s="78"/>
      <c r="AU1456" s="78"/>
      <c r="AV1456" s="78"/>
      <c r="AW1456" s="78"/>
      <c r="AX1456" s="78"/>
      <c r="AY1456" s="78"/>
      <c r="AZ1456" s="78"/>
      <c r="BA1456" s="78"/>
      <c r="BB1456" s="78"/>
      <c r="BC1456" s="78"/>
      <c r="BD1456" s="78"/>
      <c r="BE1456" s="78"/>
      <c r="BF1456" s="78"/>
      <c r="BG1456" s="78"/>
      <c r="BH1456" s="78"/>
      <c r="BI1456" s="78"/>
      <c r="BJ1456" s="78"/>
      <c r="BK1456" s="78"/>
      <c r="BL1456" s="78"/>
      <c r="BM1456" s="78"/>
      <c r="BN1456" s="78"/>
      <c r="BO1456" s="78"/>
      <c r="BP1456" s="78"/>
      <c r="BQ1456" s="78"/>
      <c r="BR1456" s="78"/>
      <c r="BS1456" s="78"/>
      <c r="BT1456" s="78"/>
      <c r="BU1456" s="78"/>
      <c r="BV1456" s="78"/>
      <c r="BW1456" s="78"/>
      <c r="BX1456" s="78"/>
      <c r="BY1456" s="78"/>
      <c r="BZ1456" s="78"/>
      <c r="CA1456" s="78"/>
      <c r="CB1456" s="78"/>
      <c r="CC1456" s="78"/>
      <c r="CD1456" s="78"/>
      <c r="CE1456" s="78"/>
      <c r="CF1456" s="78"/>
      <c r="CG1456" s="78"/>
      <c r="CH1456" s="78"/>
      <c r="CI1456" s="78"/>
      <c r="CJ1456" s="78"/>
      <c r="CK1456" s="78"/>
      <c r="CL1456" s="78"/>
    </row>
    <row r="1457" spans="14:90" ht="20.100000000000001" customHeight="1">
      <c r="N1457" s="78"/>
      <c r="O1457" s="78"/>
      <c r="P1457" s="78"/>
      <c r="Q1457" s="78"/>
      <c r="R1457" s="78"/>
      <c r="S1457" s="78"/>
      <c r="T1457" s="78"/>
      <c r="U1457" s="78"/>
      <c r="V1457" s="78"/>
      <c r="W1457" s="78"/>
      <c r="X1457" s="78"/>
      <c r="Y1457" s="78"/>
      <c r="Z1457" s="78"/>
      <c r="AA1457" s="78"/>
      <c r="AB1457" s="78"/>
      <c r="AC1457" s="78"/>
      <c r="AD1457" s="78"/>
      <c r="AE1457" s="78"/>
      <c r="AF1457" s="78"/>
      <c r="AG1457" s="78"/>
      <c r="AH1457" s="78"/>
      <c r="AI1457" s="78"/>
      <c r="AJ1457" s="170"/>
      <c r="AK1457" s="78"/>
      <c r="AL1457" s="78"/>
      <c r="AM1457" s="78"/>
      <c r="AN1457" s="78"/>
      <c r="AO1457" s="78"/>
      <c r="AP1457" s="78"/>
      <c r="AQ1457" s="78"/>
      <c r="AR1457" s="78"/>
      <c r="AT1457" s="78"/>
      <c r="AU1457" s="78"/>
      <c r="AV1457" s="78"/>
      <c r="AW1457" s="78"/>
      <c r="AX1457" s="78"/>
      <c r="AY1457" s="78"/>
      <c r="AZ1457" s="78"/>
      <c r="BA1457" s="78"/>
      <c r="BB1457" s="78"/>
      <c r="BC1457" s="78"/>
      <c r="BD1457" s="78"/>
      <c r="BE1457" s="78"/>
      <c r="BF1457" s="78"/>
      <c r="BG1457" s="78"/>
      <c r="BH1457" s="78"/>
      <c r="BI1457" s="78"/>
      <c r="BJ1457" s="78"/>
      <c r="BK1457" s="78"/>
      <c r="BL1457" s="78"/>
      <c r="BM1457" s="78"/>
      <c r="BN1457" s="78"/>
      <c r="BO1457" s="78"/>
      <c r="BP1457" s="78"/>
      <c r="BQ1457" s="78"/>
      <c r="BR1457" s="78"/>
      <c r="BS1457" s="78"/>
      <c r="BT1457" s="78"/>
      <c r="BU1457" s="78"/>
      <c r="BV1457" s="78"/>
      <c r="BW1457" s="78"/>
      <c r="BX1457" s="78"/>
      <c r="BY1457" s="78"/>
      <c r="BZ1457" s="78"/>
      <c r="CA1457" s="78"/>
      <c r="CB1457" s="78"/>
      <c r="CC1457" s="78"/>
      <c r="CD1457" s="78"/>
      <c r="CE1457" s="78"/>
      <c r="CF1457" s="78"/>
      <c r="CG1457" s="78"/>
      <c r="CH1457" s="78"/>
      <c r="CI1457" s="78"/>
      <c r="CJ1457" s="78"/>
      <c r="CK1457" s="78"/>
      <c r="CL1457" s="78"/>
    </row>
    <row r="1458" spans="14:90" ht="20.100000000000001" customHeight="1">
      <c r="N1458" s="78"/>
      <c r="O1458" s="78"/>
      <c r="P1458" s="78"/>
      <c r="Q1458" s="78"/>
      <c r="R1458" s="78"/>
      <c r="S1458" s="78"/>
      <c r="T1458" s="78"/>
      <c r="U1458" s="78"/>
      <c r="V1458" s="78"/>
      <c r="W1458" s="78"/>
      <c r="X1458" s="78"/>
      <c r="Y1458" s="78"/>
      <c r="Z1458" s="78"/>
      <c r="AA1458" s="78"/>
      <c r="AB1458" s="78"/>
      <c r="AC1458" s="78"/>
      <c r="AD1458" s="78"/>
      <c r="AE1458" s="78"/>
      <c r="AF1458" s="78"/>
      <c r="AG1458" s="78"/>
      <c r="AH1458" s="78"/>
      <c r="AI1458" s="78"/>
      <c r="AJ1458" s="170"/>
      <c r="AK1458" s="78"/>
      <c r="AL1458" s="78"/>
      <c r="AM1458" s="78"/>
      <c r="AN1458" s="78"/>
      <c r="AO1458" s="78"/>
      <c r="AP1458" s="78"/>
      <c r="AQ1458" s="78"/>
      <c r="AR1458" s="78"/>
      <c r="AT1458" s="78"/>
      <c r="AU1458" s="78"/>
      <c r="AV1458" s="78"/>
      <c r="AW1458" s="78"/>
      <c r="AX1458" s="78"/>
      <c r="AY1458" s="78"/>
      <c r="AZ1458" s="78"/>
      <c r="BA1458" s="78"/>
      <c r="BB1458" s="78"/>
      <c r="BC1458" s="78"/>
      <c r="BD1458" s="78"/>
      <c r="BE1458" s="78"/>
      <c r="BF1458" s="78"/>
      <c r="BG1458" s="78"/>
      <c r="BH1458" s="78"/>
      <c r="BI1458" s="78"/>
      <c r="BJ1458" s="78"/>
      <c r="BK1458" s="78"/>
      <c r="BL1458" s="78"/>
      <c r="BM1458" s="78"/>
      <c r="BN1458" s="78"/>
      <c r="BO1458" s="78"/>
      <c r="BP1458" s="78"/>
      <c r="BQ1458" s="78"/>
      <c r="BR1458" s="78"/>
      <c r="BS1458" s="78"/>
      <c r="BT1458" s="78"/>
      <c r="BU1458" s="78"/>
      <c r="BV1458" s="78"/>
      <c r="BW1458" s="78"/>
      <c r="BX1458" s="78"/>
      <c r="BY1458" s="78"/>
      <c r="BZ1458" s="78"/>
      <c r="CA1458" s="78"/>
      <c r="CB1458" s="78"/>
      <c r="CC1458" s="78"/>
      <c r="CD1458" s="78"/>
      <c r="CE1458" s="78"/>
      <c r="CF1458" s="78"/>
      <c r="CG1458" s="78"/>
      <c r="CH1458" s="78"/>
      <c r="CI1458" s="78"/>
      <c r="CJ1458" s="78"/>
      <c r="CK1458" s="78"/>
      <c r="CL1458" s="78"/>
    </row>
    <row r="1459" spans="14:90" ht="20.100000000000001" customHeight="1">
      <c r="N1459" s="78"/>
      <c r="O1459" s="78"/>
      <c r="P1459" s="78"/>
      <c r="Q1459" s="78"/>
      <c r="R1459" s="78"/>
      <c r="S1459" s="78"/>
      <c r="T1459" s="78"/>
      <c r="U1459" s="78"/>
      <c r="V1459" s="78"/>
      <c r="W1459" s="78"/>
      <c r="X1459" s="78"/>
      <c r="Y1459" s="78"/>
      <c r="Z1459" s="78"/>
      <c r="AA1459" s="78"/>
      <c r="AB1459" s="78"/>
      <c r="AC1459" s="78"/>
      <c r="AD1459" s="78"/>
      <c r="AE1459" s="78"/>
      <c r="AF1459" s="78"/>
      <c r="AG1459" s="78"/>
      <c r="AH1459" s="78"/>
      <c r="AI1459" s="78"/>
      <c r="AJ1459" s="170"/>
      <c r="AK1459" s="78"/>
      <c r="AL1459" s="78"/>
      <c r="AM1459" s="78"/>
      <c r="AN1459" s="78"/>
      <c r="AO1459" s="78"/>
      <c r="AP1459" s="78"/>
      <c r="AQ1459" s="78"/>
      <c r="AR1459" s="78"/>
      <c r="AT1459" s="78"/>
      <c r="AU1459" s="78"/>
      <c r="AV1459" s="78"/>
      <c r="AW1459" s="78"/>
      <c r="AX1459" s="78"/>
      <c r="AY1459" s="78"/>
      <c r="AZ1459" s="78"/>
      <c r="BA1459" s="78"/>
      <c r="BB1459" s="78"/>
      <c r="BC1459" s="78"/>
      <c r="BD1459" s="78"/>
      <c r="BE1459" s="78"/>
      <c r="BF1459" s="78"/>
      <c r="BG1459" s="78"/>
      <c r="BH1459" s="78"/>
      <c r="BI1459" s="78"/>
      <c r="BJ1459" s="78"/>
      <c r="BK1459" s="78"/>
      <c r="BL1459" s="78"/>
      <c r="BM1459" s="78"/>
      <c r="BN1459" s="78"/>
      <c r="BO1459" s="78"/>
      <c r="BP1459" s="78"/>
      <c r="BQ1459" s="78"/>
      <c r="BR1459" s="78"/>
      <c r="BS1459" s="78"/>
      <c r="BT1459" s="78"/>
      <c r="BU1459" s="78"/>
      <c r="BV1459" s="78"/>
      <c r="BW1459" s="78"/>
      <c r="BX1459" s="78"/>
      <c r="BY1459" s="78"/>
      <c r="BZ1459" s="78"/>
      <c r="CA1459" s="78"/>
      <c r="CB1459" s="78"/>
      <c r="CC1459" s="78"/>
      <c r="CD1459" s="78"/>
      <c r="CE1459" s="78"/>
      <c r="CF1459" s="78"/>
      <c r="CG1459" s="78"/>
      <c r="CH1459" s="78"/>
      <c r="CI1459" s="78"/>
      <c r="CJ1459" s="78"/>
      <c r="CK1459" s="78"/>
      <c r="CL1459" s="78"/>
    </row>
    <row r="1460" spans="14:90" ht="20.100000000000001" customHeight="1">
      <c r="N1460" s="78"/>
      <c r="O1460" s="78"/>
      <c r="P1460" s="78"/>
      <c r="Q1460" s="78"/>
      <c r="R1460" s="78"/>
      <c r="S1460" s="78"/>
      <c r="T1460" s="78"/>
      <c r="U1460" s="78"/>
      <c r="V1460" s="78"/>
      <c r="W1460" s="78"/>
      <c r="X1460" s="78"/>
      <c r="Y1460" s="78"/>
      <c r="Z1460" s="78"/>
      <c r="AA1460" s="78"/>
      <c r="AB1460" s="78"/>
      <c r="AC1460" s="78"/>
      <c r="AD1460" s="78"/>
      <c r="AE1460" s="78"/>
      <c r="AF1460" s="78"/>
      <c r="AG1460" s="78"/>
      <c r="AH1460" s="78"/>
      <c r="AI1460" s="78"/>
      <c r="AJ1460" s="170"/>
      <c r="AK1460" s="78"/>
      <c r="AL1460" s="78"/>
      <c r="AM1460" s="78"/>
      <c r="AN1460" s="78"/>
      <c r="AO1460" s="78"/>
      <c r="AP1460" s="78"/>
      <c r="AQ1460" s="78"/>
      <c r="AR1460" s="78"/>
      <c r="AT1460" s="78"/>
      <c r="AU1460" s="78"/>
      <c r="AV1460" s="78"/>
      <c r="AW1460" s="78"/>
      <c r="AX1460" s="78"/>
      <c r="AY1460" s="78"/>
      <c r="AZ1460" s="78"/>
      <c r="BA1460" s="78"/>
      <c r="BB1460" s="78"/>
      <c r="BC1460" s="78"/>
      <c r="BD1460" s="78"/>
      <c r="BE1460" s="78"/>
      <c r="BF1460" s="78"/>
      <c r="BG1460" s="78"/>
      <c r="BH1460" s="78"/>
      <c r="BI1460" s="78"/>
      <c r="BJ1460" s="78"/>
      <c r="BK1460" s="78"/>
      <c r="BL1460" s="78"/>
      <c r="BM1460" s="78"/>
      <c r="BN1460" s="78"/>
      <c r="BO1460" s="78"/>
      <c r="BP1460" s="78"/>
      <c r="BQ1460" s="78"/>
      <c r="BR1460" s="78"/>
      <c r="BS1460" s="78"/>
      <c r="BT1460" s="78"/>
      <c r="BU1460" s="78"/>
      <c r="BV1460" s="78"/>
      <c r="BW1460" s="78"/>
      <c r="BX1460" s="78"/>
      <c r="BY1460" s="78"/>
      <c r="BZ1460" s="78"/>
      <c r="CA1460" s="78"/>
      <c r="CB1460" s="78"/>
      <c r="CC1460" s="78"/>
      <c r="CD1460" s="78"/>
      <c r="CE1460" s="78"/>
      <c r="CF1460" s="78"/>
      <c r="CG1460" s="78"/>
      <c r="CH1460" s="78"/>
      <c r="CI1460" s="78"/>
      <c r="CJ1460" s="78"/>
      <c r="CK1460" s="78"/>
      <c r="CL1460" s="78"/>
    </row>
    <row r="1461" spans="14:90" ht="20.100000000000001" customHeight="1">
      <c r="N1461" s="78"/>
      <c r="O1461" s="78"/>
      <c r="P1461" s="78"/>
      <c r="Q1461" s="78"/>
      <c r="R1461" s="78"/>
      <c r="S1461" s="78"/>
      <c r="T1461" s="78"/>
      <c r="U1461" s="78"/>
      <c r="V1461" s="78"/>
      <c r="W1461" s="78"/>
      <c r="X1461" s="78"/>
      <c r="Y1461" s="78"/>
      <c r="Z1461" s="78"/>
      <c r="AA1461" s="78"/>
      <c r="AB1461" s="78"/>
      <c r="AC1461" s="78"/>
      <c r="AD1461" s="78"/>
      <c r="AE1461" s="78"/>
      <c r="AF1461" s="78"/>
      <c r="AG1461" s="78"/>
      <c r="AH1461" s="78"/>
      <c r="AI1461" s="78"/>
      <c r="AJ1461" s="170"/>
      <c r="AK1461" s="78"/>
      <c r="AL1461" s="78"/>
      <c r="AM1461" s="78"/>
      <c r="AN1461" s="78"/>
      <c r="AO1461" s="78"/>
      <c r="AP1461" s="78"/>
      <c r="AQ1461" s="78"/>
      <c r="AR1461" s="78"/>
      <c r="AT1461" s="78"/>
      <c r="AU1461" s="78"/>
      <c r="AV1461" s="78"/>
      <c r="AW1461" s="78"/>
      <c r="AX1461" s="78"/>
      <c r="AY1461" s="78"/>
      <c r="AZ1461" s="78"/>
      <c r="BA1461" s="78"/>
      <c r="BB1461" s="78"/>
      <c r="BC1461" s="78"/>
      <c r="BD1461" s="78"/>
      <c r="BE1461" s="78"/>
      <c r="BF1461" s="78"/>
      <c r="BG1461" s="78"/>
      <c r="BH1461" s="78"/>
      <c r="BI1461" s="78"/>
      <c r="BJ1461" s="78"/>
      <c r="BK1461" s="78"/>
      <c r="BL1461" s="78"/>
      <c r="BM1461" s="78"/>
      <c r="BN1461" s="78"/>
      <c r="BO1461" s="78"/>
      <c r="BP1461" s="78"/>
      <c r="BQ1461" s="78"/>
      <c r="BR1461" s="78"/>
      <c r="BS1461" s="78"/>
      <c r="BT1461" s="78"/>
      <c r="BU1461" s="78"/>
      <c r="BV1461" s="78"/>
      <c r="BW1461" s="78"/>
      <c r="BX1461" s="78"/>
      <c r="BY1461" s="78"/>
      <c r="BZ1461" s="78"/>
      <c r="CA1461" s="78"/>
      <c r="CB1461" s="78"/>
      <c r="CC1461" s="78"/>
      <c r="CD1461" s="78"/>
      <c r="CE1461" s="78"/>
      <c r="CF1461" s="78"/>
      <c r="CG1461" s="78"/>
      <c r="CH1461" s="78"/>
      <c r="CI1461" s="78"/>
      <c r="CJ1461" s="78"/>
      <c r="CK1461" s="78"/>
      <c r="CL1461" s="78"/>
    </row>
    <row r="1462" spans="14:90" ht="20.100000000000001" customHeight="1">
      <c r="N1462" s="78"/>
      <c r="O1462" s="78"/>
      <c r="P1462" s="78"/>
      <c r="Q1462" s="78"/>
      <c r="R1462" s="78"/>
      <c r="S1462" s="78"/>
      <c r="T1462" s="78"/>
      <c r="U1462" s="78"/>
      <c r="V1462" s="78"/>
      <c r="W1462" s="78"/>
      <c r="X1462" s="78"/>
      <c r="Y1462" s="78"/>
      <c r="Z1462" s="78"/>
      <c r="AA1462" s="78"/>
      <c r="AB1462" s="78"/>
      <c r="AC1462" s="78"/>
      <c r="AD1462" s="78"/>
      <c r="AE1462" s="78"/>
      <c r="AF1462" s="78"/>
      <c r="AG1462" s="78"/>
      <c r="AH1462" s="78"/>
      <c r="AI1462" s="78"/>
      <c r="AJ1462" s="170"/>
      <c r="AK1462" s="78"/>
      <c r="AL1462" s="78"/>
      <c r="AM1462" s="78"/>
      <c r="AN1462" s="78"/>
      <c r="AO1462" s="78"/>
      <c r="AP1462" s="78"/>
      <c r="AQ1462" s="78"/>
      <c r="AR1462" s="78"/>
      <c r="AT1462" s="78"/>
      <c r="AU1462" s="78"/>
      <c r="AV1462" s="78"/>
      <c r="AW1462" s="78"/>
      <c r="AX1462" s="78"/>
      <c r="AY1462" s="78"/>
      <c r="AZ1462" s="78"/>
      <c r="BA1462" s="78"/>
      <c r="BB1462" s="78"/>
      <c r="BC1462" s="78"/>
      <c r="BD1462" s="78"/>
      <c r="BE1462" s="78"/>
      <c r="BF1462" s="78"/>
      <c r="BG1462" s="78"/>
      <c r="BH1462" s="78"/>
      <c r="BI1462" s="78"/>
      <c r="BJ1462" s="78"/>
      <c r="BK1462" s="78"/>
      <c r="BL1462" s="78"/>
      <c r="BM1462" s="78"/>
      <c r="BN1462" s="78"/>
      <c r="BO1462" s="78"/>
      <c r="BP1462" s="78"/>
      <c r="BQ1462" s="78"/>
      <c r="BR1462" s="78"/>
      <c r="BS1462" s="78"/>
      <c r="BT1462" s="78"/>
      <c r="BU1462" s="78"/>
      <c r="BV1462" s="78"/>
      <c r="BW1462" s="78"/>
      <c r="BX1462" s="78"/>
      <c r="BY1462" s="78"/>
      <c r="BZ1462" s="78"/>
      <c r="CA1462" s="78"/>
      <c r="CB1462" s="78"/>
      <c r="CC1462" s="78"/>
      <c r="CD1462" s="78"/>
      <c r="CE1462" s="78"/>
      <c r="CF1462" s="78"/>
      <c r="CG1462" s="78"/>
      <c r="CH1462" s="78"/>
      <c r="CI1462" s="78"/>
      <c r="CJ1462" s="78"/>
      <c r="CK1462" s="78"/>
      <c r="CL1462" s="78"/>
    </row>
    <row r="1463" spans="14:90" ht="20.100000000000001" customHeight="1">
      <c r="N1463" s="78"/>
      <c r="O1463" s="78"/>
      <c r="P1463" s="78"/>
      <c r="Q1463" s="78"/>
      <c r="R1463" s="78"/>
      <c r="S1463" s="78"/>
      <c r="T1463" s="78"/>
      <c r="U1463" s="78"/>
      <c r="V1463" s="78"/>
      <c r="W1463" s="78"/>
      <c r="X1463" s="78"/>
      <c r="Y1463" s="78"/>
      <c r="Z1463" s="78"/>
      <c r="AA1463" s="78"/>
      <c r="AB1463" s="78"/>
      <c r="AC1463" s="78"/>
      <c r="AD1463" s="78"/>
      <c r="AE1463" s="78"/>
      <c r="AF1463" s="78"/>
      <c r="AG1463" s="78"/>
      <c r="AH1463" s="78"/>
      <c r="AI1463" s="78"/>
      <c r="AJ1463" s="170"/>
      <c r="AK1463" s="78"/>
      <c r="AL1463" s="78"/>
      <c r="AM1463" s="78"/>
      <c r="AN1463" s="78"/>
      <c r="AO1463" s="78"/>
      <c r="AP1463" s="78"/>
      <c r="AQ1463" s="78"/>
      <c r="AR1463" s="78"/>
      <c r="AT1463" s="78"/>
      <c r="AU1463" s="78"/>
      <c r="AV1463" s="78"/>
      <c r="AW1463" s="78"/>
      <c r="AX1463" s="78"/>
      <c r="AY1463" s="78"/>
      <c r="AZ1463" s="78"/>
      <c r="BA1463" s="78"/>
      <c r="BB1463" s="78"/>
      <c r="BC1463" s="78"/>
      <c r="BD1463" s="78"/>
      <c r="BE1463" s="78"/>
      <c r="BF1463" s="78"/>
      <c r="BG1463" s="78"/>
      <c r="BH1463" s="78"/>
      <c r="BI1463" s="78"/>
      <c r="BJ1463" s="78"/>
      <c r="BK1463" s="78"/>
      <c r="BL1463" s="78"/>
      <c r="BM1463" s="78"/>
      <c r="BN1463" s="78"/>
      <c r="BO1463" s="78"/>
      <c r="BP1463" s="78"/>
      <c r="BQ1463" s="78"/>
      <c r="BR1463" s="78"/>
      <c r="BS1463" s="78"/>
      <c r="BT1463" s="78"/>
      <c r="BU1463" s="78"/>
      <c r="BV1463" s="78"/>
      <c r="BW1463" s="78"/>
      <c r="BX1463" s="78"/>
      <c r="BY1463" s="78"/>
      <c r="BZ1463" s="78"/>
      <c r="CA1463" s="78"/>
      <c r="CB1463" s="78"/>
      <c r="CC1463" s="78"/>
      <c r="CD1463" s="78"/>
      <c r="CE1463" s="78"/>
      <c r="CF1463" s="78"/>
      <c r="CG1463" s="78"/>
      <c r="CH1463" s="78"/>
      <c r="CI1463" s="78"/>
      <c r="CJ1463" s="78"/>
      <c r="CK1463" s="78"/>
      <c r="CL1463" s="78"/>
    </row>
    <row r="1464" spans="14:90" ht="20.100000000000001" customHeight="1">
      <c r="N1464" s="78"/>
      <c r="O1464" s="78"/>
      <c r="P1464" s="78"/>
      <c r="Q1464" s="78"/>
      <c r="R1464" s="78"/>
      <c r="S1464" s="78"/>
      <c r="T1464" s="78"/>
      <c r="U1464" s="78"/>
      <c r="V1464" s="78"/>
      <c r="W1464" s="78"/>
      <c r="X1464" s="78"/>
      <c r="Y1464" s="78"/>
      <c r="Z1464" s="78"/>
      <c r="AA1464" s="78"/>
      <c r="AB1464" s="78"/>
      <c r="AC1464" s="78"/>
      <c r="AD1464" s="78"/>
      <c r="AE1464" s="78"/>
      <c r="AF1464" s="78"/>
      <c r="AG1464" s="78"/>
      <c r="AH1464" s="78"/>
      <c r="AI1464" s="78"/>
      <c r="AJ1464" s="170"/>
      <c r="AK1464" s="78"/>
      <c r="AL1464" s="78"/>
      <c r="AM1464" s="78"/>
      <c r="AN1464" s="78"/>
      <c r="AO1464" s="78"/>
      <c r="AP1464" s="78"/>
      <c r="AQ1464" s="78"/>
      <c r="AR1464" s="78"/>
      <c r="AT1464" s="78"/>
      <c r="AU1464" s="78"/>
      <c r="AV1464" s="78"/>
      <c r="AW1464" s="78"/>
      <c r="AX1464" s="78"/>
      <c r="AY1464" s="78"/>
      <c r="AZ1464" s="78"/>
      <c r="BA1464" s="78"/>
      <c r="BB1464" s="78"/>
      <c r="BC1464" s="78"/>
      <c r="BD1464" s="78"/>
      <c r="BE1464" s="78"/>
      <c r="BF1464" s="78"/>
      <c r="BG1464" s="78"/>
      <c r="BH1464" s="78"/>
      <c r="BI1464" s="78"/>
      <c r="BJ1464" s="78"/>
      <c r="BK1464" s="78"/>
      <c r="BL1464" s="78"/>
      <c r="BM1464" s="78"/>
      <c r="BN1464" s="78"/>
      <c r="BO1464" s="78"/>
      <c r="BP1464" s="78"/>
      <c r="BQ1464" s="78"/>
      <c r="BR1464" s="78"/>
      <c r="BS1464" s="78"/>
      <c r="BT1464" s="78"/>
      <c r="BU1464" s="78"/>
      <c r="BV1464" s="78"/>
      <c r="BW1464" s="78"/>
      <c r="BX1464" s="78"/>
      <c r="BY1464" s="78"/>
      <c r="BZ1464" s="78"/>
      <c r="CA1464" s="78"/>
      <c r="CB1464" s="78"/>
      <c r="CC1464" s="78"/>
      <c r="CD1464" s="78"/>
      <c r="CE1464" s="78"/>
      <c r="CF1464" s="78"/>
      <c r="CG1464" s="78"/>
      <c r="CH1464" s="78"/>
      <c r="CI1464" s="78"/>
      <c r="CJ1464" s="78"/>
      <c r="CK1464" s="78"/>
      <c r="CL1464" s="78"/>
    </row>
    <row r="1465" spans="14:90" ht="20.100000000000001" customHeight="1">
      <c r="N1465" s="78"/>
      <c r="O1465" s="78"/>
      <c r="P1465" s="78"/>
      <c r="Q1465" s="78"/>
      <c r="R1465" s="78"/>
      <c r="S1465" s="78"/>
      <c r="T1465" s="78"/>
      <c r="U1465" s="78"/>
      <c r="V1465" s="78"/>
      <c r="W1465" s="78"/>
      <c r="X1465" s="78"/>
      <c r="Y1465" s="78"/>
      <c r="Z1465" s="78"/>
      <c r="AA1465" s="78"/>
      <c r="AB1465" s="78"/>
      <c r="AC1465" s="78"/>
      <c r="AD1465" s="78"/>
      <c r="AE1465" s="78"/>
      <c r="AF1465" s="78"/>
      <c r="AG1465" s="78"/>
      <c r="AH1465" s="78"/>
      <c r="AI1465" s="78"/>
      <c r="AJ1465" s="170"/>
      <c r="AK1465" s="78"/>
      <c r="AL1465" s="78"/>
      <c r="AM1465" s="78"/>
      <c r="AN1465" s="78"/>
      <c r="AO1465" s="78"/>
      <c r="AP1465" s="78"/>
      <c r="AQ1465" s="78"/>
      <c r="AR1465" s="78"/>
      <c r="AT1465" s="78"/>
      <c r="AU1465" s="78"/>
      <c r="AV1465" s="78"/>
      <c r="AW1465" s="78"/>
      <c r="AX1465" s="78"/>
      <c r="AY1465" s="78"/>
      <c r="AZ1465" s="78"/>
      <c r="BA1465" s="78"/>
      <c r="BB1465" s="78"/>
      <c r="BC1465" s="78"/>
      <c r="BD1465" s="78"/>
      <c r="BE1465" s="78"/>
      <c r="BF1465" s="78"/>
      <c r="BG1465" s="78"/>
      <c r="BH1465" s="78"/>
      <c r="BI1465" s="78"/>
      <c r="BJ1465" s="78"/>
      <c r="BK1465" s="78"/>
      <c r="BL1465" s="78"/>
      <c r="BM1465" s="78"/>
      <c r="BN1465" s="78"/>
      <c r="BO1465" s="78"/>
      <c r="BP1465" s="78"/>
      <c r="BQ1465" s="78"/>
      <c r="BR1465" s="78"/>
      <c r="BS1465" s="78"/>
      <c r="BT1465" s="78"/>
      <c r="BU1465" s="78"/>
      <c r="BV1465" s="78"/>
      <c r="BW1465" s="78"/>
      <c r="BX1465" s="78"/>
      <c r="BY1465" s="78"/>
      <c r="BZ1465" s="78"/>
      <c r="CA1465" s="78"/>
      <c r="CB1465" s="78"/>
      <c r="CC1465" s="78"/>
      <c r="CD1465" s="78"/>
      <c r="CE1465" s="78"/>
      <c r="CF1465" s="78"/>
      <c r="CG1465" s="78"/>
      <c r="CH1465" s="78"/>
      <c r="CI1465" s="78"/>
      <c r="CJ1465" s="78"/>
      <c r="CK1465" s="78"/>
      <c r="CL1465" s="78"/>
    </row>
    <row r="1466" spans="14:90" ht="20.100000000000001" customHeight="1">
      <c r="N1466" s="78"/>
      <c r="O1466" s="78"/>
      <c r="P1466" s="78"/>
      <c r="Q1466" s="78"/>
      <c r="R1466" s="78"/>
      <c r="S1466" s="78"/>
      <c r="T1466" s="78"/>
      <c r="U1466" s="78"/>
      <c r="V1466" s="78"/>
      <c r="W1466" s="78"/>
      <c r="X1466" s="78"/>
      <c r="Y1466" s="78"/>
      <c r="Z1466" s="78"/>
      <c r="AA1466" s="78"/>
      <c r="AB1466" s="78"/>
      <c r="AC1466" s="78"/>
      <c r="AD1466" s="78"/>
      <c r="AE1466" s="78"/>
      <c r="AF1466" s="78"/>
      <c r="AG1466" s="78"/>
      <c r="AH1466" s="78"/>
      <c r="AI1466" s="78"/>
      <c r="AJ1466" s="170"/>
      <c r="AK1466" s="78"/>
      <c r="AL1466" s="78"/>
      <c r="AM1466" s="78"/>
      <c r="AN1466" s="78"/>
      <c r="AO1466" s="78"/>
      <c r="AP1466" s="78"/>
      <c r="AQ1466" s="78"/>
      <c r="AR1466" s="78"/>
      <c r="AT1466" s="78"/>
      <c r="AU1466" s="78"/>
      <c r="AV1466" s="78"/>
      <c r="AW1466" s="78"/>
      <c r="AX1466" s="78"/>
      <c r="AY1466" s="78"/>
      <c r="AZ1466" s="78"/>
      <c r="BA1466" s="78"/>
      <c r="BB1466" s="78"/>
      <c r="BC1466" s="78"/>
      <c r="BD1466" s="78"/>
      <c r="BE1466" s="78"/>
      <c r="BF1466" s="78"/>
      <c r="BG1466" s="78"/>
      <c r="BH1466" s="78"/>
      <c r="BI1466" s="78"/>
      <c r="BJ1466" s="78"/>
      <c r="BK1466" s="78"/>
      <c r="BL1466" s="78"/>
      <c r="BM1466" s="78"/>
      <c r="BN1466" s="78"/>
      <c r="BO1466" s="78"/>
      <c r="BP1466" s="78"/>
      <c r="BQ1466" s="78"/>
      <c r="BR1466" s="78"/>
      <c r="BS1466" s="78"/>
      <c r="BT1466" s="78"/>
      <c r="BU1466" s="78"/>
      <c r="BV1466" s="78"/>
      <c r="BW1466" s="78"/>
      <c r="BX1466" s="78"/>
      <c r="BY1466" s="78"/>
      <c r="BZ1466" s="78"/>
      <c r="CA1466" s="78"/>
      <c r="CB1466" s="78"/>
      <c r="CC1466" s="78"/>
      <c r="CD1466" s="78"/>
      <c r="CE1466" s="78"/>
      <c r="CF1466" s="78"/>
      <c r="CG1466" s="78"/>
      <c r="CH1466" s="78"/>
      <c r="CI1466" s="78"/>
      <c r="CJ1466" s="78"/>
      <c r="CK1466" s="78"/>
      <c r="CL1466" s="78"/>
    </row>
    <row r="1467" spans="14:90" ht="20.100000000000001" customHeight="1">
      <c r="N1467" s="78"/>
      <c r="O1467" s="78"/>
      <c r="P1467" s="78"/>
      <c r="Q1467" s="78"/>
      <c r="R1467" s="78"/>
      <c r="S1467" s="78"/>
      <c r="T1467" s="78"/>
      <c r="U1467" s="78"/>
      <c r="V1467" s="78"/>
      <c r="W1467" s="78"/>
      <c r="X1467" s="78"/>
      <c r="Y1467" s="78"/>
      <c r="Z1467" s="78"/>
      <c r="AA1467" s="78"/>
      <c r="AB1467" s="78"/>
      <c r="AC1467" s="78"/>
      <c r="AD1467" s="78"/>
      <c r="AE1467" s="78"/>
      <c r="AF1467" s="78"/>
      <c r="AG1467" s="78"/>
      <c r="AH1467" s="78"/>
      <c r="AI1467" s="78"/>
      <c r="AJ1467" s="170"/>
      <c r="AK1467" s="78"/>
      <c r="AL1467" s="78"/>
      <c r="AM1467" s="78"/>
      <c r="AN1467" s="78"/>
      <c r="AO1467" s="78"/>
      <c r="AP1467" s="78"/>
      <c r="AQ1467" s="78"/>
      <c r="AR1467" s="78"/>
      <c r="AT1467" s="78"/>
      <c r="AU1467" s="78"/>
      <c r="AV1467" s="78"/>
      <c r="AW1467" s="78"/>
      <c r="AX1467" s="78"/>
      <c r="AY1467" s="78"/>
      <c r="AZ1467" s="78"/>
      <c r="BA1467" s="78"/>
      <c r="BB1467" s="78"/>
      <c r="BC1467" s="78"/>
      <c r="BD1467" s="78"/>
      <c r="BE1467" s="78"/>
      <c r="BF1467" s="78"/>
      <c r="BG1467" s="78"/>
      <c r="BH1467" s="78"/>
      <c r="BI1467" s="78"/>
      <c r="BJ1467" s="78"/>
      <c r="BK1467" s="78"/>
      <c r="BL1467" s="78"/>
      <c r="BM1467" s="78"/>
      <c r="BN1467" s="78"/>
      <c r="BO1467" s="78"/>
      <c r="BP1467" s="78"/>
      <c r="BQ1467" s="78"/>
      <c r="BR1467" s="78"/>
      <c r="BS1467" s="78"/>
      <c r="BT1467" s="78"/>
      <c r="BU1467" s="78"/>
      <c r="BV1467" s="78"/>
      <c r="BW1467" s="78"/>
      <c r="BX1467" s="78"/>
      <c r="BY1467" s="78"/>
      <c r="BZ1467" s="78"/>
      <c r="CA1467" s="78"/>
      <c r="CB1467" s="78"/>
      <c r="CC1467" s="78"/>
      <c r="CD1467" s="78"/>
      <c r="CE1467" s="78"/>
      <c r="CF1467" s="78"/>
      <c r="CG1467" s="78"/>
      <c r="CH1467" s="78"/>
      <c r="CI1467" s="78"/>
      <c r="CJ1467" s="78"/>
      <c r="CK1467" s="78"/>
      <c r="CL1467" s="78"/>
    </row>
    <row r="1468" spans="14:90" ht="20.100000000000001" customHeight="1">
      <c r="N1468" s="78"/>
      <c r="O1468" s="78"/>
      <c r="P1468" s="78"/>
      <c r="Q1468" s="78"/>
      <c r="R1468" s="78"/>
      <c r="S1468" s="78"/>
      <c r="T1468" s="78"/>
      <c r="U1468" s="78"/>
      <c r="V1468" s="78"/>
      <c r="W1468" s="78"/>
      <c r="X1468" s="78"/>
      <c r="Y1468" s="78"/>
      <c r="Z1468" s="78"/>
      <c r="AA1468" s="78"/>
      <c r="AB1468" s="78"/>
      <c r="AC1468" s="78"/>
      <c r="AD1468" s="78"/>
      <c r="AE1468" s="78"/>
      <c r="AF1468" s="78"/>
      <c r="AG1468" s="78"/>
      <c r="AH1468" s="78"/>
      <c r="AI1468" s="78"/>
      <c r="AJ1468" s="170"/>
      <c r="AK1468" s="78"/>
      <c r="AL1468" s="78"/>
      <c r="AM1468" s="78"/>
      <c r="AN1468" s="78"/>
      <c r="AO1468" s="78"/>
      <c r="AP1468" s="78"/>
      <c r="AQ1468" s="78"/>
      <c r="AR1468" s="78"/>
      <c r="AT1468" s="78"/>
      <c r="AU1468" s="78"/>
      <c r="AV1468" s="78"/>
      <c r="AW1468" s="78"/>
      <c r="AX1468" s="78"/>
      <c r="AY1468" s="78"/>
      <c r="AZ1468" s="78"/>
      <c r="BA1468" s="78"/>
      <c r="BB1468" s="78"/>
      <c r="BC1468" s="78"/>
      <c r="BD1468" s="78"/>
      <c r="BE1468" s="78"/>
      <c r="BF1468" s="78"/>
      <c r="BG1468" s="78"/>
      <c r="BH1468" s="78"/>
      <c r="BI1468" s="78"/>
      <c r="BJ1468" s="78"/>
      <c r="BK1468" s="78"/>
      <c r="BL1468" s="78"/>
      <c r="BM1468" s="78"/>
      <c r="BN1468" s="78"/>
      <c r="BO1468" s="78"/>
      <c r="BP1468" s="78"/>
      <c r="BQ1468" s="78"/>
      <c r="BR1468" s="78"/>
      <c r="BS1468" s="78"/>
      <c r="BT1468" s="78"/>
      <c r="BU1468" s="78"/>
      <c r="BV1468" s="78"/>
      <c r="BW1468" s="78"/>
      <c r="BX1468" s="78"/>
      <c r="BY1468" s="78"/>
      <c r="BZ1468" s="78"/>
      <c r="CA1468" s="78"/>
      <c r="CB1468" s="78"/>
      <c r="CC1468" s="78"/>
      <c r="CD1468" s="78"/>
      <c r="CE1468" s="78"/>
      <c r="CF1468" s="78"/>
      <c r="CG1468" s="78"/>
      <c r="CH1468" s="78"/>
      <c r="CI1468" s="78"/>
      <c r="CJ1468" s="78"/>
      <c r="CK1468" s="78"/>
      <c r="CL1468" s="78"/>
    </row>
    <row r="1469" spans="14:90" ht="20.100000000000001" customHeight="1">
      <c r="N1469" s="78"/>
      <c r="O1469" s="78"/>
      <c r="P1469" s="78"/>
      <c r="Q1469" s="78"/>
      <c r="R1469" s="78"/>
      <c r="S1469" s="78"/>
      <c r="T1469" s="78"/>
      <c r="U1469" s="78"/>
      <c r="V1469" s="78"/>
      <c r="W1469" s="78"/>
      <c r="X1469" s="78"/>
      <c r="Y1469" s="78"/>
      <c r="Z1469" s="78"/>
      <c r="AA1469" s="78"/>
      <c r="AB1469" s="78"/>
      <c r="AC1469" s="78"/>
      <c r="AD1469" s="78"/>
      <c r="AE1469" s="78"/>
      <c r="AF1469" s="78"/>
      <c r="AG1469" s="78"/>
      <c r="AH1469" s="78"/>
      <c r="AI1469" s="78"/>
      <c r="AJ1469" s="170"/>
      <c r="AK1469" s="78"/>
      <c r="AL1469" s="78"/>
      <c r="AM1469" s="78"/>
      <c r="AN1469" s="78"/>
      <c r="AO1469" s="78"/>
      <c r="AP1469" s="78"/>
      <c r="AQ1469" s="78"/>
      <c r="AR1469" s="78"/>
      <c r="AT1469" s="78"/>
      <c r="AU1469" s="78"/>
      <c r="AV1469" s="78"/>
      <c r="AW1469" s="78"/>
      <c r="AX1469" s="78"/>
      <c r="AY1469" s="78"/>
      <c r="AZ1469" s="78"/>
      <c r="BA1469" s="78"/>
      <c r="BB1469" s="78"/>
      <c r="BC1469" s="78"/>
      <c r="BD1469" s="78"/>
      <c r="BE1469" s="78"/>
      <c r="BF1469" s="78"/>
      <c r="BG1469" s="78"/>
      <c r="BH1469" s="78"/>
      <c r="BI1469" s="78"/>
      <c r="BJ1469" s="78"/>
      <c r="BK1469" s="78"/>
      <c r="BL1469" s="78"/>
      <c r="BM1469" s="78"/>
      <c r="BN1469" s="78"/>
      <c r="BO1469" s="78"/>
      <c r="BP1469" s="78"/>
      <c r="BQ1469" s="78"/>
      <c r="BR1469" s="78"/>
      <c r="BS1469" s="78"/>
      <c r="BT1469" s="78"/>
      <c r="BU1469" s="78"/>
      <c r="BV1469" s="78"/>
      <c r="BW1469" s="78"/>
      <c r="BX1469" s="78"/>
      <c r="BY1469" s="78"/>
      <c r="BZ1469" s="78"/>
      <c r="CA1469" s="78"/>
      <c r="CB1469" s="78"/>
      <c r="CC1469" s="78"/>
      <c r="CD1469" s="78"/>
      <c r="CE1469" s="78"/>
      <c r="CF1469" s="78"/>
      <c r="CG1469" s="78"/>
      <c r="CH1469" s="78"/>
      <c r="CI1469" s="78"/>
      <c r="CJ1469" s="78"/>
      <c r="CK1469" s="78"/>
      <c r="CL1469" s="78"/>
    </row>
    <row r="1470" spans="14:90" ht="20.100000000000001" customHeight="1">
      <c r="N1470" s="78"/>
      <c r="O1470" s="78"/>
      <c r="P1470" s="78"/>
      <c r="Q1470" s="78"/>
      <c r="R1470" s="78"/>
      <c r="S1470" s="78"/>
      <c r="T1470" s="78"/>
      <c r="U1470" s="78"/>
      <c r="V1470" s="78"/>
      <c r="W1470" s="78"/>
      <c r="X1470" s="78"/>
      <c r="Y1470" s="78"/>
      <c r="Z1470" s="78"/>
      <c r="AA1470" s="78"/>
      <c r="AB1470" s="78"/>
      <c r="AC1470" s="78"/>
      <c r="AD1470" s="78"/>
      <c r="AE1470" s="78"/>
      <c r="AF1470" s="78"/>
      <c r="AG1470" s="78"/>
      <c r="AH1470" s="78"/>
      <c r="AI1470" s="78"/>
      <c r="AJ1470" s="170"/>
      <c r="AK1470" s="78"/>
      <c r="AL1470" s="78"/>
      <c r="AM1470" s="78"/>
      <c r="AN1470" s="78"/>
      <c r="AO1470" s="78"/>
      <c r="AP1470" s="78"/>
      <c r="AQ1470" s="78"/>
      <c r="AR1470" s="78"/>
      <c r="AT1470" s="78"/>
      <c r="AU1470" s="78"/>
      <c r="AV1470" s="78"/>
      <c r="AW1470" s="78"/>
      <c r="AX1470" s="78"/>
      <c r="AY1470" s="78"/>
      <c r="AZ1470" s="78"/>
      <c r="BA1470" s="78"/>
      <c r="BB1470" s="78"/>
      <c r="BC1470" s="78"/>
      <c r="BD1470" s="78"/>
      <c r="BE1470" s="78"/>
      <c r="BF1470" s="78"/>
      <c r="BG1470" s="78"/>
      <c r="BH1470" s="78"/>
      <c r="BI1470" s="78"/>
      <c r="BJ1470" s="78"/>
      <c r="BK1470" s="78"/>
      <c r="BL1470" s="78"/>
      <c r="BM1470" s="78"/>
      <c r="BN1470" s="78"/>
      <c r="BO1470" s="78"/>
      <c r="BP1470" s="78"/>
      <c r="BQ1470" s="78"/>
      <c r="BR1470" s="78"/>
      <c r="BS1470" s="78"/>
      <c r="BT1470" s="78"/>
      <c r="BU1470" s="78"/>
      <c r="BV1470" s="78"/>
      <c r="BW1470" s="78"/>
      <c r="BX1470" s="78"/>
      <c r="BY1470" s="78"/>
      <c r="BZ1470" s="78"/>
      <c r="CA1470" s="78"/>
      <c r="CB1470" s="78"/>
      <c r="CC1470" s="78"/>
      <c r="CD1470" s="78"/>
      <c r="CE1470" s="78"/>
      <c r="CF1470" s="78"/>
      <c r="CG1470" s="78"/>
      <c r="CH1470" s="78"/>
      <c r="CI1470" s="78"/>
      <c r="CJ1470" s="78"/>
      <c r="CK1470" s="78"/>
      <c r="CL1470" s="78"/>
    </row>
    <row r="1471" spans="14:90" ht="20.100000000000001" customHeight="1">
      <c r="N1471" s="78"/>
      <c r="O1471" s="78"/>
      <c r="P1471" s="78"/>
      <c r="Q1471" s="78"/>
      <c r="R1471" s="78"/>
      <c r="S1471" s="78"/>
      <c r="T1471" s="78"/>
      <c r="U1471" s="78"/>
      <c r="V1471" s="78"/>
      <c r="W1471" s="78"/>
      <c r="X1471" s="78"/>
      <c r="Y1471" s="78"/>
      <c r="Z1471" s="78"/>
      <c r="AA1471" s="78"/>
      <c r="AB1471" s="78"/>
      <c r="AC1471" s="78"/>
      <c r="AD1471" s="78"/>
      <c r="AE1471" s="78"/>
      <c r="AF1471" s="78"/>
      <c r="AG1471" s="78"/>
      <c r="AH1471" s="78"/>
      <c r="AI1471" s="78"/>
      <c r="AJ1471" s="170"/>
      <c r="AK1471" s="78"/>
      <c r="AL1471" s="78"/>
      <c r="AM1471" s="78"/>
      <c r="AN1471" s="78"/>
      <c r="AO1471" s="78"/>
      <c r="AP1471" s="78"/>
      <c r="AQ1471" s="78"/>
      <c r="AR1471" s="78"/>
      <c r="AT1471" s="78"/>
      <c r="AU1471" s="78"/>
      <c r="AV1471" s="78"/>
      <c r="AW1471" s="78"/>
      <c r="AX1471" s="78"/>
      <c r="AY1471" s="78"/>
      <c r="AZ1471" s="78"/>
      <c r="BA1471" s="78"/>
      <c r="BB1471" s="78"/>
      <c r="BC1471" s="78"/>
      <c r="BD1471" s="78"/>
      <c r="BE1471" s="78"/>
      <c r="BF1471" s="78"/>
      <c r="BG1471" s="78"/>
      <c r="BH1471" s="78"/>
      <c r="BI1471" s="78"/>
      <c r="BJ1471" s="78"/>
      <c r="BK1471" s="78"/>
      <c r="BL1471" s="78"/>
      <c r="BM1471" s="78"/>
      <c r="BN1471" s="78"/>
      <c r="BO1471" s="78"/>
      <c r="BP1471" s="78"/>
      <c r="BQ1471" s="78"/>
      <c r="BR1471" s="78"/>
      <c r="BS1471" s="78"/>
      <c r="BT1471" s="78"/>
      <c r="BU1471" s="78"/>
      <c r="BV1471" s="78"/>
      <c r="BW1471" s="78"/>
      <c r="BX1471" s="78"/>
      <c r="BY1471" s="78"/>
      <c r="BZ1471" s="78"/>
      <c r="CA1471" s="78"/>
      <c r="CB1471" s="78"/>
      <c r="CC1471" s="78"/>
      <c r="CD1471" s="78"/>
      <c r="CE1471" s="78"/>
      <c r="CF1471" s="78"/>
      <c r="CG1471" s="78"/>
      <c r="CH1471" s="78"/>
      <c r="CI1471" s="78"/>
      <c r="CJ1471" s="78"/>
      <c r="CK1471" s="78"/>
      <c r="CL1471" s="78"/>
    </row>
    <row r="1472" spans="14:90" ht="20.100000000000001" customHeight="1">
      <c r="N1472" s="78"/>
      <c r="O1472" s="78"/>
      <c r="P1472" s="78"/>
      <c r="Q1472" s="78"/>
      <c r="R1472" s="78"/>
      <c r="S1472" s="78"/>
      <c r="T1472" s="78"/>
      <c r="U1472" s="78"/>
      <c r="V1472" s="78"/>
      <c r="W1472" s="78"/>
      <c r="X1472" s="78"/>
      <c r="Y1472" s="78"/>
      <c r="Z1472" s="78"/>
      <c r="AA1472" s="78"/>
      <c r="AB1472" s="78"/>
      <c r="AC1472" s="78"/>
      <c r="AD1472" s="78"/>
      <c r="AE1472" s="78"/>
      <c r="AF1472" s="78"/>
      <c r="AG1472" s="78"/>
      <c r="AH1472" s="78"/>
      <c r="AI1472" s="78"/>
      <c r="AJ1472" s="170"/>
      <c r="AK1472" s="78"/>
      <c r="AL1472" s="78"/>
      <c r="AM1472" s="78"/>
      <c r="AN1472" s="78"/>
      <c r="AO1472" s="78"/>
      <c r="AP1472" s="78"/>
      <c r="AQ1472" s="78"/>
      <c r="AR1472" s="78"/>
      <c r="AT1472" s="78"/>
      <c r="AU1472" s="78"/>
      <c r="AV1472" s="78"/>
      <c r="AW1472" s="78"/>
      <c r="AX1472" s="78"/>
      <c r="AY1472" s="78"/>
      <c r="AZ1472" s="78"/>
      <c r="BA1472" s="78"/>
      <c r="BB1472" s="78"/>
      <c r="BC1472" s="78"/>
      <c r="BD1472" s="78"/>
      <c r="BE1472" s="78"/>
      <c r="BF1472" s="78"/>
      <c r="BG1472" s="78"/>
      <c r="BH1472" s="78"/>
      <c r="BI1472" s="78"/>
      <c r="BJ1472" s="78"/>
      <c r="BK1472" s="78"/>
      <c r="BL1472" s="78"/>
      <c r="BM1472" s="78"/>
      <c r="BN1472" s="78"/>
      <c r="BO1472" s="78"/>
      <c r="BP1472" s="78"/>
      <c r="BQ1472" s="78"/>
      <c r="BR1472" s="78"/>
      <c r="BS1472" s="78"/>
      <c r="BT1472" s="78"/>
      <c r="BU1472" s="78"/>
      <c r="BV1472" s="78"/>
      <c r="BW1472" s="78"/>
      <c r="BX1472" s="78"/>
      <c r="BY1472" s="78"/>
      <c r="BZ1472" s="78"/>
      <c r="CA1472" s="78"/>
      <c r="CB1472" s="78"/>
      <c r="CC1472" s="78"/>
      <c r="CD1472" s="78"/>
      <c r="CE1472" s="78"/>
      <c r="CF1472" s="78"/>
      <c r="CG1472" s="78"/>
      <c r="CH1472" s="78"/>
      <c r="CI1472" s="78"/>
      <c r="CJ1472" s="78"/>
      <c r="CK1472" s="78"/>
      <c r="CL1472" s="78"/>
    </row>
    <row r="1473" spans="14:90" ht="20.100000000000001" customHeight="1">
      <c r="N1473" s="78"/>
      <c r="O1473" s="78"/>
      <c r="P1473" s="78"/>
      <c r="Q1473" s="78"/>
      <c r="R1473" s="78"/>
      <c r="S1473" s="78"/>
      <c r="T1473" s="78"/>
      <c r="U1473" s="78"/>
      <c r="V1473" s="78"/>
      <c r="W1473" s="78"/>
      <c r="X1473" s="78"/>
      <c r="Y1473" s="78"/>
      <c r="Z1473" s="78"/>
      <c r="AA1473" s="78"/>
      <c r="AB1473" s="78"/>
      <c r="AC1473" s="78"/>
      <c r="AD1473" s="78"/>
      <c r="AE1473" s="78"/>
      <c r="AF1473" s="78"/>
      <c r="AG1473" s="78"/>
      <c r="AH1473" s="78"/>
      <c r="AI1473" s="78"/>
      <c r="AJ1473" s="170"/>
      <c r="AK1473" s="78"/>
      <c r="AL1473" s="78"/>
      <c r="AM1473" s="78"/>
      <c r="AN1473" s="78"/>
      <c r="AO1473" s="78"/>
      <c r="AP1473" s="78"/>
      <c r="AQ1473" s="78"/>
      <c r="AR1473" s="78"/>
      <c r="AT1473" s="78"/>
      <c r="AU1473" s="78"/>
      <c r="AV1473" s="78"/>
      <c r="AW1473" s="78"/>
      <c r="AX1473" s="78"/>
      <c r="AY1473" s="78"/>
      <c r="AZ1473" s="78"/>
      <c r="BA1473" s="78"/>
      <c r="BB1473" s="78"/>
      <c r="BC1473" s="78"/>
      <c r="BD1473" s="78"/>
      <c r="BE1473" s="78"/>
      <c r="BF1473" s="78"/>
      <c r="BG1473" s="78"/>
      <c r="BH1473" s="78"/>
      <c r="BI1473" s="78"/>
      <c r="BJ1473" s="78"/>
      <c r="BK1473" s="78"/>
      <c r="BL1473" s="78"/>
      <c r="BM1473" s="78"/>
      <c r="BN1473" s="78"/>
      <c r="BO1473" s="78"/>
      <c r="BP1473" s="78"/>
      <c r="BQ1473" s="78"/>
      <c r="BR1473" s="78"/>
      <c r="BS1473" s="78"/>
      <c r="BT1473" s="78"/>
      <c r="BU1473" s="78"/>
      <c r="BV1473" s="78"/>
      <c r="BW1473" s="78"/>
      <c r="BX1473" s="78"/>
      <c r="BY1473" s="78"/>
      <c r="BZ1473" s="78"/>
      <c r="CA1473" s="78"/>
      <c r="CB1473" s="78"/>
      <c r="CC1473" s="78"/>
      <c r="CD1473" s="78"/>
      <c r="CE1473" s="78"/>
      <c r="CF1473" s="78"/>
      <c r="CG1473" s="78"/>
      <c r="CH1473" s="78"/>
      <c r="CI1473" s="78"/>
      <c r="CJ1473" s="78"/>
      <c r="CK1473" s="78"/>
      <c r="CL1473" s="78"/>
    </row>
    <row r="1474" spans="14:90" ht="20.100000000000001" customHeight="1">
      <c r="N1474" s="78"/>
      <c r="O1474" s="78"/>
      <c r="P1474" s="78"/>
      <c r="Q1474" s="78"/>
      <c r="R1474" s="78"/>
      <c r="S1474" s="78"/>
      <c r="T1474" s="78"/>
      <c r="U1474" s="78"/>
      <c r="V1474" s="78"/>
      <c r="W1474" s="78"/>
      <c r="X1474" s="78"/>
      <c r="Y1474" s="78"/>
      <c r="Z1474" s="78"/>
      <c r="AA1474" s="78"/>
      <c r="AB1474" s="78"/>
      <c r="AC1474" s="78"/>
      <c r="AD1474" s="78"/>
      <c r="AE1474" s="78"/>
      <c r="AF1474" s="78"/>
      <c r="AG1474" s="78"/>
      <c r="AH1474" s="78"/>
      <c r="AI1474" s="78"/>
      <c r="AJ1474" s="170"/>
      <c r="AK1474" s="78"/>
      <c r="AL1474" s="78"/>
      <c r="AM1474" s="78"/>
      <c r="AN1474" s="78"/>
      <c r="AO1474" s="78"/>
      <c r="AP1474" s="78"/>
      <c r="AQ1474" s="78"/>
      <c r="AR1474" s="78"/>
      <c r="AT1474" s="78"/>
      <c r="AU1474" s="78"/>
      <c r="AV1474" s="78"/>
      <c r="AW1474" s="78"/>
      <c r="AX1474" s="78"/>
      <c r="AY1474" s="78"/>
      <c r="AZ1474" s="78"/>
      <c r="BA1474" s="78"/>
      <c r="BB1474" s="78"/>
      <c r="BC1474" s="78"/>
      <c r="BD1474" s="78"/>
      <c r="BE1474" s="78"/>
      <c r="BF1474" s="78"/>
      <c r="BG1474" s="78"/>
      <c r="BH1474" s="78"/>
      <c r="BI1474" s="78"/>
      <c r="BJ1474" s="78"/>
      <c r="BK1474" s="78"/>
      <c r="BL1474" s="78"/>
      <c r="BM1474" s="78"/>
      <c r="BN1474" s="78"/>
      <c r="BO1474" s="78"/>
      <c r="BP1474" s="78"/>
      <c r="BQ1474" s="78"/>
      <c r="BR1474" s="78"/>
      <c r="BS1474" s="78"/>
      <c r="BT1474" s="78"/>
      <c r="BU1474" s="78"/>
      <c r="BV1474" s="78"/>
      <c r="BW1474" s="78"/>
      <c r="BX1474" s="78"/>
      <c r="BY1474" s="78"/>
      <c r="BZ1474" s="78"/>
      <c r="CA1474" s="78"/>
      <c r="CB1474" s="78"/>
      <c r="CC1474" s="78"/>
      <c r="CD1474" s="78"/>
      <c r="CE1474" s="78"/>
      <c r="CF1474" s="78"/>
      <c r="CG1474" s="78"/>
      <c r="CH1474" s="78"/>
      <c r="CI1474" s="78"/>
      <c r="CJ1474" s="78"/>
      <c r="CK1474" s="78"/>
      <c r="CL1474" s="78"/>
    </row>
    <row r="1475" spans="14:90" ht="20.100000000000001" customHeight="1">
      <c r="N1475" s="78"/>
      <c r="O1475" s="78"/>
      <c r="P1475" s="78"/>
      <c r="Q1475" s="78"/>
      <c r="R1475" s="78"/>
      <c r="S1475" s="78"/>
      <c r="T1475" s="78"/>
      <c r="U1475" s="78"/>
      <c r="V1475" s="78"/>
      <c r="W1475" s="78"/>
      <c r="X1475" s="78"/>
      <c r="Y1475" s="78"/>
      <c r="Z1475" s="78"/>
      <c r="AA1475" s="78"/>
      <c r="AB1475" s="78"/>
      <c r="AC1475" s="78"/>
      <c r="AD1475" s="78"/>
      <c r="AE1475" s="78"/>
      <c r="AF1475" s="78"/>
      <c r="AG1475" s="78"/>
      <c r="AH1475" s="78"/>
      <c r="AI1475" s="78"/>
      <c r="AJ1475" s="170"/>
      <c r="AK1475" s="78"/>
      <c r="AL1475" s="78"/>
      <c r="AM1475" s="78"/>
      <c r="AN1475" s="78"/>
      <c r="AO1475" s="78"/>
      <c r="AP1475" s="78"/>
      <c r="AQ1475" s="78"/>
      <c r="AR1475" s="78"/>
      <c r="AT1475" s="78"/>
      <c r="AU1475" s="78"/>
      <c r="AV1475" s="78"/>
      <c r="AW1475" s="78"/>
      <c r="AX1475" s="78"/>
      <c r="AY1475" s="78"/>
      <c r="AZ1475" s="78"/>
      <c r="BA1475" s="78"/>
      <c r="BB1475" s="78"/>
      <c r="BC1475" s="78"/>
      <c r="BD1475" s="78"/>
      <c r="BE1475" s="78"/>
      <c r="BF1475" s="78"/>
      <c r="BG1475" s="78"/>
      <c r="BH1475" s="78"/>
      <c r="BI1475" s="78"/>
      <c r="BJ1475" s="78"/>
      <c r="BK1475" s="78"/>
      <c r="BL1475" s="78"/>
      <c r="BM1475" s="78"/>
      <c r="BN1475" s="78"/>
      <c r="BO1475" s="78"/>
      <c r="BP1475" s="78"/>
      <c r="BQ1475" s="78"/>
      <c r="BR1475" s="78"/>
      <c r="BS1475" s="78"/>
      <c r="BT1475" s="78"/>
      <c r="BU1475" s="78"/>
      <c r="BV1475" s="78"/>
      <c r="BW1475" s="78"/>
      <c r="BX1475" s="78"/>
      <c r="BY1475" s="78"/>
      <c r="BZ1475" s="78"/>
      <c r="CA1475" s="78"/>
      <c r="CB1475" s="78"/>
      <c r="CC1475" s="78"/>
      <c r="CD1475" s="78"/>
      <c r="CE1475" s="78"/>
      <c r="CF1475" s="78"/>
      <c r="CG1475" s="78"/>
      <c r="CH1475" s="78"/>
      <c r="CI1475" s="78"/>
      <c r="CJ1475" s="78"/>
      <c r="CK1475" s="78"/>
      <c r="CL1475" s="78"/>
    </row>
    <row r="1476" spans="14:90" ht="20.100000000000001" customHeight="1">
      <c r="N1476" s="78"/>
      <c r="O1476" s="78"/>
      <c r="P1476" s="78"/>
      <c r="Q1476" s="78"/>
      <c r="R1476" s="78"/>
      <c r="S1476" s="78"/>
      <c r="T1476" s="78"/>
      <c r="U1476" s="78"/>
      <c r="V1476" s="78"/>
      <c r="W1476" s="78"/>
      <c r="X1476" s="78"/>
      <c r="Y1476" s="78"/>
      <c r="Z1476" s="78"/>
      <c r="AA1476" s="78"/>
      <c r="AB1476" s="78"/>
      <c r="AC1476" s="78"/>
      <c r="AD1476" s="78"/>
      <c r="AE1476" s="78"/>
      <c r="AF1476" s="78"/>
      <c r="AG1476" s="78"/>
      <c r="AH1476" s="78"/>
      <c r="AI1476" s="78"/>
      <c r="AJ1476" s="170"/>
      <c r="AK1476" s="78"/>
      <c r="AL1476" s="78"/>
      <c r="AM1476" s="78"/>
      <c r="AN1476" s="78"/>
      <c r="AO1476" s="78"/>
      <c r="AP1476" s="78"/>
      <c r="AQ1476" s="78"/>
      <c r="AR1476" s="78"/>
      <c r="AT1476" s="78"/>
      <c r="AU1476" s="78"/>
      <c r="AV1476" s="78"/>
      <c r="AW1476" s="78"/>
      <c r="AX1476" s="78"/>
      <c r="AY1476" s="78"/>
      <c r="AZ1476" s="78"/>
      <c r="BA1476" s="78"/>
      <c r="BB1476" s="78"/>
      <c r="BC1476" s="78"/>
      <c r="BD1476" s="78"/>
      <c r="BE1476" s="78"/>
      <c r="BF1476" s="78"/>
      <c r="BG1476" s="78"/>
      <c r="BH1476" s="78"/>
      <c r="BI1476" s="78"/>
      <c r="BJ1476" s="78"/>
      <c r="BK1476" s="78"/>
      <c r="BL1476" s="78"/>
      <c r="BM1476" s="78"/>
      <c r="BN1476" s="78"/>
      <c r="BO1476" s="78"/>
      <c r="BP1476" s="78"/>
      <c r="BQ1476" s="78"/>
      <c r="BR1476" s="78"/>
      <c r="BS1476" s="78"/>
      <c r="BT1476" s="78"/>
      <c r="BU1476" s="78"/>
      <c r="BV1476" s="78"/>
      <c r="BW1476" s="78"/>
      <c r="BX1476" s="78"/>
      <c r="BY1476" s="78"/>
      <c r="BZ1476" s="78"/>
      <c r="CA1476" s="78"/>
      <c r="CB1476" s="78"/>
      <c r="CC1476" s="78"/>
      <c r="CD1476" s="78"/>
      <c r="CE1476" s="78"/>
      <c r="CF1476" s="78"/>
      <c r="CG1476" s="78"/>
      <c r="CH1476" s="78"/>
      <c r="CI1476" s="78"/>
      <c r="CJ1476" s="78"/>
      <c r="CK1476" s="78"/>
      <c r="CL1476" s="78"/>
    </row>
    <row r="1477" spans="14:90" ht="20.100000000000001" customHeight="1">
      <c r="N1477" s="78"/>
      <c r="O1477" s="78"/>
      <c r="P1477" s="78"/>
      <c r="Q1477" s="78"/>
      <c r="R1477" s="78"/>
      <c r="S1477" s="78"/>
      <c r="T1477" s="78"/>
      <c r="U1477" s="78"/>
      <c r="V1477" s="78"/>
      <c r="W1477" s="78"/>
      <c r="X1477" s="78"/>
      <c r="Y1477" s="78"/>
      <c r="Z1477" s="78"/>
      <c r="AA1477" s="78"/>
      <c r="AB1477" s="78"/>
      <c r="AC1477" s="78"/>
      <c r="AD1477" s="78"/>
      <c r="AE1477" s="78"/>
      <c r="AF1477" s="78"/>
      <c r="AG1477" s="78"/>
      <c r="AH1477" s="78"/>
      <c r="AI1477" s="78"/>
      <c r="AJ1477" s="170"/>
      <c r="AK1477" s="78"/>
      <c r="AL1477" s="78"/>
      <c r="AM1477" s="78"/>
      <c r="AN1477" s="78"/>
      <c r="AO1477" s="78"/>
      <c r="AP1477" s="78"/>
      <c r="AQ1477" s="78"/>
      <c r="AR1477" s="78"/>
      <c r="AT1477" s="78"/>
      <c r="AU1477" s="78"/>
      <c r="AV1477" s="78"/>
      <c r="AW1477" s="78"/>
      <c r="AX1477" s="78"/>
      <c r="AY1477" s="78"/>
      <c r="AZ1477" s="78"/>
      <c r="BA1477" s="78"/>
      <c r="BB1477" s="78"/>
      <c r="BC1477" s="78"/>
      <c r="BD1477" s="78"/>
      <c r="BE1477" s="78"/>
      <c r="BF1477" s="78"/>
      <c r="BG1477" s="78"/>
      <c r="BH1477" s="78"/>
      <c r="BI1477" s="78"/>
      <c r="BJ1477" s="78"/>
      <c r="BK1477" s="78"/>
      <c r="BL1477" s="78"/>
      <c r="BM1477" s="78"/>
      <c r="BN1477" s="78"/>
      <c r="BO1477" s="78"/>
      <c r="BP1477" s="78"/>
      <c r="BQ1477" s="78"/>
      <c r="BR1477" s="78"/>
      <c r="BS1477" s="78"/>
      <c r="BT1477" s="78"/>
      <c r="BU1477" s="78"/>
      <c r="BV1477" s="78"/>
      <c r="BW1477" s="78"/>
      <c r="BX1477" s="78"/>
      <c r="BY1477" s="78"/>
      <c r="BZ1477" s="78"/>
      <c r="CA1477" s="78"/>
      <c r="CB1477" s="78"/>
      <c r="CC1477" s="78"/>
      <c r="CD1477" s="78"/>
      <c r="CE1477" s="78"/>
      <c r="CF1477" s="78"/>
      <c r="CG1477" s="78"/>
      <c r="CH1477" s="78"/>
      <c r="CI1477" s="78"/>
      <c r="CJ1477" s="78"/>
      <c r="CK1477" s="78"/>
      <c r="CL1477" s="78"/>
    </row>
    <row r="1478" spans="14:90" ht="20.100000000000001" customHeight="1">
      <c r="N1478" s="78"/>
      <c r="O1478" s="78"/>
      <c r="P1478" s="78"/>
      <c r="Q1478" s="78"/>
      <c r="R1478" s="78"/>
      <c r="S1478" s="78"/>
      <c r="T1478" s="78"/>
      <c r="U1478" s="78"/>
      <c r="V1478" s="78"/>
      <c r="W1478" s="78"/>
      <c r="X1478" s="78"/>
      <c r="Y1478" s="78"/>
      <c r="Z1478" s="78"/>
      <c r="AA1478" s="78"/>
      <c r="AB1478" s="78"/>
      <c r="AC1478" s="78"/>
      <c r="AD1478" s="78"/>
      <c r="AE1478" s="78"/>
      <c r="AF1478" s="78"/>
      <c r="AG1478" s="78"/>
      <c r="AH1478" s="78"/>
      <c r="AI1478" s="78"/>
      <c r="AJ1478" s="170"/>
      <c r="AK1478" s="78"/>
      <c r="AL1478" s="78"/>
      <c r="AM1478" s="78"/>
      <c r="AN1478" s="78"/>
      <c r="AO1478" s="78"/>
      <c r="AP1478" s="78"/>
      <c r="AQ1478" s="78"/>
      <c r="AR1478" s="78"/>
      <c r="AT1478" s="78"/>
      <c r="AU1478" s="78"/>
      <c r="AV1478" s="78"/>
      <c r="AW1478" s="78"/>
      <c r="AX1478" s="78"/>
      <c r="AY1478" s="78"/>
      <c r="AZ1478" s="78"/>
      <c r="BA1478" s="78"/>
      <c r="BB1478" s="78"/>
      <c r="BC1478" s="78"/>
      <c r="BD1478" s="78"/>
      <c r="BE1478" s="78"/>
      <c r="BF1478" s="78"/>
      <c r="BG1478" s="78"/>
      <c r="BH1478" s="78"/>
      <c r="BI1478" s="78"/>
      <c r="BJ1478" s="78"/>
      <c r="BK1478" s="78"/>
      <c r="BL1478" s="78"/>
      <c r="BM1478" s="78"/>
      <c r="BN1478" s="78"/>
      <c r="BO1478" s="78"/>
      <c r="BP1478" s="78"/>
      <c r="BQ1478" s="78"/>
      <c r="BR1478" s="78"/>
      <c r="BS1478" s="78"/>
      <c r="BT1478" s="78"/>
      <c r="BU1478" s="78"/>
      <c r="BV1478" s="78"/>
      <c r="BW1478" s="78"/>
      <c r="BX1478" s="78"/>
      <c r="BY1478" s="78"/>
      <c r="BZ1478" s="78"/>
      <c r="CA1478" s="78"/>
      <c r="CB1478" s="78"/>
      <c r="CC1478" s="78"/>
      <c r="CD1478" s="78"/>
      <c r="CE1478" s="78"/>
      <c r="CF1478" s="78"/>
      <c r="CG1478" s="78"/>
      <c r="CH1478" s="78"/>
      <c r="CI1478" s="78"/>
      <c r="CJ1478" s="78"/>
      <c r="CK1478" s="78"/>
      <c r="CL1478" s="78"/>
    </row>
    <row r="1479" spans="14:90" ht="20.100000000000001" customHeight="1">
      <c r="N1479" s="78"/>
      <c r="O1479" s="78"/>
      <c r="P1479" s="78"/>
      <c r="Q1479" s="78"/>
      <c r="R1479" s="78"/>
      <c r="S1479" s="78"/>
      <c r="T1479" s="78"/>
      <c r="U1479" s="78"/>
      <c r="V1479" s="78"/>
      <c r="W1479" s="78"/>
      <c r="X1479" s="78"/>
      <c r="Y1479" s="78"/>
      <c r="Z1479" s="78"/>
      <c r="AA1479" s="78"/>
      <c r="AB1479" s="78"/>
      <c r="AC1479" s="78"/>
      <c r="AD1479" s="78"/>
      <c r="AE1479" s="78"/>
      <c r="AF1479" s="78"/>
      <c r="AG1479" s="78"/>
      <c r="AH1479" s="78"/>
      <c r="AI1479" s="78"/>
      <c r="AJ1479" s="170"/>
      <c r="AK1479" s="78"/>
      <c r="AL1479" s="78"/>
      <c r="AM1479" s="78"/>
      <c r="AN1479" s="78"/>
      <c r="AO1479" s="78"/>
      <c r="AP1479" s="78"/>
      <c r="AQ1479" s="78"/>
      <c r="AR1479" s="78"/>
      <c r="AT1479" s="78"/>
      <c r="AU1479" s="78"/>
      <c r="AV1479" s="78"/>
      <c r="AW1479" s="78"/>
      <c r="AX1479" s="78"/>
      <c r="AY1479" s="78"/>
      <c r="AZ1479" s="78"/>
      <c r="BA1479" s="78"/>
      <c r="BB1479" s="78"/>
      <c r="BC1479" s="78"/>
      <c r="BD1479" s="78"/>
      <c r="BE1479" s="78"/>
      <c r="BF1479" s="78"/>
      <c r="BG1479" s="78"/>
      <c r="BH1479" s="78"/>
      <c r="BI1479" s="78"/>
      <c r="BJ1479" s="78"/>
      <c r="BK1479" s="78"/>
      <c r="BL1479" s="78"/>
      <c r="BM1479" s="78"/>
      <c r="BN1479" s="78"/>
      <c r="BO1479" s="78"/>
      <c r="BP1479" s="78"/>
      <c r="BQ1479" s="78"/>
      <c r="BR1479" s="78"/>
      <c r="BS1479" s="78"/>
      <c r="BT1479" s="78"/>
      <c r="BU1479" s="78"/>
      <c r="BV1479" s="78"/>
      <c r="BW1479" s="78"/>
      <c r="BX1479" s="78"/>
      <c r="BY1479" s="78"/>
      <c r="BZ1479" s="78"/>
      <c r="CA1479" s="78"/>
      <c r="CB1479" s="78"/>
      <c r="CC1479" s="78"/>
      <c r="CD1479" s="78"/>
      <c r="CE1479" s="78"/>
      <c r="CF1479" s="78"/>
      <c r="CG1479" s="78"/>
      <c r="CH1479" s="78"/>
      <c r="CI1479" s="78"/>
      <c r="CJ1479" s="78"/>
      <c r="CK1479" s="78"/>
      <c r="CL1479" s="78"/>
    </row>
    <row r="1480" spans="14:90" ht="20.100000000000001" customHeight="1">
      <c r="N1480" s="78"/>
      <c r="O1480" s="78"/>
      <c r="P1480" s="78"/>
      <c r="Q1480" s="78"/>
      <c r="R1480" s="78"/>
      <c r="S1480" s="78"/>
      <c r="T1480" s="78"/>
      <c r="U1480" s="78"/>
      <c r="V1480" s="78"/>
      <c r="W1480" s="78"/>
      <c r="X1480" s="78"/>
      <c r="Y1480" s="78"/>
      <c r="Z1480" s="78"/>
      <c r="AA1480" s="78"/>
      <c r="AB1480" s="78"/>
      <c r="AC1480" s="78"/>
      <c r="AD1480" s="78"/>
      <c r="AE1480" s="78"/>
      <c r="AF1480" s="78"/>
      <c r="AG1480" s="78"/>
      <c r="AH1480" s="78"/>
      <c r="AI1480" s="78"/>
      <c r="AJ1480" s="170"/>
      <c r="AK1480" s="78"/>
      <c r="AL1480" s="78"/>
      <c r="AM1480" s="78"/>
      <c r="AN1480" s="78"/>
      <c r="AO1480" s="78"/>
      <c r="AP1480" s="78"/>
      <c r="AQ1480" s="78"/>
      <c r="AR1480" s="78"/>
      <c r="AT1480" s="78"/>
      <c r="AU1480" s="78"/>
      <c r="AV1480" s="78"/>
      <c r="AW1480" s="78"/>
      <c r="AX1480" s="78"/>
      <c r="AY1480" s="78"/>
      <c r="AZ1480" s="78"/>
      <c r="BA1480" s="78"/>
      <c r="BB1480" s="78"/>
      <c r="BC1480" s="78"/>
      <c r="BD1480" s="78"/>
      <c r="BE1480" s="78"/>
      <c r="BF1480" s="78"/>
      <c r="BG1480" s="78"/>
      <c r="BH1480" s="78"/>
      <c r="BI1480" s="78"/>
      <c r="BJ1480" s="78"/>
      <c r="BK1480" s="78"/>
      <c r="BL1480" s="78"/>
      <c r="BM1480" s="78"/>
      <c r="BN1480" s="78"/>
      <c r="BO1480" s="78"/>
      <c r="BP1480" s="78"/>
      <c r="BQ1480" s="78"/>
      <c r="BR1480" s="78"/>
      <c r="BS1480" s="78"/>
      <c r="BT1480" s="78"/>
      <c r="BU1480" s="78"/>
      <c r="BV1480" s="78"/>
      <c r="BW1480" s="78"/>
      <c r="BX1480" s="78"/>
      <c r="BY1480" s="78"/>
      <c r="BZ1480" s="78"/>
      <c r="CA1480" s="78"/>
      <c r="CB1480" s="78"/>
      <c r="CC1480" s="78"/>
      <c r="CD1480" s="78"/>
      <c r="CE1480" s="78"/>
      <c r="CF1480" s="78"/>
      <c r="CG1480" s="78"/>
      <c r="CH1480" s="78"/>
      <c r="CI1480" s="78"/>
      <c r="CJ1480" s="78"/>
      <c r="CK1480" s="78"/>
      <c r="CL1480" s="78"/>
    </row>
    <row r="1481" spans="14:90" ht="20.100000000000001" customHeight="1">
      <c r="N1481" s="78"/>
      <c r="O1481" s="78"/>
      <c r="P1481" s="78"/>
      <c r="Q1481" s="78"/>
      <c r="R1481" s="78"/>
      <c r="S1481" s="78"/>
      <c r="T1481" s="78"/>
      <c r="U1481" s="78"/>
      <c r="V1481" s="78"/>
      <c r="W1481" s="78"/>
      <c r="X1481" s="78"/>
      <c r="Y1481" s="78"/>
      <c r="Z1481" s="78"/>
      <c r="AA1481" s="78"/>
      <c r="AB1481" s="78"/>
      <c r="AC1481" s="78"/>
      <c r="AD1481" s="78"/>
      <c r="AE1481" s="78"/>
      <c r="AF1481" s="78"/>
      <c r="AG1481" s="78"/>
      <c r="AH1481" s="78"/>
      <c r="AI1481" s="78"/>
      <c r="AJ1481" s="170"/>
      <c r="AK1481" s="78"/>
      <c r="AL1481" s="78"/>
      <c r="AM1481" s="78"/>
      <c r="AN1481" s="78"/>
      <c r="AO1481" s="78"/>
      <c r="AP1481" s="78"/>
      <c r="AQ1481" s="78"/>
      <c r="AR1481" s="78"/>
      <c r="AT1481" s="78"/>
      <c r="AU1481" s="78"/>
      <c r="AV1481" s="78"/>
      <c r="AW1481" s="78"/>
      <c r="AX1481" s="78"/>
      <c r="AY1481" s="78"/>
      <c r="AZ1481" s="78"/>
      <c r="BA1481" s="78"/>
      <c r="BB1481" s="78"/>
      <c r="BC1481" s="78"/>
      <c r="BD1481" s="78"/>
      <c r="BE1481" s="78"/>
      <c r="BF1481" s="78"/>
      <c r="BG1481" s="78"/>
      <c r="BH1481" s="78"/>
      <c r="BI1481" s="78"/>
      <c r="BJ1481" s="78"/>
      <c r="BK1481" s="78"/>
      <c r="BL1481" s="78"/>
      <c r="BM1481" s="78"/>
      <c r="BN1481" s="78"/>
      <c r="BO1481" s="78"/>
      <c r="BP1481" s="78"/>
      <c r="BQ1481" s="78"/>
      <c r="BR1481" s="78"/>
      <c r="BS1481" s="78"/>
      <c r="BT1481" s="78"/>
      <c r="BU1481" s="78"/>
      <c r="BV1481" s="78"/>
      <c r="BW1481" s="78"/>
      <c r="BX1481" s="78"/>
      <c r="BY1481" s="78"/>
      <c r="BZ1481" s="78"/>
      <c r="CA1481" s="78"/>
      <c r="CB1481" s="78"/>
      <c r="CC1481" s="78"/>
      <c r="CD1481" s="78"/>
      <c r="CE1481" s="78"/>
      <c r="CF1481" s="78"/>
      <c r="CG1481" s="78"/>
      <c r="CH1481" s="78"/>
      <c r="CI1481" s="78"/>
      <c r="CJ1481" s="78"/>
      <c r="CK1481" s="78"/>
      <c r="CL1481" s="78"/>
    </row>
    <row r="1482" spans="14:90" ht="20.100000000000001" customHeight="1">
      <c r="N1482" s="78"/>
      <c r="O1482" s="78"/>
      <c r="P1482" s="78"/>
      <c r="Q1482" s="78"/>
      <c r="R1482" s="78"/>
      <c r="S1482" s="78"/>
      <c r="T1482" s="78"/>
      <c r="U1482" s="78"/>
      <c r="V1482" s="78"/>
      <c r="W1482" s="78"/>
      <c r="X1482" s="78"/>
      <c r="Y1482" s="78"/>
      <c r="Z1482" s="78"/>
      <c r="AA1482" s="78"/>
      <c r="AB1482" s="78"/>
      <c r="AC1482" s="78"/>
      <c r="AD1482" s="78"/>
      <c r="AE1482" s="78"/>
      <c r="AF1482" s="78"/>
      <c r="AG1482" s="78"/>
      <c r="AH1482" s="78"/>
      <c r="AI1482" s="78"/>
      <c r="AJ1482" s="170"/>
      <c r="AK1482" s="78"/>
      <c r="AL1482" s="78"/>
      <c r="AM1482" s="78"/>
      <c r="AN1482" s="78"/>
      <c r="AO1482" s="78"/>
      <c r="AP1482" s="78"/>
      <c r="AQ1482" s="78"/>
      <c r="AR1482" s="78"/>
      <c r="AT1482" s="78"/>
      <c r="AU1482" s="78"/>
      <c r="AV1482" s="78"/>
      <c r="AW1482" s="78"/>
      <c r="AX1482" s="78"/>
      <c r="AY1482" s="78"/>
      <c r="AZ1482" s="78"/>
      <c r="BA1482" s="78"/>
      <c r="BB1482" s="78"/>
      <c r="BC1482" s="78"/>
      <c r="BD1482" s="78"/>
      <c r="BE1482" s="78"/>
      <c r="BF1482" s="78"/>
      <c r="BG1482" s="78"/>
      <c r="BH1482" s="78"/>
      <c r="BI1482" s="78"/>
      <c r="BJ1482" s="78"/>
      <c r="BK1482" s="78"/>
      <c r="BL1482" s="78"/>
      <c r="BM1482" s="78"/>
      <c r="BN1482" s="78"/>
      <c r="BO1482" s="78"/>
      <c r="BP1482" s="78"/>
      <c r="BQ1482" s="78"/>
      <c r="BR1482" s="78"/>
      <c r="BS1482" s="78"/>
      <c r="BT1482" s="78"/>
      <c r="BU1482" s="78"/>
      <c r="BV1482" s="78"/>
      <c r="BW1482" s="78"/>
      <c r="BX1482" s="78"/>
      <c r="BY1482" s="78"/>
      <c r="BZ1482" s="78"/>
      <c r="CA1482" s="78"/>
      <c r="CB1482" s="78"/>
      <c r="CC1482" s="78"/>
      <c r="CD1482" s="78"/>
      <c r="CE1482" s="78"/>
      <c r="CF1482" s="78"/>
      <c r="CG1482" s="78"/>
      <c r="CH1482" s="78"/>
      <c r="CI1482" s="78"/>
      <c r="CJ1482" s="78"/>
      <c r="CK1482" s="78"/>
      <c r="CL1482" s="78"/>
    </row>
    <row r="1483" spans="14:90" ht="20.100000000000001" customHeight="1">
      <c r="N1483" s="78"/>
      <c r="O1483" s="78"/>
      <c r="P1483" s="78"/>
      <c r="Q1483" s="78"/>
      <c r="R1483" s="78"/>
      <c r="S1483" s="78"/>
      <c r="T1483" s="78"/>
      <c r="U1483" s="78"/>
      <c r="V1483" s="78"/>
      <c r="W1483" s="78"/>
      <c r="X1483" s="78"/>
      <c r="Y1483" s="78"/>
      <c r="Z1483" s="78"/>
      <c r="AA1483" s="78"/>
      <c r="AB1483" s="78"/>
      <c r="AC1483" s="78"/>
      <c r="AD1483" s="78"/>
      <c r="AE1483" s="78"/>
      <c r="AF1483" s="78"/>
      <c r="AG1483" s="78"/>
      <c r="AH1483" s="78"/>
      <c r="AI1483" s="78"/>
      <c r="AJ1483" s="170"/>
      <c r="AK1483" s="78"/>
      <c r="AL1483" s="78"/>
      <c r="AM1483" s="78"/>
      <c r="AN1483" s="78"/>
      <c r="AO1483" s="78"/>
      <c r="AP1483" s="78"/>
      <c r="AQ1483" s="78"/>
      <c r="AR1483" s="78"/>
      <c r="AT1483" s="78"/>
      <c r="AU1483" s="78"/>
      <c r="AV1483" s="78"/>
      <c r="AW1483" s="78"/>
      <c r="AX1483" s="78"/>
      <c r="AY1483" s="78"/>
      <c r="AZ1483" s="78"/>
      <c r="BA1483" s="78"/>
      <c r="BB1483" s="78"/>
      <c r="BC1483" s="78"/>
      <c r="BD1483" s="78"/>
      <c r="BE1483" s="78"/>
      <c r="BF1483" s="78"/>
      <c r="BG1483" s="78"/>
      <c r="BH1483" s="78"/>
      <c r="BI1483" s="78"/>
      <c r="BJ1483" s="78"/>
      <c r="BK1483" s="78"/>
      <c r="BL1483" s="78"/>
      <c r="BM1483" s="78"/>
      <c r="BN1483" s="78"/>
      <c r="BO1483" s="78"/>
      <c r="BP1483" s="78"/>
      <c r="BQ1483" s="78"/>
      <c r="BR1483" s="78"/>
      <c r="BS1483" s="78"/>
      <c r="BT1483" s="78"/>
      <c r="BU1483" s="78"/>
      <c r="BV1483" s="78"/>
      <c r="BW1483" s="78"/>
      <c r="BX1483" s="78"/>
      <c r="BY1483" s="78"/>
      <c r="BZ1483" s="78"/>
      <c r="CA1483" s="78"/>
      <c r="CB1483" s="78"/>
      <c r="CC1483" s="78"/>
      <c r="CD1483" s="78"/>
      <c r="CE1483" s="78"/>
      <c r="CF1483" s="78"/>
      <c r="CG1483" s="78"/>
      <c r="CH1483" s="78"/>
      <c r="CI1483" s="78"/>
      <c r="CJ1483" s="78"/>
      <c r="CK1483" s="78"/>
      <c r="CL1483" s="78"/>
    </row>
    <row r="1484" spans="14:90" ht="20.100000000000001" customHeight="1">
      <c r="N1484" s="78"/>
      <c r="O1484" s="78"/>
      <c r="P1484" s="78"/>
      <c r="Q1484" s="78"/>
      <c r="R1484" s="78"/>
      <c r="S1484" s="78"/>
      <c r="T1484" s="78"/>
      <c r="U1484" s="78"/>
      <c r="V1484" s="78"/>
      <c r="W1484" s="78"/>
      <c r="X1484" s="78"/>
      <c r="Y1484" s="78"/>
      <c r="Z1484" s="78"/>
      <c r="AA1484" s="78"/>
      <c r="AB1484" s="78"/>
      <c r="AC1484" s="78"/>
      <c r="AD1484" s="78"/>
      <c r="AE1484" s="78"/>
      <c r="AF1484" s="78"/>
      <c r="AG1484" s="78"/>
      <c r="AH1484" s="78"/>
      <c r="AI1484" s="78"/>
      <c r="AJ1484" s="170"/>
      <c r="AK1484" s="78"/>
      <c r="AL1484" s="78"/>
      <c r="AM1484" s="78"/>
      <c r="AN1484" s="78"/>
      <c r="AO1484" s="78"/>
      <c r="AP1484" s="78"/>
      <c r="AQ1484" s="78"/>
      <c r="AR1484" s="78"/>
      <c r="AT1484" s="78"/>
      <c r="AU1484" s="78"/>
      <c r="AV1484" s="78"/>
      <c r="AW1484" s="78"/>
      <c r="AX1484" s="78"/>
      <c r="AY1484" s="78"/>
      <c r="AZ1484" s="78"/>
      <c r="BA1484" s="78"/>
      <c r="BB1484" s="78"/>
      <c r="BC1484" s="78"/>
      <c r="BD1484" s="78"/>
      <c r="BE1484" s="78"/>
      <c r="BF1484" s="78"/>
      <c r="BG1484" s="78"/>
      <c r="BH1484" s="78"/>
      <c r="BI1484" s="78"/>
      <c r="BJ1484" s="78"/>
      <c r="BK1484" s="78"/>
      <c r="BL1484" s="78"/>
      <c r="BM1484" s="78"/>
      <c r="BN1484" s="78"/>
      <c r="BO1484" s="78"/>
      <c r="BP1484" s="78"/>
      <c r="BQ1484" s="78"/>
      <c r="BR1484" s="78"/>
      <c r="BS1484" s="78"/>
      <c r="BT1484" s="78"/>
      <c r="BU1484" s="78"/>
      <c r="BV1484" s="78"/>
      <c r="BW1484" s="78"/>
      <c r="BX1484" s="78"/>
      <c r="BY1484" s="78"/>
      <c r="BZ1484" s="78"/>
      <c r="CA1484" s="78"/>
      <c r="CB1484" s="78"/>
      <c r="CC1484" s="78"/>
      <c r="CD1484" s="78"/>
      <c r="CE1484" s="78"/>
      <c r="CF1484" s="78"/>
      <c r="CG1484" s="78"/>
      <c r="CH1484" s="78"/>
      <c r="CI1484" s="78"/>
      <c r="CJ1484" s="78"/>
      <c r="CK1484" s="78"/>
      <c r="CL1484" s="78"/>
    </row>
    <row r="1485" spans="14:90" ht="20.100000000000001" customHeight="1">
      <c r="N1485" s="78"/>
      <c r="O1485" s="78"/>
      <c r="P1485" s="78"/>
      <c r="Q1485" s="78"/>
      <c r="R1485" s="78"/>
      <c r="S1485" s="78"/>
      <c r="T1485" s="78"/>
      <c r="U1485" s="78"/>
      <c r="V1485" s="78"/>
      <c r="W1485" s="78"/>
      <c r="X1485" s="78"/>
      <c r="Y1485" s="78"/>
      <c r="Z1485" s="78"/>
      <c r="AA1485" s="78"/>
      <c r="AB1485" s="78"/>
      <c r="AC1485" s="78"/>
      <c r="AD1485" s="78"/>
      <c r="AE1485" s="78"/>
      <c r="AF1485" s="78"/>
      <c r="AG1485" s="78"/>
      <c r="AH1485" s="78"/>
      <c r="AI1485" s="78"/>
      <c r="AJ1485" s="170"/>
      <c r="AK1485" s="78"/>
      <c r="AL1485" s="78"/>
      <c r="AM1485" s="78"/>
      <c r="AN1485" s="78"/>
      <c r="AO1485" s="78"/>
      <c r="AP1485" s="78"/>
      <c r="AQ1485" s="78"/>
      <c r="AR1485" s="78"/>
      <c r="AT1485" s="78"/>
      <c r="AU1485" s="78"/>
      <c r="AV1485" s="78"/>
      <c r="AW1485" s="78"/>
      <c r="AX1485" s="78"/>
      <c r="AY1485" s="78"/>
      <c r="AZ1485" s="78"/>
      <c r="BA1485" s="78"/>
      <c r="BB1485" s="78"/>
      <c r="BC1485" s="78"/>
      <c r="BD1485" s="78"/>
      <c r="BE1485" s="78"/>
      <c r="BF1485" s="78"/>
      <c r="BG1485" s="78"/>
      <c r="BH1485" s="78"/>
      <c r="BI1485" s="78"/>
      <c r="BJ1485" s="78"/>
      <c r="BK1485" s="78"/>
      <c r="BL1485" s="78"/>
      <c r="BM1485" s="78"/>
      <c r="BN1485" s="78"/>
      <c r="BO1485" s="78"/>
      <c r="BP1485" s="78"/>
      <c r="BQ1485" s="78"/>
      <c r="BR1485" s="78"/>
      <c r="BS1485" s="78"/>
      <c r="BT1485" s="78"/>
      <c r="BU1485" s="78"/>
      <c r="BV1485" s="78"/>
      <c r="BW1485" s="78"/>
      <c r="BX1485" s="78"/>
      <c r="BY1485" s="78"/>
      <c r="BZ1485" s="78"/>
      <c r="CA1485" s="78"/>
      <c r="CB1485" s="78"/>
      <c r="CC1485" s="78"/>
      <c r="CD1485" s="78"/>
      <c r="CE1485" s="78"/>
      <c r="CF1485" s="78"/>
      <c r="CG1485" s="78"/>
      <c r="CH1485" s="78"/>
      <c r="CI1485" s="78"/>
      <c r="CJ1485" s="78"/>
      <c r="CK1485" s="78"/>
      <c r="CL1485" s="78"/>
    </row>
    <row r="1486" spans="14:90" ht="20.100000000000001" customHeight="1">
      <c r="N1486" s="78"/>
      <c r="O1486" s="78"/>
      <c r="P1486" s="78"/>
      <c r="Q1486" s="78"/>
      <c r="R1486" s="78"/>
      <c r="S1486" s="78"/>
      <c r="T1486" s="78"/>
      <c r="U1486" s="78"/>
      <c r="V1486" s="78"/>
      <c r="W1486" s="78"/>
      <c r="X1486" s="78"/>
      <c r="Y1486" s="78"/>
      <c r="Z1486" s="78"/>
      <c r="AA1486" s="78"/>
      <c r="AB1486" s="78"/>
      <c r="AC1486" s="78"/>
      <c r="AD1486" s="78"/>
      <c r="AE1486" s="78"/>
      <c r="AF1486" s="78"/>
      <c r="AG1486" s="78"/>
      <c r="AH1486" s="78"/>
      <c r="AI1486" s="78"/>
      <c r="AJ1486" s="170"/>
      <c r="AK1486" s="78"/>
      <c r="AL1486" s="78"/>
      <c r="AM1486" s="78"/>
      <c r="AN1486" s="78"/>
      <c r="AO1486" s="78"/>
      <c r="AP1486" s="78"/>
      <c r="AQ1486" s="78"/>
      <c r="AR1486" s="78"/>
      <c r="AT1486" s="78"/>
      <c r="AU1486" s="78"/>
      <c r="AV1486" s="78"/>
      <c r="AW1486" s="78"/>
      <c r="AX1486" s="78"/>
      <c r="AY1486" s="78"/>
      <c r="AZ1486" s="78"/>
      <c r="BA1486" s="78"/>
      <c r="BB1486" s="78"/>
      <c r="BC1486" s="78"/>
      <c r="BD1486" s="78"/>
      <c r="BE1486" s="78"/>
      <c r="BF1486" s="78"/>
      <c r="BG1486" s="78"/>
      <c r="BH1486" s="78"/>
      <c r="BI1486" s="78"/>
      <c r="BJ1486" s="78"/>
      <c r="BK1486" s="78"/>
      <c r="BL1486" s="78"/>
      <c r="BM1486" s="78"/>
      <c r="BN1486" s="78"/>
      <c r="BO1486" s="78"/>
      <c r="BP1486" s="78"/>
      <c r="BQ1486" s="78"/>
      <c r="BR1486" s="78"/>
      <c r="BS1486" s="78"/>
      <c r="BT1486" s="78"/>
      <c r="BU1486" s="78"/>
      <c r="BV1486" s="78"/>
      <c r="BW1486" s="78"/>
      <c r="BX1486" s="78"/>
      <c r="BY1486" s="78"/>
      <c r="BZ1486" s="78"/>
      <c r="CA1486" s="78"/>
      <c r="CB1486" s="78"/>
      <c r="CC1486" s="78"/>
      <c r="CD1486" s="78"/>
      <c r="CE1486" s="78"/>
      <c r="CF1486" s="78"/>
      <c r="CG1486" s="78"/>
      <c r="CH1486" s="78"/>
      <c r="CI1486" s="78"/>
      <c r="CJ1486" s="78"/>
      <c r="CK1486" s="78"/>
      <c r="CL1486" s="78"/>
    </row>
    <row r="1487" spans="14:90" ht="20.100000000000001" customHeight="1">
      <c r="N1487" s="78"/>
      <c r="O1487" s="78"/>
      <c r="P1487" s="78"/>
      <c r="Q1487" s="78"/>
      <c r="R1487" s="78"/>
      <c r="S1487" s="78"/>
      <c r="T1487" s="78"/>
      <c r="U1487" s="78"/>
      <c r="V1487" s="78"/>
      <c r="W1487" s="78"/>
      <c r="X1487" s="78"/>
      <c r="Y1487" s="78"/>
      <c r="Z1487" s="78"/>
      <c r="AA1487" s="78"/>
      <c r="AB1487" s="78"/>
      <c r="AC1487" s="78"/>
      <c r="AD1487" s="78"/>
      <c r="AE1487" s="78"/>
      <c r="AF1487" s="78"/>
      <c r="AG1487" s="78"/>
      <c r="AH1487" s="78"/>
      <c r="AI1487" s="78"/>
      <c r="AJ1487" s="170"/>
      <c r="AK1487" s="78"/>
      <c r="AL1487" s="78"/>
      <c r="AM1487" s="78"/>
      <c r="AN1487" s="78"/>
      <c r="AO1487" s="78"/>
      <c r="AP1487" s="78"/>
      <c r="AQ1487" s="78"/>
      <c r="AR1487" s="78"/>
      <c r="AT1487" s="78"/>
      <c r="AU1487" s="78"/>
      <c r="AV1487" s="78"/>
      <c r="AW1487" s="78"/>
      <c r="AX1487" s="78"/>
      <c r="AY1487" s="78"/>
      <c r="AZ1487" s="78"/>
      <c r="BA1487" s="78"/>
      <c r="BB1487" s="78"/>
      <c r="BC1487" s="78"/>
      <c r="BD1487" s="78"/>
      <c r="BE1487" s="78"/>
      <c r="BF1487" s="78"/>
      <c r="BG1487" s="78"/>
      <c r="BH1487" s="78"/>
      <c r="BI1487" s="78"/>
      <c r="BJ1487" s="78"/>
      <c r="BK1487" s="78"/>
      <c r="BL1487" s="78"/>
      <c r="BM1487" s="78"/>
      <c r="BN1487" s="78"/>
      <c r="BO1487" s="78"/>
      <c r="BP1487" s="78"/>
      <c r="BQ1487" s="78"/>
      <c r="BR1487" s="78"/>
      <c r="BS1487" s="78"/>
      <c r="BT1487" s="78"/>
      <c r="BU1487" s="78"/>
      <c r="BV1487" s="78"/>
      <c r="BW1487" s="78"/>
      <c r="BX1487" s="78"/>
      <c r="BY1487" s="78"/>
      <c r="BZ1487" s="78"/>
      <c r="CA1487" s="78"/>
      <c r="CB1487" s="78"/>
      <c r="CC1487" s="78"/>
      <c r="CD1487" s="78"/>
      <c r="CE1487" s="78"/>
      <c r="CF1487" s="78"/>
      <c r="CG1487" s="78"/>
      <c r="CH1487" s="78"/>
      <c r="CI1487" s="78"/>
      <c r="CJ1487" s="78"/>
      <c r="CK1487" s="78"/>
      <c r="CL1487" s="78"/>
    </row>
    <row r="1488" spans="14:90" ht="20.100000000000001" customHeight="1">
      <c r="N1488" s="78"/>
      <c r="O1488" s="78"/>
      <c r="P1488" s="78"/>
      <c r="Q1488" s="78"/>
      <c r="R1488" s="78"/>
      <c r="S1488" s="78"/>
      <c r="T1488" s="78"/>
      <c r="U1488" s="78"/>
      <c r="V1488" s="78"/>
      <c r="W1488" s="78"/>
      <c r="X1488" s="78"/>
      <c r="Y1488" s="78"/>
      <c r="Z1488" s="78"/>
      <c r="AA1488" s="78"/>
      <c r="AB1488" s="78"/>
      <c r="AC1488" s="78"/>
      <c r="AD1488" s="78"/>
      <c r="AE1488" s="78"/>
      <c r="AF1488" s="78"/>
      <c r="AG1488" s="78"/>
      <c r="AH1488" s="78"/>
      <c r="AI1488" s="78"/>
      <c r="AJ1488" s="170"/>
      <c r="AK1488" s="78"/>
      <c r="AL1488" s="78"/>
      <c r="AM1488" s="78"/>
      <c r="AN1488" s="78"/>
      <c r="AO1488" s="78"/>
      <c r="AP1488" s="78"/>
      <c r="AQ1488" s="78"/>
      <c r="AR1488" s="78"/>
      <c r="AT1488" s="78"/>
      <c r="AU1488" s="78"/>
      <c r="AV1488" s="78"/>
      <c r="AW1488" s="78"/>
      <c r="AX1488" s="78"/>
      <c r="AY1488" s="78"/>
      <c r="AZ1488" s="78"/>
      <c r="BA1488" s="78"/>
      <c r="BB1488" s="78"/>
      <c r="BC1488" s="78"/>
      <c r="BD1488" s="78"/>
      <c r="BE1488" s="78"/>
      <c r="BF1488" s="78"/>
      <c r="BG1488" s="78"/>
      <c r="BH1488" s="78"/>
      <c r="BI1488" s="78"/>
      <c r="BJ1488" s="78"/>
      <c r="BK1488" s="78"/>
      <c r="BL1488" s="78"/>
      <c r="BM1488" s="78"/>
      <c r="BN1488" s="78"/>
      <c r="BO1488" s="78"/>
      <c r="BP1488" s="78"/>
      <c r="BQ1488" s="78"/>
      <c r="BR1488" s="78"/>
      <c r="BS1488" s="78"/>
      <c r="BT1488" s="78"/>
      <c r="BU1488" s="78"/>
      <c r="BV1488" s="78"/>
      <c r="BW1488" s="78"/>
      <c r="BX1488" s="78"/>
      <c r="BY1488" s="78"/>
      <c r="BZ1488" s="78"/>
      <c r="CA1488" s="78"/>
      <c r="CB1488" s="78"/>
      <c r="CC1488" s="78"/>
      <c r="CD1488" s="78"/>
      <c r="CE1488" s="78"/>
      <c r="CF1488" s="78"/>
      <c r="CG1488" s="78"/>
      <c r="CH1488" s="78"/>
      <c r="CI1488" s="78"/>
      <c r="CJ1488" s="78"/>
      <c r="CK1488" s="78"/>
      <c r="CL1488" s="78"/>
    </row>
    <row r="1489" spans="14:90" ht="20.100000000000001" customHeight="1">
      <c r="N1489" s="78"/>
      <c r="O1489" s="78"/>
      <c r="P1489" s="78"/>
      <c r="Q1489" s="78"/>
      <c r="R1489" s="78"/>
      <c r="S1489" s="78"/>
      <c r="T1489" s="78"/>
      <c r="U1489" s="78"/>
      <c r="V1489" s="78"/>
      <c r="W1489" s="78"/>
      <c r="X1489" s="78"/>
      <c r="Y1489" s="78"/>
      <c r="Z1489" s="78"/>
      <c r="AA1489" s="78"/>
      <c r="AB1489" s="78"/>
      <c r="AC1489" s="78"/>
      <c r="AD1489" s="78"/>
      <c r="AE1489" s="78"/>
      <c r="AF1489" s="78"/>
      <c r="AG1489" s="78"/>
      <c r="AH1489" s="78"/>
      <c r="AI1489" s="78"/>
      <c r="AJ1489" s="170"/>
      <c r="AK1489" s="78"/>
      <c r="AL1489" s="78"/>
      <c r="AM1489" s="78"/>
      <c r="AN1489" s="78"/>
      <c r="AO1489" s="78"/>
      <c r="AP1489" s="78"/>
      <c r="AQ1489" s="78"/>
      <c r="AR1489" s="78"/>
      <c r="AT1489" s="78"/>
      <c r="AU1489" s="78"/>
      <c r="AV1489" s="78"/>
      <c r="AW1489" s="78"/>
      <c r="AX1489" s="78"/>
      <c r="AY1489" s="78"/>
      <c r="AZ1489" s="78"/>
      <c r="BA1489" s="78"/>
      <c r="BB1489" s="78"/>
      <c r="BC1489" s="78"/>
      <c r="BD1489" s="78"/>
      <c r="BE1489" s="78"/>
      <c r="BF1489" s="78"/>
      <c r="BG1489" s="78"/>
      <c r="BH1489" s="78"/>
      <c r="BI1489" s="78"/>
      <c r="BJ1489" s="78"/>
      <c r="BK1489" s="78"/>
      <c r="BL1489" s="78"/>
      <c r="BM1489" s="78"/>
      <c r="BN1489" s="78"/>
      <c r="BO1489" s="78"/>
      <c r="BP1489" s="78"/>
      <c r="BQ1489" s="78"/>
      <c r="BR1489" s="78"/>
      <c r="BS1489" s="78"/>
      <c r="BT1489" s="78"/>
      <c r="BU1489" s="78"/>
      <c r="BV1489" s="78"/>
      <c r="BW1489" s="78"/>
      <c r="BX1489" s="78"/>
      <c r="BY1489" s="78"/>
      <c r="BZ1489" s="78"/>
      <c r="CA1489" s="78"/>
      <c r="CB1489" s="78"/>
      <c r="CC1489" s="78"/>
      <c r="CD1489" s="78"/>
      <c r="CE1489" s="78"/>
      <c r="CF1489" s="78"/>
      <c r="CG1489" s="78"/>
      <c r="CH1489" s="78"/>
      <c r="CI1489" s="78"/>
      <c r="CJ1489" s="78"/>
      <c r="CK1489" s="78"/>
      <c r="CL1489" s="78"/>
    </row>
    <row r="1490" spans="14:90" ht="20.100000000000001" customHeight="1">
      <c r="N1490" s="78"/>
      <c r="O1490" s="78"/>
      <c r="P1490" s="78"/>
      <c r="Q1490" s="78"/>
      <c r="R1490" s="78"/>
      <c r="S1490" s="78"/>
      <c r="T1490" s="78"/>
      <c r="U1490" s="78"/>
      <c r="V1490" s="78"/>
      <c r="W1490" s="78"/>
      <c r="X1490" s="78"/>
      <c r="Y1490" s="78"/>
      <c r="Z1490" s="78"/>
      <c r="AA1490" s="78"/>
      <c r="AB1490" s="78"/>
      <c r="AC1490" s="78"/>
      <c r="AD1490" s="78"/>
      <c r="AE1490" s="78"/>
      <c r="AF1490" s="78"/>
      <c r="AG1490" s="78"/>
      <c r="AH1490" s="78"/>
      <c r="AI1490" s="78"/>
      <c r="AJ1490" s="170"/>
      <c r="AK1490" s="78"/>
      <c r="AL1490" s="78"/>
      <c r="AM1490" s="78"/>
      <c r="AN1490" s="78"/>
      <c r="AO1490" s="78"/>
      <c r="AP1490" s="78"/>
      <c r="AQ1490" s="78"/>
      <c r="AR1490" s="78"/>
      <c r="AT1490" s="78"/>
      <c r="AU1490" s="78"/>
      <c r="AV1490" s="78"/>
      <c r="AW1490" s="78"/>
      <c r="AX1490" s="78"/>
      <c r="AY1490" s="78"/>
      <c r="AZ1490" s="78"/>
      <c r="BA1490" s="78"/>
      <c r="BB1490" s="78"/>
      <c r="BC1490" s="78"/>
      <c r="BD1490" s="78"/>
      <c r="BE1490" s="78"/>
      <c r="BF1490" s="78"/>
      <c r="BG1490" s="78"/>
      <c r="BH1490" s="78"/>
      <c r="BI1490" s="78"/>
      <c r="BJ1490" s="78"/>
      <c r="BK1490" s="78"/>
      <c r="BL1490" s="78"/>
      <c r="BM1490" s="78"/>
      <c r="BN1490" s="78"/>
      <c r="BO1490" s="78"/>
      <c r="BP1490" s="78"/>
      <c r="BQ1490" s="78"/>
      <c r="BR1490" s="78"/>
      <c r="BS1490" s="78"/>
      <c r="BT1490" s="78"/>
      <c r="BU1490" s="78"/>
      <c r="BV1490" s="78"/>
      <c r="BW1490" s="78"/>
      <c r="BX1490" s="78"/>
      <c r="BY1490" s="78"/>
      <c r="BZ1490" s="78"/>
      <c r="CA1490" s="78"/>
      <c r="CB1490" s="78"/>
      <c r="CC1490" s="78"/>
      <c r="CD1490" s="78"/>
      <c r="CE1490" s="78"/>
      <c r="CF1490" s="78"/>
      <c r="CG1490" s="78"/>
      <c r="CH1490" s="78"/>
      <c r="CI1490" s="78"/>
      <c r="CJ1490" s="78"/>
      <c r="CK1490" s="78"/>
      <c r="CL1490" s="78"/>
    </row>
    <row r="1491" spans="14:90" ht="20.100000000000001" customHeight="1">
      <c r="N1491" s="78"/>
      <c r="O1491" s="78"/>
      <c r="P1491" s="78"/>
      <c r="Q1491" s="78"/>
      <c r="R1491" s="78"/>
      <c r="S1491" s="78"/>
      <c r="T1491" s="78"/>
      <c r="U1491" s="78"/>
      <c r="V1491" s="78"/>
      <c r="W1491" s="78"/>
      <c r="X1491" s="78"/>
      <c r="Y1491" s="78"/>
      <c r="Z1491" s="78"/>
      <c r="AA1491" s="78"/>
      <c r="AB1491" s="78"/>
      <c r="AC1491" s="78"/>
      <c r="AD1491" s="78"/>
      <c r="AE1491" s="78"/>
      <c r="AF1491" s="78"/>
      <c r="AG1491" s="78"/>
      <c r="AH1491" s="78"/>
      <c r="AI1491" s="78"/>
      <c r="AJ1491" s="170"/>
      <c r="AK1491" s="78"/>
      <c r="AL1491" s="78"/>
      <c r="AM1491" s="78"/>
      <c r="AN1491" s="78"/>
      <c r="AO1491" s="78"/>
      <c r="AP1491" s="78"/>
      <c r="AQ1491" s="78"/>
      <c r="AR1491" s="78"/>
      <c r="AT1491" s="78"/>
      <c r="AU1491" s="78"/>
      <c r="AV1491" s="78"/>
      <c r="AW1491" s="78"/>
      <c r="AX1491" s="78"/>
      <c r="AY1491" s="78"/>
      <c r="AZ1491" s="78"/>
      <c r="BA1491" s="78"/>
      <c r="BB1491" s="78"/>
      <c r="BC1491" s="78"/>
      <c r="BD1491" s="78"/>
      <c r="BE1491" s="78"/>
      <c r="BF1491" s="78"/>
      <c r="BG1491" s="78"/>
      <c r="BH1491" s="78"/>
      <c r="BI1491" s="78"/>
      <c r="BJ1491" s="78"/>
      <c r="BK1491" s="78"/>
      <c r="BL1491" s="78"/>
      <c r="BM1491" s="78"/>
      <c r="BN1491" s="78"/>
      <c r="BO1491" s="78"/>
      <c r="BP1491" s="78"/>
      <c r="BQ1491" s="78"/>
      <c r="BR1491" s="78"/>
      <c r="BS1491" s="78"/>
      <c r="BT1491" s="78"/>
      <c r="BU1491" s="78"/>
      <c r="BV1491" s="78"/>
      <c r="BW1491" s="78"/>
      <c r="BX1491" s="78"/>
      <c r="BY1491" s="78"/>
      <c r="BZ1491" s="78"/>
      <c r="CA1491" s="78"/>
      <c r="CB1491" s="78"/>
      <c r="CC1491" s="78"/>
      <c r="CD1491" s="78"/>
      <c r="CE1491" s="78"/>
      <c r="CF1491" s="78"/>
      <c r="CG1491" s="78"/>
      <c r="CH1491" s="78"/>
      <c r="CI1491" s="78"/>
      <c r="CJ1491" s="78"/>
      <c r="CK1491" s="78"/>
      <c r="CL1491" s="78"/>
    </row>
    <row r="1492" spans="14:90" ht="20.100000000000001" customHeight="1">
      <c r="N1492" s="78"/>
      <c r="O1492" s="78"/>
      <c r="P1492" s="78"/>
      <c r="Q1492" s="78"/>
      <c r="R1492" s="78"/>
      <c r="S1492" s="78"/>
      <c r="T1492" s="78"/>
      <c r="U1492" s="78"/>
      <c r="V1492" s="78"/>
      <c r="W1492" s="78"/>
      <c r="X1492" s="78"/>
      <c r="Y1492" s="78"/>
      <c r="Z1492" s="78"/>
      <c r="AA1492" s="78"/>
      <c r="AB1492" s="78"/>
      <c r="AC1492" s="78"/>
      <c r="AD1492" s="78"/>
      <c r="AE1492" s="78"/>
      <c r="AF1492" s="78"/>
      <c r="AG1492" s="78"/>
      <c r="AH1492" s="78"/>
      <c r="AI1492" s="78"/>
      <c r="AJ1492" s="170"/>
      <c r="AK1492" s="78"/>
      <c r="AL1492" s="78"/>
      <c r="AM1492" s="78"/>
      <c r="AN1492" s="78"/>
      <c r="AO1492" s="78"/>
      <c r="AP1492" s="78"/>
      <c r="AQ1492" s="78"/>
      <c r="AR1492" s="78"/>
      <c r="AT1492" s="78"/>
      <c r="AU1492" s="78"/>
      <c r="AV1492" s="78"/>
      <c r="AW1492" s="78"/>
      <c r="AX1492" s="78"/>
      <c r="AY1492" s="78"/>
      <c r="AZ1492" s="78"/>
      <c r="BA1492" s="78"/>
      <c r="BB1492" s="78"/>
      <c r="BC1492" s="78"/>
      <c r="BD1492" s="78"/>
      <c r="BE1492" s="78"/>
      <c r="BF1492" s="78"/>
      <c r="BG1492" s="78"/>
      <c r="BH1492" s="78"/>
      <c r="BI1492" s="78"/>
      <c r="BJ1492" s="78"/>
      <c r="BK1492" s="78"/>
      <c r="BL1492" s="78"/>
      <c r="BM1492" s="78"/>
      <c r="BN1492" s="78"/>
      <c r="BO1492" s="78"/>
      <c r="BP1492" s="78"/>
      <c r="BQ1492" s="78"/>
      <c r="BR1492" s="78"/>
      <c r="BS1492" s="78"/>
      <c r="BT1492" s="78"/>
      <c r="BU1492" s="78"/>
      <c r="BV1492" s="78"/>
      <c r="BW1492" s="78"/>
      <c r="BX1492" s="78"/>
      <c r="BY1492" s="78"/>
      <c r="BZ1492" s="78"/>
      <c r="CA1492" s="78"/>
      <c r="CB1492" s="78"/>
      <c r="CC1492" s="78"/>
      <c r="CD1492" s="78"/>
      <c r="CE1492" s="78"/>
      <c r="CF1492" s="78"/>
      <c r="CG1492" s="78"/>
      <c r="CH1492" s="78"/>
      <c r="CI1492" s="78"/>
      <c r="CJ1492" s="78"/>
      <c r="CK1492" s="78"/>
      <c r="CL1492" s="78"/>
    </row>
    <row r="1493" spans="14:90" ht="20.100000000000001" customHeight="1">
      <c r="N1493" s="78"/>
      <c r="O1493" s="78"/>
      <c r="P1493" s="78"/>
      <c r="Q1493" s="78"/>
      <c r="R1493" s="78"/>
      <c r="S1493" s="78"/>
      <c r="T1493" s="78"/>
      <c r="U1493" s="78"/>
      <c r="V1493" s="78"/>
      <c r="W1493" s="78"/>
      <c r="X1493" s="78"/>
      <c r="Y1493" s="78"/>
      <c r="Z1493" s="78"/>
      <c r="AA1493" s="78"/>
      <c r="AB1493" s="78"/>
      <c r="AC1493" s="78"/>
      <c r="AD1493" s="78"/>
      <c r="AE1493" s="78"/>
      <c r="AF1493" s="78"/>
      <c r="AG1493" s="78"/>
      <c r="AH1493" s="78"/>
      <c r="AI1493" s="78"/>
      <c r="AJ1493" s="170"/>
      <c r="AK1493" s="78"/>
      <c r="AL1493" s="78"/>
      <c r="AM1493" s="78"/>
      <c r="AN1493" s="78"/>
      <c r="AO1493" s="78"/>
      <c r="AP1493" s="78"/>
      <c r="AQ1493" s="78"/>
      <c r="AR1493" s="78"/>
      <c r="AT1493" s="78"/>
      <c r="AU1493" s="78"/>
      <c r="AV1493" s="78"/>
      <c r="AW1493" s="78"/>
      <c r="AX1493" s="78"/>
      <c r="AY1493" s="78"/>
      <c r="AZ1493" s="78"/>
      <c r="BA1493" s="78"/>
      <c r="BB1493" s="78"/>
      <c r="BC1493" s="78"/>
      <c r="BD1493" s="78"/>
      <c r="BE1493" s="78"/>
      <c r="BF1493" s="78"/>
      <c r="BG1493" s="78"/>
      <c r="BH1493" s="78"/>
      <c r="BI1493" s="78"/>
      <c r="BJ1493" s="78"/>
      <c r="BK1493" s="78"/>
      <c r="BL1493" s="78"/>
      <c r="BM1493" s="78"/>
      <c r="BN1493" s="78"/>
      <c r="BO1493" s="78"/>
      <c r="BP1493" s="78"/>
      <c r="BQ1493" s="78"/>
      <c r="BR1493" s="78"/>
      <c r="BS1493" s="78"/>
      <c r="BT1493" s="78"/>
      <c r="BU1493" s="78"/>
      <c r="BV1493" s="78"/>
      <c r="BW1493" s="78"/>
      <c r="BX1493" s="78"/>
      <c r="BY1493" s="78"/>
      <c r="BZ1493" s="78"/>
      <c r="CA1493" s="78"/>
      <c r="CB1493" s="78"/>
      <c r="CC1493" s="78"/>
      <c r="CD1493" s="78"/>
      <c r="CE1493" s="78"/>
      <c r="CF1493" s="78"/>
      <c r="CG1493" s="78"/>
      <c r="CH1493" s="78"/>
      <c r="CI1493" s="78"/>
      <c r="CJ1493" s="78"/>
      <c r="CK1493" s="78"/>
      <c r="CL1493" s="78"/>
    </row>
    <row r="1494" spans="14:90" ht="20.100000000000001" customHeight="1">
      <c r="N1494" s="78"/>
      <c r="O1494" s="78"/>
      <c r="P1494" s="78"/>
      <c r="Q1494" s="78"/>
      <c r="R1494" s="78"/>
      <c r="S1494" s="78"/>
      <c r="T1494" s="78"/>
      <c r="U1494" s="78"/>
      <c r="V1494" s="78"/>
      <c r="W1494" s="78"/>
      <c r="X1494" s="78"/>
      <c r="Y1494" s="78"/>
      <c r="Z1494" s="78"/>
      <c r="AA1494" s="78"/>
      <c r="AB1494" s="78"/>
      <c r="AC1494" s="78"/>
      <c r="AD1494" s="78"/>
      <c r="AE1494" s="78"/>
      <c r="AF1494" s="78"/>
      <c r="AG1494" s="78"/>
      <c r="AH1494" s="78"/>
      <c r="AI1494" s="78"/>
      <c r="AJ1494" s="170"/>
      <c r="AK1494" s="78"/>
      <c r="AL1494" s="78"/>
      <c r="AM1494" s="78"/>
      <c r="AN1494" s="78"/>
      <c r="AO1494" s="78"/>
      <c r="AP1494" s="78"/>
      <c r="AQ1494" s="78"/>
      <c r="AR1494" s="78"/>
      <c r="AT1494" s="78"/>
      <c r="AU1494" s="78"/>
      <c r="AV1494" s="78"/>
      <c r="AW1494" s="78"/>
      <c r="AX1494" s="78"/>
      <c r="AY1494" s="78"/>
      <c r="AZ1494" s="78"/>
      <c r="BA1494" s="78"/>
      <c r="BB1494" s="78"/>
      <c r="BC1494" s="78"/>
      <c r="BD1494" s="78"/>
      <c r="BE1494" s="78"/>
      <c r="BF1494" s="78"/>
      <c r="BG1494" s="78"/>
      <c r="BH1494" s="78"/>
      <c r="BI1494" s="78"/>
      <c r="BJ1494" s="78"/>
      <c r="BK1494" s="78"/>
      <c r="BL1494" s="78"/>
      <c r="BM1494" s="78"/>
      <c r="BN1494" s="78"/>
      <c r="BO1494" s="78"/>
      <c r="BP1494" s="78"/>
      <c r="BQ1494" s="78"/>
      <c r="BR1494" s="78"/>
      <c r="BS1494" s="78"/>
      <c r="BT1494" s="78"/>
      <c r="BU1494" s="78"/>
      <c r="BV1494" s="78"/>
      <c r="BW1494" s="78"/>
      <c r="BX1494" s="78"/>
      <c r="BY1494" s="78"/>
      <c r="BZ1494" s="78"/>
      <c r="CA1494" s="78"/>
      <c r="CB1494" s="78"/>
      <c r="CC1494" s="78"/>
      <c r="CD1494" s="78"/>
      <c r="CE1494" s="78"/>
      <c r="CF1494" s="78"/>
      <c r="CG1494" s="78"/>
      <c r="CH1494" s="78"/>
      <c r="CI1494" s="78"/>
      <c r="CJ1494" s="78"/>
      <c r="CK1494" s="78"/>
      <c r="CL1494" s="78"/>
    </row>
    <row r="1495" spans="14:90" ht="20.100000000000001" customHeight="1">
      <c r="N1495" s="78"/>
      <c r="O1495" s="78"/>
      <c r="P1495" s="78"/>
      <c r="Q1495" s="78"/>
      <c r="R1495" s="78"/>
      <c r="S1495" s="78"/>
      <c r="T1495" s="78"/>
      <c r="U1495" s="78"/>
      <c r="V1495" s="78"/>
      <c r="W1495" s="78"/>
      <c r="X1495" s="78"/>
      <c r="Y1495" s="78"/>
      <c r="Z1495" s="78"/>
      <c r="AA1495" s="78"/>
      <c r="AB1495" s="78"/>
      <c r="AC1495" s="78"/>
      <c r="AD1495" s="78"/>
      <c r="AE1495" s="78"/>
      <c r="AF1495" s="78"/>
      <c r="AG1495" s="78"/>
      <c r="AH1495" s="78"/>
      <c r="AI1495" s="78"/>
      <c r="AJ1495" s="170"/>
      <c r="AK1495" s="78"/>
      <c r="AL1495" s="78"/>
      <c r="AM1495" s="78"/>
      <c r="AN1495" s="78"/>
      <c r="AO1495" s="78"/>
      <c r="AP1495" s="78"/>
      <c r="AQ1495" s="78"/>
      <c r="AR1495" s="78"/>
      <c r="AT1495" s="78"/>
      <c r="AU1495" s="78"/>
      <c r="AV1495" s="78"/>
      <c r="AW1495" s="78"/>
      <c r="AX1495" s="78"/>
      <c r="AY1495" s="78"/>
      <c r="AZ1495" s="78"/>
      <c r="BA1495" s="78"/>
      <c r="BB1495" s="78"/>
      <c r="BC1495" s="78"/>
      <c r="BD1495" s="78"/>
      <c r="BE1495" s="78"/>
      <c r="BF1495" s="78"/>
      <c r="BG1495" s="78"/>
      <c r="BH1495" s="78"/>
      <c r="BI1495" s="78"/>
      <c r="BJ1495" s="78"/>
      <c r="BK1495" s="78"/>
      <c r="BL1495" s="78"/>
      <c r="BM1495" s="78"/>
      <c r="BN1495" s="78"/>
      <c r="BO1495" s="78"/>
      <c r="BP1495" s="78"/>
      <c r="BQ1495" s="78"/>
      <c r="BR1495" s="78"/>
      <c r="BS1495" s="78"/>
      <c r="BT1495" s="78"/>
      <c r="BU1495" s="78"/>
      <c r="BV1495" s="78"/>
      <c r="BW1495" s="78"/>
      <c r="BX1495" s="78"/>
      <c r="BY1495" s="78"/>
      <c r="BZ1495" s="78"/>
      <c r="CA1495" s="78"/>
      <c r="CB1495" s="78"/>
      <c r="CC1495" s="78"/>
      <c r="CD1495" s="78"/>
      <c r="CE1495" s="78"/>
      <c r="CF1495" s="78"/>
      <c r="CG1495" s="78"/>
      <c r="CH1495" s="78"/>
      <c r="CI1495" s="78"/>
      <c r="CJ1495" s="78"/>
      <c r="CK1495" s="78"/>
      <c r="CL1495" s="78"/>
    </row>
    <row r="1496" spans="14:90" ht="20.100000000000001" customHeight="1">
      <c r="N1496" s="78"/>
      <c r="O1496" s="78"/>
      <c r="P1496" s="78"/>
      <c r="Q1496" s="78"/>
      <c r="R1496" s="78"/>
      <c r="S1496" s="78"/>
      <c r="T1496" s="78"/>
      <c r="U1496" s="78"/>
      <c r="V1496" s="78"/>
      <c r="W1496" s="78"/>
      <c r="X1496" s="78"/>
      <c r="Y1496" s="78"/>
      <c r="Z1496" s="78"/>
      <c r="AA1496" s="78"/>
      <c r="AB1496" s="78"/>
      <c r="AC1496" s="78"/>
      <c r="AD1496" s="78"/>
      <c r="AE1496" s="78"/>
      <c r="AF1496" s="78"/>
      <c r="AG1496" s="78"/>
      <c r="AH1496" s="78"/>
      <c r="AI1496" s="78"/>
      <c r="AJ1496" s="170"/>
      <c r="AK1496" s="78"/>
      <c r="AL1496" s="78"/>
      <c r="AM1496" s="78"/>
      <c r="AN1496" s="78"/>
      <c r="AO1496" s="78"/>
      <c r="AP1496" s="78"/>
      <c r="AQ1496" s="78"/>
      <c r="AR1496" s="78"/>
      <c r="AT1496" s="78"/>
      <c r="AU1496" s="78"/>
      <c r="AV1496" s="78"/>
      <c r="AW1496" s="78"/>
      <c r="AX1496" s="78"/>
      <c r="AY1496" s="78"/>
      <c r="AZ1496" s="78"/>
      <c r="BA1496" s="78"/>
      <c r="BB1496" s="78"/>
      <c r="BC1496" s="78"/>
      <c r="BD1496" s="78"/>
      <c r="BE1496" s="78"/>
      <c r="BF1496" s="78"/>
      <c r="BG1496" s="78"/>
      <c r="BH1496" s="78"/>
      <c r="BI1496" s="78"/>
      <c r="BJ1496" s="78"/>
      <c r="BK1496" s="78"/>
      <c r="BL1496" s="78"/>
      <c r="BM1496" s="78"/>
      <c r="BN1496" s="78"/>
      <c r="BO1496" s="78"/>
      <c r="BP1496" s="78"/>
      <c r="BQ1496" s="78"/>
      <c r="BR1496" s="78"/>
      <c r="BS1496" s="78"/>
      <c r="BT1496" s="78"/>
      <c r="BU1496" s="78"/>
      <c r="BV1496" s="78"/>
      <c r="BW1496" s="78"/>
      <c r="BX1496" s="78"/>
      <c r="BY1496" s="78"/>
      <c r="BZ1496" s="78"/>
      <c r="CA1496" s="78"/>
      <c r="CB1496" s="78"/>
      <c r="CC1496" s="78"/>
      <c r="CD1496" s="78"/>
      <c r="CE1496" s="78"/>
      <c r="CF1496" s="78"/>
      <c r="CG1496" s="78"/>
      <c r="CH1496" s="78"/>
      <c r="CI1496" s="78"/>
      <c r="CJ1496" s="78"/>
      <c r="CK1496" s="78"/>
      <c r="CL1496" s="78"/>
    </row>
    <row r="1497" spans="14:90" ht="20.100000000000001" customHeight="1">
      <c r="N1497" s="78"/>
      <c r="O1497" s="78"/>
      <c r="P1497" s="78"/>
      <c r="Q1497" s="78"/>
      <c r="R1497" s="78"/>
      <c r="S1497" s="78"/>
      <c r="T1497" s="78"/>
      <c r="U1497" s="78"/>
      <c r="V1497" s="78"/>
      <c r="W1497" s="78"/>
      <c r="X1497" s="78"/>
      <c r="Y1497" s="78"/>
      <c r="Z1497" s="78"/>
      <c r="AA1497" s="78"/>
      <c r="AB1497" s="78"/>
      <c r="AC1497" s="78"/>
      <c r="AD1497" s="78"/>
      <c r="AE1497" s="78"/>
      <c r="AF1497" s="78"/>
      <c r="AG1497" s="78"/>
      <c r="AH1497" s="78"/>
      <c r="AI1497" s="78"/>
      <c r="AJ1497" s="170"/>
      <c r="AK1497" s="78"/>
      <c r="AL1497" s="78"/>
      <c r="AM1497" s="78"/>
      <c r="AN1497" s="78"/>
      <c r="AO1497" s="78"/>
      <c r="AP1497" s="78"/>
      <c r="AQ1497" s="78"/>
      <c r="AR1497" s="78"/>
      <c r="AT1497" s="78"/>
      <c r="AU1497" s="78"/>
      <c r="AV1497" s="78"/>
      <c r="AW1497" s="78"/>
      <c r="AX1497" s="78"/>
      <c r="AY1497" s="78"/>
      <c r="AZ1497" s="78"/>
      <c r="BA1497" s="78"/>
      <c r="BB1497" s="78"/>
      <c r="BC1497" s="78"/>
      <c r="BD1497" s="78"/>
      <c r="BE1497" s="78"/>
      <c r="BF1497" s="78"/>
      <c r="BG1497" s="78"/>
      <c r="BH1497" s="78"/>
      <c r="BI1497" s="78"/>
      <c r="BJ1497" s="78"/>
      <c r="BK1497" s="78"/>
      <c r="BL1497" s="78"/>
      <c r="BM1497" s="78"/>
      <c r="BN1497" s="78"/>
      <c r="BO1497" s="78"/>
      <c r="BP1497" s="78"/>
      <c r="BQ1497" s="78"/>
      <c r="BR1497" s="78"/>
      <c r="BS1497" s="78"/>
      <c r="BT1497" s="78"/>
      <c r="BU1497" s="78"/>
      <c r="BV1497" s="78"/>
      <c r="BW1497" s="78"/>
      <c r="BX1497" s="78"/>
      <c r="BY1497" s="78"/>
      <c r="BZ1497" s="78"/>
      <c r="CA1497" s="78"/>
      <c r="CB1497" s="78"/>
      <c r="CC1497" s="78"/>
      <c r="CD1497" s="78"/>
      <c r="CE1497" s="78"/>
      <c r="CF1497" s="78"/>
      <c r="CG1497" s="78"/>
      <c r="CH1497" s="78"/>
      <c r="CI1497" s="78"/>
      <c r="CJ1497" s="78"/>
      <c r="CK1497" s="78"/>
      <c r="CL1497" s="78"/>
    </row>
    <row r="1498" spans="14:90" ht="20.100000000000001" customHeight="1">
      <c r="N1498" s="78"/>
      <c r="O1498" s="78"/>
      <c r="P1498" s="78"/>
      <c r="Q1498" s="78"/>
      <c r="R1498" s="78"/>
      <c r="S1498" s="78"/>
      <c r="T1498" s="78"/>
      <c r="U1498" s="78"/>
      <c r="V1498" s="78"/>
      <c r="W1498" s="78"/>
      <c r="X1498" s="78"/>
      <c r="Y1498" s="78"/>
      <c r="Z1498" s="78"/>
      <c r="AA1498" s="78"/>
      <c r="AB1498" s="78"/>
      <c r="AC1498" s="78"/>
      <c r="AD1498" s="78"/>
      <c r="AE1498" s="78"/>
      <c r="AF1498" s="78"/>
      <c r="AG1498" s="78"/>
      <c r="AH1498" s="78"/>
      <c r="AI1498" s="78"/>
      <c r="AJ1498" s="170"/>
      <c r="AK1498" s="78"/>
      <c r="AL1498" s="78"/>
      <c r="AM1498" s="78"/>
      <c r="AN1498" s="78"/>
      <c r="AO1498" s="78"/>
      <c r="AP1498" s="78"/>
      <c r="AQ1498" s="78"/>
      <c r="AR1498" s="78"/>
      <c r="AT1498" s="78"/>
      <c r="AU1498" s="78"/>
      <c r="AV1498" s="78"/>
      <c r="AW1498" s="78"/>
      <c r="AX1498" s="78"/>
      <c r="AY1498" s="78"/>
      <c r="AZ1498" s="78"/>
      <c r="BA1498" s="78"/>
      <c r="BB1498" s="78"/>
      <c r="BC1498" s="78"/>
      <c r="BD1498" s="78"/>
      <c r="BE1498" s="78"/>
      <c r="BF1498" s="78"/>
      <c r="BG1498" s="78"/>
      <c r="BH1498" s="78"/>
      <c r="BI1498" s="78"/>
      <c r="BJ1498" s="78"/>
      <c r="BK1498" s="78"/>
      <c r="BL1498" s="78"/>
      <c r="BM1498" s="78"/>
      <c r="BN1498" s="78"/>
      <c r="BO1498" s="78"/>
      <c r="BP1498" s="78"/>
      <c r="BQ1498" s="78"/>
      <c r="BR1498" s="78"/>
      <c r="BS1498" s="78"/>
      <c r="BT1498" s="78"/>
      <c r="BU1498" s="78"/>
      <c r="BV1498" s="78"/>
      <c r="BW1498" s="78"/>
      <c r="BX1498" s="78"/>
      <c r="BY1498" s="78"/>
      <c r="BZ1498" s="78"/>
      <c r="CA1498" s="78"/>
      <c r="CB1498" s="78"/>
      <c r="CC1498" s="78"/>
      <c r="CD1498" s="78"/>
      <c r="CE1498" s="78"/>
      <c r="CF1498" s="78"/>
      <c r="CG1498" s="78"/>
      <c r="CH1498" s="78"/>
      <c r="CI1498" s="78"/>
      <c r="CJ1498" s="78"/>
      <c r="CK1498" s="78"/>
      <c r="CL1498" s="78"/>
    </row>
    <row r="1499" spans="14:90" ht="20.100000000000001" customHeight="1">
      <c r="N1499" s="78"/>
      <c r="O1499" s="78"/>
      <c r="P1499" s="78"/>
      <c r="Q1499" s="78"/>
      <c r="R1499" s="78"/>
      <c r="S1499" s="78"/>
      <c r="T1499" s="78"/>
      <c r="U1499" s="78"/>
      <c r="V1499" s="78"/>
      <c r="W1499" s="78"/>
      <c r="X1499" s="78"/>
      <c r="Y1499" s="78"/>
      <c r="Z1499" s="78"/>
      <c r="AA1499" s="78"/>
      <c r="AB1499" s="78"/>
      <c r="AC1499" s="78"/>
      <c r="AD1499" s="78"/>
      <c r="AE1499" s="78"/>
      <c r="AF1499" s="78"/>
      <c r="AG1499" s="78"/>
      <c r="AH1499" s="78"/>
      <c r="AI1499" s="78"/>
      <c r="AJ1499" s="170"/>
      <c r="AK1499" s="78"/>
      <c r="AL1499" s="78"/>
      <c r="AM1499" s="78"/>
      <c r="AN1499" s="78"/>
      <c r="AO1499" s="78"/>
      <c r="AP1499" s="78"/>
      <c r="AQ1499" s="78"/>
      <c r="AR1499" s="78"/>
      <c r="AT1499" s="78"/>
      <c r="AU1499" s="78"/>
      <c r="AV1499" s="78"/>
      <c r="AW1499" s="78"/>
      <c r="AX1499" s="78"/>
      <c r="AY1499" s="78"/>
      <c r="AZ1499" s="78"/>
      <c r="BA1499" s="78"/>
      <c r="BB1499" s="78"/>
      <c r="BC1499" s="78"/>
      <c r="BD1499" s="78"/>
      <c r="BE1499" s="78"/>
      <c r="BF1499" s="78"/>
      <c r="BG1499" s="78"/>
      <c r="BH1499" s="78"/>
      <c r="BI1499" s="78"/>
      <c r="BJ1499" s="78"/>
      <c r="BK1499" s="78"/>
      <c r="BL1499" s="78"/>
      <c r="BM1499" s="78"/>
      <c r="BN1499" s="78"/>
      <c r="BO1499" s="78"/>
      <c r="BP1499" s="78"/>
      <c r="BQ1499" s="78"/>
      <c r="BR1499" s="78"/>
      <c r="BS1499" s="78"/>
      <c r="BT1499" s="78"/>
      <c r="BU1499" s="78"/>
      <c r="BV1499" s="78"/>
      <c r="BW1499" s="78"/>
      <c r="BX1499" s="78"/>
      <c r="BY1499" s="78"/>
      <c r="BZ1499" s="78"/>
      <c r="CA1499" s="78"/>
      <c r="CB1499" s="78"/>
      <c r="CC1499" s="78"/>
      <c r="CD1499" s="78"/>
      <c r="CE1499" s="78"/>
      <c r="CF1499" s="78"/>
      <c r="CG1499" s="78"/>
      <c r="CH1499" s="78"/>
      <c r="CI1499" s="78"/>
      <c r="CJ1499" s="78"/>
      <c r="CK1499" s="78"/>
      <c r="CL1499" s="78"/>
    </row>
    <row r="1500" spans="14:90" ht="20.100000000000001" customHeight="1">
      <c r="N1500" s="78"/>
      <c r="O1500" s="78"/>
      <c r="P1500" s="78"/>
      <c r="Q1500" s="78"/>
      <c r="R1500" s="78"/>
      <c r="S1500" s="78"/>
      <c r="T1500" s="78"/>
      <c r="U1500" s="78"/>
      <c r="V1500" s="78"/>
      <c r="W1500" s="78"/>
      <c r="X1500" s="78"/>
      <c r="Y1500" s="78"/>
      <c r="Z1500" s="78"/>
      <c r="AA1500" s="78"/>
      <c r="AB1500" s="78"/>
      <c r="AC1500" s="78"/>
      <c r="AD1500" s="78"/>
      <c r="AE1500" s="78"/>
      <c r="AF1500" s="78"/>
      <c r="AG1500" s="78"/>
      <c r="AH1500" s="78"/>
      <c r="AI1500" s="78"/>
      <c r="AJ1500" s="170"/>
      <c r="AK1500" s="78"/>
      <c r="AL1500" s="78"/>
      <c r="AM1500" s="78"/>
      <c r="AN1500" s="78"/>
      <c r="AO1500" s="78"/>
      <c r="AP1500" s="78"/>
      <c r="AQ1500" s="78"/>
      <c r="AR1500" s="78"/>
      <c r="AT1500" s="78"/>
      <c r="AU1500" s="78"/>
      <c r="AV1500" s="78"/>
      <c r="AW1500" s="78"/>
      <c r="AX1500" s="78"/>
      <c r="AY1500" s="78"/>
      <c r="AZ1500" s="78"/>
      <c r="BA1500" s="78"/>
      <c r="BB1500" s="78"/>
      <c r="BC1500" s="78"/>
      <c r="BD1500" s="78"/>
      <c r="BE1500" s="78"/>
      <c r="BF1500" s="78"/>
      <c r="BG1500" s="78"/>
      <c r="BH1500" s="78"/>
      <c r="BI1500" s="78"/>
      <c r="BJ1500" s="78"/>
      <c r="BK1500" s="78"/>
      <c r="BL1500" s="78"/>
      <c r="BM1500" s="78"/>
      <c r="BN1500" s="78"/>
      <c r="BO1500" s="78"/>
      <c r="BP1500" s="78"/>
      <c r="BQ1500" s="78"/>
      <c r="BR1500" s="78"/>
      <c r="BS1500" s="78"/>
      <c r="BT1500" s="78"/>
      <c r="BU1500" s="78"/>
      <c r="BV1500" s="78"/>
      <c r="BW1500" s="78"/>
      <c r="BX1500" s="78"/>
      <c r="BY1500" s="78"/>
      <c r="BZ1500" s="78"/>
      <c r="CA1500" s="78"/>
      <c r="CB1500" s="78"/>
      <c r="CC1500" s="78"/>
      <c r="CD1500" s="78"/>
      <c r="CE1500" s="78"/>
      <c r="CF1500" s="78"/>
      <c r="CG1500" s="78"/>
      <c r="CH1500" s="78"/>
      <c r="CI1500" s="78"/>
      <c r="CJ1500" s="78"/>
      <c r="CK1500" s="78"/>
      <c r="CL1500" s="78"/>
    </row>
    <row r="1501" spans="14:90" ht="20.100000000000001" customHeight="1">
      <c r="N1501" s="78"/>
      <c r="O1501" s="78"/>
      <c r="P1501" s="78"/>
      <c r="Q1501" s="78"/>
      <c r="R1501" s="78"/>
      <c r="S1501" s="78"/>
      <c r="T1501" s="78"/>
      <c r="U1501" s="78"/>
      <c r="V1501" s="78"/>
      <c r="W1501" s="78"/>
      <c r="X1501" s="78"/>
      <c r="Y1501" s="78"/>
      <c r="Z1501" s="78"/>
      <c r="AA1501" s="78"/>
      <c r="AB1501" s="78"/>
      <c r="AC1501" s="78"/>
      <c r="AD1501" s="78"/>
      <c r="AE1501" s="78"/>
      <c r="AF1501" s="78"/>
      <c r="AG1501" s="78"/>
      <c r="AH1501" s="78"/>
      <c r="AI1501" s="78"/>
      <c r="AJ1501" s="170"/>
      <c r="AK1501" s="78"/>
      <c r="AL1501" s="78"/>
      <c r="AM1501" s="78"/>
      <c r="AN1501" s="78"/>
      <c r="AO1501" s="78"/>
      <c r="AP1501" s="78"/>
      <c r="AQ1501" s="78"/>
      <c r="AR1501" s="78"/>
      <c r="AT1501" s="78"/>
      <c r="AU1501" s="78"/>
      <c r="AV1501" s="78"/>
      <c r="AW1501" s="78"/>
      <c r="AX1501" s="78"/>
      <c r="AY1501" s="78"/>
      <c r="AZ1501" s="78"/>
      <c r="BA1501" s="78"/>
      <c r="BB1501" s="78"/>
      <c r="BC1501" s="78"/>
      <c r="BD1501" s="78"/>
      <c r="BE1501" s="78"/>
      <c r="BF1501" s="78"/>
      <c r="BG1501" s="78"/>
      <c r="BH1501" s="78"/>
      <c r="BI1501" s="78"/>
      <c r="BJ1501" s="78"/>
      <c r="BK1501" s="78"/>
      <c r="BL1501" s="78"/>
      <c r="BM1501" s="78"/>
      <c r="BN1501" s="78"/>
      <c r="BO1501" s="78"/>
      <c r="BP1501" s="78"/>
      <c r="BQ1501" s="78"/>
      <c r="BR1501" s="78"/>
      <c r="BS1501" s="78"/>
      <c r="BT1501" s="78"/>
      <c r="BU1501" s="78"/>
      <c r="BV1501" s="78"/>
      <c r="BW1501" s="78"/>
      <c r="BX1501" s="78"/>
      <c r="BY1501" s="78"/>
      <c r="BZ1501" s="78"/>
      <c r="CA1501" s="78"/>
      <c r="CB1501" s="78"/>
      <c r="CC1501" s="78"/>
      <c r="CD1501" s="78"/>
      <c r="CE1501" s="78"/>
      <c r="CF1501" s="78"/>
      <c r="CG1501" s="78"/>
      <c r="CH1501" s="78"/>
      <c r="CI1501" s="78"/>
      <c r="CJ1501" s="78"/>
      <c r="CK1501" s="78"/>
      <c r="CL1501" s="78"/>
    </row>
    <row r="1502" spans="14:90" ht="20.100000000000001" customHeight="1">
      <c r="N1502" s="78"/>
      <c r="O1502" s="78"/>
      <c r="P1502" s="78"/>
      <c r="Q1502" s="78"/>
      <c r="R1502" s="78"/>
      <c r="S1502" s="78"/>
      <c r="T1502" s="78"/>
      <c r="U1502" s="78"/>
      <c r="V1502" s="78"/>
      <c r="W1502" s="78"/>
      <c r="X1502" s="78"/>
      <c r="Y1502" s="78"/>
      <c r="Z1502" s="78"/>
      <c r="AA1502" s="78"/>
      <c r="AB1502" s="78"/>
      <c r="AC1502" s="78"/>
      <c r="AD1502" s="78"/>
      <c r="AE1502" s="78"/>
      <c r="AF1502" s="78"/>
      <c r="AG1502" s="78"/>
      <c r="AH1502" s="78"/>
      <c r="AI1502" s="78"/>
      <c r="AJ1502" s="170"/>
      <c r="AK1502" s="78"/>
      <c r="AL1502" s="78"/>
      <c r="AM1502" s="78"/>
      <c r="AN1502" s="78"/>
      <c r="AO1502" s="78"/>
      <c r="AP1502" s="78"/>
      <c r="AQ1502" s="78"/>
      <c r="AR1502" s="78"/>
      <c r="AT1502" s="78"/>
      <c r="AU1502" s="78"/>
      <c r="AV1502" s="78"/>
      <c r="AW1502" s="78"/>
      <c r="AX1502" s="78"/>
      <c r="AY1502" s="78"/>
      <c r="AZ1502" s="78"/>
      <c r="BA1502" s="78"/>
      <c r="BB1502" s="78"/>
      <c r="BC1502" s="78"/>
      <c r="BD1502" s="78"/>
      <c r="BE1502" s="78"/>
      <c r="BF1502" s="78"/>
      <c r="BG1502" s="78"/>
      <c r="BH1502" s="78"/>
      <c r="BI1502" s="78"/>
      <c r="BJ1502" s="78"/>
      <c r="BK1502" s="78"/>
      <c r="BL1502" s="78"/>
      <c r="BM1502" s="78"/>
      <c r="BN1502" s="78"/>
      <c r="BO1502" s="78"/>
      <c r="BP1502" s="78"/>
      <c r="BQ1502" s="78"/>
      <c r="BR1502" s="78"/>
      <c r="BS1502" s="78"/>
      <c r="BT1502" s="78"/>
      <c r="BU1502" s="78"/>
      <c r="BV1502" s="78"/>
      <c r="BW1502" s="78"/>
      <c r="BX1502" s="78"/>
      <c r="BY1502" s="78"/>
      <c r="BZ1502" s="78"/>
      <c r="CA1502" s="78"/>
      <c r="CB1502" s="78"/>
      <c r="CC1502" s="78"/>
      <c r="CD1502" s="78"/>
      <c r="CE1502" s="78"/>
      <c r="CF1502" s="78"/>
      <c r="CG1502" s="78"/>
      <c r="CH1502" s="78"/>
      <c r="CI1502" s="78"/>
      <c r="CJ1502" s="78"/>
      <c r="CK1502" s="78"/>
      <c r="CL1502" s="78"/>
    </row>
    <row r="1503" spans="14:90" ht="20.100000000000001" customHeight="1">
      <c r="N1503" s="78"/>
      <c r="O1503" s="78"/>
      <c r="P1503" s="78"/>
      <c r="Q1503" s="78"/>
      <c r="R1503" s="78"/>
      <c r="S1503" s="78"/>
      <c r="T1503" s="78"/>
      <c r="U1503" s="78"/>
      <c r="V1503" s="78"/>
      <c r="W1503" s="78"/>
      <c r="X1503" s="78"/>
      <c r="Y1503" s="78"/>
      <c r="Z1503" s="78"/>
      <c r="AA1503" s="78"/>
      <c r="AB1503" s="78"/>
      <c r="AC1503" s="78"/>
      <c r="AD1503" s="78"/>
      <c r="AE1503" s="78"/>
      <c r="AF1503" s="78"/>
      <c r="AG1503" s="78"/>
      <c r="AH1503" s="78"/>
      <c r="AI1503" s="78"/>
      <c r="AJ1503" s="170"/>
      <c r="AK1503" s="78"/>
      <c r="AL1503" s="78"/>
      <c r="AM1503" s="78"/>
      <c r="AN1503" s="78"/>
      <c r="AO1503" s="78"/>
      <c r="AP1503" s="78"/>
      <c r="AQ1503" s="78"/>
      <c r="AR1503" s="78"/>
      <c r="AT1503" s="78"/>
      <c r="AU1503" s="78"/>
      <c r="AV1503" s="78"/>
      <c r="AW1503" s="78"/>
      <c r="AX1503" s="78"/>
      <c r="AY1503" s="78"/>
      <c r="AZ1503" s="78"/>
      <c r="BA1503" s="78"/>
      <c r="BB1503" s="78"/>
      <c r="BC1503" s="78"/>
      <c r="BD1503" s="78"/>
      <c r="BE1503" s="78"/>
      <c r="BF1503" s="78"/>
      <c r="BG1503" s="78"/>
      <c r="BH1503" s="78"/>
      <c r="BI1503" s="78"/>
      <c r="BJ1503" s="78"/>
      <c r="BK1503" s="78"/>
      <c r="BL1503" s="78"/>
      <c r="BM1503" s="78"/>
      <c r="BN1503" s="78"/>
      <c r="BO1503" s="78"/>
      <c r="BP1503" s="78"/>
      <c r="BQ1503" s="78"/>
      <c r="BR1503" s="78"/>
      <c r="BS1503" s="78"/>
      <c r="BT1503" s="78"/>
      <c r="BU1503" s="78"/>
      <c r="BV1503" s="78"/>
      <c r="BW1503" s="78"/>
      <c r="BX1503" s="78"/>
      <c r="BY1503" s="78"/>
      <c r="BZ1503" s="78"/>
      <c r="CA1503" s="78"/>
      <c r="CB1503" s="78"/>
      <c r="CC1503" s="78"/>
      <c r="CD1503" s="78"/>
      <c r="CE1503" s="78"/>
      <c r="CF1503" s="78"/>
      <c r="CG1503" s="78"/>
      <c r="CH1503" s="78"/>
      <c r="CI1503" s="78"/>
      <c r="CJ1503" s="78"/>
      <c r="CK1503" s="78"/>
      <c r="CL1503" s="78"/>
    </row>
    <row r="1504" spans="14:90" ht="20.100000000000001" customHeight="1">
      <c r="N1504" s="78"/>
      <c r="O1504" s="78"/>
      <c r="P1504" s="78"/>
      <c r="Q1504" s="78"/>
      <c r="R1504" s="78"/>
      <c r="S1504" s="78"/>
      <c r="T1504" s="78"/>
      <c r="U1504" s="78"/>
      <c r="V1504" s="78"/>
      <c r="W1504" s="78"/>
      <c r="X1504" s="78"/>
      <c r="Y1504" s="78"/>
      <c r="Z1504" s="78"/>
      <c r="AA1504" s="78"/>
      <c r="AB1504" s="78"/>
      <c r="AC1504" s="78"/>
      <c r="AD1504" s="78"/>
      <c r="AE1504" s="78"/>
      <c r="AF1504" s="78"/>
      <c r="AG1504" s="78"/>
      <c r="AH1504" s="78"/>
      <c r="AI1504" s="78"/>
      <c r="AJ1504" s="170"/>
      <c r="AK1504" s="78"/>
      <c r="AL1504" s="78"/>
      <c r="AM1504" s="78"/>
      <c r="AN1504" s="78"/>
      <c r="AO1504" s="78"/>
      <c r="AP1504" s="78"/>
      <c r="AQ1504" s="78"/>
      <c r="AR1504" s="78"/>
      <c r="AT1504" s="78"/>
      <c r="AU1504" s="78"/>
      <c r="AV1504" s="78"/>
      <c r="AW1504" s="78"/>
      <c r="AX1504" s="78"/>
      <c r="AY1504" s="78"/>
      <c r="AZ1504" s="78"/>
      <c r="BA1504" s="78"/>
      <c r="BB1504" s="78"/>
      <c r="BC1504" s="78"/>
      <c r="BD1504" s="78"/>
      <c r="BE1504" s="78"/>
      <c r="BF1504" s="78"/>
      <c r="BG1504" s="78"/>
      <c r="BH1504" s="78"/>
      <c r="BI1504" s="78"/>
      <c r="BJ1504" s="78"/>
      <c r="BK1504" s="78"/>
      <c r="BL1504" s="78"/>
      <c r="BM1504" s="78"/>
      <c r="BN1504" s="78"/>
      <c r="BO1504" s="78"/>
      <c r="BP1504" s="78"/>
      <c r="BQ1504" s="78"/>
      <c r="BR1504" s="78"/>
      <c r="BS1504" s="78"/>
      <c r="BT1504" s="78"/>
      <c r="BU1504" s="78"/>
      <c r="BV1504" s="78"/>
      <c r="BW1504" s="78"/>
      <c r="BX1504" s="78"/>
      <c r="BY1504" s="78"/>
      <c r="BZ1504" s="78"/>
      <c r="CA1504" s="78"/>
      <c r="CB1504" s="78"/>
      <c r="CC1504" s="78"/>
      <c r="CD1504" s="78"/>
      <c r="CE1504" s="78"/>
      <c r="CF1504" s="78"/>
      <c r="CG1504" s="78"/>
      <c r="CH1504" s="78"/>
      <c r="CI1504" s="78"/>
      <c r="CJ1504" s="78"/>
      <c r="CK1504" s="78"/>
      <c r="CL1504" s="78"/>
    </row>
    <row r="1505" spans="14:90" ht="20.100000000000001" customHeight="1">
      <c r="N1505" s="78"/>
      <c r="O1505" s="78"/>
      <c r="P1505" s="78"/>
      <c r="Q1505" s="78"/>
      <c r="R1505" s="78"/>
      <c r="S1505" s="78"/>
      <c r="T1505" s="78"/>
      <c r="U1505" s="78"/>
      <c r="V1505" s="78"/>
      <c r="W1505" s="78"/>
      <c r="X1505" s="78"/>
      <c r="Y1505" s="78"/>
      <c r="Z1505" s="78"/>
      <c r="AA1505" s="78"/>
      <c r="AB1505" s="78"/>
      <c r="AC1505" s="78"/>
      <c r="AD1505" s="78"/>
      <c r="AE1505" s="78"/>
      <c r="AF1505" s="78"/>
      <c r="AG1505" s="78"/>
      <c r="AH1505" s="78"/>
      <c r="AI1505" s="78"/>
      <c r="AJ1505" s="170"/>
      <c r="AK1505" s="78"/>
      <c r="AL1505" s="78"/>
      <c r="AM1505" s="78"/>
      <c r="AN1505" s="78"/>
      <c r="AO1505" s="78"/>
      <c r="AP1505" s="78"/>
      <c r="AQ1505" s="78"/>
      <c r="AR1505" s="78"/>
      <c r="AT1505" s="78"/>
      <c r="AU1505" s="78"/>
      <c r="AV1505" s="78"/>
      <c r="AW1505" s="78"/>
      <c r="AX1505" s="78"/>
      <c r="AY1505" s="78"/>
      <c r="AZ1505" s="78"/>
      <c r="BA1505" s="78"/>
      <c r="BB1505" s="78"/>
      <c r="BC1505" s="78"/>
      <c r="BD1505" s="78"/>
      <c r="BE1505" s="78"/>
      <c r="BF1505" s="78"/>
      <c r="BG1505" s="78"/>
      <c r="BH1505" s="78"/>
      <c r="BI1505" s="78"/>
      <c r="BJ1505" s="78"/>
      <c r="BK1505" s="78"/>
      <c r="BL1505" s="78"/>
      <c r="BM1505" s="78"/>
      <c r="BN1505" s="78"/>
      <c r="BO1505" s="78"/>
      <c r="BP1505" s="78"/>
      <c r="BQ1505" s="78"/>
      <c r="BR1505" s="78"/>
      <c r="BS1505" s="78"/>
      <c r="BT1505" s="78"/>
      <c r="BU1505" s="78"/>
      <c r="BV1505" s="78"/>
      <c r="BW1505" s="78"/>
      <c r="BX1505" s="78"/>
      <c r="BY1505" s="78"/>
      <c r="BZ1505" s="78"/>
      <c r="CA1505" s="78"/>
      <c r="CB1505" s="78"/>
      <c r="CC1505" s="78"/>
      <c r="CD1505" s="78"/>
      <c r="CE1505" s="78"/>
      <c r="CF1505" s="78"/>
      <c r="CG1505" s="78"/>
      <c r="CH1505" s="78"/>
      <c r="CI1505" s="78"/>
      <c r="CJ1505" s="78"/>
      <c r="CK1505" s="78"/>
      <c r="CL1505" s="78"/>
    </row>
    <row r="1506" spans="14:90" ht="20.100000000000001" customHeight="1">
      <c r="N1506" s="78"/>
      <c r="O1506" s="78"/>
      <c r="P1506" s="78"/>
      <c r="Q1506" s="78"/>
      <c r="R1506" s="78"/>
      <c r="S1506" s="78"/>
      <c r="T1506" s="78"/>
      <c r="U1506" s="78"/>
      <c r="V1506" s="78"/>
      <c r="W1506" s="78"/>
      <c r="X1506" s="78"/>
      <c r="Y1506" s="78"/>
      <c r="Z1506" s="78"/>
      <c r="AA1506" s="78"/>
      <c r="AB1506" s="78"/>
      <c r="AC1506" s="78"/>
      <c r="AD1506" s="78"/>
      <c r="AE1506" s="78"/>
      <c r="AF1506" s="78"/>
      <c r="AG1506" s="78"/>
      <c r="AH1506" s="78"/>
      <c r="AI1506" s="78"/>
      <c r="AJ1506" s="170"/>
      <c r="AK1506" s="78"/>
      <c r="AL1506" s="78"/>
      <c r="AM1506" s="78"/>
      <c r="AN1506" s="78"/>
      <c r="AO1506" s="78"/>
      <c r="AP1506" s="78"/>
      <c r="AQ1506" s="78"/>
      <c r="AR1506" s="78"/>
      <c r="AT1506" s="78"/>
      <c r="AU1506" s="78"/>
      <c r="AV1506" s="78"/>
      <c r="AW1506" s="78"/>
      <c r="AX1506" s="78"/>
      <c r="AY1506" s="78"/>
      <c r="AZ1506" s="78"/>
      <c r="BA1506" s="78"/>
      <c r="BB1506" s="78"/>
      <c r="BC1506" s="78"/>
      <c r="BD1506" s="78"/>
      <c r="BE1506" s="78"/>
      <c r="BF1506" s="78"/>
      <c r="BG1506" s="78"/>
      <c r="BH1506" s="78"/>
      <c r="BI1506" s="78"/>
      <c r="BJ1506" s="78"/>
      <c r="BK1506" s="78"/>
      <c r="BL1506" s="78"/>
      <c r="BM1506" s="78"/>
      <c r="BN1506" s="78"/>
      <c r="BO1506" s="78"/>
      <c r="BP1506" s="78"/>
      <c r="BQ1506" s="78"/>
      <c r="BR1506" s="78"/>
      <c r="BS1506" s="78"/>
      <c r="BT1506" s="78"/>
      <c r="BU1506" s="78"/>
      <c r="BV1506" s="78"/>
      <c r="BW1506" s="78"/>
      <c r="BX1506" s="78"/>
      <c r="BY1506" s="78"/>
      <c r="BZ1506" s="78"/>
      <c r="CA1506" s="78"/>
      <c r="CB1506" s="78"/>
      <c r="CC1506" s="78"/>
      <c r="CD1506" s="78"/>
      <c r="CE1506" s="78"/>
      <c r="CF1506" s="78"/>
      <c r="CG1506" s="78"/>
      <c r="CH1506" s="78"/>
      <c r="CI1506" s="78"/>
      <c r="CJ1506" s="78"/>
      <c r="CK1506" s="78"/>
      <c r="CL1506" s="78"/>
    </row>
    <row r="1507" spans="14:90" ht="20.100000000000001" customHeight="1">
      <c r="N1507" s="78"/>
      <c r="O1507" s="78"/>
      <c r="P1507" s="78"/>
      <c r="Q1507" s="78"/>
      <c r="R1507" s="78"/>
      <c r="S1507" s="78"/>
      <c r="T1507" s="78"/>
      <c r="U1507" s="78"/>
      <c r="V1507" s="78"/>
      <c r="W1507" s="78"/>
      <c r="X1507" s="78"/>
      <c r="Y1507" s="78"/>
      <c r="Z1507" s="78"/>
      <c r="AA1507" s="78"/>
      <c r="AB1507" s="78"/>
      <c r="AC1507" s="78"/>
      <c r="AD1507" s="78"/>
      <c r="AE1507" s="78"/>
      <c r="AF1507" s="78"/>
      <c r="AG1507" s="78"/>
      <c r="AH1507" s="78"/>
      <c r="AI1507" s="78"/>
      <c r="AJ1507" s="170"/>
      <c r="AK1507" s="78"/>
      <c r="AL1507" s="78"/>
      <c r="AM1507" s="78"/>
      <c r="AN1507" s="78"/>
      <c r="AO1507" s="78"/>
      <c r="AP1507" s="78"/>
      <c r="AQ1507" s="78"/>
      <c r="AR1507" s="78"/>
      <c r="AT1507" s="78"/>
      <c r="AU1507" s="78"/>
      <c r="AV1507" s="78"/>
      <c r="AW1507" s="78"/>
      <c r="AX1507" s="78"/>
      <c r="AY1507" s="78"/>
      <c r="AZ1507" s="78"/>
      <c r="BA1507" s="78"/>
      <c r="BB1507" s="78"/>
      <c r="BC1507" s="78"/>
      <c r="BD1507" s="78"/>
      <c r="BE1507" s="78"/>
      <c r="BF1507" s="78"/>
      <c r="BG1507" s="78"/>
      <c r="BH1507" s="78"/>
      <c r="BI1507" s="78"/>
      <c r="BJ1507" s="78"/>
      <c r="BK1507" s="78"/>
      <c r="BL1507" s="78"/>
      <c r="BM1507" s="78"/>
      <c r="BN1507" s="78"/>
      <c r="BO1507" s="78"/>
      <c r="BP1507" s="78"/>
      <c r="BQ1507" s="78"/>
      <c r="BR1507" s="78"/>
      <c r="BS1507" s="78"/>
      <c r="BT1507" s="78"/>
      <c r="BU1507" s="78"/>
      <c r="BV1507" s="78"/>
      <c r="BW1507" s="78"/>
      <c r="BX1507" s="78"/>
      <c r="BY1507" s="78"/>
      <c r="BZ1507" s="78"/>
      <c r="CA1507" s="78"/>
      <c r="CB1507" s="78"/>
      <c r="CC1507" s="78"/>
      <c r="CD1507" s="78"/>
      <c r="CE1507" s="78"/>
      <c r="CF1507" s="78"/>
      <c r="CG1507" s="78"/>
      <c r="CH1507" s="78"/>
      <c r="CI1507" s="78"/>
      <c r="CJ1507" s="78"/>
      <c r="CK1507" s="78"/>
      <c r="CL1507" s="78"/>
    </row>
    <row r="1508" spans="14:90" ht="20.100000000000001" customHeight="1">
      <c r="N1508" s="78"/>
      <c r="O1508" s="78"/>
      <c r="P1508" s="78"/>
      <c r="Q1508" s="78"/>
      <c r="R1508" s="78"/>
      <c r="S1508" s="78"/>
      <c r="T1508" s="78"/>
      <c r="U1508" s="78"/>
      <c r="V1508" s="78"/>
      <c r="W1508" s="78"/>
      <c r="X1508" s="78"/>
      <c r="Y1508" s="78"/>
      <c r="Z1508" s="78"/>
      <c r="AA1508" s="78"/>
      <c r="AB1508" s="78"/>
      <c r="AC1508" s="78"/>
      <c r="AD1508" s="78"/>
      <c r="AE1508" s="78"/>
      <c r="AF1508" s="78"/>
      <c r="AG1508" s="78"/>
      <c r="AH1508" s="78"/>
      <c r="AI1508" s="78"/>
      <c r="AJ1508" s="170"/>
      <c r="AK1508" s="78"/>
      <c r="AL1508" s="78"/>
      <c r="AM1508" s="78"/>
      <c r="AN1508" s="78"/>
      <c r="AO1508" s="78"/>
      <c r="AP1508" s="78"/>
      <c r="AQ1508" s="78"/>
      <c r="AR1508" s="78"/>
      <c r="AT1508" s="78"/>
      <c r="AU1508" s="78"/>
      <c r="AV1508" s="78"/>
      <c r="AW1508" s="78"/>
      <c r="AX1508" s="78"/>
      <c r="AY1508" s="78"/>
      <c r="AZ1508" s="78"/>
      <c r="BA1508" s="78"/>
      <c r="BB1508" s="78"/>
      <c r="BC1508" s="78"/>
      <c r="BD1508" s="78"/>
      <c r="BE1508" s="78"/>
      <c r="BF1508" s="78"/>
      <c r="BG1508" s="78"/>
      <c r="BH1508" s="78"/>
      <c r="BI1508" s="78"/>
      <c r="BJ1508" s="78"/>
      <c r="BK1508" s="78"/>
      <c r="BL1508" s="78"/>
      <c r="BM1508" s="78"/>
      <c r="BN1508" s="78"/>
      <c r="BO1508" s="78"/>
      <c r="BP1508" s="78"/>
      <c r="BQ1508" s="78"/>
      <c r="BR1508" s="78"/>
      <c r="BS1508" s="78"/>
      <c r="BT1508" s="78"/>
      <c r="BU1508" s="78"/>
      <c r="BV1508" s="78"/>
      <c r="BW1508" s="78"/>
      <c r="BX1508" s="78"/>
      <c r="BY1508" s="78"/>
      <c r="BZ1508" s="78"/>
      <c r="CA1508" s="78"/>
      <c r="CB1508" s="78"/>
      <c r="CC1508" s="78"/>
      <c r="CD1508" s="78"/>
      <c r="CE1508" s="78"/>
      <c r="CF1508" s="78"/>
      <c r="CG1508" s="78"/>
      <c r="CH1508" s="78"/>
      <c r="CI1508" s="78"/>
      <c r="CJ1508" s="78"/>
      <c r="CK1508" s="78"/>
      <c r="CL1508" s="78"/>
    </row>
    <row r="1509" spans="14:90" ht="20.100000000000001" customHeight="1">
      <c r="N1509" s="78"/>
      <c r="O1509" s="78"/>
      <c r="P1509" s="78"/>
      <c r="Q1509" s="78"/>
      <c r="R1509" s="78"/>
      <c r="S1509" s="78"/>
      <c r="T1509" s="78"/>
      <c r="U1509" s="78"/>
      <c r="V1509" s="78"/>
      <c r="W1509" s="78"/>
      <c r="X1509" s="78"/>
      <c r="Y1509" s="78"/>
      <c r="Z1509" s="78"/>
      <c r="AA1509" s="78"/>
      <c r="AB1509" s="78"/>
      <c r="AC1509" s="78"/>
      <c r="AD1509" s="78"/>
      <c r="AE1509" s="78"/>
      <c r="AF1509" s="78"/>
      <c r="AG1509" s="78"/>
      <c r="AH1509" s="78"/>
      <c r="AI1509" s="78"/>
      <c r="AJ1509" s="170"/>
      <c r="AK1509" s="78"/>
      <c r="AL1509" s="78"/>
      <c r="AM1509" s="78"/>
      <c r="AN1509" s="78"/>
      <c r="AO1509" s="78"/>
      <c r="AP1509" s="78"/>
      <c r="AQ1509" s="78"/>
      <c r="AR1509" s="78"/>
      <c r="AT1509" s="78"/>
      <c r="AU1509" s="78"/>
      <c r="AV1509" s="78"/>
      <c r="AW1509" s="78"/>
      <c r="AX1509" s="78"/>
      <c r="AY1509" s="78"/>
      <c r="AZ1509" s="78"/>
      <c r="BA1509" s="78"/>
      <c r="BB1509" s="78"/>
      <c r="BC1509" s="78"/>
      <c r="BD1509" s="78"/>
      <c r="BE1509" s="78"/>
      <c r="BF1509" s="78"/>
      <c r="BG1509" s="78"/>
      <c r="BH1509" s="78"/>
      <c r="BI1509" s="78"/>
      <c r="BJ1509" s="78"/>
      <c r="BK1509" s="78"/>
      <c r="BL1509" s="78"/>
      <c r="BM1509" s="78"/>
      <c r="BN1509" s="78"/>
      <c r="BO1509" s="78"/>
      <c r="BP1509" s="78"/>
      <c r="BQ1509" s="78"/>
      <c r="BR1509" s="78"/>
      <c r="BS1509" s="78"/>
      <c r="BT1509" s="78"/>
      <c r="BU1509" s="78"/>
      <c r="BV1509" s="78"/>
      <c r="BW1509" s="78"/>
      <c r="BX1509" s="78"/>
      <c r="BY1509" s="78"/>
      <c r="BZ1509" s="78"/>
      <c r="CA1509" s="78"/>
      <c r="CB1509" s="78"/>
      <c r="CC1509" s="78"/>
      <c r="CD1509" s="78"/>
      <c r="CE1509" s="78"/>
      <c r="CF1509" s="78"/>
      <c r="CG1509" s="78"/>
      <c r="CH1509" s="78"/>
      <c r="CI1509" s="78"/>
      <c r="CJ1509" s="78"/>
      <c r="CK1509" s="78"/>
      <c r="CL1509" s="78"/>
    </row>
    <row r="1510" spans="14:90" ht="20.100000000000001" customHeight="1">
      <c r="N1510" s="78"/>
      <c r="O1510" s="78"/>
      <c r="P1510" s="78"/>
      <c r="Q1510" s="78"/>
      <c r="R1510" s="78"/>
      <c r="S1510" s="78"/>
      <c r="T1510" s="78"/>
      <c r="U1510" s="78"/>
      <c r="V1510" s="78"/>
      <c r="W1510" s="78"/>
      <c r="X1510" s="78"/>
      <c r="Y1510" s="78"/>
      <c r="Z1510" s="78"/>
      <c r="AA1510" s="78"/>
      <c r="AB1510" s="78"/>
      <c r="AC1510" s="78"/>
      <c r="AD1510" s="78"/>
      <c r="AE1510" s="78"/>
      <c r="AF1510" s="78"/>
      <c r="AG1510" s="78"/>
      <c r="AH1510" s="78"/>
      <c r="AI1510" s="78"/>
      <c r="AJ1510" s="170"/>
      <c r="AK1510" s="78"/>
      <c r="AL1510" s="78"/>
      <c r="AM1510" s="78"/>
      <c r="AN1510" s="78"/>
      <c r="AO1510" s="78"/>
      <c r="AP1510" s="78"/>
      <c r="AQ1510" s="78"/>
      <c r="AR1510" s="78"/>
      <c r="AT1510" s="78"/>
      <c r="AU1510" s="78"/>
      <c r="AV1510" s="78"/>
      <c r="AW1510" s="78"/>
      <c r="AX1510" s="78"/>
      <c r="AY1510" s="78"/>
      <c r="AZ1510" s="78"/>
      <c r="BA1510" s="78"/>
      <c r="BB1510" s="78"/>
      <c r="BC1510" s="78"/>
      <c r="BD1510" s="78"/>
      <c r="BE1510" s="78"/>
      <c r="BF1510" s="78"/>
      <c r="BG1510" s="78"/>
      <c r="BH1510" s="78"/>
      <c r="BI1510" s="78"/>
      <c r="BJ1510" s="78"/>
      <c r="BK1510" s="78"/>
      <c r="BL1510" s="78"/>
      <c r="BM1510" s="78"/>
      <c r="BN1510" s="78"/>
      <c r="BO1510" s="78"/>
      <c r="BP1510" s="78"/>
      <c r="BQ1510" s="78"/>
      <c r="BR1510" s="78"/>
      <c r="BS1510" s="78"/>
      <c r="BT1510" s="78"/>
      <c r="BU1510" s="78"/>
      <c r="BV1510" s="78"/>
      <c r="BW1510" s="78"/>
      <c r="BX1510" s="78"/>
      <c r="BY1510" s="78"/>
      <c r="BZ1510" s="78"/>
      <c r="CA1510" s="78"/>
      <c r="CB1510" s="78"/>
      <c r="CC1510" s="78"/>
      <c r="CD1510" s="78"/>
      <c r="CE1510" s="78"/>
      <c r="CF1510" s="78"/>
      <c r="CG1510" s="78"/>
      <c r="CH1510" s="78"/>
      <c r="CI1510" s="78"/>
      <c r="CJ1510" s="78"/>
      <c r="CK1510" s="78"/>
      <c r="CL1510" s="78"/>
    </row>
    <row r="1511" spans="14:90" ht="20.100000000000001" customHeight="1">
      <c r="N1511" s="78"/>
      <c r="O1511" s="78"/>
      <c r="P1511" s="78"/>
      <c r="Q1511" s="78"/>
      <c r="R1511" s="78"/>
      <c r="S1511" s="78"/>
      <c r="T1511" s="78"/>
      <c r="U1511" s="78"/>
      <c r="V1511" s="78"/>
      <c r="W1511" s="78"/>
      <c r="X1511" s="78"/>
      <c r="Y1511" s="78"/>
      <c r="Z1511" s="78"/>
      <c r="AA1511" s="78"/>
      <c r="AB1511" s="78"/>
      <c r="AC1511" s="78"/>
      <c r="AD1511" s="78"/>
      <c r="AE1511" s="78"/>
      <c r="AF1511" s="78"/>
      <c r="AG1511" s="78"/>
      <c r="AH1511" s="78"/>
      <c r="AI1511" s="78"/>
      <c r="AJ1511" s="170"/>
      <c r="AK1511" s="78"/>
      <c r="AL1511" s="78"/>
      <c r="AM1511" s="78"/>
      <c r="AN1511" s="78"/>
      <c r="AO1511" s="78"/>
      <c r="AP1511" s="78"/>
      <c r="AQ1511" s="78"/>
      <c r="AR1511" s="78"/>
      <c r="AT1511" s="78"/>
      <c r="AU1511" s="78"/>
      <c r="AV1511" s="78"/>
      <c r="AW1511" s="78"/>
      <c r="AX1511" s="78"/>
      <c r="AY1511" s="78"/>
      <c r="AZ1511" s="78"/>
      <c r="BA1511" s="78"/>
      <c r="BB1511" s="78"/>
      <c r="BC1511" s="78"/>
      <c r="BD1511" s="78"/>
      <c r="BE1511" s="78"/>
      <c r="BF1511" s="78"/>
      <c r="BG1511" s="78"/>
      <c r="BH1511" s="78"/>
      <c r="BI1511" s="78"/>
      <c r="BJ1511" s="78"/>
      <c r="BK1511" s="78"/>
      <c r="BL1511" s="78"/>
      <c r="BM1511" s="78"/>
      <c r="BN1511" s="78"/>
      <c r="BO1511" s="78"/>
      <c r="BP1511" s="78"/>
      <c r="BQ1511" s="78"/>
      <c r="BR1511" s="78"/>
      <c r="BS1511" s="78"/>
      <c r="BT1511" s="78"/>
      <c r="BU1511" s="78"/>
      <c r="BV1511" s="78"/>
      <c r="BW1511" s="78"/>
      <c r="BX1511" s="78"/>
      <c r="BY1511" s="78"/>
      <c r="BZ1511" s="78"/>
      <c r="CA1511" s="78"/>
      <c r="CB1511" s="78"/>
      <c r="CC1511" s="78"/>
      <c r="CD1511" s="78"/>
      <c r="CE1511" s="78"/>
      <c r="CF1511" s="78"/>
      <c r="CG1511" s="78"/>
      <c r="CH1511" s="78"/>
      <c r="CI1511" s="78"/>
      <c r="CJ1511" s="78"/>
      <c r="CK1511" s="78"/>
      <c r="CL1511" s="78"/>
    </row>
    <row r="1512" spans="14:90" ht="20.100000000000001" customHeight="1">
      <c r="N1512" s="78"/>
      <c r="O1512" s="78"/>
      <c r="P1512" s="78"/>
      <c r="Q1512" s="78"/>
      <c r="R1512" s="78"/>
      <c r="S1512" s="78"/>
      <c r="T1512" s="78"/>
      <c r="U1512" s="78"/>
      <c r="V1512" s="78"/>
      <c r="W1512" s="78"/>
      <c r="X1512" s="78"/>
      <c r="Y1512" s="78"/>
      <c r="Z1512" s="78"/>
      <c r="AA1512" s="78"/>
      <c r="AB1512" s="78"/>
      <c r="AC1512" s="78"/>
      <c r="AD1512" s="78"/>
      <c r="AE1512" s="78"/>
      <c r="AF1512" s="78"/>
      <c r="AG1512" s="78"/>
      <c r="AH1512" s="78"/>
      <c r="AI1512" s="78"/>
      <c r="AJ1512" s="170"/>
      <c r="AK1512" s="78"/>
      <c r="AL1512" s="78"/>
      <c r="AM1512" s="78"/>
      <c r="AN1512" s="78"/>
      <c r="AO1512" s="78"/>
      <c r="AP1512" s="78"/>
      <c r="AQ1512" s="78"/>
      <c r="AR1512" s="78"/>
      <c r="AT1512" s="78"/>
      <c r="AU1512" s="78"/>
      <c r="AV1512" s="78"/>
      <c r="AW1512" s="78"/>
      <c r="AX1512" s="78"/>
      <c r="AY1512" s="78"/>
      <c r="AZ1512" s="78"/>
      <c r="BA1512" s="78"/>
      <c r="BB1512" s="78"/>
      <c r="BC1512" s="78"/>
      <c r="BD1512" s="78"/>
      <c r="BE1512" s="78"/>
      <c r="BF1512" s="78"/>
      <c r="BG1512" s="78"/>
      <c r="BH1512" s="78"/>
      <c r="BI1512" s="78"/>
      <c r="BJ1512" s="78"/>
      <c r="BK1512" s="78"/>
      <c r="BL1512" s="78"/>
      <c r="BM1512" s="78"/>
      <c r="BN1512" s="78"/>
      <c r="BO1512" s="78"/>
      <c r="BP1512" s="78"/>
      <c r="BQ1512" s="78"/>
      <c r="BR1512" s="78"/>
      <c r="BS1512" s="78"/>
      <c r="BT1512" s="78"/>
      <c r="BU1512" s="78"/>
      <c r="BV1512" s="78"/>
      <c r="BW1512" s="78"/>
      <c r="BX1512" s="78"/>
      <c r="BY1512" s="78"/>
      <c r="BZ1512" s="78"/>
      <c r="CA1512" s="78"/>
      <c r="CB1512" s="78"/>
      <c r="CC1512" s="78"/>
      <c r="CD1512" s="78"/>
      <c r="CE1512" s="78"/>
      <c r="CF1512" s="78"/>
      <c r="CG1512" s="78"/>
      <c r="CH1512" s="78"/>
      <c r="CI1512" s="78"/>
      <c r="CJ1512" s="78"/>
      <c r="CK1512" s="78"/>
      <c r="CL1512" s="78"/>
    </row>
    <row r="1513" spans="14:90" ht="20.100000000000001" customHeight="1">
      <c r="N1513" s="78"/>
      <c r="O1513" s="78"/>
      <c r="P1513" s="78"/>
      <c r="Q1513" s="78"/>
      <c r="R1513" s="78"/>
      <c r="S1513" s="78"/>
      <c r="T1513" s="78"/>
      <c r="U1513" s="78"/>
      <c r="V1513" s="78"/>
      <c r="W1513" s="78"/>
      <c r="X1513" s="78"/>
      <c r="Y1513" s="78"/>
      <c r="Z1513" s="78"/>
      <c r="AA1513" s="78"/>
      <c r="AB1513" s="78"/>
      <c r="AC1513" s="78"/>
      <c r="AD1513" s="78"/>
      <c r="AE1513" s="78"/>
      <c r="AF1513" s="78"/>
      <c r="AG1513" s="78"/>
      <c r="AH1513" s="78"/>
      <c r="AI1513" s="78"/>
      <c r="AJ1513" s="170"/>
      <c r="AK1513" s="78"/>
      <c r="AL1513" s="78"/>
      <c r="AM1513" s="78"/>
      <c r="AN1513" s="78"/>
      <c r="AO1513" s="78"/>
      <c r="AP1513" s="78"/>
      <c r="AQ1513" s="78"/>
      <c r="AR1513" s="78"/>
      <c r="AT1513" s="78"/>
      <c r="AU1513" s="78"/>
      <c r="AV1513" s="78"/>
      <c r="AW1513" s="78"/>
      <c r="AX1513" s="78"/>
      <c r="AY1513" s="78"/>
      <c r="AZ1513" s="78"/>
      <c r="BA1513" s="78"/>
      <c r="BB1513" s="78"/>
      <c r="BC1513" s="78"/>
      <c r="BD1513" s="78"/>
      <c r="BE1513" s="78"/>
      <c r="BF1513" s="78"/>
      <c r="BG1513" s="78"/>
      <c r="BH1513" s="78"/>
      <c r="BI1513" s="78"/>
      <c r="BJ1513" s="78"/>
      <c r="BK1513" s="78"/>
      <c r="BL1513" s="78"/>
      <c r="BM1513" s="78"/>
      <c r="BN1513" s="78"/>
      <c r="BO1513" s="78"/>
      <c r="BP1513" s="78"/>
      <c r="BQ1513" s="78"/>
      <c r="BR1513" s="78"/>
      <c r="BS1513" s="78"/>
      <c r="BT1513" s="78"/>
      <c r="BU1513" s="78"/>
      <c r="BV1513" s="78"/>
      <c r="BW1513" s="78"/>
      <c r="BX1513" s="78"/>
      <c r="BY1513" s="78"/>
      <c r="BZ1513" s="78"/>
      <c r="CA1513" s="78"/>
      <c r="CB1513" s="78"/>
      <c r="CC1513" s="78"/>
      <c r="CD1513" s="78"/>
      <c r="CE1513" s="78"/>
      <c r="CF1513" s="78"/>
      <c r="CG1513" s="78"/>
      <c r="CH1513" s="78"/>
      <c r="CI1513" s="78"/>
      <c r="CJ1513" s="78"/>
      <c r="CK1513" s="78"/>
      <c r="CL1513" s="78"/>
    </row>
    <row r="1514" spans="14:90" ht="20.100000000000001" customHeight="1">
      <c r="N1514" s="78"/>
      <c r="O1514" s="78"/>
      <c r="P1514" s="78"/>
      <c r="Q1514" s="78"/>
      <c r="R1514" s="78"/>
      <c r="S1514" s="78"/>
      <c r="T1514" s="78"/>
      <c r="U1514" s="78"/>
      <c r="V1514" s="78"/>
      <c r="W1514" s="78"/>
      <c r="X1514" s="78"/>
      <c r="Y1514" s="78"/>
      <c r="Z1514" s="78"/>
      <c r="AA1514" s="78"/>
      <c r="AB1514" s="78"/>
      <c r="AC1514" s="78"/>
      <c r="AD1514" s="78"/>
      <c r="AE1514" s="78"/>
      <c r="AF1514" s="78"/>
      <c r="AG1514" s="78"/>
      <c r="AH1514" s="78"/>
      <c r="AI1514" s="78"/>
      <c r="AJ1514" s="170"/>
      <c r="AK1514" s="78"/>
      <c r="AL1514" s="78"/>
      <c r="AM1514" s="78"/>
      <c r="AN1514" s="78"/>
      <c r="AO1514" s="78"/>
      <c r="AP1514" s="78"/>
      <c r="AQ1514" s="78"/>
      <c r="AR1514" s="78"/>
      <c r="AT1514" s="78"/>
      <c r="AU1514" s="78"/>
      <c r="AV1514" s="78"/>
      <c r="AW1514" s="78"/>
      <c r="AX1514" s="78"/>
      <c r="AY1514" s="78"/>
      <c r="AZ1514" s="78"/>
      <c r="BA1514" s="78"/>
      <c r="BB1514" s="78"/>
      <c r="BC1514" s="78"/>
      <c r="BD1514" s="78"/>
      <c r="BE1514" s="78"/>
      <c r="BF1514" s="78"/>
      <c r="BG1514" s="78"/>
      <c r="BH1514" s="78"/>
      <c r="BI1514" s="78"/>
      <c r="BJ1514" s="78"/>
      <c r="BK1514" s="78"/>
      <c r="BL1514" s="78"/>
      <c r="BM1514" s="78"/>
      <c r="BN1514" s="78"/>
      <c r="BO1514" s="78"/>
      <c r="BP1514" s="78"/>
      <c r="BQ1514" s="78"/>
      <c r="BR1514" s="78"/>
      <c r="BS1514" s="78"/>
      <c r="BT1514" s="78"/>
      <c r="BU1514" s="78"/>
      <c r="BV1514" s="78"/>
      <c r="BW1514" s="78"/>
      <c r="BX1514" s="78"/>
      <c r="BY1514" s="78"/>
      <c r="BZ1514" s="78"/>
      <c r="CA1514" s="78"/>
      <c r="CB1514" s="78"/>
      <c r="CC1514" s="78"/>
      <c r="CD1514" s="78"/>
      <c r="CE1514" s="78"/>
      <c r="CF1514" s="78"/>
      <c r="CG1514" s="78"/>
      <c r="CH1514" s="78"/>
      <c r="CI1514" s="78"/>
      <c r="CJ1514" s="78"/>
      <c r="CK1514" s="78"/>
      <c r="CL1514" s="78"/>
    </row>
    <row r="1515" spans="14:90" ht="20.100000000000001" customHeight="1">
      <c r="N1515" s="78"/>
      <c r="O1515" s="78"/>
      <c r="P1515" s="78"/>
      <c r="Q1515" s="78"/>
      <c r="R1515" s="78"/>
      <c r="S1515" s="78"/>
      <c r="T1515" s="78"/>
      <c r="U1515" s="78"/>
      <c r="V1515" s="78"/>
      <c r="W1515" s="78"/>
      <c r="X1515" s="78"/>
      <c r="Y1515" s="78"/>
      <c r="Z1515" s="78"/>
      <c r="AA1515" s="78"/>
      <c r="AB1515" s="78"/>
      <c r="AC1515" s="78"/>
      <c r="AD1515" s="78"/>
      <c r="AE1515" s="78"/>
      <c r="AF1515" s="78"/>
      <c r="AG1515" s="78"/>
      <c r="AH1515" s="78"/>
      <c r="AI1515" s="78"/>
      <c r="AJ1515" s="170"/>
      <c r="AK1515" s="78"/>
      <c r="AL1515" s="78"/>
      <c r="AM1515" s="78"/>
      <c r="AN1515" s="78"/>
      <c r="AO1515" s="78"/>
      <c r="AP1515" s="78"/>
      <c r="AQ1515" s="78"/>
      <c r="AR1515" s="78"/>
      <c r="AT1515" s="78"/>
      <c r="AU1515" s="78"/>
      <c r="AV1515" s="78"/>
      <c r="AW1515" s="78"/>
      <c r="AX1515" s="78"/>
      <c r="AY1515" s="78"/>
      <c r="AZ1515" s="78"/>
      <c r="BA1515" s="78"/>
      <c r="BB1515" s="78"/>
      <c r="BC1515" s="78"/>
      <c r="BD1515" s="78"/>
      <c r="BE1515" s="78"/>
      <c r="BF1515" s="78"/>
      <c r="BG1515" s="78"/>
      <c r="BH1515" s="78"/>
      <c r="BI1515" s="78"/>
      <c r="BJ1515" s="78"/>
      <c r="BK1515" s="78"/>
      <c r="BL1515" s="78"/>
      <c r="BM1515" s="78"/>
      <c r="BN1515" s="78"/>
      <c r="BO1515" s="78"/>
      <c r="BP1515" s="78"/>
      <c r="BQ1515" s="78"/>
      <c r="BR1515" s="78"/>
      <c r="BS1515" s="78"/>
      <c r="BT1515" s="78"/>
      <c r="BU1515" s="78"/>
      <c r="BV1515" s="78"/>
      <c r="BW1515" s="78"/>
      <c r="BX1515" s="78"/>
      <c r="BY1515" s="78"/>
      <c r="BZ1515" s="78"/>
      <c r="CA1515" s="78"/>
      <c r="CB1515" s="78"/>
      <c r="CC1515" s="78"/>
      <c r="CD1515" s="78"/>
      <c r="CE1515" s="78"/>
      <c r="CF1515" s="78"/>
      <c r="CG1515" s="78"/>
      <c r="CH1515" s="78"/>
      <c r="CI1515" s="78"/>
      <c r="CJ1515" s="78"/>
      <c r="CK1515" s="78"/>
      <c r="CL1515" s="78"/>
    </row>
    <row r="1516" spans="14:90" ht="20.100000000000001" customHeight="1">
      <c r="N1516" s="78"/>
      <c r="O1516" s="78"/>
      <c r="P1516" s="78"/>
      <c r="Q1516" s="78"/>
      <c r="R1516" s="78"/>
      <c r="S1516" s="78"/>
      <c r="T1516" s="78"/>
      <c r="U1516" s="78"/>
      <c r="V1516" s="78"/>
      <c r="W1516" s="78"/>
      <c r="X1516" s="78"/>
      <c r="Y1516" s="78"/>
      <c r="Z1516" s="78"/>
      <c r="AA1516" s="78"/>
      <c r="AB1516" s="78"/>
      <c r="AC1516" s="78"/>
      <c r="AD1516" s="78"/>
      <c r="AE1516" s="78"/>
      <c r="AF1516" s="78"/>
      <c r="AG1516" s="78"/>
      <c r="AH1516" s="78"/>
      <c r="AI1516" s="78"/>
      <c r="AJ1516" s="170"/>
      <c r="AK1516" s="78"/>
      <c r="AL1516" s="78"/>
      <c r="AM1516" s="78"/>
      <c r="AN1516" s="78"/>
      <c r="AO1516" s="78"/>
      <c r="AP1516" s="78"/>
      <c r="AQ1516" s="78"/>
      <c r="AR1516" s="78"/>
      <c r="AT1516" s="78"/>
      <c r="AU1516" s="78"/>
      <c r="AV1516" s="78"/>
      <c r="AW1516" s="78"/>
      <c r="AX1516" s="78"/>
      <c r="AY1516" s="78"/>
      <c r="AZ1516" s="78"/>
      <c r="BA1516" s="78"/>
      <c r="BB1516" s="78"/>
      <c r="BC1516" s="78"/>
      <c r="BD1516" s="78"/>
      <c r="BE1516" s="78"/>
      <c r="BF1516" s="78"/>
      <c r="BG1516" s="78"/>
      <c r="BH1516" s="78"/>
      <c r="BI1516" s="78"/>
      <c r="BJ1516" s="78"/>
      <c r="BK1516" s="78"/>
      <c r="BL1516" s="78"/>
      <c r="BM1516" s="78"/>
      <c r="BN1516" s="78"/>
      <c r="BO1516" s="78"/>
      <c r="BP1516" s="78"/>
      <c r="BQ1516" s="78"/>
      <c r="BR1516" s="78"/>
      <c r="BS1516" s="78"/>
      <c r="BT1516" s="78"/>
      <c r="BU1516" s="78"/>
      <c r="BV1516" s="78"/>
      <c r="BW1516" s="78"/>
      <c r="BX1516" s="78"/>
      <c r="BY1516" s="78"/>
      <c r="BZ1516" s="78"/>
      <c r="CA1516" s="78"/>
      <c r="CB1516" s="78"/>
      <c r="CC1516" s="78"/>
      <c r="CD1516" s="78"/>
      <c r="CE1516" s="78"/>
      <c r="CF1516" s="78"/>
      <c r="CG1516" s="78"/>
      <c r="CH1516" s="78"/>
      <c r="CI1516" s="78"/>
      <c r="CJ1516" s="78"/>
      <c r="CK1516" s="78"/>
      <c r="CL1516" s="78"/>
    </row>
    <row r="1517" spans="14:90" ht="20.100000000000001" customHeight="1">
      <c r="N1517" s="78"/>
      <c r="O1517" s="78"/>
      <c r="P1517" s="78"/>
      <c r="Q1517" s="78"/>
      <c r="R1517" s="78"/>
      <c r="S1517" s="78"/>
      <c r="T1517" s="78"/>
      <c r="U1517" s="78"/>
      <c r="V1517" s="78"/>
      <c r="W1517" s="78"/>
      <c r="X1517" s="78"/>
      <c r="Y1517" s="78"/>
      <c r="Z1517" s="78"/>
      <c r="AA1517" s="78"/>
      <c r="AB1517" s="78"/>
      <c r="AC1517" s="78"/>
      <c r="AD1517" s="78"/>
      <c r="AE1517" s="78"/>
      <c r="AF1517" s="78"/>
      <c r="AG1517" s="78"/>
      <c r="AH1517" s="78"/>
      <c r="AI1517" s="78"/>
      <c r="AJ1517" s="170"/>
      <c r="AK1517" s="78"/>
      <c r="AL1517" s="78"/>
      <c r="AM1517" s="78"/>
      <c r="AN1517" s="78"/>
      <c r="AO1517" s="78"/>
      <c r="AP1517" s="78"/>
      <c r="AQ1517" s="78"/>
      <c r="AR1517" s="78"/>
      <c r="AT1517" s="78"/>
      <c r="AU1517" s="78"/>
      <c r="AV1517" s="78"/>
      <c r="AW1517" s="78"/>
      <c r="AX1517" s="78"/>
      <c r="AY1517" s="78"/>
      <c r="AZ1517" s="78"/>
      <c r="BA1517" s="78"/>
      <c r="BB1517" s="78"/>
      <c r="BC1517" s="78"/>
      <c r="BD1517" s="78"/>
      <c r="BE1517" s="78"/>
      <c r="BF1517" s="78"/>
      <c r="BG1517" s="78"/>
      <c r="BH1517" s="78"/>
      <c r="BI1517" s="78"/>
      <c r="BJ1517" s="78"/>
      <c r="BK1517" s="78"/>
      <c r="BL1517" s="78"/>
      <c r="BM1517" s="78"/>
      <c r="BN1517" s="78"/>
      <c r="BO1517" s="78"/>
      <c r="BP1517" s="78"/>
      <c r="BQ1517" s="78"/>
      <c r="BR1517" s="78"/>
      <c r="BS1517" s="78"/>
      <c r="BT1517" s="78"/>
      <c r="BU1517" s="78"/>
      <c r="BV1517" s="78"/>
      <c r="BW1517" s="78"/>
      <c r="BX1517" s="78"/>
      <c r="BY1517" s="78"/>
      <c r="BZ1517" s="78"/>
      <c r="CA1517" s="78"/>
      <c r="CB1517" s="78"/>
      <c r="CC1517" s="78"/>
      <c r="CD1517" s="78"/>
      <c r="CE1517" s="78"/>
      <c r="CF1517" s="78"/>
      <c r="CG1517" s="78"/>
      <c r="CH1517" s="78"/>
      <c r="CI1517" s="78"/>
      <c r="CJ1517" s="78"/>
      <c r="CK1517" s="78"/>
      <c r="CL1517" s="78"/>
    </row>
    <row r="1518" spans="14:90" ht="20.100000000000001" customHeight="1">
      <c r="N1518" s="78"/>
      <c r="O1518" s="78"/>
      <c r="P1518" s="78"/>
      <c r="Q1518" s="78"/>
      <c r="R1518" s="78"/>
      <c r="S1518" s="78"/>
      <c r="T1518" s="78"/>
      <c r="U1518" s="78"/>
      <c r="V1518" s="78"/>
      <c r="W1518" s="78"/>
      <c r="X1518" s="78"/>
      <c r="Y1518" s="78"/>
      <c r="Z1518" s="78"/>
      <c r="AA1518" s="78"/>
      <c r="AB1518" s="78"/>
      <c r="AC1518" s="78"/>
      <c r="AD1518" s="78"/>
      <c r="AE1518" s="78"/>
      <c r="AF1518" s="78"/>
      <c r="AG1518" s="78"/>
      <c r="AH1518" s="78"/>
      <c r="AI1518" s="78"/>
      <c r="AJ1518" s="170"/>
      <c r="AK1518" s="78"/>
      <c r="AL1518" s="78"/>
      <c r="AM1518" s="78"/>
      <c r="AN1518" s="78"/>
      <c r="AO1518" s="78"/>
      <c r="AP1518" s="78"/>
      <c r="AQ1518" s="78"/>
      <c r="AR1518" s="78"/>
      <c r="AT1518" s="78"/>
      <c r="AU1518" s="78"/>
      <c r="AV1518" s="78"/>
      <c r="AW1518" s="78"/>
      <c r="AX1518" s="78"/>
      <c r="AY1518" s="78"/>
      <c r="AZ1518" s="78"/>
      <c r="BA1518" s="78"/>
      <c r="BB1518" s="78"/>
      <c r="BC1518" s="78"/>
      <c r="BD1518" s="78"/>
      <c r="BE1518" s="78"/>
      <c r="BF1518" s="78"/>
      <c r="BG1518" s="78"/>
      <c r="BH1518" s="78"/>
      <c r="BI1518" s="78"/>
      <c r="BJ1518" s="78"/>
      <c r="BK1518" s="78"/>
      <c r="BL1518" s="78"/>
      <c r="BM1518" s="78"/>
      <c r="BN1518" s="78"/>
      <c r="BO1518" s="78"/>
      <c r="BP1518" s="78"/>
      <c r="BQ1518" s="78"/>
      <c r="BR1518" s="78"/>
      <c r="BS1518" s="78"/>
      <c r="BT1518" s="78"/>
      <c r="BU1518" s="78"/>
      <c r="BV1518" s="78"/>
      <c r="BW1518" s="78"/>
      <c r="BX1518" s="78"/>
      <c r="BY1518" s="78"/>
      <c r="BZ1518" s="78"/>
      <c r="CA1518" s="78"/>
      <c r="CB1518" s="78"/>
      <c r="CC1518" s="78"/>
      <c r="CD1518" s="78"/>
      <c r="CE1518" s="78"/>
      <c r="CF1518" s="78"/>
      <c r="CG1518" s="78"/>
      <c r="CH1518" s="78"/>
      <c r="CI1518" s="78"/>
      <c r="CJ1518" s="78"/>
      <c r="CK1518" s="78"/>
      <c r="CL1518" s="78"/>
    </row>
    <row r="1519" spans="14:90" ht="20.100000000000001" customHeight="1">
      <c r="N1519" s="78"/>
      <c r="O1519" s="78"/>
      <c r="P1519" s="78"/>
      <c r="Q1519" s="78"/>
      <c r="R1519" s="78"/>
      <c r="S1519" s="78"/>
      <c r="T1519" s="78"/>
      <c r="U1519" s="78"/>
      <c r="V1519" s="78"/>
      <c r="W1519" s="78"/>
      <c r="X1519" s="78"/>
      <c r="Y1519" s="78"/>
      <c r="Z1519" s="78"/>
      <c r="AA1519" s="78"/>
      <c r="AB1519" s="78"/>
      <c r="AC1519" s="78"/>
      <c r="AD1519" s="78"/>
      <c r="AE1519" s="78"/>
      <c r="AF1519" s="78"/>
      <c r="AG1519" s="78"/>
      <c r="AH1519" s="78"/>
      <c r="AI1519" s="78"/>
      <c r="AJ1519" s="170"/>
      <c r="AK1519" s="78"/>
      <c r="AL1519" s="78"/>
      <c r="AM1519" s="78"/>
      <c r="AN1519" s="78"/>
      <c r="AO1519" s="78"/>
      <c r="AP1519" s="78"/>
      <c r="AQ1519" s="78"/>
      <c r="AR1519" s="78"/>
      <c r="AT1519" s="78"/>
      <c r="AU1519" s="78"/>
      <c r="AV1519" s="78"/>
      <c r="AW1519" s="78"/>
      <c r="AX1519" s="78"/>
      <c r="AY1519" s="78"/>
      <c r="AZ1519" s="78"/>
      <c r="BA1519" s="78"/>
      <c r="BB1519" s="78"/>
      <c r="BC1519" s="78"/>
      <c r="BD1519" s="78"/>
      <c r="BE1519" s="78"/>
      <c r="BF1519" s="78"/>
      <c r="BG1519" s="78"/>
      <c r="BH1519" s="78"/>
      <c r="BI1519" s="78"/>
      <c r="BJ1519" s="78"/>
      <c r="BK1519" s="78"/>
      <c r="BL1519" s="78"/>
      <c r="BM1519" s="78"/>
      <c r="BN1519" s="78"/>
      <c r="BO1519" s="78"/>
      <c r="BP1519" s="78"/>
      <c r="BQ1519" s="78"/>
      <c r="BR1519" s="78"/>
      <c r="BS1519" s="78"/>
      <c r="BT1519" s="78"/>
      <c r="BU1519" s="78"/>
      <c r="BV1519" s="78"/>
      <c r="BW1519" s="78"/>
      <c r="BX1519" s="78"/>
      <c r="BY1519" s="78"/>
      <c r="BZ1519" s="78"/>
      <c r="CA1519" s="78"/>
      <c r="CB1519" s="78"/>
      <c r="CC1519" s="78"/>
      <c r="CD1519" s="78"/>
      <c r="CE1519" s="78"/>
      <c r="CF1519" s="78"/>
      <c r="CG1519" s="78"/>
      <c r="CH1519" s="78"/>
      <c r="CI1519" s="78"/>
      <c r="CJ1519" s="78"/>
      <c r="CK1519" s="78"/>
      <c r="CL1519" s="78"/>
    </row>
    <row r="1520" spans="14:90" ht="20.100000000000001" customHeight="1">
      <c r="N1520" s="78"/>
      <c r="O1520" s="78"/>
      <c r="P1520" s="78"/>
      <c r="Q1520" s="78"/>
      <c r="R1520" s="78"/>
      <c r="S1520" s="78"/>
      <c r="T1520" s="78"/>
      <c r="U1520" s="78"/>
      <c r="V1520" s="78"/>
      <c r="W1520" s="78"/>
      <c r="X1520" s="78"/>
      <c r="Y1520" s="78"/>
      <c r="Z1520" s="78"/>
      <c r="AA1520" s="78"/>
      <c r="AB1520" s="78"/>
      <c r="AC1520" s="78"/>
      <c r="AD1520" s="78"/>
      <c r="AE1520" s="78"/>
      <c r="AF1520" s="78"/>
      <c r="AG1520" s="78"/>
      <c r="AH1520" s="78"/>
      <c r="AI1520" s="78"/>
      <c r="AJ1520" s="170"/>
      <c r="AK1520" s="78"/>
      <c r="AL1520" s="78"/>
      <c r="AM1520" s="78"/>
      <c r="AN1520" s="78"/>
      <c r="AO1520" s="78"/>
      <c r="AP1520" s="78"/>
      <c r="AQ1520" s="78"/>
      <c r="AR1520" s="78"/>
      <c r="AT1520" s="78"/>
      <c r="AU1520" s="78"/>
      <c r="AV1520" s="78"/>
      <c r="AW1520" s="78"/>
      <c r="AX1520" s="78"/>
      <c r="AY1520" s="78"/>
      <c r="AZ1520" s="78"/>
      <c r="BA1520" s="78"/>
      <c r="BB1520" s="78"/>
      <c r="BC1520" s="78"/>
      <c r="BD1520" s="78"/>
      <c r="BE1520" s="78"/>
      <c r="BF1520" s="78"/>
      <c r="BG1520" s="78"/>
      <c r="BH1520" s="78"/>
      <c r="BI1520" s="78"/>
      <c r="BJ1520" s="78"/>
      <c r="BK1520" s="78"/>
      <c r="BL1520" s="78"/>
      <c r="BM1520" s="78"/>
      <c r="BN1520" s="78"/>
      <c r="BO1520" s="78"/>
      <c r="BP1520" s="78"/>
      <c r="BQ1520" s="78"/>
      <c r="BR1520" s="78"/>
      <c r="BS1520" s="78"/>
      <c r="BT1520" s="78"/>
      <c r="BU1520" s="78"/>
      <c r="BV1520" s="78"/>
      <c r="BW1520" s="78"/>
      <c r="BX1520" s="78"/>
      <c r="BY1520" s="78"/>
      <c r="BZ1520" s="78"/>
      <c r="CA1520" s="78"/>
      <c r="CB1520" s="78"/>
      <c r="CC1520" s="78"/>
      <c r="CD1520" s="78"/>
      <c r="CE1520" s="78"/>
      <c r="CF1520" s="78"/>
      <c r="CG1520" s="78"/>
      <c r="CH1520" s="78"/>
      <c r="CI1520" s="78"/>
      <c r="CJ1520" s="78"/>
      <c r="CK1520" s="78"/>
      <c r="CL1520" s="78"/>
    </row>
    <row r="1521" spans="14:90" ht="20.100000000000001" customHeight="1">
      <c r="N1521" s="78"/>
      <c r="O1521" s="78"/>
      <c r="P1521" s="78"/>
      <c r="Q1521" s="78"/>
      <c r="R1521" s="78"/>
      <c r="S1521" s="78"/>
      <c r="T1521" s="78"/>
      <c r="U1521" s="78"/>
      <c r="V1521" s="78"/>
      <c r="W1521" s="78"/>
      <c r="X1521" s="78"/>
      <c r="Y1521" s="78"/>
      <c r="Z1521" s="78"/>
      <c r="AA1521" s="78"/>
      <c r="AB1521" s="78"/>
      <c r="AC1521" s="78"/>
      <c r="AD1521" s="78"/>
      <c r="AE1521" s="78"/>
      <c r="AF1521" s="78"/>
      <c r="AG1521" s="78"/>
      <c r="AH1521" s="78"/>
      <c r="AI1521" s="78"/>
      <c r="AJ1521" s="170"/>
      <c r="AK1521" s="78"/>
      <c r="AL1521" s="78"/>
      <c r="AM1521" s="78"/>
      <c r="AN1521" s="78"/>
      <c r="AO1521" s="78"/>
      <c r="AP1521" s="78"/>
      <c r="AQ1521" s="78"/>
      <c r="AR1521" s="78"/>
      <c r="AT1521" s="78"/>
      <c r="AU1521" s="78"/>
      <c r="AV1521" s="78"/>
      <c r="AW1521" s="78"/>
      <c r="AX1521" s="78"/>
      <c r="AY1521" s="78"/>
      <c r="AZ1521" s="78"/>
      <c r="BA1521" s="78"/>
      <c r="BB1521" s="78"/>
      <c r="BC1521" s="78"/>
      <c r="BD1521" s="78"/>
      <c r="BE1521" s="78"/>
      <c r="BF1521" s="78"/>
      <c r="BG1521" s="78"/>
      <c r="BH1521" s="78"/>
      <c r="BI1521" s="78"/>
      <c r="BJ1521" s="78"/>
      <c r="BK1521" s="78"/>
      <c r="BL1521" s="78"/>
      <c r="BM1521" s="78"/>
      <c r="BN1521" s="78"/>
      <c r="BO1521" s="78"/>
      <c r="BP1521" s="78"/>
      <c r="BQ1521" s="78"/>
      <c r="BR1521" s="78"/>
      <c r="BS1521" s="78"/>
      <c r="BT1521" s="78"/>
      <c r="BU1521" s="78"/>
      <c r="BV1521" s="78"/>
      <c r="BW1521" s="78"/>
      <c r="BX1521" s="78"/>
      <c r="BY1521" s="78"/>
      <c r="BZ1521" s="78"/>
      <c r="CA1521" s="78"/>
      <c r="CB1521" s="78"/>
      <c r="CC1521" s="78"/>
      <c r="CD1521" s="78"/>
      <c r="CE1521" s="78"/>
      <c r="CF1521" s="78"/>
      <c r="CG1521" s="78"/>
      <c r="CH1521" s="78"/>
      <c r="CI1521" s="78"/>
      <c r="CJ1521" s="78"/>
      <c r="CK1521" s="78"/>
      <c r="CL1521" s="78"/>
    </row>
    <row r="1522" spans="14:90" ht="20.100000000000001" customHeight="1">
      <c r="N1522" s="78"/>
      <c r="O1522" s="78"/>
      <c r="P1522" s="78"/>
      <c r="Q1522" s="78"/>
      <c r="R1522" s="78"/>
      <c r="S1522" s="78"/>
      <c r="T1522" s="78"/>
      <c r="U1522" s="78"/>
      <c r="V1522" s="78"/>
      <c r="W1522" s="78"/>
      <c r="X1522" s="78"/>
      <c r="Y1522" s="78"/>
      <c r="Z1522" s="78"/>
      <c r="AA1522" s="78"/>
      <c r="AB1522" s="78"/>
      <c r="AC1522" s="78"/>
      <c r="AD1522" s="78"/>
      <c r="AE1522" s="78"/>
      <c r="AF1522" s="78"/>
      <c r="AG1522" s="78"/>
      <c r="AH1522" s="78"/>
      <c r="AI1522" s="78"/>
      <c r="AJ1522" s="170"/>
      <c r="AK1522" s="78"/>
      <c r="AL1522" s="78"/>
      <c r="AM1522" s="78"/>
      <c r="AN1522" s="78"/>
      <c r="AO1522" s="78"/>
      <c r="AP1522" s="78"/>
      <c r="AQ1522" s="78"/>
      <c r="AR1522" s="78"/>
      <c r="AT1522" s="78"/>
      <c r="AU1522" s="78"/>
      <c r="AV1522" s="78"/>
      <c r="AW1522" s="78"/>
      <c r="AX1522" s="78"/>
      <c r="AY1522" s="78"/>
      <c r="AZ1522" s="78"/>
      <c r="BA1522" s="78"/>
      <c r="BB1522" s="78"/>
      <c r="BC1522" s="78"/>
      <c r="BD1522" s="78"/>
      <c r="BE1522" s="78"/>
      <c r="BF1522" s="78"/>
      <c r="BG1522" s="78"/>
      <c r="BH1522" s="78"/>
      <c r="BI1522" s="78"/>
      <c r="BJ1522" s="78"/>
      <c r="BK1522" s="78"/>
      <c r="BL1522" s="78"/>
      <c r="BM1522" s="78"/>
      <c r="BN1522" s="78"/>
      <c r="BO1522" s="78"/>
      <c r="BP1522" s="78"/>
      <c r="BQ1522" s="78"/>
      <c r="BR1522" s="78"/>
      <c r="BS1522" s="78"/>
      <c r="BT1522" s="78"/>
      <c r="BU1522" s="78"/>
      <c r="BV1522" s="78"/>
      <c r="BW1522" s="78"/>
      <c r="BX1522" s="78"/>
      <c r="BY1522" s="78"/>
      <c r="BZ1522" s="78"/>
      <c r="CA1522" s="78"/>
      <c r="CB1522" s="78"/>
      <c r="CC1522" s="78"/>
      <c r="CD1522" s="78"/>
      <c r="CE1522" s="78"/>
      <c r="CF1522" s="78"/>
      <c r="CG1522" s="78"/>
      <c r="CH1522" s="78"/>
      <c r="CI1522" s="78"/>
      <c r="CJ1522" s="78"/>
      <c r="CK1522" s="78"/>
      <c r="CL1522" s="78"/>
    </row>
    <row r="1523" spans="14:90" ht="20.100000000000001" customHeight="1">
      <c r="N1523" s="78"/>
      <c r="O1523" s="78"/>
      <c r="P1523" s="78"/>
      <c r="Q1523" s="78"/>
      <c r="R1523" s="78"/>
      <c r="S1523" s="78"/>
      <c r="T1523" s="78"/>
      <c r="U1523" s="78"/>
      <c r="V1523" s="78"/>
      <c r="W1523" s="78"/>
      <c r="X1523" s="78"/>
      <c r="Y1523" s="78"/>
      <c r="Z1523" s="78"/>
      <c r="AA1523" s="78"/>
      <c r="AB1523" s="78"/>
      <c r="AC1523" s="78"/>
      <c r="AD1523" s="78"/>
      <c r="AE1523" s="78"/>
      <c r="AF1523" s="78"/>
      <c r="AG1523" s="78"/>
      <c r="AH1523" s="78"/>
      <c r="AI1523" s="78"/>
      <c r="AJ1523" s="170"/>
      <c r="AK1523" s="78"/>
      <c r="AL1523" s="78"/>
      <c r="AM1523" s="78"/>
      <c r="AN1523" s="78"/>
      <c r="AO1523" s="78"/>
      <c r="AP1523" s="78"/>
      <c r="AQ1523" s="78"/>
      <c r="AR1523" s="78"/>
      <c r="AT1523" s="78"/>
      <c r="AU1523" s="78"/>
      <c r="AV1523" s="78"/>
      <c r="AW1523" s="78"/>
      <c r="AX1523" s="78"/>
      <c r="AY1523" s="78"/>
      <c r="AZ1523" s="78"/>
      <c r="BA1523" s="78"/>
      <c r="BB1523" s="78"/>
      <c r="BC1523" s="78"/>
      <c r="BD1523" s="78"/>
      <c r="BE1523" s="78"/>
      <c r="BF1523" s="78"/>
      <c r="BG1523" s="78"/>
      <c r="BH1523" s="78"/>
      <c r="BI1523" s="78"/>
      <c r="BJ1523" s="78"/>
      <c r="BK1523" s="78"/>
      <c r="BL1523" s="78"/>
      <c r="BM1523" s="78"/>
      <c r="BN1523" s="78"/>
      <c r="BO1523" s="78"/>
      <c r="BP1523" s="78"/>
      <c r="BQ1523" s="78"/>
      <c r="BR1523" s="78"/>
      <c r="BS1523" s="78"/>
      <c r="BT1523" s="78"/>
      <c r="BU1523" s="78"/>
      <c r="BV1523" s="78"/>
      <c r="BW1523" s="78"/>
      <c r="BX1523" s="78"/>
      <c r="BY1523" s="78"/>
      <c r="BZ1523" s="78"/>
      <c r="CA1523" s="78"/>
      <c r="CB1523" s="78"/>
      <c r="CC1523" s="78"/>
      <c r="CD1523" s="78"/>
      <c r="CE1523" s="78"/>
      <c r="CF1523" s="78"/>
      <c r="CG1523" s="78"/>
      <c r="CH1523" s="78"/>
      <c r="CI1523" s="78"/>
      <c r="CJ1523" s="78"/>
      <c r="CK1523" s="78"/>
      <c r="CL1523" s="78"/>
    </row>
    <row r="1524" spans="14:90" ht="20.100000000000001" customHeight="1">
      <c r="N1524" s="78"/>
      <c r="O1524" s="78"/>
      <c r="P1524" s="78"/>
      <c r="Q1524" s="78"/>
      <c r="R1524" s="78"/>
      <c r="S1524" s="78"/>
      <c r="T1524" s="78"/>
      <c r="U1524" s="78"/>
      <c r="V1524" s="78"/>
      <c r="W1524" s="78"/>
      <c r="X1524" s="78"/>
      <c r="Y1524" s="78"/>
      <c r="Z1524" s="78"/>
      <c r="AA1524" s="78"/>
      <c r="AB1524" s="78"/>
      <c r="AC1524" s="78"/>
      <c r="AD1524" s="78"/>
      <c r="AE1524" s="78"/>
      <c r="AF1524" s="78"/>
      <c r="AG1524" s="78"/>
      <c r="AH1524" s="78"/>
      <c r="AI1524" s="78"/>
      <c r="AJ1524" s="170"/>
      <c r="AK1524" s="78"/>
      <c r="AL1524" s="78"/>
      <c r="AM1524" s="78"/>
      <c r="AN1524" s="78"/>
      <c r="AO1524" s="78"/>
      <c r="AP1524" s="78"/>
      <c r="AQ1524" s="78"/>
      <c r="AR1524" s="78"/>
      <c r="AT1524" s="78"/>
      <c r="AU1524" s="78"/>
      <c r="AV1524" s="78"/>
      <c r="AW1524" s="78"/>
      <c r="AX1524" s="78"/>
      <c r="AY1524" s="78"/>
      <c r="AZ1524" s="78"/>
      <c r="BA1524" s="78"/>
      <c r="BB1524" s="78"/>
      <c r="BC1524" s="78"/>
      <c r="BD1524" s="78"/>
      <c r="BE1524" s="78"/>
      <c r="BF1524" s="78"/>
      <c r="BG1524" s="78"/>
      <c r="BH1524" s="78"/>
      <c r="BI1524" s="78"/>
      <c r="BJ1524" s="78"/>
      <c r="BK1524" s="78"/>
      <c r="BL1524" s="78"/>
      <c r="BM1524" s="78"/>
      <c r="BN1524" s="78"/>
      <c r="BO1524" s="78"/>
      <c r="BP1524" s="78"/>
      <c r="BQ1524" s="78"/>
      <c r="BR1524" s="78"/>
      <c r="BS1524" s="78"/>
      <c r="BT1524" s="78"/>
      <c r="BU1524" s="78"/>
      <c r="BV1524" s="78"/>
      <c r="BW1524" s="78"/>
      <c r="BX1524" s="78"/>
      <c r="BY1524" s="78"/>
      <c r="BZ1524" s="78"/>
      <c r="CA1524" s="78"/>
      <c r="CB1524" s="78"/>
      <c r="CC1524" s="78"/>
      <c r="CD1524" s="78"/>
      <c r="CE1524" s="78"/>
      <c r="CF1524" s="78"/>
      <c r="CG1524" s="78"/>
      <c r="CH1524" s="78"/>
      <c r="CI1524" s="78"/>
      <c r="CJ1524" s="78"/>
      <c r="CK1524" s="78"/>
      <c r="CL1524" s="78"/>
    </row>
    <row r="1525" spans="14:90" ht="20.100000000000001" customHeight="1">
      <c r="N1525" s="78"/>
      <c r="O1525" s="78"/>
      <c r="P1525" s="78"/>
      <c r="Q1525" s="78"/>
      <c r="R1525" s="78"/>
      <c r="S1525" s="78"/>
      <c r="T1525" s="78"/>
      <c r="U1525" s="78"/>
      <c r="V1525" s="78"/>
      <c r="W1525" s="78"/>
      <c r="X1525" s="78"/>
      <c r="Y1525" s="78"/>
      <c r="Z1525" s="78"/>
      <c r="AA1525" s="78"/>
      <c r="AB1525" s="78"/>
      <c r="AC1525" s="78"/>
      <c r="AD1525" s="78"/>
      <c r="AE1525" s="78"/>
      <c r="AF1525" s="78"/>
      <c r="AG1525" s="78"/>
      <c r="AH1525" s="78"/>
      <c r="AI1525" s="78"/>
      <c r="AJ1525" s="170"/>
      <c r="AK1525" s="78"/>
      <c r="AL1525" s="78"/>
      <c r="AM1525" s="78"/>
      <c r="AN1525" s="78"/>
      <c r="AO1525" s="78"/>
      <c r="AP1525" s="78"/>
      <c r="AQ1525" s="78"/>
      <c r="AR1525" s="78"/>
      <c r="AT1525" s="78"/>
      <c r="AU1525" s="78"/>
      <c r="AV1525" s="78"/>
      <c r="AW1525" s="78"/>
      <c r="AX1525" s="78"/>
      <c r="AY1525" s="78"/>
      <c r="AZ1525" s="78"/>
      <c r="BA1525" s="78"/>
      <c r="BB1525" s="78"/>
      <c r="BC1525" s="78"/>
      <c r="BD1525" s="78"/>
      <c r="BE1525" s="78"/>
      <c r="BF1525" s="78"/>
      <c r="BG1525" s="78"/>
      <c r="BH1525" s="78"/>
      <c r="BI1525" s="78"/>
      <c r="BJ1525" s="78"/>
      <c r="BK1525" s="78"/>
      <c r="BL1525" s="78"/>
      <c r="BM1525" s="78"/>
      <c r="BN1525" s="78"/>
      <c r="BO1525" s="78"/>
      <c r="BP1525" s="78"/>
      <c r="BQ1525" s="78"/>
      <c r="BR1525" s="78"/>
      <c r="BS1525" s="78"/>
      <c r="BT1525" s="78"/>
      <c r="BU1525" s="78"/>
      <c r="BV1525" s="78"/>
      <c r="BW1525" s="78"/>
      <c r="BX1525" s="78"/>
      <c r="BY1525" s="78"/>
      <c r="BZ1525" s="78"/>
      <c r="CA1525" s="78"/>
      <c r="CB1525" s="78"/>
      <c r="CC1525" s="78"/>
      <c r="CD1525" s="78"/>
      <c r="CE1525" s="78"/>
      <c r="CF1525" s="78"/>
      <c r="CG1525" s="78"/>
      <c r="CH1525" s="78"/>
      <c r="CI1525" s="78"/>
      <c r="CJ1525" s="78"/>
      <c r="CK1525" s="78"/>
      <c r="CL1525" s="78"/>
    </row>
    <row r="1526" spans="14:90" ht="20.100000000000001" customHeight="1">
      <c r="N1526" s="78"/>
      <c r="O1526" s="78"/>
      <c r="P1526" s="78"/>
      <c r="Q1526" s="78"/>
      <c r="R1526" s="78"/>
      <c r="S1526" s="78"/>
      <c r="T1526" s="78"/>
      <c r="U1526" s="78"/>
      <c r="V1526" s="78"/>
      <c r="W1526" s="78"/>
      <c r="X1526" s="78"/>
      <c r="Y1526" s="78"/>
      <c r="Z1526" s="78"/>
      <c r="AA1526" s="78"/>
      <c r="AB1526" s="78"/>
      <c r="AC1526" s="78"/>
      <c r="AD1526" s="78"/>
      <c r="AE1526" s="78"/>
      <c r="AF1526" s="78"/>
      <c r="AG1526" s="78"/>
      <c r="AH1526" s="78"/>
      <c r="AI1526" s="78"/>
      <c r="AJ1526" s="170"/>
      <c r="AK1526" s="78"/>
      <c r="AL1526" s="78"/>
      <c r="AM1526" s="78"/>
      <c r="AN1526" s="78"/>
      <c r="AO1526" s="78"/>
      <c r="AP1526" s="78"/>
      <c r="AQ1526" s="78"/>
      <c r="AR1526" s="78"/>
      <c r="AT1526" s="78"/>
      <c r="AU1526" s="78"/>
      <c r="AV1526" s="78"/>
      <c r="AW1526" s="78"/>
      <c r="AX1526" s="78"/>
      <c r="AY1526" s="78"/>
      <c r="AZ1526" s="78"/>
      <c r="BA1526" s="78"/>
      <c r="BB1526" s="78"/>
      <c r="BC1526" s="78"/>
      <c r="BD1526" s="78"/>
      <c r="BE1526" s="78"/>
      <c r="BF1526" s="78"/>
      <c r="BG1526" s="78"/>
      <c r="BH1526" s="78"/>
      <c r="BI1526" s="78"/>
      <c r="BJ1526" s="78"/>
      <c r="BK1526" s="78"/>
      <c r="BL1526" s="78"/>
      <c r="BM1526" s="78"/>
      <c r="BN1526" s="78"/>
      <c r="BO1526" s="78"/>
      <c r="BP1526" s="78"/>
      <c r="BQ1526" s="78"/>
      <c r="BR1526" s="78"/>
      <c r="BS1526" s="78"/>
      <c r="BT1526" s="78"/>
      <c r="BU1526" s="78"/>
      <c r="BV1526" s="78"/>
      <c r="BW1526" s="78"/>
      <c r="BX1526" s="78"/>
      <c r="BY1526" s="78"/>
      <c r="BZ1526" s="78"/>
      <c r="CA1526" s="78"/>
      <c r="CB1526" s="78"/>
      <c r="CC1526" s="78"/>
      <c r="CD1526" s="78"/>
      <c r="CE1526" s="78"/>
      <c r="CF1526" s="78"/>
      <c r="CG1526" s="78"/>
      <c r="CH1526" s="78"/>
      <c r="CI1526" s="78"/>
      <c r="CJ1526" s="78"/>
      <c r="CK1526" s="78"/>
      <c r="CL1526" s="78"/>
    </row>
    <row r="1527" spans="14:90" ht="20.100000000000001" customHeight="1">
      <c r="N1527" s="78"/>
      <c r="O1527" s="78"/>
      <c r="P1527" s="78"/>
      <c r="Q1527" s="78"/>
      <c r="R1527" s="78"/>
      <c r="S1527" s="78"/>
      <c r="T1527" s="78"/>
      <c r="U1527" s="78"/>
      <c r="V1527" s="78"/>
      <c r="W1527" s="78"/>
      <c r="X1527" s="78"/>
      <c r="Y1527" s="78"/>
      <c r="Z1527" s="78"/>
      <c r="AA1527" s="78"/>
      <c r="AB1527" s="78"/>
      <c r="AC1527" s="78"/>
      <c r="AD1527" s="78"/>
      <c r="AE1527" s="78"/>
      <c r="AF1527" s="78"/>
      <c r="AG1527" s="78"/>
      <c r="AH1527" s="78"/>
      <c r="AI1527" s="78"/>
      <c r="AJ1527" s="170"/>
      <c r="AK1527" s="78"/>
      <c r="AL1527" s="78"/>
      <c r="AM1527" s="78"/>
      <c r="AN1527" s="78"/>
      <c r="AO1527" s="78"/>
      <c r="AP1527" s="78"/>
      <c r="AQ1527" s="78"/>
      <c r="AR1527" s="78"/>
      <c r="AT1527" s="78"/>
      <c r="AU1527" s="78"/>
      <c r="AV1527" s="78"/>
      <c r="AW1527" s="78"/>
      <c r="AX1527" s="78"/>
      <c r="AY1527" s="78"/>
      <c r="AZ1527" s="78"/>
      <c r="BA1527" s="78"/>
      <c r="BB1527" s="78"/>
      <c r="BC1527" s="78"/>
      <c r="BD1527" s="78"/>
      <c r="BE1527" s="78"/>
      <c r="BF1527" s="78"/>
      <c r="BG1527" s="78"/>
      <c r="BH1527" s="78"/>
      <c r="BI1527" s="78"/>
      <c r="BJ1527" s="78"/>
      <c r="BK1527" s="78"/>
      <c r="BL1527" s="78"/>
      <c r="BM1527" s="78"/>
      <c r="BN1527" s="78"/>
      <c r="BO1527" s="78"/>
      <c r="BP1527" s="78"/>
      <c r="BQ1527" s="78"/>
      <c r="BR1527" s="78"/>
      <c r="BS1527" s="78"/>
      <c r="BT1527" s="78"/>
      <c r="BU1527" s="78"/>
      <c r="BV1527" s="78"/>
      <c r="BW1527" s="78"/>
      <c r="BX1527" s="78"/>
      <c r="BY1527" s="78"/>
      <c r="BZ1527" s="78"/>
      <c r="CA1527" s="78"/>
      <c r="CB1527" s="78"/>
      <c r="CC1527" s="78"/>
      <c r="CD1527" s="78"/>
      <c r="CE1527" s="78"/>
      <c r="CF1527" s="78"/>
      <c r="CG1527" s="78"/>
      <c r="CH1527" s="78"/>
      <c r="CI1527" s="78"/>
      <c r="CJ1527" s="78"/>
      <c r="CK1527" s="78"/>
      <c r="CL1527" s="78"/>
    </row>
    <row r="1528" spans="14:90" ht="20.100000000000001" customHeight="1">
      <c r="N1528" s="78"/>
      <c r="O1528" s="78"/>
      <c r="P1528" s="78"/>
      <c r="Q1528" s="78"/>
      <c r="R1528" s="78"/>
      <c r="S1528" s="78"/>
      <c r="T1528" s="78"/>
      <c r="U1528" s="78"/>
      <c r="V1528" s="78"/>
      <c r="W1528" s="78"/>
      <c r="X1528" s="78"/>
      <c r="Y1528" s="78"/>
      <c r="Z1528" s="78"/>
      <c r="AA1528" s="78"/>
      <c r="AB1528" s="78"/>
      <c r="AC1528" s="78"/>
      <c r="AD1528" s="78"/>
      <c r="AE1528" s="78"/>
      <c r="AF1528" s="78"/>
      <c r="AG1528" s="78"/>
      <c r="AH1528" s="78"/>
      <c r="AI1528" s="78"/>
      <c r="AJ1528" s="170"/>
      <c r="AK1528" s="78"/>
      <c r="AL1528" s="78"/>
      <c r="AM1528" s="78"/>
      <c r="AN1528" s="78"/>
      <c r="AO1528" s="78"/>
      <c r="AP1528" s="78"/>
      <c r="AQ1528" s="78"/>
      <c r="AR1528" s="78"/>
      <c r="AT1528" s="78"/>
      <c r="AU1528" s="78"/>
      <c r="AV1528" s="78"/>
      <c r="AW1528" s="78"/>
      <c r="AX1528" s="78"/>
      <c r="AY1528" s="78"/>
      <c r="AZ1528" s="78"/>
      <c r="BA1528" s="78"/>
      <c r="BB1528" s="78"/>
      <c r="BC1528" s="78"/>
      <c r="BD1528" s="78"/>
      <c r="BE1528" s="78"/>
      <c r="BF1528" s="78"/>
      <c r="BG1528" s="78"/>
      <c r="BH1528" s="78"/>
      <c r="BI1528" s="78"/>
      <c r="BJ1528" s="78"/>
      <c r="BK1528" s="78"/>
      <c r="BL1528" s="78"/>
      <c r="BM1528" s="78"/>
      <c r="BN1528" s="78"/>
      <c r="BO1528" s="78"/>
      <c r="BP1528" s="78"/>
      <c r="BQ1528" s="78"/>
      <c r="BR1528" s="78"/>
      <c r="BS1528" s="78"/>
      <c r="BT1528" s="78"/>
      <c r="BU1528" s="78"/>
      <c r="BV1528" s="78"/>
      <c r="BW1528" s="78"/>
      <c r="BX1528" s="78"/>
      <c r="BY1528" s="78"/>
      <c r="BZ1528" s="78"/>
      <c r="CA1528" s="78"/>
      <c r="CB1528" s="78"/>
      <c r="CC1528" s="78"/>
      <c r="CD1528" s="78"/>
      <c r="CE1528" s="78"/>
      <c r="CF1528" s="78"/>
      <c r="CG1528" s="78"/>
      <c r="CH1528" s="78"/>
      <c r="CI1528" s="78"/>
      <c r="CJ1528" s="78"/>
      <c r="CK1528" s="78"/>
      <c r="CL1528" s="78"/>
    </row>
    <row r="1529" spans="14:90" ht="20.100000000000001" customHeight="1">
      <c r="N1529" s="78"/>
      <c r="O1529" s="78"/>
      <c r="P1529" s="78"/>
      <c r="Q1529" s="78"/>
      <c r="R1529" s="78"/>
      <c r="S1529" s="78"/>
      <c r="T1529" s="78"/>
      <c r="U1529" s="78"/>
      <c r="V1529" s="78"/>
      <c r="W1529" s="78"/>
      <c r="X1529" s="78"/>
      <c r="Y1529" s="78"/>
      <c r="Z1529" s="78"/>
      <c r="AA1529" s="78"/>
      <c r="AB1529" s="78"/>
      <c r="AC1529" s="78"/>
      <c r="AD1529" s="78"/>
      <c r="AE1529" s="78"/>
      <c r="AF1529" s="78"/>
      <c r="AG1529" s="78"/>
      <c r="AH1529" s="78"/>
      <c r="AI1529" s="78"/>
      <c r="AJ1529" s="170"/>
      <c r="AK1529" s="78"/>
      <c r="AL1529" s="78"/>
      <c r="AM1529" s="78"/>
      <c r="AN1529" s="78"/>
      <c r="AO1529" s="78"/>
      <c r="AP1529" s="78"/>
      <c r="AQ1529" s="78"/>
      <c r="AR1529" s="78"/>
      <c r="AT1529" s="78"/>
      <c r="AU1529" s="78"/>
      <c r="AV1529" s="78"/>
      <c r="AW1529" s="78"/>
      <c r="AX1529" s="78"/>
      <c r="AY1529" s="78"/>
      <c r="AZ1529" s="78"/>
      <c r="BA1529" s="78"/>
      <c r="BB1529" s="78"/>
      <c r="BC1529" s="78"/>
      <c r="BD1529" s="78"/>
      <c r="BE1529" s="78"/>
      <c r="BF1529" s="78"/>
      <c r="BG1529" s="78"/>
      <c r="BH1529" s="78"/>
      <c r="BI1529" s="78"/>
      <c r="BJ1529" s="78"/>
      <c r="BK1529" s="78"/>
      <c r="BL1529" s="78"/>
      <c r="BM1529" s="78"/>
      <c r="BN1529" s="78"/>
      <c r="BO1529" s="78"/>
      <c r="BP1529" s="78"/>
      <c r="BQ1529" s="78"/>
      <c r="BR1529" s="78"/>
      <c r="BS1529" s="78"/>
      <c r="BT1529" s="78"/>
      <c r="BU1529" s="78"/>
      <c r="BV1529" s="78"/>
      <c r="BW1529" s="78"/>
      <c r="BX1529" s="78"/>
      <c r="BY1529" s="78"/>
      <c r="BZ1529" s="78"/>
      <c r="CA1529" s="78"/>
      <c r="CB1529" s="78"/>
      <c r="CC1529" s="78"/>
      <c r="CD1529" s="78"/>
      <c r="CE1529" s="78"/>
      <c r="CF1529" s="78"/>
      <c r="CG1529" s="78"/>
      <c r="CH1529" s="78"/>
      <c r="CI1529" s="78"/>
      <c r="CJ1529" s="78"/>
      <c r="CK1529" s="78"/>
      <c r="CL1529" s="78"/>
    </row>
    <row r="1530" spans="14:90" ht="20.100000000000001" customHeight="1">
      <c r="N1530" s="78"/>
      <c r="O1530" s="78"/>
      <c r="P1530" s="78"/>
      <c r="Q1530" s="78"/>
      <c r="R1530" s="78"/>
      <c r="S1530" s="78"/>
      <c r="T1530" s="78"/>
      <c r="U1530" s="78"/>
      <c r="V1530" s="78"/>
      <c r="W1530" s="78"/>
      <c r="X1530" s="78"/>
      <c r="Y1530" s="78"/>
      <c r="Z1530" s="78"/>
      <c r="AA1530" s="78"/>
      <c r="AB1530" s="78"/>
      <c r="AC1530" s="78"/>
      <c r="AD1530" s="78"/>
      <c r="AE1530" s="78"/>
      <c r="AF1530" s="78"/>
      <c r="AG1530" s="78"/>
      <c r="AH1530" s="78"/>
      <c r="AI1530" s="78"/>
      <c r="AJ1530" s="170"/>
      <c r="AK1530" s="78"/>
      <c r="AL1530" s="78"/>
      <c r="AM1530" s="78"/>
      <c r="AN1530" s="78"/>
      <c r="AO1530" s="78"/>
      <c r="AP1530" s="78"/>
      <c r="AQ1530" s="78"/>
      <c r="AR1530" s="78"/>
      <c r="AT1530" s="78"/>
      <c r="AU1530" s="78"/>
      <c r="AV1530" s="78"/>
      <c r="AW1530" s="78"/>
      <c r="AX1530" s="78"/>
      <c r="AY1530" s="78"/>
      <c r="AZ1530" s="78"/>
      <c r="BA1530" s="78"/>
      <c r="BB1530" s="78"/>
      <c r="BC1530" s="78"/>
      <c r="BD1530" s="78"/>
      <c r="BE1530" s="78"/>
      <c r="BF1530" s="78"/>
      <c r="BG1530" s="78"/>
      <c r="BH1530" s="78"/>
      <c r="BI1530" s="78"/>
      <c r="BJ1530" s="78"/>
      <c r="BK1530" s="78"/>
      <c r="BL1530" s="78"/>
      <c r="BM1530" s="78"/>
      <c r="BN1530" s="78"/>
      <c r="BO1530" s="78"/>
      <c r="BP1530" s="78"/>
      <c r="BQ1530" s="78"/>
      <c r="BR1530" s="78"/>
      <c r="BS1530" s="78"/>
      <c r="BT1530" s="78"/>
      <c r="BU1530" s="78"/>
      <c r="BV1530" s="78"/>
      <c r="BW1530" s="78"/>
      <c r="BX1530" s="78"/>
      <c r="BY1530" s="78"/>
      <c r="BZ1530" s="78"/>
      <c r="CA1530" s="78"/>
      <c r="CB1530" s="78"/>
      <c r="CC1530" s="78"/>
      <c r="CD1530" s="78"/>
      <c r="CE1530" s="78"/>
      <c r="CF1530" s="78"/>
      <c r="CG1530" s="78"/>
      <c r="CH1530" s="78"/>
      <c r="CI1530" s="78"/>
      <c r="CJ1530" s="78"/>
      <c r="CK1530" s="78"/>
      <c r="CL1530" s="78"/>
    </row>
    <row r="1531" spans="14:90" ht="20.100000000000001" customHeight="1">
      <c r="N1531" s="78"/>
      <c r="O1531" s="78"/>
      <c r="P1531" s="78"/>
      <c r="Q1531" s="78"/>
      <c r="R1531" s="78"/>
      <c r="S1531" s="78"/>
      <c r="T1531" s="78"/>
      <c r="U1531" s="78"/>
      <c r="V1531" s="78"/>
      <c r="W1531" s="78"/>
      <c r="X1531" s="78"/>
      <c r="Y1531" s="78"/>
      <c r="Z1531" s="78"/>
      <c r="AA1531" s="78"/>
      <c r="AB1531" s="78"/>
      <c r="AC1531" s="78"/>
      <c r="AD1531" s="78"/>
      <c r="AE1531" s="78"/>
      <c r="AF1531" s="78"/>
      <c r="AG1531" s="78"/>
      <c r="AH1531" s="78"/>
      <c r="AI1531" s="78"/>
      <c r="AJ1531" s="170"/>
      <c r="AK1531" s="78"/>
      <c r="AL1531" s="78"/>
      <c r="AM1531" s="78"/>
      <c r="AN1531" s="78"/>
      <c r="AO1531" s="78"/>
      <c r="AP1531" s="78"/>
      <c r="AQ1531" s="78"/>
      <c r="AR1531" s="78"/>
      <c r="AT1531" s="78"/>
      <c r="AU1531" s="78"/>
      <c r="AV1531" s="78"/>
      <c r="AW1531" s="78"/>
      <c r="AX1531" s="78"/>
      <c r="AY1531" s="78"/>
      <c r="AZ1531" s="78"/>
      <c r="BA1531" s="78"/>
      <c r="BB1531" s="78"/>
      <c r="BC1531" s="78"/>
      <c r="BD1531" s="78"/>
      <c r="BE1531" s="78"/>
      <c r="BF1531" s="78"/>
      <c r="BG1531" s="78"/>
      <c r="BH1531" s="78"/>
      <c r="BI1531" s="78"/>
      <c r="BJ1531" s="78"/>
      <c r="BK1531" s="78"/>
      <c r="BL1531" s="78"/>
      <c r="BM1531" s="78"/>
      <c r="BN1531" s="78"/>
      <c r="BO1531" s="78"/>
      <c r="BP1531" s="78"/>
      <c r="BQ1531" s="78"/>
      <c r="BR1531" s="78"/>
      <c r="BS1531" s="78"/>
      <c r="BT1531" s="78"/>
      <c r="BU1531" s="78"/>
      <c r="BV1531" s="78"/>
      <c r="BW1531" s="78"/>
      <c r="BX1531" s="78"/>
      <c r="BY1531" s="78"/>
      <c r="BZ1531" s="78"/>
      <c r="CA1531" s="78"/>
      <c r="CB1531" s="78"/>
      <c r="CC1531" s="78"/>
      <c r="CD1531" s="78"/>
      <c r="CE1531" s="78"/>
      <c r="CF1531" s="78"/>
      <c r="CG1531" s="78"/>
      <c r="CH1531" s="78"/>
      <c r="CI1531" s="78"/>
      <c r="CJ1531" s="78"/>
      <c r="CK1531" s="78"/>
      <c r="CL1531" s="78"/>
    </row>
    <row r="1532" spans="14:90" ht="20.100000000000001" customHeight="1">
      <c r="N1532" s="78"/>
      <c r="O1532" s="78"/>
      <c r="P1532" s="78"/>
      <c r="Q1532" s="78"/>
      <c r="R1532" s="78"/>
      <c r="S1532" s="78"/>
      <c r="T1532" s="78"/>
      <c r="U1532" s="78"/>
      <c r="V1532" s="78"/>
      <c r="W1532" s="78"/>
      <c r="X1532" s="78"/>
      <c r="Y1532" s="78"/>
      <c r="Z1532" s="78"/>
      <c r="AA1532" s="78"/>
      <c r="AB1532" s="78"/>
      <c r="AC1532" s="78"/>
      <c r="AD1532" s="78"/>
      <c r="AE1532" s="78"/>
      <c r="AF1532" s="78"/>
      <c r="AG1532" s="78"/>
      <c r="AH1532" s="78"/>
      <c r="AI1532" s="78"/>
      <c r="AJ1532" s="170"/>
      <c r="AK1532" s="78"/>
      <c r="AL1532" s="78"/>
      <c r="AM1532" s="78"/>
      <c r="AN1532" s="78"/>
      <c r="AO1532" s="78"/>
      <c r="AP1532" s="78"/>
      <c r="AQ1532" s="78"/>
      <c r="AR1532" s="78"/>
      <c r="AT1532" s="78"/>
      <c r="AU1532" s="78"/>
      <c r="AV1532" s="78"/>
      <c r="AW1532" s="78"/>
      <c r="AX1532" s="78"/>
      <c r="AY1532" s="78"/>
      <c r="AZ1532" s="78"/>
      <c r="BA1532" s="78"/>
      <c r="BB1532" s="78"/>
      <c r="BC1532" s="78"/>
      <c r="BD1532" s="78"/>
      <c r="BE1532" s="78"/>
      <c r="BF1532" s="78"/>
      <c r="BG1532" s="78"/>
      <c r="BH1532" s="78"/>
      <c r="BI1532" s="78"/>
      <c r="BJ1532" s="78"/>
      <c r="BK1532" s="78"/>
      <c r="BL1532" s="78"/>
      <c r="BM1532" s="78"/>
      <c r="BN1532" s="78"/>
      <c r="BO1532" s="78"/>
      <c r="BP1532" s="78"/>
      <c r="BQ1532" s="78"/>
      <c r="BR1532" s="78"/>
      <c r="BS1532" s="78"/>
      <c r="BT1532" s="78"/>
      <c r="BU1532" s="78"/>
      <c r="BV1532" s="78"/>
      <c r="BW1532" s="78"/>
      <c r="BX1532" s="78"/>
      <c r="BY1532" s="78"/>
      <c r="BZ1532" s="78"/>
      <c r="CA1532" s="78"/>
      <c r="CB1532" s="78"/>
      <c r="CC1532" s="78"/>
      <c r="CD1532" s="78"/>
      <c r="CE1532" s="78"/>
      <c r="CF1532" s="78"/>
      <c r="CG1532" s="78"/>
      <c r="CH1532" s="78"/>
      <c r="CI1532" s="78"/>
      <c r="CJ1532" s="78"/>
      <c r="CK1532" s="78"/>
      <c r="CL1532" s="78"/>
    </row>
    <row r="1533" spans="14:90" ht="20.100000000000001" customHeight="1">
      <c r="N1533" s="78"/>
      <c r="O1533" s="78"/>
      <c r="P1533" s="78"/>
      <c r="Q1533" s="78"/>
      <c r="R1533" s="78"/>
      <c r="S1533" s="78"/>
      <c r="T1533" s="78"/>
      <c r="U1533" s="78"/>
      <c r="V1533" s="78"/>
      <c r="W1533" s="78"/>
      <c r="X1533" s="78"/>
      <c r="Y1533" s="78"/>
      <c r="Z1533" s="78"/>
      <c r="AA1533" s="78"/>
      <c r="AB1533" s="78"/>
      <c r="AC1533" s="78"/>
      <c r="AD1533" s="78"/>
      <c r="AE1533" s="78"/>
      <c r="AF1533" s="78"/>
      <c r="AG1533" s="78"/>
      <c r="AH1533" s="78"/>
      <c r="AI1533" s="78"/>
      <c r="AJ1533" s="170"/>
      <c r="AK1533" s="78"/>
      <c r="AL1533" s="78"/>
      <c r="AM1533" s="78"/>
      <c r="AN1533" s="78"/>
      <c r="AO1533" s="78"/>
      <c r="AP1533" s="78"/>
      <c r="AQ1533" s="78"/>
      <c r="AR1533" s="78"/>
      <c r="AT1533" s="78"/>
      <c r="AU1533" s="78"/>
      <c r="AV1533" s="78"/>
      <c r="AW1533" s="78"/>
      <c r="AX1533" s="78"/>
      <c r="AY1533" s="78"/>
      <c r="AZ1533" s="78"/>
      <c r="BA1533" s="78"/>
      <c r="BB1533" s="78"/>
      <c r="BC1533" s="78"/>
      <c r="BD1533" s="78"/>
      <c r="BE1533" s="78"/>
      <c r="BF1533" s="78"/>
      <c r="BG1533" s="78"/>
      <c r="BH1533" s="78"/>
      <c r="BI1533" s="78"/>
      <c r="BJ1533" s="78"/>
      <c r="BK1533" s="78"/>
      <c r="BL1533" s="78"/>
      <c r="BM1533" s="78"/>
      <c r="BN1533" s="78"/>
      <c r="BO1533" s="78"/>
      <c r="BP1533" s="78"/>
      <c r="BQ1533" s="78"/>
      <c r="BR1533" s="78"/>
      <c r="BS1533" s="78"/>
      <c r="BT1533" s="78"/>
      <c r="BU1533" s="78"/>
      <c r="BV1533" s="78"/>
      <c r="BW1533" s="78"/>
      <c r="BX1533" s="78"/>
      <c r="BY1533" s="78"/>
      <c r="BZ1533" s="78"/>
      <c r="CA1533" s="78"/>
      <c r="CB1533" s="78"/>
      <c r="CC1533" s="78"/>
      <c r="CD1533" s="78"/>
      <c r="CE1533" s="78"/>
      <c r="CF1533" s="78"/>
      <c r="CG1533" s="78"/>
      <c r="CH1533" s="78"/>
      <c r="CI1533" s="78"/>
      <c r="CJ1533" s="78"/>
      <c r="CK1533" s="78"/>
      <c r="CL1533" s="78"/>
    </row>
    <row r="1534" spans="14:90" ht="20.100000000000001" customHeight="1">
      <c r="N1534" s="78"/>
      <c r="O1534" s="78"/>
      <c r="P1534" s="78"/>
      <c r="Q1534" s="78"/>
      <c r="R1534" s="78"/>
      <c r="S1534" s="78"/>
      <c r="T1534" s="78"/>
      <c r="U1534" s="78"/>
      <c r="V1534" s="78"/>
      <c r="W1534" s="78"/>
      <c r="X1534" s="78"/>
      <c r="Y1534" s="78"/>
      <c r="Z1534" s="78"/>
      <c r="AA1534" s="78"/>
      <c r="AB1534" s="78"/>
      <c r="AC1534" s="78"/>
      <c r="AD1534" s="78"/>
      <c r="AE1534" s="78"/>
      <c r="AF1534" s="78"/>
      <c r="AG1534" s="78"/>
      <c r="AH1534" s="78"/>
      <c r="AI1534" s="78"/>
      <c r="AJ1534" s="170"/>
      <c r="AK1534" s="78"/>
      <c r="AL1534" s="78"/>
      <c r="AM1534" s="78"/>
      <c r="AN1534" s="78"/>
      <c r="AO1534" s="78"/>
      <c r="AP1534" s="78"/>
      <c r="AQ1534" s="78"/>
      <c r="AR1534" s="78"/>
      <c r="AT1534" s="78"/>
      <c r="AU1534" s="78"/>
      <c r="AV1534" s="78"/>
      <c r="AW1534" s="78"/>
      <c r="AX1534" s="78"/>
      <c r="AY1534" s="78"/>
      <c r="AZ1534" s="78"/>
      <c r="BA1534" s="78"/>
      <c r="BB1534" s="78"/>
      <c r="BC1534" s="78"/>
      <c r="BD1534" s="78"/>
      <c r="BE1534" s="78"/>
      <c r="BF1534" s="78"/>
      <c r="BG1534" s="78"/>
      <c r="BH1534" s="78"/>
      <c r="BI1534" s="78"/>
      <c r="BJ1534" s="78"/>
      <c r="BK1534" s="78"/>
      <c r="BL1534" s="78"/>
      <c r="BM1534" s="78"/>
      <c r="BN1534" s="78"/>
      <c r="BO1534" s="78"/>
      <c r="BP1534" s="78"/>
      <c r="BQ1534" s="78"/>
      <c r="BR1534" s="78"/>
      <c r="BS1534" s="78"/>
      <c r="BT1534" s="78"/>
      <c r="BU1534" s="78"/>
      <c r="BV1534" s="78"/>
      <c r="BW1534" s="78"/>
      <c r="BX1534" s="78"/>
      <c r="BY1534" s="78"/>
      <c r="BZ1534" s="78"/>
      <c r="CA1534" s="78"/>
      <c r="CB1534" s="78"/>
      <c r="CC1534" s="78"/>
      <c r="CD1534" s="78"/>
      <c r="CE1534" s="78"/>
      <c r="CF1534" s="78"/>
      <c r="CG1534" s="78"/>
      <c r="CH1534" s="78"/>
      <c r="CI1534" s="78"/>
      <c r="CJ1534" s="78"/>
      <c r="CK1534" s="78"/>
      <c r="CL1534" s="78"/>
    </row>
    <row r="1535" spans="14:90" ht="20.100000000000001" customHeight="1">
      <c r="N1535" s="78"/>
      <c r="O1535" s="78"/>
      <c r="P1535" s="78"/>
      <c r="Q1535" s="78"/>
      <c r="R1535" s="78"/>
      <c r="S1535" s="78"/>
      <c r="T1535" s="78"/>
      <c r="U1535" s="78"/>
      <c r="V1535" s="78"/>
      <c r="W1535" s="78"/>
      <c r="X1535" s="78"/>
      <c r="Y1535" s="78"/>
      <c r="Z1535" s="78"/>
      <c r="AA1535" s="78"/>
      <c r="AB1535" s="78"/>
      <c r="AC1535" s="78"/>
      <c r="AD1535" s="78"/>
      <c r="AE1535" s="78"/>
      <c r="AF1535" s="78"/>
      <c r="AG1535" s="78"/>
      <c r="AH1535" s="78"/>
      <c r="AI1535" s="78"/>
      <c r="AJ1535" s="170"/>
      <c r="AK1535" s="78"/>
      <c r="AL1535" s="78"/>
      <c r="AM1535" s="78"/>
      <c r="AN1535" s="78"/>
      <c r="AO1535" s="78"/>
      <c r="AP1535" s="78"/>
      <c r="AQ1535" s="78"/>
      <c r="AR1535" s="78"/>
      <c r="AT1535" s="78"/>
      <c r="AU1535" s="78"/>
      <c r="AV1535" s="78"/>
      <c r="AW1535" s="78"/>
      <c r="AX1535" s="78"/>
      <c r="AY1535" s="78"/>
      <c r="AZ1535" s="78"/>
      <c r="BA1535" s="78"/>
      <c r="BB1535" s="78"/>
      <c r="BC1535" s="78"/>
      <c r="BD1535" s="78"/>
      <c r="BE1535" s="78"/>
      <c r="BF1535" s="78"/>
      <c r="BG1535" s="78"/>
      <c r="BH1535" s="78"/>
      <c r="BI1535" s="78"/>
      <c r="BJ1535" s="78"/>
      <c r="BK1535" s="78"/>
      <c r="BL1535" s="78"/>
      <c r="BM1535" s="78"/>
      <c r="BN1535" s="78"/>
      <c r="BO1535" s="78"/>
      <c r="BP1535" s="78"/>
      <c r="BQ1535" s="78"/>
      <c r="BR1535" s="78"/>
      <c r="BS1535" s="78"/>
      <c r="BT1535" s="78"/>
      <c r="BU1535" s="78"/>
      <c r="BV1535" s="78"/>
      <c r="BW1535" s="78"/>
      <c r="BX1535" s="78"/>
      <c r="BY1535" s="78"/>
      <c r="BZ1535" s="78"/>
      <c r="CA1535" s="78"/>
      <c r="CB1535" s="78"/>
      <c r="CC1535" s="78"/>
      <c r="CD1535" s="78"/>
      <c r="CE1535" s="78"/>
      <c r="CF1535" s="78"/>
      <c r="CG1535" s="78"/>
      <c r="CH1535" s="78"/>
      <c r="CI1535" s="78"/>
      <c r="CJ1535" s="78"/>
      <c r="CK1535" s="78"/>
      <c r="CL1535" s="78"/>
    </row>
    <row r="1536" spans="14:90" ht="20.100000000000001" customHeight="1">
      <c r="N1536" s="78"/>
      <c r="O1536" s="78"/>
      <c r="P1536" s="78"/>
      <c r="Q1536" s="78"/>
      <c r="R1536" s="78"/>
      <c r="S1536" s="78"/>
      <c r="T1536" s="78"/>
      <c r="U1536" s="78"/>
      <c r="V1536" s="78"/>
      <c r="W1536" s="78"/>
      <c r="X1536" s="78"/>
      <c r="Y1536" s="78"/>
      <c r="Z1536" s="78"/>
      <c r="AA1536" s="78"/>
      <c r="AB1536" s="78"/>
      <c r="AC1536" s="78"/>
      <c r="AD1536" s="78"/>
      <c r="AE1536" s="78"/>
      <c r="AF1536" s="78"/>
      <c r="AG1536" s="78"/>
      <c r="AH1536" s="78"/>
      <c r="AI1536" s="78"/>
      <c r="AJ1536" s="170"/>
      <c r="AK1536" s="78"/>
      <c r="AL1536" s="78"/>
      <c r="AM1536" s="78"/>
      <c r="AN1536" s="78"/>
      <c r="AO1536" s="78"/>
      <c r="AP1536" s="78"/>
      <c r="AQ1536" s="78"/>
      <c r="AR1536" s="78"/>
      <c r="AT1536" s="78"/>
      <c r="AU1536" s="78"/>
      <c r="AV1536" s="78"/>
      <c r="AW1536" s="78"/>
      <c r="AX1536" s="78"/>
      <c r="AY1536" s="78"/>
      <c r="AZ1536" s="78"/>
      <c r="BA1536" s="78"/>
      <c r="BB1536" s="78"/>
      <c r="BC1536" s="78"/>
      <c r="BD1536" s="78"/>
      <c r="BE1536" s="78"/>
      <c r="BF1536" s="78"/>
      <c r="BG1536" s="78"/>
      <c r="BH1536" s="78"/>
      <c r="BI1536" s="78"/>
      <c r="BJ1536" s="78"/>
      <c r="BK1536" s="78"/>
      <c r="BL1536" s="78"/>
      <c r="BM1536" s="78"/>
      <c r="BN1536" s="78"/>
      <c r="BO1536" s="78"/>
      <c r="BP1536" s="78"/>
      <c r="BQ1536" s="78"/>
      <c r="BR1536" s="78"/>
      <c r="BS1536" s="78"/>
      <c r="BT1536" s="78"/>
      <c r="BU1536" s="78"/>
      <c r="BV1536" s="78"/>
      <c r="BW1536" s="78"/>
      <c r="BX1536" s="78"/>
      <c r="BY1536" s="78"/>
      <c r="BZ1536" s="78"/>
      <c r="CA1536" s="78"/>
      <c r="CB1536" s="78"/>
      <c r="CC1536" s="78"/>
      <c r="CD1536" s="78"/>
      <c r="CE1536" s="78"/>
      <c r="CF1536" s="78"/>
      <c r="CG1536" s="78"/>
      <c r="CH1536" s="78"/>
      <c r="CI1536" s="78"/>
      <c r="CJ1536" s="78"/>
      <c r="CK1536" s="78"/>
      <c r="CL1536" s="78"/>
    </row>
    <row r="1537" spans="14:90" ht="20.100000000000001" customHeight="1">
      <c r="N1537" s="78"/>
      <c r="O1537" s="78"/>
      <c r="P1537" s="78"/>
      <c r="Q1537" s="78"/>
      <c r="R1537" s="78"/>
      <c r="S1537" s="78"/>
      <c r="T1537" s="78"/>
      <c r="U1537" s="78"/>
      <c r="V1537" s="78"/>
      <c r="W1537" s="78"/>
      <c r="X1537" s="78"/>
      <c r="Y1537" s="78"/>
      <c r="Z1537" s="78"/>
      <c r="AA1537" s="78"/>
      <c r="AB1537" s="78"/>
      <c r="AC1537" s="78"/>
      <c r="AD1537" s="78"/>
      <c r="AE1537" s="78"/>
      <c r="AF1537" s="78"/>
      <c r="AG1537" s="78"/>
      <c r="AH1537" s="78"/>
      <c r="AI1537" s="78"/>
      <c r="AJ1537" s="170"/>
      <c r="AK1537" s="78"/>
      <c r="AL1537" s="78"/>
      <c r="AM1537" s="78"/>
      <c r="AN1537" s="78"/>
      <c r="AO1537" s="78"/>
      <c r="AP1537" s="78"/>
      <c r="AQ1537" s="78"/>
      <c r="AR1537" s="78"/>
      <c r="AT1537" s="78"/>
      <c r="AU1537" s="78"/>
      <c r="AV1537" s="78"/>
      <c r="AW1537" s="78"/>
      <c r="AX1537" s="78"/>
      <c r="AY1537" s="78"/>
      <c r="AZ1537" s="78"/>
      <c r="BA1537" s="78"/>
      <c r="BB1537" s="78"/>
      <c r="BC1537" s="78"/>
      <c r="BD1537" s="78"/>
      <c r="BE1537" s="78"/>
      <c r="BF1537" s="78"/>
      <c r="BG1537" s="78"/>
      <c r="BH1537" s="78"/>
      <c r="BI1537" s="78"/>
      <c r="BJ1537" s="78"/>
      <c r="BK1537" s="78"/>
      <c r="BL1537" s="78"/>
      <c r="BM1537" s="78"/>
      <c r="BN1537" s="78"/>
      <c r="BO1537" s="78"/>
      <c r="BP1537" s="78"/>
      <c r="BQ1537" s="78"/>
      <c r="BR1537" s="78"/>
      <c r="BS1537" s="78"/>
      <c r="BT1537" s="78"/>
      <c r="BU1537" s="78"/>
      <c r="BV1537" s="78"/>
      <c r="BW1537" s="78"/>
      <c r="BX1537" s="78"/>
      <c r="BY1537" s="78"/>
      <c r="BZ1537" s="78"/>
      <c r="CA1537" s="78"/>
      <c r="CB1537" s="78"/>
      <c r="CC1537" s="78"/>
      <c r="CD1537" s="78"/>
      <c r="CE1537" s="78"/>
      <c r="CF1537" s="78"/>
      <c r="CG1537" s="78"/>
      <c r="CH1537" s="78"/>
      <c r="CI1537" s="78"/>
      <c r="CJ1537" s="78"/>
      <c r="CK1537" s="78"/>
      <c r="CL1537" s="78"/>
    </row>
    <row r="1538" spans="14:90" ht="20.100000000000001" customHeight="1">
      <c r="N1538" s="78"/>
      <c r="O1538" s="78"/>
      <c r="P1538" s="78"/>
      <c r="Q1538" s="78"/>
      <c r="R1538" s="78"/>
      <c r="S1538" s="78"/>
      <c r="T1538" s="78"/>
      <c r="U1538" s="78"/>
      <c r="V1538" s="78"/>
      <c r="W1538" s="78"/>
      <c r="X1538" s="78"/>
      <c r="Y1538" s="78"/>
      <c r="Z1538" s="78"/>
      <c r="AA1538" s="78"/>
      <c r="AB1538" s="78"/>
      <c r="AC1538" s="78"/>
      <c r="AD1538" s="78"/>
      <c r="AE1538" s="78"/>
      <c r="AF1538" s="78"/>
      <c r="AG1538" s="78"/>
      <c r="AH1538" s="78"/>
      <c r="AI1538" s="78"/>
      <c r="AJ1538" s="170"/>
      <c r="AK1538" s="78"/>
      <c r="AL1538" s="78"/>
      <c r="AM1538" s="78"/>
      <c r="AN1538" s="78"/>
      <c r="AO1538" s="78"/>
      <c r="AP1538" s="78"/>
      <c r="AQ1538" s="78"/>
      <c r="AR1538" s="78"/>
      <c r="AT1538" s="78"/>
      <c r="AU1538" s="78"/>
      <c r="AV1538" s="78"/>
      <c r="AW1538" s="78"/>
      <c r="AX1538" s="78"/>
      <c r="AY1538" s="78"/>
      <c r="AZ1538" s="78"/>
      <c r="BA1538" s="78"/>
      <c r="BB1538" s="78"/>
      <c r="BC1538" s="78"/>
      <c r="BD1538" s="78"/>
      <c r="BE1538" s="78"/>
      <c r="BF1538" s="78"/>
      <c r="BG1538" s="78"/>
      <c r="BH1538" s="78"/>
      <c r="BI1538" s="78"/>
      <c r="BJ1538" s="78"/>
      <c r="BK1538" s="78"/>
      <c r="BL1538" s="78"/>
      <c r="BM1538" s="78"/>
      <c r="BN1538" s="78"/>
      <c r="BO1538" s="78"/>
      <c r="BP1538" s="78"/>
      <c r="BQ1538" s="78"/>
      <c r="BR1538" s="78"/>
      <c r="BS1538" s="78"/>
      <c r="BT1538" s="78"/>
      <c r="BU1538" s="78"/>
      <c r="BV1538" s="78"/>
      <c r="BW1538" s="78"/>
      <c r="BX1538" s="78"/>
      <c r="BY1538" s="78"/>
      <c r="BZ1538" s="78"/>
      <c r="CA1538" s="78"/>
      <c r="CB1538" s="78"/>
      <c r="CC1538" s="78"/>
      <c r="CD1538" s="78"/>
      <c r="CE1538" s="78"/>
      <c r="CF1538" s="78"/>
      <c r="CG1538" s="78"/>
      <c r="CH1538" s="78"/>
      <c r="CI1538" s="78"/>
      <c r="CJ1538" s="78"/>
      <c r="CK1538" s="78"/>
      <c r="CL1538" s="78"/>
    </row>
    <row r="1539" spans="14:90" ht="20.100000000000001" customHeight="1">
      <c r="N1539" s="78"/>
      <c r="O1539" s="78"/>
      <c r="P1539" s="78"/>
      <c r="Q1539" s="78"/>
      <c r="R1539" s="78"/>
      <c r="S1539" s="78"/>
      <c r="T1539" s="78"/>
      <c r="U1539" s="78"/>
      <c r="V1539" s="78"/>
      <c r="W1539" s="78"/>
      <c r="X1539" s="78"/>
      <c r="Y1539" s="78"/>
      <c r="Z1539" s="78"/>
      <c r="AA1539" s="78"/>
      <c r="AB1539" s="78"/>
      <c r="AC1539" s="78"/>
      <c r="AD1539" s="78"/>
      <c r="AE1539" s="78"/>
      <c r="AF1539" s="78"/>
      <c r="AG1539" s="78"/>
      <c r="AH1539" s="78"/>
      <c r="AI1539" s="78"/>
      <c r="AJ1539" s="170"/>
      <c r="AK1539" s="78"/>
      <c r="AL1539" s="78"/>
      <c r="AM1539" s="78"/>
      <c r="AN1539" s="78"/>
      <c r="AO1539" s="78"/>
      <c r="AP1539" s="78"/>
      <c r="AQ1539" s="78"/>
      <c r="AR1539" s="78"/>
      <c r="AT1539" s="78"/>
      <c r="AU1539" s="78"/>
      <c r="AV1539" s="78"/>
      <c r="AW1539" s="78"/>
      <c r="AX1539" s="78"/>
      <c r="AY1539" s="78"/>
      <c r="AZ1539" s="78"/>
      <c r="BA1539" s="78"/>
      <c r="BB1539" s="78"/>
      <c r="BC1539" s="78"/>
      <c r="BD1539" s="78"/>
      <c r="BE1539" s="78"/>
      <c r="BF1539" s="78"/>
      <c r="BG1539" s="78"/>
      <c r="BH1539" s="78"/>
      <c r="BI1539" s="78"/>
      <c r="BJ1539" s="78"/>
      <c r="BK1539" s="78"/>
      <c r="BL1539" s="78"/>
      <c r="BM1539" s="78"/>
      <c r="BN1539" s="78"/>
      <c r="BO1539" s="78"/>
      <c r="BP1539" s="78"/>
      <c r="BQ1539" s="78"/>
      <c r="BR1539" s="78"/>
      <c r="BS1539" s="78"/>
      <c r="BT1539" s="78"/>
      <c r="BU1539" s="78"/>
      <c r="BV1539" s="78"/>
      <c r="BW1539" s="78"/>
      <c r="BX1539" s="78"/>
      <c r="BY1539" s="78"/>
      <c r="BZ1539" s="78"/>
      <c r="CA1539" s="78"/>
      <c r="CB1539" s="78"/>
      <c r="CC1539" s="78"/>
      <c r="CD1539" s="78"/>
      <c r="CE1539" s="78"/>
      <c r="CF1539" s="78"/>
      <c r="CG1539" s="78"/>
      <c r="CH1539" s="78"/>
      <c r="CI1539" s="78"/>
      <c r="CJ1539" s="78"/>
      <c r="CK1539" s="78"/>
      <c r="CL1539" s="78"/>
    </row>
    <row r="1540" spans="14:90" ht="20.100000000000001" customHeight="1">
      <c r="N1540" s="78"/>
      <c r="O1540" s="78"/>
      <c r="P1540" s="78"/>
      <c r="Q1540" s="78"/>
      <c r="R1540" s="78"/>
      <c r="S1540" s="78"/>
      <c r="T1540" s="78"/>
      <c r="U1540" s="78"/>
      <c r="V1540" s="78"/>
      <c r="W1540" s="78"/>
      <c r="X1540" s="78"/>
      <c r="Y1540" s="78"/>
      <c r="Z1540" s="78"/>
      <c r="AA1540" s="78"/>
      <c r="AB1540" s="78"/>
      <c r="AC1540" s="78"/>
      <c r="AD1540" s="78"/>
      <c r="AE1540" s="78"/>
      <c r="AF1540" s="78"/>
      <c r="AG1540" s="78"/>
      <c r="AH1540" s="78"/>
      <c r="AI1540" s="78"/>
      <c r="AJ1540" s="170"/>
      <c r="AK1540" s="78"/>
      <c r="AL1540" s="78"/>
      <c r="AM1540" s="78"/>
      <c r="AN1540" s="78"/>
      <c r="AO1540" s="78"/>
      <c r="AP1540" s="78"/>
      <c r="AQ1540" s="78"/>
      <c r="AR1540" s="78"/>
      <c r="AT1540" s="78"/>
      <c r="AU1540" s="78"/>
      <c r="AV1540" s="78"/>
      <c r="AW1540" s="78"/>
      <c r="AX1540" s="78"/>
      <c r="AY1540" s="78"/>
      <c r="AZ1540" s="78"/>
      <c r="BA1540" s="78"/>
      <c r="BB1540" s="78"/>
      <c r="BC1540" s="78"/>
      <c r="BD1540" s="78"/>
      <c r="BE1540" s="78"/>
      <c r="BF1540" s="78"/>
      <c r="BG1540" s="78"/>
      <c r="BH1540" s="78"/>
      <c r="BI1540" s="78"/>
      <c r="BJ1540" s="78"/>
      <c r="BK1540" s="78"/>
      <c r="BL1540" s="78"/>
      <c r="BM1540" s="78"/>
      <c r="BN1540" s="78"/>
      <c r="BO1540" s="78"/>
      <c r="BP1540" s="78"/>
      <c r="BQ1540" s="78"/>
      <c r="BR1540" s="78"/>
      <c r="BS1540" s="78"/>
      <c r="BT1540" s="78"/>
      <c r="BU1540" s="78"/>
      <c r="BV1540" s="78"/>
      <c r="BW1540" s="78"/>
      <c r="BX1540" s="78"/>
      <c r="BY1540" s="78"/>
      <c r="BZ1540" s="78"/>
      <c r="CA1540" s="78"/>
      <c r="CB1540" s="78"/>
      <c r="CC1540" s="78"/>
      <c r="CD1540" s="78"/>
      <c r="CE1540" s="78"/>
      <c r="CF1540" s="78"/>
      <c r="CG1540" s="78"/>
      <c r="CH1540" s="78"/>
      <c r="CI1540" s="78"/>
      <c r="CJ1540" s="78"/>
      <c r="CK1540" s="78"/>
      <c r="CL1540" s="78"/>
    </row>
    <row r="1541" spans="14:90" ht="20.100000000000001" customHeight="1">
      <c r="N1541" s="78"/>
      <c r="O1541" s="78"/>
      <c r="P1541" s="78"/>
      <c r="Q1541" s="78"/>
      <c r="R1541" s="78"/>
      <c r="S1541" s="78"/>
      <c r="T1541" s="78"/>
      <c r="U1541" s="78"/>
      <c r="V1541" s="78"/>
      <c r="W1541" s="78"/>
      <c r="X1541" s="78"/>
      <c r="Y1541" s="78"/>
      <c r="Z1541" s="78"/>
      <c r="AA1541" s="78"/>
      <c r="AB1541" s="78"/>
      <c r="AC1541" s="78"/>
      <c r="AD1541" s="78"/>
      <c r="AE1541" s="78"/>
      <c r="AF1541" s="78"/>
      <c r="AG1541" s="78"/>
      <c r="AH1541" s="78"/>
      <c r="AI1541" s="78"/>
      <c r="AJ1541" s="170"/>
      <c r="AK1541" s="78"/>
      <c r="AL1541" s="78"/>
      <c r="AM1541" s="78"/>
      <c r="AN1541" s="78"/>
      <c r="AO1541" s="78"/>
      <c r="AP1541" s="78"/>
      <c r="AQ1541" s="78"/>
      <c r="AR1541" s="78"/>
      <c r="AT1541" s="78"/>
      <c r="AU1541" s="78"/>
      <c r="AV1541" s="78"/>
      <c r="AW1541" s="78"/>
      <c r="AX1541" s="78"/>
      <c r="AY1541" s="78"/>
      <c r="AZ1541" s="78"/>
      <c r="BA1541" s="78"/>
      <c r="BB1541" s="78"/>
      <c r="BC1541" s="78"/>
      <c r="BD1541" s="78"/>
      <c r="BE1541" s="78"/>
      <c r="BF1541" s="78"/>
      <c r="BG1541" s="78"/>
      <c r="BH1541" s="78"/>
      <c r="BI1541" s="78"/>
      <c r="BJ1541" s="78"/>
      <c r="BK1541" s="78"/>
      <c r="BL1541" s="78"/>
      <c r="BM1541" s="78"/>
      <c r="BN1541" s="78"/>
      <c r="BO1541" s="78"/>
      <c r="BP1541" s="78"/>
      <c r="BQ1541" s="78"/>
      <c r="BR1541" s="78"/>
      <c r="BS1541" s="78"/>
      <c r="BT1541" s="78"/>
      <c r="BU1541" s="78"/>
      <c r="BV1541" s="78"/>
      <c r="BW1541" s="78"/>
      <c r="BX1541" s="78"/>
      <c r="BY1541" s="78"/>
      <c r="BZ1541" s="78"/>
      <c r="CA1541" s="78"/>
      <c r="CB1541" s="78"/>
      <c r="CC1541" s="78"/>
      <c r="CD1541" s="78"/>
      <c r="CE1541" s="78"/>
      <c r="CF1541" s="78"/>
      <c r="CG1541" s="78"/>
      <c r="CH1541" s="78"/>
      <c r="CI1541" s="78"/>
      <c r="CJ1541" s="78"/>
      <c r="CK1541" s="78"/>
      <c r="CL1541" s="78"/>
    </row>
    <row r="1542" spans="14:90" ht="20.100000000000001" customHeight="1">
      <c r="N1542" s="78"/>
      <c r="O1542" s="78"/>
      <c r="P1542" s="78"/>
      <c r="Q1542" s="78"/>
      <c r="R1542" s="78"/>
      <c r="S1542" s="78"/>
      <c r="T1542" s="78"/>
      <c r="U1542" s="78"/>
      <c r="V1542" s="78"/>
      <c r="W1542" s="78"/>
      <c r="X1542" s="78"/>
      <c r="Y1542" s="78"/>
      <c r="Z1542" s="78"/>
      <c r="AA1542" s="78"/>
      <c r="AB1542" s="78"/>
      <c r="AC1542" s="78"/>
      <c r="AD1542" s="78"/>
      <c r="AE1542" s="78"/>
      <c r="AF1542" s="78"/>
      <c r="AG1542" s="78"/>
      <c r="AH1542" s="78"/>
      <c r="AI1542" s="78"/>
      <c r="AJ1542" s="170"/>
      <c r="AK1542" s="78"/>
      <c r="AL1542" s="78"/>
      <c r="AM1542" s="78"/>
      <c r="AN1542" s="78"/>
      <c r="AO1542" s="78"/>
      <c r="AP1542" s="78"/>
      <c r="AQ1542" s="78"/>
      <c r="AR1542" s="78"/>
      <c r="AT1542" s="78"/>
      <c r="AU1542" s="78"/>
      <c r="AV1542" s="78"/>
      <c r="AW1542" s="78"/>
      <c r="AX1542" s="78"/>
      <c r="AY1542" s="78"/>
      <c r="AZ1542" s="78"/>
      <c r="BA1542" s="78"/>
      <c r="BB1542" s="78"/>
      <c r="BC1542" s="78"/>
      <c r="BD1542" s="78"/>
      <c r="BE1542" s="78"/>
      <c r="BF1542" s="78"/>
      <c r="BG1542" s="78"/>
      <c r="BH1542" s="78"/>
      <c r="BI1542" s="78"/>
      <c r="BJ1542" s="78"/>
      <c r="BK1542" s="78"/>
      <c r="BL1542" s="78"/>
      <c r="BM1542" s="78"/>
      <c r="BN1542" s="78"/>
      <c r="BO1542" s="78"/>
      <c r="BP1542" s="78"/>
      <c r="BQ1542" s="78"/>
      <c r="BR1542" s="78"/>
      <c r="BS1542" s="78"/>
      <c r="BT1542" s="78"/>
      <c r="BU1542" s="78"/>
      <c r="BV1542" s="78"/>
      <c r="BW1542" s="78"/>
      <c r="BX1542" s="78"/>
      <c r="BY1542" s="78"/>
      <c r="BZ1542" s="78"/>
      <c r="CA1542" s="78"/>
      <c r="CB1542" s="78"/>
      <c r="CC1542" s="78"/>
      <c r="CD1542" s="78"/>
      <c r="CE1542" s="78"/>
      <c r="CF1542" s="78"/>
      <c r="CG1542" s="78"/>
      <c r="CH1542" s="78"/>
      <c r="CI1542" s="78"/>
      <c r="CJ1542" s="78"/>
      <c r="CK1542" s="78"/>
      <c r="CL1542" s="78"/>
    </row>
    <row r="1543" spans="14:90" ht="20.100000000000001" customHeight="1">
      <c r="N1543" s="78"/>
      <c r="O1543" s="78"/>
      <c r="P1543" s="78"/>
      <c r="Q1543" s="78"/>
      <c r="R1543" s="78"/>
      <c r="S1543" s="78"/>
      <c r="T1543" s="78"/>
      <c r="U1543" s="78"/>
      <c r="V1543" s="78"/>
      <c r="W1543" s="78"/>
      <c r="X1543" s="78"/>
      <c r="Y1543" s="78"/>
      <c r="Z1543" s="78"/>
      <c r="AA1543" s="78"/>
      <c r="AB1543" s="78"/>
      <c r="AC1543" s="78"/>
      <c r="AD1543" s="78"/>
      <c r="AE1543" s="78"/>
      <c r="AF1543" s="78"/>
      <c r="AG1543" s="78"/>
      <c r="AH1543" s="78"/>
      <c r="AI1543" s="78"/>
      <c r="AJ1543" s="170"/>
      <c r="AK1543" s="78"/>
      <c r="AL1543" s="78"/>
      <c r="AM1543" s="78"/>
      <c r="AN1543" s="78"/>
      <c r="AO1543" s="78"/>
      <c r="AP1543" s="78"/>
      <c r="AQ1543" s="78"/>
      <c r="AR1543" s="78"/>
      <c r="AT1543" s="78"/>
      <c r="AU1543" s="78"/>
      <c r="AV1543" s="78"/>
      <c r="AW1543" s="78"/>
      <c r="AX1543" s="78"/>
      <c r="AY1543" s="78"/>
      <c r="AZ1543" s="78"/>
      <c r="BA1543" s="78"/>
      <c r="BB1543" s="78"/>
      <c r="BC1543" s="78"/>
      <c r="BD1543" s="78"/>
      <c r="BE1543" s="78"/>
      <c r="BF1543" s="78"/>
      <c r="BG1543" s="78"/>
      <c r="BH1543" s="78"/>
      <c r="BI1543" s="78"/>
      <c r="BJ1543" s="78"/>
      <c r="BK1543" s="78"/>
      <c r="BL1543" s="78"/>
      <c r="BM1543" s="78"/>
      <c r="BN1543" s="78"/>
      <c r="BO1543" s="78"/>
      <c r="BP1543" s="78"/>
      <c r="BQ1543" s="78"/>
      <c r="BR1543" s="78"/>
      <c r="BS1543" s="78"/>
      <c r="BT1543" s="78"/>
      <c r="BU1543" s="78"/>
      <c r="BV1543" s="78"/>
      <c r="BW1543" s="78"/>
      <c r="BX1543" s="78"/>
      <c r="BY1543" s="78"/>
      <c r="BZ1543" s="78"/>
      <c r="CA1543" s="78"/>
      <c r="CB1543" s="78"/>
      <c r="CC1543" s="78"/>
      <c r="CD1543" s="78"/>
      <c r="CE1543" s="78"/>
      <c r="CF1543" s="78"/>
      <c r="CG1543" s="78"/>
      <c r="CH1543" s="78"/>
      <c r="CI1543" s="78"/>
      <c r="CJ1543" s="78"/>
      <c r="CK1543" s="78"/>
      <c r="CL1543" s="78"/>
    </row>
    <row r="1544" spans="14:90" ht="20.100000000000001" customHeight="1">
      <c r="N1544" s="78"/>
      <c r="O1544" s="78"/>
      <c r="P1544" s="78"/>
      <c r="Q1544" s="78"/>
      <c r="R1544" s="78"/>
      <c r="S1544" s="78"/>
      <c r="T1544" s="78"/>
      <c r="U1544" s="78"/>
      <c r="V1544" s="78"/>
      <c r="W1544" s="78"/>
      <c r="X1544" s="78"/>
      <c r="Y1544" s="78"/>
      <c r="Z1544" s="78"/>
      <c r="AA1544" s="78"/>
      <c r="AB1544" s="78"/>
      <c r="AC1544" s="78"/>
      <c r="AD1544" s="78"/>
      <c r="AE1544" s="78"/>
      <c r="AF1544" s="78"/>
      <c r="AG1544" s="78"/>
      <c r="AH1544" s="78"/>
      <c r="AI1544" s="78"/>
      <c r="AJ1544" s="170"/>
      <c r="AK1544" s="78"/>
      <c r="AL1544" s="78"/>
      <c r="AM1544" s="78"/>
      <c r="AN1544" s="78"/>
      <c r="AO1544" s="78"/>
      <c r="AP1544" s="78"/>
      <c r="AQ1544" s="78"/>
      <c r="AR1544" s="78"/>
      <c r="AT1544" s="78"/>
      <c r="AU1544" s="78"/>
      <c r="AV1544" s="78"/>
      <c r="AW1544" s="78"/>
      <c r="AX1544" s="78"/>
      <c r="AY1544" s="78"/>
      <c r="AZ1544" s="78"/>
      <c r="BA1544" s="78"/>
      <c r="BB1544" s="78"/>
      <c r="BC1544" s="78"/>
      <c r="BD1544" s="78"/>
      <c r="BE1544" s="78"/>
      <c r="BF1544" s="78"/>
      <c r="BG1544" s="78"/>
      <c r="BH1544" s="78"/>
      <c r="BI1544" s="78"/>
      <c r="BJ1544" s="78"/>
      <c r="BK1544" s="78"/>
      <c r="BL1544" s="78"/>
      <c r="BM1544" s="78"/>
      <c r="BN1544" s="78"/>
      <c r="BO1544" s="78"/>
      <c r="BP1544" s="78"/>
      <c r="BQ1544" s="78"/>
      <c r="BR1544" s="78"/>
      <c r="BS1544" s="78"/>
      <c r="BT1544" s="78"/>
      <c r="BU1544" s="78"/>
      <c r="BV1544" s="78"/>
      <c r="BW1544" s="78"/>
      <c r="BX1544" s="78"/>
      <c r="BY1544" s="78"/>
      <c r="BZ1544" s="78"/>
      <c r="CA1544" s="78"/>
      <c r="CB1544" s="78"/>
      <c r="CC1544" s="78"/>
      <c r="CD1544" s="78"/>
      <c r="CE1544" s="78"/>
      <c r="CF1544" s="78"/>
      <c r="CG1544" s="78"/>
      <c r="CH1544" s="78"/>
      <c r="CI1544" s="78"/>
      <c r="CJ1544" s="78"/>
      <c r="CK1544" s="78"/>
      <c r="CL1544" s="78"/>
    </row>
    <row r="1545" spans="14:90" ht="20.100000000000001" customHeight="1">
      <c r="N1545" s="78"/>
      <c r="O1545" s="78"/>
      <c r="P1545" s="78"/>
      <c r="Q1545" s="78"/>
      <c r="R1545" s="78"/>
      <c r="S1545" s="78"/>
      <c r="T1545" s="78"/>
      <c r="U1545" s="78"/>
      <c r="V1545" s="78"/>
      <c r="W1545" s="78"/>
      <c r="X1545" s="78"/>
      <c r="Y1545" s="78"/>
      <c r="Z1545" s="78"/>
      <c r="AA1545" s="78"/>
      <c r="AB1545" s="78"/>
      <c r="AC1545" s="78"/>
      <c r="AD1545" s="78"/>
      <c r="AE1545" s="78"/>
      <c r="AF1545" s="78"/>
      <c r="AG1545" s="78"/>
      <c r="AH1545" s="78"/>
      <c r="AI1545" s="78"/>
      <c r="AJ1545" s="170"/>
      <c r="AK1545" s="78"/>
      <c r="AL1545" s="78"/>
      <c r="AM1545" s="78"/>
      <c r="AN1545" s="78"/>
      <c r="AO1545" s="78"/>
      <c r="AP1545" s="78"/>
      <c r="AQ1545" s="78"/>
      <c r="AR1545" s="78"/>
      <c r="AT1545" s="78"/>
      <c r="AU1545" s="78"/>
      <c r="AV1545" s="78"/>
      <c r="AW1545" s="78"/>
      <c r="AX1545" s="78"/>
      <c r="AY1545" s="78"/>
      <c r="AZ1545" s="78"/>
      <c r="BA1545" s="78"/>
      <c r="BB1545" s="78"/>
      <c r="BC1545" s="78"/>
      <c r="BD1545" s="78"/>
      <c r="BE1545" s="78"/>
      <c r="BF1545" s="78"/>
      <c r="BG1545" s="78"/>
      <c r="BH1545" s="78"/>
      <c r="BI1545" s="78"/>
      <c r="BJ1545" s="78"/>
      <c r="BK1545" s="78"/>
      <c r="BL1545" s="78"/>
      <c r="BM1545" s="78"/>
      <c r="BN1545" s="78"/>
      <c r="BO1545" s="78"/>
      <c r="BP1545" s="78"/>
      <c r="BQ1545" s="78"/>
      <c r="BR1545" s="78"/>
      <c r="BS1545" s="78"/>
      <c r="BT1545" s="78"/>
      <c r="BU1545" s="78"/>
      <c r="BV1545" s="78"/>
      <c r="BW1545" s="78"/>
      <c r="BX1545" s="78"/>
      <c r="BY1545" s="78"/>
      <c r="BZ1545" s="78"/>
      <c r="CA1545" s="78"/>
      <c r="CB1545" s="78"/>
      <c r="CC1545" s="78"/>
      <c r="CD1545" s="78"/>
      <c r="CE1545" s="78"/>
      <c r="CF1545" s="78"/>
      <c r="CG1545" s="78"/>
      <c r="CH1545" s="78"/>
      <c r="CI1545" s="78"/>
      <c r="CJ1545" s="78"/>
      <c r="CK1545" s="78"/>
      <c r="CL1545" s="78"/>
    </row>
    <row r="1546" spans="14:90" ht="20.100000000000001" customHeight="1">
      <c r="N1546" s="78"/>
      <c r="O1546" s="78"/>
      <c r="P1546" s="78"/>
      <c r="Q1546" s="78"/>
      <c r="R1546" s="78"/>
      <c r="S1546" s="78"/>
      <c r="T1546" s="78"/>
      <c r="U1546" s="78"/>
      <c r="V1546" s="78"/>
      <c r="W1546" s="78"/>
      <c r="X1546" s="78"/>
      <c r="Y1546" s="78"/>
      <c r="Z1546" s="78"/>
      <c r="AA1546" s="78"/>
      <c r="AB1546" s="78"/>
      <c r="AC1546" s="78"/>
      <c r="AD1546" s="78"/>
      <c r="AE1546" s="78"/>
      <c r="AF1546" s="78"/>
      <c r="AG1546" s="78"/>
      <c r="AH1546" s="78"/>
      <c r="AI1546" s="78"/>
      <c r="AJ1546" s="170"/>
      <c r="AK1546" s="78"/>
      <c r="AL1546" s="78"/>
      <c r="AM1546" s="78"/>
      <c r="AN1546" s="78"/>
      <c r="AO1546" s="78"/>
      <c r="AP1546" s="78"/>
      <c r="AQ1546" s="78"/>
      <c r="AR1546" s="78"/>
      <c r="AT1546" s="78"/>
      <c r="AU1546" s="78"/>
      <c r="AV1546" s="78"/>
      <c r="AW1546" s="78"/>
      <c r="AX1546" s="78"/>
      <c r="AY1546" s="78"/>
      <c r="AZ1546" s="78"/>
      <c r="BA1546" s="78"/>
      <c r="BB1546" s="78"/>
      <c r="BC1546" s="78"/>
      <c r="BD1546" s="78"/>
      <c r="BE1546" s="78"/>
      <c r="BF1546" s="78"/>
      <c r="BG1546" s="78"/>
      <c r="BH1546" s="78"/>
      <c r="BI1546" s="78"/>
      <c r="BJ1546" s="78"/>
      <c r="BK1546" s="78"/>
      <c r="BL1546" s="78"/>
      <c r="BM1546" s="78"/>
      <c r="BN1546" s="78"/>
      <c r="BO1546" s="78"/>
      <c r="BP1546" s="78"/>
      <c r="BQ1546" s="78"/>
      <c r="BR1546" s="78"/>
      <c r="BS1546" s="78"/>
      <c r="BT1546" s="78"/>
      <c r="BU1546" s="78"/>
      <c r="BV1546" s="78"/>
      <c r="BW1546" s="78"/>
      <c r="BX1546" s="78"/>
      <c r="BY1546" s="78"/>
      <c r="BZ1546" s="78"/>
      <c r="CA1546" s="78"/>
      <c r="CB1546" s="78"/>
      <c r="CC1546" s="78"/>
      <c r="CD1546" s="78"/>
      <c r="CE1546" s="78"/>
      <c r="CF1546" s="78"/>
      <c r="CG1546" s="78"/>
      <c r="CH1546" s="78"/>
      <c r="CI1546" s="78"/>
      <c r="CJ1546" s="78"/>
      <c r="CK1546" s="78"/>
      <c r="CL1546" s="78"/>
    </row>
    <row r="1547" spans="14:90" ht="20.100000000000001" customHeight="1">
      <c r="N1547" s="78"/>
      <c r="O1547" s="78"/>
      <c r="P1547" s="78"/>
      <c r="Q1547" s="78"/>
      <c r="R1547" s="78"/>
      <c r="S1547" s="78"/>
      <c r="T1547" s="78"/>
      <c r="U1547" s="78"/>
      <c r="V1547" s="78"/>
      <c r="W1547" s="78"/>
      <c r="X1547" s="78"/>
      <c r="Y1547" s="78"/>
      <c r="Z1547" s="78"/>
      <c r="AA1547" s="78"/>
      <c r="AB1547" s="78"/>
      <c r="AC1547" s="78"/>
      <c r="AD1547" s="78"/>
      <c r="AE1547" s="78"/>
      <c r="AF1547" s="78"/>
      <c r="AG1547" s="78"/>
      <c r="AH1547" s="78"/>
      <c r="AI1547" s="78"/>
      <c r="AJ1547" s="170"/>
      <c r="AK1547" s="78"/>
      <c r="AL1547" s="78"/>
      <c r="AM1547" s="78"/>
      <c r="AN1547" s="78"/>
      <c r="AO1547" s="78"/>
      <c r="AP1547" s="78"/>
      <c r="AQ1547" s="78"/>
      <c r="AR1547" s="78"/>
      <c r="AT1547" s="78"/>
      <c r="AU1547" s="78"/>
      <c r="AV1547" s="78"/>
      <c r="AW1547" s="78"/>
      <c r="AX1547" s="78"/>
      <c r="AY1547" s="78"/>
      <c r="AZ1547" s="78"/>
      <c r="BA1547" s="78"/>
      <c r="BB1547" s="78"/>
      <c r="BC1547" s="78"/>
      <c r="BD1547" s="78"/>
      <c r="BE1547" s="78"/>
      <c r="BF1547" s="78"/>
      <c r="BG1547" s="78"/>
      <c r="BH1547" s="78"/>
      <c r="BI1547" s="78"/>
      <c r="BJ1547" s="78"/>
      <c r="BK1547" s="78"/>
      <c r="BL1547" s="78"/>
      <c r="BM1547" s="78"/>
      <c r="BN1547" s="78"/>
      <c r="BO1547" s="78"/>
      <c r="BP1547" s="78"/>
      <c r="BQ1547" s="78"/>
      <c r="BR1547" s="78"/>
      <c r="BS1547" s="78"/>
      <c r="BT1547" s="78"/>
      <c r="BU1547" s="78"/>
      <c r="BV1547" s="78"/>
      <c r="BW1547" s="78"/>
      <c r="BX1547" s="78"/>
      <c r="BY1547" s="78"/>
      <c r="BZ1547" s="78"/>
      <c r="CA1547" s="78"/>
      <c r="CB1547" s="78"/>
      <c r="CC1547" s="78"/>
      <c r="CD1547" s="78"/>
      <c r="CE1547" s="78"/>
      <c r="CF1547" s="78"/>
      <c r="CG1547" s="78"/>
      <c r="CH1547" s="78"/>
      <c r="CI1547" s="78"/>
      <c r="CJ1547" s="78"/>
      <c r="CK1547" s="78"/>
      <c r="CL1547" s="78"/>
    </row>
    <row r="1548" spans="14:90" ht="20.100000000000001" customHeight="1">
      <c r="N1548" s="78"/>
      <c r="O1548" s="78"/>
      <c r="P1548" s="78"/>
      <c r="Q1548" s="78"/>
      <c r="R1548" s="78"/>
      <c r="S1548" s="78"/>
      <c r="T1548" s="78"/>
      <c r="U1548" s="78"/>
      <c r="V1548" s="78"/>
      <c r="W1548" s="78"/>
      <c r="X1548" s="78"/>
      <c r="Y1548" s="78"/>
      <c r="Z1548" s="78"/>
      <c r="AA1548" s="78"/>
      <c r="AB1548" s="78"/>
      <c r="AC1548" s="78"/>
      <c r="AD1548" s="78"/>
      <c r="AE1548" s="78"/>
      <c r="AF1548" s="78"/>
      <c r="AG1548" s="78"/>
      <c r="AH1548" s="78"/>
      <c r="AI1548" s="78"/>
      <c r="AJ1548" s="170"/>
      <c r="AK1548" s="78"/>
      <c r="AL1548" s="78"/>
      <c r="AM1548" s="78"/>
      <c r="AN1548" s="78"/>
      <c r="AO1548" s="78"/>
      <c r="AP1548" s="78"/>
      <c r="AQ1548" s="78"/>
      <c r="AR1548" s="78"/>
      <c r="AT1548" s="78"/>
      <c r="AU1548" s="78"/>
      <c r="AV1548" s="78"/>
      <c r="AW1548" s="78"/>
      <c r="AX1548" s="78"/>
      <c r="AY1548" s="78"/>
      <c r="AZ1548" s="78"/>
      <c r="BA1548" s="78"/>
      <c r="BB1548" s="78"/>
      <c r="BC1548" s="78"/>
      <c r="BD1548" s="78"/>
      <c r="BE1548" s="78"/>
      <c r="BF1548" s="78"/>
      <c r="BG1548" s="78"/>
      <c r="BH1548" s="78"/>
      <c r="BI1548" s="78"/>
      <c r="BJ1548" s="78"/>
      <c r="BK1548" s="78"/>
      <c r="BL1548" s="78"/>
      <c r="BM1548" s="78"/>
      <c r="BN1548" s="78"/>
      <c r="BO1548" s="78"/>
      <c r="BP1548" s="78"/>
      <c r="BQ1548" s="78"/>
      <c r="BR1548" s="78"/>
      <c r="BS1548" s="78"/>
      <c r="BT1548" s="78"/>
      <c r="BU1548" s="78"/>
      <c r="BV1548" s="78"/>
      <c r="BW1548" s="78"/>
      <c r="BX1548" s="78"/>
      <c r="BY1548" s="78"/>
      <c r="BZ1548" s="78"/>
      <c r="CA1548" s="78"/>
      <c r="CB1548" s="78"/>
      <c r="CC1548" s="78"/>
      <c r="CD1548" s="78"/>
      <c r="CE1548" s="78"/>
      <c r="CF1548" s="78"/>
      <c r="CG1548" s="78"/>
      <c r="CH1548" s="78"/>
      <c r="CI1548" s="78"/>
      <c r="CJ1548" s="78"/>
      <c r="CK1548" s="78"/>
      <c r="CL1548" s="78"/>
    </row>
    <row r="1549" spans="14:90" ht="20.100000000000001" customHeight="1">
      <c r="N1549" s="78"/>
      <c r="O1549" s="78"/>
      <c r="P1549" s="78"/>
      <c r="Q1549" s="78"/>
      <c r="R1549" s="78"/>
      <c r="S1549" s="78"/>
      <c r="T1549" s="78"/>
      <c r="U1549" s="78"/>
      <c r="V1549" s="78"/>
      <c r="W1549" s="78"/>
      <c r="X1549" s="78"/>
      <c r="Y1549" s="78"/>
      <c r="Z1549" s="78"/>
      <c r="AA1549" s="78"/>
      <c r="AB1549" s="78"/>
      <c r="AC1549" s="78"/>
      <c r="AD1549" s="78"/>
      <c r="AE1549" s="78"/>
      <c r="AF1549" s="78"/>
      <c r="AG1549" s="78"/>
      <c r="AH1549" s="78"/>
      <c r="AI1549" s="78"/>
      <c r="AJ1549" s="170"/>
      <c r="AK1549" s="78"/>
      <c r="AL1549" s="78"/>
      <c r="AM1549" s="78"/>
      <c r="AN1549" s="78"/>
      <c r="AO1549" s="78"/>
      <c r="AP1549" s="78"/>
      <c r="AQ1549" s="78"/>
      <c r="AR1549" s="78"/>
      <c r="AT1549" s="78"/>
      <c r="AU1549" s="78"/>
      <c r="AV1549" s="78"/>
      <c r="AW1549" s="78"/>
      <c r="AX1549" s="78"/>
      <c r="AY1549" s="78"/>
      <c r="AZ1549" s="78"/>
      <c r="BA1549" s="78"/>
      <c r="BB1549" s="78"/>
      <c r="BC1549" s="78"/>
      <c r="BD1549" s="78"/>
      <c r="BE1549" s="78"/>
      <c r="BF1549" s="78"/>
      <c r="BG1549" s="78"/>
      <c r="BH1549" s="78"/>
      <c r="BI1549" s="78"/>
      <c r="BJ1549" s="78"/>
      <c r="BK1549" s="78"/>
      <c r="BL1549" s="78"/>
      <c r="BM1549" s="78"/>
      <c r="BN1549" s="78"/>
      <c r="BO1549" s="78"/>
      <c r="BP1549" s="78"/>
      <c r="BQ1549" s="78"/>
      <c r="BR1549" s="78"/>
      <c r="BS1549" s="78"/>
      <c r="BT1549" s="78"/>
      <c r="BU1549" s="78"/>
      <c r="BV1549" s="78"/>
      <c r="BW1549" s="78"/>
      <c r="BX1549" s="78"/>
      <c r="BY1549" s="78"/>
      <c r="BZ1549" s="78"/>
      <c r="CA1549" s="78"/>
      <c r="CB1549" s="78"/>
      <c r="CC1549" s="78"/>
      <c r="CD1549" s="78"/>
      <c r="CE1549" s="78"/>
      <c r="CF1549" s="78"/>
      <c r="CG1549" s="78"/>
      <c r="CH1549" s="78"/>
      <c r="CI1549" s="78"/>
      <c r="CJ1549" s="78"/>
      <c r="CK1549" s="78"/>
      <c r="CL1549" s="78"/>
    </row>
    <row r="1550" spans="14:90" ht="20.100000000000001" customHeight="1">
      <c r="N1550" s="78"/>
      <c r="O1550" s="78"/>
      <c r="P1550" s="78"/>
      <c r="Q1550" s="78"/>
      <c r="R1550" s="78"/>
      <c r="S1550" s="78"/>
      <c r="T1550" s="78"/>
      <c r="U1550" s="78"/>
      <c r="V1550" s="78"/>
      <c r="W1550" s="78"/>
      <c r="X1550" s="78"/>
      <c r="Y1550" s="78"/>
      <c r="Z1550" s="78"/>
      <c r="AA1550" s="78"/>
      <c r="AB1550" s="78"/>
      <c r="AC1550" s="78"/>
      <c r="AD1550" s="78"/>
      <c r="AE1550" s="78"/>
      <c r="AF1550" s="78"/>
      <c r="AG1550" s="78"/>
      <c r="AH1550" s="78"/>
      <c r="AI1550" s="78"/>
      <c r="AJ1550" s="170"/>
      <c r="AK1550" s="78"/>
      <c r="AL1550" s="78"/>
      <c r="AM1550" s="78"/>
      <c r="AN1550" s="78"/>
      <c r="AO1550" s="78"/>
      <c r="AP1550" s="78"/>
      <c r="AQ1550" s="78"/>
      <c r="AR1550" s="78"/>
      <c r="AT1550" s="78"/>
      <c r="AU1550" s="78"/>
      <c r="AV1550" s="78"/>
      <c r="AW1550" s="78"/>
      <c r="AX1550" s="78"/>
      <c r="AY1550" s="78"/>
      <c r="AZ1550" s="78"/>
      <c r="BA1550" s="78"/>
      <c r="BB1550" s="78"/>
      <c r="BC1550" s="78"/>
      <c r="BD1550" s="78"/>
      <c r="BE1550" s="78"/>
      <c r="BF1550" s="78"/>
      <c r="BG1550" s="78"/>
      <c r="BH1550" s="78"/>
      <c r="BI1550" s="78"/>
      <c r="BJ1550" s="78"/>
      <c r="BK1550" s="78"/>
      <c r="BL1550" s="78"/>
      <c r="BM1550" s="78"/>
      <c r="BN1550" s="78"/>
      <c r="BO1550" s="78"/>
      <c r="BP1550" s="78"/>
      <c r="BQ1550" s="78"/>
      <c r="BR1550" s="78"/>
      <c r="BS1550" s="78"/>
      <c r="BT1550" s="78"/>
      <c r="BU1550" s="78"/>
      <c r="BV1550" s="78"/>
      <c r="BW1550" s="78"/>
      <c r="BX1550" s="78"/>
      <c r="BY1550" s="78"/>
      <c r="BZ1550" s="78"/>
      <c r="CA1550" s="78"/>
      <c r="CB1550" s="78"/>
      <c r="CC1550" s="78"/>
      <c r="CD1550" s="78"/>
      <c r="CE1550" s="78"/>
      <c r="CF1550" s="78"/>
      <c r="CG1550" s="78"/>
      <c r="CH1550" s="78"/>
      <c r="CI1550" s="78"/>
      <c r="CJ1550" s="78"/>
      <c r="CK1550" s="78"/>
      <c r="CL1550" s="78"/>
    </row>
    <row r="1551" spans="14:90" ht="20.100000000000001" customHeight="1">
      <c r="N1551" s="78"/>
      <c r="O1551" s="78"/>
      <c r="P1551" s="78"/>
      <c r="Q1551" s="78"/>
      <c r="R1551" s="78"/>
      <c r="S1551" s="78"/>
      <c r="T1551" s="78"/>
      <c r="U1551" s="78"/>
      <c r="V1551" s="78"/>
      <c r="W1551" s="78"/>
      <c r="X1551" s="78"/>
      <c r="Y1551" s="78"/>
      <c r="Z1551" s="78"/>
      <c r="AA1551" s="78"/>
      <c r="AB1551" s="78"/>
      <c r="AC1551" s="78"/>
      <c r="AD1551" s="78"/>
      <c r="AE1551" s="78"/>
      <c r="AF1551" s="78"/>
      <c r="AG1551" s="78"/>
      <c r="AH1551" s="78"/>
      <c r="AI1551" s="78"/>
      <c r="AJ1551" s="170"/>
      <c r="AK1551" s="78"/>
      <c r="AL1551" s="78"/>
      <c r="AM1551" s="78"/>
      <c r="AN1551" s="78"/>
      <c r="AO1551" s="78"/>
      <c r="AP1551" s="78"/>
      <c r="AQ1551" s="78"/>
      <c r="AR1551" s="78"/>
      <c r="AT1551" s="78"/>
      <c r="AU1551" s="78"/>
      <c r="AV1551" s="78"/>
      <c r="AW1551" s="78"/>
      <c r="AX1551" s="78"/>
      <c r="AY1551" s="78"/>
      <c r="AZ1551" s="78"/>
      <c r="BA1551" s="78"/>
      <c r="BB1551" s="78"/>
      <c r="BC1551" s="78"/>
      <c r="BD1551" s="78"/>
      <c r="BE1551" s="78"/>
      <c r="BF1551" s="78"/>
      <c r="BG1551" s="78"/>
      <c r="BH1551" s="78"/>
      <c r="BI1551" s="78"/>
      <c r="BJ1551" s="78"/>
      <c r="BK1551" s="78"/>
      <c r="BL1551" s="78"/>
      <c r="BM1551" s="78"/>
      <c r="BN1551" s="78"/>
      <c r="BO1551" s="78"/>
      <c r="BP1551" s="78"/>
      <c r="BQ1551" s="78"/>
      <c r="BR1551" s="78"/>
      <c r="BS1551" s="78"/>
      <c r="BT1551" s="78"/>
      <c r="BU1551" s="78"/>
      <c r="BV1551" s="78"/>
      <c r="BW1551" s="78"/>
      <c r="BX1551" s="78"/>
      <c r="BY1551" s="78"/>
      <c r="BZ1551" s="78"/>
      <c r="CA1551" s="78"/>
      <c r="CB1551" s="78"/>
      <c r="CC1551" s="78"/>
      <c r="CD1551" s="78"/>
      <c r="CE1551" s="78"/>
      <c r="CF1551" s="78"/>
      <c r="CG1551" s="78"/>
      <c r="CH1551" s="78"/>
      <c r="CI1551" s="78"/>
      <c r="CJ1551" s="78"/>
      <c r="CK1551" s="78"/>
      <c r="CL1551" s="78"/>
    </row>
    <row r="1552" spans="14:90" ht="20.100000000000001" customHeight="1">
      <c r="N1552" s="78"/>
      <c r="O1552" s="78"/>
      <c r="P1552" s="78"/>
      <c r="Q1552" s="78"/>
      <c r="R1552" s="78"/>
      <c r="S1552" s="78"/>
      <c r="T1552" s="78"/>
      <c r="U1552" s="78"/>
      <c r="V1552" s="78"/>
      <c r="W1552" s="78"/>
      <c r="X1552" s="78"/>
      <c r="Y1552" s="78"/>
      <c r="Z1552" s="78"/>
      <c r="AA1552" s="78"/>
      <c r="AB1552" s="78"/>
      <c r="AC1552" s="78"/>
      <c r="AD1552" s="78"/>
      <c r="AE1552" s="78"/>
      <c r="AF1552" s="78"/>
      <c r="AG1552" s="78"/>
      <c r="AH1552" s="78"/>
      <c r="AI1552" s="78"/>
      <c r="AJ1552" s="170"/>
      <c r="AK1552" s="78"/>
      <c r="AL1552" s="78"/>
      <c r="AM1552" s="78"/>
      <c r="AN1552" s="78"/>
      <c r="AO1552" s="78"/>
      <c r="AP1552" s="78"/>
      <c r="AQ1552" s="78"/>
      <c r="AR1552" s="78"/>
      <c r="AT1552" s="78"/>
      <c r="AU1552" s="78"/>
      <c r="AV1552" s="78"/>
      <c r="AW1552" s="78"/>
      <c r="AX1552" s="78"/>
      <c r="AY1552" s="78"/>
      <c r="AZ1552" s="78"/>
      <c r="BA1552" s="78"/>
      <c r="BB1552" s="78"/>
      <c r="BC1552" s="78"/>
      <c r="BD1552" s="78"/>
      <c r="BE1552" s="78"/>
      <c r="BF1552" s="78"/>
      <c r="BG1552" s="78"/>
      <c r="BH1552" s="78"/>
      <c r="BI1552" s="78"/>
      <c r="BJ1552" s="78"/>
      <c r="BK1552" s="78"/>
      <c r="BL1552" s="78"/>
      <c r="BM1552" s="78"/>
      <c r="BN1552" s="78"/>
      <c r="BO1552" s="78"/>
      <c r="BP1552" s="78"/>
      <c r="BQ1552" s="78"/>
      <c r="BR1552" s="78"/>
      <c r="BS1552" s="78"/>
      <c r="BT1552" s="78"/>
      <c r="BU1552" s="78"/>
      <c r="BV1552" s="78"/>
      <c r="BW1552" s="78"/>
      <c r="BX1552" s="78"/>
      <c r="BY1552" s="78"/>
      <c r="BZ1552" s="78"/>
      <c r="CA1552" s="78"/>
      <c r="CB1552" s="78"/>
      <c r="CC1552" s="78"/>
      <c r="CD1552" s="78"/>
      <c r="CE1552" s="78"/>
      <c r="CF1552" s="78"/>
      <c r="CG1552" s="78"/>
      <c r="CH1552" s="78"/>
      <c r="CI1552" s="78"/>
      <c r="CJ1552" s="78"/>
      <c r="CK1552" s="78"/>
      <c r="CL1552" s="78"/>
    </row>
    <row r="1553" spans="14:90" ht="20.100000000000001" customHeight="1">
      <c r="N1553" s="78"/>
      <c r="O1553" s="78"/>
      <c r="P1553" s="78"/>
      <c r="Q1553" s="78"/>
      <c r="R1553" s="78"/>
      <c r="S1553" s="78"/>
      <c r="T1553" s="78"/>
      <c r="U1553" s="78"/>
      <c r="V1553" s="78"/>
      <c r="W1553" s="78"/>
      <c r="X1553" s="78"/>
      <c r="Y1553" s="78"/>
      <c r="Z1553" s="78"/>
      <c r="AA1553" s="78"/>
      <c r="AB1553" s="78"/>
      <c r="AC1553" s="78"/>
      <c r="AD1553" s="78"/>
      <c r="AE1553" s="78"/>
      <c r="AF1553" s="78"/>
      <c r="AG1553" s="78"/>
      <c r="AH1553" s="78"/>
      <c r="AI1553" s="78"/>
      <c r="AJ1553" s="170"/>
      <c r="AK1553" s="78"/>
      <c r="AL1553" s="78"/>
      <c r="AM1553" s="78"/>
      <c r="AN1553" s="78"/>
      <c r="AO1553" s="78"/>
      <c r="AP1553" s="78"/>
      <c r="AQ1553" s="78"/>
      <c r="AR1553" s="78"/>
      <c r="AT1553" s="78"/>
      <c r="AU1553" s="78"/>
      <c r="AV1553" s="78"/>
      <c r="AW1553" s="78"/>
      <c r="AX1553" s="78"/>
      <c r="AY1553" s="78"/>
      <c r="AZ1553" s="78"/>
      <c r="BA1553" s="78"/>
      <c r="BB1553" s="78"/>
      <c r="BC1553" s="78"/>
      <c r="BD1553" s="78"/>
      <c r="BE1553" s="78"/>
      <c r="BF1553" s="78"/>
      <c r="BG1553" s="78"/>
      <c r="BH1553" s="78"/>
      <c r="BI1553" s="78"/>
      <c r="BJ1553" s="78"/>
      <c r="BK1553" s="78"/>
      <c r="BL1553" s="78"/>
      <c r="BM1553" s="78"/>
      <c r="BN1553" s="78"/>
      <c r="BO1553" s="78"/>
      <c r="BP1553" s="78"/>
      <c r="BQ1553" s="78"/>
      <c r="BR1553" s="78"/>
      <c r="BS1553" s="78"/>
      <c r="BT1553" s="78"/>
      <c r="BU1553" s="78"/>
      <c r="BV1553" s="78"/>
      <c r="BW1553" s="78"/>
      <c r="BX1553" s="78"/>
      <c r="BY1553" s="78"/>
      <c r="BZ1553" s="78"/>
      <c r="CA1553" s="78"/>
      <c r="CB1553" s="78"/>
      <c r="CC1553" s="78"/>
      <c r="CD1553" s="78"/>
      <c r="CE1553" s="78"/>
      <c r="CF1553" s="78"/>
      <c r="CG1553" s="78"/>
      <c r="CH1553" s="78"/>
      <c r="CI1553" s="78"/>
      <c r="CJ1553" s="78"/>
      <c r="CK1553" s="78"/>
      <c r="CL1553" s="78"/>
    </row>
    <row r="1554" spans="14:90" ht="20.100000000000001" customHeight="1">
      <c r="N1554" s="78"/>
      <c r="O1554" s="78"/>
      <c r="P1554" s="78"/>
      <c r="Q1554" s="78"/>
      <c r="R1554" s="78"/>
      <c r="S1554" s="78"/>
      <c r="T1554" s="78"/>
      <c r="U1554" s="78"/>
      <c r="V1554" s="78"/>
      <c r="W1554" s="78"/>
      <c r="X1554" s="78"/>
      <c r="Y1554" s="78"/>
      <c r="Z1554" s="78"/>
      <c r="AA1554" s="78"/>
      <c r="AB1554" s="78"/>
      <c r="AC1554" s="78"/>
      <c r="AD1554" s="78"/>
      <c r="AE1554" s="78"/>
      <c r="AF1554" s="78"/>
      <c r="AG1554" s="78"/>
      <c r="AH1554" s="78"/>
      <c r="AI1554" s="78"/>
      <c r="AJ1554" s="170"/>
      <c r="AK1554" s="78"/>
      <c r="AL1554" s="78"/>
      <c r="AM1554" s="78"/>
      <c r="AN1554" s="78"/>
      <c r="AO1554" s="78"/>
      <c r="AP1554" s="78"/>
      <c r="AQ1554" s="78"/>
      <c r="AR1554" s="78"/>
      <c r="AT1554" s="78"/>
      <c r="AU1554" s="78"/>
      <c r="AV1554" s="78"/>
      <c r="AW1554" s="78"/>
      <c r="AX1554" s="78"/>
      <c r="AY1554" s="78"/>
      <c r="AZ1554" s="78"/>
      <c r="BA1554" s="78"/>
      <c r="BB1554" s="78"/>
      <c r="BC1554" s="78"/>
      <c r="BD1554" s="78"/>
      <c r="BE1554" s="78"/>
      <c r="BF1554" s="78"/>
      <c r="BG1554" s="78"/>
      <c r="BH1554" s="78"/>
      <c r="BI1554" s="78"/>
      <c r="BJ1554" s="78"/>
      <c r="BK1554" s="78"/>
      <c r="BL1554" s="78"/>
      <c r="BM1554" s="78"/>
      <c r="BN1554" s="78"/>
      <c r="BO1554" s="78"/>
      <c r="BP1554" s="78"/>
      <c r="BQ1554" s="78"/>
      <c r="BR1554" s="78"/>
      <c r="BS1554" s="78"/>
      <c r="BT1554" s="78"/>
      <c r="BU1554" s="78"/>
      <c r="BV1554" s="78"/>
      <c r="BW1554" s="78"/>
      <c r="BX1554" s="78"/>
      <c r="BY1554" s="78"/>
      <c r="BZ1554" s="78"/>
      <c r="CA1554" s="78"/>
      <c r="CB1554" s="78"/>
      <c r="CC1554" s="78"/>
      <c r="CD1554" s="78"/>
      <c r="CE1554" s="78"/>
      <c r="CF1554" s="78"/>
      <c r="CG1554" s="78"/>
      <c r="CH1554" s="78"/>
      <c r="CI1554" s="78"/>
      <c r="CJ1554" s="78"/>
      <c r="CK1554" s="78"/>
      <c r="CL1554" s="78"/>
    </row>
    <row r="1555" spans="14:90" ht="20.100000000000001" customHeight="1">
      <c r="N1555" s="78"/>
      <c r="O1555" s="78"/>
      <c r="P1555" s="78"/>
      <c r="Q1555" s="78"/>
      <c r="R1555" s="78"/>
      <c r="S1555" s="78"/>
      <c r="T1555" s="78"/>
      <c r="U1555" s="78"/>
      <c r="V1555" s="78"/>
      <c r="W1555" s="78"/>
      <c r="X1555" s="78"/>
      <c r="Y1555" s="78"/>
      <c r="Z1555" s="78"/>
      <c r="AA1555" s="78"/>
      <c r="AB1555" s="78"/>
      <c r="AC1555" s="78"/>
      <c r="AD1555" s="78"/>
      <c r="AE1555" s="78"/>
      <c r="AF1555" s="78"/>
      <c r="AG1555" s="78"/>
      <c r="AH1555" s="78"/>
      <c r="AI1555" s="78"/>
      <c r="AJ1555" s="170"/>
      <c r="AK1555" s="78"/>
      <c r="AL1555" s="78"/>
      <c r="AM1555" s="78"/>
      <c r="AN1555" s="78"/>
      <c r="AO1555" s="78"/>
      <c r="AP1555" s="78"/>
      <c r="AQ1555" s="78"/>
      <c r="AR1555" s="78"/>
      <c r="AT1555" s="78"/>
      <c r="AU1555" s="78"/>
      <c r="AV1555" s="78"/>
      <c r="AW1555" s="78"/>
      <c r="AX1555" s="78"/>
      <c r="AY1555" s="78"/>
      <c r="AZ1555" s="78"/>
      <c r="BA1555" s="78"/>
      <c r="BB1555" s="78"/>
      <c r="BC1555" s="78"/>
      <c r="BD1555" s="78"/>
      <c r="BE1555" s="78"/>
      <c r="BF1555" s="78"/>
      <c r="BG1555" s="78"/>
      <c r="BH1555" s="78"/>
      <c r="BI1555" s="78"/>
      <c r="BJ1555" s="78"/>
      <c r="BK1555" s="78"/>
      <c r="BL1555" s="78"/>
      <c r="BM1555" s="78"/>
      <c r="BN1555" s="78"/>
      <c r="BO1555" s="78"/>
      <c r="BP1555" s="78"/>
      <c r="BQ1555" s="78"/>
      <c r="BR1555" s="78"/>
      <c r="BS1555" s="78"/>
      <c r="BT1555" s="78"/>
      <c r="BU1555" s="78"/>
      <c r="BV1555" s="78"/>
      <c r="BW1555" s="78"/>
      <c r="BX1555" s="78"/>
      <c r="BY1555" s="78"/>
      <c r="BZ1555" s="78"/>
      <c r="CA1555" s="78"/>
      <c r="CB1555" s="78"/>
      <c r="CC1555" s="78"/>
      <c r="CD1555" s="78"/>
      <c r="CE1555" s="78"/>
      <c r="CF1555" s="78"/>
      <c r="CG1555" s="78"/>
      <c r="CH1555" s="78"/>
      <c r="CI1555" s="78"/>
      <c r="CJ1555" s="78"/>
      <c r="CK1555" s="78"/>
      <c r="CL1555" s="78"/>
    </row>
    <row r="1556" spans="14:90" ht="20.100000000000001" customHeight="1">
      <c r="N1556" s="78"/>
      <c r="O1556" s="78"/>
      <c r="P1556" s="78"/>
      <c r="Q1556" s="78"/>
      <c r="R1556" s="78"/>
      <c r="S1556" s="78"/>
      <c r="T1556" s="78"/>
      <c r="U1556" s="78"/>
      <c r="V1556" s="78"/>
      <c r="W1556" s="78"/>
      <c r="X1556" s="78"/>
      <c r="Y1556" s="78"/>
      <c r="Z1556" s="78"/>
      <c r="AA1556" s="78"/>
      <c r="AB1556" s="78"/>
      <c r="AC1556" s="78"/>
      <c r="AD1556" s="78"/>
      <c r="AE1556" s="78"/>
      <c r="AF1556" s="78"/>
      <c r="AG1556" s="78"/>
      <c r="AH1556" s="78"/>
      <c r="AI1556" s="78"/>
      <c r="AJ1556" s="170"/>
      <c r="AK1556" s="78"/>
      <c r="AL1556" s="78"/>
      <c r="AM1556" s="78"/>
      <c r="AN1556" s="78"/>
      <c r="AO1556" s="78"/>
      <c r="AP1556" s="78"/>
      <c r="AQ1556" s="78"/>
      <c r="AR1556" s="78"/>
      <c r="AT1556" s="78"/>
      <c r="AU1556" s="78"/>
      <c r="AV1556" s="78"/>
      <c r="AW1556" s="78"/>
      <c r="AX1556" s="78"/>
      <c r="AY1556" s="78"/>
      <c r="AZ1556" s="78"/>
      <c r="BA1556" s="78"/>
      <c r="BB1556" s="78"/>
      <c r="BC1556" s="78"/>
      <c r="BD1556" s="78"/>
      <c r="BE1556" s="78"/>
      <c r="BF1556" s="78"/>
      <c r="BG1556" s="78"/>
      <c r="BH1556" s="78"/>
      <c r="BI1556" s="78"/>
      <c r="BJ1556" s="78"/>
      <c r="BK1556" s="78"/>
      <c r="BL1556" s="78"/>
      <c r="BM1556" s="78"/>
      <c r="BN1556" s="78"/>
      <c r="BO1556" s="78"/>
      <c r="BP1556" s="78"/>
      <c r="BQ1556" s="78"/>
      <c r="BR1556" s="78"/>
      <c r="BS1556" s="78"/>
      <c r="BT1556" s="78"/>
      <c r="BU1556" s="78"/>
      <c r="BV1556" s="78"/>
      <c r="BW1556" s="78"/>
      <c r="BX1556" s="78"/>
      <c r="BY1556" s="78"/>
      <c r="BZ1556" s="78"/>
      <c r="CA1556" s="78"/>
      <c r="CB1556" s="78"/>
      <c r="CC1556" s="78"/>
      <c r="CD1556" s="78"/>
      <c r="CE1556" s="78"/>
      <c r="CF1556" s="78"/>
      <c r="CG1556" s="78"/>
      <c r="CH1556" s="78"/>
      <c r="CI1556" s="78"/>
      <c r="CJ1556" s="78"/>
      <c r="CK1556" s="78"/>
      <c r="CL1556" s="78"/>
    </row>
    <row r="1557" spans="14:90" ht="20.100000000000001" customHeight="1">
      <c r="N1557" s="78"/>
      <c r="O1557" s="78"/>
      <c r="P1557" s="78"/>
      <c r="Q1557" s="78"/>
      <c r="R1557" s="78"/>
      <c r="S1557" s="78"/>
      <c r="T1557" s="78"/>
      <c r="U1557" s="78"/>
      <c r="V1557" s="78"/>
      <c r="W1557" s="78"/>
      <c r="X1557" s="78"/>
      <c r="Y1557" s="78"/>
      <c r="Z1557" s="78"/>
      <c r="AA1557" s="78"/>
      <c r="AB1557" s="78"/>
      <c r="AC1557" s="78"/>
      <c r="AD1557" s="78"/>
      <c r="AE1557" s="78"/>
      <c r="AF1557" s="78"/>
      <c r="AG1557" s="78"/>
      <c r="AH1557" s="78"/>
      <c r="AI1557" s="78"/>
      <c r="AJ1557" s="170"/>
      <c r="AK1557" s="78"/>
      <c r="AL1557" s="78"/>
      <c r="AM1557" s="78"/>
      <c r="AN1557" s="78"/>
      <c r="AO1557" s="78"/>
      <c r="AP1557" s="78"/>
      <c r="AQ1557" s="78"/>
      <c r="AR1557" s="78"/>
      <c r="AT1557" s="78"/>
      <c r="AU1557" s="78"/>
      <c r="AV1557" s="78"/>
      <c r="AW1557" s="78"/>
      <c r="AX1557" s="78"/>
      <c r="AY1557" s="78"/>
      <c r="AZ1557" s="78"/>
      <c r="BA1557" s="78"/>
      <c r="BB1557" s="78"/>
      <c r="BC1557" s="78"/>
      <c r="BD1557" s="78"/>
      <c r="BE1557" s="78"/>
      <c r="BF1557" s="78"/>
      <c r="BG1557" s="78"/>
      <c r="BH1557" s="78"/>
      <c r="BI1557" s="78"/>
      <c r="BJ1557" s="78"/>
      <c r="BK1557" s="78"/>
      <c r="BL1557" s="78"/>
      <c r="BM1557" s="78"/>
      <c r="BN1557" s="78"/>
      <c r="BO1557" s="78"/>
      <c r="BP1557" s="78"/>
      <c r="BQ1557" s="78"/>
      <c r="BR1557" s="78"/>
      <c r="BS1557" s="78"/>
      <c r="BT1557" s="78"/>
      <c r="BU1557" s="78"/>
      <c r="BV1557" s="78"/>
      <c r="BW1557" s="78"/>
      <c r="BX1557" s="78"/>
      <c r="BY1557" s="78"/>
      <c r="BZ1557" s="78"/>
      <c r="CA1557" s="78"/>
      <c r="CB1557" s="78"/>
      <c r="CC1557" s="78"/>
      <c r="CD1557" s="78"/>
      <c r="CE1557" s="78"/>
      <c r="CF1557" s="78"/>
      <c r="CG1557" s="78"/>
      <c r="CH1557" s="78"/>
      <c r="CI1557" s="78"/>
      <c r="CJ1557" s="78"/>
      <c r="CK1557" s="78"/>
      <c r="CL1557" s="78"/>
    </row>
    <row r="1558" spans="14:90" ht="20.100000000000001" customHeight="1">
      <c r="Q1558" s="145"/>
      <c r="R1558" s="145"/>
      <c r="S1558" s="145"/>
      <c r="T1558" s="145"/>
      <c r="U1558" s="145"/>
      <c r="V1558" s="145"/>
      <c r="W1558" s="145"/>
      <c r="X1558" s="145"/>
      <c r="Y1558" s="145"/>
      <c r="Z1558" s="145"/>
      <c r="AA1558" s="145"/>
      <c r="AB1558" s="145"/>
      <c r="AC1558" s="145"/>
      <c r="AD1558" s="145"/>
      <c r="AE1558" s="145"/>
      <c r="AF1558" s="145"/>
      <c r="AG1558" s="145"/>
      <c r="AH1558" s="145"/>
      <c r="AI1558" s="145"/>
      <c r="AJ1558" s="178"/>
      <c r="AK1558" s="145"/>
      <c r="AL1558" s="145"/>
      <c r="AM1558" s="145"/>
      <c r="AN1558" s="145"/>
      <c r="AO1558" s="145"/>
      <c r="AP1558" s="145"/>
      <c r="AQ1558" s="145"/>
      <c r="AR1558" s="145"/>
      <c r="AS1558" s="145"/>
      <c r="AT1558" s="145"/>
      <c r="AU1558" s="145"/>
      <c r="AV1558" s="145"/>
      <c r="AW1558" s="145"/>
      <c r="AX1558" s="145"/>
      <c r="AY1558" s="145"/>
      <c r="AZ1558" s="145"/>
      <c r="BA1558" s="145"/>
      <c r="BB1558" s="145"/>
      <c r="BC1558" s="145"/>
      <c r="BD1558" s="145"/>
      <c r="BE1558" s="145"/>
      <c r="BF1558" s="145"/>
      <c r="BG1558" s="145"/>
      <c r="BH1558" s="145"/>
      <c r="BI1558" s="145"/>
      <c r="BJ1558" s="145"/>
      <c r="BK1558" s="145"/>
      <c r="BL1558" s="145"/>
      <c r="BM1558" s="145"/>
      <c r="BN1558" s="145"/>
      <c r="BO1558" s="145"/>
      <c r="BP1558" s="145"/>
      <c r="BQ1558" s="145"/>
      <c r="BR1558" s="145"/>
      <c r="BS1558" s="145"/>
      <c r="BT1558" s="145"/>
      <c r="BU1558" s="145"/>
      <c r="BV1558" s="145"/>
      <c r="BW1558" s="145"/>
      <c r="BX1558" s="145"/>
      <c r="BY1558" s="145"/>
      <c r="BZ1558" s="145"/>
      <c r="CA1558" s="145"/>
      <c r="CB1558" s="145"/>
      <c r="CC1558" s="145"/>
      <c r="CD1558" s="145"/>
      <c r="CE1558" s="145"/>
      <c r="CF1558" s="145"/>
      <c r="CG1558" s="145"/>
      <c r="CH1558" s="145"/>
      <c r="CI1558" s="145"/>
      <c r="CJ1558" s="145"/>
      <c r="CK1558" s="145"/>
      <c r="CL1558" s="145"/>
    </row>
  </sheetData>
  <phoneticPr fontId="26" type="noConversion"/>
  <conditionalFormatting sqref="A8:CM601 Q602:CM602 A603:CM662 D663:CM664 Q665:CM665 A666:CM1048576 A602:O602 D665:O665 A663:C665">
    <cfRule type="expression" dxfId="7" priority="9">
      <formula>ISBLANK(A8)</formula>
    </cfRule>
  </conditionalFormatting>
  <conditionalFormatting sqref="J1:J1048576">
    <cfRule type="duplicateValues" dxfId="6" priority="2"/>
  </conditionalFormatting>
  <conditionalFormatting sqref="Q771">
    <cfRule type="duplicateValues" dxfId="5" priority="1"/>
  </conditionalFormatting>
  <conditionalFormatting sqref="AE1:AE1048576">
    <cfRule type="duplicateValues" dxfId="4" priority="3"/>
  </conditionalFormatting>
  <conditionalFormatting sqref="AG8:AV1048576">
    <cfRule type="expression" dxfId="3" priority="5">
      <formula>OR($AH8="Sudah Meninggal",$AH8="Tidak diketahui")</formula>
    </cfRule>
  </conditionalFormatting>
  <conditionalFormatting sqref="AW8:BM1048576">
    <cfRule type="expression" dxfId="2" priority="6">
      <formula>OR($AX8="Sudah Meninggal",$AX8="Tidak diketahui")</formula>
    </cfRule>
  </conditionalFormatting>
  <pageMargins left="0.7" right="0.7" top="0.75" bottom="0.75" header="0.3" footer="0.3"/>
  <pageSetup paperSize="9" orientation="portrait" horizontalDpi="203" verticalDpi="203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3011-F7D1-4545-A91D-23E44DC6BEDC}">
  <dimension ref="A1:D7"/>
  <sheetViews>
    <sheetView zoomScaleNormal="60" zoomScaleSheetLayoutView="100" workbookViewId="0"/>
  </sheetViews>
  <sheetFormatPr defaultRowHeight="15"/>
  <cols>
    <col min="2" max="2" width="31" bestFit="1" customWidth="1"/>
    <col min="3" max="3" width="22.42578125" style="179" customWidth="1"/>
    <col min="4" max="4" width="29.42578125" bestFit="1" customWidth="1"/>
  </cols>
  <sheetData>
    <row r="1" spans="1:4">
      <c r="A1" t="s">
        <v>59</v>
      </c>
      <c r="B1" t="s">
        <v>10150</v>
      </c>
      <c r="C1" s="179" t="s">
        <v>9299</v>
      </c>
      <c r="D1" t="s">
        <v>11289</v>
      </c>
    </row>
    <row r="2" spans="1:4">
      <c r="A2">
        <v>1</v>
      </c>
      <c r="B2" t="s">
        <v>11100</v>
      </c>
      <c r="C2" s="179" t="s">
        <v>10034</v>
      </c>
      <c r="D2" t="s">
        <v>11294</v>
      </c>
    </row>
    <row r="3" spans="1:4">
      <c r="A3">
        <v>2</v>
      </c>
      <c r="B3" t="s">
        <v>9615</v>
      </c>
      <c r="C3" s="179" t="s">
        <v>9616</v>
      </c>
      <c r="D3" t="s">
        <v>11294</v>
      </c>
    </row>
    <row r="4" spans="1:4">
      <c r="A4">
        <v>3</v>
      </c>
      <c r="B4" t="s">
        <v>11295</v>
      </c>
      <c r="C4" s="179" t="s">
        <v>4170</v>
      </c>
      <c r="D4" s="216" t="s">
        <v>11297</v>
      </c>
    </row>
    <row r="5" spans="1:4">
      <c r="A5">
        <v>4</v>
      </c>
      <c r="B5" t="s">
        <v>11296</v>
      </c>
      <c r="C5" s="179" t="s">
        <v>4288</v>
      </c>
      <c r="D5" t="s">
        <v>11297</v>
      </c>
    </row>
    <row r="6" spans="1:4">
      <c r="A6">
        <v>5</v>
      </c>
      <c r="B6" t="s">
        <v>11256</v>
      </c>
      <c r="C6" s="179" t="s">
        <v>9766</v>
      </c>
      <c r="D6" t="s">
        <v>11297</v>
      </c>
    </row>
    <row r="7" spans="1:4">
      <c r="A7">
        <v>6</v>
      </c>
      <c r="B7" t="s">
        <v>6143</v>
      </c>
      <c r="C7" s="179" t="s">
        <v>9754</v>
      </c>
      <c r="D7" s="216" t="s">
        <v>11298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806A-F96C-4787-A673-BAFC5748D611}">
  <dimension ref="A1:I69"/>
  <sheetViews>
    <sheetView zoomScaleNormal="100" workbookViewId="0">
      <selection activeCell="A2" sqref="A2"/>
    </sheetView>
  </sheetViews>
  <sheetFormatPr defaultRowHeight="15"/>
  <cols>
    <col min="1" max="1" width="6.5703125" style="1" customWidth="1"/>
    <col min="2" max="2" width="11.7109375" style="108" customWidth="1"/>
    <col min="3" max="3" width="11" style="1" customWidth="1"/>
    <col min="4" max="4" width="57.42578125" customWidth="1"/>
    <col min="5" max="5" width="14.42578125" bestFit="1" customWidth="1"/>
    <col min="6" max="6" width="28.7109375" bestFit="1" customWidth="1"/>
    <col min="7" max="7" width="14.140625" bestFit="1" customWidth="1"/>
    <col min="8" max="8" width="24.140625" bestFit="1" customWidth="1"/>
    <col min="9" max="9" width="27" bestFit="1" customWidth="1"/>
  </cols>
  <sheetData>
    <row r="1" spans="1:9" ht="34.5" customHeight="1">
      <c r="A1" s="190" t="s">
        <v>9219</v>
      </c>
    </row>
    <row r="2" spans="1:9" s="1" customFormat="1" ht="28.5" customHeight="1">
      <c r="A2" s="1" t="s">
        <v>59</v>
      </c>
      <c r="B2" s="1" t="s">
        <v>9220</v>
      </c>
      <c r="C2" s="1" t="s">
        <v>63</v>
      </c>
      <c r="D2" s="1" t="s">
        <v>9221</v>
      </c>
      <c r="E2" s="1" t="s">
        <v>9222</v>
      </c>
      <c r="F2" s="1" t="s">
        <v>9223</v>
      </c>
      <c r="G2" s="1" t="s">
        <v>9224</v>
      </c>
      <c r="H2" s="1" t="s">
        <v>9225</v>
      </c>
      <c r="I2" s="1" t="s">
        <v>9226</v>
      </c>
    </row>
    <row r="3" spans="1:9">
      <c r="A3" s="1">
        <v>1</v>
      </c>
      <c r="B3" s="108">
        <v>17180030</v>
      </c>
      <c r="C3" s="1">
        <f>_xlfn.XLOOKUP(B:B,Table23[NIS],Table23[Kelas Detail],"Not Found",0)</f>
        <v>7</v>
      </c>
      <c r="D3" t="s">
        <v>7672</v>
      </c>
      <c r="F3" t="s">
        <v>9227</v>
      </c>
      <c r="G3" t="s">
        <v>9228</v>
      </c>
      <c r="H3" t="str">
        <f>_xlfn.XLOOKUP(B:B,Table23[NIS],Table23[Nama Ayah Kandung],"Not Found",0)</f>
        <v>Yayat</v>
      </c>
      <c r="I3" t="str">
        <f>_xlfn.XLOOKUP(B:B,Table23[NIS],Table23[Nama Ibu Kandung],"Not Found",0)</f>
        <v>Ai Rosita</v>
      </c>
    </row>
    <row r="4" spans="1:9">
      <c r="A4" s="1">
        <v>2</v>
      </c>
      <c r="B4" s="108">
        <v>17180035</v>
      </c>
      <c r="C4" s="1">
        <f>_xlfn.XLOOKUP(B:B,Table23[NIS],Table23[Kelas Detail],"Not Found",0)</f>
        <v>7</v>
      </c>
      <c r="D4" t="s">
        <v>7221</v>
      </c>
      <c r="F4" t="s">
        <v>9229</v>
      </c>
      <c r="G4" t="s">
        <v>9228</v>
      </c>
      <c r="H4" t="str">
        <f>_xlfn.XLOOKUP(B:B,Table23[NIS],Table23[Nama Ayah Kandung],"Not Found",0)</f>
        <v>Ilham R</v>
      </c>
      <c r="I4" t="str">
        <f>_xlfn.XLOOKUP(B:B,Table23[NIS],Table23[Nama Ibu Kandung],"Not Found",0)</f>
        <v>Rodiah</v>
      </c>
    </row>
    <row r="5" spans="1:9">
      <c r="A5" s="1">
        <v>3</v>
      </c>
      <c r="B5" s="108">
        <v>17180063</v>
      </c>
      <c r="C5" s="1">
        <f>_xlfn.XLOOKUP(B:B,Table23[NIS],Table23[Kelas Detail],"Not Found",0)</f>
        <v>7</v>
      </c>
      <c r="D5" t="s">
        <v>7742</v>
      </c>
      <c r="F5" t="s">
        <v>9230</v>
      </c>
      <c r="G5" t="s">
        <v>9228</v>
      </c>
      <c r="H5" t="str">
        <f>_xlfn.XLOOKUP(B:B,Table23[NIS],Table23[Nama Ayah Kandung],"Not Found",0)</f>
        <v>Erik Taufik</v>
      </c>
      <c r="I5" t="str">
        <f>_xlfn.XLOOKUP(B:B,Table23[NIS],Table23[Nama Ibu Kandung],"Not Found",0)</f>
        <v>Ira Faridah</v>
      </c>
    </row>
    <row r="6" spans="1:9">
      <c r="A6" s="1">
        <v>4</v>
      </c>
      <c r="B6" s="108">
        <v>18190048</v>
      </c>
      <c r="C6" s="1">
        <f>_xlfn.XLOOKUP(B:B,Table23[NIS],Table23[Kelas Detail],"Not Found",0)</f>
        <v>7</v>
      </c>
      <c r="D6" t="s">
        <v>7720</v>
      </c>
      <c r="F6" t="s">
        <v>9231</v>
      </c>
      <c r="G6" t="s">
        <v>9228</v>
      </c>
      <c r="H6" t="str">
        <f>_xlfn.XLOOKUP(B:B,Table23[NIS],Table23[Nama Ayah Kandung],"Not Found",0)</f>
        <v>H. Toni Herianto</v>
      </c>
      <c r="I6" t="str">
        <f>_xlfn.XLOOKUP(B:B,Table23[NIS],Table23[Nama Ibu Kandung],"Not Found",0)</f>
        <v>Hj. Dewi Mega Mustika</v>
      </c>
    </row>
    <row r="7" spans="1:9">
      <c r="A7" s="1">
        <v>5</v>
      </c>
      <c r="B7" s="108">
        <v>19200004</v>
      </c>
      <c r="C7" s="1">
        <f>_xlfn.XLOOKUP(B:B,Table23[NIS],Table23[Kelas Detail],"Not Found",0)</f>
        <v>7</v>
      </c>
      <c r="D7" t="s">
        <v>7590</v>
      </c>
      <c r="F7" t="s">
        <v>9232</v>
      </c>
      <c r="G7" t="s">
        <v>9228</v>
      </c>
      <c r="H7" t="str">
        <f>_xlfn.XLOOKUP(B:B,Table23[NIS],Table23[Nama Ayah Kandung],"Not Found",0)</f>
        <v>Ici Kusdinar</v>
      </c>
      <c r="I7" t="str">
        <f>_xlfn.XLOOKUP(B:B,Table23[NIS],Table23[Nama Ibu Kandung],"Not Found",0)</f>
        <v>Lia Fatmawati</v>
      </c>
    </row>
    <row r="8" spans="1:9">
      <c r="A8" s="1">
        <v>6</v>
      </c>
      <c r="B8" s="108">
        <v>14150042</v>
      </c>
      <c r="C8" s="1">
        <f>_xlfn.XLOOKUP(B:B,Table23[NIS],Table23[Kelas Detail],"Not Found",0)</f>
        <v>0</v>
      </c>
      <c r="D8" t="s">
        <v>7998</v>
      </c>
      <c r="F8" t="s">
        <v>9233</v>
      </c>
      <c r="G8" t="s">
        <v>9228</v>
      </c>
      <c r="H8" t="str">
        <f>_xlfn.XLOOKUP(B:B,Table23[NIS],Table23[Nama Ayah Kandung],"Not Found",0)</f>
        <v>Deden Nuryadin</v>
      </c>
      <c r="I8" t="str">
        <f>_xlfn.XLOOKUP(B:B,Table23[NIS],Table23[Nama Ibu Kandung],"Not Found",0)</f>
        <v>Nina Sumiati</v>
      </c>
    </row>
    <row r="9" spans="1:9">
      <c r="A9" s="1">
        <v>7</v>
      </c>
      <c r="B9" s="108">
        <v>24250038</v>
      </c>
      <c r="C9" s="1" t="str">
        <f>_xlfn.XLOOKUP(B:B,Table23[NIS],Table23[Kelas Detail],"Not Found",0)</f>
        <v>1-A</v>
      </c>
      <c r="D9" t="s">
        <v>490</v>
      </c>
      <c r="F9" t="s">
        <v>9234</v>
      </c>
      <c r="G9" t="s">
        <v>9228</v>
      </c>
      <c r="H9" t="str">
        <f>_xlfn.XLOOKUP(B:B,Table23[NIS],Table23[Nama Ayah Kandung],"Not Found",0)</f>
        <v>Sandy Sudiana Sobana</v>
      </c>
      <c r="I9" t="str">
        <f>_xlfn.XLOOKUP(B:B,Table23[NIS],Table23[Nama Ibu Kandung],"Not Found",0)</f>
        <v>Novi Hartini</v>
      </c>
    </row>
    <row r="10" spans="1:9">
      <c r="A10" s="1">
        <v>8</v>
      </c>
      <c r="B10" s="108">
        <v>24250004</v>
      </c>
      <c r="C10" s="1" t="str">
        <f>_xlfn.XLOOKUP(B:B,Table23[NIS],Table23[Kelas Detail],"Not Found",0)</f>
        <v>1-B</v>
      </c>
      <c r="D10" t="s">
        <v>1048</v>
      </c>
      <c r="F10" t="s">
        <v>9235</v>
      </c>
      <c r="G10" t="s">
        <v>9228</v>
      </c>
      <c r="H10" t="str">
        <f>_xlfn.XLOOKUP(B:B,Table23[NIS],Table23[Nama Ayah Kandung],"Not Found",0)</f>
        <v>Sulaeman Fajar</v>
      </c>
      <c r="I10" t="str">
        <f>_xlfn.XLOOKUP(B:B,Table23[NIS],Table23[Nama Ibu Kandung],"Not Found",0)</f>
        <v>Depi Damila</v>
      </c>
    </row>
    <row r="11" spans="1:9">
      <c r="A11" s="1">
        <v>9</v>
      </c>
      <c r="B11" s="108">
        <v>24250127</v>
      </c>
      <c r="C11" s="1" t="str">
        <f>_xlfn.XLOOKUP(B:B,Table23[NIS],Table23[Kelas Detail],"Not Found",0)</f>
        <v>1-B</v>
      </c>
      <c r="D11" t="s">
        <v>1002</v>
      </c>
      <c r="F11" t="s">
        <v>9236</v>
      </c>
      <c r="G11" t="s">
        <v>9228</v>
      </c>
      <c r="H11" t="str">
        <f>_xlfn.XLOOKUP(B:B,Table23[NIS],Table23[Nama Ayah Kandung],"Not Found",0)</f>
        <v>Nipan Susanto</v>
      </c>
      <c r="I11" t="str">
        <f>_xlfn.XLOOKUP(B:B,Table23[NIS],Table23[Nama Ibu Kandung],"Not Found",0)</f>
        <v>Farida</v>
      </c>
    </row>
    <row r="12" spans="1:9">
      <c r="A12" s="1">
        <v>10</v>
      </c>
      <c r="B12" s="108">
        <v>24250028</v>
      </c>
      <c r="C12" s="1" t="str">
        <f>_xlfn.XLOOKUP(B:B,Table23[NIS],Table23[Kelas Detail],"Not Found",0)</f>
        <v>1-C</v>
      </c>
      <c r="D12" t="s">
        <v>1259</v>
      </c>
      <c r="F12" t="s">
        <v>9237</v>
      </c>
      <c r="G12" t="s">
        <v>9228</v>
      </c>
      <c r="H12" t="str">
        <f>_xlfn.XLOOKUP(B:B,Table23[NIS],Table23[Nama Ayah Kandung],"Not Found",0)</f>
        <v>Surahman</v>
      </c>
      <c r="I12" t="str">
        <f>_xlfn.XLOOKUP(B:B,Table23[NIS],Table23[Nama Ibu Kandung],"Not Found",0)</f>
        <v>Ani Suryani</v>
      </c>
    </row>
    <row r="13" spans="1:9">
      <c r="A13" s="1">
        <v>11</v>
      </c>
      <c r="B13" s="108">
        <v>24250070</v>
      </c>
      <c r="C13" s="1" t="str">
        <f>_xlfn.XLOOKUP(B:B,Table23[NIS],Table23[Kelas Detail],"Not Found",0)</f>
        <v>1-C</v>
      </c>
      <c r="D13" t="s">
        <v>1336</v>
      </c>
      <c r="F13" t="s">
        <v>9238</v>
      </c>
      <c r="G13" t="s">
        <v>9228</v>
      </c>
      <c r="H13" t="str">
        <f>_xlfn.XLOOKUP(B:B,Table23[NIS],Table23[Nama Ayah Kandung],"Not Found",0)</f>
        <v>Cutarya</v>
      </c>
      <c r="I13" t="str">
        <f>_xlfn.XLOOKUP(B:B,Table23[NIS],Table23[Nama Ibu Kandung],"Not Found",0)</f>
        <v>Imik Suharsih</v>
      </c>
    </row>
    <row r="14" spans="1:9">
      <c r="A14" s="1">
        <v>12</v>
      </c>
      <c r="B14" s="108">
        <v>23240024</v>
      </c>
      <c r="C14" s="1" t="str">
        <f>_xlfn.XLOOKUP(B:B,Table23[NIS],Table23[Kelas Detail],"Not Found",0)</f>
        <v>2-A</v>
      </c>
      <c r="D14" t="s">
        <v>1677</v>
      </c>
      <c r="F14" t="s">
        <v>9239</v>
      </c>
      <c r="G14" t="s">
        <v>9228</v>
      </c>
      <c r="H14" t="str">
        <f>_xlfn.XLOOKUP(B:B,Table23[NIS],Table23[Nama Ayah Kandung],"Not Found",0)</f>
        <v>Hendi Hadian</v>
      </c>
      <c r="I14" t="str">
        <f>_xlfn.XLOOKUP(B:B,Table23[NIS],Table23[Nama Ibu Kandung],"Not Found",0)</f>
        <v>Cucu Herawati</v>
      </c>
    </row>
    <row r="15" spans="1:9">
      <c r="A15" s="1">
        <v>13</v>
      </c>
      <c r="B15" s="108">
        <v>23240062</v>
      </c>
      <c r="C15" s="1" t="str">
        <f>_xlfn.XLOOKUP(B:B,Table23[NIS],Table23[Kelas Detail],"Not Found",0)</f>
        <v>2-A</v>
      </c>
      <c r="D15" t="s">
        <v>1665</v>
      </c>
      <c r="F15" t="s">
        <v>9240</v>
      </c>
      <c r="G15" t="s">
        <v>9228</v>
      </c>
      <c r="H15" t="str">
        <f>_xlfn.XLOOKUP(B:B,Table23[NIS],Table23[Nama Ayah Kandung],"Not Found",0)</f>
        <v>Yayan Suryana</v>
      </c>
      <c r="I15" t="str">
        <f>_xlfn.XLOOKUP(B:B,Table23[NIS],Table23[Nama Ibu Kandung],"Not Found",0)</f>
        <v>Yuyum Zusnia</v>
      </c>
    </row>
    <row r="16" spans="1:9">
      <c r="A16" s="1">
        <v>14</v>
      </c>
      <c r="B16" s="108">
        <v>23240133</v>
      </c>
      <c r="C16" s="1" t="str">
        <f>_xlfn.XLOOKUP(B:B,Table23[NIS],Table23[Kelas Detail],"Not Found",0)</f>
        <v>2-A</v>
      </c>
      <c r="D16" t="s">
        <v>1516</v>
      </c>
      <c r="F16" t="s">
        <v>9241</v>
      </c>
      <c r="G16" t="s">
        <v>9228</v>
      </c>
      <c r="H16" t="str">
        <f>_xlfn.XLOOKUP(B:B,Table23[NIS],Table23[Nama Ayah Kandung],"Not Found",0)</f>
        <v>Rocky Hadiawan</v>
      </c>
      <c r="I16" t="str">
        <f>_xlfn.XLOOKUP(B:B,Table23[NIS],Table23[Nama Ibu Kandung],"Not Found",0)</f>
        <v>Tita Rosita</v>
      </c>
    </row>
    <row r="17" spans="1:9">
      <c r="A17" s="1">
        <v>15</v>
      </c>
      <c r="B17" s="108">
        <v>23240114</v>
      </c>
      <c r="C17" s="1" t="str">
        <f>_xlfn.XLOOKUP(B:B,Table23[NIS],Table23[Kelas Detail],"Not Found",0)</f>
        <v>2-B</v>
      </c>
      <c r="D17" t="s">
        <v>1981</v>
      </c>
      <c r="F17" t="s">
        <v>9242</v>
      </c>
      <c r="G17" t="s">
        <v>9228</v>
      </c>
      <c r="H17" t="str">
        <f>_xlfn.XLOOKUP(B:B,Table23[NIS],Table23[Nama Ayah Kandung],"Not Found",0)</f>
        <v>Didin Solehudin</v>
      </c>
      <c r="I17" t="str">
        <f>_xlfn.XLOOKUP(B:B,Table23[NIS],Table23[Nama Ibu Kandung],"Not Found",0)</f>
        <v>Metty Hikmayati</v>
      </c>
    </row>
    <row r="18" spans="1:9">
      <c r="A18" s="1">
        <v>16</v>
      </c>
      <c r="B18" s="108">
        <v>23240134</v>
      </c>
      <c r="C18" s="1" t="str">
        <f>_xlfn.XLOOKUP(B:B,Table23[NIS],Table23[Kelas Detail],"Not Found",0)</f>
        <v>2-B</v>
      </c>
      <c r="D18" t="s">
        <v>2056</v>
      </c>
      <c r="F18" t="s">
        <v>9243</v>
      </c>
      <c r="G18" t="s">
        <v>9228</v>
      </c>
      <c r="H18" t="str">
        <f>_xlfn.XLOOKUP(B:B,Table23[NIS],Table23[Nama Ayah Kandung],"Not Found",0)</f>
        <v>Galih Nugraha</v>
      </c>
      <c r="I18" t="str">
        <f>_xlfn.XLOOKUP(B:B,Table23[NIS],Table23[Nama Ibu Kandung],"Not Found",0)</f>
        <v>Nina Nurhaeni</v>
      </c>
    </row>
    <row r="19" spans="1:9">
      <c r="A19" s="1">
        <v>17</v>
      </c>
      <c r="B19" s="108">
        <v>23240089</v>
      </c>
      <c r="C19" s="1" t="str">
        <f>_xlfn.XLOOKUP(B:B,Table23[NIS],Table23[Kelas Detail],"Not Found",0)</f>
        <v>2-C</v>
      </c>
      <c r="D19" t="s">
        <v>2163</v>
      </c>
      <c r="F19" t="s">
        <v>9244</v>
      </c>
      <c r="G19" t="s">
        <v>9228</v>
      </c>
      <c r="H19" t="str">
        <f>_xlfn.XLOOKUP(B:B,Table23[NIS],Table23[Nama Ayah Kandung],"Not Found",0)</f>
        <v>Agus Setiawan Suhaeri</v>
      </c>
      <c r="I19" t="str">
        <f>_xlfn.XLOOKUP(B:B,Table23[NIS],Table23[Nama Ibu Kandung],"Not Found",0)</f>
        <v>Siti Munawaroh</v>
      </c>
    </row>
    <row r="20" spans="1:9">
      <c r="A20" s="1">
        <v>18</v>
      </c>
      <c r="B20" s="108">
        <v>22230056</v>
      </c>
      <c r="C20" s="1" t="str">
        <f>_xlfn.XLOOKUP(B:B,Table23[NIS],Table23[Kelas Detail],"Not Found",0)</f>
        <v>3-A</v>
      </c>
      <c r="D20" t="s">
        <v>3061</v>
      </c>
      <c r="F20" t="s">
        <v>9245</v>
      </c>
      <c r="G20" t="s">
        <v>9228</v>
      </c>
      <c r="H20" t="str">
        <f>_xlfn.XLOOKUP(B:B,Table23[NIS],Table23[Nama Ayah Kandung],"Not Found",0)</f>
        <v>Nuron Solihin</v>
      </c>
      <c r="I20" t="str">
        <f>_xlfn.XLOOKUP(B:B,Table23[NIS],Table23[Nama Ibu Kandung],"Not Found",0)</f>
        <v>Feny Rosaliya</v>
      </c>
    </row>
    <row r="21" spans="1:9">
      <c r="A21" s="1">
        <v>19</v>
      </c>
      <c r="B21" s="108">
        <v>22230152</v>
      </c>
      <c r="C21" s="1" t="str">
        <f>_xlfn.XLOOKUP(B:B,Table23[NIS],Table23[Kelas Detail],"Not Found",0)</f>
        <v>3-A</v>
      </c>
      <c r="D21" t="s">
        <v>3148</v>
      </c>
      <c r="F21" t="s">
        <v>9246</v>
      </c>
      <c r="G21" t="s">
        <v>9228</v>
      </c>
      <c r="H21" t="str">
        <f>_xlfn.XLOOKUP(B:B,Table23[NIS],Table23[Nama Ayah Kandung],"Not Found",0)</f>
        <v>Endang Suryana</v>
      </c>
      <c r="I21" t="str">
        <f>_xlfn.XLOOKUP(B:B,Table23[NIS],Table23[Nama Ibu Kandung],"Not Found",0)</f>
        <v>Ahdiati Mustaniroh</v>
      </c>
    </row>
    <row r="22" spans="1:9">
      <c r="A22" s="1">
        <v>20</v>
      </c>
      <c r="B22" s="108">
        <v>22230019</v>
      </c>
      <c r="C22" s="1" t="str">
        <f>_xlfn.XLOOKUP(B:B,Table23[NIS],Table23[Kelas Detail],"Not Found",0)</f>
        <v>3-B</v>
      </c>
      <c r="D22" t="s">
        <v>3625</v>
      </c>
      <c r="F22" t="s">
        <v>9247</v>
      </c>
      <c r="G22" t="s">
        <v>6935</v>
      </c>
      <c r="H22" t="str">
        <f>_xlfn.XLOOKUP(B:B,Table23[NIS],Table23[Nama Ayah Kandung],"Not Found",0)</f>
        <v>Azriyal</v>
      </c>
      <c r="I22" t="str">
        <f>_xlfn.XLOOKUP(B:B,Table23[NIS],Table23[Nama Ibu Kandung],"Not Found",0)</f>
        <v>Nia Sugiarti</v>
      </c>
    </row>
    <row r="23" spans="1:9">
      <c r="A23" s="1">
        <v>21</v>
      </c>
      <c r="B23" s="108">
        <v>22230039</v>
      </c>
      <c r="C23" s="1" t="str">
        <f>_xlfn.XLOOKUP(B:B,Table23[NIS],Table23[Kelas Detail],"Not Found",0)</f>
        <v>3-B</v>
      </c>
      <c r="D23" t="s">
        <v>3662</v>
      </c>
      <c r="F23" t="s">
        <v>9248</v>
      </c>
      <c r="G23" t="s">
        <v>9228</v>
      </c>
      <c r="H23" t="str">
        <f>_xlfn.XLOOKUP(B:B,Table23[NIS],Table23[Nama Ayah Kandung],"Not Found",0)</f>
        <v>Ana Abdul Jabbar</v>
      </c>
      <c r="I23" t="str">
        <f>_xlfn.XLOOKUP(B:B,Table23[NIS],Table23[Nama Ibu Kandung],"Not Found",0)</f>
        <v>Siti Rizqiah</v>
      </c>
    </row>
    <row r="24" spans="1:9">
      <c r="A24" s="1">
        <v>22</v>
      </c>
      <c r="B24" s="108">
        <v>22230054</v>
      </c>
      <c r="C24" s="1" t="str">
        <f>_xlfn.XLOOKUP(B:B,Table23[NIS],Table23[Kelas Detail],"Not Found",0)</f>
        <v>3-B</v>
      </c>
      <c r="D24" t="s">
        <v>3612</v>
      </c>
      <c r="F24" t="s">
        <v>9249</v>
      </c>
      <c r="G24" t="s">
        <v>9228</v>
      </c>
      <c r="H24" t="str">
        <f>_xlfn.XLOOKUP(B:B,Table23[NIS],Table23[Nama Ayah Kandung],"Not Found",0)</f>
        <v>Saepuloh</v>
      </c>
      <c r="I24" t="str">
        <f>_xlfn.XLOOKUP(B:B,Table23[NIS],Table23[Nama Ibu Kandung],"Not Found",0)</f>
        <v>Wawang Hasanah</v>
      </c>
    </row>
    <row r="25" spans="1:9">
      <c r="A25" s="1">
        <v>23</v>
      </c>
      <c r="B25" s="108">
        <v>22230129</v>
      </c>
      <c r="C25" s="1" t="str">
        <f>_xlfn.XLOOKUP(B:B,Table23[NIS],Table23[Kelas Detail],"Not Found",0)</f>
        <v>3-B</v>
      </c>
      <c r="D25" t="s">
        <v>3604</v>
      </c>
      <c r="F25" t="s">
        <v>9250</v>
      </c>
      <c r="G25" t="s">
        <v>9228</v>
      </c>
      <c r="H25" t="str">
        <f>_xlfn.XLOOKUP(B:B,Table23[NIS],Table23[Nama Ayah Kandung],"Not Found",0)</f>
        <v>Yusuf Sulaeman</v>
      </c>
      <c r="I25" t="str">
        <f>_xlfn.XLOOKUP(B:B,Table23[NIS],Table23[Nama Ibu Kandung],"Not Found",0)</f>
        <v>Kusmiati</v>
      </c>
    </row>
    <row r="26" spans="1:9">
      <c r="A26" s="1">
        <v>24</v>
      </c>
      <c r="B26" s="108">
        <v>22230186</v>
      </c>
      <c r="C26" s="1" t="str">
        <f>_xlfn.XLOOKUP(B:B,Table23[NIS],Table23[Kelas Detail],"Not Found",0)</f>
        <v>3-B</v>
      </c>
      <c r="D26" t="s">
        <v>564</v>
      </c>
      <c r="F26" t="s">
        <v>9251</v>
      </c>
      <c r="G26" t="s">
        <v>9228</v>
      </c>
      <c r="H26" t="str">
        <f>_xlfn.XLOOKUP(B:B,Table23[NIS],Table23[Nama Ayah Kandung],"Not Found",0)</f>
        <v>Uus Usman Nul Hakim</v>
      </c>
      <c r="I26" t="str">
        <f>_xlfn.XLOOKUP(B:B,Table23[NIS],Table23[Nama Ibu Kandung],"Not Found",0)</f>
        <v>Siti Kamilah</v>
      </c>
    </row>
    <row r="27" spans="1:9">
      <c r="A27" s="1">
        <v>25</v>
      </c>
      <c r="B27" s="108">
        <v>22230028</v>
      </c>
      <c r="C27" s="1" t="str">
        <f>_xlfn.XLOOKUP(B:B,Table23[NIS],Table23[Kelas Detail],"Not Found",0)</f>
        <v>3-C</v>
      </c>
      <c r="D27" t="s">
        <v>9252</v>
      </c>
      <c r="F27" t="s">
        <v>9253</v>
      </c>
      <c r="G27" t="s">
        <v>9228</v>
      </c>
      <c r="H27" t="str">
        <f>_xlfn.XLOOKUP(B:B,Table23[NIS],Table23[Nama Ayah Kandung],"Not Found",0)</f>
        <v>Aceng Nasihin</v>
      </c>
      <c r="I27" t="str">
        <f>_xlfn.XLOOKUP(B:B,Table23[NIS],Table23[Nama Ibu Kandung],"Not Found",0)</f>
        <v>Yuyun Yuningsih</v>
      </c>
    </row>
    <row r="28" spans="1:9">
      <c r="A28" s="1">
        <v>26</v>
      </c>
      <c r="B28" s="108">
        <v>22230040</v>
      </c>
      <c r="C28" s="1" t="str">
        <f>_xlfn.XLOOKUP(B:B,Table23[NIS],Table23[Kelas Detail],"Not Found",0)</f>
        <v>3-C</v>
      </c>
      <c r="D28" t="s">
        <v>3919</v>
      </c>
      <c r="F28" t="s">
        <v>9254</v>
      </c>
      <c r="G28" t="s">
        <v>9228</v>
      </c>
      <c r="H28" t="str">
        <f>_xlfn.XLOOKUP(B:B,Table23[NIS],Table23[Nama Ayah Kandung],"Not Found",0)</f>
        <v>Didin Saepudin</v>
      </c>
      <c r="I28" t="str">
        <f>_xlfn.XLOOKUP(B:B,Table23[NIS],Table23[Nama Ibu Kandung],"Not Found",0)</f>
        <v>Nurlela</v>
      </c>
    </row>
    <row r="29" spans="1:9">
      <c r="A29" s="1">
        <v>27</v>
      </c>
      <c r="B29" s="108">
        <v>22230096</v>
      </c>
      <c r="C29" s="1" t="str">
        <f>_xlfn.XLOOKUP(B:B,Table23[NIS],Table23[Kelas Detail],"Not Found",0)</f>
        <v>3-C</v>
      </c>
      <c r="D29" t="s">
        <v>4037</v>
      </c>
      <c r="F29" t="s">
        <v>9255</v>
      </c>
      <c r="G29" t="s">
        <v>9228</v>
      </c>
      <c r="H29" t="str">
        <f>_xlfn.XLOOKUP(B:B,Table23[NIS],Table23[Nama Ayah Kandung],"Not Found",0)</f>
        <v>Agus Setiawan</v>
      </c>
      <c r="I29" t="str">
        <f>_xlfn.XLOOKUP(B:B,Table23[NIS],Table23[Nama Ibu Kandung],"Not Found",0)</f>
        <v>Neng Yati Umiyati</v>
      </c>
    </row>
    <row r="30" spans="1:9">
      <c r="A30" s="1">
        <v>28</v>
      </c>
      <c r="B30" s="108">
        <v>22230118</v>
      </c>
      <c r="C30" s="1" t="str">
        <f>_xlfn.XLOOKUP(B:B,Table23[NIS],Table23[Kelas Detail],"Not Found",0)</f>
        <v>3-C</v>
      </c>
      <c r="D30" t="s">
        <v>3986</v>
      </c>
      <c r="F30" t="s">
        <v>9256</v>
      </c>
      <c r="G30" t="s">
        <v>9228</v>
      </c>
      <c r="H30" t="str">
        <f>_xlfn.XLOOKUP(B:B,Table23[NIS],Table23[Nama Ayah Kandung],"Not Found",0)</f>
        <v>Achmad Muttaqin</v>
      </c>
      <c r="I30" t="str">
        <f>_xlfn.XLOOKUP(B:B,Table23[NIS],Table23[Nama Ibu Kandung],"Not Found",0)</f>
        <v>Imas Kurnia</v>
      </c>
    </row>
    <row r="31" spans="1:9">
      <c r="A31" s="1">
        <v>29</v>
      </c>
      <c r="B31" s="108">
        <v>22230133</v>
      </c>
      <c r="C31" s="1" t="str">
        <f>_xlfn.XLOOKUP(B:B,Table23[NIS],Table23[Kelas Detail],"Not Found",0)</f>
        <v>3-C</v>
      </c>
      <c r="D31" t="s">
        <v>3766</v>
      </c>
      <c r="F31" t="s">
        <v>9230</v>
      </c>
      <c r="G31" t="s">
        <v>9228</v>
      </c>
      <c r="H31" t="str">
        <f>_xlfn.XLOOKUP(B:B,Table23[NIS],Table23[Nama Ayah Kandung],"Not Found",0)</f>
        <v>Erik Taufik</v>
      </c>
      <c r="I31" t="str">
        <f>_xlfn.XLOOKUP(B:B,Table23[NIS],Table23[Nama Ibu Kandung],"Not Found",0)</f>
        <v>Ira Faridah</v>
      </c>
    </row>
    <row r="32" spans="1:9">
      <c r="A32" s="1">
        <v>30</v>
      </c>
      <c r="B32" s="108">
        <v>22230184</v>
      </c>
      <c r="C32" s="1" t="str">
        <f>_xlfn.XLOOKUP(B:B,Table23[NIS],Table23[Kelas Detail],"Not Found",0)</f>
        <v>3-C</v>
      </c>
      <c r="D32" t="s">
        <v>3800</v>
      </c>
      <c r="F32" t="s">
        <v>9257</v>
      </c>
      <c r="G32" t="s">
        <v>9228</v>
      </c>
      <c r="H32" t="str">
        <f>_xlfn.XLOOKUP(B:B,Table23[NIS],Table23[Nama Ayah Kandung],"Not Found",0)</f>
        <v>Syarif Hidayat</v>
      </c>
      <c r="I32" t="str">
        <f>_xlfn.XLOOKUP(B:B,Table23[NIS],Table23[Nama Ibu Kandung],"Not Found",0)</f>
        <v>Neni Suhanah</v>
      </c>
    </row>
    <row r="33" spans="1:9">
      <c r="A33" s="1">
        <v>31</v>
      </c>
      <c r="B33" s="108">
        <v>23240182</v>
      </c>
      <c r="C33" s="1" t="str">
        <f>_xlfn.XLOOKUP(B:B,Table23[NIS],Table23[Kelas Detail],"Not Found",0)</f>
        <v>3-C</v>
      </c>
      <c r="D33" t="s">
        <v>8848</v>
      </c>
      <c r="F33" t="s">
        <v>9258</v>
      </c>
      <c r="G33" t="s">
        <v>9228</v>
      </c>
      <c r="H33" t="str">
        <f>_xlfn.XLOOKUP(B:B,Table23[NIS],Table23[Nama Ayah Kandung],"Not Found",0)</f>
        <v>Helmi Zaenudin</v>
      </c>
      <c r="I33" t="str">
        <f>_xlfn.XLOOKUP(B:B,Table23[NIS],Table23[Nama Ibu Kandung],"Not Found",0)</f>
        <v>Nia</v>
      </c>
    </row>
    <row r="34" spans="1:9">
      <c r="A34" s="1">
        <v>32</v>
      </c>
      <c r="B34" s="108">
        <v>19200094</v>
      </c>
      <c r="C34" s="1" t="str">
        <f>_xlfn.XLOOKUP(B:B,Table23[NIS],Table23[Kelas Detail],"Not Found",0)</f>
        <v>4-B</v>
      </c>
      <c r="D34" t="s">
        <v>4657</v>
      </c>
      <c r="F34" t="s">
        <v>9259</v>
      </c>
      <c r="G34" t="s">
        <v>9228</v>
      </c>
      <c r="H34" t="str">
        <f>_xlfn.XLOOKUP(B:B,Table23[NIS],Table23[Nama Ayah Kandung],"Not Found",0)</f>
        <v>Dede Sutawan</v>
      </c>
      <c r="I34" t="str">
        <f>_xlfn.XLOOKUP(B:B,Table23[NIS],Table23[Nama Ibu Kandung],"Not Found",0)</f>
        <v>Neneng Ariayani/Ariayanti</v>
      </c>
    </row>
    <row r="35" spans="1:9">
      <c r="A35" s="1">
        <v>33</v>
      </c>
      <c r="B35" s="108">
        <v>19200094</v>
      </c>
      <c r="C35" s="1" t="str">
        <f>_xlfn.XLOOKUP(B:B,Table23[NIS],Table23[Kelas Detail],"Not Found",0)</f>
        <v>4-B</v>
      </c>
      <c r="D35" t="s">
        <v>4657</v>
      </c>
      <c r="F35" t="s">
        <v>9260</v>
      </c>
      <c r="G35" t="s">
        <v>9228</v>
      </c>
      <c r="H35" t="str">
        <f>_xlfn.XLOOKUP(B:B,Table23[NIS],Table23[Nama Ayah Kandung],"Not Found",0)</f>
        <v>Dede Sutawan</v>
      </c>
      <c r="I35" t="str">
        <f>_xlfn.XLOOKUP(B:B,Table23[NIS],Table23[Nama Ibu Kandung],"Not Found",0)</f>
        <v>Neneng Ariayani/Ariayanti</v>
      </c>
    </row>
    <row r="36" spans="1:9">
      <c r="A36" s="1">
        <v>34</v>
      </c>
      <c r="B36" s="108">
        <v>20210052</v>
      </c>
      <c r="C36" s="1" t="str">
        <f>_xlfn.XLOOKUP(B:B,Table23[NIS],Table23[Kelas Detail],"Not Found",0)</f>
        <v>4-B</v>
      </c>
      <c r="D36" t="s">
        <v>4579</v>
      </c>
      <c r="F36" t="s">
        <v>9261</v>
      </c>
      <c r="G36" t="s">
        <v>9228</v>
      </c>
      <c r="H36" t="str">
        <f>_xlfn.XLOOKUP(B:B,Table23[NIS],Table23[Nama Ayah Kandung],"Not Found",0)</f>
        <v>Dedi Kusnadi</v>
      </c>
      <c r="I36" t="str">
        <f>_xlfn.XLOOKUP(B:B,Table23[NIS],Table23[Nama Ibu Kandung],"Not Found",0)</f>
        <v>Nani Sumarni</v>
      </c>
    </row>
    <row r="37" spans="1:9">
      <c r="A37" s="1">
        <v>35</v>
      </c>
      <c r="B37" s="108">
        <v>20210096</v>
      </c>
      <c r="C37" s="1" t="str">
        <f>_xlfn.XLOOKUP(B:B,Table23[NIS],Table23[Kelas Detail],"Not Found",0)</f>
        <v>4-B</v>
      </c>
      <c r="D37" t="s">
        <v>4615</v>
      </c>
      <c r="F37" t="s">
        <v>9262</v>
      </c>
      <c r="G37" t="s">
        <v>9228</v>
      </c>
      <c r="H37" t="str">
        <f>_xlfn.XLOOKUP(B:B,Table23[NIS],Table23[Nama Ayah Kandung],"Not Found",0)</f>
        <v>Jakaria</v>
      </c>
      <c r="I37" t="str">
        <f>_xlfn.XLOOKUP(B:B,Table23[NIS],Table23[Nama Ibu Kandung],"Not Found",0)</f>
        <v>Ika Kartika</v>
      </c>
    </row>
    <row r="38" spans="1:9">
      <c r="A38" s="1">
        <v>36</v>
      </c>
      <c r="B38" s="108">
        <v>20210100</v>
      </c>
      <c r="C38" s="1" t="str">
        <f>_xlfn.XLOOKUP(B:B,Table23[NIS],Table23[Kelas Detail],"Not Found",0)</f>
        <v>4-B</v>
      </c>
      <c r="D38" t="s">
        <v>4540</v>
      </c>
      <c r="F38" t="s">
        <v>9263</v>
      </c>
      <c r="G38" t="s">
        <v>6935</v>
      </c>
      <c r="H38" t="str">
        <f>_xlfn.XLOOKUP(B:B,Table23[NIS],Table23[Nama Ayah Kandung],"Not Found",0)</f>
        <v>Mamat Rohmat</v>
      </c>
      <c r="I38" t="str">
        <f>_xlfn.XLOOKUP(B:B,Table23[NIS],Table23[Nama Ibu Kandung],"Not Found",0)</f>
        <v>Enok Marwah</v>
      </c>
    </row>
    <row r="39" spans="1:9">
      <c r="A39" s="1">
        <v>37</v>
      </c>
      <c r="B39" s="108">
        <v>21220062</v>
      </c>
      <c r="C39" s="1" t="str">
        <f>_xlfn.XLOOKUP(B:B,Table23[NIS],Table23[Kelas Detail],"Not Found",0)</f>
        <v>4-B</v>
      </c>
      <c r="D39" t="s">
        <v>4590</v>
      </c>
      <c r="F39" t="s">
        <v>9264</v>
      </c>
      <c r="G39" t="s">
        <v>9228</v>
      </c>
      <c r="H39" t="str">
        <f>_xlfn.XLOOKUP(B:B,Table23[NIS],Table23[Nama Ayah Kandung],"Not Found",0)</f>
        <v xml:space="preserve">Muhamad Yahya </v>
      </c>
      <c r="I39" t="str">
        <f>_xlfn.XLOOKUP(B:B,Table23[NIS],Table23[Nama Ibu Kandung],"Not Found",0)</f>
        <v>Ina Siti Khodijah</v>
      </c>
    </row>
    <row r="40" spans="1:9">
      <c r="A40" s="1">
        <v>38</v>
      </c>
      <c r="B40" s="108">
        <v>21220062</v>
      </c>
      <c r="C40" s="1" t="str">
        <f>_xlfn.XLOOKUP(B:B,Table23[NIS],Table23[Kelas Detail],"Not Found",0)</f>
        <v>4-B</v>
      </c>
      <c r="D40" t="s">
        <v>4590</v>
      </c>
      <c r="F40" t="s">
        <v>9265</v>
      </c>
      <c r="G40" t="s">
        <v>9266</v>
      </c>
      <c r="H40" t="str">
        <f>_xlfn.XLOOKUP(B:B,Table23[NIS],Table23[Nama Ayah Kandung],"Not Found",0)</f>
        <v xml:space="preserve">Muhamad Yahya </v>
      </c>
      <c r="I40" t="str">
        <f>_xlfn.XLOOKUP(B:B,Table23[NIS],Table23[Nama Ibu Kandung],"Not Found",0)</f>
        <v>Ina Siti Khodijah</v>
      </c>
    </row>
    <row r="41" spans="1:9">
      <c r="A41" s="1">
        <v>39</v>
      </c>
      <c r="B41" s="108">
        <v>22230020</v>
      </c>
      <c r="C41" s="1" t="str">
        <f>_xlfn.XLOOKUP(B:B,Table23[NIS],Table23[Kelas Detail],"Not Found",0)</f>
        <v>4-B</v>
      </c>
      <c r="D41" t="s">
        <v>4472</v>
      </c>
      <c r="F41" t="s">
        <v>9267</v>
      </c>
      <c r="G41" t="s">
        <v>9228</v>
      </c>
      <c r="H41" t="str">
        <f>_xlfn.XLOOKUP(B:B,Table23[NIS],Table23[Nama Ayah Kandung],"Not Found",0)</f>
        <v>Oni</v>
      </c>
      <c r="I41" t="str">
        <f>_xlfn.XLOOKUP(B:B,Table23[NIS],Table23[Nama Ibu Kandung],"Not Found",0)</f>
        <v>Mulyati</v>
      </c>
    </row>
    <row r="42" spans="1:9">
      <c r="A42" s="1">
        <v>40</v>
      </c>
      <c r="B42" s="108">
        <v>21220104</v>
      </c>
      <c r="C42" s="1" t="str">
        <f>_xlfn.XLOOKUP(B:B,Table23[NIS],Table23[Kelas Detail],"Not Found",0)</f>
        <v>4-C</v>
      </c>
      <c r="D42" t="s">
        <v>4874</v>
      </c>
      <c r="F42" t="s">
        <v>9268</v>
      </c>
      <c r="G42" t="s">
        <v>9228</v>
      </c>
      <c r="H42" t="str">
        <f>_xlfn.XLOOKUP(B:B,Table23[NIS],Table23[Nama Ayah Kandung],"Not Found",0)</f>
        <v>Arif Fajarudin</v>
      </c>
      <c r="I42" t="str">
        <f>_xlfn.XLOOKUP(B:B,Table23[NIS],Table23[Nama Ibu Kandung],"Not Found",0)</f>
        <v>Siti Romlah Yulistian</v>
      </c>
    </row>
    <row r="43" spans="1:9">
      <c r="A43" s="1">
        <v>41</v>
      </c>
      <c r="B43" s="108">
        <v>19200089</v>
      </c>
      <c r="C43" s="1" t="str">
        <f>_xlfn.XLOOKUP(B:B,Table23[NIS],Table23[Kelas Detail],"Not Found",0)</f>
        <v>5-A</v>
      </c>
      <c r="D43" t="s">
        <v>5122</v>
      </c>
      <c r="F43" t="s">
        <v>9269</v>
      </c>
      <c r="G43" t="s">
        <v>9228</v>
      </c>
      <c r="H43" t="str">
        <f>_xlfn.XLOOKUP(B:B,Table23[NIS],Table23[Nama Ayah Kandung],"Not Found",0)</f>
        <v>Teten Zaenal Muttaqin, St</v>
      </c>
      <c r="I43" t="str">
        <f>_xlfn.XLOOKUP(B:B,Table23[NIS],Table23[Nama Ibu Kandung],"Not Found",0)</f>
        <v>Fatimah, A.Md. Kep</v>
      </c>
    </row>
    <row r="44" spans="1:9">
      <c r="A44" s="1">
        <v>42</v>
      </c>
      <c r="B44" s="108">
        <v>19200120</v>
      </c>
      <c r="C44" s="1" t="str">
        <f>_xlfn.XLOOKUP(B:B,Table23[NIS],Table23[Kelas Detail],"Not Found",0)</f>
        <v>5-A</v>
      </c>
      <c r="D44" t="s">
        <v>5086</v>
      </c>
      <c r="F44" t="s">
        <v>9270</v>
      </c>
      <c r="G44" t="s">
        <v>9228</v>
      </c>
      <c r="H44" t="str">
        <f>_xlfn.XLOOKUP(B:B,Table23[NIS],Table23[Nama Ayah Kandung],"Not Found",0)</f>
        <v>Ifan Sofyan Munawar</v>
      </c>
      <c r="I44" t="str">
        <f>_xlfn.XLOOKUP(B:B,Table23[NIS],Table23[Nama Ibu Kandung],"Not Found",0)</f>
        <v>Tika Surtikanti</v>
      </c>
    </row>
    <row r="45" spans="1:9">
      <c r="A45" s="1">
        <v>43</v>
      </c>
      <c r="B45" s="108">
        <v>19200140</v>
      </c>
      <c r="C45" s="1" t="str">
        <f>_xlfn.XLOOKUP(B:B,Table23[NIS],Table23[Kelas Detail],"Not Found",0)</f>
        <v>5-A</v>
      </c>
      <c r="D45" t="s">
        <v>5182</v>
      </c>
      <c r="F45" t="s">
        <v>9271</v>
      </c>
      <c r="G45" t="s">
        <v>9228</v>
      </c>
      <c r="H45" t="str">
        <f>_xlfn.XLOOKUP(B:B,Table23[NIS],Table23[Nama Ayah Kandung],"Not Found",0)</f>
        <v>Roni Hardiansah</v>
      </c>
      <c r="I45" t="str">
        <f>_xlfn.XLOOKUP(B:B,Table23[NIS],Table23[Nama Ibu Kandung],"Not Found",0)</f>
        <v>Teti Herawati</v>
      </c>
    </row>
    <row r="46" spans="1:9">
      <c r="A46" s="1">
        <v>44</v>
      </c>
      <c r="B46" s="108">
        <v>19200158</v>
      </c>
      <c r="C46" s="1" t="str">
        <f>_xlfn.XLOOKUP(B:B,Table23[NIS],Table23[Kelas Detail],"Not Found",0)</f>
        <v>5-A</v>
      </c>
      <c r="D46" t="s">
        <v>5211</v>
      </c>
      <c r="F46" t="s">
        <v>9272</v>
      </c>
      <c r="G46" t="s">
        <v>9273</v>
      </c>
      <c r="H46" t="str">
        <f>_xlfn.XLOOKUP(B:B,Table23[NIS],Table23[Nama Ayah Kandung],"Not Found",0)</f>
        <v>Oded</v>
      </c>
      <c r="I46" t="str">
        <f>_xlfn.XLOOKUP(B:B,Table23[NIS],Table23[Nama Ibu Kandung],"Not Found",0)</f>
        <v>Tini Rohmatini</v>
      </c>
    </row>
    <row r="47" spans="1:9">
      <c r="A47" s="1">
        <v>45</v>
      </c>
      <c r="B47" s="108">
        <v>20210101</v>
      </c>
      <c r="C47" s="1" t="str">
        <f>_xlfn.XLOOKUP(B:B,Table23[NIS],Table23[Kelas Detail],"Not Found",0)</f>
        <v>5-A</v>
      </c>
      <c r="D47" t="s">
        <v>5006</v>
      </c>
      <c r="F47" t="s">
        <v>9274</v>
      </c>
      <c r="G47" t="s">
        <v>9228</v>
      </c>
      <c r="H47" t="str">
        <f>_xlfn.XLOOKUP(B:B,Table23[NIS],Table23[Nama Ayah Kandung],"Not Found",0)</f>
        <v>Muhamad Nurduha</v>
      </c>
      <c r="I47" t="str">
        <f>_xlfn.XLOOKUP(B:B,Table23[NIS],Table23[Nama Ibu Kandung],"Not Found",0)</f>
        <v>Siti Shofiyah (Alm)</v>
      </c>
    </row>
    <row r="48" spans="1:9">
      <c r="A48" s="1">
        <v>46</v>
      </c>
      <c r="B48" s="108">
        <v>20210101</v>
      </c>
      <c r="C48" s="1" t="str">
        <f>_xlfn.XLOOKUP(B:B,Table23[NIS],Table23[Kelas Detail],"Not Found",0)</f>
        <v>5-A</v>
      </c>
      <c r="D48" t="s">
        <v>5006</v>
      </c>
      <c r="F48" t="s">
        <v>9275</v>
      </c>
      <c r="G48" t="s">
        <v>9266</v>
      </c>
      <c r="H48" t="str">
        <f>_xlfn.XLOOKUP(B:B,Table23[NIS],Table23[Nama Ayah Kandung],"Not Found",0)</f>
        <v>Muhamad Nurduha</v>
      </c>
      <c r="I48" t="str">
        <f>_xlfn.XLOOKUP(B:B,Table23[NIS],Table23[Nama Ibu Kandung],"Not Found",0)</f>
        <v>Siti Shofiyah (Alm)</v>
      </c>
    </row>
    <row r="49" spans="1:9">
      <c r="A49" s="1">
        <v>47</v>
      </c>
      <c r="B49" s="108">
        <v>20210101</v>
      </c>
      <c r="C49" s="1" t="str">
        <f>_xlfn.XLOOKUP(B:B,Table23[NIS],Table23[Kelas Detail],"Not Found",0)</f>
        <v>5-A</v>
      </c>
      <c r="D49" t="s">
        <v>5006</v>
      </c>
      <c r="F49" t="s">
        <v>9263</v>
      </c>
      <c r="G49" t="s">
        <v>6935</v>
      </c>
      <c r="H49" t="str">
        <f>_xlfn.XLOOKUP(B:B,Table23[NIS],Table23[Nama Ayah Kandung],"Not Found",0)</f>
        <v>Muhamad Nurduha</v>
      </c>
      <c r="I49" t="str">
        <f>_xlfn.XLOOKUP(B:B,Table23[NIS],Table23[Nama Ibu Kandung],"Not Found",0)</f>
        <v>Siti Shofiyah (Alm)</v>
      </c>
    </row>
    <row r="50" spans="1:9">
      <c r="A50" s="1">
        <v>48</v>
      </c>
      <c r="B50" s="108">
        <v>20210102</v>
      </c>
      <c r="C50" s="1" t="str">
        <f>_xlfn.XLOOKUP(B:B,Table23[NIS],Table23[Kelas Detail],"Not Found",0)</f>
        <v>5-A</v>
      </c>
      <c r="D50" t="s">
        <v>5049</v>
      </c>
      <c r="F50" t="s">
        <v>9276</v>
      </c>
      <c r="G50" t="s">
        <v>9228</v>
      </c>
      <c r="H50" t="str">
        <f>_xlfn.XLOOKUP(B:B,Table23[NIS],Table23[Nama Ayah Kandung],"Not Found",0)</f>
        <v>Endang S.Pd.</v>
      </c>
      <c r="I50" t="str">
        <f>_xlfn.XLOOKUP(B:B,Table23[NIS],Table23[Nama Ibu Kandung],"Not Found",0)</f>
        <v>Cucu Solihati</v>
      </c>
    </row>
    <row r="51" spans="1:9">
      <c r="A51" s="1">
        <v>49</v>
      </c>
      <c r="B51" s="108">
        <v>19200014</v>
      </c>
      <c r="C51" s="1" t="str">
        <f>_xlfn.XLOOKUP(B:B,Table23[NIS],Table23[Kelas Detail],"Not Found",0)</f>
        <v>5-B</v>
      </c>
      <c r="D51" t="s">
        <v>5257</v>
      </c>
      <c r="F51" t="s">
        <v>9277</v>
      </c>
      <c r="G51" t="s">
        <v>9228</v>
      </c>
      <c r="H51" t="str">
        <f>_xlfn.XLOOKUP(B:B,Table23[NIS],Table23[Nama Ayah Kandung],"Not Found",0)</f>
        <v>Nanang</v>
      </c>
      <c r="I51" t="str">
        <f>_xlfn.XLOOKUP(B:B,Table23[NIS],Table23[Nama Ibu Kandung],"Not Found",0)</f>
        <v>Neni Maryani</v>
      </c>
    </row>
    <row r="52" spans="1:9">
      <c r="A52" s="1">
        <v>50</v>
      </c>
      <c r="B52" s="108">
        <v>19200045</v>
      </c>
      <c r="C52" s="1" t="str">
        <f>_xlfn.XLOOKUP(B:B,Table23[NIS],Table23[Kelas Detail],"Not Found",0)</f>
        <v>5-B</v>
      </c>
      <c r="D52" t="s">
        <v>5480</v>
      </c>
      <c r="F52" t="s">
        <v>9278</v>
      </c>
      <c r="G52" t="s">
        <v>6935</v>
      </c>
      <c r="H52" t="str">
        <f>_xlfn.XLOOKUP(B:B,Table23[NIS],Table23[Nama Ayah Kandung],"Not Found",0)</f>
        <v>Achmad Komari</v>
      </c>
      <c r="I52" t="str">
        <f>_xlfn.XLOOKUP(B:B,Table23[NIS],Table23[Nama Ibu Kandung],"Not Found",0)</f>
        <v>Yeni Nurfalah</v>
      </c>
    </row>
    <row r="53" spans="1:9">
      <c r="A53" s="1">
        <v>51</v>
      </c>
      <c r="B53" s="108">
        <v>18190044</v>
      </c>
      <c r="C53" s="1" t="str">
        <f>_xlfn.XLOOKUP(B:B,Table23[NIS],Table23[Kelas Detail],"Not Found",0)</f>
        <v>5-C</v>
      </c>
      <c r="D53" t="s">
        <v>5682</v>
      </c>
      <c r="F53" t="s">
        <v>9279</v>
      </c>
      <c r="G53" t="s">
        <v>9228</v>
      </c>
      <c r="H53" t="str">
        <f>_xlfn.XLOOKUP(B:B,Table23[NIS],Table23[Nama Ayah Kandung],"Not Found",0)</f>
        <v>Ahyar Maryadi</v>
      </c>
      <c r="I53" t="str">
        <f>_xlfn.XLOOKUP(B:B,Table23[NIS],Table23[Nama Ibu Kandung],"Not Found",0)</f>
        <v>Dina Nur Hidayah</v>
      </c>
    </row>
    <row r="54" spans="1:9">
      <c r="A54" s="1">
        <v>52</v>
      </c>
      <c r="B54" s="108">
        <v>19200144</v>
      </c>
      <c r="C54" s="1" t="str">
        <f>_xlfn.XLOOKUP(B:B,Table23[NIS],Table23[Kelas Detail],"Not Found",0)</f>
        <v>5-C</v>
      </c>
      <c r="D54" t="s">
        <v>5702</v>
      </c>
      <c r="F54" t="s">
        <v>9280</v>
      </c>
      <c r="G54" t="s">
        <v>6935</v>
      </c>
      <c r="H54" t="str">
        <f>_xlfn.XLOOKUP(B:B,Table23[NIS],Table23[Nama Ayah Kandung],"Not Found",0)</f>
        <v>Rosidin</v>
      </c>
      <c r="I54" t="str">
        <f>_xlfn.XLOOKUP(B:B,Table23[NIS],Table23[Nama Ibu Kandung],"Not Found",0)</f>
        <v>Anih Juaenih</v>
      </c>
    </row>
    <row r="55" spans="1:9">
      <c r="A55" s="1">
        <v>53</v>
      </c>
      <c r="B55" s="108">
        <v>20210090</v>
      </c>
      <c r="C55" s="1" t="str">
        <f>_xlfn.XLOOKUP(B:B,Table23[NIS],Table23[Kelas Detail],"Not Found",0)</f>
        <v>5-C</v>
      </c>
      <c r="D55" t="s">
        <v>5614</v>
      </c>
      <c r="F55" t="s">
        <v>9281</v>
      </c>
      <c r="G55" t="s">
        <v>6935</v>
      </c>
      <c r="H55" t="str">
        <f>_xlfn.XLOOKUP(B:B,Table23[NIS],Table23[Nama Ayah Kandung],"Not Found",0)</f>
        <v>Saepulloh</v>
      </c>
      <c r="I55" t="str">
        <f>_xlfn.XLOOKUP(B:B,Table23[NIS],Table23[Nama Ibu Kandung],"Not Found",0)</f>
        <v>Sopiah</v>
      </c>
    </row>
    <row r="56" spans="1:9">
      <c r="A56" s="1">
        <v>54</v>
      </c>
      <c r="B56" s="108">
        <v>20210113</v>
      </c>
      <c r="C56" s="1" t="str">
        <f>_xlfn.XLOOKUP(B:B,Table23[NIS],Table23[Kelas Detail],"Not Found",0)</f>
        <v>5-C</v>
      </c>
      <c r="D56" t="s">
        <v>5653</v>
      </c>
      <c r="F56" t="s">
        <v>9282</v>
      </c>
      <c r="G56" t="s">
        <v>9228</v>
      </c>
      <c r="H56" t="str">
        <f>_xlfn.XLOOKUP(B:B,Table23[NIS],Table23[Nama Ayah Kandung],"Not Found",0)</f>
        <v>Unang Rukmana (Alm)</v>
      </c>
      <c r="I56" t="str">
        <f>_xlfn.XLOOKUP(B:B,Table23[NIS],Table23[Nama Ibu Kandung],"Not Found",0)</f>
        <v>Karwini</v>
      </c>
    </row>
    <row r="57" spans="1:9">
      <c r="A57" s="1">
        <v>55</v>
      </c>
      <c r="B57" s="108">
        <v>18190004</v>
      </c>
      <c r="C57" s="1" t="str">
        <f>_xlfn.XLOOKUP(B:B,Table23[NIS],Table23[Kelas Detail],"Not Found",0)</f>
        <v>6-A</v>
      </c>
      <c r="D57" t="s">
        <v>5769</v>
      </c>
      <c r="F57" t="s">
        <v>9283</v>
      </c>
      <c r="G57" t="s">
        <v>9228</v>
      </c>
      <c r="H57" t="str">
        <f>_xlfn.XLOOKUP(B:B,Table23[NIS],Table23[Nama Ayah Kandung],"Not Found",0)</f>
        <v>Abidin</v>
      </c>
      <c r="I57" t="str">
        <f>_xlfn.XLOOKUP(B:B,Table23[NIS],Table23[Nama Ibu Kandung],"Not Found",0)</f>
        <v>Yuliyanti</v>
      </c>
    </row>
    <row r="58" spans="1:9">
      <c r="A58" s="1">
        <v>56</v>
      </c>
      <c r="B58" s="108">
        <v>18190021</v>
      </c>
      <c r="C58" s="1" t="str">
        <f>_xlfn.XLOOKUP(B:B,Table23[NIS],Table23[Kelas Detail],"Not Found",0)</f>
        <v>6-A</v>
      </c>
      <c r="D58" t="s">
        <v>5959</v>
      </c>
      <c r="F58" t="s">
        <v>9284</v>
      </c>
      <c r="G58" t="s">
        <v>9228</v>
      </c>
      <c r="H58" t="str">
        <f>_xlfn.XLOOKUP(B:B,Table23[NIS],Table23[Nama Ayah Kandung],"Not Found",0)</f>
        <v xml:space="preserve">Edi </v>
      </c>
      <c r="I58" t="str">
        <f>_xlfn.XLOOKUP(B:B,Table23[NIS],Table23[Nama Ibu Kandung],"Not Found",0)</f>
        <v>Masri</v>
      </c>
    </row>
    <row r="59" spans="1:9">
      <c r="A59" s="1">
        <v>57</v>
      </c>
      <c r="B59" s="108">
        <v>18190068</v>
      </c>
      <c r="C59" s="1" t="str">
        <f>_xlfn.XLOOKUP(B:B,Table23[NIS],Table23[Kelas Detail],"Not Found",0)</f>
        <v>6-A</v>
      </c>
      <c r="D59" t="s">
        <v>5877</v>
      </c>
      <c r="F59" t="s">
        <v>9285</v>
      </c>
      <c r="G59" t="s">
        <v>9228</v>
      </c>
      <c r="H59" t="str">
        <f>_xlfn.XLOOKUP(B:B,Table23[NIS],Table23[Nama Ayah Kandung],"Not Found",0)</f>
        <v>Dadang</v>
      </c>
      <c r="I59" t="str">
        <f>_xlfn.XLOOKUP(B:B,Table23[NIS],Table23[Nama Ibu Kandung],"Not Found",0)</f>
        <v>Hesti Bertiapati Dwi Ari Yanti</v>
      </c>
    </row>
    <row r="60" spans="1:9">
      <c r="A60" s="1">
        <v>58</v>
      </c>
      <c r="B60" s="108">
        <v>18190085</v>
      </c>
      <c r="C60" s="1" t="str">
        <f>_xlfn.XLOOKUP(B:B,Table23[NIS],Table23[Kelas Detail],"Not Found",0)</f>
        <v>6-A</v>
      </c>
      <c r="D60" t="s">
        <v>5907</v>
      </c>
      <c r="F60" t="s">
        <v>9286</v>
      </c>
      <c r="G60" t="s">
        <v>6935</v>
      </c>
      <c r="H60" t="str">
        <f>_xlfn.XLOOKUP(B:B,Table23[NIS],Table23[Nama Ayah Kandung],"Not Found",0)</f>
        <v>Iwan Kurniawan</v>
      </c>
      <c r="I60" t="str">
        <f>_xlfn.XLOOKUP(B:B,Table23[NIS],Table23[Nama Ibu Kandung],"Not Found",0)</f>
        <v>Neng Mimin</v>
      </c>
    </row>
    <row r="61" spans="1:9">
      <c r="A61" s="1">
        <v>59</v>
      </c>
      <c r="B61" s="108">
        <v>17180005</v>
      </c>
      <c r="C61" s="1" t="str">
        <f>_xlfn.XLOOKUP(B:B,Table23[NIS],Table23[Kelas Detail],"Not Found",0)</f>
        <v>6-B</v>
      </c>
      <c r="D61" t="s">
        <v>5997</v>
      </c>
      <c r="F61" t="s">
        <v>9287</v>
      </c>
      <c r="G61" t="s">
        <v>6935</v>
      </c>
      <c r="H61" t="str">
        <f>_xlfn.XLOOKUP(B:B,Table23[NIS],Table23[Nama Ayah Kandung],"Not Found",0)</f>
        <v>Atim Faturohman</v>
      </c>
      <c r="I61" t="str">
        <f>_xlfn.XLOOKUP(B:B,Table23[NIS],Table23[Nama Ibu Kandung],"Not Found",0)</f>
        <v>Rani Purnamasari</v>
      </c>
    </row>
    <row r="62" spans="1:9">
      <c r="A62" s="1">
        <v>60</v>
      </c>
      <c r="B62" s="108">
        <v>18190028</v>
      </c>
      <c r="C62" s="1" t="str">
        <f>_xlfn.XLOOKUP(B:B,Table23[NIS],Table23[Kelas Detail],"Not Found",0)</f>
        <v>6-B</v>
      </c>
      <c r="D62" t="s">
        <v>6040</v>
      </c>
      <c r="F62" t="s">
        <v>9288</v>
      </c>
      <c r="G62" t="s">
        <v>9228</v>
      </c>
      <c r="H62" t="str">
        <f>_xlfn.XLOOKUP(B:B,Table23[NIS],Table23[Nama Ayah Kandung],"Not Found",0)</f>
        <v>Aman</v>
      </c>
      <c r="I62" t="str">
        <f>_xlfn.XLOOKUP(B:B,Table23[NIS],Table23[Nama Ibu Kandung],"Not Found",0)</f>
        <v>Dede Ratnasih</v>
      </c>
    </row>
    <row r="63" spans="1:9">
      <c r="A63" s="1">
        <v>61</v>
      </c>
      <c r="B63" s="108">
        <v>18190056</v>
      </c>
      <c r="C63" s="1" t="str">
        <f>_xlfn.XLOOKUP(B:B,Table23[NIS],Table23[Kelas Detail],"Not Found",0)</f>
        <v>6-B</v>
      </c>
      <c r="D63" t="s">
        <v>6060</v>
      </c>
      <c r="F63" t="s">
        <v>9289</v>
      </c>
      <c r="G63" t="s">
        <v>9228</v>
      </c>
      <c r="H63" t="str">
        <f>_xlfn.XLOOKUP(B:B,Table23[NIS],Table23[Nama Ayah Kandung],"Not Found",0)</f>
        <v>Jajang Sutisna</v>
      </c>
      <c r="I63" t="str">
        <f>_xlfn.XLOOKUP(B:B,Table23[NIS],Table23[Nama Ibu Kandung],"Not Found",0)</f>
        <v>Sri Mulyati</v>
      </c>
    </row>
    <row r="64" spans="1:9">
      <c r="A64" s="1">
        <v>62</v>
      </c>
      <c r="B64" s="108">
        <v>18190074</v>
      </c>
      <c r="C64" s="1" t="str">
        <f>_xlfn.XLOOKUP(B:B,Table23[NIS],Table23[Kelas Detail],"Not Found",0)</f>
        <v>6-B</v>
      </c>
      <c r="D64" t="s">
        <v>6157</v>
      </c>
      <c r="F64" t="s">
        <v>9290</v>
      </c>
      <c r="G64" t="s">
        <v>9228</v>
      </c>
      <c r="H64" t="str">
        <f>_xlfn.XLOOKUP(B:B,Table23[NIS],Table23[Nama Ayah Kandung],"Not Found",0)</f>
        <v>Didin Samsudin</v>
      </c>
      <c r="I64" t="str">
        <f>_xlfn.XLOOKUP(B:B,Table23[NIS],Table23[Nama Ibu Kandung],"Not Found",0)</f>
        <v>Imas Ningrum Hayati</v>
      </c>
    </row>
    <row r="65" spans="1:9">
      <c r="A65" s="1">
        <v>63</v>
      </c>
      <c r="B65" s="108">
        <v>18190076</v>
      </c>
      <c r="C65" s="1" t="str">
        <f>_xlfn.XLOOKUP(B:B,Table23[NIS],Table23[Kelas Detail],"Not Found",0)</f>
        <v>6-B</v>
      </c>
      <c r="D65" t="s">
        <v>6108</v>
      </c>
      <c r="F65" t="s">
        <v>9291</v>
      </c>
      <c r="G65" t="s">
        <v>9228</v>
      </c>
      <c r="H65" t="str">
        <f>_xlfn.XLOOKUP(B:B,Table23[NIS],Table23[Nama Ayah Kandung],"Not Found",0)</f>
        <v>Dudung Suhendar</v>
      </c>
      <c r="I65" t="str">
        <f>_xlfn.XLOOKUP(B:B,Table23[NIS],Table23[Nama Ibu Kandung],"Not Found",0)</f>
        <v>Siti Rohmah</v>
      </c>
    </row>
    <row r="66" spans="1:9">
      <c r="A66" s="1">
        <v>64</v>
      </c>
      <c r="C66" s="1" t="str">
        <f>_xlfn.XLOOKUP(B:B,Table23[NIS],Table23[Kelas Detail],"Not Found",0)</f>
        <v>Not Found</v>
      </c>
      <c r="D66" t="s">
        <v>9292</v>
      </c>
      <c r="F66" t="s">
        <v>9293</v>
      </c>
      <c r="G66" t="s">
        <v>9292</v>
      </c>
      <c r="H66" t="str">
        <f>_xlfn.XLOOKUP(B:B,Table23[NIS],Table23[Nama Ayah Kandung],"Not Found",0)</f>
        <v>Yusdiantara</v>
      </c>
      <c r="I66" t="str">
        <f>_xlfn.XLOOKUP(B:B,Table23[NIS],Table23[Nama Ibu Kandung],"Not Found",0)</f>
        <v>Kurniawati S</v>
      </c>
    </row>
    <row r="67" spans="1:9">
      <c r="A67" s="1">
        <v>65</v>
      </c>
      <c r="C67" s="1" t="str">
        <f>_xlfn.XLOOKUP(B:B,Table23[NIS],Table23[Kelas Detail],"Not Found",0)</f>
        <v>1-D</v>
      </c>
      <c r="D67" t="s">
        <v>9294</v>
      </c>
      <c r="F67" t="s">
        <v>9295</v>
      </c>
      <c r="G67" t="s">
        <v>9228</v>
      </c>
      <c r="H67" t="str">
        <f>_xlfn.XLOOKUP(B:B,Table23[NIS],Table23[Nama Ayah Kandung],"Not Found",0)</f>
        <v>Yusdiantara</v>
      </c>
      <c r="I67" t="str">
        <f>_xlfn.XLOOKUP(B:B,Table23[NIS],Table23[Nama Ibu Kandung],"Not Found",0)</f>
        <v>Kurniawati S</v>
      </c>
    </row>
    <row r="68" spans="1:9">
      <c r="A68" s="1">
        <v>66</v>
      </c>
      <c r="B68" s="108">
        <v>25260039</v>
      </c>
      <c r="C68" s="1" t="str">
        <f>_xlfn.XLOOKUP(B:B,Table23[NIS],Table23[Kelas Detail],"Not Found",0)</f>
        <v>Tamhidi C</v>
      </c>
      <c r="D68" t="s">
        <v>7000</v>
      </c>
      <c r="F68" t="s">
        <v>9296</v>
      </c>
      <c r="G68" t="s">
        <v>9228</v>
      </c>
      <c r="H68" t="str">
        <f>_xlfn.XLOOKUP(B:B,Table23[NIS],Table23[Nama Ayah Kandung],"Not Found",0)</f>
        <v>Zezen Zainul Alam</v>
      </c>
      <c r="I68" t="str">
        <f>_xlfn.XLOOKUP(B:B,Table23[NIS],Table23[Nama Ibu Kandung],"Not Found",0)</f>
        <v>Ela Julaeha</v>
      </c>
    </row>
    <row r="69" spans="1:9">
      <c r="A69" s="1">
        <v>67</v>
      </c>
      <c r="B69" s="108">
        <v>25260121</v>
      </c>
      <c r="C69" s="1" t="str">
        <f>_xlfn.XLOOKUP(B:B,Table23[NIS],Table23[Kelas Detail],"Not Found",0)</f>
        <v>Tamhidi C</v>
      </c>
      <c r="D69" t="s">
        <v>7059</v>
      </c>
      <c r="F69" t="s">
        <v>9297</v>
      </c>
      <c r="G69" t="s">
        <v>9228</v>
      </c>
      <c r="H69" t="str">
        <f>_xlfn.XLOOKUP(B:B,Table23[NIS],Table23[Nama Ayah Kandung],"Not Found",0)</f>
        <v>Sumarno</v>
      </c>
      <c r="I69" t="str">
        <f>_xlfn.XLOOKUP(B:B,Table23[NIS],Table23[Nama Ibu Kandung],"Not Found",0)</f>
        <v>Lilis Erni Tresnawati</v>
      </c>
    </row>
  </sheetData>
  <conditionalFormatting sqref="B1:B1048576">
    <cfRule type="duplicateValues" dxfId="1" priority="1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2653-063E-4C0B-A531-895E635E9455}">
  <dimension ref="A1:J426"/>
  <sheetViews>
    <sheetView topLeftCell="A274" workbookViewId="0">
      <selection activeCell="E284" sqref="E284"/>
    </sheetView>
  </sheetViews>
  <sheetFormatPr defaultRowHeight="20.100000000000001" customHeight="1"/>
  <cols>
    <col min="1" max="1" width="4" style="1" bestFit="1" customWidth="1"/>
    <col min="2" max="2" width="9" bestFit="1" customWidth="1"/>
    <col min="3" max="3" width="35.7109375" bestFit="1" customWidth="1"/>
    <col min="4" max="4" width="22.28515625" style="179" bestFit="1" customWidth="1"/>
    <col min="5" max="5" width="17.28515625" style="179" bestFit="1" customWidth="1"/>
    <col min="6" max="6" width="20.7109375" bestFit="1" customWidth="1"/>
    <col min="7" max="7" width="13.42578125" style="182" bestFit="1" customWidth="1"/>
    <col min="8" max="8" width="13.42578125" style="1" customWidth="1"/>
    <col min="9" max="9" width="9.85546875" style="1" bestFit="1" customWidth="1"/>
    <col min="10" max="10" width="16.42578125" style="1" bestFit="1" customWidth="1"/>
  </cols>
  <sheetData>
    <row r="1" spans="1:10" s="1" customFormat="1" ht="20.100000000000001" customHeight="1">
      <c r="A1" s="1" t="s">
        <v>59</v>
      </c>
      <c r="B1" s="1" t="s">
        <v>68</v>
      </c>
      <c r="C1" s="1" t="s">
        <v>9298</v>
      </c>
      <c r="D1" s="181" t="s">
        <v>9299</v>
      </c>
      <c r="E1" s="181" t="s">
        <v>9300</v>
      </c>
      <c r="F1" s="1" t="s">
        <v>9301</v>
      </c>
      <c r="G1" s="182" t="s">
        <v>77</v>
      </c>
      <c r="H1" s="1" t="s">
        <v>78</v>
      </c>
      <c r="I1" s="1" t="s">
        <v>9302</v>
      </c>
      <c r="J1" s="1" t="s">
        <v>9303</v>
      </c>
    </row>
    <row r="2" spans="1:10" ht="20.100000000000001" customHeight="1">
      <c r="A2" s="1">
        <v>1</v>
      </c>
      <c r="B2">
        <v>21220016</v>
      </c>
      <c r="C2" t="s">
        <v>4093</v>
      </c>
      <c r="D2" s="179" t="s">
        <v>4095</v>
      </c>
      <c r="E2" s="179" t="s">
        <v>4096</v>
      </c>
      <c r="F2" t="s">
        <v>2123</v>
      </c>
      <c r="G2" s="182">
        <v>40012</v>
      </c>
      <c r="H2" s="1" t="s">
        <v>156</v>
      </c>
      <c r="I2" s="1">
        <v>9</v>
      </c>
      <c r="J2" s="1">
        <v>10</v>
      </c>
    </row>
    <row r="3" spans="1:10" ht="20.100000000000001" customHeight="1">
      <c r="A3" s="1">
        <v>2</v>
      </c>
      <c r="B3">
        <v>20210038</v>
      </c>
      <c r="C3" t="s">
        <v>4105</v>
      </c>
      <c r="D3" s="179" t="s">
        <v>9304</v>
      </c>
      <c r="E3" s="179" t="s">
        <v>4107</v>
      </c>
      <c r="F3" t="s">
        <v>2123</v>
      </c>
      <c r="G3" s="182">
        <v>39427</v>
      </c>
      <c r="H3" s="1" t="s">
        <v>156</v>
      </c>
      <c r="I3" s="1">
        <v>9</v>
      </c>
      <c r="J3" s="1">
        <v>10</v>
      </c>
    </row>
    <row r="4" spans="1:10" ht="20.100000000000001" customHeight="1">
      <c r="A4" s="1">
        <v>3</v>
      </c>
      <c r="B4">
        <v>19200012</v>
      </c>
      <c r="C4" t="s">
        <v>4114</v>
      </c>
      <c r="D4" s="179" t="s">
        <v>4115</v>
      </c>
      <c r="E4" s="179" t="s">
        <v>4116</v>
      </c>
      <c r="F4" t="s">
        <v>155</v>
      </c>
      <c r="G4" s="182">
        <v>38814</v>
      </c>
      <c r="H4" s="1" t="s">
        <v>156</v>
      </c>
      <c r="I4" s="1">
        <v>9</v>
      </c>
      <c r="J4" s="1">
        <v>10</v>
      </c>
    </row>
    <row r="5" spans="1:10" ht="20.100000000000001" customHeight="1">
      <c r="A5" s="1">
        <v>4</v>
      </c>
      <c r="B5">
        <v>20210058</v>
      </c>
      <c r="C5" t="s">
        <v>4125</v>
      </c>
      <c r="D5" s="179" t="s">
        <v>4126</v>
      </c>
      <c r="E5" s="179" t="s">
        <v>4127</v>
      </c>
      <c r="F5" t="s">
        <v>2123</v>
      </c>
      <c r="G5" s="182">
        <v>39737</v>
      </c>
      <c r="H5" s="1" t="s">
        <v>156</v>
      </c>
      <c r="I5" s="1">
        <v>9</v>
      </c>
      <c r="J5" s="1">
        <v>10</v>
      </c>
    </row>
    <row r="6" spans="1:10" ht="20.100000000000001" customHeight="1">
      <c r="A6" s="1">
        <v>5</v>
      </c>
      <c r="B6">
        <v>21220093</v>
      </c>
      <c r="C6" t="s">
        <v>4134</v>
      </c>
      <c r="D6" s="179" t="s">
        <v>4135</v>
      </c>
      <c r="E6" s="179" t="s">
        <v>4136</v>
      </c>
      <c r="F6" t="s">
        <v>2123</v>
      </c>
      <c r="G6" s="182">
        <v>40192</v>
      </c>
      <c r="H6" s="1" t="s">
        <v>156</v>
      </c>
      <c r="I6" s="1">
        <v>9</v>
      </c>
      <c r="J6" s="1">
        <v>10</v>
      </c>
    </row>
    <row r="7" spans="1:10" ht="20.100000000000001" customHeight="1">
      <c r="A7" s="1">
        <v>6</v>
      </c>
      <c r="B7">
        <v>21220018</v>
      </c>
      <c r="C7" t="s">
        <v>4145</v>
      </c>
      <c r="D7" s="179" t="s">
        <v>4146</v>
      </c>
      <c r="E7" s="179" t="s">
        <v>4147</v>
      </c>
      <c r="F7" t="s">
        <v>1064</v>
      </c>
      <c r="G7" s="182">
        <v>39801</v>
      </c>
      <c r="H7" s="1" t="s">
        <v>156</v>
      </c>
      <c r="I7" s="1">
        <v>9</v>
      </c>
      <c r="J7" s="1">
        <v>10</v>
      </c>
    </row>
    <row r="8" spans="1:10" ht="20.100000000000001" customHeight="1">
      <c r="A8" s="1">
        <v>7</v>
      </c>
      <c r="B8">
        <v>20210021</v>
      </c>
      <c r="C8" t="s">
        <v>4156</v>
      </c>
      <c r="D8" s="179" t="s">
        <v>4158</v>
      </c>
      <c r="E8" s="179" t="s">
        <v>4159</v>
      </c>
      <c r="F8" t="s">
        <v>2983</v>
      </c>
      <c r="G8" s="182">
        <v>39471</v>
      </c>
      <c r="H8" s="1" t="s">
        <v>156</v>
      </c>
      <c r="I8" s="1">
        <v>9</v>
      </c>
      <c r="J8" s="1">
        <v>10</v>
      </c>
    </row>
    <row r="9" spans="1:10" ht="20.100000000000001" customHeight="1">
      <c r="A9" s="1">
        <v>8</v>
      </c>
      <c r="B9">
        <v>19200044</v>
      </c>
      <c r="C9" t="s">
        <v>4169</v>
      </c>
      <c r="D9" s="179" t="s">
        <v>4170</v>
      </c>
      <c r="E9" s="179" t="s">
        <v>4171</v>
      </c>
      <c r="F9" t="s">
        <v>4172</v>
      </c>
      <c r="G9" s="182">
        <v>38913</v>
      </c>
      <c r="H9" s="1" t="s">
        <v>156</v>
      </c>
      <c r="I9" s="1">
        <v>9</v>
      </c>
      <c r="J9" s="1">
        <v>10</v>
      </c>
    </row>
    <row r="10" spans="1:10" ht="20.100000000000001" customHeight="1">
      <c r="A10" s="1">
        <v>9</v>
      </c>
      <c r="B10">
        <v>20210093</v>
      </c>
      <c r="C10" t="s">
        <v>4180</v>
      </c>
      <c r="D10" s="179" t="s">
        <v>4181</v>
      </c>
      <c r="E10" s="179" t="s">
        <v>4182</v>
      </c>
      <c r="F10" t="s">
        <v>186</v>
      </c>
      <c r="G10" s="182">
        <v>39360</v>
      </c>
      <c r="H10" s="1" t="s">
        <v>156</v>
      </c>
      <c r="I10" s="1">
        <v>9</v>
      </c>
      <c r="J10" s="1">
        <v>10</v>
      </c>
    </row>
    <row r="11" spans="1:10" ht="20.100000000000001" customHeight="1">
      <c r="A11" s="1">
        <v>10</v>
      </c>
      <c r="B11">
        <v>20210095</v>
      </c>
      <c r="C11" t="s">
        <v>4190</v>
      </c>
      <c r="D11" s="179" t="s">
        <v>4192</v>
      </c>
      <c r="E11" s="179" t="s">
        <v>4193</v>
      </c>
      <c r="F11" t="s">
        <v>248</v>
      </c>
      <c r="G11" s="182">
        <v>39139</v>
      </c>
      <c r="H11" s="1" t="s">
        <v>156</v>
      </c>
      <c r="I11" s="1">
        <v>9</v>
      </c>
      <c r="J11" s="1">
        <v>10</v>
      </c>
    </row>
    <row r="12" spans="1:10" ht="20.100000000000001" customHeight="1">
      <c r="A12" s="1">
        <v>11</v>
      </c>
      <c r="B12">
        <v>20210047</v>
      </c>
      <c r="C12" t="s">
        <v>4204</v>
      </c>
      <c r="D12" s="179" t="s">
        <v>4206</v>
      </c>
      <c r="E12" s="179" t="s">
        <v>4207</v>
      </c>
      <c r="F12" t="s">
        <v>4208</v>
      </c>
      <c r="G12" s="182">
        <v>39533</v>
      </c>
      <c r="H12" s="1" t="s">
        <v>156</v>
      </c>
      <c r="I12" s="1">
        <v>9</v>
      </c>
      <c r="J12" s="1">
        <v>10</v>
      </c>
    </row>
    <row r="13" spans="1:10" ht="20.100000000000001" customHeight="1">
      <c r="A13" s="1">
        <v>12</v>
      </c>
      <c r="B13">
        <v>20210017</v>
      </c>
      <c r="C13" t="s">
        <v>4215</v>
      </c>
      <c r="D13" s="179" t="s">
        <v>4216</v>
      </c>
      <c r="E13" s="179" t="s">
        <v>4217</v>
      </c>
      <c r="F13" t="s">
        <v>186</v>
      </c>
      <c r="G13" s="182">
        <v>39564</v>
      </c>
      <c r="H13" s="1" t="s">
        <v>156</v>
      </c>
      <c r="I13" s="1">
        <v>9</v>
      </c>
      <c r="J13" s="1">
        <v>10</v>
      </c>
    </row>
    <row r="14" spans="1:10" ht="20.100000000000001" customHeight="1">
      <c r="A14" s="1">
        <v>13</v>
      </c>
      <c r="B14">
        <v>21220065</v>
      </c>
      <c r="C14" t="s">
        <v>4219</v>
      </c>
      <c r="D14" s="179" t="s">
        <v>4220</v>
      </c>
      <c r="E14" s="179" t="s">
        <v>4221</v>
      </c>
      <c r="F14" t="s">
        <v>2123</v>
      </c>
      <c r="G14" s="182">
        <v>40002</v>
      </c>
      <c r="H14" s="1" t="s">
        <v>156</v>
      </c>
      <c r="I14" s="1">
        <v>9</v>
      </c>
      <c r="J14" s="1">
        <v>10</v>
      </c>
    </row>
    <row r="15" spans="1:10" ht="20.100000000000001" customHeight="1">
      <c r="A15" s="1">
        <v>14</v>
      </c>
      <c r="B15">
        <v>20210019</v>
      </c>
      <c r="C15" t="s">
        <v>4229</v>
      </c>
      <c r="D15" s="179" t="s">
        <v>4230</v>
      </c>
      <c r="E15" s="179" t="s">
        <v>4231</v>
      </c>
      <c r="F15" t="s">
        <v>2123</v>
      </c>
      <c r="G15" s="182">
        <v>39345</v>
      </c>
      <c r="H15" s="1" t="s">
        <v>156</v>
      </c>
      <c r="I15" s="1">
        <v>9</v>
      </c>
      <c r="J15" s="1">
        <v>10</v>
      </c>
    </row>
    <row r="16" spans="1:10" ht="20.100000000000001" customHeight="1">
      <c r="A16" s="1">
        <v>15</v>
      </c>
      <c r="B16">
        <v>20210110</v>
      </c>
      <c r="C16" t="s">
        <v>4237</v>
      </c>
      <c r="D16" s="179" t="s">
        <v>4238</v>
      </c>
      <c r="E16" s="179" t="s">
        <v>4239</v>
      </c>
      <c r="F16" t="s">
        <v>155</v>
      </c>
      <c r="G16" s="182">
        <v>39231</v>
      </c>
      <c r="H16" s="1" t="s">
        <v>156</v>
      </c>
      <c r="I16" s="1">
        <v>9</v>
      </c>
      <c r="J16" s="1">
        <v>10</v>
      </c>
    </row>
    <row r="17" spans="1:10" ht="20.100000000000001" customHeight="1">
      <c r="A17" s="1">
        <v>16</v>
      </c>
      <c r="B17">
        <v>20210247</v>
      </c>
      <c r="C17" t="s">
        <v>4247</v>
      </c>
      <c r="D17" s="179" t="s">
        <v>4248</v>
      </c>
      <c r="E17" s="179" t="s">
        <v>4249</v>
      </c>
      <c r="F17" t="s">
        <v>2123</v>
      </c>
      <c r="G17" s="182">
        <v>39240</v>
      </c>
      <c r="H17" s="1" t="s">
        <v>156</v>
      </c>
      <c r="I17" s="1">
        <v>9</v>
      </c>
      <c r="J17" s="1">
        <v>10</v>
      </c>
    </row>
    <row r="18" spans="1:10" ht="20.100000000000001" customHeight="1">
      <c r="A18" s="1">
        <v>17</v>
      </c>
      <c r="B18">
        <v>20210014</v>
      </c>
      <c r="C18" t="s">
        <v>4256</v>
      </c>
      <c r="D18" s="179" t="s">
        <v>4258</v>
      </c>
      <c r="E18" s="179" t="s">
        <v>4259</v>
      </c>
      <c r="F18" t="s">
        <v>155</v>
      </c>
      <c r="G18" s="182">
        <v>39425</v>
      </c>
      <c r="H18" s="1" t="s">
        <v>156</v>
      </c>
      <c r="I18" s="1">
        <v>9</v>
      </c>
      <c r="J18" s="1">
        <v>10</v>
      </c>
    </row>
    <row r="19" spans="1:10" ht="20.100000000000001" customHeight="1">
      <c r="A19" s="1">
        <v>18</v>
      </c>
      <c r="B19">
        <v>20210034</v>
      </c>
      <c r="C19" t="s">
        <v>4266</v>
      </c>
      <c r="D19" s="179" t="s">
        <v>4268</v>
      </c>
      <c r="E19" s="179" t="s">
        <v>4269</v>
      </c>
      <c r="F19" t="s">
        <v>155</v>
      </c>
      <c r="G19" s="182">
        <v>39584</v>
      </c>
      <c r="H19" s="1" t="s">
        <v>156</v>
      </c>
      <c r="I19" s="1">
        <v>9</v>
      </c>
      <c r="J19" s="1">
        <v>10</v>
      </c>
    </row>
    <row r="20" spans="1:10" ht="20.100000000000001" customHeight="1">
      <c r="A20" s="1">
        <v>19</v>
      </c>
      <c r="B20">
        <v>20210002</v>
      </c>
      <c r="C20" t="s">
        <v>4277</v>
      </c>
      <c r="D20" s="179" t="s">
        <v>4278</v>
      </c>
      <c r="E20" s="179" t="s">
        <v>4279</v>
      </c>
      <c r="F20" t="s">
        <v>186</v>
      </c>
      <c r="G20" s="182">
        <v>39419</v>
      </c>
      <c r="H20" s="1" t="s">
        <v>156</v>
      </c>
      <c r="I20" s="1">
        <v>9</v>
      </c>
      <c r="J20" s="1">
        <v>10</v>
      </c>
    </row>
    <row r="21" spans="1:10" ht="20.100000000000001" customHeight="1">
      <c r="A21" s="1">
        <v>20</v>
      </c>
      <c r="B21">
        <v>20210109</v>
      </c>
      <c r="C21" t="s">
        <v>4287</v>
      </c>
      <c r="D21" s="179" t="s">
        <v>4288</v>
      </c>
      <c r="E21" s="179" t="s">
        <v>4289</v>
      </c>
      <c r="F21" t="s">
        <v>155</v>
      </c>
      <c r="G21" s="182">
        <v>39649</v>
      </c>
      <c r="H21" s="1" t="s">
        <v>156</v>
      </c>
      <c r="I21" s="1">
        <v>9</v>
      </c>
      <c r="J21" s="1">
        <v>10</v>
      </c>
    </row>
    <row r="22" spans="1:10" ht="20.100000000000001" customHeight="1">
      <c r="A22" s="1">
        <v>21</v>
      </c>
      <c r="B22">
        <v>20210059</v>
      </c>
      <c r="C22" t="s">
        <v>4300</v>
      </c>
      <c r="D22" s="179" t="s">
        <v>4301</v>
      </c>
      <c r="E22" s="179" t="s">
        <v>4302</v>
      </c>
      <c r="F22" t="s">
        <v>248</v>
      </c>
      <c r="G22" s="182">
        <v>39362</v>
      </c>
      <c r="H22" s="1" t="s">
        <v>156</v>
      </c>
      <c r="I22" s="1">
        <v>9</v>
      </c>
      <c r="J22" s="1">
        <v>10</v>
      </c>
    </row>
    <row r="23" spans="1:10" ht="20.100000000000001" customHeight="1">
      <c r="A23" s="1">
        <v>22</v>
      </c>
      <c r="B23">
        <v>21220020</v>
      </c>
      <c r="C23" t="s">
        <v>4313</v>
      </c>
      <c r="D23" s="179" t="s">
        <v>4314</v>
      </c>
      <c r="E23" s="179" t="s">
        <v>4315</v>
      </c>
      <c r="F23" t="s">
        <v>155</v>
      </c>
      <c r="G23" s="182">
        <v>39798</v>
      </c>
      <c r="H23" s="1" t="s">
        <v>156</v>
      </c>
      <c r="I23" s="1">
        <v>9</v>
      </c>
      <c r="J23" s="1">
        <v>10</v>
      </c>
    </row>
    <row r="24" spans="1:10" ht="20.100000000000001" customHeight="1">
      <c r="A24" s="1">
        <v>23</v>
      </c>
      <c r="B24">
        <v>19200126</v>
      </c>
      <c r="C24" t="s">
        <v>4324</v>
      </c>
      <c r="D24" s="179" t="s">
        <v>4325</v>
      </c>
      <c r="E24" s="179" t="s">
        <v>4326</v>
      </c>
      <c r="F24" t="s">
        <v>155</v>
      </c>
      <c r="G24" s="182">
        <v>38828</v>
      </c>
      <c r="H24" s="1" t="s">
        <v>156</v>
      </c>
      <c r="I24" s="1">
        <v>9</v>
      </c>
      <c r="J24" s="1">
        <v>10</v>
      </c>
    </row>
    <row r="25" spans="1:10" ht="20.100000000000001" customHeight="1">
      <c r="A25" s="1">
        <v>24</v>
      </c>
      <c r="B25">
        <v>20210031</v>
      </c>
      <c r="C25" t="s">
        <v>4333</v>
      </c>
      <c r="D25" s="179" t="s">
        <v>4334</v>
      </c>
      <c r="E25" s="179" t="s">
        <v>4335</v>
      </c>
      <c r="F25" t="s">
        <v>2123</v>
      </c>
      <c r="G25" s="182">
        <v>39224</v>
      </c>
      <c r="H25" s="1" t="s">
        <v>156</v>
      </c>
      <c r="I25" s="1">
        <v>9</v>
      </c>
      <c r="J25" s="1">
        <v>10</v>
      </c>
    </row>
    <row r="26" spans="1:10" ht="20.100000000000001" customHeight="1">
      <c r="A26" s="1">
        <v>25</v>
      </c>
      <c r="B26">
        <v>21220066</v>
      </c>
      <c r="C26" t="s">
        <v>4342</v>
      </c>
      <c r="D26" s="179" t="s">
        <v>4343</v>
      </c>
      <c r="E26" s="179" t="s">
        <v>4344</v>
      </c>
      <c r="F26" t="s">
        <v>155</v>
      </c>
      <c r="G26" s="182">
        <v>39705</v>
      </c>
      <c r="H26" s="1" t="s">
        <v>156</v>
      </c>
      <c r="I26" s="1">
        <v>9</v>
      </c>
      <c r="J26" s="1">
        <v>10</v>
      </c>
    </row>
    <row r="27" spans="1:10" ht="20.100000000000001" customHeight="1">
      <c r="A27" s="1">
        <v>26</v>
      </c>
      <c r="B27">
        <v>21220064</v>
      </c>
      <c r="C27" t="s">
        <v>4345</v>
      </c>
      <c r="D27" s="179" t="s">
        <v>4346</v>
      </c>
      <c r="E27" s="179" t="s">
        <v>4347</v>
      </c>
      <c r="F27" t="s">
        <v>2123</v>
      </c>
      <c r="G27" s="182">
        <v>39542</v>
      </c>
      <c r="H27" s="1" t="s">
        <v>156</v>
      </c>
      <c r="I27" s="1">
        <v>9</v>
      </c>
      <c r="J27" s="1">
        <v>10</v>
      </c>
    </row>
    <row r="28" spans="1:10" ht="20.100000000000001" customHeight="1">
      <c r="A28" s="1">
        <v>27</v>
      </c>
      <c r="B28">
        <v>21220100</v>
      </c>
      <c r="C28" t="s">
        <v>4356</v>
      </c>
      <c r="D28" s="179" t="s">
        <v>4357</v>
      </c>
      <c r="E28" s="179" t="s">
        <v>4358</v>
      </c>
      <c r="F28" t="s">
        <v>155</v>
      </c>
      <c r="G28" s="182">
        <v>39834</v>
      </c>
      <c r="H28" s="1" t="s">
        <v>156</v>
      </c>
      <c r="I28" s="1">
        <v>9</v>
      </c>
      <c r="J28" s="1">
        <v>10</v>
      </c>
    </row>
    <row r="29" spans="1:10" ht="20.100000000000001" customHeight="1">
      <c r="A29" s="1">
        <v>28</v>
      </c>
      <c r="B29">
        <v>21220001</v>
      </c>
      <c r="C29" t="s">
        <v>4364</v>
      </c>
      <c r="D29" s="179" t="s">
        <v>4366</v>
      </c>
      <c r="E29" s="179" t="s">
        <v>4367</v>
      </c>
      <c r="F29" t="s">
        <v>155</v>
      </c>
      <c r="G29" s="182">
        <v>39642</v>
      </c>
      <c r="H29" s="1" t="s">
        <v>156</v>
      </c>
      <c r="I29" s="1">
        <v>9</v>
      </c>
      <c r="J29" s="1">
        <v>10</v>
      </c>
    </row>
    <row r="30" spans="1:10" ht="20.100000000000001" customHeight="1">
      <c r="A30" s="1">
        <v>29</v>
      </c>
      <c r="B30">
        <v>21220096</v>
      </c>
      <c r="C30" t="s">
        <v>4376</v>
      </c>
      <c r="D30" s="179" t="s">
        <v>4377</v>
      </c>
      <c r="E30" s="179" t="s">
        <v>4378</v>
      </c>
      <c r="F30" t="s">
        <v>155</v>
      </c>
      <c r="G30" s="182">
        <v>39536</v>
      </c>
      <c r="H30" s="1" t="s">
        <v>156</v>
      </c>
      <c r="I30" s="1">
        <v>9</v>
      </c>
      <c r="J30" s="1">
        <v>10</v>
      </c>
    </row>
    <row r="31" spans="1:10" ht="20.100000000000001" customHeight="1">
      <c r="A31" s="1">
        <v>30</v>
      </c>
      <c r="B31">
        <v>20210071</v>
      </c>
      <c r="C31" t="s">
        <v>4386</v>
      </c>
      <c r="D31" s="179" t="s">
        <v>4387</v>
      </c>
      <c r="E31" s="179" t="s">
        <v>4388</v>
      </c>
      <c r="F31" t="s">
        <v>2123</v>
      </c>
      <c r="G31" s="182">
        <v>39321</v>
      </c>
      <c r="H31" s="1" t="s">
        <v>156</v>
      </c>
      <c r="I31" s="1">
        <v>9</v>
      </c>
      <c r="J31" s="1">
        <v>10</v>
      </c>
    </row>
    <row r="32" spans="1:10" ht="20.100000000000001" customHeight="1">
      <c r="A32" s="1">
        <v>31</v>
      </c>
      <c r="B32">
        <v>21220176</v>
      </c>
      <c r="C32" t="s">
        <v>4399</v>
      </c>
      <c r="D32" s="179" t="s">
        <v>4400</v>
      </c>
      <c r="E32" s="179" t="s">
        <v>4401</v>
      </c>
      <c r="F32" t="s">
        <v>186</v>
      </c>
      <c r="G32" s="182">
        <v>38458</v>
      </c>
      <c r="H32" s="1" t="s">
        <v>156</v>
      </c>
      <c r="I32" s="1">
        <v>9</v>
      </c>
      <c r="J32" s="1">
        <v>10</v>
      </c>
    </row>
    <row r="33" spans="1:10" ht="20.100000000000001" customHeight="1">
      <c r="A33" s="1">
        <v>32</v>
      </c>
      <c r="B33">
        <v>21220123</v>
      </c>
      <c r="C33" t="s">
        <v>4414</v>
      </c>
      <c r="D33" s="179" t="s">
        <v>4415</v>
      </c>
      <c r="E33" s="179" t="s">
        <v>4416</v>
      </c>
      <c r="F33" t="s">
        <v>2422</v>
      </c>
      <c r="G33" s="182">
        <v>39692</v>
      </c>
      <c r="H33" s="1" t="s">
        <v>156</v>
      </c>
      <c r="I33" s="1">
        <v>9</v>
      </c>
      <c r="J33" s="1">
        <v>10</v>
      </c>
    </row>
    <row r="34" spans="1:10" ht="20.100000000000001" customHeight="1">
      <c r="A34" s="1">
        <v>33</v>
      </c>
      <c r="B34">
        <v>21220015</v>
      </c>
      <c r="C34" t="s">
        <v>4426</v>
      </c>
      <c r="D34" s="179" t="s">
        <v>4427</v>
      </c>
      <c r="E34" s="179" t="s">
        <v>4428</v>
      </c>
      <c r="F34" t="s">
        <v>371</v>
      </c>
      <c r="G34" s="182">
        <v>39628</v>
      </c>
      <c r="H34" s="1" t="s">
        <v>156</v>
      </c>
      <c r="I34" s="1">
        <v>9</v>
      </c>
      <c r="J34" s="1">
        <v>10</v>
      </c>
    </row>
    <row r="35" spans="1:10" ht="20.100000000000001" customHeight="1">
      <c r="A35" s="1">
        <v>34</v>
      </c>
      <c r="B35">
        <v>20210008</v>
      </c>
      <c r="C35" t="s">
        <v>4440</v>
      </c>
      <c r="D35" s="179" t="s">
        <v>4441</v>
      </c>
      <c r="E35" s="179" t="s">
        <v>4442</v>
      </c>
      <c r="F35" t="s">
        <v>602</v>
      </c>
      <c r="G35" s="182">
        <v>39588</v>
      </c>
      <c r="H35" s="1" t="s">
        <v>156</v>
      </c>
      <c r="I35" s="1">
        <v>9</v>
      </c>
      <c r="J35" s="1">
        <v>10</v>
      </c>
    </row>
    <row r="36" spans="1:10" ht="20.100000000000001" customHeight="1">
      <c r="A36" s="1">
        <v>35</v>
      </c>
      <c r="B36">
        <v>20210001</v>
      </c>
      <c r="C36" t="s">
        <v>4450</v>
      </c>
      <c r="D36" s="179" t="s">
        <v>4451</v>
      </c>
      <c r="E36" s="179" t="s">
        <v>4452</v>
      </c>
      <c r="F36" t="s">
        <v>2123</v>
      </c>
      <c r="G36" s="182">
        <v>38087</v>
      </c>
      <c r="H36" s="1" t="s">
        <v>156</v>
      </c>
      <c r="I36" s="1">
        <v>9</v>
      </c>
      <c r="J36" s="1">
        <v>10</v>
      </c>
    </row>
    <row r="37" spans="1:10" ht="20.100000000000001" customHeight="1">
      <c r="A37" s="1">
        <v>36</v>
      </c>
      <c r="B37">
        <v>21220115</v>
      </c>
      <c r="C37" t="s">
        <v>4462</v>
      </c>
      <c r="D37" s="179" t="s">
        <v>4463</v>
      </c>
      <c r="E37" s="179" t="s">
        <v>4464</v>
      </c>
      <c r="F37" t="s">
        <v>248</v>
      </c>
      <c r="G37" s="182">
        <v>39774</v>
      </c>
      <c r="H37" s="1" t="s">
        <v>156</v>
      </c>
      <c r="I37" s="1">
        <v>9</v>
      </c>
      <c r="J37" s="1">
        <v>10</v>
      </c>
    </row>
    <row r="38" spans="1:10" ht="20.100000000000001" customHeight="1">
      <c r="A38" s="1">
        <v>37</v>
      </c>
      <c r="B38">
        <v>22230020</v>
      </c>
      <c r="C38" t="s">
        <v>4472</v>
      </c>
      <c r="D38" s="179" t="s">
        <v>4473</v>
      </c>
      <c r="E38" s="179" t="s">
        <v>4474</v>
      </c>
      <c r="F38" t="s">
        <v>229</v>
      </c>
      <c r="G38" s="182">
        <v>38899</v>
      </c>
      <c r="H38" s="1" t="s">
        <v>156</v>
      </c>
      <c r="I38" s="1">
        <v>9</v>
      </c>
      <c r="J38" s="1">
        <v>10</v>
      </c>
    </row>
    <row r="39" spans="1:10" ht="20.100000000000001" customHeight="1">
      <c r="A39" s="1">
        <v>38</v>
      </c>
      <c r="B39">
        <v>20210039</v>
      </c>
      <c r="C39" t="s">
        <v>4484</v>
      </c>
      <c r="D39" s="179" t="s">
        <v>4485</v>
      </c>
      <c r="E39" s="179" t="s">
        <v>4486</v>
      </c>
      <c r="F39" t="s">
        <v>155</v>
      </c>
      <c r="G39" s="182">
        <v>39591</v>
      </c>
      <c r="H39" s="1" t="s">
        <v>156</v>
      </c>
      <c r="I39" s="1">
        <v>9</v>
      </c>
      <c r="J39" s="1">
        <v>10</v>
      </c>
    </row>
    <row r="40" spans="1:10" ht="20.100000000000001" customHeight="1">
      <c r="A40" s="1">
        <v>39</v>
      </c>
      <c r="B40">
        <v>20210067</v>
      </c>
      <c r="C40" t="s">
        <v>4496</v>
      </c>
      <c r="D40" s="179" t="s">
        <v>4497</v>
      </c>
      <c r="E40" s="179" t="s">
        <v>4498</v>
      </c>
      <c r="F40" t="s">
        <v>2123</v>
      </c>
      <c r="G40" s="182">
        <v>39454</v>
      </c>
      <c r="H40" s="1" t="s">
        <v>156</v>
      </c>
      <c r="I40" s="1">
        <v>9</v>
      </c>
      <c r="J40" s="1">
        <v>10</v>
      </c>
    </row>
    <row r="41" spans="1:10" ht="20.100000000000001" customHeight="1">
      <c r="A41" s="1">
        <v>40</v>
      </c>
      <c r="B41">
        <v>20210075</v>
      </c>
      <c r="C41" t="s">
        <v>4507</v>
      </c>
      <c r="D41" s="179" t="s">
        <v>4508</v>
      </c>
      <c r="E41" s="179" t="s">
        <v>4509</v>
      </c>
      <c r="F41" t="s">
        <v>2123</v>
      </c>
      <c r="G41" s="182">
        <v>39471</v>
      </c>
      <c r="H41" s="1" t="s">
        <v>156</v>
      </c>
      <c r="I41" s="1">
        <v>9</v>
      </c>
      <c r="J41" s="1">
        <v>10</v>
      </c>
    </row>
    <row r="42" spans="1:10" ht="20.100000000000001" customHeight="1">
      <c r="A42" s="1">
        <v>41</v>
      </c>
      <c r="B42">
        <v>20210088</v>
      </c>
      <c r="C42" t="s">
        <v>4516</v>
      </c>
      <c r="D42" s="179" t="s">
        <v>4518</v>
      </c>
      <c r="E42" s="179" t="s">
        <v>4519</v>
      </c>
      <c r="F42" t="s">
        <v>155</v>
      </c>
      <c r="G42" s="182">
        <v>39516</v>
      </c>
      <c r="H42" s="1" t="s">
        <v>156</v>
      </c>
      <c r="I42" s="1">
        <v>9</v>
      </c>
      <c r="J42" s="1">
        <v>10</v>
      </c>
    </row>
    <row r="43" spans="1:10" ht="20.100000000000001" customHeight="1">
      <c r="A43" s="1">
        <v>42</v>
      </c>
      <c r="B43">
        <v>19200081</v>
      </c>
      <c r="C43" t="s">
        <v>4527</v>
      </c>
      <c r="D43" s="179" t="s">
        <v>4529</v>
      </c>
      <c r="E43" s="179" t="s">
        <v>4530</v>
      </c>
      <c r="F43" t="s">
        <v>186</v>
      </c>
      <c r="G43" s="182">
        <v>38791</v>
      </c>
      <c r="H43" s="1" t="s">
        <v>156</v>
      </c>
      <c r="I43" s="1">
        <v>9</v>
      </c>
      <c r="J43" s="1">
        <v>10</v>
      </c>
    </row>
    <row r="44" spans="1:10" ht="20.100000000000001" customHeight="1">
      <c r="A44" s="1">
        <v>43</v>
      </c>
      <c r="B44">
        <v>20210100</v>
      </c>
      <c r="C44" t="s">
        <v>4540</v>
      </c>
      <c r="D44" s="179" t="s">
        <v>4542</v>
      </c>
      <c r="E44" s="179" t="s">
        <v>4543</v>
      </c>
      <c r="F44" t="s">
        <v>186</v>
      </c>
      <c r="G44" s="182">
        <v>39275</v>
      </c>
      <c r="H44" s="1" t="s">
        <v>156</v>
      </c>
      <c r="I44" s="1">
        <v>9</v>
      </c>
      <c r="J44" s="1">
        <v>10</v>
      </c>
    </row>
    <row r="45" spans="1:10" ht="20.100000000000001" customHeight="1">
      <c r="A45" s="1">
        <v>44</v>
      </c>
      <c r="B45">
        <v>22230105</v>
      </c>
      <c r="C45" t="s">
        <v>4551</v>
      </c>
      <c r="D45" s="179" t="s">
        <v>4552</v>
      </c>
      <c r="E45" s="179" t="s">
        <v>4553</v>
      </c>
      <c r="F45" t="s">
        <v>155</v>
      </c>
      <c r="G45" s="182">
        <v>38854</v>
      </c>
      <c r="H45" s="1" t="s">
        <v>156</v>
      </c>
      <c r="I45" s="1">
        <v>9</v>
      </c>
      <c r="J45" s="1">
        <v>10</v>
      </c>
    </row>
    <row r="46" spans="1:10" ht="20.100000000000001" customHeight="1">
      <c r="A46" s="1">
        <v>45</v>
      </c>
      <c r="B46">
        <v>21220004</v>
      </c>
      <c r="C46" t="s">
        <v>4561</v>
      </c>
      <c r="D46" s="179" t="s">
        <v>4562</v>
      </c>
      <c r="E46" s="179" t="s">
        <v>4563</v>
      </c>
      <c r="F46" t="s">
        <v>186</v>
      </c>
      <c r="G46" s="182">
        <v>39727</v>
      </c>
      <c r="H46" s="1" t="s">
        <v>156</v>
      </c>
      <c r="I46" s="1">
        <v>9</v>
      </c>
      <c r="J46" s="1">
        <v>10</v>
      </c>
    </row>
    <row r="47" spans="1:10" ht="20.100000000000001" customHeight="1">
      <c r="A47" s="1">
        <v>46</v>
      </c>
      <c r="B47">
        <v>20210057</v>
      </c>
      <c r="C47" t="s">
        <v>4569</v>
      </c>
      <c r="D47" s="179" t="s">
        <v>4570</v>
      </c>
      <c r="E47" s="179" t="s">
        <v>4571</v>
      </c>
      <c r="F47" t="s">
        <v>186</v>
      </c>
      <c r="G47" s="182">
        <v>39592</v>
      </c>
      <c r="H47" s="1" t="s">
        <v>156</v>
      </c>
      <c r="I47" s="1">
        <v>9</v>
      </c>
      <c r="J47" s="1">
        <v>10</v>
      </c>
    </row>
    <row r="48" spans="1:10" ht="20.100000000000001" customHeight="1">
      <c r="A48" s="1">
        <v>47</v>
      </c>
      <c r="B48">
        <v>20210052</v>
      </c>
      <c r="C48" t="s">
        <v>4579</v>
      </c>
      <c r="D48" s="179" t="s">
        <v>4580</v>
      </c>
      <c r="E48" s="179" t="s">
        <v>4581</v>
      </c>
      <c r="F48" t="s">
        <v>155</v>
      </c>
      <c r="G48" s="182">
        <v>38358</v>
      </c>
      <c r="H48" s="1" t="s">
        <v>156</v>
      </c>
      <c r="I48" s="1">
        <v>9</v>
      </c>
      <c r="J48" s="1">
        <v>10</v>
      </c>
    </row>
    <row r="49" spans="1:10" ht="20.100000000000001" customHeight="1">
      <c r="A49" s="1">
        <v>48</v>
      </c>
      <c r="B49">
        <v>21220062</v>
      </c>
      <c r="C49" t="s">
        <v>4590</v>
      </c>
      <c r="D49" s="179" t="s">
        <v>4591</v>
      </c>
      <c r="E49" s="179" t="s">
        <v>4592</v>
      </c>
      <c r="F49" t="s">
        <v>2123</v>
      </c>
      <c r="G49" s="182">
        <v>39311</v>
      </c>
      <c r="H49" s="1" t="s">
        <v>156</v>
      </c>
      <c r="I49" s="1">
        <v>9</v>
      </c>
      <c r="J49" s="1">
        <v>10</v>
      </c>
    </row>
    <row r="50" spans="1:10" ht="20.100000000000001" customHeight="1">
      <c r="A50" s="1">
        <v>49</v>
      </c>
      <c r="B50">
        <v>20210033</v>
      </c>
      <c r="C50" t="s">
        <v>4600</v>
      </c>
      <c r="D50" s="179" t="s">
        <v>4601</v>
      </c>
      <c r="E50" s="179" t="s">
        <v>4602</v>
      </c>
      <c r="F50" t="s">
        <v>602</v>
      </c>
      <c r="G50" s="182">
        <v>39374</v>
      </c>
      <c r="H50" s="1" t="s">
        <v>156</v>
      </c>
      <c r="I50" s="1">
        <v>9</v>
      </c>
      <c r="J50" s="1">
        <v>10</v>
      </c>
    </row>
    <row r="51" spans="1:10" ht="20.100000000000001" customHeight="1">
      <c r="A51" s="1">
        <v>50</v>
      </c>
      <c r="B51">
        <v>20210018</v>
      </c>
      <c r="C51" t="s">
        <v>4610</v>
      </c>
      <c r="D51" s="179" t="s">
        <v>4612</v>
      </c>
      <c r="E51" s="179" t="s">
        <v>4613</v>
      </c>
      <c r="F51" t="s">
        <v>186</v>
      </c>
      <c r="G51" s="182">
        <v>39359</v>
      </c>
      <c r="H51" s="1" t="s">
        <v>156</v>
      </c>
      <c r="I51" s="1">
        <v>9</v>
      </c>
      <c r="J51" s="1">
        <v>10</v>
      </c>
    </row>
    <row r="52" spans="1:10" ht="20.100000000000001" customHeight="1">
      <c r="A52" s="1">
        <v>51</v>
      </c>
      <c r="B52">
        <v>20210096</v>
      </c>
      <c r="C52" t="s">
        <v>4615</v>
      </c>
      <c r="D52" s="179" t="s">
        <v>4616</v>
      </c>
      <c r="E52" s="179" t="s">
        <v>4617</v>
      </c>
      <c r="F52" t="s">
        <v>186</v>
      </c>
      <c r="G52" s="182">
        <v>39527</v>
      </c>
      <c r="H52" s="1" t="s">
        <v>156</v>
      </c>
      <c r="I52" s="1">
        <v>9</v>
      </c>
      <c r="J52" s="1">
        <v>10</v>
      </c>
    </row>
    <row r="53" spans="1:10" ht="20.100000000000001" customHeight="1">
      <c r="A53" s="1">
        <v>52</v>
      </c>
      <c r="B53">
        <v>19200118</v>
      </c>
      <c r="C53" t="s">
        <v>4624</v>
      </c>
      <c r="D53" s="179" t="s">
        <v>4625</v>
      </c>
      <c r="E53" s="179" t="s">
        <v>4626</v>
      </c>
      <c r="F53" t="s">
        <v>155</v>
      </c>
      <c r="G53" s="182">
        <v>38776</v>
      </c>
      <c r="H53" s="1" t="s">
        <v>156</v>
      </c>
      <c r="I53" s="1">
        <v>9</v>
      </c>
      <c r="J53" s="1">
        <v>10</v>
      </c>
    </row>
    <row r="54" spans="1:10" ht="20.100000000000001" customHeight="1">
      <c r="A54" s="1">
        <v>53</v>
      </c>
      <c r="B54">
        <v>21220005</v>
      </c>
      <c r="C54" t="s">
        <v>4634</v>
      </c>
      <c r="D54" s="179" t="s">
        <v>4635</v>
      </c>
      <c r="E54" s="179" t="s">
        <v>4636</v>
      </c>
      <c r="F54" t="s">
        <v>2123</v>
      </c>
      <c r="G54" s="182">
        <v>39885</v>
      </c>
      <c r="H54" s="1" t="s">
        <v>156</v>
      </c>
      <c r="I54" s="1">
        <v>9</v>
      </c>
      <c r="J54" s="1">
        <v>10</v>
      </c>
    </row>
    <row r="55" spans="1:10" ht="20.100000000000001" customHeight="1">
      <c r="A55" s="1">
        <v>54</v>
      </c>
      <c r="B55">
        <v>20210266</v>
      </c>
      <c r="C55" t="s">
        <v>4643</v>
      </c>
      <c r="D55" s="179" t="s">
        <v>4644</v>
      </c>
      <c r="E55" s="179" t="s">
        <v>4645</v>
      </c>
      <c r="F55" t="s">
        <v>4646</v>
      </c>
      <c r="G55" s="182">
        <v>38540</v>
      </c>
      <c r="H55" s="1" t="s">
        <v>156</v>
      </c>
      <c r="I55" s="1">
        <v>9</v>
      </c>
      <c r="J55" s="1">
        <v>10</v>
      </c>
    </row>
    <row r="56" spans="1:10" ht="20.100000000000001" customHeight="1">
      <c r="A56" s="1">
        <v>55</v>
      </c>
      <c r="B56">
        <v>19200094</v>
      </c>
      <c r="C56" t="s">
        <v>4657</v>
      </c>
      <c r="D56" s="179" t="s">
        <v>4659</v>
      </c>
      <c r="E56" s="179" t="s">
        <v>4660</v>
      </c>
      <c r="F56" t="s">
        <v>155</v>
      </c>
      <c r="G56" s="182">
        <v>38603</v>
      </c>
      <c r="H56" s="1" t="s">
        <v>156</v>
      </c>
      <c r="I56" s="1">
        <v>9</v>
      </c>
      <c r="J56" s="1">
        <v>10</v>
      </c>
    </row>
    <row r="57" spans="1:10" ht="20.100000000000001" customHeight="1">
      <c r="A57" s="1">
        <v>56</v>
      </c>
      <c r="B57">
        <v>21220023</v>
      </c>
      <c r="C57" t="s">
        <v>4667</v>
      </c>
      <c r="D57" s="179" t="s">
        <v>4669</v>
      </c>
      <c r="E57" s="179" t="s">
        <v>4670</v>
      </c>
      <c r="F57" t="s">
        <v>2123</v>
      </c>
      <c r="G57" s="182">
        <v>39759</v>
      </c>
      <c r="H57" s="1" t="s">
        <v>156</v>
      </c>
      <c r="I57" s="1">
        <v>9</v>
      </c>
      <c r="J57" s="1">
        <v>10</v>
      </c>
    </row>
    <row r="58" spans="1:10" ht="20.100000000000001" customHeight="1">
      <c r="A58" s="1">
        <v>57</v>
      </c>
      <c r="B58">
        <v>22230059</v>
      </c>
      <c r="C58" t="s">
        <v>4680</v>
      </c>
      <c r="D58" s="179" t="s">
        <v>4682</v>
      </c>
      <c r="E58" s="179" t="s">
        <v>4683</v>
      </c>
      <c r="F58" t="s">
        <v>602</v>
      </c>
      <c r="G58" s="182">
        <v>39367</v>
      </c>
      <c r="H58" s="1" t="s">
        <v>156</v>
      </c>
      <c r="I58" s="1">
        <v>9</v>
      </c>
      <c r="J58" s="1">
        <v>10</v>
      </c>
    </row>
    <row r="59" spans="1:10" ht="20.100000000000001" customHeight="1">
      <c r="A59" s="1">
        <v>58</v>
      </c>
      <c r="B59">
        <v>21220084</v>
      </c>
      <c r="C59" t="s">
        <v>4693</v>
      </c>
      <c r="D59" s="179" t="s">
        <v>4694</v>
      </c>
      <c r="E59" s="179" t="s">
        <v>4695</v>
      </c>
      <c r="F59" t="s">
        <v>2123</v>
      </c>
      <c r="G59" s="182">
        <v>40048</v>
      </c>
      <c r="H59" s="1" t="s">
        <v>156</v>
      </c>
      <c r="I59" s="1">
        <v>9</v>
      </c>
      <c r="J59" s="1">
        <v>10</v>
      </c>
    </row>
    <row r="60" spans="1:10" ht="20.100000000000001" customHeight="1">
      <c r="A60" s="1">
        <v>59</v>
      </c>
      <c r="B60">
        <v>21220116</v>
      </c>
      <c r="C60" t="s">
        <v>4702</v>
      </c>
      <c r="D60" s="179" t="s">
        <v>4703</v>
      </c>
      <c r="E60" s="179" t="s">
        <v>4704</v>
      </c>
      <c r="F60" t="s">
        <v>2123</v>
      </c>
      <c r="G60" s="182">
        <v>39003</v>
      </c>
      <c r="H60" s="1" t="s">
        <v>156</v>
      </c>
      <c r="I60" s="1">
        <v>9</v>
      </c>
      <c r="J60" s="1">
        <v>10</v>
      </c>
    </row>
    <row r="61" spans="1:10" ht="20.100000000000001" customHeight="1">
      <c r="A61" s="1">
        <v>60</v>
      </c>
      <c r="B61">
        <v>21220052</v>
      </c>
      <c r="C61" t="s">
        <v>4715</v>
      </c>
      <c r="D61" s="179" t="s">
        <v>4716</v>
      </c>
      <c r="E61" s="179" t="s">
        <v>4717</v>
      </c>
      <c r="F61" t="s">
        <v>2123</v>
      </c>
      <c r="G61" s="182">
        <v>39779</v>
      </c>
      <c r="H61" s="1" t="s">
        <v>156</v>
      </c>
      <c r="I61" s="1">
        <v>9</v>
      </c>
      <c r="J61" s="1">
        <v>10</v>
      </c>
    </row>
    <row r="62" spans="1:10" ht="20.100000000000001" customHeight="1">
      <c r="A62" s="1">
        <v>61</v>
      </c>
      <c r="B62">
        <v>21220058</v>
      </c>
      <c r="C62" t="s">
        <v>4726</v>
      </c>
      <c r="D62" s="179" t="s">
        <v>4727</v>
      </c>
      <c r="E62" s="179" t="s">
        <v>4728</v>
      </c>
      <c r="F62" t="s">
        <v>2123</v>
      </c>
      <c r="G62" s="182">
        <v>38834</v>
      </c>
      <c r="H62" s="1" t="s">
        <v>156</v>
      </c>
      <c r="I62" s="1">
        <v>9</v>
      </c>
      <c r="J62" s="1">
        <v>10</v>
      </c>
    </row>
    <row r="63" spans="1:10" ht="20.100000000000001" customHeight="1">
      <c r="A63" s="1">
        <v>62</v>
      </c>
      <c r="B63">
        <v>21220122</v>
      </c>
      <c r="C63" t="s">
        <v>4737</v>
      </c>
      <c r="D63" s="179" t="s">
        <v>4738</v>
      </c>
      <c r="E63" s="179" t="s">
        <v>4739</v>
      </c>
      <c r="F63" t="s">
        <v>186</v>
      </c>
      <c r="G63" s="182">
        <v>39808</v>
      </c>
      <c r="H63" s="1" t="s">
        <v>156</v>
      </c>
      <c r="I63" s="1">
        <v>9</v>
      </c>
      <c r="J63" s="1">
        <v>10</v>
      </c>
    </row>
    <row r="64" spans="1:10" ht="20.100000000000001" customHeight="1">
      <c r="A64" s="1">
        <v>63</v>
      </c>
      <c r="B64">
        <v>21220014</v>
      </c>
      <c r="C64" t="s">
        <v>4748</v>
      </c>
      <c r="D64" s="179" t="s">
        <v>4749</v>
      </c>
      <c r="E64" s="179" t="s">
        <v>4750</v>
      </c>
      <c r="F64" t="s">
        <v>2123</v>
      </c>
      <c r="G64" s="182">
        <v>39726</v>
      </c>
      <c r="H64" s="1" t="s">
        <v>156</v>
      </c>
      <c r="I64" s="1">
        <v>9</v>
      </c>
      <c r="J64" s="1">
        <v>10</v>
      </c>
    </row>
    <row r="65" spans="1:10" ht="20.100000000000001" customHeight="1">
      <c r="A65" s="1">
        <v>64</v>
      </c>
      <c r="B65">
        <v>21220091</v>
      </c>
      <c r="C65" t="s">
        <v>4757</v>
      </c>
      <c r="D65" s="179" t="s">
        <v>4759</v>
      </c>
      <c r="E65" s="179" t="s">
        <v>4760</v>
      </c>
      <c r="F65" t="s">
        <v>2123</v>
      </c>
      <c r="G65" s="182">
        <v>38416</v>
      </c>
      <c r="H65" s="1" t="s">
        <v>156</v>
      </c>
      <c r="I65" s="1">
        <v>9</v>
      </c>
      <c r="J65" s="1">
        <v>10</v>
      </c>
    </row>
    <row r="66" spans="1:10" ht="20.100000000000001" customHeight="1">
      <c r="A66" s="1">
        <v>65</v>
      </c>
      <c r="B66">
        <v>21220019</v>
      </c>
      <c r="C66" t="s">
        <v>4768</v>
      </c>
      <c r="D66" s="179" t="s">
        <v>4769</v>
      </c>
      <c r="E66" s="179" t="s">
        <v>4770</v>
      </c>
      <c r="F66" t="s">
        <v>2123</v>
      </c>
      <c r="G66" s="182">
        <v>39740</v>
      </c>
      <c r="H66" s="1" t="s">
        <v>156</v>
      </c>
      <c r="I66" s="1">
        <v>9</v>
      </c>
      <c r="J66" s="1">
        <v>10</v>
      </c>
    </row>
    <row r="67" spans="1:10" ht="20.100000000000001" customHeight="1">
      <c r="A67" s="1">
        <v>66</v>
      </c>
      <c r="B67">
        <v>21220069</v>
      </c>
      <c r="C67" t="s">
        <v>4778</v>
      </c>
      <c r="D67" s="179" t="s">
        <v>4779</v>
      </c>
      <c r="E67" s="179" t="s">
        <v>4780</v>
      </c>
      <c r="F67" t="s">
        <v>2123</v>
      </c>
      <c r="G67" s="182">
        <v>39767</v>
      </c>
      <c r="H67" s="1" t="s">
        <v>156</v>
      </c>
      <c r="I67" s="1">
        <v>9</v>
      </c>
      <c r="J67" s="1">
        <v>10</v>
      </c>
    </row>
    <row r="68" spans="1:10" ht="20.100000000000001" customHeight="1">
      <c r="A68" s="1">
        <v>67</v>
      </c>
      <c r="B68">
        <v>21220043</v>
      </c>
      <c r="C68" t="s">
        <v>4789</v>
      </c>
      <c r="D68" s="179" t="s">
        <v>4791</v>
      </c>
      <c r="E68" s="179" t="s">
        <v>4792</v>
      </c>
      <c r="F68" t="s">
        <v>2123</v>
      </c>
      <c r="G68" s="182">
        <v>39026</v>
      </c>
      <c r="H68" s="1" t="s">
        <v>156</v>
      </c>
      <c r="I68" s="1">
        <v>9</v>
      </c>
      <c r="J68" s="1">
        <v>10</v>
      </c>
    </row>
    <row r="69" spans="1:10" ht="20.100000000000001" customHeight="1">
      <c r="A69" s="1">
        <v>68</v>
      </c>
      <c r="B69">
        <v>21220108</v>
      </c>
      <c r="C69" t="s">
        <v>4800</v>
      </c>
      <c r="D69" s="179" t="s">
        <v>4801</v>
      </c>
      <c r="E69" s="179" t="s">
        <v>4802</v>
      </c>
      <c r="F69" t="s">
        <v>248</v>
      </c>
      <c r="G69" s="182">
        <v>39891</v>
      </c>
      <c r="H69" s="1" t="s">
        <v>156</v>
      </c>
      <c r="I69" s="1">
        <v>9</v>
      </c>
      <c r="J69" s="1">
        <v>10</v>
      </c>
    </row>
    <row r="70" spans="1:10" ht="20.100000000000001" customHeight="1">
      <c r="A70" s="1">
        <v>69</v>
      </c>
      <c r="B70">
        <v>21220051</v>
      </c>
      <c r="C70" t="s">
        <v>4810</v>
      </c>
      <c r="D70" s="179" t="s">
        <v>4811</v>
      </c>
      <c r="E70" s="179" t="s">
        <v>4812</v>
      </c>
      <c r="F70" t="s">
        <v>2123</v>
      </c>
      <c r="G70" s="182">
        <v>38780</v>
      </c>
      <c r="H70" s="1" t="s">
        <v>156</v>
      </c>
      <c r="I70" s="1">
        <v>9</v>
      </c>
      <c r="J70" s="1">
        <v>10</v>
      </c>
    </row>
    <row r="71" spans="1:10" ht="20.100000000000001" customHeight="1">
      <c r="A71" s="1">
        <v>70</v>
      </c>
      <c r="B71">
        <v>21220118</v>
      </c>
      <c r="C71" t="s">
        <v>4821</v>
      </c>
      <c r="D71" s="179" t="s">
        <v>4823</v>
      </c>
      <c r="E71" s="179" t="s">
        <v>4824</v>
      </c>
      <c r="F71" t="s">
        <v>1286</v>
      </c>
      <c r="G71" s="182">
        <v>39710</v>
      </c>
      <c r="H71" s="1" t="s">
        <v>156</v>
      </c>
      <c r="I71" s="1">
        <v>9</v>
      </c>
      <c r="J71" s="1">
        <v>10</v>
      </c>
    </row>
    <row r="72" spans="1:10" ht="20.100000000000001" customHeight="1">
      <c r="A72" s="1">
        <v>71</v>
      </c>
      <c r="B72">
        <v>21220008</v>
      </c>
      <c r="C72" t="s">
        <v>4832</v>
      </c>
      <c r="D72" s="179" t="s">
        <v>4834</v>
      </c>
      <c r="E72" s="179" t="s">
        <v>4835</v>
      </c>
      <c r="F72" t="s">
        <v>2123</v>
      </c>
      <c r="G72" s="182">
        <v>39723</v>
      </c>
      <c r="H72" s="1" t="s">
        <v>156</v>
      </c>
      <c r="I72" s="1">
        <v>9</v>
      </c>
      <c r="J72" s="1">
        <v>10</v>
      </c>
    </row>
    <row r="73" spans="1:10" ht="20.100000000000001" customHeight="1">
      <c r="A73" s="1">
        <v>72</v>
      </c>
      <c r="B73">
        <v>21220111</v>
      </c>
      <c r="C73" t="s">
        <v>4551</v>
      </c>
      <c r="D73" s="179" t="s">
        <v>4844</v>
      </c>
      <c r="E73" s="179" t="s">
        <v>4845</v>
      </c>
      <c r="F73" t="s">
        <v>229</v>
      </c>
      <c r="G73" s="182">
        <v>39199</v>
      </c>
      <c r="H73" s="1" t="s">
        <v>156</v>
      </c>
      <c r="I73" s="1">
        <v>9</v>
      </c>
      <c r="J73" s="1">
        <v>10</v>
      </c>
    </row>
    <row r="74" spans="1:10" ht="20.100000000000001" customHeight="1">
      <c r="A74" s="1">
        <v>73</v>
      </c>
      <c r="B74">
        <v>21220172</v>
      </c>
      <c r="C74" t="s">
        <v>4853</v>
      </c>
      <c r="D74" s="179" t="s">
        <v>4855</v>
      </c>
      <c r="E74" s="179" t="s">
        <v>4856</v>
      </c>
      <c r="F74" t="s">
        <v>186</v>
      </c>
      <c r="G74" s="182">
        <v>39601</v>
      </c>
      <c r="H74" s="1" t="s">
        <v>156</v>
      </c>
      <c r="I74" s="1">
        <v>9</v>
      </c>
      <c r="J74" s="1">
        <v>10</v>
      </c>
    </row>
    <row r="75" spans="1:10" ht="20.100000000000001" customHeight="1">
      <c r="A75" s="1">
        <v>74</v>
      </c>
      <c r="B75">
        <v>21220090</v>
      </c>
      <c r="C75" t="s">
        <v>4863</v>
      </c>
      <c r="D75" s="179" t="s">
        <v>4864</v>
      </c>
      <c r="E75" s="179" t="s">
        <v>4865</v>
      </c>
      <c r="F75" t="s">
        <v>1109</v>
      </c>
      <c r="G75" s="182">
        <v>39274</v>
      </c>
      <c r="H75" s="1" t="s">
        <v>156</v>
      </c>
      <c r="I75" s="1">
        <v>9</v>
      </c>
      <c r="J75" s="1">
        <v>10</v>
      </c>
    </row>
    <row r="76" spans="1:10" ht="20.100000000000001" customHeight="1">
      <c r="A76" s="1">
        <v>75</v>
      </c>
      <c r="B76">
        <v>21220104</v>
      </c>
      <c r="C76" t="s">
        <v>4874</v>
      </c>
      <c r="D76" s="179" t="s">
        <v>4875</v>
      </c>
      <c r="E76" s="179" t="s">
        <v>4876</v>
      </c>
      <c r="F76" t="s">
        <v>2123</v>
      </c>
      <c r="G76" s="182">
        <v>39776</v>
      </c>
      <c r="H76" s="1" t="s">
        <v>156</v>
      </c>
      <c r="I76" s="1">
        <v>9</v>
      </c>
      <c r="J76" s="1">
        <v>10</v>
      </c>
    </row>
    <row r="77" spans="1:10" ht="20.100000000000001" customHeight="1">
      <c r="A77" s="1">
        <v>76</v>
      </c>
      <c r="B77">
        <v>21220087</v>
      </c>
      <c r="C77" t="s">
        <v>4884</v>
      </c>
      <c r="D77" s="179" t="s">
        <v>4885</v>
      </c>
      <c r="E77" s="179" t="s">
        <v>4886</v>
      </c>
      <c r="F77" t="s">
        <v>186</v>
      </c>
      <c r="G77" s="182">
        <v>38976</v>
      </c>
      <c r="H77" s="1" t="s">
        <v>156</v>
      </c>
      <c r="I77" s="1">
        <v>9</v>
      </c>
      <c r="J77" s="1">
        <v>10</v>
      </c>
    </row>
    <row r="78" spans="1:10" ht="20.100000000000001" customHeight="1">
      <c r="A78" s="1">
        <v>77</v>
      </c>
      <c r="B78">
        <v>21220012</v>
      </c>
      <c r="C78" t="s">
        <v>4889</v>
      </c>
      <c r="D78" s="179" t="s">
        <v>4890</v>
      </c>
      <c r="E78" s="179" t="s">
        <v>4891</v>
      </c>
      <c r="F78" t="s">
        <v>229</v>
      </c>
      <c r="G78" s="182">
        <v>39552</v>
      </c>
      <c r="H78" s="1" t="s">
        <v>156</v>
      </c>
      <c r="I78" s="1">
        <v>9</v>
      </c>
      <c r="J78" s="1">
        <v>10</v>
      </c>
    </row>
    <row r="79" spans="1:10" ht="20.100000000000001" customHeight="1">
      <c r="A79" s="1">
        <v>78</v>
      </c>
      <c r="B79">
        <v>21220011</v>
      </c>
      <c r="C79" t="s">
        <v>4899</v>
      </c>
      <c r="D79" s="179" t="s">
        <v>4900</v>
      </c>
      <c r="E79" s="179" t="s">
        <v>4901</v>
      </c>
      <c r="F79" t="s">
        <v>229</v>
      </c>
      <c r="G79" s="182">
        <v>39932</v>
      </c>
      <c r="H79" s="1" t="s">
        <v>156</v>
      </c>
      <c r="I79" s="1">
        <v>9</v>
      </c>
      <c r="J79" s="1">
        <v>10</v>
      </c>
    </row>
    <row r="80" spans="1:10" ht="20.100000000000001" customHeight="1">
      <c r="A80" s="1">
        <v>79</v>
      </c>
      <c r="B80">
        <v>21220045</v>
      </c>
      <c r="C80" t="s">
        <v>4909</v>
      </c>
      <c r="D80" s="179" t="s">
        <v>4910</v>
      </c>
      <c r="E80" s="179" t="s">
        <v>4911</v>
      </c>
      <c r="F80" t="s">
        <v>2123</v>
      </c>
      <c r="G80" s="182">
        <v>39740</v>
      </c>
      <c r="H80" s="1" t="s">
        <v>156</v>
      </c>
      <c r="I80" s="1">
        <v>9</v>
      </c>
      <c r="J80" s="1">
        <v>10</v>
      </c>
    </row>
    <row r="81" spans="1:10" ht="20.100000000000001" customHeight="1">
      <c r="A81" s="1">
        <v>80</v>
      </c>
      <c r="B81">
        <v>21220106</v>
      </c>
      <c r="C81" t="s">
        <v>4921</v>
      </c>
      <c r="D81" s="179" t="s">
        <v>4922</v>
      </c>
      <c r="E81" s="179" t="s">
        <v>4923</v>
      </c>
      <c r="F81" t="s">
        <v>2123</v>
      </c>
      <c r="G81" s="182">
        <v>39650</v>
      </c>
      <c r="H81" s="1" t="s">
        <v>156</v>
      </c>
      <c r="I81" s="1">
        <v>9</v>
      </c>
      <c r="J81" s="1">
        <v>10</v>
      </c>
    </row>
    <row r="82" spans="1:10" ht="20.100000000000001" customHeight="1">
      <c r="A82" s="1">
        <v>81</v>
      </c>
      <c r="B82">
        <v>21220003</v>
      </c>
      <c r="C82" t="s">
        <v>4931</v>
      </c>
      <c r="D82" s="179" t="s">
        <v>4932</v>
      </c>
      <c r="E82" s="179" t="s">
        <v>4933</v>
      </c>
      <c r="F82" t="s">
        <v>155</v>
      </c>
      <c r="G82" s="182">
        <v>39893</v>
      </c>
      <c r="H82" s="1" t="s">
        <v>156</v>
      </c>
      <c r="I82" s="1">
        <v>9</v>
      </c>
      <c r="J82" s="1">
        <v>10</v>
      </c>
    </row>
    <row r="83" spans="1:10" ht="20.100000000000001" customHeight="1">
      <c r="A83" s="1">
        <v>82</v>
      </c>
      <c r="B83">
        <v>21220088</v>
      </c>
      <c r="C83" t="s">
        <v>4939</v>
      </c>
      <c r="D83" s="179" t="s">
        <v>4940</v>
      </c>
      <c r="E83" s="179" t="s">
        <v>4941</v>
      </c>
      <c r="F83" t="s">
        <v>186</v>
      </c>
      <c r="G83" s="182">
        <v>38385</v>
      </c>
      <c r="H83" s="1" t="s">
        <v>156</v>
      </c>
      <c r="I83" s="1">
        <v>9</v>
      </c>
      <c r="J83" s="1">
        <v>10</v>
      </c>
    </row>
    <row r="84" spans="1:10" ht="20.100000000000001" customHeight="1">
      <c r="A84" s="1">
        <v>83</v>
      </c>
      <c r="B84">
        <v>21220117</v>
      </c>
      <c r="C84" t="s">
        <v>4949</v>
      </c>
      <c r="D84" s="179" t="s">
        <v>4950</v>
      </c>
      <c r="E84" s="179" t="s">
        <v>4951</v>
      </c>
      <c r="F84" t="s">
        <v>2123</v>
      </c>
      <c r="G84" s="182">
        <v>39383</v>
      </c>
      <c r="H84" s="1" t="s">
        <v>156</v>
      </c>
      <c r="I84" s="1">
        <v>9</v>
      </c>
      <c r="J84" s="1">
        <v>10</v>
      </c>
    </row>
    <row r="85" spans="1:10" ht="20.100000000000001" customHeight="1">
      <c r="A85" s="1">
        <v>84</v>
      </c>
      <c r="B85">
        <v>21220079</v>
      </c>
      <c r="C85" t="s">
        <v>4958</v>
      </c>
      <c r="D85" s="179" t="s">
        <v>4959</v>
      </c>
      <c r="E85" s="179" t="s">
        <v>4960</v>
      </c>
      <c r="F85" t="s">
        <v>2123</v>
      </c>
      <c r="G85" s="182">
        <v>39692</v>
      </c>
      <c r="H85" s="1" t="s">
        <v>156</v>
      </c>
      <c r="I85" s="1">
        <v>9</v>
      </c>
      <c r="J85" s="1">
        <v>10</v>
      </c>
    </row>
    <row r="86" spans="1:10" ht="20.100000000000001" customHeight="1">
      <c r="A86" s="1">
        <v>85</v>
      </c>
      <c r="B86">
        <v>21220124</v>
      </c>
      <c r="C86" t="s">
        <v>4966</v>
      </c>
      <c r="D86" s="179" t="s">
        <v>4967</v>
      </c>
      <c r="E86" s="179" t="s">
        <v>4968</v>
      </c>
      <c r="F86" t="s">
        <v>569</v>
      </c>
      <c r="G86" s="182">
        <v>39709</v>
      </c>
      <c r="H86" s="1" t="s">
        <v>156</v>
      </c>
      <c r="I86" s="1">
        <v>9</v>
      </c>
      <c r="J86" s="1">
        <v>10</v>
      </c>
    </row>
    <row r="87" spans="1:10" ht="20.100000000000001" customHeight="1">
      <c r="A87" s="1">
        <v>86</v>
      </c>
      <c r="B87">
        <v>19200007</v>
      </c>
      <c r="C87" t="s">
        <v>4975</v>
      </c>
      <c r="D87" s="179" t="s">
        <v>4976</v>
      </c>
      <c r="E87" s="179" t="s">
        <v>4977</v>
      </c>
      <c r="F87" t="s">
        <v>229</v>
      </c>
      <c r="G87" s="182">
        <v>38902</v>
      </c>
      <c r="H87" s="1" t="s">
        <v>156</v>
      </c>
      <c r="I87" s="1">
        <v>10</v>
      </c>
      <c r="J87" s="1">
        <v>11</v>
      </c>
    </row>
    <row r="88" spans="1:10" ht="20.100000000000001" customHeight="1">
      <c r="A88" s="1">
        <v>87</v>
      </c>
      <c r="B88">
        <v>19200003</v>
      </c>
      <c r="C88" t="s">
        <v>4985</v>
      </c>
      <c r="D88" s="179" t="s">
        <v>4987</v>
      </c>
      <c r="E88" s="179" t="s">
        <v>4988</v>
      </c>
      <c r="F88" t="s">
        <v>4989</v>
      </c>
      <c r="G88" s="182">
        <v>37877</v>
      </c>
      <c r="H88" s="1" t="s">
        <v>156</v>
      </c>
      <c r="I88" s="1">
        <v>10</v>
      </c>
      <c r="J88" s="1">
        <v>11</v>
      </c>
    </row>
    <row r="89" spans="1:10" ht="20.100000000000001" customHeight="1">
      <c r="A89" s="1">
        <v>88</v>
      </c>
      <c r="B89">
        <v>18190015</v>
      </c>
      <c r="C89" t="s">
        <v>4997</v>
      </c>
      <c r="D89" s="179" t="s">
        <v>4998</v>
      </c>
      <c r="E89" s="179" t="s">
        <v>4999</v>
      </c>
      <c r="F89" t="s">
        <v>155</v>
      </c>
      <c r="G89" s="182">
        <v>38610</v>
      </c>
      <c r="H89" s="1" t="s">
        <v>156</v>
      </c>
      <c r="I89" s="1">
        <v>10</v>
      </c>
      <c r="J89" s="1">
        <v>11</v>
      </c>
    </row>
    <row r="90" spans="1:10" ht="20.100000000000001" customHeight="1">
      <c r="A90" s="1">
        <v>89</v>
      </c>
      <c r="B90">
        <v>20210101</v>
      </c>
      <c r="C90" t="s">
        <v>5006</v>
      </c>
      <c r="D90" s="179" t="s">
        <v>5007</v>
      </c>
      <c r="E90" s="179" t="s">
        <v>5008</v>
      </c>
      <c r="F90" t="s">
        <v>186</v>
      </c>
      <c r="G90" s="182">
        <v>39659</v>
      </c>
      <c r="H90" s="1" t="s">
        <v>156</v>
      </c>
      <c r="I90" s="1">
        <v>10</v>
      </c>
      <c r="J90" s="1">
        <v>11</v>
      </c>
    </row>
    <row r="91" spans="1:10" ht="20.100000000000001" customHeight="1">
      <c r="A91" s="1">
        <v>90</v>
      </c>
      <c r="B91">
        <v>18190026</v>
      </c>
      <c r="C91" t="s">
        <v>5017</v>
      </c>
      <c r="D91" s="179" t="s">
        <v>5018</v>
      </c>
      <c r="E91" s="179" t="s">
        <v>5019</v>
      </c>
      <c r="F91" t="s">
        <v>186</v>
      </c>
      <c r="G91" s="182">
        <v>37363</v>
      </c>
      <c r="H91" s="1" t="s">
        <v>156</v>
      </c>
      <c r="I91" s="1">
        <v>10</v>
      </c>
      <c r="J91" s="1">
        <v>11</v>
      </c>
    </row>
    <row r="92" spans="1:10" ht="20.100000000000001" customHeight="1">
      <c r="A92" s="1">
        <v>91</v>
      </c>
      <c r="B92">
        <v>19200124</v>
      </c>
      <c r="C92" t="s">
        <v>5029</v>
      </c>
      <c r="D92" s="179" t="s">
        <v>5030</v>
      </c>
      <c r="E92" s="179" t="s">
        <v>5031</v>
      </c>
      <c r="F92" t="s">
        <v>155</v>
      </c>
      <c r="G92" s="182">
        <v>38920</v>
      </c>
      <c r="H92" s="1" t="s">
        <v>156</v>
      </c>
      <c r="I92" s="1">
        <v>10</v>
      </c>
      <c r="J92" s="1">
        <v>11</v>
      </c>
    </row>
    <row r="93" spans="1:10" ht="20.100000000000001" customHeight="1">
      <c r="A93" s="1">
        <v>92</v>
      </c>
      <c r="B93">
        <v>19200077</v>
      </c>
      <c r="C93" t="s">
        <v>5039</v>
      </c>
      <c r="D93" s="179" t="s">
        <v>5040</v>
      </c>
      <c r="E93" s="179" t="s">
        <v>5041</v>
      </c>
      <c r="F93" t="s">
        <v>569</v>
      </c>
      <c r="G93" s="182">
        <v>39249</v>
      </c>
      <c r="H93" s="1" t="s">
        <v>156</v>
      </c>
      <c r="I93" s="1">
        <v>10</v>
      </c>
      <c r="J93" s="1">
        <v>11</v>
      </c>
    </row>
    <row r="94" spans="1:10" ht="20.100000000000001" customHeight="1">
      <c r="A94" s="1">
        <v>93</v>
      </c>
      <c r="B94">
        <v>20210102</v>
      </c>
      <c r="C94" t="s">
        <v>5049</v>
      </c>
      <c r="D94" s="179" t="s">
        <v>5050</v>
      </c>
      <c r="E94" s="179" t="s">
        <v>5051</v>
      </c>
      <c r="F94" t="s">
        <v>186</v>
      </c>
      <c r="G94" s="182">
        <v>39292</v>
      </c>
      <c r="H94" s="1" t="s">
        <v>156</v>
      </c>
      <c r="I94" s="1">
        <v>10</v>
      </c>
      <c r="J94" s="1">
        <v>11</v>
      </c>
    </row>
    <row r="95" spans="1:10" ht="20.100000000000001" customHeight="1">
      <c r="A95" s="1">
        <v>94</v>
      </c>
      <c r="B95">
        <v>20210064</v>
      </c>
      <c r="C95" t="s">
        <v>5058</v>
      </c>
      <c r="D95" s="179" t="s">
        <v>5059</v>
      </c>
      <c r="E95" s="179" t="s">
        <v>5060</v>
      </c>
      <c r="F95" t="s">
        <v>155</v>
      </c>
      <c r="G95" s="182">
        <v>38287</v>
      </c>
      <c r="H95" s="1" t="s">
        <v>156</v>
      </c>
      <c r="I95" s="1">
        <v>10</v>
      </c>
      <c r="J95" s="1">
        <v>11</v>
      </c>
    </row>
    <row r="96" spans="1:10" ht="20.100000000000001" customHeight="1">
      <c r="A96" s="1">
        <v>95</v>
      </c>
      <c r="B96">
        <v>19200125</v>
      </c>
      <c r="C96" t="s">
        <v>5067</v>
      </c>
      <c r="D96" s="179" t="s">
        <v>5068</v>
      </c>
      <c r="E96" s="179" t="s">
        <v>5069</v>
      </c>
      <c r="F96" t="s">
        <v>155</v>
      </c>
      <c r="G96" s="182">
        <v>39219</v>
      </c>
      <c r="H96" s="1" t="s">
        <v>156</v>
      </c>
      <c r="I96" s="1">
        <v>10</v>
      </c>
      <c r="J96" s="1">
        <v>11</v>
      </c>
    </row>
    <row r="97" spans="1:10" ht="20.100000000000001" customHeight="1">
      <c r="A97" s="1">
        <v>96</v>
      </c>
      <c r="B97">
        <v>19200085</v>
      </c>
      <c r="C97" t="s">
        <v>5078</v>
      </c>
      <c r="D97" s="179" t="s">
        <v>5079</v>
      </c>
      <c r="E97" s="179" t="s">
        <v>5080</v>
      </c>
      <c r="F97" t="s">
        <v>155</v>
      </c>
      <c r="G97" s="182">
        <v>38999</v>
      </c>
      <c r="H97" s="1" t="s">
        <v>156</v>
      </c>
      <c r="I97" s="1">
        <v>10</v>
      </c>
      <c r="J97" s="1">
        <v>11</v>
      </c>
    </row>
    <row r="98" spans="1:10" ht="20.100000000000001" customHeight="1">
      <c r="A98" s="1">
        <v>97</v>
      </c>
      <c r="B98">
        <v>19200120</v>
      </c>
      <c r="C98" t="s">
        <v>5086</v>
      </c>
      <c r="D98" s="179" t="s">
        <v>5087</v>
      </c>
      <c r="E98" s="179" t="s">
        <v>5088</v>
      </c>
      <c r="F98" t="s">
        <v>155</v>
      </c>
      <c r="G98" s="182">
        <v>39784</v>
      </c>
      <c r="H98" s="1" t="s">
        <v>156</v>
      </c>
      <c r="I98" s="1">
        <v>10</v>
      </c>
      <c r="J98" s="1">
        <v>11</v>
      </c>
    </row>
    <row r="99" spans="1:10" ht="20.100000000000001" customHeight="1">
      <c r="A99" s="1">
        <v>98</v>
      </c>
      <c r="B99">
        <v>19200103</v>
      </c>
      <c r="C99" t="s">
        <v>5098</v>
      </c>
      <c r="D99" s="179" t="s">
        <v>5100</v>
      </c>
      <c r="E99" s="179" t="s">
        <v>5101</v>
      </c>
      <c r="F99" t="s">
        <v>155</v>
      </c>
      <c r="G99" s="182">
        <v>39015</v>
      </c>
      <c r="H99" s="1" t="s">
        <v>156</v>
      </c>
      <c r="I99" s="1">
        <v>10</v>
      </c>
      <c r="J99" s="1">
        <v>11</v>
      </c>
    </row>
    <row r="100" spans="1:10" ht="20.100000000000001" customHeight="1">
      <c r="A100" s="1">
        <v>99</v>
      </c>
      <c r="B100">
        <v>19200086</v>
      </c>
      <c r="C100" t="s">
        <v>5110</v>
      </c>
      <c r="D100" s="179" t="s">
        <v>5112</v>
      </c>
      <c r="E100" s="179" t="s">
        <v>5113</v>
      </c>
      <c r="F100" t="s">
        <v>186</v>
      </c>
      <c r="G100" s="182">
        <v>38994</v>
      </c>
      <c r="H100" s="1" t="s">
        <v>156</v>
      </c>
      <c r="I100" s="1">
        <v>10</v>
      </c>
      <c r="J100" s="1">
        <v>11</v>
      </c>
    </row>
    <row r="101" spans="1:10" ht="20.100000000000001" customHeight="1">
      <c r="A101" s="1">
        <v>100</v>
      </c>
      <c r="B101">
        <v>19200089</v>
      </c>
      <c r="C101" t="s">
        <v>5122</v>
      </c>
      <c r="D101" s="179" t="s">
        <v>5123</v>
      </c>
      <c r="E101" s="179" t="s">
        <v>5124</v>
      </c>
      <c r="F101" t="s">
        <v>155</v>
      </c>
      <c r="G101" s="182">
        <v>39038</v>
      </c>
      <c r="H101" s="1" t="s">
        <v>156</v>
      </c>
      <c r="I101" s="1">
        <v>10</v>
      </c>
      <c r="J101" s="1">
        <v>11</v>
      </c>
    </row>
    <row r="102" spans="1:10" ht="20.100000000000001" customHeight="1">
      <c r="A102" s="1">
        <v>101</v>
      </c>
      <c r="B102">
        <v>19200091</v>
      </c>
      <c r="C102" t="s">
        <v>5133</v>
      </c>
      <c r="D102" s="179" t="s">
        <v>5135</v>
      </c>
      <c r="E102" s="179" t="s">
        <v>5136</v>
      </c>
      <c r="F102" t="s">
        <v>186</v>
      </c>
      <c r="G102" s="182">
        <v>39112</v>
      </c>
      <c r="H102" s="1" t="s">
        <v>156</v>
      </c>
      <c r="I102" s="1">
        <v>10</v>
      </c>
      <c r="J102" s="1">
        <v>11</v>
      </c>
    </row>
    <row r="103" spans="1:10" ht="20.100000000000001" customHeight="1">
      <c r="A103" s="1">
        <v>102</v>
      </c>
      <c r="B103">
        <v>19200135</v>
      </c>
      <c r="C103" t="s">
        <v>5146</v>
      </c>
      <c r="D103" s="179" t="s">
        <v>5147</v>
      </c>
      <c r="E103" s="179" t="s">
        <v>5148</v>
      </c>
      <c r="F103" t="s">
        <v>155</v>
      </c>
      <c r="G103" s="182">
        <v>39251</v>
      </c>
      <c r="H103" s="1" t="s">
        <v>156</v>
      </c>
      <c r="I103" s="1">
        <v>10</v>
      </c>
      <c r="J103" s="1">
        <v>11</v>
      </c>
    </row>
    <row r="104" spans="1:10" ht="20.100000000000001" customHeight="1">
      <c r="A104" s="1">
        <v>103</v>
      </c>
      <c r="B104">
        <v>21220169</v>
      </c>
      <c r="C104" t="s">
        <v>5156</v>
      </c>
      <c r="D104" s="179" t="s">
        <v>5157</v>
      </c>
      <c r="E104" s="179" t="s">
        <v>5158</v>
      </c>
      <c r="F104" t="s">
        <v>186</v>
      </c>
      <c r="G104" s="182">
        <v>38775</v>
      </c>
      <c r="H104" s="1" t="s">
        <v>156</v>
      </c>
      <c r="I104" s="1">
        <v>10</v>
      </c>
      <c r="J104" s="1">
        <v>11</v>
      </c>
    </row>
    <row r="105" spans="1:10" ht="20.100000000000001" customHeight="1">
      <c r="A105" s="1">
        <v>104</v>
      </c>
      <c r="B105">
        <v>19200138</v>
      </c>
      <c r="C105" t="s">
        <v>5165</v>
      </c>
      <c r="D105" s="179" t="s">
        <v>5166</v>
      </c>
      <c r="E105" s="179" t="s">
        <v>5167</v>
      </c>
      <c r="F105" t="s">
        <v>155</v>
      </c>
      <c r="G105" s="182">
        <v>38950</v>
      </c>
      <c r="H105" s="1" t="s">
        <v>156</v>
      </c>
      <c r="I105" s="1">
        <v>10</v>
      </c>
      <c r="J105" s="1">
        <v>11</v>
      </c>
    </row>
    <row r="106" spans="1:10" ht="20.100000000000001" customHeight="1">
      <c r="A106" s="1">
        <v>105</v>
      </c>
      <c r="B106">
        <v>19200139</v>
      </c>
      <c r="C106" t="s">
        <v>5170</v>
      </c>
      <c r="D106" s="179" t="s">
        <v>5171</v>
      </c>
      <c r="E106" s="179" t="s">
        <v>5172</v>
      </c>
      <c r="F106" t="s">
        <v>155</v>
      </c>
      <c r="G106" s="182">
        <v>38886</v>
      </c>
      <c r="H106" s="1" t="s">
        <v>156</v>
      </c>
      <c r="I106" s="1">
        <v>10</v>
      </c>
      <c r="J106" s="1">
        <v>11</v>
      </c>
    </row>
    <row r="107" spans="1:10" ht="20.100000000000001" customHeight="1">
      <c r="A107" s="1">
        <v>106</v>
      </c>
      <c r="B107">
        <v>19200140</v>
      </c>
      <c r="C107" t="s">
        <v>5182</v>
      </c>
      <c r="D107" s="179" t="s">
        <v>5183</v>
      </c>
      <c r="E107" s="179" t="s">
        <v>5184</v>
      </c>
      <c r="F107" t="s">
        <v>155</v>
      </c>
      <c r="G107" s="182">
        <v>39251</v>
      </c>
      <c r="H107" s="1" t="s">
        <v>156</v>
      </c>
      <c r="I107" s="1">
        <v>10</v>
      </c>
      <c r="J107" s="1">
        <v>11</v>
      </c>
    </row>
    <row r="108" spans="1:10" ht="20.100000000000001" customHeight="1">
      <c r="A108" s="1">
        <v>107</v>
      </c>
      <c r="B108">
        <v>19200147</v>
      </c>
      <c r="C108" t="s">
        <v>5193</v>
      </c>
      <c r="D108" s="179" t="s">
        <v>5194</v>
      </c>
      <c r="E108" s="179" t="s">
        <v>5195</v>
      </c>
      <c r="F108" t="s">
        <v>155</v>
      </c>
      <c r="G108" s="182">
        <v>39177</v>
      </c>
      <c r="H108" s="1" t="s">
        <v>156</v>
      </c>
      <c r="I108" s="1">
        <v>10</v>
      </c>
      <c r="J108" s="1">
        <v>11</v>
      </c>
    </row>
    <row r="109" spans="1:10" ht="20.100000000000001" customHeight="1">
      <c r="A109" s="1">
        <v>108</v>
      </c>
      <c r="B109">
        <v>20210013</v>
      </c>
      <c r="C109" t="s">
        <v>5201</v>
      </c>
      <c r="D109" s="179" t="s">
        <v>5202</v>
      </c>
      <c r="E109" s="179" t="s">
        <v>5203</v>
      </c>
      <c r="F109" t="s">
        <v>5204</v>
      </c>
      <c r="G109" s="182">
        <v>39172</v>
      </c>
      <c r="H109" s="1" t="s">
        <v>156</v>
      </c>
      <c r="I109" s="1">
        <v>10</v>
      </c>
      <c r="J109" s="1">
        <v>11</v>
      </c>
    </row>
    <row r="110" spans="1:10" ht="20.100000000000001" customHeight="1">
      <c r="A110" s="1">
        <v>109</v>
      </c>
      <c r="B110">
        <v>19200158</v>
      </c>
      <c r="C110" t="s">
        <v>5211</v>
      </c>
      <c r="D110" s="179" t="s">
        <v>5213</v>
      </c>
      <c r="E110" s="179" t="s">
        <v>5214</v>
      </c>
      <c r="F110" t="s">
        <v>186</v>
      </c>
      <c r="G110" s="182">
        <v>39026</v>
      </c>
      <c r="H110" s="1" t="s">
        <v>156</v>
      </c>
      <c r="I110" s="1">
        <v>10</v>
      </c>
      <c r="J110" s="1">
        <v>11</v>
      </c>
    </row>
    <row r="111" spans="1:10" ht="20.100000000000001" customHeight="1">
      <c r="A111" s="1">
        <v>110</v>
      </c>
      <c r="B111">
        <v>21220089</v>
      </c>
      <c r="C111" t="s">
        <v>5222</v>
      </c>
      <c r="D111" s="179" t="s">
        <v>5223</v>
      </c>
      <c r="E111" s="179" t="s">
        <v>5224</v>
      </c>
      <c r="F111" t="s">
        <v>155</v>
      </c>
      <c r="G111" s="182">
        <v>39001</v>
      </c>
      <c r="H111" s="1" t="s">
        <v>156</v>
      </c>
      <c r="I111" s="1">
        <v>10</v>
      </c>
      <c r="J111" s="1">
        <v>11</v>
      </c>
    </row>
    <row r="112" spans="1:10" ht="20.100000000000001" customHeight="1">
      <c r="A112" s="1">
        <v>111</v>
      </c>
      <c r="B112">
        <v>21220178</v>
      </c>
      <c r="C112" t="s">
        <v>5232</v>
      </c>
      <c r="D112" s="179" t="s">
        <v>5233</v>
      </c>
      <c r="E112" s="179" t="s">
        <v>5234</v>
      </c>
      <c r="F112" t="s">
        <v>2123</v>
      </c>
      <c r="G112" s="182">
        <v>38411</v>
      </c>
      <c r="H112" s="1" t="s">
        <v>156</v>
      </c>
      <c r="I112" s="1">
        <v>10</v>
      </c>
      <c r="J112" s="1">
        <v>11</v>
      </c>
    </row>
    <row r="113" spans="1:10" ht="20.100000000000001" customHeight="1">
      <c r="A113" s="1">
        <v>112</v>
      </c>
      <c r="B113">
        <v>18190112</v>
      </c>
      <c r="C113" t="s">
        <v>5242</v>
      </c>
      <c r="D113" s="179" t="s">
        <v>5243</v>
      </c>
      <c r="E113" s="179" t="s">
        <v>5244</v>
      </c>
      <c r="F113" t="s">
        <v>155</v>
      </c>
      <c r="G113" s="182">
        <v>38695</v>
      </c>
      <c r="H113" s="1" t="s">
        <v>156</v>
      </c>
      <c r="I113" s="1">
        <v>10</v>
      </c>
      <c r="J113" s="1">
        <v>11</v>
      </c>
    </row>
    <row r="114" spans="1:10" ht="20.100000000000001" customHeight="1">
      <c r="A114" s="1">
        <v>113</v>
      </c>
      <c r="B114">
        <v>20210262</v>
      </c>
      <c r="C114" t="s">
        <v>5252</v>
      </c>
      <c r="D114" s="179" t="s">
        <v>5253</v>
      </c>
      <c r="E114" s="179" t="s">
        <v>5254</v>
      </c>
      <c r="F114" t="s">
        <v>155</v>
      </c>
      <c r="G114" s="182">
        <v>38854</v>
      </c>
      <c r="H114" s="1" t="s">
        <v>156</v>
      </c>
      <c r="I114" s="1">
        <v>10</v>
      </c>
      <c r="J114" s="1">
        <v>11</v>
      </c>
    </row>
    <row r="115" spans="1:10" ht="20.100000000000001" customHeight="1">
      <c r="A115" s="1">
        <v>114</v>
      </c>
      <c r="B115">
        <v>19200014</v>
      </c>
      <c r="C115" t="s">
        <v>5257</v>
      </c>
      <c r="D115" s="179" t="s">
        <v>5258</v>
      </c>
      <c r="E115" s="179" t="s">
        <v>5259</v>
      </c>
      <c r="F115" t="s">
        <v>186</v>
      </c>
      <c r="G115" s="182">
        <v>38132</v>
      </c>
      <c r="H115" s="1" t="s">
        <v>156</v>
      </c>
      <c r="I115" s="1">
        <v>10</v>
      </c>
      <c r="J115" s="1">
        <v>11</v>
      </c>
    </row>
    <row r="116" spans="1:10" ht="20.100000000000001" customHeight="1">
      <c r="A116" s="1">
        <v>115</v>
      </c>
      <c r="B116">
        <v>19200017</v>
      </c>
      <c r="C116" t="s">
        <v>5268</v>
      </c>
      <c r="D116" s="179" t="s">
        <v>5269</v>
      </c>
      <c r="E116" s="179" t="s">
        <v>5270</v>
      </c>
      <c r="F116" t="s">
        <v>229</v>
      </c>
      <c r="G116" s="182">
        <v>38058</v>
      </c>
      <c r="H116" s="1" t="s">
        <v>156</v>
      </c>
      <c r="I116" s="1">
        <v>10</v>
      </c>
      <c r="J116" s="1">
        <v>11</v>
      </c>
    </row>
    <row r="117" spans="1:10" ht="20.100000000000001" customHeight="1">
      <c r="A117" s="1">
        <v>116</v>
      </c>
      <c r="B117">
        <v>19200018</v>
      </c>
      <c r="C117" t="s">
        <v>5289</v>
      </c>
      <c r="D117" s="179" t="s">
        <v>5290</v>
      </c>
      <c r="E117" s="179" t="s">
        <v>5291</v>
      </c>
      <c r="F117" t="s">
        <v>155</v>
      </c>
      <c r="G117" s="182">
        <v>39275</v>
      </c>
      <c r="H117" s="1" t="s">
        <v>156</v>
      </c>
      <c r="I117" s="1">
        <v>10</v>
      </c>
      <c r="J117" s="1">
        <v>11</v>
      </c>
    </row>
    <row r="118" spans="1:10" ht="20.100000000000001" customHeight="1">
      <c r="A118" s="1">
        <v>117</v>
      </c>
      <c r="B118">
        <v>19200023</v>
      </c>
      <c r="C118" t="s">
        <v>5303</v>
      </c>
      <c r="D118" s="179" t="s">
        <v>5304</v>
      </c>
      <c r="E118" s="179" t="s">
        <v>5305</v>
      </c>
      <c r="F118" t="s">
        <v>155</v>
      </c>
      <c r="G118" s="182">
        <v>39118</v>
      </c>
      <c r="H118" s="1" t="s">
        <v>156</v>
      </c>
      <c r="I118" s="1">
        <v>10</v>
      </c>
      <c r="J118" s="1">
        <v>11</v>
      </c>
    </row>
    <row r="119" spans="1:10" ht="20.100000000000001" customHeight="1">
      <c r="A119" s="1">
        <v>118</v>
      </c>
      <c r="B119">
        <v>20210006</v>
      </c>
      <c r="C119" t="s">
        <v>5331</v>
      </c>
      <c r="D119" s="179" t="s">
        <v>5332</v>
      </c>
      <c r="E119" s="179" t="s">
        <v>5333</v>
      </c>
      <c r="F119" t="s">
        <v>186</v>
      </c>
      <c r="G119" s="182">
        <v>38341</v>
      </c>
      <c r="H119" s="1" t="s">
        <v>156</v>
      </c>
      <c r="I119" s="1">
        <v>10</v>
      </c>
      <c r="J119" s="1">
        <v>11</v>
      </c>
    </row>
    <row r="120" spans="1:10" ht="20.100000000000001" customHeight="1">
      <c r="A120" s="1">
        <v>119</v>
      </c>
      <c r="B120">
        <v>19200056</v>
      </c>
      <c r="C120" t="s">
        <v>5344</v>
      </c>
      <c r="D120" s="179" t="s">
        <v>5346</v>
      </c>
      <c r="E120" s="179" t="s">
        <v>5347</v>
      </c>
      <c r="F120" t="s">
        <v>155</v>
      </c>
      <c r="G120" s="182">
        <v>37939</v>
      </c>
      <c r="H120" s="1" t="s">
        <v>156</v>
      </c>
      <c r="I120" s="1">
        <v>10</v>
      </c>
      <c r="J120" s="1">
        <v>11</v>
      </c>
    </row>
    <row r="121" spans="1:10" ht="20.100000000000001" customHeight="1">
      <c r="A121" s="1">
        <v>120</v>
      </c>
      <c r="B121">
        <v>18190129</v>
      </c>
      <c r="C121" t="s">
        <v>5356</v>
      </c>
      <c r="D121" s="179" t="s">
        <v>5358</v>
      </c>
      <c r="E121" s="179" t="s">
        <v>5359</v>
      </c>
      <c r="F121" t="s">
        <v>1064</v>
      </c>
      <c r="G121" s="182">
        <v>36965</v>
      </c>
      <c r="H121" s="1" t="s">
        <v>156</v>
      </c>
      <c r="I121" s="1">
        <v>10</v>
      </c>
      <c r="J121" s="1">
        <v>11</v>
      </c>
    </row>
    <row r="122" spans="1:10" ht="20.100000000000001" customHeight="1">
      <c r="A122" s="1">
        <v>121</v>
      </c>
      <c r="B122">
        <v>19200130</v>
      </c>
      <c r="C122" t="s">
        <v>5364</v>
      </c>
      <c r="D122" s="179" t="s">
        <v>5366</v>
      </c>
      <c r="E122" s="179" t="s">
        <v>5367</v>
      </c>
      <c r="F122" t="s">
        <v>186</v>
      </c>
      <c r="G122" s="182">
        <v>38940</v>
      </c>
      <c r="H122" s="1" t="s">
        <v>156</v>
      </c>
      <c r="I122" s="1">
        <v>10</v>
      </c>
      <c r="J122" s="1">
        <v>11</v>
      </c>
    </row>
    <row r="123" spans="1:10" ht="20.100000000000001" customHeight="1">
      <c r="A123" s="1">
        <v>122</v>
      </c>
      <c r="B123">
        <v>19200071</v>
      </c>
      <c r="C123" t="s">
        <v>5373</v>
      </c>
      <c r="D123" s="179" t="s">
        <v>5374</v>
      </c>
      <c r="E123" s="179" t="s">
        <v>5375</v>
      </c>
      <c r="F123" t="s">
        <v>186</v>
      </c>
      <c r="G123" s="182">
        <v>38950</v>
      </c>
      <c r="H123" s="1" t="s">
        <v>156</v>
      </c>
      <c r="I123" s="1">
        <v>10</v>
      </c>
      <c r="J123" s="1">
        <v>11</v>
      </c>
    </row>
    <row r="124" spans="1:10" ht="20.100000000000001" customHeight="1">
      <c r="A124" s="1">
        <v>123</v>
      </c>
      <c r="B124">
        <v>19200115</v>
      </c>
      <c r="C124" t="s">
        <v>5384</v>
      </c>
      <c r="D124" s="179" t="s">
        <v>5386</v>
      </c>
      <c r="E124" s="179" t="s">
        <v>5387</v>
      </c>
      <c r="F124" t="s">
        <v>186</v>
      </c>
      <c r="G124" s="182">
        <v>38896</v>
      </c>
      <c r="H124" s="1" t="s">
        <v>156</v>
      </c>
      <c r="I124" s="1">
        <v>10</v>
      </c>
      <c r="J124" s="1">
        <v>11</v>
      </c>
    </row>
    <row r="125" spans="1:10" ht="20.100000000000001" customHeight="1">
      <c r="A125" s="1">
        <v>124</v>
      </c>
      <c r="B125">
        <v>20210106</v>
      </c>
      <c r="C125" t="s">
        <v>5397</v>
      </c>
      <c r="D125" s="179" t="s">
        <v>9305</v>
      </c>
      <c r="E125" s="179" t="s">
        <v>5399</v>
      </c>
      <c r="F125" t="s">
        <v>155</v>
      </c>
      <c r="G125" s="182">
        <v>38677</v>
      </c>
      <c r="H125" s="1" t="s">
        <v>156</v>
      </c>
      <c r="I125" s="1">
        <v>10</v>
      </c>
      <c r="J125" s="1">
        <v>11</v>
      </c>
    </row>
    <row r="126" spans="1:10" ht="20.100000000000001" customHeight="1">
      <c r="A126" s="1">
        <v>125</v>
      </c>
      <c r="B126">
        <v>19200123</v>
      </c>
      <c r="C126" t="s">
        <v>5407</v>
      </c>
      <c r="D126" s="179" t="s">
        <v>5408</v>
      </c>
      <c r="E126" s="179" t="s">
        <v>5409</v>
      </c>
      <c r="F126" t="s">
        <v>186</v>
      </c>
      <c r="G126" s="182">
        <v>39114</v>
      </c>
      <c r="H126" s="1" t="s">
        <v>156</v>
      </c>
      <c r="I126" s="1">
        <v>10</v>
      </c>
      <c r="J126" s="1">
        <v>11</v>
      </c>
    </row>
    <row r="127" spans="1:10" ht="20.100000000000001" customHeight="1">
      <c r="A127" s="1">
        <v>126</v>
      </c>
      <c r="B127">
        <v>20210086</v>
      </c>
      <c r="C127" t="s">
        <v>5416</v>
      </c>
      <c r="D127" s="179" t="s">
        <v>5418</v>
      </c>
      <c r="E127" s="179" t="s">
        <v>5419</v>
      </c>
      <c r="F127" t="s">
        <v>155</v>
      </c>
      <c r="G127" s="182">
        <v>39310</v>
      </c>
      <c r="H127" s="1" t="s">
        <v>156</v>
      </c>
      <c r="I127" s="1">
        <v>10</v>
      </c>
      <c r="J127" s="1">
        <v>11</v>
      </c>
    </row>
    <row r="128" spans="1:10" ht="20.100000000000001" customHeight="1">
      <c r="A128" s="1">
        <v>127</v>
      </c>
      <c r="B128">
        <v>19200134</v>
      </c>
      <c r="C128" t="s">
        <v>5440</v>
      </c>
      <c r="D128" s="179" t="s">
        <v>5441</v>
      </c>
      <c r="E128" s="179" t="s">
        <v>5442</v>
      </c>
      <c r="F128" t="s">
        <v>186</v>
      </c>
      <c r="G128" s="182">
        <v>39132</v>
      </c>
      <c r="H128" s="1" t="s">
        <v>156</v>
      </c>
      <c r="I128" s="1">
        <v>10</v>
      </c>
      <c r="J128" s="1">
        <v>11</v>
      </c>
    </row>
    <row r="129" spans="1:10" ht="20.100000000000001" customHeight="1">
      <c r="A129" s="1">
        <v>128</v>
      </c>
      <c r="B129">
        <v>20210063</v>
      </c>
      <c r="C129" t="s">
        <v>5449</v>
      </c>
      <c r="D129" s="179" t="s">
        <v>5450</v>
      </c>
      <c r="E129" s="179" t="s">
        <v>5451</v>
      </c>
      <c r="F129" t="s">
        <v>155</v>
      </c>
      <c r="G129" s="182">
        <v>39594</v>
      </c>
      <c r="H129" s="1" t="s">
        <v>156</v>
      </c>
      <c r="I129" s="1">
        <v>10</v>
      </c>
      <c r="J129" s="1">
        <v>11</v>
      </c>
    </row>
    <row r="130" spans="1:10" ht="20.100000000000001" customHeight="1">
      <c r="A130" s="1">
        <v>129</v>
      </c>
      <c r="B130">
        <v>19200142</v>
      </c>
      <c r="C130" t="s">
        <v>5458</v>
      </c>
      <c r="D130" s="179" t="s">
        <v>5459</v>
      </c>
      <c r="E130" s="179" t="s">
        <v>5460</v>
      </c>
      <c r="F130" t="s">
        <v>155</v>
      </c>
      <c r="G130" s="182">
        <v>35296</v>
      </c>
      <c r="H130" s="1" t="s">
        <v>156</v>
      </c>
      <c r="I130" s="1">
        <v>10</v>
      </c>
      <c r="J130" s="1">
        <v>11</v>
      </c>
    </row>
    <row r="131" spans="1:10" ht="20.100000000000001" customHeight="1">
      <c r="A131" s="1">
        <v>130</v>
      </c>
      <c r="B131">
        <v>20210111</v>
      </c>
      <c r="C131" t="s">
        <v>5469</v>
      </c>
      <c r="D131" s="179" t="s">
        <v>5471</v>
      </c>
      <c r="E131" s="179" t="s">
        <v>5472</v>
      </c>
      <c r="F131" t="s">
        <v>155</v>
      </c>
      <c r="G131" s="182">
        <v>38324</v>
      </c>
      <c r="H131" s="1" t="s">
        <v>156</v>
      </c>
      <c r="I131" s="1">
        <v>10</v>
      </c>
      <c r="J131" s="1">
        <v>11</v>
      </c>
    </row>
    <row r="132" spans="1:10" ht="20.100000000000001" customHeight="1">
      <c r="A132" s="1">
        <v>131</v>
      </c>
      <c r="B132">
        <v>19200045</v>
      </c>
      <c r="C132" t="s">
        <v>5480</v>
      </c>
      <c r="D132" s="179" t="s">
        <v>5481</v>
      </c>
      <c r="E132" s="179" t="s">
        <v>5482</v>
      </c>
      <c r="F132" t="s">
        <v>155</v>
      </c>
      <c r="G132" s="182">
        <v>39107</v>
      </c>
      <c r="H132" s="1" t="s">
        <v>156</v>
      </c>
      <c r="I132" s="1">
        <v>10</v>
      </c>
      <c r="J132" s="1">
        <v>11</v>
      </c>
    </row>
    <row r="133" spans="1:10" ht="20.100000000000001" customHeight="1">
      <c r="A133" s="1">
        <v>132</v>
      </c>
      <c r="B133">
        <v>19200024</v>
      </c>
      <c r="C133" t="s">
        <v>5483</v>
      </c>
      <c r="D133" s="179" t="s">
        <v>5484</v>
      </c>
      <c r="E133" s="179" t="s">
        <v>5485</v>
      </c>
      <c r="F133" t="s">
        <v>4914</v>
      </c>
      <c r="G133" s="182">
        <v>39276</v>
      </c>
      <c r="H133" s="1" t="s">
        <v>156</v>
      </c>
      <c r="I133" s="1">
        <v>10</v>
      </c>
      <c r="J133" s="1">
        <v>11</v>
      </c>
    </row>
    <row r="134" spans="1:10" ht="20.100000000000001" customHeight="1">
      <c r="A134" s="1">
        <v>133</v>
      </c>
      <c r="B134">
        <v>21220120</v>
      </c>
      <c r="C134" t="s">
        <v>5495</v>
      </c>
      <c r="E134" s="179" t="s">
        <v>5497</v>
      </c>
      <c r="F134" t="s">
        <v>569</v>
      </c>
      <c r="G134" s="182">
        <v>37541</v>
      </c>
      <c r="H134" s="1" t="s">
        <v>156</v>
      </c>
      <c r="I134" s="1">
        <v>10</v>
      </c>
      <c r="J134" s="1">
        <v>11</v>
      </c>
    </row>
    <row r="135" spans="1:10" ht="20.100000000000001" customHeight="1">
      <c r="A135" s="1">
        <v>134</v>
      </c>
      <c r="B135">
        <v>20210066</v>
      </c>
      <c r="C135" t="s">
        <v>5507</v>
      </c>
      <c r="D135" s="179" t="s">
        <v>5508</v>
      </c>
      <c r="E135" s="179" t="s">
        <v>5509</v>
      </c>
      <c r="F135" t="s">
        <v>155</v>
      </c>
      <c r="G135" s="182">
        <v>39491</v>
      </c>
      <c r="H135" s="1" t="s">
        <v>156</v>
      </c>
      <c r="I135" s="1">
        <v>10</v>
      </c>
      <c r="J135" s="1">
        <v>11</v>
      </c>
    </row>
    <row r="136" spans="1:10" ht="20.100000000000001" customHeight="1">
      <c r="A136" s="1">
        <v>135</v>
      </c>
      <c r="B136">
        <v>19200032</v>
      </c>
      <c r="C136" t="s">
        <v>5519</v>
      </c>
      <c r="D136" s="179" t="s">
        <v>5520</v>
      </c>
      <c r="E136" s="179" t="s">
        <v>5521</v>
      </c>
      <c r="F136" t="s">
        <v>602</v>
      </c>
      <c r="G136" s="182">
        <v>39212</v>
      </c>
      <c r="H136" s="1" t="s">
        <v>156</v>
      </c>
      <c r="I136" s="1">
        <v>10</v>
      </c>
      <c r="J136" s="1">
        <v>11</v>
      </c>
    </row>
    <row r="137" spans="1:10" ht="20.100000000000001" customHeight="1">
      <c r="A137" s="1">
        <v>136</v>
      </c>
      <c r="B137">
        <v>19200033</v>
      </c>
      <c r="C137" t="s">
        <v>5528</v>
      </c>
      <c r="D137" s="179" t="s">
        <v>5529</v>
      </c>
      <c r="E137" s="179" t="s">
        <v>5530</v>
      </c>
      <c r="F137" t="s">
        <v>155</v>
      </c>
      <c r="G137" s="182">
        <v>38104</v>
      </c>
      <c r="H137" s="1" t="s">
        <v>156</v>
      </c>
      <c r="I137" s="1">
        <v>10</v>
      </c>
      <c r="J137" s="1">
        <v>11</v>
      </c>
    </row>
    <row r="138" spans="1:10" ht="20.100000000000001" customHeight="1">
      <c r="A138" s="1">
        <v>137</v>
      </c>
      <c r="B138">
        <v>20210115</v>
      </c>
      <c r="C138" t="s">
        <v>5538</v>
      </c>
      <c r="D138" s="179" t="s">
        <v>5539</v>
      </c>
      <c r="E138" s="179" t="s">
        <v>5540</v>
      </c>
      <c r="F138" t="s">
        <v>155</v>
      </c>
      <c r="G138" s="182">
        <v>38331</v>
      </c>
      <c r="H138" s="1" t="s">
        <v>156</v>
      </c>
      <c r="I138" s="1">
        <v>10</v>
      </c>
      <c r="J138" s="1">
        <v>11</v>
      </c>
    </row>
    <row r="139" spans="1:10" ht="20.100000000000001" customHeight="1">
      <c r="A139" s="1">
        <v>138</v>
      </c>
      <c r="B139">
        <v>20210062</v>
      </c>
      <c r="C139" t="s">
        <v>5544</v>
      </c>
      <c r="D139" s="179" t="s">
        <v>5545</v>
      </c>
      <c r="E139" s="179" t="s">
        <v>5546</v>
      </c>
      <c r="F139" t="s">
        <v>155</v>
      </c>
      <c r="G139" s="182">
        <v>39450</v>
      </c>
      <c r="H139" s="1" t="s">
        <v>156</v>
      </c>
      <c r="I139" s="1">
        <v>10</v>
      </c>
      <c r="J139" s="1">
        <v>11</v>
      </c>
    </row>
    <row r="140" spans="1:10" ht="20.100000000000001" customHeight="1">
      <c r="A140" s="1">
        <v>139</v>
      </c>
      <c r="B140">
        <v>20210015</v>
      </c>
      <c r="C140" t="s">
        <v>5548</v>
      </c>
      <c r="D140" s="179" t="s">
        <v>5549</v>
      </c>
      <c r="E140" s="179" t="s">
        <v>5550</v>
      </c>
      <c r="F140" t="s">
        <v>155</v>
      </c>
      <c r="G140" s="182">
        <v>39335</v>
      </c>
      <c r="H140" s="1" t="s">
        <v>156</v>
      </c>
      <c r="I140" s="1">
        <v>10</v>
      </c>
      <c r="J140" s="1">
        <v>11</v>
      </c>
    </row>
    <row r="141" spans="1:10" ht="20.100000000000001" customHeight="1">
      <c r="A141" s="1">
        <v>140</v>
      </c>
      <c r="B141">
        <v>19200050</v>
      </c>
      <c r="C141" t="s">
        <v>5557</v>
      </c>
      <c r="D141" s="179" t="s">
        <v>5559</v>
      </c>
      <c r="E141" s="179" t="s">
        <v>5560</v>
      </c>
      <c r="F141" t="s">
        <v>186</v>
      </c>
      <c r="G141" s="182">
        <v>39164</v>
      </c>
      <c r="H141" s="1" t="s">
        <v>156</v>
      </c>
      <c r="I141" s="1">
        <v>10</v>
      </c>
      <c r="J141" s="1">
        <v>11</v>
      </c>
    </row>
    <row r="142" spans="1:10" ht="20.100000000000001" customHeight="1">
      <c r="A142" s="1">
        <v>141</v>
      </c>
      <c r="B142">
        <v>20210025</v>
      </c>
      <c r="C142" t="s">
        <v>5567</v>
      </c>
      <c r="D142" s="179" t="s">
        <v>5568</v>
      </c>
      <c r="E142" s="179" t="s">
        <v>5569</v>
      </c>
      <c r="F142" t="s">
        <v>155</v>
      </c>
      <c r="G142" s="182">
        <v>38188</v>
      </c>
      <c r="H142" s="1" t="s">
        <v>156</v>
      </c>
      <c r="I142" s="1">
        <v>10</v>
      </c>
      <c r="J142" s="1">
        <v>11</v>
      </c>
    </row>
    <row r="143" spans="1:10" ht="20.100000000000001" customHeight="1">
      <c r="A143" s="1">
        <v>142</v>
      </c>
      <c r="B143">
        <v>19200063</v>
      </c>
      <c r="C143" t="s">
        <v>5576</v>
      </c>
      <c r="D143" s="179" t="s">
        <v>5577</v>
      </c>
      <c r="E143" s="179" t="s">
        <v>5578</v>
      </c>
      <c r="F143" t="s">
        <v>367</v>
      </c>
      <c r="G143" s="182">
        <v>39112</v>
      </c>
      <c r="H143" s="1" t="s">
        <v>156</v>
      </c>
      <c r="I143" s="1">
        <v>10</v>
      </c>
      <c r="J143" s="1">
        <v>11</v>
      </c>
    </row>
    <row r="144" spans="1:10" ht="20.100000000000001" customHeight="1">
      <c r="A144" s="1">
        <v>143</v>
      </c>
      <c r="B144">
        <v>20210055</v>
      </c>
      <c r="C144" t="s">
        <v>5587</v>
      </c>
      <c r="D144" s="179" t="s">
        <v>5588</v>
      </c>
      <c r="E144" s="179" t="s">
        <v>5589</v>
      </c>
      <c r="F144" t="s">
        <v>155</v>
      </c>
      <c r="G144" s="182">
        <v>39175</v>
      </c>
      <c r="H144" s="1" t="s">
        <v>156</v>
      </c>
      <c r="I144" s="1">
        <v>10</v>
      </c>
      <c r="J144" s="1">
        <v>11</v>
      </c>
    </row>
    <row r="145" spans="1:10" ht="20.100000000000001" customHeight="1">
      <c r="A145" s="1">
        <v>144</v>
      </c>
      <c r="B145">
        <v>20210048</v>
      </c>
      <c r="C145" t="s">
        <v>5600</v>
      </c>
      <c r="D145" s="179" t="s">
        <v>5602</v>
      </c>
      <c r="E145" s="179" t="s">
        <v>5603</v>
      </c>
      <c r="F145" t="s">
        <v>155</v>
      </c>
      <c r="G145" s="182">
        <v>39568</v>
      </c>
      <c r="H145" s="1" t="s">
        <v>156</v>
      </c>
      <c r="I145" s="1">
        <v>10</v>
      </c>
      <c r="J145" s="1">
        <v>11</v>
      </c>
    </row>
    <row r="146" spans="1:10" ht="20.100000000000001" customHeight="1">
      <c r="A146" s="1">
        <v>145</v>
      </c>
      <c r="B146">
        <v>20210090</v>
      </c>
      <c r="C146" t="s">
        <v>5614</v>
      </c>
      <c r="D146" s="179" t="s">
        <v>5615</v>
      </c>
      <c r="E146" s="179" t="s">
        <v>5616</v>
      </c>
      <c r="F146" t="s">
        <v>667</v>
      </c>
      <c r="G146" s="182">
        <v>38406</v>
      </c>
      <c r="H146" s="1" t="s">
        <v>156</v>
      </c>
      <c r="I146" s="1">
        <v>10</v>
      </c>
      <c r="J146" s="1">
        <v>11</v>
      </c>
    </row>
    <row r="147" spans="1:10" ht="20.100000000000001" customHeight="1">
      <c r="A147" s="1">
        <v>146</v>
      </c>
      <c r="B147">
        <v>19200111</v>
      </c>
      <c r="C147" t="s">
        <v>5624</v>
      </c>
      <c r="D147" s="179" t="s">
        <v>5626</v>
      </c>
      <c r="E147" s="179" t="s">
        <v>5627</v>
      </c>
      <c r="F147" t="s">
        <v>155</v>
      </c>
      <c r="G147" s="182">
        <v>39044</v>
      </c>
      <c r="H147" s="1" t="s">
        <v>156</v>
      </c>
      <c r="I147" s="1">
        <v>10</v>
      </c>
      <c r="J147" s="1">
        <v>11</v>
      </c>
    </row>
    <row r="148" spans="1:10" ht="20.100000000000001" customHeight="1">
      <c r="A148" s="1">
        <v>147</v>
      </c>
      <c r="B148">
        <v>20210261</v>
      </c>
      <c r="C148" t="s">
        <v>5633</v>
      </c>
      <c r="D148" s="179" t="s">
        <v>5634</v>
      </c>
      <c r="E148" s="179" t="s">
        <v>5635</v>
      </c>
      <c r="F148" t="s">
        <v>155</v>
      </c>
      <c r="G148" s="182">
        <v>39191</v>
      </c>
      <c r="H148" s="1" t="s">
        <v>156</v>
      </c>
      <c r="I148" s="1">
        <v>10</v>
      </c>
      <c r="J148" s="1">
        <v>11</v>
      </c>
    </row>
    <row r="149" spans="1:10" ht="20.100000000000001" customHeight="1">
      <c r="A149" s="1">
        <v>148</v>
      </c>
      <c r="B149">
        <v>19200114</v>
      </c>
      <c r="C149" t="s">
        <v>5645</v>
      </c>
      <c r="D149" s="179" t="s">
        <v>5646</v>
      </c>
      <c r="E149" s="179" t="s">
        <v>5647</v>
      </c>
      <c r="F149" t="s">
        <v>186</v>
      </c>
      <c r="G149" s="182">
        <v>38990</v>
      </c>
      <c r="H149" s="1" t="s">
        <v>156</v>
      </c>
      <c r="I149" s="1">
        <v>10</v>
      </c>
      <c r="J149" s="1">
        <v>11</v>
      </c>
    </row>
    <row r="150" spans="1:10" ht="20.100000000000001" customHeight="1">
      <c r="A150" s="1">
        <v>149</v>
      </c>
      <c r="B150">
        <v>19200105</v>
      </c>
      <c r="C150" t="s">
        <v>5664</v>
      </c>
      <c r="D150" s="179" t="s">
        <v>5665</v>
      </c>
      <c r="E150" s="179" t="s">
        <v>5666</v>
      </c>
      <c r="F150" t="s">
        <v>155</v>
      </c>
      <c r="G150" s="182">
        <v>39079</v>
      </c>
      <c r="H150" s="1" t="s">
        <v>156</v>
      </c>
      <c r="I150" s="1">
        <v>10</v>
      </c>
      <c r="J150" s="1">
        <v>11</v>
      </c>
    </row>
    <row r="151" spans="1:10" ht="20.100000000000001" customHeight="1">
      <c r="A151" s="1">
        <v>150</v>
      </c>
      <c r="B151">
        <v>19200110</v>
      </c>
      <c r="C151" t="s">
        <v>5672</v>
      </c>
      <c r="D151" s="179" t="s">
        <v>5673</v>
      </c>
      <c r="E151" s="179" t="s">
        <v>5674</v>
      </c>
      <c r="F151" t="s">
        <v>155</v>
      </c>
      <c r="G151" s="182">
        <v>39100</v>
      </c>
      <c r="H151" s="1" t="s">
        <v>156</v>
      </c>
      <c r="I151" s="1">
        <v>10</v>
      </c>
      <c r="J151" s="1">
        <v>11</v>
      </c>
    </row>
    <row r="152" spans="1:10" ht="20.100000000000001" customHeight="1">
      <c r="A152" s="1">
        <v>151</v>
      </c>
      <c r="B152">
        <v>18190044</v>
      </c>
      <c r="C152" t="s">
        <v>5682</v>
      </c>
      <c r="D152" s="179" t="s">
        <v>5683</v>
      </c>
      <c r="E152" s="179" t="s">
        <v>5684</v>
      </c>
      <c r="F152" t="s">
        <v>186</v>
      </c>
      <c r="G152" s="182">
        <v>38810</v>
      </c>
      <c r="H152" s="1" t="s">
        <v>156</v>
      </c>
      <c r="I152" s="1">
        <v>10</v>
      </c>
      <c r="J152" s="1">
        <v>11</v>
      </c>
    </row>
    <row r="153" spans="1:10" ht="20.100000000000001" customHeight="1">
      <c r="A153" s="1">
        <v>152</v>
      </c>
      <c r="B153">
        <v>20210026</v>
      </c>
      <c r="C153" t="s">
        <v>5692</v>
      </c>
      <c r="D153" s="179" t="s">
        <v>5693</v>
      </c>
      <c r="E153" s="179" t="s">
        <v>5694</v>
      </c>
      <c r="F153" t="s">
        <v>155</v>
      </c>
      <c r="G153" s="182">
        <v>39469</v>
      </c>
      <c r="H153" s="1" t="s">
        <v>156</v>
      </c>
      <c r="I153" s="1">
        <v>10</v>
      </c>
      <c r="J153" s="1">
        <v>11</v>
      </c>
    </row>
    <row r="154" spans="1:10" ht="20.100000000000001" customHeight="1">
      <c r="A154" s="1">
        <v>153</v>
      </c>
      <c r="B154">
        <v>19200144</v>
      </c>
      <c r="C154" t="s">
        <v>5702</v>
      </c>
      <c r="D154" s="179" t="s">
        <v>5703</v>
      </c>
      <c r="E154" s="179" t="s">
        <v>5704</v>
      </c>
      <c r="F154" t="s">
        <v>186</v>
      </c>
      <c r="G154" s="182">
        <v>38451</v>
      </c>
      <c r="H154" s="1" t="s">
        <v>156</v>
      </c>
      <c r="I154" s="1">
        <v>10</v>
      </c>
      <c r="J154" s="1">
        <v>11</v>
      </c>
    </row>
    <row r="155" spans="1:10" ht="20.100000000000001" customHeight="1">
      <c r="A155" s="1">
        <v>154</v>
      </c>
      <c r="B155">
        <v>19200154</v>
      </c>
      <c r="C155" t="s">
        <v>5711</v>
      </c>
      <c r="D155" s="179" t="s">
        <v>5712</v>
      </c>
      <c r="E155" s="179" t="s">
        <v>5713</v>
      </c>
      <c r="F155" t="s">
        <v>155</v>
      </c>
      <c r="G155" s="182">
        <v>38879</v>
      </c>
      <c r="H155" s="1" t="s">
        <v>156</v>
      </c>
      <c r="I155" s="1">
        <v>10</v>
      </c>
      <c r="J155" s="1">
        <v>11</v>
      </c>
    </row>
    <row r="156" spans="1:10" ht="20.100000000000001" customHeight="1">
      <c r="A156" s="1">
        <v>155</v>
      </c>
      <c r="B156">
        <v>20210007</v>
      </c>
      <c r="C156" t="s">
        <v>5722</v>
      </c>
      <c r="D156" s="179" t="s">
        <v>5724</v>
      </c>
      <c r="E156" s="179" t="s">
        <v>5725</v>
      </c>
      <c r="F156" t="s">
        <v>569</v>
      </c>
      <c r="G156" s="182">
        <v>38301</v>
      </c>
      <c r="H156" s="1" t="s">
        <v>156</v>
      </c>
      <c r="I156" s="1">
        <v>10</v>
      </c>
      <c r="J156" s="1">
        <v>11</v>
      </c>
    </row>
    <row r="157" spans="1:10" ht="20.100000000000001" customHeight="1">
      <c r="A157" s="1">
        <v>156</v>
      </c>
      <c r="B157">
        <v>20210054</v>
      </c>
      <c r="C157" t="s">
        <v>5732</v>
      </c>
      <c r="D157" s="179" t="s">
        <v>5733</v>
      </c>
      <c r="E157" s="179" t="s">
        <v>5734</v>
      </c>
      <c r="F157" t="s">
        <v>941</v>
      </c>
      <c r="G157" s="182">
        <v>38383</v>
      </c>
      <c r="H157" s="1" t="s">
        <v>156</v>
      </c>
      <c r="I157" s="1">
        <v>10</v>
      </c>
      <c r="J157" s="1">
        <v>11</v>
      </c>
    </row>
    <row r="158" spans="1:10" ht="20.100000000000001" customHeight="1">
      <c r="A158" s="1">
        <v>157</v>
      </c>
      <c r="B158">
        <v>18190002</v>
      </c>
      <c r="C158" t="s">
        <v>5743</v>
      </c>
      <c r="D158" s="179" t="s">
        <v>5744</v>
      </c>
      <c r="E158" s="179" t="s">
        <v>5745</v>
      </c>
      <c r="F158" t="s">
        <v>155</v>
      </c>
      <c r="G158" s="182">
        <v>38205</v>
      </c>
      <c r="H158" s="1" t="s">
        <v>156</v>
      </c>
      <c r="I158" s="1">
        <v>11</v>
      </c>
      <c r="J158" s="1">
        <v>12</v>
      </c>
    </row>
    <row r="159" spans="1:10" ht="20.100000000000001" customHeight="1">
      <c r="A159" s="1">
        <v>158</v>
      </c>
      <c r="B159">
        <v>18190001</v>
      </c>
      <c r="C159" t="s">
        <v>5751</v>
      </c>
      <c r="D159" s="179" t="s">
        <v>5753</v>
      </c>
      <c r="E159" s="179" t="s">
        <v>5754</v>
      </c>
      <c r="F159" t="s">
        <v>155</v>
      </c>
      <c r="G159" s="182">
        <v>38716</v>
      </c>
      <c r="H159" s="1" t="s">
        <v>156</v>
      </c>
      <c r="I159" s="1">
        <v>11</v>
      </c>
      <c r="J159" s="1">
        <v>12</v>
      </c>
    </row>
    <row r="160" spans="1:10" ht="20.100000000000001" customHeight="1">
      <c r="A160" s="1">
        <v>159</v>
      </c>
      <c r="B160">
        <v>18190003</v>
      </c>
      <c r="C160" t="s">
        <v>5760</v>
      </c>
      <c r="D160" s="179" t="s">
        <v>5761</v>
      </c>
      <c r="E160" s="179" t="s">
        <v>5762</v>
      </c>
      <c r="F160" t="s">
        <v>155</v>
      </c>
      <c r="G160" s="182">
        <v>37745</v>
      </c>
      <c r="H160" s="1" t="s">
        <v>156</v>
      </c>
      <c r="I160" s="1">
        <v>11</v>
      </c>
      <c r="J160" s="1">
        <v>12</v>
      </c>
    </row>
    <row r="161" spans="1:10" ht="20.100000000000001" customHeight="1">
      <c r="A161" s="1">
        <v>160</v>
      </c>
      <c r="B161">
        <v>18190004</v>
      </c>
      <c r="C161" t="s">
        <v>5769</v>
      </c>
      <c r="D161" s="179" t="s">
        <v>5770</v>
      </c>
      <c r="E161" s="179" t="s">
        <v>5771</v>
      </c>
      <c r="F161" t="s">
        <v>155</v>
      </c>
      <c r="G161" s="182">
        <v>38683</v>
      </c>
      <c r="H161" s="1" t="s">
        <v>156</v>
      </c>
      <c r="I161" s="1">
        <v>11</v>
      </c>
      <c r="J161" s="1">
        <v>12</v>
      </c>
    </row>
    <row r="162" spans="1:10" ht="20.100000000000001" customHeight="1">
      <c r="A162" s="1">
        <v>161</v>
      </c>
      <c r="B162">
        <v>18190011</v>
      </c>
      <c r="C162" t="s">
        <v>5779</v>
      </c>
      <c r="D162" s="179" t="s">
        <v>5780</v>
      </c>
      <c r="E162" s="179" t="s">
        <v>5781</v>
      </c>
      <c r="F162" t="s">
        <v>229</v>
      </c>
      <c r="G162" s="182">
        <v>38526</v>
      </c>
      <c r="H162" s="1" t="s">
        <v>156</v>
      </c>
      <c r="I162" s="1">
        <v>11</v>
      </c>
      <c r="J162" s="1">
        <v>12</v>
      </c>
    </row>
    <row r="163" spans="1:10" ht="20.100000000000001" customHeight="1">
      <c r="A163" s="1">
        <v>162</v>
      </c>
      <c r="B163">
        <v>17180009</v>
      </c>
      <c r="C163" t="s">
        <v>5790</v>
      </c>
      <c r="D163" s="179" t="s">
        <v>5791</v>
      </c>
      <c r="E163" s="179" t="s">
        <v>5792</v>
      </c>
      <c r="F163" t="s">
        <v>155</v>
      </c>
      <c r="G163" s="182">
        <v>37928</v>
      </c>
      <c r="H163" s="1" t="s">
        <v>156</v>
      </c>
      <c r="I163" s="1">
        <v>11</v>
      </c>
      <c r="J163" s="1">
        <v>12</v>
      </c>
    </row>
    <row r="164" spans="1:10" ht="20.100000000000001" customHeight="1">
      <c r="A164" s="1">
        <v>163</v>
      </c>
      <c r="B164">
        <v>18190012</v>
      </c>
      <c r="C164" t="s">
        <v>5794</v>
      </c>
      <c r="D164" s="179" t="s">
        <v>5795</v>
      </c>
      <c r="E164" s="179" t="s">
        <v>5796</v>
      </c>
      <c r="F164" t="s">
        <v>186</v>
      </c>
      <c r="G164" s="182">
        <v>38845</v>
      </c>
      <c r="H164" s="1" t="s">
        <v>156</v>
      </c>
      <c r="I164" s="1">
        <v>11</v>
      </c>
      <c r="J164" s="1">
        <v>12</v>
      </c>
    </row>
    <row r="165" spans="1:10" ht="20.100000000000001" customHeight="1">
      <c r="A165" s="1">
        <v>164</v>
      </c>
      <c r="B165">
        <v>18190019</v>
      </c>
      <c r="C165" t="s">
        <v>5804</v>
      </c>
      <c r="D165" s="179" t="s">
        <v>5806</v>
      </c>
      <c r="E165" s="179" t="s">
        <v>5807</v>
      </c>
      <c r="F165" t="s">
        <v>367</v>
      </c>
      <c r="G165" s="182">
        <v>38269</v>
      </c>
      <c r="H165" s="1" t="s">
        <v>156</v>
      </c>
      <c r="I165" s="1">
        <v>11</v>
      </c>
      <c r="J165" s="1">
        <v>12</v>
      </c>
    </row>
    <row r="166" spans="1:10" ht="20.100000000000001" customHeight="1">
      <c r="A166" s="1">
        <v>165</v>
      </c>
      <c r="B166">
        <v>18190020</v>
      </c>
      <c r="C166" t="s">
        <v>5814</v>
      </c>
      <c r="D166" s="179" t="s">
        <v>5815</v>
      </c>
      <c r="E166" s="179" t="s">
        <v>5816</v>
      </c>
      <c r="F166" t="s">
        <v>155</v>
      </c>
      <c r="G166" s="182">
        <v>37987</v>
      </c>
      <c r="H166" s="1" t="s">
        <v>156</v>
      </c>
      <c r="I166" s="1">
        <v>11</v>
      </c>
      <c r="J166" s="1">
        <v>12</v>
      </c>
    </row>
    <row r="167" spans="1:10" ht="20.100000000000001" customHeight="1">
      <c r="A167" s="1">
        <v>166</v>
      </c>
      <c r="B167">
        <v>18190043</v>
      </c>
      <c r="C167" t="s">
        <v>5818</v>
      </c>
      <c r="D167" s="179" t="s">
        <v>5820</v>
      </c>
      <c r="E167" s="179" t="s">
        <v>5821</v>
      </c>
      <c r="F167" t="s">
        <v>155</v>
      </c>
      <c r="G167" s="182">
        <v>38686</v>
      </c>
      <c r="H167" s="1" t="s">
        <v>156</v>
      </c>
      <c r="I167" s="1">
        <v>11</v>
      </c>
      <c r="J167" s="1">
        <v>12</v>
      </c>
    </row>
    <row r="168" spans="1:10" ht="20.100000000000001" customHeight="1">
      <c r="A168" s="1">
        <v>167</v>
      </c>
      <c r="B168">
        <v>18190046</v>
      </c>
      <c r="C168" t="s">
        <v>5830</v>
      </c>
      <c r="D168" s="179" t="s">
        <v>5831</v>
      </c>
      <c r="E168" s="179" t="s">
        <v>5832</v>
      </c>
      <c r="F168" t="s">
        <v>155</v>
      </c>
      <c r="G168" s="182">
        <v>45923</v>
      </c>
      <c r="H168" s="1" t="s">
        <v>156</v>
      </c>
      <c r="I168" s="1">
        <v>11</v>
      </c>
      <c r="J168" s="1">
        <v>12</v>
      </c>
    </row>
    <row r="169" spans="1:10" ht="20.100000000000001" customHeight="1">
      <c r="A169" s="1">
        <v>168</v>
      </c>
      <c r="B169">
        <v>18190052</v>
      </c>
      <c r="C169" t="s">
        <v>5839</v>
      </c>
      <c r="D169" s="179" t="s">
        <v>5840</v>
      </c>
      <c r="E169" s="179" t="s">
        <v>5841</v>
      </c>
      <c r="F169" t="s">
        <v>155</v>
      </c>
      <c r="G169" s="182">
        <v>37840</v>
      </c>
      <c r="H169" s="1" t="s">
        <v>156</v>
      </c>
      <c r="I169" s="1">
        <v>11</v>
      </c>
      <c r="J169" s="1">
        <v>12</v>
      </c>
    </row>
    <row r="170" spans="1:10" ht="20.100000000000001" customHeight="1">
      <c r="A170" s="1">
        <v>169</v>
      </c>
      <c r="B170">
        <v>18190035</v>
      </c>
      <c r="C170" t="s">
        <v>5848</v>
      </c>
      <c r="E170" s="179" t="s">
        <v>5849</v>
      </c>
      <c r="F170" t="s">
        <v>367</v>
      </c>
      <c r="G170" s="182">
        <v>39425</v>
      </c>
      <c r="H170" s="1" t="s">
        <v>156</v>
      </c>
      <c r="I170" s="1">
        <v>11</v>
      </c>
      <c r="J170" s="1">
        <v>12</v>
      </c>
    </row>
    <row r="171" spans="1:10" ht="20.100000000000001" customHeight="1">
      <c r="A171" s="1">
        <v>170</v>
      </c>
      <c r="B171">
        <v>18190059</v>
      </c>
      <c r="C171" t="s">
        <v>5850</v>
      </c>
      <c r="D171" s="179" t="s">
        <v>5851</v>
      </c>
      <c r="E171" s="179" t="s">
        <v>5852</v>
      </c>
      <c r="F171" t="s">
        <v>155</v>
      </c>
      <c r="G171" s="182">
        <v>38800</v>
      </c>
      <c r="H171" s="1" t="s">
        <v>156</v>
      </c>
      <c r="I171" s="1">
        <v>11</v>
      </c>
      <c r="J171" s="1">
        <v>12</v>
      </c>
    </row>
    <row r="172" spans="1:10" ht="20.100000000000001" customHeight="1">
      <c r="A172" s="1">
        <v>171</v>
      </c>
      <c r="B172">
        <v>18190066</v>
      </c>
      <c r="C172" t="s">
        <v>5859</v>
      </c>
      <c r="D172" s="179" t="s">
        <v>5860</v>
      </c>
      <c r="E172" s="179" t="s">
        <v>5861</v>
      </c>
      <c r="F172" t="s">
        <v>155</v>
      </c>
      <c r="G172" s="182">
        <v>38916</v>
      </c>
      <c r="H172" s="1" t="s">
        <v>156</v>
      </c>
      <c r="I172" s="1">
        <v>11</v>
      </c>
      <c r="J172" s="1">
        <v>12</v>
      </c>
    </row>
    <row r="173" spans="1:10" ht="20.100000000000001" customHeight="1">
      <c r="A173" s="1">
        <v>172</v>
      </c>
      <c r="B173">
        <v>19200095</v>
      </c>
      <c r="C173" t="s">
        <v>5868</v>
      </c>
      <c r="D173" s="179" t="s">
        <v>5869</v>
      </c>
      <c r="E173" s="179" t="s">
        <v>5870</v>
      </c>
      <c r="F173" t="s">
        <v>186</v>
      </c>
      <c r="G173" s="182">
        <v>38150</v>
      </c>
      <c r="H173" s="1" t="s">
        <v>156</v>
      </c>
      <c r="I173" s="1">
        <v>11</v>
      </c>
      <c r="J173" s="1">
        <v>12</v>
      </c>
    </row>
    <row r="174" spans="1:10" ht="20.100000000000001" customHeight="1">
      <c r="A174" s="1">
        <v>173</v>
      </c>
      <c r="B174">
        <v>18190068</v>
      </c>
      <c r="C174" t="s">
        <v>5877</v>
      </c>
      <c r="D174" s="179" t="s">
        <v>5878</v>
      </c>
      <c r="E174" s="179" t="s">
        <v>5879</v>
      </c>
      <c r="F174" t="s">
        <v>229</v>
      </c>
      <c r="G174" s="182">
        <v>38749</v>
      </c>
      <c r="H174" s="1" t="s">
        <v>156</v>
      </c>
      <c r="I174" s="1">
        <v>11</v>
      </c>
      <c r="J174" s="1">
        <v>12</v>
      </c>
    </row>
    <row r="175" spans="1:10" ht="20.100000000000001" customHeight="1">
      <c r="A175" s="1">
        <v>174</v>
      </c>
      <c r="B175">
        <v>18190073</v>
      </c>
      <c r="C175" t="s">
        <v>5887</v>
      </c>
      <c r="D175" s="179" t="s">
        <v>5888</v>
      </c>
      <c r="E175" s="179" t="s">
        <v>5889</v>
      </c>
      <c r="F175" t="s">
        <v>155</v>
      </c>
      <c r="G175" s="182">
        <v>38675</v>
      </c>
      <c r="H175" s="1" t="s">
        <v>156</v>
      </c>
      <c r="I175" s="1">
        <v>11</v>
      </c>
      <c r="J175" s="1">
        <v>12</v>
      </c>
    </row>
    <row r="176" spans="1:10" ht="20.100000000000001" customHeight="1">
      <c r="A176" s="1">
        <v>175</v>
      </c>
      <c r="B176">
        <v>18190088</v>
      </c>
      <c r="C176" t="s">
        <v>5897</v>
      </c>
      <c r="D176" s="179" t="s">
        <v>5899</v>
      </c>
      <c r="E176" s="179" t="s">
        <v>5900</v>
      </c>
      <c r="F176" t="s">
        <v>155</v>
      </c>
      <c r="G176" s="182">
        <v>37782</v>
      </c>
      <c r="H176" s="1" t="s">
        <v>156</v>
      </c>
      <c r="I176" s="1">
        <v>11</v>
      </c>
      <c r="J176" s="1">
        <v>12</v>
      </c>
    </row>
    <row r="177" spans="1:10" ht="20.100000000000001" customHeight="1">
      <c r="A177" s="1">
        <v>176</v>
      </c>
      <c r="B177">
        <v>18190085</v>
      </c>
      <c r="C177" t="s">
        <v>5907</v>
      </c>
      <c r="D177" s="179" t="s">
        <v>5908</v>
      </c>
      <c r="E177" s="179" t="s">
        <v>5909</v>
      </c>
      <c r="F177" t="s">
        <v>155</v>
      </c>
      <c r="G177" s="182">
        <v>38774</v>
      </c>
      <c r="H177" s="1" t="s">
        <v>156</v>
      </c>
      <c r="I177" s="1">
        <v>11</v>
      </c>
      <c r="J177" s="1">
        <v>12</v>
      </c>
    </row>
    <row r="178" spans="1:10" ht="20.100000000000001" customHeight="1">
      <c r="A178" s="1">
        <v>177</v>
      </c>
      <c r="B178">
        <v>18190053</v>
      </c>
      <c r="C178" t="s">
        <v>5917</v>
      </c>
      <c r="D178" s="179" t="s">
        <v>5919</v>
      </c>
      <c r="E178" s="179" t="s">
        <v>5920</v>
      </c>
      <c r="F178" t="s">
        <v>155</v>
      </c>
      <c r="G178" s="182">
        <v>38687</v>
      </c>
      <c r="H178" s="1" t="s">
        <v>156</v>
      </c>
      <c r="I178" s="1">
        <v>11</v>
      </c>
      <c r="J178" s="1">
        <v>12</v>
      </c>
    </row>
    <row r="179" spans="1:10" ht="20.100000000000001" customHeight="1">
      <c r="A179" s="1">
        <v>178</v>
      </c>
      <c r="B179">
        <v>18190087</v>
      </c>
      <c r="C179" t="s">
        <v>5930</v>
      </c>
      <c r="D179" s="179" t="s">
        <v>5931</v>
      </c>
      <c r="E179" s="179" t="s">
        <v>5932</v>
      </c>
      <c r="F179" t="s">
        <v>155</v>
      </c>
      <c r="G179" s="182">
        <v>38753</v>
      </c>
      <c r="H179" s="1" t="s">
        <v>156</v>
      </c>
      <c r="I179" s="1">
        <v>11</v>
      </c>
      <c r="J179" s="1">
        <v>12</v>
      </c>
    </row>
    <row r="180" spans="1:10" ht="20.100000000000001" customHeight="1">
      <c r="A180" s="1">
        <v>179</v>
      </c>
      <c r="B180">
        <v>18190089</v>
      </c>
      <c r="C180" t="s">
        <v>5940</v>
      </c>
      <c r="D180" s="179" t="s">
        <v>5942</v>
      </c>
      <c r="E180" s="179" t="s">
        <v>5943</v>
      </c>
      <c r="F180" t="s">
        <v>155</v>
      </c>
      <c r="G180" s="182">
        <v>38911</v>
      </c>
      <c r="H180" s="1" t="s">
        <v>156</v>
      </c>
      <c r="I180" s="1">
        <v>11</v>
      </c>
      <c r="J180" s="1">
        <v>12</v>
      </c>
    </row>
    <row r="181" spans="1:10" ht="20.100000000000001" customHeight="1">
      <c r="A181" s="1">
        <v>180</v>
      </c>
      <c r="B181">
        <v>18190090</v>
      </c>
      <c r="C181" t="s">
        <v>5950</v>
      </c>
      <c r="D181" s="179" t="s">
        <v>5951</v>
      </c>
      <c r="E181" s="179" t="s">
        <v>5952</v>
      </c>
      <c r="F181" t="s">
        <v>186</v>
      </c>
      <c r="G181" s="182">
        <v>38530</v>
      </c>
      <c r="H181" s="1" t="s">
        <v>156</v>
      </c>
      <c r="I181" s="1">
        <v>11</v>
      </c>
      <c r="J181" s="1">
        <v>12</v>
      </c>
    </row>
    <row r="182" spans="1:10" ht="20.100000000000001" customHeight="1">
      <c r="A182" s="1">
        <v>181</v>
      </c>
      <c r="B182">
        <v>18190021</v>
      </c>
      <c r="C182" t="s">
        <v>5959</v>
      </c>
      <c r="D182" s="179" t="s">
        <v>5960</v>
      </c>
      <c r="E182" s="179" t="s">
        <v>5961</v>
      </c>
      <c r="F182" t="s">
        <v>186</v>
      </c>
      <c r="G182" s="182">
        <v>38639</v>
      </c>
      <c r="H182" s="1" t="s">
        <v>156</v>
      </c>
      <c r="I182" s="1">
        <v>11</v>
      </c>
      <c r="J182" s="1">
        <v>12</v>
      </c>
    </row>
    <row r="183" spans="1:10" ht="20.100000000000001" customHeight="1">
      <c r="A183" s="1">
        <v>182</v>
      </c>
      <c r="B183">
        <v>18190099</v>
      </c>
      <c r="C183" t="s">
        <v>5969</v>
      </c>
      <c r="D183" s="179" t="s">
        <v>5970</v>
      </c>
      <c r="E183" s="179" t="s">
        <v>5971</v>
      </c>
      <c r="F183" t="s">
        <v>155</v>
      </c>
      <c r="G183" s="182">
        <v>38648</v>
      </c>
      <c r="H183" s="1" t="s">
        <v>156</v>
      </c>
      <c r="I183" s="1">
        <v>11</v>
      </c>
      <c r="J183" s="1">
        <v>12</v>
      </c>
    </row>
    <row r="184" spans="1:10" ht="20.100000000000001" customHeight="1">
      <c r="A184" s="1">
        <v>183</v>
      </c>
      <c r="B184">
        <v>20210022</v>
      </c>
      <c r="C184" t="s">
        <v>5977</v>
      </c>
      <c r="D184" s="179" t="s">
        <v>5978</v>
      </c>
      <c r="E184" s="179" t="s">
        <v>5979</v>
      </c>
      <c r="F184" t="s">
        <v>941</v>
      </c>
      <c r="G184" s="182">
        <v>38585</v>
      </c>
      <c r="H184" s="1" t="s">
        <v>156</v>
      </c>
      <c r="I184" s="1">
        <v>11</v>
      </c>
      <c r="J184" s="1">
        <v>12</v>
      </c>
    </row>
    <row r="185" spans="1:10" ht="20.100000000000001" customHeight="1">
      <c r="A185" s="1">
        <v>184</v>
      </c>
      <c r="B185">
        <v>18190110</v>
      </c>
      <c r="C185" t="s">
        <v>5987</v>
      </c>
      <c r="D185" s="179" t="s">
        <v>5988</v>
      </c>
      <c r="E185" s="179" t="s">
        <v>5989</v>
      </c>
      <c r="F185" t="s">
        <v>186</v>
      </c>
      <c r="G185" s="182">
        <v>39072</v>
      </c>
      <c r="H185" s="1" t="s">
        <v>156</v>
      </c>
      <c r="I185" s="1">
        <v>11</v>
      </c>
      <c r="J185" s="1">
        <v>12</v>
      </c>
    </row>
    <row r="186" spans="1:10" ht="20.100000000000001" customHeight="1">
      <c r="A186" s="1">
        <v>185</v>
      </c>
      <c r="B186">
        <v>17180005</v>
      </c>
      <c r="C186" t="s">
        <v>5997</v>
      </c>
      <c r="E186" s="179" t="s">
        <v>5998</v>
      </c>
      <c r="F186" t="s">
        <v>186</v>
      </c>
      <c r="G186" s="182">
        <v>38950</v>
      </c>
      <c r="H186" s="1" t="s">
        <v>156</v>
      </c>
      <c r="I186" s="1">
        <v>11</v>
      </c>
      <c r="J186" s="1">
        <v>12</v>
      </c>
    </row>
    <row r="187" spans="1:10" ht="20.100000000000001" customHeight="1">
      <c r="A187" s="1">
        <v>186</v>
      </c>
      <c r="B187">
        <v>18190008</v>
      </c>
      <c r="C187" t="s">
        <v>6007</v>
      </c>
      <c r="D187" s="179" t="s">
        <v>6008</v>
      </c>
      <c r="E187" s="179" t="s">
        <v>6009</v>
      </c>
      <c r="F187" t="s">
        <v>155</v>
      </c>
      <c r="G187" s="182">
        <v>38243</v>
      </c>
      <c r="H187" s="1" t="s">
        <v>156</v>
      </c>
      <c r="I187" s="1">
        <v>11</v>
      </c>
      <c r="J187" s="1">
        <v>12</v>
      </c>
    </row>
    <row r="188" spans="1:10" ht="20.100000000000001" customHeight="1">
      <c r="A188" s="1">
        <v>187</v>
      </c>
      <c r="B188">
        <v>18190037</v>
      </c>
      <c r="C188" t="s">
        <v>6016</v>
      </c>
      <c r="D188" s="179" t="s">
        <v>6018</v>
      </c>
      <c r="E188" s="179" t="s">
        <v>6019</v>
      </c>
      <c r="F188" t="s">
        <v>186</v>
      </c>
      <c r="G188" s="182" t="s">
        <v>6020</v>
      </c>
      <c r="H188" s="1" t="s">
        <v>156</v>
      </c>
      <c r="I188" s="1">
        <v>11</v>
      </c>
      <c r="J188" s="1">
        <v>12</v>
      </c>
    </row>
    <row r="189" spans="1:10" ht="20.100000000000001" customHeight="1">
      <c r="A189" s="1">
        <v>188</v>
      </c>
      <c r="B189">
        <v>18190013</v>
      </c>
      <c r="C189" t="s">
        <v>6021</v>
      </c>
      <c r="D189" s="179" t="s">
        <v>6022</v>
      </c>
      <c r="E189" s="179" t="s">
        <v>6023</v>
      </c>
      <c r="F189" t="s">
        <v>569</v>
      </c>
      <c r="G189" s="182">
        <v>37577</v>
      </c>
      <c r="H189" s="1" t="s">
        <v>156</v>
      </c>
      <c r="I189" s="1">
        <v>11</v>
      </c>
      <c r="J189" s="1">
        <v>12</v>
      </c>
    </row>
    <row r="190" spans="1:10" ht="20.100000000000001" customHeight="1">
      <c r="A190" s="1">
        <v>189</v>
      </c>
      <c r="B190">
        <v>18190023</v>
      </c>
      <c r="C190" t="s">
        <v>6030</v>
      </c>
      <c r="D190" s="179" t="s">
        <v>6032</v>
      </c>
      <c r="E190" s="179" t="s">
        <v>6033</v>
      </c>
      <c r="F190" t="s">
        <v>229</v>
      </c>
      <c r="G190" s="182">
        <v>37929</v>
      </c>
      <c r="H190" s="1" t="s">
        <v>156</v>
      </c>
      <c r="I190" s="1">
        <v>11</v>
      </c>
      <c r="J190" s="1">
        <v>12</v>
      </c>
    </row>
    <row r="191" spans="1:10" ht="20.100000000000001" customHeight="1">
      <c r="A191" s="1">
        <v>190</v>
      </c>
      <c r="B191">
        <v>18190028</v>
      </c>
      <c r="C191" t="s">
        <v>6040</v>
      </c>
      <c r="D191" s="179" t="s">
        <v>6041</v>
      </c>
      <c r="E191" s="179" t="s">
        <v>6042</v>
      </c>
      <c r="F191" t="s">
        <v>229</v>
      </c>
      <c r="G191" s="182">
        <v>38414</v>
      </c>
      <c r="H191" s="1" t="s">
        <v>156</v>
      </c>
      <c r="I191" s="1">
        <v>11</v>
      </c>
      <c r="J191" s="1">
        <v>12</v>
      </c>
    </row>
    <row r="192" spans="1:10" ht="20.100000000000001" customHeight="1">
      <c r="A192" s="1">
        <v>191</v>
      </c>
      <c r="B192">
        <v>20210078</v>
      </c>
      <c r="C192" t="s">
        <v>6050</v>
      </c>
      <c r="D192" s="179" t="s">
        <v>6051</v>
      </c>
      <c r="E192" s="179" t="s">
        <v>6052</v>
      </c>
      <c r="F192" t="s">
        <v>155</v>
      </c>
      <c r="G192" s="182">
        <v>39673</v>
      </c>
      <c r="H192" s="1" t="s">
        <v>156</v>
      </c>
      <c r="I192" s="1">
        <v>11</v>
      </c>
      <c r="J192" s="1">
        <v>12</v>
      </c>
    </row>
    <row r="193" spans="1:10" ht="20.100000000000001" customHeight="1">
      <c r="A193" s="1">
        <v>192</v>
      </c>
      <c r="B193">
        <v>18190056</v>
      </c>
      <c r="C193" t="s">
        <v>6060</v>
      </c>
      <c r="D193" s="179" t="s">
        <v>6062</v>
      </c>
      <c r="E193" s="179" t="s">
        <v>6063</v>
      </c>
      <c r="F193" t="s">
        <v>155</v>
      </c>
      <c r="G193" s="182">
        <v>38956</v>
      </c>
      <c r="H193" s="1" t="s">
        <v>156</v>
      </c>
      <c r="I193" s="1">
        <v>11</v>
      </c>
      <c r="J193" s="1">
        <v>12</v>
      </c>
    </row>
    <row r="194" spans="1:10" ht="20.100000000000001" customHeight="1">
      <c r="A194" s="1">
        <v>193</v>
      </c>
      <c r="B194">
        <v>18190047</v>
      </c>
      <c r="C194" t="s">
        <v>6070</v>
      </c>
      <c r="D194" s="179" t="s">
        <v>6071</v>
      </c>
      <c r="E194" s="179" t="s">
        <v>6072</v>
      </c>
      <c r="F194" t="s">
        <v>186</v>
      </c>
      <c r="G194" s="182">
        <v>38883</v>
      </c>
      <c r="H194" s="1" t="s">
        <v>156</v>
      </c>
      <c r="I194" s="1">
        <v>11</v>
      </c>
      <c r="J194" s="1">
        <v>12</v>
      </c>
    </row>
    <row r="195" spans="1:10" ht="20.100000000000001" customHeight="1">
      <c r="A195" s="1">
        <v>194</v>
      </c>
      <c r="B195">
        <v>19200116</v>
      </c>
      <c r="C195" t="s">
        <v>6080</v>
      </c>
      <c r="D195" s="179" t="s">
        <v>6082</v>
      </c>
      <c r="E195" s="179" t="s">
        <v>6083</v>
      </c>
      <c r="F195" t="s">
        <v>155</v>
      </c>
      <c r="G195" s="182">
        <v>39157</v>
      </c>
      <c r="H195" s="1" t="s">
        <v>156</v>
      </c>
      <c r="I195" s="1">
        <v>11</v>
      </c>
      <c r="J195" s="1">
        <v>12</v>
      </c>
    </row>
    <row r="196" spans="1:10" ht="20.100000000000001" customHeight="1">
      <c r="A196" s="1">
        <v>195</v>
      </c>
      <c r="B196">
        <v>19200082</v>
      </c>
      <c r="C196" t="s">
        <v>6090</v>
      </c>
      <c r="D196" s="179" t="s">
        <v>6091</v>
      </c>
      <c r="E196" s="179" t="s">
        <v>6092</v>
      </c>
      <c r="F196" t="s">
        <v>155</v>
      </c>
      <c r="G196" s="182">
        <v>38053</v>
      </c>
      <c r="H196" s="1" t="s">
        <v>156</v>
      </c>
      <c r="I196" s="1">
        <v>11</v>
      </c>
      <c r="J196" s="1">
        <v>12</v>
      </c>
    </row>
    <row r="197" spans="1:10" ht="20.100000000000001" customHeight="1">
      <c r="A197" s="1">
        <v>196</v>
      </c>
      <c r="B197">
        <v>18190057</v>
      </c>
      <c r="C197" t="s">
        <v>6098</v>
      </c>
      <c r="D197" s="179" t="s">
        <v>6099</v>
      </c>
      <c r="E197" s="179" t="s">
        <v>6100</v>
      </c>
      <c r="F197" t="s">
        <v>155</v>
      </c>
      <c r="G197" s="182">
        <v>38725</v>
      </c>
      <c r="H197" s="1" t="s">
        <v>156</v>
      </c>
      <c r="I197" s="1">
        <v>11</v>
      </c>
      <c r="J197" s="1">
        <v>12</v>
      </c>
    </row>
    <row r="198" spans="1:10" ht="20.100000000000001" customHeight="1">
      <c r="A198" s="1">
        <v>197</v>
      </c>
      <c r="B198">
        <v>18190076</v>
      </c>
      <c r="C198" t="s">
        <v>6108</v>
      </c>
      <c r="D198" s="179" t="s">
        <v>6110</v>
      </c>
      <c r="E198" s="179" t="s">
        <v>6111</v>
      </c>
      <c r="F198" t="s">
        <v>155</v>
      </c>
      <c r="G198" s="182">
        <v>38959</v>
      </c>
      <c r="H198" s="1" t="s">
        <v>156</v>
      </c>
      <c r="I198" s="1">
        <v>11</v>
      </c>
      <c r="J198" s="1">
        <v>12</v>
      </c>
    </row>
    <row r="199" spans="1:10" ht="20.100000000000001" customHeight="1">
      <c r="A199" s="1">
        <v>198</v>
      </c>
      <c r="B199">
        <v>18190081</v>
      </c>
      <c r="C199" t="s">
        <v>6120</v>
      </c>
      <c r="D199" s="179" t="s">
        <v>6122</v>
      </c>
      <c r="E199" s="179" t="s">
        <v>6123</v>
      </c>
      <c r="F199" t="s">
        <v>155</v>
      </c>
      <c r="G199" s="182">
        <v>38749</v>
      </c>
      <c r="H199" s="1" t="s">
        <v>156</v>
      </c>
      <c r="I199" s="1">
        <v>11</v>
      </c>
      <c r="J199" s="1">
        <v>12</v>
      </c>
    </row>
    <row r="200" spans="1:10" ht="20.100000000000001" customHeight="1">
      <c r="A200" s="1">
        <v>199</v>
      </c>
      <c r="B200">
        <v>18190118</v>
      </c>
      <c r="C200" t="s">
        <v>6133</v>
      </c>
      <c r="D200" s="179" t="s">
        <v>6134</v>
      </c>
      <c r="E200" s="179" t="s">
        <v>6135</v>
      </c>
      <c r="F200" t="s">
        <v>367</v>
      </c>
      <c r="G200" s="182">
        <v>39303</v>
      </c>
      <c r="H200" s="1" t="s">
        <v>156</v>
      </c>
      <c r="I200" s="1">
        <v>11</v>
      </c>
      <c r="J200" s="1">
        <v>12</v>
      </c>
    </row>
    <row r="201" spans="1:10" ht="20.100000000000001" customHeight="1">
      <c r="A201" s="1">
        <v>200</v>
      </c>
      <c r="B201">
        <v>18190071</v>
      </c>
      <c r="C201" t="s">
        <v>6136</v>
      </c>
      <c r="D201" s="179" t="s">
        <v>6137</v>
      </c>
      <c r="E201" s="179" t="s">
        <v>6138</v>
      </c>
      <c r="F201" t="s">
        <v>155</v>
      </c>
      <c r="G201" s="182">
        <v>38622</v>
      </c>
      <c r="H201" s="1" t="s">
        <v>156</v>
      </c>
      <c r="I201" s="1">
        <v>11</v>
      </c>
      <c r="J201" s="1">
        <v>12</v>
      </c>
    </row>
    <row r="202" spans="1:10" ht="20.100000000000001" customHeight="1">
      <c r="A202" s="1">
        <v>201</v>
      </c>
      <c r="B202">
        <v>18190072</v>
      </c>
      <c r="C202" t="s">
        <v>6145</v>
      </c>
      <c r="D202" s="179" t="s">
        <v>6146</v>
      </c>
      <c r="E202" s="179" t="s">
        <v>6147</v>
      </c>
      <c r="F202" t="s">
        <v>155</v>
      </c>
      <c r="G202" s="182">
        <v>38874</v>
      </c>
      <c r="H202" s="1" t="s">
        <v>156</v>
      </c>
      <c r="I202" s="1">
        <v>11</v>
      </c>
      <c r="J202" s="1">
        <v>12</v>
      </c>
    </row>
    <row r="203" spans="1:10" ht="20.100000000000001" customHeight="1">
      <c r="A203" s="1">
        <v>202</v>
      </c>
      <c r="B203">
        <v>18190074</v>
      </c>
      <c r="C203" t="s">
        <v>6157</v>
      </c>
      <c r="D203" s="179" t="s">
        <v>6159</v>
      </c>
      <c r="E203" s="179" t="s">
        <v>6160</v>
      </c>
      <c r="F203" t="s">
        <v>186</v>
      </c>
      <c r="G203" s="182">
        <v>36401</v>
      </c>
      <c r="H203" s="1" t="s">
        <v>156</v>
      </c>
      <c r="I203" s="1">
        <v>11</v>
      </c>
      <c r="J203" s="1">
        <v>12</v>
      </c>
    </row>
    <row r="204" spans="1:10" ht="20.100000000000001" customHeight="1">
      <c r="A204" s="1">
        <v>203</v>
      </c>
      <c r="B204">
        <v>18190093</v>
      </c>
      <c r="C204" t="s">
        <v>6169</v>
      </c>
      <c r="D204" s="179" t="s">
        <v>6170</v>
      </c>
      <c r="E204" s="179" t="s">
        <v>6171</v>
      </c>
      <c r="F204" t="s">
        <v>186</v>
      </c>
      <c r="G204" s="182">
        <v>38415</v>
      </c>
      <c r="H204" s="1" t="s">
        <v>156</v>
      </c>
      <c r="I204" s="1">
        <v>11</v>
      </c>
      <c r="J204" s="1">
        <v>12</v>
      </c>
    </row>
    <row r="205" spans="1:10" ht="20.100000000000001" customHeight="1">
      <c r="A205" s="1">
        <v>204</v>
      </c>
      <c r="B205">
        <v>18190098</v>
      </c>
      <c r="C205" t="s">
        <v>6180</v>
      </c>
      <c r="D205" s="179" t="s">
        <v>6181</v>
      </c>
      <c r="E205" s="179" t="s">
        <v>6182</v>
      </c>
      <c r="F205" t="s">
        <v>367</v>
      </c>
      <c r="G205" s="182">
        <v>38919</v>
      </c>
      <c r="H205" s="1" t="s">
        <v>156</v>
      </c>
      <c r="I205" s="1">
        <v>11</v>
      </c>
      <c r="J205" s="1">
        <v>12</v>
      </c>
    </row>
    <row r="206" spans="1:10" ht="20.100000000000001" customHeight="1">
      <c r="A206" s="1">
        <v>205</v>
      </c>
      <c r="B206">
        <v>18190100</v>
      </c>
      <c r="C206" t="s">
        <v>6191</v>
      </c>
      <c r="D206" s="179" t="s">
        <v>6192</v>
      </c>
      <c r="E206" s="179" t="s">
        <v>6193</v>
      </c>
      <c r="F206" t="s">
        <v>155</v>
      </c>
      <c r="G206" s="182">
        <v>38894</v>
      </c>
      <c r="H206" s="1" t="s">
        <v>156</v>
      </c>
      <c r="I206" s="1">
        <v>11</v>
      </c>
      <c r="J206" s="1">
        <v>12</v>
      </c>
    </row>
    <row r="207" spans="1:10" ht="20.100000000000001" customHeight="1">
      <c r="A207" s="1">
        <v>206</v>
      </c>
      <c r="B207">
        <v>18190105</v>
      </c>
      <c r="C207" t="s">
        <v>6200</v>
      </c>
      <c r="D207" s="179" t="s">
        <v>6201</v>
      </c>
      <c r="E207" s="179" t="s">
        <v>6202</v>
      </c>
      <c r="F207" t="s">
        <v>155</v>
      </c>
      <c r="G207" s="182">
        <v>38775</v>
      </c>
      <c r="H207" s="1" t="s">
        <v>156</v>
      </c>
      <c r="I207" s="1">
        <v>11</v>
      </c>
      <c r="J207" s="1">
        <v>12</v>
      </c>
    </row>
    <row r="208" spans="1:10" ht="20.100000000000001" customHeight="1">
      <c r="A208" s="1">
        <v>207</v>
      </c>
      <c r="B208">
        <v>19200155</v>
      </c>
      <c r="C208" t="s">
        <v>6211</v>
      </c>
      <c r="D208" s="179" t="s">
        <v>6212</v>
      </c>
      <c r="E208" s="179" t="s">
        <v>6213</v>
      </c>
      <c r="F208" t="s">
        <v>155</v>
      </c>
      <c r="G208" s="182">
        <v>38991</v>
      </c>
      <c r="H208" s="1" t="s">
        <v>156</v>
      </c>
      <c r="I208" s="1">
        <v>11</v>
      </c>
      <c r="J208" s="1">
        <v>12</v>
      </c>
    </row>
    <row r="209" spans="1:10" ht="20.100000000000001" customHeight="1">
      <c r="A209" s="1">
        <v>208</v>
      </c>
      <c r="B209">
        <v>18190111</v>
      </c>
      <c r="C209" t="s">
        <v>6220</v>
      </c>
      <c r="D209" s="179" t="s">
        <v>6221</v>
      </c>
      <c r="E209" s="179" t="s">
        <v>6222</v>
      </c>
      <c r="F209" t="s">
        <v>155</v>
      </c>
      <c r="G209" s="182">
        <v>38811</v>
      </c>
      <c r="H209" s="1" t="s">
        <v>156</v>
      </c>
      <c r="I209" s="1">
        <v>11</v>
      </c>
      <c r="J209" s="1">
        <v>12</v>
      </c>
    </row>
    <row r="210" spans="1:10" ht="20.100000000000001" customHeight="1">
      <c r="A210" s="1">
        <v>209</v>
      </c>
      <c r="B210">
        <v>21220142</v>
      </c>
      <c r="C210" t="s">
        <v>9306</v>
      </c>
      <c r="D210" s="179" t="s">
        <v>9307</v>
      </c>
      <c r="E210" s="179" t="s">
        <v>9308</v>
      </c>
      <c r="F210" t="s">
        <v>602</v>
      </c>
      <c r="G210" s="182" t="s">
        <v>9309</v>
      </c>
      <c r="H210" s="180" t="s">
        <v>9310</v>
      </c>
      <c r="I210" s="1">
        <v>9</v>
      </c>
      <c r="J210" s="1">
        <v>10</v>
      </c>
    </row>
    <row r="211" spans="1:10" ht="20.100000000000001" customHeight="1">
      <c r="A211" s="1">
        <v>210</v>
      </c>
      <c r="B211">
        <v>21220083</v>
      </c>
      <c r="C211" t="s">
        <v>9311</v>
      </c>
      <c r="D211" s="179" t="s">
        <v>9312</v>
      </c>
      <c r="E211" s="179" t="s">
        <v>9313</v>
      </c>
      <c r="F211" t="s">
        <v>155</v>
      </c>
      <c r="G211" s="182" t="s">
        <v>9314</v>
      </c>
      <c r="I211" s="1">
        <v>9</v>
      </c>
      <c r="J211" s="1">
        <v>10</v>
      </c>
    </row>
    <row r="212" spans="1:10" ht="20.100000000000001" customHeight="1">
      <c r="A212" s="1">
        <v>211</v>
      </c>
      <c r="B212">
        <v>21220103</v>
      </c>
      <c r="C212" t="s">
        <v>9315</v>
      </c>
      <c r="D212" s="179" t="s">
        <v>9316</v>
      </c>
      <c r="E212" s="179" t="s">
        <v>9317</v>
      </c>
      <c r="F212" t="s">
        <v>155</v>
      </c>
      <c r="G212" s="182" t="s">
        <v>9318</v>
      </c>
      <c r="I212" s="1">
        <v>9</v>
      </c>
      <c r="J212" s="1">
        <v>10</v>
      </c>
    </row>
    <row r="213" spans="1:10" ht="20.100000000000001" customHeight="1">
      <c r="A213" s="1">
        <v>212</v>
      </c>
      <c r="B213">
        <v>21220135</v>
      </c>
      <c r="C213" t="s">
        <v>9319</v>
      </c>
      <c r="D213" s="179" t="s">
        <v>9320</v>
      </c>
      <c r="E213" s="179" t="s">
        <v>9321</v>
      </c>
      <c r="F213" t="s">
        <v>155</v>
      </c>
      <c r="G213" s="182" t="s">
        <v>9322</v>
      </c>
      <c r="I213" s="1">
        <v>9</v>
      </c>
      <c r="J213" s="1">
        <v>10</v>
      </c>
    </row>
    <row r="214" spans="1:10" ht="20.100000000000001" customHeight="1">
      <c r="A214" s="1">
        <v>213</v>
      </c>
      <c r="B214">
        <v>20210146</v>
      </c>
      <c r="C214" t="s">
        <v>9323</v>
      </c>
      <c r="D214" s="179" t="s">
        <v>9324</v>
      </c>
      <c r="E214" s="179" t="s">
        <v>9325</v>
      </c>
      <c r="F214" t="s">
        <v>602</v>
      </c>
      <c r="G214" s="182" t="s">
        <v>9326</v>
      </c>
      <c r="I214" s="1">
        <v>9</v>
      </c>
      <c r="J214" s="1">
        <v>10</v>
      </c>
    </row>
    <row r="215" spans="1:10" ht="20.100000000000001" customHeight="1">
      <c r="A215" s="1">
        <v>214</v>
      </c>
      <c r="B215">
        <v>20210130</v>
      </c>
      <c r="C215" t="s">
        <v>9327</v>
      </c>
      <c r="D215" s="179" t="s">
        <v>9328</v>
      </c>
      <c r="E215" s="179" t="s">
        <v>9329</v>
      </c>
      <c r="F215" t="s">
        <v>155</v>
      </c>
      <c r="G215" s="182" t="s">
        <v>9330</v>
      </c>
      <c r="I215" s="1">
        <v>9</v>
      </c>
      <c r="J215" s="1">
        <v>10</v>
      </c>
    </row>
    <row r="216" spans="1:10" ht="20.100000000000001" customHeight="1">
      <c r="A216" s="1">
        <v>215</v>
      </c>
      <c r="B216">
        <v>20210212</v>
      </c>
      <c r="C216" t="s">
        <v>9331</v>
      </c>
      <c r="D216" s="179" t="s">
        <v>9332</v>
      </c>
      <c r="E216" s="179" t="s">
        <v>9333</v>
      </c>
      <c r="F216" t="s">
        <v>155</v>
      </c>
      <c r="G216" s="182" t="s">
        <v>9334</v>
      </c>
      <c r="I216" s="1">
        <v>9</v>
      </c>
      <c r="J216" s="1">
        <v>10</v>
      </c>
    </row>
    <row r="217" spans="1:10" ht="20.100000000000001" customHeight="1">
      <c r="A217" s="1">
        <v>216</v>
      </c>
      <c r="B217">
        <v>20210134</v>
      </c>
      <c r="C217" t="s">
        <v>9335</v>
      </c>
      <c r="D217" s="179" t="s">
        <v>9336</v>
      </c>
      <c r="E217" s="179" t="s">
        <v>9337</v>
      </c>
      <c r="F217" t="s">
        <v>155</v>
      </c>
      <c r="G217" s="182" t="s">
        <v>9338</v>
      </c>
      <c r="I217" s="1">
        <v>9</v>
      </c>
      <c r="J217" s="1">
        <v>10</v>
      </c>
    </row>
    <row r="218" spans="1:10" ht="20.100000000000001" customHeight="1">
      <c r="A218" s="1">
        <v>217</v>
      </c>
      <c r="B218">
        <v>20210161</v>
      </c>
      <c r="C218" t="s">
        <v>9339</v>
      </c>
      <c r="E218" s="179" t="s">
        <v>9340</v>
      </c>
      <c r="F218" t="s">
        <v>186</v>
      </c>
      <c r="G218" s="182">
        <v>39992</v>
      </c>
      <c r="I218" s="1">
        <v>9</v>
      </c>
      <c r="J218" s="1">
        <v>10</v>
      </c>
    </row>
    <row r="219" spans="1:10" ht="20.100000000000001" customHeight="1">
      <c r="A219" s="1">
        <v>218</v>
      </c>
      <c r="B219">
        <v>21220027</v>
      </c>
      <c r="C219" t="s">
        <v>9341</v>
      </c>
      <c r="D219" s="179" t="s">
        <v>9342</v>
      </c>
      <c r="E219" s="179" t="s">
        <v>9343</v>
      </c>
      <c r="F219" t="s">
        <v>186</v>
      </c>
      <c r="G219" s="182" t="s">
        <v>9344</v>
      </c>
      <c r="I219" s="1">
        <v>9</v>
      </c>
      <c r="J219" s="1">
        <v>10</v>
      </c>
    </row>
    <row r="220" spans="1:10" ht="20.100000000000001" customHeight="1">
      <c r="A220" s="1">
        <v>219</v>
      </c>
      <c r="B220">
        <v>20210195</v>
      </c>
      <c r="C220" t="s">
        <v>9345</v>
      </c>
      <c r="D220" s="179" t="s">
        <v>9346</v>
      </c>
      <c r="E220" s="179" t="s">
        <v>9347</v>
      </c>
      <c r="F220" t="s">
        <v>155</v>
      </c>
      <c r="G220" s="182" t="s">
        <v>9348</v>
      </c>
      <c r="I220" s="1">
        <v>9</v>
      </c>
      <c r="J220" s="1">
        <v>10</v>
      </c>
    </row>
    <row r="221" spans="1:10" ht="20.100000000000001" customHeight="1">
      <c r="A221" s="1">
        <v>220</v>
      </c>
      <c r="B221">
        <v>20210174</v>
      </c>
      <c r="C221" t="s">
        <v>9349</v>
      </c>
      <c r="D221" s="179" t="s">
        <v>9350</v>
      </c>
      <c r="E221" s="179" t="s">
        <v>9351</v>
      </c>
      <c r="F221" t="s">
        <v>155</v>
      </c>
      <c r="G221" s="182" t="s">
        <v>9352</v>
      </c>
      <c r="I221" s="1">
        <v>9</v>
      </c>
      <c r="J221" s="1">
        <v>10</v>
      </c>
    </row>
    <row r="222" spans="1:10" ht="20.100000000000001" customHeight="1">
      <c r="A222" s="1">
        <v>221</v>
      </c>
      <c r="B222">
        <v>20210204</v>
      </c>
      <c r="C222" t="s">
        <v>9353</v>
      </c>
      <c r="D222" s="179" t="s">
        <v>9354</v>
      </c>
      <c r="E222" s="179" t="s">
        <v>9355</v>
      </c>
      <c r="F222" t="s">
        <v>155</v>
      </c>
      <c r="G222" s="182" t="s">
        <v>9356</v>
      </c>
      <c r="I222" s="1">
        <v>9</v>
      </c>
      <c r="J222" s="1">
        <v>10</v>
      </c>
    </row>
    <row r="223" spans="1:10" ht="20.100000000000001" customHeight="1">
      <c r="A223" s="1">
        <v>222</v>
      </c>
      <c r="B223">
        <v>20210139</v>
      </c>
      <c r="C223" t="s">
        <v>9357</v>
      </c>
      <c r="D223" s="179" t="s">
        <v>9358</v>
      </c>
      <c r="E223" s="179" t="s">
        <v>9359</v>
      </c>
      <c r="F223" t="s">
        <v>336</v>
      </c>
      <c r="G223" s="182" t="s">
        <v>9360</v>
      </c>
      <c r="I223" s="1">
        <v>9</v>
      </c>
      <c r="J223" s="1">
        <v>10</v>
      </c>
    </row>
    <row r="224" spans="1:10" ht="20.100000000000001" customHeight="1">
      <c r="A224" s="1">
        <v>223</v>
      </c>
      <c r="B224">
        <v>21220059</v>
      </c>
      <c r="C224" t="s">
        <v>9361</v>
      </c>
      <c r="D224" s="179" t="s">
        <v>9362</v>
      </c>
      <c r="E224" s="179" t="s">
        <v>9363</v>
      </c>
      <c r="F224" t="s">
        <v>6932</v>
      </c>
      <c r="G224" s="182" t="s">
        <v>9364</v>
      </c>
      <c r="I224" s="1">
        <v>9</v>
      </c>
      <c r="J224" s="1">
        <v>10</v>
      </c>
    </row>
    <row r="225" spans="1:10" ht="20.100000000000001" customHeight="1">
      <c r="A225" s="1">
        <v>224</v>
      </c>
      <c r="B225">
        <v>20210149</v>
      </c>
      <c r="C225" t="s">
        <v>9365</v>
      </c>
      <c r="D225" s="179" t="s">
        <v>9366</v>
      </c>
      <c r="E225" s="179" t="s">
        <v>9367</v>
      </c>
      <c r="F225" t="s">
        <v>155</v>
      </c>
      <c r="G225" s="182" t="s">
        <v>9368</v>
      </c>
      <c r="I225" s="1">
        <v>9</v>
      </c>
      <c r="J225" s="1">
        <v>10</v>
      </c>
    </row>
    <row r="226" spans="1:10" ht="20.100000000000001" customHeight="1">
      <c r="A226" s="1">
        <v>225</v>
      </c>
      <c r="B226">
        <v>20210148</v>
      </c>
      <c r="C226" t="s">
        <v>9369</v>
      </c>
      <c r="D226" s="179" t="s">
        <v>9370</v>
      </c>
      <c r="E226" s="179" t="s">
        <v>9371</v>
      </c>
      <c r="F226" t="s">
        <v>602</v>
      </c>
      <c r="G226" s="182" t="s">
        <v>9372</v>
      </c>
      <c r="I226" s="1">
        <v>9</v>
      </c>
      <c r="J226" s="1">
        <v>10</v>
      </c>
    </row>
    <row r="227" spans="1:10" ht="20.100000000000001" customHeight="1">
      <c r="A227" s="1">
        <v>226</v>
      </c>
      <c r="B227">
        <v>21220147</v>
      </c>
      <c r="C227" t="s">
        <v>9373</v>
      </c>
      <c r="D227" s="179" t="s">
        <v>9374</v>
      </c>
      <c r="E227" s="179" t="s">
        <v>9375</v>
      </c>
      <c r="F227" t="s">
        <v>155</v>
      </c>
      <c r="G227" s="182" t="s">
        <v>9376</v>
      </c>
      <c r="I227" s="1">
        <v>9</v>
      </c>
      <c r="J227" s="1">
        <v>10</v>
      </c>
    </row>
    <row r="228" spans="1:10" ht="20.100000000000001" customHeight="1">
      <c r="A228" s="1">
        <v>227</v>
      </c>
      <c r="B228">
        <v>20210177</v>
      </c>
      <c r="C228" t="s">
        <v>9377</v>
      </c>
      <c r="D228" s="179" t="s">
        <v>9378</v>
      </c>
      <c r="E228" s="179" t="s">
        <v>9379</v>
      </c>
      <c r="F228" t="s">
        <v>229</v>
      </c>
      <c r="G228" s="182" t="s">
        <v>9380</v>
      </c>
      <c r="I228" s="1">
        <v>9</v>
      </c>
      <c r="J228" s="1">
        <v>10</v>
      </c>
    </row>
    <row r="229" spans="1:10" ht="20.100000000000001" customHeight="1">
      <c r="A229" s="1">
        <v>228</v>
      </c>
      <c r="B229">
        <v>20210187</v>
      </c>
      <c r="C229" t="s">
        <v>9381</v>
      </c>
      <c r="D229" s="179" t="s">
        <v>9382</v>
      </c>
      <c r="E229" s="179" t="s">
        <v>9383</v>
      </c>
      <c r="F229" t="s">
        <v>155</v>
      </c>
      <c r="G229" s="182" t="s">
        <v>9384</v>
      </c>
      <c r="I229" s="1">
        <v>9</v>
      </c>
      <c r="J229" s="1">
        <v>10</v>
      </c>
    </row>
    <row r="230" spans="1:10" ht="20.100000000000001" customHeight="1">
      <c r="A230" s="1">
        <v>229</v>
      </c>
      <c r="B230">
        <v>20210132</v>
      </c>
      <c r="C230" t="s">
        <v>9385</v>
      </c>
      <c r="D230" s="179" t="s">
        <v>9386</v>
      </c>
      <c r="E230" s="179" t="s">
        <v>9387</v>
      </c>
      <c r="F230" t="s">
        <v>186</v>
      </c>
      <c r="G230" s="182" t="s">
        <v>9388</v>
      </c>
      <c r="I230" s="1">
        <v>9</v>
      </c>
      <c r="J230" s="1">
        <v>10</v>
      </c>
    </row>
    <row r="231" spans="1:10" ht="20.100000000000001" customHeight="1">
      <c r="A231" s="1">
        <v>230</v>
      </c>
      <c r="B231">
        <v>20210227</v>
      </c>
      <c r="C231" t="s">
        <v>9284</v>
      </c>
      <c r="D231" s="179" t="s">
        <v>9389</v>
      </c>
      <c r="E231" s="179" t="s">
        <v>9390</v>
      </c>
      <c r="F231" t="s">
        <v>186</v>
      </c>
      <c r="G231" s="182" t="s">
        <v>9391</v>
      </c>
      <c r="I231" s="1">
        <v>9</v>
      </c>
      <c r="J231" s="1">
        <v>10</v>
      </c>
    </row>
    <row r="232" spans="1:10" ht="20.100000000000001" customHeight="1">
      <c r="A232" s="1">
        <v>231</v>
      </c>
      <c r="B232">
        <v>21220155</v>
      </c>
      <c r="C232" t="s">
        <v>9392</v>
      </c>
      <c r="D232" s="179" t="s">
        <v>9393</v>
      </c>
      <c r="E232" s="179" t="s">
        <v>9394</v>
      </c>
      <c r="F232" t="s">
        <v>155</v>
      </c>
      <c r="G232" s="182" t="s">
        <v>9395</v>
      </c>
      <c r="I232" s="1">
        <v>9</v>
      </c>
      <c r="J232" s="1">
        <v>10</v>
      </c>
    </row>
    <row r="233" spans="1:10" ht="20.100000000000001" customHeight="1">
      <c r="A233" s="1">
        <v>232</v>
      </c>
      <c r="B233">
        <v>21220072</v>
      </c>
      <c r="C233" t="s">
        <v>9396</v>
      </c>
      <c r="D233" s="179" t="s">
        <v>9397</v>
      </c>
      <c r="E233" s="179" t="s">
        <v>9398</v>
      </c>
      <c r="F233" t="s">
        <v>9399</v>
      </c>
      <c r="G233" s="182" t="s">
        <v>9400</v>
      </c>
      <c r="I233" s="1">
        <v>9</v>
      </c>
      <c r="J233" s="1">
        <v>10</v>
      </c>
    </row>
    <row r="234" spans="1:10" ht="20.100000000000001" customHeight="1">
      <c r="A234" s="1">
        <v>233</v>
      </c>
      <c r="B234">
        <v>23240095</v>
      </c>
      <c r="C234" t="s">
        <v>9401</v>
      </c>
      <c r="D234" s="179" t="s">
        <v>9402</v>
      </c>
      <c r="E234" s="179" t="s">
        <v>9403</v>
      </c>
      <c r="F234" t="s">
        <v>248</v>
      </c>
      <c r="G234" s="182" t="s">
        <v>9404</v>
      </c>
      <c r="I234" s="1">
        <v>9</v>
      </c>
      <c r="J234" s="1">
        <v>10</v>
      </c>
    </row>
    <row r="235" spans="1:10" ht="20.100000000000001" customHeight="1">
      <c r="A235" s="1">
        <v>234</v>
      </c>
      <c r="B235">
        <v>21220040</v>
      </c>
      <c r="C235" t="s">
        <v>9405</v>
      </c>
      <c r="D235" s="179" t="s">
        <v>9406</v>
      </c>
      <c r="E235" s="179" t="s">
        <v>9407</v>
      </c>
      <c r="F235" t="s">
        <v>155</v>
      </c>
      <c r="G235" s="182" t="s">
        <v>9408</v>
      </c>
      <c r="I235" s="1">
        <v>9</v>
      </c>
      <c r="J235" s="1">
        <v>10</v>
      </c>
    </row>
    <row r="236" spans="1:10" ht="20.100000000000001" customHeight="1">
      <c r="A236" s="1">
        <v>235</v>
      </c>
      <c r="B236">
        <v>20210180</v>
      </c>
      <c r="C236" t="s">
        <v>9409</v>
      </c>
      <c r="D236" s="179" t="s">
        <v>9410</v>
      </c>
      <c r="E236" s="179" t="s">
        <v>9411</v>
      </c>
      <c r="F236" t="s">
        <v>155</v>
      </c>
      <c r="G236" s="182" t="s">
        <v>9412</v>
      </c>
      <c r="I236" s="1">
        <v>9</v>
      </c>
      <c r="J236" s="1">
        <v>10</v>
      </c>
    </row>
    <row r="237" spans="1:10" ht="20.100000000000001" customHeight="1">
      <c r="A237" s="1">
        <v>236</v>
      </c>
      <c r="B237">
        <v>21220028</v>
      </c>
      <c r="C237" t="s">
        <v>9413</v>
      </c>
      <c r="D237" s="179" t="s">
        <v>9414</v>
      </c>
      <c r="E237" s="179" t="s">
        <v>9415</v>
      </c>
      <c r="F237" t="s">
        <v>186</v>
      </c>
      <c r="G237" s="182" t="s">
        <v>9416</v>
      </c>
      <c r="I237" s="1">
        <v>9</v>
      </c>
      <c r="J237" s="1">
        <v>10</v>
      </c>
    </row>
    <row r="238" spans="1:10" ht="20.100000000000001" customHeight="1">
      <c r="A238" s="1">
        <v>237</v>
      </c>
      <c r="B238">
        <v>20210213</v>
      </c>
      <c r="C238" t="s">
        <v>9417</v>
      </c>
      <c r="D238" s="179" t="s">
        <v>9418</v>
      </c>
      <c r="E238" s="179" t="s">
        <v>9419</v>
      </c>
      <c r="F238" t="s">
        <v>155</v>
      </c>
      <c r="G238" s="182" t="s">
        <v>9420</v>
      </c>
      <c r="I238" s="1">
        <v>9</v>
      </c>
      <c r="J238" s="1">
        <v>10</v>
      </c>
    </row>
    <row r="239" spans="1:10" ht="20.100000000000001" customHeight="1">
      <c r="A239" s="1">
        <v>238</v>
      </c>
      <c r="B239">
        <v>20210238</v>
      </c>
      <c r="C239" t="s">
        <v>9421</v>
      </c>
      <c r="D239" s="179" t="s">
        <v>9422</v>
      </c>
      <c r="E239" s="179" t="s">
        <v>9423</v>
      </c>
      <c r="F239" t="s">
        <v>186</v>
      </c>
      <c r="G239" s="182" t="s">
        <v>9384</v>
      </c>
      <c r="I239" s="1">
        <v>9</v>
      </c>
      <c r="J239" s="1">
        <v>10</v>
      </c>
    </row>
    <row r="240" spans="1:10" ht="20.100000000000001" customHeight="1">
      <c r="A240" s="1">
        <v>239</v>
      </c>
      <c r="B240">
        <v>20210127</v>
      </c>
      <c r="C240" t="s">
        <v>9424</v>
      </c>
      <c r="D240" s="179" t="s">
        <v>9425</v>
      </c>
      <c r="E240" s="179" t="s">
        <v>9426</v>
      </c>
      <c r="F240" t="s">
        <v>155</v>
      </c>
      <c r="G240" s="182" t="s">
        <v>9427</v>
      </c>
      <c r="I240" s="1">
        <v>9</v>
      </c>
      <c r="J240" s="1">
        <v>10</v>
      </c>
    </row>
    <row r="241" spans="1:10" ht="20.100000000000001" customHeight="1">
      <c r="A241" s="1">
        <v>240</v>
      </c>
      <c r="B241">
        <v>21220037</v>
      </c>
      <c r="C241" t="s">
        <v>9428</v>
      </c>
      <c r="D241" s="179" t="s">
        <v>9429</v>
      </c>
      <c r="E241" s="179" t="s">
        <v>9430</v>
      </c>
      <c r="F241" t="s">
        <v>186</v>
      </c>
      <c r="G241" s="182" t="s">
        <v>9431</v>
      </c>
      <c r="I241" s="1">
        <v>9</v>
      </c>
      <c r="J241" s="1">
        <v>10</v>
      </c>
    </row>
    <row r="242" spans="1:10" ht="20.100000000000001" customHeight="1">
      <c r="A242" s="1">
        <v>241</v>
      </c>
      <c r="B242">
        <v>21220041</v>
      </c>
      <c r="C242" t="s">
        <v>9432</v>
      </c>
      <c r="D242" s="179" t="s">
        <v>9433</v>
      </c>
      <c r="E242" s="179" t="s">
        <v>9434</v>
      </c>
      <c r="F242" t="s">
        <v>186</v>
      </c>
      <c r="G242" s="182" t="s">
        <v>9435</v>
      </c>
      <c r="I242" s="1">
        <v>9</v>
      </c>
      <c r="J242" s="1">
        <v>10</v>
      </c>
    </row>
    <row r="243" spans="1:10" ht="20.100000000000001" customHeight="1">
      <c r="A243" s="1">
        <v>242</v>
      </c>
      <c r="B243">
        <v>20210175</v>
      </c>
      <c r="C243" t="s">
        <v>9436</v>
      </c>
      <c r="D243" s="179" t="s">
        <v>9437</v>
      </c>
      <c r="E243" s="179" t="s">
        <v>9438</v>
      </c>
      <c r="F243" t="s">
        <v>155</v>
      </c>
      <c r="G243" s="182" t="s">
        <v>9439</v>
      </c>
      <c r="I243" s="1">
        <v>9</v>
      </c>
      <c r="J243" s="1">
        <v>10</v>
      </c>
    </row>
    <row r="244" spans="1:10" ht="20.100000000000001" customHeight="1">
      <c r="A244" s="1">
        <v>243</v>
      </c>
      <c r="B244">
        <v>21220053</v>
      </c>
      <c r="C244" t="s">
        <v>9440</v>
      </c>
      <c r="D244" s="179" t="s">
        <v>9441</v>
      </c>
      <c r="E244" s="179" t="s">
        <v>9442</v>
      </c>
      <c r="F244" t="s">
        <v>155</v>
      </c>
      <c r="G244" s="182" t="s">
        <v>9443</v>
      </c>
      <c r="I244" s="1">
        <v>9</v>
      </c>
      <c r="J244" s="1">
        <v>10</v>
      </c>
    </row>
    <row r="245" spans="1:10" ht="20.100000000000001" customHeight="1">
      <c r="A245" s="1">
        <v>244</v>
      </c>
      <c r="B245">
        <v>20210209</v>
      </c>
      <c r="C245" t="s">
        <v>9444</v>
      </c>
      <c r="D245" s="179" t="s">
        <v>9445</v>
      </c>
      <c r="E245" s="179" t="s">
        <v>9446</v>
      </c>
      <c r="F245" t="s">
        <v>186</v>
      </c>
      <c r="G245" s="182" t="s">
        <v>9447</v>
      </c>
      <c r="I245" s="1">
        <v>9</v>
      </c>
      <c r="J245" s="1">
        <v>10</v>
      </c>
    </row>
    <row r="246" spans="1:10" ht="20.100000000000001" customHeight="1">
      <c r="A246" s="1">
        <v>245</v>
      </c>
      <c r="B246">
        <v>20210140</v>
      </c>
      <c r="C246" t="s">
        <v>9448</v>
      </c>
      <c r="D246" s="179" t="s">
        <v>9449</v>
      </c>
      <c r="E246" s="179" t="s">
        <v>9450</v>
      </c>
      <c r="F246" t="s">
        <v>2123</v>
      </c>
      <c r="G246" s="182" t="s">
        <v>9451</v>
      </c>
      <c r="I246" s="1">
        <v>9</v>
      </c>
      <c r="J246" s="1">
        <v>10</v>
      </c>
    </row>
    <row r="247" spans="1:10" ht="20.100000000000001" customHeight="1">
      <c r="A247" s="1">
        <v>246</v>
      </c>
      <c r="B247">
        <v>21220157</v>
      </c>
      <c r="C247" t="s">
        <v>9452</v>
      </c>
      <c r="E247" s="179" t="s">
        <v>9453</v>
      </c>
      <c r="F247" t="s">
        <v>2983</v>
      </c>
      <c r="G247" s="182" t="s">
        <v>9454</v>
      </c>
      <c r="I247" s="1">
        <v>9</v>
      </c>
      <c r="J247" s="1">
        <v>10</v>
      </c>
    </row>
    <row r="248" spans="1:10" ht="20.100000000000001" customHeight="1">
      <c r="A248" s="1">
        <v>247</v>
      </c>
      <c r="B248">
        <v>21220143</v>
      </c>
      <c r="C248" t="s">
        <v>9455</v>
      </c>
      <c r="D248" s="183" t="s">
        <v>9456</v>
      </c>
      <c r="E248" s="179" t="s">
        <v>9457</v>
      </c>
      <c r="F248" t="s">
        <v>941</v>
      </c>
      <c r="G248" s="182" t="s">
        <v>9458</v>
      </c>
      <c r="I248" s="1">
        <v>9</v>
      </c>
      <c r="J248" s="1">
        <v>10</v>
      </c>
    </row>
    <row r="249" spans="1:10" ht="20.100000000000001" customHeight="1">
      <c r="A249" s="1">
        <v>248</v>
      </c>
      <c r="B249">
        <v>21220046</v>
      </c>
      <c r="C249" t="s">
        <v>9459</v>
      </c>
      <c r="D249" s="179" t="s">
        <v>9460</v>
      </c>
      <c r="E249" s="179" t="s">
        <v>9461</v>
      </c>
      <c r="F249" t="s">
        <v>155</v>
      </c>
      <c r="G249" s="182" t="s">
        <v>9462</v>
      </c>
      <c r="I249" s="1">
        <v>9</v>
      </c>
      <c r="J249" s="1">
        <v>10</v>
      </c>
    </row>
    <row r="250" spans="1:10" ht="20.100000000000001" customHeight="1">
      <c r="A250" s="1">
        <v>249</v>
      </c>
      <c r="B250">
        <v>20210194</v>
      </c>
      <c r="C250" t="s">
        <v>9463</v>
      </c>
      <c r="D250" s="179" t="s">
        <v>9464</v>
      </c>
      <c r="E250" s="179" t="s">
        <v>9465</v>
      </c>
      <c r="F250" t="s">
        <v>248</v>
      </c>
      <c r="G250" s="182" t="s">
        <v>9466</v>
      </c>
      <c r="I250" s="1">
        <v>9</v>
      </c>
      <c r="J250" s="1">
        <v>10</v>
      </c>
    </row>
    <row r="251" spans="1:10" ht="20.100000000000001" customHeight="1">
      <c r="A251" s="1">
        <v>250</v>
      </c>
      <c r="B251">
        <v>20210185</v>
      </c>
      <c r="C251" t="s">
        <v>9467</v>
      </c>
      <c r="D251" s="179" t="s">
        <v>9468</v>
      </c>
      <c r="E251" s="179" t="s">
        <v>9469</v>
      </c>
      <c r="F251" t="s">
        <v>155</v>
      </c>
      <c r="G251" s="182" t="s">
        <v>9470</v>
      </c>
      <c r="I251" s="1">
        <v>9</v>
      </c>
      <c r="J251" s="1">
        <v>10</v>
      </c>
    </row>
    <row r="252" spans="1:10" ht="20.100000000000001" customHeight="1">
      <c r="A252" s="1">
        <v>251</v>
      </c>
      <c r="B252">
        <v>21220042</v>
      </c>
      <c r="C252" t="s">
        <v>9471</v>
      </c>
      <c r="D252" s="179" t="s">
        <v>9472</v>
      </c>
      <c r="E252" s="179" t="s">
        <v>9473</v>
      </c>
      <c r="F252" t="s">
        <v>155</v>
      </c>
      <c r="G252" s="182" t="s">
        <v>9474</v>
      </c>
      <c r="I252" s="1">
        <v>9</v>
      </c>
      <c r="J252" s="1">
        <v>10</v>
      </c>
    </row>
    <row r="253" spans="1:10" ht="20.100000000000001" customHeight="1">
      <c r="A253" s="1">
        <v>252</v>
      </c>
      <c r="B253">
        <v>21220145</v>
      </c>
      <c r="C253" t="s">
        <v>9475</v>
      </c>
      <c r="D253" s="179" t="s">
        <v>9476</v>
      </c>
      <c r="E253" s="179" t="s">
        <v>9477</v>
      </c>
      <c r="F253" t="s">
        <v>155</v>
      </c>
      <c r="G253" s="182" t="s">
        <v>9478</v>
      </c>
      <c r="I253" s="1">
        <v>9</v>
      </c>
      <c r="J253" s="1">
        <v>10</v>
      </c>
    </row>
    <row r="254" spans="1:10" ht="20.100000000000001" customHeight="1">
      <c r="A254" s="1">
        <v>253</v>
      </c>
      <c r="B254">
        <v>21220055</v>
      </c>
      <c r="C254" t="s">
        <v>9479</v>
      </c>
      <c r="D254" s="179" t="s">
        <v>9480</v>
      </c>
      <c r="E254" s="179" t="s">
        <v>9481</v>
      </c>
      <c r="F254" t="s">
        <v>2123</v>
      </c>
      <c r="G254" s="182" t="s">
        <v>9482</v>
      </c>
      <c r="I254" s="1">
        <v>9</v>
      </c>
      <c r="J254" s="1">
        <v>10</v>
      </c>
    </row>
    <row r="255" spans="1:10" ht="20.100000000000001" customHeight="1">
      <c r="A255" s="1">
        <v>254</v>
      </c>
      <c r="B255">
        <v>20210156</v>
      </c>
      <c r="C255" t="s">
        <v>9483</v>
      </c>
      <c r="D255" s="179" t="s">
        <v>9484</v>
      </c>
      <c r="E255" s="179" t="s">
        <v>9485</v>
      </c>
      <c r="F255" t="s">
        <v>2123</v>
      </c>
      <c r="G255" s="182" t="s">
        <v>9486</v>
      </c>
      <c r="I255" s="1">
        <v>9</v>
      </c>
      <c r="J255" s="1">
        <v>10</v>
      </c>
    </row>
    <row r="256" spans="1:10" ht="20.100000000000001" customHeight="1">
      <c r="A256" s="1">
        <v>255</v>
      </c>
      <c r="B256">
        <v>20210138</v>
      </c>
      <c r="C256" t="s">
        <v>9487</v>
      </c>
      <c r="D256" s="179">
        <v>3075700775</v>
      </c>
      <c r="E256" s="179" t="s">
        <v>9488</v>
      </c>
      <c r="F256" t="s">
        <v>1064</v>
      </c>
      <c r="G256" s="182" t="s">
        <v>9489</v>
      </c>
      <c r="I256" s="1">
        <v>9</v>
      </c>
      <c r="J256" s="1">
        <v>10</v>
      </c>
    </row>
    <row r="257" spans="1:10" ht="20.100000000000001" customHeight="1">
      <c r="A257" s="1">
        <v>256</v>
      </c>
      <c r="B257">
        <v>21220073</v>
      </c>
      <c r="C257" t="s">
        <v>9490</v>
      </c>
      <c r="D257" s="179" t="s">
        <v>9491</v>
      </c>
      <c r="E257" s="179" t="s">
        <v>9492</v>
      </c>
      <c r="F257" t="s">
        <v>602</v>
      </c>
      <c r="G257" s="182" t="s">
        <v>9493</v>
      </c>
      <c r="I257" s="1">
        <v>9</v>
      </c>
      <c r="J257" s="1">
        <v>10</v>
      </c>
    </row>
    <row r="258" spans="1:10" ht="20.100000000000001" customHeight="1">
      <c r="A258" s="1">
        <v>257</v>
      </c>
      <c r="B258">
        <v>21220034</v>
      </c>
      <c r="C258" t="s">
        <v>9494</v>
      </c>
      <c r="D258" s="183" t="s">
        <v>9495</v>
      </c>
      <c r="E258" s="179" t="s">
        <v>9496</v>
      </c>
      <c r="F258" t="s">
        <v>186</v>
      </c>
      <c r="G258" s="182" t="s">
        <v>9497</v>
      </c>
      <c r="I258" s="1">
        <v>9</v>
      </c>
      <c r="J258" s="1">
        <v>10</v>
      </c>
    </row>
    <row r="259" spans="1:10" ht="20.100000000000001" customHeight="1">
      <c r="A259" s="1">
        <v>258</v>
      </c>
      <c r="B259">
        <v>20210123</v>
      </c>
      <c r="C259" t="s">
        <v>9498</v>
      </c>
      <c r="D259" s="179" t="s">
        <v>9499</v>
      </c>
      <c r="E259" s="179" t="s">
        <v>9500</v>
      </c>
      <c r="F259" t="s">
        <v>155</v>
      </c>
      <c r="G259" s="182" t="s">
        <v>9501</v>
      </c>
      <c r="I259" s="1">
        <v>9</v>
      </c>
      <c r="J259" s="1">
        <v>10</v>
      </c>
    </row>
    <row r="260" spans="1:10" ht="20.100000000000001" customHeight="1">
      <c r="A260" s="1">
        <v>259</v>
      </c>
      <c r="B260">
        <v>21220159</v>
      </c>
      <c r="C260" t="s">
        <v>9502</v>
      </c>
      <c r="D260" s="179" t="s">
        <v>9503</v>
      </c>
      <c r="E260" s="179" t="s">
        <v>9504</v>
      </c>
      <c r="F260" t="s">
        <v>186</v>
      </c>
      <c r="G260" s="182" t="s">
        <v>9505</v>
      </c>
      <c r="I260" s="1">
        <v>9</v>
      </c>
      <c r="J260" s="1">
        <v>10</v>
      </c>
    </row>
    <row r="261" spans="1:10" ht="20.100000000000001" customHeight="1">
      <c r="A261" s="1">
        <v>260</v>
      </c>
      <c r="B261">
        <v>21220080</v>
      </c>
      <c r="C261" t="s">
        <v>9506</v>
      </c>
      <c r="D261" s="179">
        <v>3085244369</v>
      </c>
      <c r="E261" s="179" t="s">
        <v>9507</v>
      </c>
      <c r="F261" t="s">
        <v>3733</v>
      </c>
      <c r="G261" s="182" t="s">
        <v>9508</v>
      </c>
      <c r="I261" s="1">
        <v>9</v>
      </c>
      <c r="J261" s="1">
        <v>10</v>
      </c>
    </row>
    <row r="262" spans="1:10" ht="20.100000000000001" customHeight="1">
      <c r="A262" s="1">
        <v>261</v>
      </c>
      <c r="B262">
        <v>21220057</v>
      </c>
      <c r="C262" t="s">
        <v>9509</v>
      </c>
      <c r="D262" s="179" t="s">
        <v>9510</v>
      </c>
      <c r="E262" s="179" t="s">
        <v>9511</v>
      </c>
      <c r="F262" t="s">
        <v>155</v>
      </c>
      <c r="G262" s="182" t="s">
        <v>9512</v>
      </c>
      <c r="I262" s="1">
        <v>9</v>
      </c>
      <c r="J262" s="1">
        <v>10</v>
      </c>
    </row>
    <row r="263" spans="1:10" ht="20.100000000000001" customHeight="1">
      <c r="A263" s="1">
        <v>262</v>
      </c>
      <c r="B263">
        <v>21220077</v>
      </c>
      <c r="C263" t="s">
        <v>9513</v>
      </c>
      <c r="D263" s="179" t="s">
        <v>9514</v>
      </c>
      <c r="E263" s="179" t="s">
        <v>9515</v>
      </c>
      <c r="F263" t="s">
        <v>155</v>
      </c>
      <c r="G263" s="182" t="s">
        <v>9516</v>
      </c>
      <c r="I263" s="1">
        <v>9</v>
      </c>
      <c r="J263" s="1">
        <v>10</v>
      </c>
    </row>
    <row r="264" spans="1:10" ht="20.100000000000001" customHeight="1">
      <c r="A264" s="1">
        <v>263</v>
      </c>
      <c r="B264">
        <v>21220152</v>
      </c>
      <c r="C264" t="s">
        <v>9517</v>
      </c>
      <c r="D264" s="179">
        <v>3097948947</v>
      </c>
      <c r="E264" s="179" t="s">
        <v>9518</v>
      </c>
      <c r="F264" t="s">
        <v>155</v>
      </c>
      <c r="G264" s="182" t="s">
        <v>9519</v>
      </c>
      <c r="I264" s="1">
        <v>9</v>
      </c>
      <c r="J264" s="1">
        <v>10</v>
      </c>
    </row>
    <row r="265" spans="1:10" ht="20.100000000000001" customHeight="1">
      <c r="A265" s="1">
        <v>264</v>
      </c>
      <c r="B265">
        <v>20210131</v>
      </c>
      <c r="C265" t="s">
        <v>9520</v>
      </c>
      <c r="D265" s="179" t="s">
        <v>9521</v>
      </c>
      <c r="E265" s="179" t="s">
        <v>9522</v>
      </c>
      <c r="F265" t="s">
        <v>186</v>
      </c>
      <c r="G265" s="182" t="s">
        <v>9523</v>
      </c>
      <c r="I265" s="1">
        <v>9</v>
      </c>
      <c r="J265" s="1">
        <v>10</v>
      </c>
    </row>
    <row r="266" spans="1:10" ht="20.100000000000001" customHeight="1">
      <c r="A266" s="1">
        <v>265</v>
      </c>
      <c r="B266">
        <v>21220160</v>
      </c>
      <c r="C266" t="s">
        <v>9524</v>
      </c>
      <c r="D266" s="179" t="s">
        <v>9525</v>
      </c>
      <c r="E266" s="179" t="s">
        <v>9526</v>
      </c>
      <c r="F266" t="s">
        <v>367</v>
      </c>
      <c r="G266" s="182" t="s">
        <v>9527</v>
      </c>
      <c r="I266" s="1">
        <v>9</v>
      </c>
      <c r="J266" s="1">
        <v>10</v>
      </c>
    </row>
    <row r="267" spans="1:10" ht="20.100000000000001" customHeight="1">
      <c r="A267" s="1">
        <v>266</v>
      </c>
      <c r="B267">
        <v>21220025</v>
      </c>
      <c r="C267" t="s">
        <v>9528</v>
      </c>
      <c r="D267" s="179" t="s">
        <v>9529</v>
      </c>
      <c r="E267" s="179" t="s">
        <v>9530</v>
      </c>
      <c r="F267" t="s">
        <v>155</v>
      </c>
      <c r="G267" s="182" t="s">
        <v>9531</v>
      </c>
      <c r="I267" s="1">
        <v>9</v>
      </c>
      <c r="J267" s="1">
        <v>10</v>
      </c>
    </row>
    <row r="268" spans="1:10" ht="20.100000000000001" customHeight="1">
      <c r="A268" s="1">
        <v>267</v>
      </c>
      <c r="B268">
        <v>21220164</v>
      </c>
      <c r="C268" t="s">
        <v>9532</v>
      </c>
      <c r="D268" s="179" t="s">
        <v>9533</v>
      </c>
      <c r="E268" s="179" t="s">
        <v>9534</v>
      </c>
      <c r="F268" t="s">
        <v>155</v>
      </c>
      <c r="G268" s="182" t="s">
        <v>9535</v>
      </c>
      <c r="I268" s="1">
        <v>9</v>
      </c>
      <c r="J268" s="1">
        <v>10</v>
      </c>
    </row>
    <row r="269" spans="1:10" ht="20.100000000000001" customHeight="1">
      <c r="A269" s="1">
        <v>268</v>
      </c>
      <c r="B269">
        <v>21220060</v>
      </c>
      <c r="C269" t="s">
        <v>9536</v>
      </c>
      <c r="D269" s="179" t="s">
        <v>9537</v>
      </c>
      <c r="E269" s="179" t="s">
        <v>9538</v>
      </c>
      <c r="F269" t="s">
        <v>670</v>
      </c>
      <c r="G269" s="182" t="s">
        <v>9539</v>
      </c>
      <c r="I269" s="1">
        <v>9</v>
      </c>
      <c r="J269" s="1">
        <v>10</v>
      </c>
    </row>
    <row r="270" spans="1:10" ht="20.100000000000001" customHeight="1">
      <c r="A270" s="1">
        <v>269</v>
      </c>
      <c r="B270">
        <v>20210188</v>
      </c>
      <c r="C270" t="s">
        <v>9540</v>
      </c>
      <c r="D270" s="179" t="s">
        <v>9541</v>
      </c>
      <c r="E270" s="179" t="s">
        <v>9542</v>
      </c>
      <c r="F270" t="s">
        <v>186</v>
      </c>
      <c r="G270" s="182" t="s">
        <v>9543</v>
      </c>
      <c r="I270" s="1">
        <v>9</v>
      </c>
      <c r="J270" s="1">
        <v>10</v>
      </c>
    </row>
    <row r="271" spans="1:10" ht="20.100000000000001" customHeight="1">
      <c r="A271" s="1">
        <v>270</v>
      </c>
      <c r="B271">
        <v>20210235</v>
      </c>
      <c r="C271" t="s">
        <v>9544</v>
      </c>
      <c r="D271" s="179" t="s">
        <v>9545</v>
      </c>
      <c r="E271" s="179" t="s">
        <v>9546</v>
      </c>
      <c r="F271" t="s">
        <v>186</v>
      </c>
      <c r="G271" s="182" t="s">
        <v>9547</v>
      </c>
      <c r="I271" s="1">
        <v>9</v>
      </c>
      <c r="J271" s="1">
        <v>10</v>
      </c>
    </row>
    <row r="272" spans="1:10" ht="20.100000000000001" customHeight="1">
      <c r="A272" s="1">
        <v>271</v>
      </c>
      <c r="B272">
        <v>21220156</v>
      </c>
      <c r="C272" t="s">
        <v>9548</v>
      </c>
      <c r="D272" s="179" t="s">
        <v>9549</v>
      </c>
      <c r="E272" s="179" t="s">
        <v>9550</v>
      </c>
      <c r="F272" t="s">
        <v>186</v>
      </c>
      <c r="G272" s="182" t="s">
        <v>9551</v>
      </c>
      <c r="I272" s="1">
        <v>9</v>
      </c>
      <c r="J272" s="1">
        <v>10</v>
      </c>
    </row>
    <row r="273" spans="1:10" ht="20.100000000000001" customHeight="1">
      <c r="A273" s="1">
        <v>272</v>
      </c>
      <c r="B273">
        <v>21220149</v>
      </c>
      <c r="C273" t="s">
        <v>9552</v>
      </c>
      <c r="D273" s="179" t="s">
        <v>9553</v>
      </c>
      <c r="E273" s="179" t="s">
        <v>9554</v>
      </c>
      <c r="F273" t="s">
        <v>569</v>
      </c>
      <c r="G273" s="182" t="s">
        <v>9555</v>
      </c>
      <c r="I273" s="1">
        <v>9</v>
      </c>
      <c r="J273" s="1">
        <v>10</v>
      </c>
    </row>
    <row r="274" spans="1:10" ht="20.100000000000001" customHeight="1">
      <c r="A274" s="1">
        <v>273</v>
      </c>
      <c r="B274">
        <v>21220166</v>
      </c>
      <c r="C274" t="s">
        <v>9556</v>
      </c>
      <c r="D274" s="179" t="s">
        <v>9557</v>
      </c>
      <c r="E274" s="179" t="s">
        <v>9558</v>
      </c>
      <c r="F274" t="s">
        <v>155</v>
      </c>
      <c r="G274" s="182" t="s">
        <v>9559</v>
      </c>
      <c r="I274" s="1">
        <v>9</v>
      </c>
      <c r="J274" s="1">
        <v>10</v>
      </c>
    </row>
    <row r="275" spans="1:10" ht="20.100000000000001" customHeight="1">
      <c r="A275" s="1">
        <v>274</v>
      </c>
      <c r="B275">
        <v>20210158</v>
      </c>
      <c r="C275" t="s">
        <v>9560</v>
      </c>
      <c r="D275" s="179" t="s">
        <v>9561</v>
      </c>
      <c r="E275" s="179" t="s">
        <v>9562</v>
      </c>
      <c r="F275" t="s">
        <v>155</v>
      </c>
      <c r="G275" s="182" t="s">
        <v>9563</v>
      </c>
      <c r="I275" s="1">
        <v>9</v>
      </c>
      <c r="J275" s="1">
        <v>10</v>
      </c>
    </row>
    <row r="276" spans="1:10" ht="20.100000000000001" customHeight="1">
      <c r="A276" s="1">
        <v>275</v>
      </c>
      <c r="B276">
        <v>20210141</v>
      </c>
      <c r="C276" t="s">
        <v>9564</v>
      </c>
      <c r="D276" s="179">
        <v>3070517825</v>
      </c>
      <c r="E276" s="179" t="s">
        <v>9565</v>
      </c>
      <c r="F276" t="s">
        <v>186</v>
      </c>
      <c r="G276" s="182" t="s">
        <v>9566</v>
      </c>
      <c r="I276" s="1">
        <v>9</v>
      </c>
      <c r="J276" s="1">
        <v>10</v>
      </c>
    </row>
    <row r="277" spans="1:10" ht="20.100000000000001" customHeight="1">
      <c r="A277" s="1">
        <v>276</v>
      </c>
      <c r="B277">
        <v>21220048</v>
      </c>
      <c r="C277" t="s">
        <v>9567</v>
      </c>
      <c r="D277" s="179" t="s">
        <v>9568</v>
      </c>
      <c r="E277" s="179" t="s">
        <v>9569</v>
      </c>
      <c r="F277" t="s">
        <v>186</v>
      </c>
      <c r="G277" s="182" t="s">
        <v>9570</v>
      </c>
      <c r="I277" s="1">
        <v>9</v>
      </c>
      <c r="J277" s="1">
        <v>10</v>
      </c>
    </row>
    <row r="278" spans="1:10" ht="20.100000000000001" customHeight="1">
      <c r="A278" s="1">
        <v>277</v>
      </c>
      <c r="B278">
        <v>21220071</v>
      </c>
      <c r="C278" t="s">
        <v>9571</v>
      </c>
      <c r="D278" s="179" t="s">
        <v>9572</v>
      </c>
      <c r="E278" s="179" t="s">
        <v>9573</v>
      </c>
      <c r="F278" t="s">
        <v>2123</v>
      </c>
      <c r="G278" s="182" t="s">
        <v>9574</v>
      </c>
      <c r="I278" s="1">
        <v>9</v>
      </c>
      <c r="J278" s="1">
        <v>10</v>
      </c>
    </row>
    <row r="279" spans="1:10" ht="20.100000000000001" customHeight="1">
      <c r="A279" s="1">
        <v>278</v>
      </c>
      <c r="B279">
        <v>21220036</v>
      </c>
      <c r="C279" t="s">
        <v>9575</v>
      </c>
      <c r="D279" s="179" t="s">
        <v>9576</v>
      </c>
      <c r="E279" s="179" t="s">
        <v>9577</v>
      </c>
      <c r="F279" t="s">
        <v>186</v>
      </c>
      <c r="G279" s="182" t="s">
        <v>9578</v>
      </c>
      <c r="I279" s="1">
        <v>9</v>
      </c>
      <c r="J279" s="1">
        <v>10</v>
      </c>
    </row>
    <row r="280" spans="1:10" ht="20.100000000000001" customHeight="1">
      <c r="A280" s="1">
        <v>279</v>
      </c>
      <c r="B280">
        <v>20210201</v>
      </c>
      <c r="C280" t="s">
        <v>9579</v>
      </c>
      <c r="D280" s="179" t="s">
        <v>9580</v>
      </c>
      <c r="E280" s="179" t="s">
        <v>9581</v>
      </c>
      <c r="F280" t="s">
        <v>367</v>
      </c>
      <c r="G280" s="182" t="s">
        <v>9582</v>
      </c>
      <c r="I280" s="1">
        <v>9</v>
      </c>
      <c r="J280" s="1">
        <v>10</v>
      </c>
    </row>
    <row r="281" spans="1:10" ht="20.100000000000001" customHeight="1">
      <c r="A281" s="1">
        <v>280</v>
      </c>
      <c r="B281">
        <v>21220181</v>
      </c>
      <c r="C281" t="s">
        <v>9583</v>
      </c>
      <c r="D281" s="179" t="s">
        <v>9584</v>
      </c>
      <c r="E281" s="179" t="s">
        <v>9585</v>
      </c>
      <c r="F281" t="s">
        <v>1287</v>
      </c>
      <c r="G281" s="182" t="s">
        <v>9586</v>
      </c>
      <c r="I281" s="1">
        <v>9</v>
      </c>
      <c r="J281" s="1">
        <v>10</v>
      </c>
    </row>
    <row r="282" spans="1:10" ht="20.100000000000001" customHeight="1">
      <c r="A282" s="1">
        <v>281</v>
      </c>
      <c r="B282">
        <v>20210193</v>
      </c>
      <c r="C282" t="s">
        <v>9587</v>
      </c>
      <c r="D282" s="179" t="s">
        <v>9588</v>
      </c>
      <c r="E282" s="179" t="s">
        <v>9589</v>
      </c>
      <c r="F282" t="s">
        <v>155</v>
      </c>
      <c r="G282" s="182" t="s">
        <v>9590</v>
      </c>
      <c r="I282" s="1">
        <v>9</v>
      </c>
      <c r="J282" s="1">
        <v>10</v>
      </c>
    </row>
    <row r="283" spans="1:10" ht="20.100000000000001" customHeight="1">
      <c r="A283" s="1">
        <v>282</v>
      </c>
      <c r="B283">
        <v>20210233</v>
      </c>
      <c r="C283" t="s">
        <v>9591</v>
      </c>
      <c r="D283" s="179" t="s">
        <v>9592</v>
      </c>
      <c r="E283" s="179" t="s">
        <v>9593</v>
      </c>
      <c r="F283" t="s">
        <v>186</v>
      </c>
      <c r="G283" s="182" t="s">
        <v>9594</v>
      </c>
      <c r="I283" s="1">
        <v>9</v>
      </c>
      <c r="J283" s="1">
        <v>10</v>
      </c>
    </row>
    <row r="284" spans="1:10" ht="20.100000000000001" customHeight="1">
      <c r="A284" s="1">
        <v>283</v>
      </c>
      <c r="B284">
        <v>20210192</v>
      </c>
      <c r="C284" t="s">
        <v>9595</v>
      </c>
      <c r="D284" s="179" t="s">
        <v>9596</v>
      </c>
      <c r="E284" s="179" t="s">
        <v>9597</v>
      </c>
      <c r="F284" t="s">
        <v>602</v>
      </c>
      <c r="G284" s="182" t="s">
        <v>9598</v>
      </c>
      <c r="I284" s="1">
        <v>9</v>
      </c>
      <c r="J284" s="1">
        <v>10</v>
      </c>
    </row>
    <row r="285" spans="1:10" ht="20.100000000000001" customHeight="1">
      <c r="A285" s="1">
        <v>284</v>
      </c>
      <c r="B285">
        <v>21220168</v>
      </c>
      <c r="C285" t="s">
        <v>9599</v>
      </c>
      <c r="D285" s="179" t="s">
        <v>9600</v>
      </c>
      <c r="E285" s="179" t="s">
        <v>9601</v>
      </c>
      <c r="F285" t="s">
        <v>229</v>
      </c>
      <c r="G285" s="182" t="s">
        <v>9602</v>
      </c>
      <c r="I285" s="1">
        <v>9</v>
      </c>
      <c r="J285" s="1">
        <v>10</v>
      </c>
    </row>
    <row r="286" spans="1:10" ht="20.100000000000001" customHeight="1">
      <c r="A286" s="1">
        <v>285</v>
      </c>
      <c r="B286">
        <v>20210219</v>
      </c>
      <c r="C286" t="s">
        <v>9603</v>
      </c>
      <c r="D286" s="179" t="s">
        <v>9604</v>
      </c>
      <c r="E286" s="179" t="s">
        <v>9605</v>
      </c>
      <c r="F286" t="s">
        <v>186</v>
      </c>
      <c r="G286" s="182" t="s">
        <v>9606</v>
      </c>
      <c r="I286" s="1">
        <v>10</v>
      </c>
      <c r="J286" s="1">
        <v>11</v>
      </c>
    </row>
    <row r="287" spans="1:10" ht="20.100000000000001" customHeight="1">
      <c r="A287" s="1">
        <v>286</v>
      </c>
      <c r="B287">
        <v>19200185</v>
      </c>
      <c r="C287" t="s">
        <v>9607</v>
      </c>
      <c r="D287" s="179" t="s">
        <v>9608</v>
      </c>
      <c r="E287" s="179" t="s">
        <v>9609</v>
      </c>
      <c r="F287" t="s">
        <v>155</v>
      </c>
      <c r="G287" s="182" t="s">
        <v>9610</v>
      </c>
      <c r="I287" s="1">
        <v>10</v>
      </c>
      <c r="J287" s="1">
        <v>11</v>
      </c>
    </row>
    <row r="288" spans="1:10" ht="20.100000000000001" customHeight="1">
      <c r="A288" s="1">
        <v>287</v>
      </c>
      <c r="B288">
        <v>19200190</v>
      </c>
      <c r="C288" t="s">
        <v>9611</v>
      </c>
      <c r="D288" s="183" t="s">
        <v>9612</v>
      </c>
      <c r="E288" s="179" t="s">
        <v>9613</v>
      </c>
      <c r="F288" t="s">
        <v>186</v>
      </c>
      <c r="G288" s="182" t="s">
        <v>9614</v>
      </c>
      <c r="I288" s="1">
        <v>10</v>
      </c>
      <c r="J288" s="1">
        <v>11</v>
      </c>
    </row>
    <row r="289" spans="1:10" ht="20.100000000000001" customHeight="1">
      <c r="A289" s="1">
        <v>288</v>
      </c>
      <c r="B289">
        <v>20210241</v>
      </c>
      <c r="C289" t="s">
        <v>9615</v>
      </c>
      <c r="D289" s="183" t="s">
        <v>9616</v>
      </c>
      <c r="E289" s="179" t="s">
        <v>9617</v>
      </c>
      <c r="F289" t="s">
        <v>186</v>
      </c>
      <c r="G289" s="182" t="s">
        <v>9618</v>
      </c>
      <c r="I289" s="1">
        <v>10</v>
      </c>
      <c r="J289" s="1">
        <v>11</v>
      </c>
    </row>
    <row r="290" spans="1:10" ht="20.100000000000001" customHeight="1">
      <c r="A290" s="1">
        <v>289</v>
      </c>
      <c r="B290">
        <v>19200192</v>
      </c>
      <c r="C290" t="s">
        <v>9619</v>
      </c>
      <c r="D290" s="179" t="s">
        <v>9620</v>
      </c>
      <c r="E290" s="179" t="s">
        <v>9621</v>
      </c>
      <c r="F290" t="s">
        <v>155</v>
      </c>
      <c r="G290" s="182" t="s">
        <v>9622</v>
      </c>
      <c r="I290" s="1">
        <v>10</v>
      </c>
      <c r="J290" s="1">
        <v>11</v>
      </c>
    </row>
    <row r="291" spans="1:10" ht="20.100000000000001" customHeight="1">
      <c r="A291" s="1">
        <v>290</v>
      </c>
      <c r="B291">
        <v>20210196</v>
      </c>
      <c r="C291" t="s">
        <v>9623</v>
      </c>
      <c r="D291" s="179" t="s">
        <v>9624</v>
      </c>
      <c r="E291" s="179" t="s">
        <v>9625</v>
      </c>
      <c r="F291" t="s">
        <v>155</v>
      </c>
      <c r="G291" s="182" t="s">
        <v>9626</v>
      </c>
      <c r="I291" s="1">
        <v>10</v>
      </c>
      <c r="J291" s="1">
        <v>11</v>
      </c>
    </row>
    <row r="292" spans="1:10" ht="20.100000000000001" customHeight="1">
      <c r="A292" s="1">
        <v>291</v>
      </c>
      <c r="B292">
        <v>19200195</v>
      </c>
      <c r="C292" t="s">
        <v>9627</v>
      </c>
      <c r="D292" s="179" t="s">
        <v>9628</v>
      </c>
      <c r="E292" s="179" t="s">
        <v>9629</v>
      </c>
      <c r="F292" t="s">
        <v>186</v>
      </c>
      <c r="G292" s="182" t="s">
        <v>9630</v>
      </c>
      <c r="I292" s="1">
        <v>10</v>
      </c>
      <c r="J292" s="1">
        <v>11</v>
      </c>
    </row>
    <row r="293" spans="1:10" ht="20.100000000000001" customHeight="1">
      <c r="A293" s="1">
        <v>292</v>
      </c>
      <c r="B293">
        <v>19200198</v>
      </c>
      <c r="C293" t="s">
        <v>9631</v>
      </c>
      <c r="D293" s="179" t="s">
        <v>9632</v>
      </c>
      <c r="E293" s="179" t="s">
        <v>9633</v>
      </c>
      <c r="F293" t="s">
        <v>155</v>
      </c>
      <c r="G293" s="182" t="s">
        <v>9634</v>
      </c>
      <c r="I293" s="1">
        <v>10</v>
      </c>
      <c r="J293" s="1">
        <v>11</v>
      </c>
    </row>
    <row r="294" spans="1:10" ht="20.100000000000001" customHeight="1">
      <c r="A294" s="1">
        <v>293</v>
      </c>
      <c r="B294">
        <v>17180108</v>
      </c>
      <c r="C294" t="s">
        <v>9635</v>
      </c>
      <c r="D294" s="179" t="s">
        <v>9636</v>
      </c>
      <c r="E294" s="179" t="s">
        <v>9637</v>
      </c>
      <c r="F294" t="s">
        <v>155</v>
      </c>
      <c r="G294" s="182" t="s">
        <v>9638</v>
      </c>
      <c r="I294" s="1">
        <v>10</v>
      </c>
      <c r="J294" s="1">
        <v>11</v>
      </c>
    </row>
    <row r="295" spans="1:10" ht="20.100000000000001" customHeight="1">
      <c r="A295" s="1">
        <v>294</v>
      </c>
      <c r="B295">
        <v>20210152</v>
      </c>
      <c r="C295" t="s">
        <v>9639</v>
      </c>
      <c r="D295" s="179" t="s">
        <v>9640</v>
      </c>
      <c r="E295" s="179" t="s">
        <v>9641</v>
      </c>
      <c r="F295" t="s">
        <v>155</v>
      </c>
      <c r="G295" s="182" t="s">
        <v>9642</v>
      </c>
      <c r="I295" s="1">
        <v>10</v>
      </c>
      <c r="J295" s="1">
        <v>11</v>
      </c>
    </row>
    <row r="296" spans="1:10" ht="20.100000000000001" customHeight="1">
      <c r="A296" s="1">
        <v>295</v>
      </c>
      <c r="B296">
        <v>20210210</v>
      </c>
      <c r="C296" t="s">
        <v>9643</v>
      </c>
      <c r="D296" s="179" t="s">
        <v>9644</v>
      </c>
      <c r="E296" s="179" t="s">
        <v>9645</v>
      </c>
      <c r="F296" t="s">
        <v>155</v>
      </c>
      <c r="G296" s="182" t="s">
        <v>9646</v>
      </c>
      <c r="I296" s="1">
        <v>10</v>
      </c>
      <c r="J296" s="1">
        <v>11</v>
      </c>
    </row>
    <row r="297" spans="1:10" ht="20.100000000000001" customHeight="1">
      <c r="A297" s="1">
        <v>296</v>
      </c>
      <c r="B297">
        <v>20210154</v>
      </c>
      <c r="C297" t="s">
        <v>9647</v>
      </c>
      <c r="D297" s="179" t="s">
        <v>9648</v>
      </c>
      <c r="E297" s="179" t="s">
        <v>9649</v>
      </c>
      <c r="F297" t="s">
        <v>155</v>
      </c>
      <c r="G297" s="182" t="s">
        <v>9650</v>
      </c>
      <c r="I297" s="1">
        <v>10</v>
      </c>
      <c r="J297" s="1">
        <v>11</v>
      </c>
    </row>
    <row r="298" spans="1:10" ht="20.100000000000001" customHeight="1">
      <c r="A298" s="1">
        <v>297</v>
      </c>
      <c r="B298">
        <v>20210153</v>
      </c>
      <c r="C298" t="s">
        <v>9651</v>
      </c>
      <c r="D298" s="179" t="s">
        <v>9652</v>
      </c>
      <c r="E298" s="179" t="s">
        <v>9653</v>
      </c>
      <c r="F298" t="s">
        <v>2422</v>
      </c>
      <c r="G298" s="182" t="s">
        <v>9654</v>
      </c>
      <c r="I298" s="1">
        <v>10</v>
      </c>
      <c r="J298" s="1">
        <v>11</v>
      </c>
    </row>
    <row r="299" spans="1:10" ht="20.100000000000001" customHeight="1">
      <c r="A299" s="1">
        <v>298</v>
      </c>
      <c r="B299">
        <v>19200230</v>
      </c>
      <c r="C299" t="s">
        <v>9655</v>
      </c>
      <c r="D299" s="179" t="s">
        <v>9656</v>
      </c>
      <c r="E299" s="179" t="s">
        <v>9657</v>
      </c>
      <c r="F299" t="s">
        <v>155</v>
      </c>
      <c r="G299" s="182" t="s">
        <v>9658</v>
      </c>
      <c r="I299" s="1">
        <v>10</v>
      </c>
      <c r="J299" s="1">
        <v>11</v>
      </c>
    </row>
    <row r="300" spans="1:10" ht="20.100000000000001" customHeight="1">
      <c r="A300" s="1">
        <v>299</v>
      </c>
      <c r="B300">
        <v>19200242</v>
      </c>
      <c r="C300" t="s">
        <v>9659</v>
      </c>
      <c r="D300" s="179" t="s">
        <v>9660</v>
      </c>
      <c r="E300" s="179" t="s">
        <v>9661</v>
      </c>
      <c r="F300" t="s">
        <v>155</v>
      </c>
      <c r="G300" s="182" t="s">
        <v>9662</v>
      </c>
      <c r="I300" s="1">
        <v>10</v>
      </c>
      <c r="J300" s="1">
        <v>11</v>
      </c>
    </row>
    <row r="301" spans="1:10" ht="20.100000000000001" customHeight="1">
      <c r="A301" s="1">
        <v>300</v>
      </c>
      <c r="B301">
        <v>19200247</v>
      </c>
      <c r="C301" t="s">
        <v>9663</v>
      </c>
      <c r="D301" s="179" t="s">
        <v>9664</v>
      </c>
      <c r="E301" s="179" t="s">
        <v>9665</v>
      </c>
      <c r="F301" t="s">
        <v>155</v>
      </c>
      <c r="G301" s="182" t="s">
        <v>9666</v>
      </c>
      <c r="I301" s="1">
        <v>10</v>
      </c>
      <c r="J301" s="1">
        <v>11</v>
      </c>
    </row>
    <row r="302" spans="1:10" ht="20.100000000000001" customHeight="1">
      <c r="A302" s="1">
        <v>301</v>
      </c>
      <c r="B302">
        <v>19200251</v>
      </c>
      <c r="C302" t="s">
        <v>9667</v>
      </c>
      <c r="D302" s="179" t="s">
        <v>9668</v>
      </c>
      <c r="E302" s="179" t="s">
        <v>9669</v>
      </c>
      <c r="F302" t="s">
        <v>155</v>
      </c>
      <c r="G302" s="182" t="s">
        <v>9670</v>
      </c>
      <c r="I302" s="1">
        <v>10</v>
      </c>
      <c r="J302" s="1">
        <v>11</v>
      </c>
    </row>
    <row r="303" spans="1:10" ht="20.100000000000001" customHeight="1">
      <c r="A303" s="1">
        <v>302</v>
      </c>
      <c r="B303">
        <v>19200255</v>
      </c>
      <c r="C303" t="s">
        <v>9671</v>
      </c>
      <c r="D303" s="179" t="s">
        <v>9672</v>
      </c>
      <c r="E303" s="179" t="s">
        <v>9673</v>
      </c>
      <c r="F303" t="s">
        <v>155</v>
      </c>
      <c r="G303" s="182" t="s">
        <v>9674</v>
      </c>
      <c r="I303" s="1">
        <v>10</v>
      </c>
      <c r="J303" s="1">
        <v>11</v>
      </c>
    </row>
    <row r="304" spans="1:10" ht="20.100000000000001" customHeight="1">
      <c r="A304" s="1">
        <v>303</v>
      </c>
      <c r="B304">
        <v>19200259</v>
      </c>
      <c r="C304" t="s">
        <v>9675</v>
      </c>
      <c r="D304" s="179" t="s">
        <v>9676</v>
      </c>
      <c r="E304" s="179" t="s">
        <v>9677</v>
      </c>
      <c r="F304" t="s">
        <v>569</v>
      </c>
      <c r="G304" s="182" t="s">
        <v>9678</v>
      </c>
      <c r="I304" s="1">
        <v>10</v>
      </c>
      <c r="J304" s="1">
        <v>11</v>
      </c>
    </row>
    <row r="305" spans="1:10" ht="20.100000000000001" customHeight="1">
      <c r="A305" s="1">
        <v>304</v>
      </c>
      <c r="B305">
        <v>19200265</v>
      </c>
      <c r="C305" t="s">
        <v>3337</v>
      </c>
      <c r="D305" s="179" t="s">
        <v>9679</v>
      </c>
      <c r="E305" s="179" t="s">
        <v>9680</v>
      </c>
      <c r="F305" t="s">
        <v>186</v>
      </c>
      <c r="G305" s="182" t="s">
        <v>9681</v>
      </c>
      <c r="I305" s="1">
        <v>10</v>
      </c>
      <c r="J305" s="1">
        <v>11</v>
      </c>
    </row>
    <row r="306" spans="1:10" ht="20.100000000000001" customHeight="1">
      <c r="A306" s="1">
        <v>305</v>
      </c>
      <c r="B306">
        <v>19200267</v>
      </c>
      <c r="C306" t="s">
        <v>9682</v>
      </c>
      <c r="D306" s="179" t="s">
        <v>9683</v>
      </c>
      <c r="E306" s="179" t="s">
        <v>9684</v>
      </c>
      <c r="F306" t="s">
        <v>186</v>
      </c>
      <c r="G306" s="182" t="s">
        <v>9685</v>
      </c>
      <c r="I306" s="1">
        <v>10</v>
      </c>
      <c r="J306" s="1">
        <v>11</v>
      </c>
    </row>
    <row r="307" spans="1:10" ht="20.100000000000001" customHeight="1">
      <c r="A307" s="1">
        <v>306</v>
      </c>
      <c r="B307">
        <v>19200290</v>
      </c>
      <c r="C307" t="s">
        <v>9686</v>
      </c>
      <c r="D307" s="179" t="s">
        <v>9687</v>
      </c>
      <c r="E307" s="179" t="s">
        <v>9688</v>
      </c>
      <c r="F307" t="s">
        <v>155</v>
      </c>
      <c r="G307" s="182" t="s">
        <v>9689</v>
      </c>
      <c r="I307" s="1">
        <v>10</v>
      </c>
      <c r="J307" s="1">
        <v>11</v>
      </c>
    </row>
    <row r="308" spans="1:10" ht="20.100000000000001" customHeight="1">
      <c r="A308" s="1">
        <v>307</v>
      </c>
      <c r="B308">
        <v>19200271</v>
      </c>
      <c r="C308" t="s">
        <v>9690</v>
      </c>
      <c r="D308" s="179" t="s">
        <v>9691</v>
      </c>
      <c r="E308" s="179" t="s">
        <v>9692</v>
      </c>
      <c r="F308" t="s">
        <v>155</v>
      </c>
      <c r="G308" s="182" t="s">
        <v>9693</v>
      </c>
      <c r="I308" s="1">
        <v>10</v>
      </c>
      <c r="J308" s="1">
        <v>11</v>
      </c>
    </row>
    <row r="309" spans="1:10" ht="20.100000000000001" customHeight="1">
      <c r="A309" s="1">
        <v>308</v>
      </c>
      <c r="B309">
        <v>20210181</v>
      </c>
      <c r="C309" t="s">
        <v>9694</v>
      </c>
      <c r="D309" s="179" t="s">
        <v>9695</v>
      </c>
      <c r="E309" s="179" t="s">
        <v>9696</v>
      </c>
      <c r="F309" t="s">
        <v>155</v>
      </c>
      <c r="G309" s="182" t="s">
        <v>9697</v>
      </c>
      <c r="I309" s="1">
        <v>10</v>
      </c>
      <c r="J309" s="1">
        <v>11</v>
      </c>
    </row>
    <row r="310" spans="1:10" ht="20.100000000000001" customHeight="1">
      <c r="A310" s="1">
        <v>309</v>
      </c>
      <c r="B310">
        <v>20210236</v>
      </c>
      <c r="C310" t="s">
        <v>9698</v>
      </c>
      <c r="D310" s="179" t="s">
        <v>9699</v>
      </c>
      <c r="E310" s="179" t="s">
        <v>9700</v>
      </c>
      <c r="F310" t="s">
        <v>186</v>
      </c>
      <c r="G310" s="182" t="s">
        <v>9701</v>
      </c>
      <c r="I310" s="1">
        <v>10</v>
      </c>
      <c r="J310" s="1">
        <v>11</v>
      </c>
    </row>
    <row r="311" spans="1:10" ht="20.100000000000001" customHeight="1">
      <c r="A311" s="1">
        <v>310</v>
      </c>
      <c r="B311">
        <v>19200284</v>
      </c>
      <c r="C311" t="s">
        <v>9702</v>
      </c>
      <c r="D311" s="183" t="s">
        <v>9703</v>
      </c>
      <c r="E311" s="179" t="s">
        <v>9704</v>
      </c>
      <c r="F311" t="s">
        <v>186</v>
      </c>
      <c r="G311" s="182" t="s">
        <v>9705</v>
      </c>
      <c r="I311" s="1">
        <v>10</v>
      </c>
      <c r="J311" s="1">
        <v>11</v>
      </c>
    </row>
    <row r="312" spans="1:10" ht="20.100000000000001" customHeight="1">
      <c r="A312" s="1">
        <v>311</v>
      </c>
      <c r="B312">
        <v>19200285</v>
      </c>
      <c r="C312" t="s">
        <v>9706</v>
      </c>
      <c r="D312" s="179" t="s">
        <v>9707</v>
      </c>
      <c r="E312" s="179" t="s">
        <v>9708</v>
      </c>
      <c r="F312" t="s">
        <v>155</v>
      </c>
      <c r="G312" s="182" t="s">
        <v>9709</v>
      </c>
      <c r="I312" s="1">
        <v>10</v>
      </c>
      <c r="J312" s="1">
        <v>11</v>
      </c>
    </row>
    <row r="313" spans="1:10" ht="20.100000000000001" customHeight="1">
      <c r="A313" s="1">
        <v>312</v>
      </c>
      <c r="B313">
        <v>19200289</v>
      </c>
      <c r="C313" t="s">
        <v>9710</v>
      </c>
      <c r="D313" s="179" t="s">
        <v>9711</v>
      </c>
      <c r="E313" s="179" t="s">
        <v>9712</v>
      </c>
      <c r="F313" t="s">
        <v>155</v>
      </c>
      <c r="G313" s="182" t="s">
        <v>9713</v>
      </c>
      <c r="I313" s="1">
        <v>10</v>
      </c>
      <c r="J313" s="1">
        <v>11</v>
      </c>
    </row>
    <row r="314" spans="1:10" ht="20.100000000000001" customHeight="1">
      <c r="A314" s="1">
        <v>313</v>
      </c>
      <c r="B314">
        <v>19200292</v>
      </c>
      <c r="C314" t="s">
        <v>9714</v>
      </c>
      <c r="D314" s="179" t="s">
        <v>9715</v>
      </c>
      <c r="E314" s="179" t="s">
        <v>9716</v>
      </c>
      <c r="F314" t="s">
        <v>186</v>
      </c>
      <c r="G314" s="182" t="s">
        <v>9717</v>
      </c>
      <c r="I314" s="1">
        <v>10</v>
      </c>
      <c r="J314" s="1">
        <v>11</v>
      </c>
    </row>
    <row r="315" spans="1:10" ht="20.100000000000001" customHeight="1">
      <c r="A315" s="1">
        <v>314</v>
      </c>
      <c r="B315">
        <v>18190232</v>
      </c>
      <c r="C315" t="s">
        <v>9718</v>
      </c>
      <c r="D315" s="179" t="s">
        <v>9719</v>
      </c>
      <c r="E315" s="179" t="s">
        <v>9720</v>
      </c>
      <c r="F315" t="s">
        <v>155</v>
      </c>
      <c r="G315" s="182" t="s">
        <v>9721</v>
      </c>
      <c r="I315" s="1">
        <v>10</v>
      </c>
      <c r="J315" s="1">
        <v>11</v>
      </c>
    </row>
    <row r="316" spans="1:10" ht="20.100000000000001" customHeight="1">
      <c r="A316" s="1">
        <v>315</v>
      </c>
      <c r="B316">
        <v>20210170</v>
      </c>
      <c r="C316" t="s">
        <v>9722</v>
      </c>
      <c r="D316" s="179" t="s">
        <v>9723</v>
      </c>
      <c r="E316" s="179" t="s">
        <v>9724</v>
      </c>
      <c r="F316" t="s">
        <v>186</v>
      </c>
      <c r="G316" s="182" t="s">
        <v>9725</v>
      </c>
      <c r="I316" s="1">
        <v>10</v>
      </c>
      <c r="J316" s="1">
        <v>11</v>
      </c>
    </row>
    <row r="317" spans="1:10" ht="20.100000000000001" customHeight="1">
      <c r="A317" s="1">
        <v>316</v>
      </c>
      <c r="B317">
        <v>19200305</v>
      </c>
      <c r="C317" t="s">
        <v>9726</v>
      </c>
      <c r="D317" s="179" t="s">
        <v>9727</v>
      </c>
      <c r="E317" s="179" t="s">
        <v>9728</v>
      </c>
      <c r="F317" t="s">
        <v>186</v>
      </c>
      <c r="G317" s="182" t="s">
        <v>9729</v>
      </c>
      <c r="I317" s="1">
        <v>10</v>
      </c>
      <c r="J317" s="1">
        <v>11</v>
      </c>
    </row>
    <row r="318" spans="1:10" ht="20.100000000000001" customHeight="1">
      <c r="A318" s="1">
        <v>317</v>
      </c>
      <c r="B318">
        <v>21220078</v>
      </c>
      <c r="C318" t="s">
        <v>9730</v>
      </c>
      <c r="D318" s="183" t="s">
        <v>9731</v>
      </c>
      <c r="E318" s="179" t="s">
        <v>9732</v>
      </c>
      <c r="F318" t="s">
        <v>155</v>
      </c>
      <c r="G318" s="182" t="s">
        <v>9733</v>
      </c>
      <c r="I318" s="1">
        <v>10</v>
      </c>
      <c r="J318" s="1">
        <v>11</v>
      </c>
    </row>
    <row r="319" spans="1:10" ht="20.100000000000001" customHeight="1">
      <c r="A319" s="1">
        <v>318</v>
      </c>
      <c r="B319">
        <v>19200309</v>
      </c>
      <c r="C319" t="s">
        <v>9734</v>
      </c>
      <c r="D319" s="179" t="s">
        <v>9735</v>
      </c>
      <c r="E319" s="179" t="s">
        <v>9736</v>
      </c>
      <c r="F319" t="s">
        <v>186</v>
      </c>
      <c r="G319" s="182" t="s">
        <v>9737</v>
      </c>
      <c r="I319" s="1">
        <v>10</v>
      </c>
      <c r="J319" s="1">
        <v>11</v>
      </c>
    </row>
    <row r="320" spans="1:10" ht="20.100000000000001" customHeight="1">
      <c r="A320" s="1">
        <v>319</v>
      </c>
      <c r="B320">
        <v>20210252</v>
      </c>
      <c r="C320" t="s">
        <v>9738</v>
      </c>
      <c r="D320" s="179" t="s">
        <v>9739</v>
      </c>
      <c r="E320" s="179" t="s">
        <v>9740</v>
      </c>
      <c r="F320" t="s">
        <v>155</v>
      </c>
      <c r="G320" s="182" t="s">
        <v>9741</v>
      </c>
      <c r="I320" s="1">
        <v>10</v>
      </c>
      <c r="J320" s="1">
        <v>11</v>
      </c>
    </row>
    <row r="321" spans="1:10" ht="20.100000000000001" customHeight="1">
      <c r="A321" s="1">
        <v>320</v>
      </c>
      <c r="B321">
        <v>19200316</v>
      </c>
      <c r="C321" t="s">
        <v>9742</v>
      </c>
      <c r="D321" s="179" t="s">
        <v>9743</v>
      </c>
      <c r="E321" s="179" t="s">
        <v>9744</v>
      </c>
      <c r="F321" t="s">
        <v>155</v>
      </c>
      <c r="G321" s="182" t="s">
        <v>9745</v>
      </c>
      <c r="I321" s="1">
        <v>10</v>
      </c>
      <c r="J321" s="1">
        <v>11</v>
      </c>
    </row>
    <row r="322" spans="1:10" ht="20.100000000000001" customHeight="1">
      <c r="A322" s="1">
        <v>321</v>
      </c>
      <c r="B322">
        <v>18190217</v>
      </c>
      <c r="C322" t="s">
        <v>9746</v>
      </c>
      <c r="D322" s="183" t="s">
        <v>9747</v>
      </c>
      <c r="E322" s="179" t="s">
        <v>9748</v>
      </c>
      <c r="F322" t="s">
        <v>155</v>
      </c>
      <c r="G322" s="182" t="s">
        <v>9749</v>
      </c>
      <c r="I322" s="1">
        <v>10</v>
      </c>
      <c r="J322" s="1">
        <v>11</v>
      </c>
    </row>
    <row r="323" spans="1:10" ht="20.100000000000001" customHeight="1">
      <c r="A323" s="1">
        <v>322</v>
      </c>
      <c r="B323">
        <v>19200317</v>
      </c>
      <c r="C323" t="s">
        <v>9750</v>
      </c>
      <c r="D323" s="179" t="s">
        <v>9751</v>
      </c>
      <c r="E323" s="179" t="s">
        <v>9752</v>
      </c>
      <c r="F323" t="s">
        <v>186</v>
      </c>
      <c r="G323" s="182" t="s">
        <v>9753</v>
      </c>
      <c r="I323" s="1">
        <v>10</v>
      </c>
      <c r="J323" s="1">
        <v>11</v>
      </c>
    </row>
    <row r="324" spans="1:10" ht="20.100000000000001" customHeight="1">
      <c r="A324" s="1">
        <v>323</v>
      </c>
      <c r="B324">
        <v>19200320</v>
      </c>
      <c r="C324" t="s">
        <v>6143</v>
      </c>
      <c r="D324" s="179" t="s">
        <v>9754</v>
      </c>
      <c r="E324" s="179" t="s">
        <v>9755</v>
      </c>
      <c r="F324" t="s">
        <v>186</v>
      </c>
      <c r="G324" s="182" t="s">
        <v>9756</v>
      </c>
      <c r="I324" s="1">
        <v>10</v>
      </c>
      <c r="J324" s="1">
        <v>11</v>
      </c>
    </row>
    <row r="325" spans="1:10" ht="20.100000000000001" customHeight="1">
      <c r="A325" s="1">
        <v>324</v>
      </c>
      <c r="B325">
        <v>20210176</v>
      </c>
      <c r="C325" t="s">
        <v>9757</v>
      </c>
      <c r="D325" s="179" t="s">
        <v>9758</v>
      </c>
      <c r="E325" s="179" t="s">
        <v>9759</v>
      </c>
      <c r="F325" t="s">
        <v>155</v>
      </c>
      <c r="G325" s="182" t="s">
        <v>9760</v>
      </c>
      <c r="I325" s="1">
        <v>10</v>
      </c>
      <c r="J325" s="1">
        <v>11</v>
      </c>
    </row>
    <row r="326" spans="1:10" ht="20.100000000000001" customHeight="1">
      <c r="A326" s="1">
        <v>325</v>
      </c>
      <c r="B326">
        <v>19200330</v>
      </c>
      <c r="C326" t="s">
        <v>9761</v>
      </c>
      <c r="D326" s="179" t="s">
        <v>9762</v>
      </c>
      <c r="E326" s="179" t="s">
        <v>9763</v>
      </c>
      <c r="F326" t="s">
        <v>186</v>
      </c>
      <c r="G326" s="182" t="s">
        <v>9764</v>
      </c>
      <c r="I326" s="1">
        <v>10</v>
      </c>
      <c r="J326" s="1">
        <v>11</v>
      </c>
    </row>
    <row r="327" spans="1:10" ht="20.100000000000001" customHeight="1">
      <c r="A327" s="1">
        <v>326</v>
      </c>
      <c r="B327">
        <v>20210150</v>
      </c>
      <c r="C327" t="s">
        <v>9765</v>
      </c>
      <c r="D327" s="179" t="s">
        <v>9766</v>
      </c>
      <c r="E327" s="179" t="s">
        <v>9767</v>
      </c>
      <c r="F327" t="s">
        <v>186</v>
      </c>
      <c r="G327" s="182" t="s">
        <v>9768</v>
      </c>
      <c r="I327" s="1">
        <v>10</v>
      </c>
      <c r="J327" s="1">
        <v>11</v>
      </c>
    </row>
    <row r="328" spans="1:10" ht="20.100000000000001" customHeight="1">
      <c r="A328" s="1">
        <v>327</v>
      </c>
      <c r="B328">
        <v>19200344</v>
      </c>
      <c r="C328" t="s">
        <v>9769</v>
      </c>
      <c r="D328" s="179" t="s">
        <v>9770</v>
      </c>
      <c r="E328" s="179" t="s">
        <v>9771</v>
      </c>
      <c r="F328" t="s">
        <v>155</v>
      </c>
      <c r="G328" s="182" t="s">
        <v>9772</v>
      </c>
      <c r="I328" s="1">
        <v>10</v>
      </c>
      <c r="J328" s="1">
        <v>11</v>
      </c>
    </row>
    <row r="329" spans="1:10" ht="20.100000000000001" customHeight="1">
      <c r="A329" s="1">
        <v>328</v>
      </c>
      <c r="B329">
        <v>19200370</v>
      </c>
      <c r="C329" t="s">
        <v>9773</v>
      </c>
      <c r="D329" s="179" t="s">
        <v>9774</v>
      </c>
      <c r="E329" s="179" t="s">
        <v>9775</v>
      </c>
      <c r="F329" t="s">
        <v>155</v>
      </c>
      <c r="G329" s="182" t="s">
        <v>9776</v>
      </c>
      <c r="I329" s="1">
        <v>10</v>
      </c>
      <c r="J329" s="1">
        <v>11</v>
      </c>
    </row>
    <row r="330" spans="1:10" ht="20.100000000000001" customHeight="1">
      <c r="A330" s="1">
        <v>329</v>
      </c>
      <c r="B330">
        <v>19200189</v>
      </c>
      <c r="C330" t="s">
        <v>9777</v>
      </c>
      <c r="D330" s="179" t="s">
        <v>9778</v>
      </c>
      <c r="E330" s="179" t="s">
        <v>9779</v>
      </c>
      <c r="F330" t="s">
        <v>155</v>
      </c>
      <c r="G330" s="182" t="s">
        <v>9780</v>
      </c>
      <c r="I330" s="1">
        <v>10</v>
      </c>
      <c r="J330" s="1">
        <v>11</v>
      </c>
    </row>
    <row r="331" spans="1:10" ht="20.100000000000001" customHeight="1">
      <c r="A331" s="1">
        <v>330</v>
      </c>
      <c r="B331">
        <v>20210245</v>
      </c>
      <c r="C331" t="s">
        <v>9781</v>
      </c>
      <c r="D331" s="179" t="s">
        <v>9782</v>
      </c>
      <c r="E331" s="179" t="s">
        <v>9783</v>
      </c>
      <c r="F331" t="s">
        <v>155</v>
      </c>
      <c r="G331" s="182" t="s">
        <v>9784</v>
      </c>
      <c r="I331" s="1">
        <v>10</v>
      </c>
      <c r="J331" s="1">
        <v>11</v>
      </c>
    </row>
    <row r="332" spans="1:10" ht="20.100000000000001" customHeight="1">
      <c r="A332" s="1">
        <v>331</v>
      </c>
      <c r="B332">
        <v>20210244</v>
      </c>
      <c r="C332" t="s">
        <v>9785</v>
      </c>
      <c r="D332" s="179" t="s">
        <v>9786</v>
      </c>
      <c r="E332" s="179" t="s">
        <v>9787</v>
      </c>
      <c r="F332" t="s">
        <v>155</v>
      </c>
      <c r="G332" s="182" t="s">
        <v>9788</v>
      </c>
      <c r="I332" s="1">
        <v>10</v>
      </c>
      <c r="J332" s="1">
        <v>11</v>
      </c>
    </row>
    <row r="333" spans="1:10" ht="20.100000000000001" customHeight="1">
      <c r="A333" s="1">
        <v>332</v>
      </c>
      <c r="B333">
        <v>19200196</v>
      </c>
      <c r="C333" t="s">
        <v>9789</v>
      </c>
      <c r="D333" s="179" t="s">
        <v>9790</v>
      </c>
      <c r="E333" s="179" t="s">
        <v>9791</v>
      </c>
      <c r="F333" t="s">
        <v>155</v>
      </c>
      <c r="G333" s="182" t="s">
        <v>9792</v>
      </c>
      <c r="I333" s="1">
        <v>10</v>
      </c>
      <c r="J333" s="1">
        <v>11</v>
      </c>
    </row>
    <row r="334" spans="1:10" ht="20.100000000000001" customHeight="1">
      <c r="A334" s="1">
        <v>333</v>
      </c>
      <c r="B334">
        <v>19200204</v>
      </c>
      <c r="C334" t="s">
        <v>9793</v>
      </c>
      <c r="D334" s="179" t="s">
        <v>9794</v>
      </c>
      <c r="E334" s="179" t="s">
        <v>9795</v>
      </c>
      <c r="F334" t="s">
        <v>186</v>
      </c>
      <c r="G334" s="182" t="s">
        <v>9796</v>
      </c>
      <c r="I334" s="1">
        <v>10</v>
      </c>
      <c r="J334" s="1">
        <v>11</v>
      </c>
    </row>
    <row r="335" spans="1:10" ht="20.100000000000001" customHeight="1">
      <c r="A335" s="1">
        <v>334</v>
      </c>
      <c r="B335">
        <v>20210240</v>
      </c>
      <c r="C335" t="s">
        <v>9797</v>
      </c>
      <c r="D335" s="179" t="s">
        <v>9798</v>
      </c>
      <c r="E335" s="179" t="s">
        <v>9799</v>
      </c>
      <c r="F335" t="s">
        <v>186</v>
      </c>
      <c r="G335" s="182" t="s">
        <v>9800</v>
      </c>
      <c r="I335" s="1">
        <v>10</v>
      </c>
      <c r="J335" s="1">
        <v>11</v>
      </c>
    </row>
    <row r="336" spans="1:10" ht="20.100000000000001" customHeight="1">
      <c r="A336" s="1">
        <v>335</v>
      </c>
      <c r="B336">
        <v>19200209</v>
      </c>
      <c r="C336" t="s">
        <v>9801</v>
      </c>
      <c r="D336" s="179" t="s">
        <v>9802</v>
      </c>
      <c r="E336" s="179" t="s">
        <v>9803</v>
      </c>
      <c r="F336" t="s">
        <v>155</v>
      </c>
      <c r="G336" s="182" t="s">
        <v>9717</v>
      </c>
      <c r="I336" s="1">
        <v>10</v>
      </c>
      <c r="J336" s="1">
        <v>11</v>
      </c>
    </row>
    <row r="337" spans="1:10" ht="20.100000000000001" customHeight="1">
      <c r="A337" s="1">
        <v>336</v>
      </c>
      <c r="B337">
        <v>20210173</v>
      </c>
      <c r="C337" t="s">
        <v>9804</v>
      </c>
      <c r="D337" s="179" t="s">
        <v>9805</v>
      </c>
      <c r="E337" s="179" t="s">
        <v>9806</v>
      </c>
      <c r="F337" t="s">
        <v>186</v>
      </c>
      <c r="G337" s="182" t="s">
        <v>9807</v>
      </c>
      <c r="I337" s="1">
        <v>10</v>
      </c>
      <c r="J337" s="1">
        <v>11</v>
      </c>
    </row>
    <row r="338" spans="1:10" ht="20.100000000000001" customHeight="1">
      <c r="A338" s="1">
        <v>337</v>
      </c>
      <c r="B338">
        <v>20210211</v>
      </c>
      <c r="C338" t="s">
        <v>9808</v>
      </c>
      <c r="D338" s="179" t="s">
        <v>9809</v>
      </c>
      <c r="E338" s="179" t="s">
        <v>9810</v>
      </c>
      <c r="F338" t="s">
        <v>155</v>
      </c>
      <c r="G338" s="182" t="s">
        <v>9811</v>
      </c>
      <c r="I338" s="1">
        <v>10</v>
      </c>
      <c r="J338" s="1">
        <v>11</v>
      </c>
    </row>
    <row r="339" spans="1:10" ht="20.100000000000001" customHeight="1">
      <c r="A339" s="1">
        <v>338</v>
      </c>
      <c r="B339">
        <v>19200223</v>
      </c>
      <c r="C339" t="s">
        <v>9812</v>
      </c>
      <c r="D339" s="179" t="s">
        <v>9813</v>
      </c>
      <c r="E339" s="179" t="s">
        <v>9814</v>
      </c>
      <c r="F339" t="s">
        <v>2666</v>
      </c>
      <c r="G339" s="182" t="s">
        <v>9815</v>
      </c>
      <c r="I339" s="1">
        <v>10</v>
      </c>
      <c r="J339" s="1">
        <v>11</v>
      </c>
    </row>
    <row r="340" spans="1:10" ht="20.100000000000001" customHeight="1">
      <c r="A340" s="1">
        <v>339</v>
      </c>
      <c r="B340">
        <v>19200227</v>
      </c>
      <c r="C340" t="s">
        <v>9816</v>
      </c>
      <c r="D340" s="179" t="s">
        <v>9817</v>
      </c>
      <c r="E340" s="179" t="s">
        <v>9818</v>
      </c>
      <c r="F340" t="s">
        <v>186</v>
      </c>
      <c r="G340" s="182" t="s">
        <v>9819</v>
      </c>
      <c r="I340" s="1">
        <v>10</v>
      </c>
      <c r="J340" s="1">
        <v>11</v>
      </c>
    </row>
    <row r="341" spans="1:10" ht="20.100000000000001" customHeight="1">
      <c r="A341" s="1">
        <v>340</v>
      </c>
      <c r="B341">
        <v>20210189</v>
      </c>
      <c r="C341" t="s">
        <v>9820</v>
      </c>
      <c r="D341" s="179" t="s">
        <v>9821</v>
      </c>
      <c r="E341" s="179" t="s">
        <v>9822</v>
      </c>
      <c r="F341" t="s">
        <v>155</v>
      </c>
      <c r="G341" s="182" t="s">
        <v>9823</v>
      </c>
      <c r="I341" s="1">
        <v>10</v>
      </c>
      <c r="J341" s="1">
        <v>11</v>
      </c>
    </row>
    <row r="342" spans="1:10" ht="20.100000000000001" customHeight="1">
      <c r="A342" s="1">
        <v>341</v>
      </c>
      <c r="B342">
        <v>19200232</v>
      </c>
      <c r="C342" t="s">
        <v>9824</v>
      </c>
      <c r="D342" s="179" t="s">
        <v>9825</v>
      </c>
      <c r="E342" s="179" t="s">
        <v>9826</v>
      </c>
      <c r="F342" t="s">
        <v>155</v>
      </c>
      <c r="G342" s="182" t="s">
        <v>9827</v>
      </c>
      <c r="I342" s="1">
        <v>10</v>
      </c>
      <c r="J342" s="1">
        <v>11</v>
      </c>
    </row>
    <row r="343" spans="1:10" ht="20.100000000000001" customHeight="1">
      <c r="A343" s="1">
        <v>342</v>
      </c>
      <c r="B343">
        <v>19200234</v>
      </c>
      <c r="C343" t="s">
        <v>9828</v>
      </c>
      <c r="D343" s="179" t="s">
        <v>9829</v>
      </c>
      <c r="E343" s="179" t="s">
        <v>9830</v>
      </c>
      <c r="F343" t="s">
        <v>186</v>
      </c>
      <c r="G343" s="182" t="s">
        <v>9831</v>
      </c>
      <c r="I343" s="1">
        <v>10</v>
      </c>
      <c r="J343" s="1">
        <v>11</v>
      </c>
    </row>
    <row r="344" spans="1:10" ht="20.100000000000001" customHeight="1">
      <c r="A344" s="1">
        <v>343</v>
      </c>
      <c r="B344">
        <v>20210203</v>
      </c>
      <c r="C344" t="s">
        <v>9832</v>
      </c>
      <c r="D344" s="179" t="s">
        <v>9833</v>
      </c>
      <c r="E344" s="179" t="s">
        <v>9834</v>
      </c>
      <c r="F344" t="s">
        <v>229</v>
      </c>
      <c r="G344" s="182" t="s">
        <v>9835</v>
      </c>
      <c r="I344" s="1">
        <v>10</v>
      </c>
      <c r="J344" s="1">
        <v>11</v>
      </c>
    </row>
    <row r="345" spans="1:10" ht="20.100000000000001" customHeight="1">
      <c r="A345" s="1">
        <v>344</v>
      </c>
      <c r="B345">
        <v>19200243</v>
      </c>
      <c r="C345" t="s">
        <v>9836</v>
      </c>
      <c r="D345" s="183" t="s">
        <v>9837</v>
      </c>
      <c r="E345" s="179" t="s">
        <v>9838</v>
      </c>
      <c r="F345" t="s">
        <v>155</v>
      </c>
      <c r="G345" s="182" t="s">
        <v>9839</v>
      </c>
      <c r="I345" s="1">
        <v>10</v>
      </c>
      <c r="J345" s="1">
        <v>11</v>
      </c>
    </row>
    <row r="346" spans="1:10" ht="20.100000000000001" customHeight="1">
      <c r="A346" s="1">
        <v>345</v>
      </c>
      <c r="B346">
        <v>19200244</v>
      </c>
      <c r="C346" t="s">
        <v>9840</v>
      </c>
      <c r="D346" s="179" t="s">
        <v>9841</v>
      </c>
      <c r="E346" s="179" t="s">
        <v>9842</v>
      </c>
      <c r="F346" t="s">
        <v>155</v>
      </c>
      <c r="G346" s="182" t="s">
        <v>9843</v>
      </c>
      <c r="I346" s="1">
        <v>10</v>
      </c>
      <c r="J346" s="1">
        <v>11</v>
      </c>
    </row>
    <row r="347" spans="1:10" ht="20.100000000000001" customHeight="1">
      <c r="A347" s="1">
        <v>346</v>
      </c>
      <c r="B347">
        <v>19200249</v>
      </c>
      <c r="C347" t="s">
        <v>9844</v>
      </c>
      <c r="D347" s="179" t="s">
        <v>9845</v>
      </c>
      <c r="E347" s="179" t="s">
        <v>9846</v>
      </c>
      <c r="F347" t="s">
        <v>155</v>
      </c>
      <c r="G347" s="182" t="s">
        <v>9847</v>
      </c>
      <c r="I347" s="1">
        <v>10</v>
      </c>
      <c r="J347" s="1">
        <v>11</v>
      </c>
    </row>
    <row r="348" spans="1:10" ht="20.100000000000001" customHeight="1">
      <c r="A348" s="1">
        <v>347</v>
      </c>
      <c r="B348">
        <v>20210163</v>
      </c>
      <c r="C348" t="s">
        <v>9848</v>
      </c>
      <c r="D348" s="179" t="s">
        <v>9849</v>
      </c>
      <c r="E348" s="179" t="s">
        <v>9850</v>
      </c>
      <c r="F348" t="s">
        <v>186</v>
      </c>
      <c r="G348" s="182" t="s">
        <v>9427</v>
      </c>
      <c r="I348" s="1">
        <v>10</v>
      </c>
      <c r="J348" s="1">
        <v>11</v>
      </c>
    </row>
    <row r="349" spans="1:10" ht="20.100000000000001" customHeight="1">
      <c r="A349" s="1">
        <v>348</v>
      </c>
      <c r="B349">
        <v>20210165</v>
      </c>
      <c r="C349" t="s">
        <v>9851</v>
      </c>
      <c r="D349" s="179" t="s">
        <v>9852</v>
      </c>
      <c r="E349" s="179" t="s">
        <v>9853</v>
      </c>
      <c r="F349" t="s">
        <v>602</v>
      </c>
      <c r="G349" s="182" t="s">
        <v>9854</v>
      </c>
      <c r="I349" s="1">
        <v>10</v>
      </c>
      <c r="J349" s="1">
        <v>11</v>
      </c>
    </row>
    <row r="350" spans="1:10" ht="20.100000000000001" customHeight="1">
      <c r="A350" s="1">
        <v>349</v>
      </c>
      <c r="B350">
        <v>19200262</v>
      </c>
      <c r="C350" t="s">
        <v>9855</v>
      </c>
      <c r="D350" s="179" t="s">
        <v>9856</v>
      </c>
      <c r="E350" s="179" t="s">
        <v>9857</v>
      </c>
      <c r="F350" t="s">
        <v>186</v>
      </c>
      <c r="G350" s="182" t="s">
        <v>9858</v>
      </c>
      <c r="I350" s="1">
        <v>10</v>
      </c>
      <c r="J350" s="1">
        <v>11</v>
      </c>
    </row>
    <row r="351" spans="1:10" ht="20.100000000000001" customHeight="1">
      <c r="A351" s="1">
        <v>350</v>
      </c>
      <c r="B351">
        <v>19200269</v>
      </c>
      <c r="C351" t="s">
        <v>9859</v>
      </c>
      <c r="D351" s="179" t="s">
        <v>9860</v>
      </c>
      <c r="E351" s="179" t="s">
        <v>9861</v>
      </c>
      <c r="F351" t="s">
        <v>155</v>
      </c>
      <c r="G351" s="182" t="s">
        <v>9862</v>
      </c>
      <c r="I351" s="1">
        <v>10</v>
      </c>
      <c r="J351" s="1">
        <v>11</v>
      </c>
    </row>
    <row r="352" spans="1:10" ht="20.100000000000001" customHeight="1">
      <c r="A352" s="1">
        <v>351</v>
      </c>
      <c r="B352">
        <v>19200273</v>
      </c>
      <c r="C352" t="s">
        <v>9863</v>
      </c>
      <c r="D352" s="179" t="s">
        <v>9864</v>
      </c>
      <c r="E352" s="179" t="s">
        <v>9865</v>
      </c>
      <c r="F352" t="s">
        <v>155</v>
      </c>
      <c r="G352" s="182" t="s">
        <v>9866</v>
      </c>
      <c r="I352" s="1">
        <v>10</v>
      </c>
      <c r="J352" s="1">
        <v>11</v>
      </c>
    </row>
    <row r="353" spans="1:10" ht="20.100000000000001" customHeight="1">
      <c r="A353" s="1">
        <v>352</v>
      </c>
      <c r="B353">
        <v>19200277</v>
      </c>
      <c r="C353" t="s">
        <v>9867</v>
      </c>
      <c r="D353" s="179" t="s">
        <v>9868</v>
      </c>
      <c r="E353" s="179" t="s">
        <v>9869</v>
      </c>
      <c r="F353" t="s">
        <v>155</v>
      </c>
      <c r="G353" s="182" t="s">
        <v>9870</v>
      </c>
      <c r="I353" s="1">
        <v>10</v>
      </c>
      <c r="J353" s="1">
        <v>11</v>
      </c>
    </row>
    <row r="354" spans="1:10" ht="20.100000000000001" customHeight="1">
      <c r="A354" s="1">
        <v>353</v>
      </c>
      <c r="B354">
        <v>20210182</v>
      </c>
      <c r="C354" t="s">
        <v>9871</v>
      </c>
      <c r="D354" s="179" t="s">
        <v>9872</v>
      </c>
      <c r="E354" s="179" t="s">
        <v>9873</v>
      </c>
      <c r="F354" t="s">
        <v>155</v>
      </c>
      <c r="G354" s="182" t="s">
        <v>9874</v>
      </c>
      <c r="I354" s="1">
        <v>10</v>
      </c>
      <c r="J354" s="1">
        <v>11</v>
      </c>
    </row>
    <row r="355" spans="1:10" ht="20.100000000000001" customHeight="1">
      <c r="A355" s="1">
        <v>354</v>
      </c>
      <c r="B355">
        <v>19200291</v>
      </c>
      <c r="C355" t="s">
        <v>9875</v>
      </c>
      <c r="D355" s="179" t="s">
        <v>9876</v>
      </c>
      <c r="E355" s="179" t="s">
        <v>9877</v>
      </c>
      <c r="F355" t="s">
        <v>186</v>
      </c>
      <c r="G355" s="182" t="s">
        <v>9878</v>
      </c>
      <c r="I355" s="1">
        <v>10</v>
      </c>
      <c r="J355" s="1">
        <v>11</v>
      </c>
    </row>
    <row r="356" spans="1:10" ht="20.100000000000001" customHeight="1">
      <c r="A356" s="1">
        <v>355</v>
      </c>
      <c r="B356">
        <v>20210199</v>
      </c>
      <c r="C356" t="s">
        <v>9879</v>
      </c>
      <c r="D356" s="179" t="s">
        <v>9880</v>
      </c>
      <c r="E356" s="179" t="s">
        <v>9881</v>
      </c>
      <c r="F356" t="s">
        <v>155</v>
      </c>
      <c r="G356" s="182" t="s">
        <v>9447</v>
      </c>
      <c r="I356" s="1">
        <v>10</v>
      </c>
      <c r="J356" s="1">
        <v>11</v>
      </c>
    </row>
    <row r="357" spans="1:10" ht="20.100000000000001" customHeight="1">
      <c r="A357" s="1">
        <v>356</v>
      </c>
      <c r="B357">
        <v>19200300</v>
      </c>
      <c r="C357" t="s">
        <v>9882</v>
      </c>
      <c r="D357" s="183" t="s">
        <v>9883</v>
      </c>
      <c r="E357" s="179" t="s">
        <v>9884</v>
      </c>
      <c r="F357" t="s">
        <v>155</v>
      </c>
      <c r="G357" s="182" t="s">
        <v>9885</v>
      </c>
      <c r="I357" s="1">
        <v>10</v>
      </c>
      <c r="J357" s="1">
        <v>11</v>
      </c>
    </row>
    <row r="358" spans="1:10" ht="20.100000000000001" customHeight="1">
      <c r="A358" s="1">
        <v>357</v>
      </c>
      <c r="B358">
        <v>19200308</v>
      </c>
      <c r="C358" t="s">
        <v>9886</v>
      </c>
      <c r="D358" s="179" t="s">
        <v>9887</v>
      </c>
      <c r="E358" s="179" t="s">
        <v>9888</v>
      </c>
      <c r="F358" t="s">
        <v>186</v>
      </c>
      <c r="G358" s="182" t="s">
        <v>9889</v>
      </c>
      <c r="I358" s="1">
        <v>10</v>
      </c>
      <c r="J358" s="1">
        <v>11</v>
      </c>
    </row>
    <row r="359" spans="1:10" ht="20.100000000000001" customHeight="1">
      <c r="A359" s="1">
        <v>358</v>
      </c>
      <c r="B359">
        <v>19200310</v>
      </c>
      <c r="C359" t="s">
        <v>9890</v>
      </c>
      <c r="D359" s="179" t="s">
        <v>9891</v>
      </c>
      <c r="E359" s="179" t="s">
        <v>9892</v>
      </c>
      <c r="F359" t="s">
        <v>155</v>
      </c>
      <c r="G359" s="182" t="s">
        <v>9893</v>
      </c>
      <c r="I359" s="1">
        <v>10</v>
      </c>
      <c r="J359" s="1">
        <v>11</v>
      </c>
    </row>
    <row r="360" spans="1:10" ht="20.100000000000001" customHeight="1">
      <c r="A360" s="1">
        <v>359</v>
      </c>
      <c r="B360">
        <v>20210144</v>
      </c>
      <c r="C360" t="s">
        <v>9894</v>
      </c>
      <c r="D360" s="179" t="s">
        <v>9895</v>
      </c>
      <c r="E360" s="179" t="s">
        <v>9896</v>
      </c>
      <c r="F360" t="s">
        <v>155</v>
      </c>
      <c r="G360" s="182" t="s">
        <v>9897</v>
      </c>
      <c r="I360" s="1">
        <v>10</v>
      </c>
      <c r="J360" s="1">
        <v>11</v>
      </c>
    </row>
    <row r="361" spans="1:10" ht="20.100000000000001" customHeight="1">
      <c r="A361" s="1">
        <v>360</v>
      </c>
      <c r="B361">
        <v>19200314</v>
      </c>
      <c r="C361" t="s">
        <v>9898</v>
      </c>
      <c r="D361" s="179" t="s">
        <v>9899</v>
      </c>
      <c r="E361" s="179" t="s">
        <v>9900</v>
      </c>
      <c r="F361" t="s">
        <v>155</v>
      </c>
      <c r="G361" s="182" t="s">
        <v>9901</v>
      </c>
      <c r="I361" s="1">
        <v>10</v>
      </c>
      <c r="J361" s="1">
        <v>11</v>
      </c>
    </row>
    <row r="362" spans="1:10" ht="20.100000000000001" customHeight="1">
      <c r="A362" s="1">
        <v>361</v>
      </c>
      <c r="B362">
        <v>19200318</v>
      </c>
      <c r="C362" t="s">
        <v>9902</v>
      </c>
      <c r="D362" s="179" t="s">
        <v>9903</v>
      </c>
      <c r="E362" s="179" t="s">
        <v>9904</v>
      </c>
      <c r="F362" t="s">
        <v>229</v>
      </c>
      <c r="G362" s="182" t="s">
        <v>9823</v>
      </c>
      <c r="I362" s="1">
        <v>10</v>
      </c>
      <c r="J362" s="1">
        <v>11</v>
      </c>
    </row>
    <row r="363" spans="1:10" ht="20.100000000000001" customHeight="1">
      <c r="A363" s="1">
        <v>362</v>
      </c>
      <c r="B363">
        <v>19200319</v>
      </c>
      <c r="C363" t="s">
        <v>9905</v>
      </c>
      <c r="D363" s="179" t="s">
        <v>9906</v>
      </c>
      <c r="E363" s="179" t="s">
        <v>9907</v>
      </c>
      <c r="F363" t="s">
        <v>155</v>
      </c>
      <c r="G363" s="182" t="s">
        <v>9908</v>
      </c>
      <c r="I363" s="1">
        <v>10</v>
      </c>
      <c r="J363" s="1">
        <v>11</v>
      </c>
    </row>
    <row r="364" spans="1:10" ht="20.100000000000001" customHeight="1">
      <c r="A364" s="1">
        <v>363</v>
      </c>
      <c r="B364">
        <v>19200321</v>
      </c>
      <c r="C364" t="s">
        <v>9909</v>
      </c>
      <c r="D364" s="179" t="s">
        <v>9910</v>
      </c>
      <c r="E364" s="179" t="s">
        <v>9911</v>
      </c>
      <c r="F364" t="s">
        <v>186</v>
      </c>
      <c r="G364" s="182" t="s">
        <v>9912</v>
      </c>
      <c r="I364" s="1">
        <v>10</v>
      </c>
      <c r="J364" s="1">
        <v>11</v>
      </c>
    </row>
    <row r="365" spans="1:10" ht="20.100000000000001" customHeight="1">
      <c r="A365" s="1">
        <v>364</v>
      </c>
      <c r="B365">
        <v>19200322</v>
      </c>
      <c r="C365" t="s">
        <v>9913</v>
      </c>
      <c r="D365" s="179" t="s">
        <v>9914</v>
      </c>
      <c r="E365" s="179" t="s">
        <v>9915</v>
      </c>
      <c r="F365" t="s">
        <v>155</v>
      </c>
      <c r="G365" s="182" t="s">
        <v>9916</v>
      </c>
      <c r="I365" s="1">
        <v>10</v>
      </c>
      <c r="J365" s="1">
        <v>11</v>
      </c>
    </row>
    <row r="366" spans="1:10" ht="20.100000000000001" customHeight="1">
      <c r="A366" s="1">
        <v>365</v>
      </c>
      <c r="B366">
        <v>19200329</v>
      </c>
      <c r="C366" t="s">
        <v>9917</v>
      </c>
      <c r="D366" s="179" t="s">
        <v>9918</v>
      </c>
      <c r="E366" s="179" t="s">
        <v>9919</v>
      </c>
      <c r="F366" t="s">
        <v>155</v>
      </c>
      <c r="G366" s="182" t="s">
        <v>9893</v>
      </c>
      <c r="I366" s="1">
        <v>10</v>
      </c>
      <c r="J366" s="1">
        <v>11</v>
      </c>
    </row>
    <row r="367" spans="1:10" ht="20.100000000000001" customHeight="1">
      <c r="A367" s="1">
        <v>366</v>
      </c>
      <c r="B367">
        <v>19200333</v>
      </c>
      <c r="C367" t="s">
        <v>9920</v>
      </c>
      <c r="D367" s="179" t="s">
        <v>9921</v>
      </c>
      <c r="E367" s="179" t="s">
        <v>9922</v>
      </c>
      <c r="F367" t="s">
        <v>186</v>
      </c>
      <c r="G367" s="182" t="s">
        <v>9923</v>
      </c>
      <c r="I367" s="1">
        <v>10</v>
      </c>
      <c r="J367" s="1">
        <v>11</v>
      </c>
    </row>
    <row r="368" spans="1:10" ht="20.100000000000001" customHeight="1">
      <c r="A368" s="1">
        <v>367</v>
      </c>
      <c r="B368">
        <v>19200337</v>
      </c>
      <c r="C368" t="s">
        <v>9924</v>
      </c>
      <c r="D368" s="179" t="s">
        <v>9925</v>
      </c>
      <c r="E368" s="179" t="s">
        <v>9926</v>
      </c>
      <c r="F368" t="s">
        <v>155</v>
      </c>
      <c r="G368" s="182" t="s">
        <v>9527</v>
      </c>
      <c r="I368" s="1">
        <v>10</v>
      </c>
      <c r="J368" s="1">
        <v>11</v>
      </c>
    </row>
    <row r="369" spans="1:10" ht="20.100000000000001" customHeight="1">
      <c r="A369" s="1">
        <v>368</v>
      </c>
      <c r="B369">
        <v>20210215</v>
      </c>
      <c r="C369" t="s">
        <v>9927</v>
      </c>
      <c r="D369" s="179" t="s">
        <v>9928</v>
      </c>
      <c r="E369" s="179" t="s">
        <v>9929</v>
      </c>
      <c r="F369" t="s">
        <v>186</v>
      </c>
      <c r="G369" s="182" t="s">
        <v>9930</v>
      </c>
      <c r="I369" s="1">
        <v>10</v>
      </c>
      <c r="J369" s="1">
        <v>11</v>
      </c>
    </row>
    <row r="370" spans="1:10" ht="20.100000000000001" customHeight="1">
      <c r="A370" s="1">
        <v>369</v>
      </c>
      <c r="B370">
        <v>19200343</v>
      </c>
      <c r="C370" t="s">
        <v>9931</v>
      </c>
      <c r="D370" s="183" t="s">
        <v>9932</v>
      </c>
      <c r="E370" s="179" t="s">
        <v>9933</v>
      </c>
      <c r="F370" t="s">
        <v>155</v>
      </c>
      <c r="G370" s="182" t="s">
        <v>9934</v>
      </c>
      <c r="I370" s="1">
        <v>10</v>
      </c>
      <c r="J370" s="1">
        <v>11</v>
      </c>
    </row>
    <row r="371" spans="1:10" ht="20.100000000000001" customHeight="1">
      <c r="A371" s="1">
        <v>370</v>
      </c>
      <c r="B371">
        <v>19200186</v>
      </c>
      <c r="C371" t="s">
        <v>9935</v>
      </c>
      <c r="D371" s="179" t="s">
        <v>9936</v>
      </c>
      <c r="E371" s="179" t="s">
        <v>9937</v>
      </c>
      <c r="F371" t="s">
        <v>155</v>
      </c>
      <c r="G371" s="182" t="s">
        <v>9938</v>
      </c>
      <c r="I371" s="1">
        <v>11</v>
      </c>
      <c r="J371" s="1">
        <v>12</v>
      </c>
    </row>
    <row r="372" spans="1:10" ht="20.100000000000001" customHeight="1">
      <c r="A372" s="1">
        <v>371</v>
      </c>
      <c r="B372">
        <v>19200191</v>
      </c>
      <c r="C372" t="s">
        <v>9939</v>
      </c>
      <c r="D372" s="179" t="s">
        <v>9940</v>
      </c>
      <c r="E372" s="179" t="s">
        <v>9941</v>
      </c>
      <c r="F372" t="s">
        <v>602</v>
      </c>
      <c r="G372" s="182" t="s">
        <v>9942</v>
      </c>
      <c r="I372" s="1">
        <v>11</v>
      </c>
      <c r="J372" s="1">
        <v>12</v>
      </c>
    </row>
    <row r="373" spans="1:10" ht="20.100000000000001" customHeight="1">
      <c r="A373" s="1">
        <v>372</v>
      </c>
      <c r="B373">
        <v>18190145</v>
      </c>
      <c r="C373" t="s">
        <v>9943</v>
      </c>
      <c r="D373" s="179" t="s">
        <v>9944</v>
      </c>
      <c r="E373" s="179" t="s">
        <v>9945</v>
      </c>
      <c r="F373" t="s">
        <v>155</v>
      </c>
      <c r="G373" s="182" t="s">
        <v>9946</v>
      </c>
      <c r="I373" s="1">
        <v>11</v>
      </c>
      <c r="J373" s="1">
        <v>12</v>
      </c>
    </row>
    <row r="374" spans="1:10" ht="20.100000000000001" customHeight="1">
      <c r="A374" s="1">
        <v>373</v>
      </c>
      <c r="B374">
        <v>18190148</v>
      </c>
      <c r="C374" t="s">
        <v>9947</v>
      </c>
      <c r="D374" s="179" t="s">
        <v>9948</v>
      </c>
      <c r="E374" s="179" t="s">
        <v>2177</v>
      </c>
      <c r="F374" t="s">
        <v>155</v>
      </c>
      <c r="G374" s="182" t="s">
        <v>9949</v>
      </c>
      <c r="I374" s="1">
        <v>11</v>
      </c>
      <c r="J374" s="1">
        <v>12</v>
      </c>
    </row>
    <row r="375" spans="1:10" ht="20.100000000000001" customHeight="1">
      <c r="A375" s="1">
        <v>374</v>
      </c>
      <c r="B375">
        <v>18190152</v>
      </c>
      <c r="C375" t="s">
        <v>9950</v>
      </c>
      <c r="D375" s="179" t="s">
        <v>9951</v>
      </c>
      <c r="E375" s="179" t="s">
        <v>9952</v>
      </c>
      <c r="F375" t="s">
        <v>155</v>
      </c>
      <c r="G375" s="182" t="s">
        <v>9953</v>
      </c>
      <c r="I375" s="1">
        <v>11</v>
      </c>
      <c r="J375" s="1">
        <v>12</v>
      </c>
    </row>
    <row r="376" spans="1:10" ht="20.100000000000001" customHeight="1">
      <c r="A376" s="1">
        <v>375</v>
      </c>
      <c r="B376">
        <v>18190156</v>
      </c>
      <c r="C376" t="s">
        <v>9954</v>
      </c>
      <c r="D376" s="179" t="s">
        <v>9955</v>
      </c>
      <c r="E376" s="179" t="s">
        <v>9956</v>
      </c>
      <c r="F376" t="s">
        <v>155</v>
      </c>
      <c r="G376" s="182" t="s">
        <v>9953</v>
      </c>
      <c r="I376" s="1">
        <v>11</v>
      </c>
      <c r="J376" s="1">
        <v>12</v>
      </c>
    </row>
    <row r="377" spans="1:10" ht="20.100000000000001" customHeight="1">
      <c r="A377" s="1">
        <v>376</v>
      </c>
      <c r="B377">
        <v>17180116</v>
      </c>
      <c r="C377" t="s">
        <v>9957</v>
      </c>
      <c r="D377" s="179" t="s">
        <v>9958</v>
      </c>
      <c r="E377" s="179" t="s">
        <v>9959</v>
      </c>
      <c r="F377" t="s">
        <v>4914</v>
      </c>
      <c r="G377" s="182" t="s">
        <v>9960</v>
      </c>
      <c r="I377" s="1">
        <v>11</v>
      </c>
      <c r="J377" s="1">
        <v>12</v>
      </c>
    </row>
    <row r="378" spans="1:10" ht="20.100000000000001" customHeight="1">
      <c r="A378" s="1">
        <v>377</v>
      </c>
      <c r="B378">
        <v>19200238</v>
      </c>
      <c r="C378" t="s">
        <v>9961</v>
      </c>
      <c r="D378" s="179" t="s">
        <v>9962</v>
      </c>
      <c r="E378" s="179" t="s">
        <v>9963</v>
      </c>
      <c r="F378" t="s">
        <v>186</v>
      </c>
      <c r="G378" s="182" t="s">
        <v>9964</v>
      </c>
      <c r="I378" s="1">
        <v>11</v>
      </c>
      <c r="J378" s="1">
        <v>12</v>
      </c>
    </row>
    <row r="379" spans="1:10" ht="20.100000000000001" customHeight="1">
      <c r="A379" s="1">
        <v>378</v>
      </c>
      <c r="B379">
        <v>19200253</v>
      </c>
      <c r="C379" t="s">
        <v>9965</v>
      </c>
      <c r="D379" s="179" t="s">
        <v>9966</v>
      </c>
      <c r="E379" s="179" t="s">
        <v>9967</v>
      </c>
      <c r="F379" t="s">
        <v>155</v>
      </c>
      <c r="G379" s="182" t="s">
        <v>9968</v>
      </c>
      <c r="I379" s="1">
        <v>11</v>
      </c>
      <c r="J379" s="1">
        <v>12</v>
      </c>
    </row>
    <row r="380" spans="1:10" ht="20.100000000000001" customHeight="1">
      <c r="A380" s="1">
        <v>379</v>
      </c>
      <c r="B380">
        <v>18190180</v>
      </c>
      <c r="C380" t="s">
        <v>9969</v>
      </c>
      <c r="D380" s="179" t="s">
        <v>9970</v>
      </c>
      <c r="E380" s="179" t="s">
        <v>9971</v>
      </c>
      <c r="F380" t="s">
        <v>367</v>
      </c>
      <c r="G380" s="182" t="s">
        <v>9578</v>
      </c>
      <c r="I380" s="1">
        <v>11</v>
      </c>
      <c r="J380" s="1">
        <v>12</v>
      </c>
    </row>
    <row r="381" spans="1:10" ht="20.100000000000001" customHeight="1">
      <c r="A381" s="1">
        <v>380</v>
      </c>
      <c r="B381">
        <v>17180128</v>
      </c>
      <c r="C381" t="s">
        <v>9972</v>
      </c>
      <c r="D381" s="179" t="s">
        <v>9973</v>
      </c>
      <c r="E381" s="179" t="s">
        <v>9974</v>
      </c>
      <c r="F381" t="s">
        <v>186</v>
      </c>
      <c r="G381" s="182" t="s">
        <v>9975</v>
      </c>
      <c r="I381" s="1">
        <v>11</v>
      </c>
      <c r="J381" s="1">
        <v>12</v>
      </c>
    </row>
    <row r="382" spans="1:10" ht="20.100000000000001" customHeight="1">
      <c r="A382" s="1">
        <v>381</v>
      </c>
      <c r="B382">
        <v>18190183</v>
      </c>
      <c r="C382" t="s">
        <v>9976</v>
      </c>
      <c r="D382" s="179" t="s">
        <v>9977</v>
      </c>
      <c r="E382" s="179" t="s">
        <v>9978</v>
      </c>
      <c r="F382" t="s">
        <v>602</v>
      </c>
      <c r="G382" s="182" t="s">
        <v>9979</v>
      </c>
      <c r="I382" s="1">
        <v>11</v>
      </c>
      <c r="J382" s="1">
        <v>12</v>
      </c>
    </row>
    <row r="383" spans="1:10" ht="20.100000000000001" customHeight="1">
      <c r="A383" s="1">
        <v>382</v>
      </c>
      <c r="B383">
        <v>18190185</v>
      </c>
      <c r="C383" t="s">
        <v>9980</v>
      </c>
      <c r="D383" s="179" t="s">
        <v>9981</v>
      </c>
      <c r="E383" s="179" t="s">
        <v>9982</v>
      </c>
      <c r="F383" t="s">
        <v>155</v>
      </c>
      <c r="G383" s="182" t="s">
        <v>9983</v>
      </c>
      <c r="I383" s="1">
        <v>11</v>
      </c>
      <c r="J383" s="1">
        <v>12</v>
      </c>
    </row>
    <row r="384" spans="1:10" ht="20.100000000000001" customHeight="1">
      <c r="A384" s="1">
        <v>383</v>
      </c>
      <c r="B384">
        <v>19200264</v>
      </c>
      <c r="C384" t="s">
        <v>9984</v>
      </c>
      <c r="D384" s="179" t="s">
        <v>9985</v>
      </c>
      <c r="E384" s="179" t="s">
        <v>9986</v>
      </c>
      <c r="F384" t="s">
        <v>155</v>
      </c>
      <c r="G384" s="182" t="s">
        <v>9987</v>
      </c>
      <c r="I384" s="1">
        <v>11</v>
      </c>
      <c r="J384" s="1">
        <v>12</v>
      </c>
    </row>
    <row r="385" spans="1:10" ht="20.100000000000001" customHeight="1">
      <c r="A385" s="1">
        <v>384</v>
      </c>
      <c r="B385">
        <v>18190192</v>
      </c>
      <c r="C385" t="s">
        <v>9988</v>
      </c>
      <c r="D385" s="179" t="s">
        <v>9989</v>
      </c>
      <c r="E385" s="179" t="s">
        <v>9990</v>
      </c>
      <c r="F385" t="s">
        <v>186</v>
      </c>
      <c r="G385" s="182" t="s">
        <v>9991</v>
      </c>
      <c r="I385" s="1">
        <v>11</v>
      </c>
      <c r="J385" s="1">
        <v>12</v>
      </c>
    </row>
    <row r="386" spans="1:10" ht="20.100000000000001" customHeight="1">
      <c r="A386" s="1">
        <v>385</v>
      </c>
      <c r="B386">
        <v>19200274</v>
      </c>
      <c r="C386" t="s">
        <v>9992</v>
      </c>
      <c r="D386" s="179" t="s">
        <v>9993</v>
      </c>
      <c r="E386" s="179" t="s">
        <v>9994</v>
      </c>
      <c r="F386" t="s">
        <v>155</v>
      </c>
      <c r="G386" s="182" t="s">
        <v>9995</v>
      </c>
      <c r="I386" s="1">
        <v>11</v>
      </c>
      <c r="J386" s="1">
        <v>12</v>
      </c>
    </row>
    <row r="387" spans="1:10" ht="20.100000000000001" customHeight="1">
      <c r="A387" s="1">
        <v>386</v>
      </c>
      <c r="B387">
        <v>18190195</v>
      </c>
      <c r="C387" t="s">
        <v>9996</v>
      </c>
      <c r="D387" s="183" t="s">
        <v>9997</v>
      </c>
      <c r="E387" s="179" t="s">
        <v>9998</v>
      </c>
      <c r="F387" t="s">
        <v>367</v>
      </c>
      <c r="G387" s="182" t="s">
        <v>9999</v>
      </c>
      <c r="I387" s="1">
        <v>11</v>
      </c>
      <c r="J387" s="1">
        <v>12</v>
      </c>
    </row>
    <row r="388" spans="1:10" ht="20.100000000000001" customHeight="1">
      <c r="A388" s="1">
        <v>387</v>
      </c>
      <c r="B388">
        <v>18190196</v>
      </c>
      <c r="C388" t="s">
        <v>10000</v>
      </c>
      <c r="D388" s="179" t="s">
        <v>10001</v>
      </c>
      <c r="E388" s="179" t="s">
        <v>10002</v>
      </c>
      <c r="F388" t="s">
        <v>186</v>
      </c>
      <c r="G388" s="182" t="s">
        <v>10003</v>
      </c>
      <c r="I388" s="1">
        <v>11</v>
      </c>
      <c r="J388" s="1">
        <v>12</v>
      </c>
    </row>
    <row r="389" spans="1:10" ht="20.100000000000001" customHeight="1">
      <c r="A389" s="1">
        <v>388</v>
      </c>
      <c r="B389">
        <v>17180137</v>
      </c>
      <c r="C389" t="s">
        <v>10004</v>
      </c>
      <c r="D389" s="179" t="s">
        <v>10005</v>
      </c>
      <c r="E389" s="179" t="s">
        <v>10006</v>
      </c>
      <c r="F389" t="s">
        <v>1064</v>
      </c>
      <c r="G389" s="182" t="s">
        <v>10007</v>
      </c>
      <c r="I389" s="1">
        <v>11</v>
      </c>
      <c r="J389" s="1">
        <v>12</v>
      </c>
    </row>
    <row r="390" spans="1:10" ht="20.100000000000001" customHeight="1">
      <c r="A390" s="1">
        <v>389</v>
      </c>
      <c r="B390">
        <v>17180142</v>
      </c>
      <c r="C390" t="s">
        <v>10008</v>
      </c>
      <c r="D390" s="179" t="s">
        <v>10009</v>
      </c>
      <c r="E390" s="179" t="s">
        <v>10010</v>
      </c>
      <c r="F390" t="s">
        <v>186</v>
      </c>
      <c r="G390" s="182" t="s">
        <v>10011</v>
      </c>
      <c r="I390" s="1">
        <v>11</v>
      </c>
      <c r="J390" s="1">
        <v>12</v>
      </c>
    </row>
    <row r="391" spans="1:10" ht="20.100000000000001" customHeight="1">
      <c r="A391" s="1">
        <v>390</v>
      </c>
      <c r="B391">
        <v>18190205</v>
      </c>
      <c r="C391" t="s">
        <v>9265</v>
      </c>
      <c r="D391" s="179" t="s">
        <v>10012</v>
      </c>
      <c r="E391" s="179" t="s">
        <v>10013</v>
      </c>
      <c r="F391" t="s">
        <v>155</v>
      </c>
      <c r="G391" s="182" t="s">
        <v>10014</v>
      </c>
      <c r="I391" s="1">
        <v>11</v>
      </c>
      <c r="J391" s="1">
        <v>12</v>
      </c>
    </row>
    <row r="392" spans="1:10" ht="20.100000000000001" customHeight="1">
      <c r="A392" s="1">
        <v>391</v>
      </c>
      <c r="B392">
        <v>18190238</v>
      </c>
      <c r="C392" t="s">
        <v>10015</v>
      </c>
      <c r="D392" s="179" t="s">
        <v>10016</v>
      </c>
      <c r="E392" s="179" t="s">
        <v>10017</v>
      </c>
      <c r="F392" t="s">
        <v>155</v>
      </c>
      <c r="G392" s="182" t="s">
        <v>10018</v>
      </c>
      <c r="I392" s="1">
        <v>11</v>
      </c>
      <c r="J392" s="1">
        <v>12</v>
      </c>
    </row>
    <row r="393" spans="1:10" ht="20.100000000000001" customHeight="1">
      <c r="A393" s="1">
        <v>392</v>
      </c>
      <c r="B393">
        <v>16170124</v>
      </c>
      <c r="C393" t="s">
        <v>9730</v>
      </c>
      <c r="D393" s="179" t="s">
        <v>10019</v>
      </c>
      <c r="E393" s="179" t="s">
        <v>10020</v>
      </c>
      <c r="F393" t="s">
        <v>186</v>
      </c>
      <c r="G393" s="182" t="s">
        <v>10021</v>
      </c>
      <c r="I393" s="1">
        <v>11</v>
      </c>
      <c r="J393" s="1">
        <v>12</v>
      </c>
    </row>
    <row r="394" spans="1:10" ht="20.100000000000001" customHeight="1">
      <c r="A394" s="1">
        <v>393</v>
      </c>
      <c r="B394">
        <v>18190208</v>
      </c>
      <c r="C394" t="s">
        <v>9886</v>
      </c>
      <c r="D394" s="179" t="s">
        <v>10022</v>
      </c>
      <c r="E394" s="179" t="s">
        <v>10023</v>
      </c>
      <c r="F394" t="s">
        <v>155</v>
      </c>
      <c r="G394" s="182" t="s">
        <v>10024</v>
      </c>
      <c r="I394" s="1">
        <v>11</v>
      </c>
      <c r="J394" s="1">
        <v>12</v>
      </c>
    </row>
    <row r="395" spans="1:10" ht="20.100000000000001" customHeight="1">
      <c r="A395" s="1">
        <v>394</v>
      </c>
      <c r="B395">
        <v>18190212</v>
      </c>
      <c r="C395" t="s">
        <v>10025</v>
      </c>
      <c r="D395" s="179" t="s">
        <v>10026</v>
      </c>
      <c r="E395" s="179" t="s">
        <v>10027</v>
      </c>
      <c r="F395" t="s">
        <v>186</v>
      </c>
      <c r="G395" s="182" t="s">
        <v>10028</v>
      </c>
      <c r="I395" s="1">
        <v>11</v>
      </c>
      <c r="J395" s="1">
        <v>12</v>
      </c>
    </row>
    <row r="396" spans="1:10" ht="20.100000000000001" customHeight="1">
      <c r="A396" s="1">
        <v>395</v>
      </c>
      <c r="B396">
        <v>17180152</v>
      </c>
      <c r="C396" t="s">
        <v>10029</v>
      </c>
      <c r="D396" s="179" t="s">
        <v>10030</v>
      </c>
      <c r="E396" s="179" t="s">
        <v>10031</v>
      </c>
      <c r="F396" t="s">
        <v>155</v>
      </c>
      <c r="G396" s="182" t="s">
        <v>10032</v>
      </c>
      <c r="I396" s="1">
        <v>11</v>
      </c>
      <c r="J396" s="1">
        <v>12</v>
      </c>
    </row>
    <row r="397" spans="1:10" ht="20.100000000000001" customHeight="1">
      <c r="A397" s="1">
        <v>396</v>
      </c>
      <c r="B397">
        <v>18190225</v>
      </c>
      <c r="C397" t="s">
        <v>10033</v>
      </c>
      <c r="D397" s="179" t="s">
        <v>10034</v>
      </c>
      <c r="E397" s="179" t="s">
        <v>10035</v>
      </c>
      <c r="F397" t="s">
        <v>155</v>
      </c>
      <c r="G397" s="182" t="s">
        <v>10036</v>
      </c>
      <c r="I397" s="1">
        <v>11</v>
      </c>
      <c r="J397" s="1">
        <v>12</v>
      </c>
    </row>
    <row r="398" spans="1:10" ht="20.100000000000001" customHeight="1">
      <c r="A398" s="1">
        <v>397</v>
      </c>
      <c r="B398">
        <v>18190139</v>
      </c>
      <c r="C398" t="s">
        <v>10037</v>
      </c>
      <c r="D398" s="179" t="s">
        <v>10038</v>
      </c>
      <c r="E398" s="179" t="s">
        <v>10039</v>
      </c>
      <c r="F398" t="s">
        <v>155</v>
      </c>
      <c r="G398" s="182" t="s">
        <v>10040</v>
      </c>
      <c r="I398" s="1">
        <v>11</v>
      </c>
      <c r="J398" s="1">
        <v>12</v>
      </c>
    </row>
    <row r="399" spans="1:10" ht="20.100000000000001" customHeight="1">
      <c r="A399" s="1">
        <v>398</v>
      </c>
      <c r="B399">
        <v>17180104</v>
      </c>
      <c r="C399" t="s">
        <v>10041</v>
      </c>
      <c r="D399" s="183" t="s">
        <v>10042</v>
      </c>
      <c r="E399" s="179" t="s">
        <v>10043</v>
      </c>
      <c r="F399" t="s">
        <v>155</v>
      </c>
      <c r="G399" s="182" t="s">
        <v>10044</v>
      </c>
      <c r="I399" s="1">
        <v>11</v>
      </c>
      <c r="J399" s="1">
        <v>12</v>
      </c>
    </row>
    <row r="400" spans="1:10" ht="20.100000000000001" customHeight="1">
      <c r="A400" s="1">
        <v>399</v>
      </c>
      <c r="B400">
        <v>19200201</v>
      </c>
      <c r="C400" t="s">
        <v>10045</v>
      </c>
      <c r="D400" s="179" t="s">
        <v>10046</v>
      </c>
      <c r="E400" s="179" t="s">
        <v>10047</v>
      </c>
      <c r="F400" t="s">
        <v>155</v>
      </c>
      <c r="G400" s="182" t="s">
        <v>10048</v>
      </c>
      <c r="I400" s="1">
        <v>11</v>
      </c>
      <c r="J400" s="1">
        <v>12</v>
      </c>
    </row>
    <row r="401" spans="1:10" ht="20.100000000000001" customHeight="1">
      <c r="A401" s="1">
        <v>400</v>
      </c>
      <c r="B401">
        <v>18190154</v>
      </c>
      <c r="C401" t="s">
        <v>10049</v>
      </c>
      <c r="D401" s="179" t="s">
        <v>10050</v>
      </c>
      <c r="E401" s="179" t="s">
        <v>10051</v>
      </c>
      <c r="F401" t="s">
        <v>248</v>
      </c>
      <c r="G401" s="182" t="s">
        <v>10052</v>
      </c>
      <c r="I401" s="1">
        <v>11</v>
      </c>
      <c r="J401" s="1">
        <v>12</v>
      </c>
    </row>
    <row r="402" spans="1:10" ht="20.100000000000001" customHeight="1">
      <c r="A402" s="1">
        <v>401</v>
      </c>
      <c r="B402">
        <v>18190158</v>
      </c>
      <c r="C402" t="s">
        <v>10053</v>
      </c>
      <c r="D402" s="183" t="s">
        <v>10054</v>
      </c>
      <c r="E402" s="179" t="s">
        <v>10055</v>
      </c>
      <c r="F402" t="s">
        <v>186</v>
      </c>
      <c r="G402" s="182" t="s">
        <v>10056</v>
      </c>
      <c r="I402" s="1">
        <v>11</v>
      </c>
      <c r="J402" s="1">
        <v>12</v>
      </c>
    </row>
    <row r="403" spans="1:10" ht="20.100000000000001" customHeight="1">
      <c r="A403" s="1">
        <v>402</v>
      </c>
      <c r="B403">
        <v>18190171</v>
      </c>
      <c r="C403" t="s">
        <v>10057</v>
      </c>
      <c r="D403" s="179" t="s">
        <v>10058</v>
      </c>
      <c r="E403" s="179" t="s">
        <v>10059</v>
      </c>
      <c r="F403" t="s">
        <v>155</v>
      </c>
      <c r="G403" s="182" t="s">
        <v>10060</v>
      </c>
      <c r="I403" s="1">
        <v>11</v>
      </c>
      <c r="J403" s="1">
        <v>12</v>
      </c>
    </row>
    <row r="404" spans="1:10" ht="20.100000000000001" customHeight="1">
      <c r="A404" s="1">
        <v>403</v>
      </c>
      <c r="B404">
        <v>18190173</v>
      </c>
      <c r="C404" t="s">
        <v>10061</v>
      </c>
      <c r="D404" s="179" t="s">
        <v>10062</v>
      </c>
      <c r="E404" s="179" t="s">
        <v>10063</v>
      </c>
      <c r="F404" t="s">
        <v>186</v>
      </c>
      <c r="G404" s="182" t="s">
        <v>10064</v>
      </c>
      <c r="I404" s="1">
        <v>11</v>
      </c>
      <c r="J404" s="1">
        <v>12</v>
      </c>
    </row>
    <row r="405" spans="1:10" ht="20.100000000000001" customHeight="1">
      <c r="A405" s="1">
        <v>404</v>
      </c>
      <c r="B405">
        <v>18190176</v>
      </c>
      <c r="C405" t="s">
        <v>10065</v>
      </c>
      <c r="D405" s="179" t="s">
        <v>10066</v>
      </c>
      <c r="E405" s="179" t="s">
        <v>10067</v>
      </c>
      <c r="F405" t="s">
        <v>186</v>
      </c>
      <c r="G405" s="182" t="s">
        <v>10068</v>
      </c>
      <c r="I405" s="1">
        <v>11</v>
      </c>
      <c r="J405" s="1">
        <v>12</v>
      </c>
    </row>
    <row r="406" spans="1:10" ht="20.100000000000001" customHeight="1">
      <c r="A406" s="1">
        <v>405</v>
      </c>
      <c r="B406">
        <v>19200245</v>
      </c>
      <c r="C406" t="s">
        <v>10069</v>
      </c>
      <c r="D406" s="179" t="s">
        <v>10070</v>
      </c>
      <c r="E406" s="179" t="s">
        <v>10071</v>
      </c>
      <c r="F406" t="s">
        <v>367</v>
      </c>
      <c r="G406" s="182" t="s">
        <v>9701</v>
      </c>
      <c r="I406" s="1">
        <v>11</v>
      </c>
      <c r="J406" s="1">
        <v>12</v>
      </c>
    </row>
    <row r="407" spans="1:10" ht="20.100000000000001" customHeight="1">
      <c r="A407" s="1">
        <v>406</v>
      </c>
      <c r="B407">
        <v>18190181</v>
      </c>
      <c r="C407" t="s">
        <v>10072</v>
      </c>
      <c r="D407" s="179" t="s">
        <v>10073</v>
      </c>
      <c r="E407" s="179" t="s">
        <v>10074</v>
      </c>
      <c r="F407" t="s">
        <v>155</v>
      </c>
      <c r="G407" s="182" t="s">
        <v>10075</v>
      </c>
      <c r="I407" s="1">
        <v>11</v>
      </c>
      <c r="J407" s="1">
        <v>12</v>
      </c>
    </row>
    <row r="408" spans="1:10" ht="20.100000000000001" customHeight="1">
      <c r="A408" s="1">
        <v>407</v>
      </c>
      <c r="B408">
        <v>18190184</v>
      </c>
      <c r="C408" t="s">
        <v>10076</v>
      </c>
      <c r="D408" s="179" t="s">
        <v>10077</v>
      </c>
      <c r="E408" s="179" t="s">
        <v>10078</v>
      </c>
      <c r="F408" t="s">
        <v>155</v>
      </c>
      <c r="G408" s="182" t="s">
        <v>10079</v>
      </c>
      <c r="I408" s="1">
        <v>11</v>
      </c>
      <c r="J408" s="1">
        <v>12</v>
      </c>
    </row>
    <row r="409" spans="1:10" ht="20.100000000000001" customHeight="1">
      <c r="A409" s="1">
        <v>408</v>
      </c>
      <c r="B409">
        <v>18190187</v>
      </c>
      <c r="C409" t="s">
        <v>6485</v>
      </c>
      <c r="D409" s="183" t="s">
        <v>10080</v>
      </c>
      <c r="E409" s="179" t="s">
        <v>10081</v>
      </c>
      <c r="F409" t="s">
        <v>155</v>
      </c>
      <c r="G409" s="182" t="s">
        <v>10082</v>
      </c>
      <c r="I409" s="1">
        <v>11</v>
      </c>
      <c r="J409" s="1">
        <v>12</v>
      </c>
    </row>
    <row r="410" spans="1:10" ht="20.100000000000001" customHeight="1">
      <c r="A410" s="1">
        <v>409</v>
      </c>
      <c r="B410">
        <v>18190190</v>
      </c>
      <c r="C410" t="s">
        <v>10083</v>
      </c>
      <c r="D410" s="179" t="s">
        <v>10084</v>
      </c>
      <c r="E410" s="179" t="s">
        <v>10085</v>
      </c>
      <c r="F410" t="s">
        <v>155</v>
      </c>
      <c r="G410" s="182" t="s">
        <v>10086</v>
      </c>
      <c r="I410" s="1">
        <v>11</v>
      </c>
      <c r="J410" s="1">
        <v>12</v>
      </c>
    </row>
    <row r="411" spans="1:10" ht="20.100000000000001" customHeight="1">
      <c r="A411" s="1">
        <v>410</v>
      </c>
      <c r="B411">
        <v>17180134</v>
      </c>
      <c r="C411" t="s">
        <v>10087</v>
      </c>
      <c r="D411" s="179" t="s">
        <v>10088</v>
      </c>
      <c r="E411" s="179" t="s">
        <v>10089</v>
      </c>
      <c r="F411" t="s">
        <v>186</v>
      </c>
      <c r="G411" s="182" t="s">
        <v>10090</v>
      </c>
      <c r="I411" s="1">
        <v>11</v>
      </c>
      <c r="J411" s="1">
        <v>12</v>
      </c>
    </row>
    <row r="412" spans="1:10" ht="20.100000000000001" customHeight="1">
      <c r="A412" s="1">
        <v>411</v>
      </c>
      <c r="B412">
        <v>17180141</v>
      </c>
      <c r="C412" t="s">
        <v>10091</v>
      </c>
      <c r="D412" s="179" t="s">
        <v>10092</v>
      </c>
      <c r="E412" s="179" t="s">
        <v>10093</v>
      </c>
      <c r="F412" t="s">
        <v>155</v>
      </c>
      <c r="G412" s="182" t="s">
        <v>10094</v>
      </c>
      <c r="I412" s="1">
        <v>11</v>
      </c>
      <c r="J412" s="1">
        <v>12</v>
      </c>
    </row>
    <row r="413" spans="1:10" ht="20.100000000000001" customHeight="1">
      <c r="A413" s="1">
        <v>412</v>
      </c>
      <c r="B413">
        <v>19200288</v>
      </c>
      <c r="C413" t="s">
        <v>10095</v>
      </c>
      <c r="D413" s="179" t="s">
        <v>10096</v>
      </c>
      <c r="E413" s="179" t="s">
        <v>10097</v>
      </c>
      <c r="F413" t="s">
        <v>155</v>
      </c>
      <c r="G413" s="182" t="s">
        <v>10098</v>
      </c>
      <c r="I413" s="1">
        <v>11</v>
      </c>
      <c r="J413" s="1">
        <v>12</v>
      </c>
    </row>
    <row r="414" spans="1:10" ht="20.100000000000001" customHeight="1">
      <c r="A414" s="1">
        <v>413</v>
      </c>
      <c r="B414">
        <v>17180143</v>
      </c>
      <c r="C414" t="s">
        <v>10099</v>
      </c>
      <c r="D414" s="179" t="s">
        <v>10100</v>
      </c>
      <c r="E414" s="179" t="s">
        <v>10101</v>
      </c>
      <c r="F414" t="s">
        <v>155</v>
      </c>
      <c r="G414" s="182" t="s">
        <v>10102</v>
      </c>
      <c r="I414" s="1">
        <v>11</v>
      </c>
      <c r="J414" s="1">
        <v>12</v>
      </c>
    </row>
    <row r="415" spans="1:10" ht="20.100000000000001" customHeight="1">
      <c r="A415" s="1">
        <v>414</v>
      </c>
      <c r="B415">
        <v>18190236</v>
      </c>
      <c r="C415" t="s">
        <v>10103</v>
      </c>
      <c r="D415" s="179" t="s">
        <v>10104</v>
      </c>
      <c r="E415" s="179" t="s">
        <v>10105</v>
      </c>
      <c r="F415" t="s">
        <v>155</v>
      </c>
      <c r="G415" s="182" t="s">
        <v>10106</v>
      </c>
      <c r="I415" s="1">
        <v>11</v>
      </c>
      <c r="J415" s="1">
        <v>12</v>
      </c>
    </row>
    <row r="416" spans="1:10" ht="20.100000000000001" customHeight="1">
      <c r="A416" s="1">
        <v>415</v>
      </c>
      <c r="B416">
        <v>18190202</v>
      </c>
      <c r="C416" t="s">
        <v>10107</v>
      </c>
      <c r="D416" s="179" t="s">
        <v>10108</v>
      </c>
      <c r="E416" s="179" t="s">
        <v>10109</v>
      </c>
      <c r="F416" t="s">
        <v>155</v>
      </c>
      <c r="G416" s="182" t="s">
        <v>10110</v>
      </c>
      <c r="I416" s="1">
        <v>11</v>
      </c>
      <c r="J416" s="1">
        <v>12</v>
      </c>
    </row>
    <row r="417" spans="1:10" ht="20.100000000000001" customHeight="1">
      <c r="A417" s="1">
        <v>416</v>
      </c>
      <c r="B417">
        <v>17180149</v>
      </c>
      <c r="C417" t="s">
        <v>10111</v>
      </c>
      <c r="D417" s="179" t="s">
        <v>10112</v>
      </c>
      <c r="E417" s="179" t="s">
        <v>10113</v>
      </c>
      <c r="F417" t="s">
        <v>155</v>
      </c>
      <c r="G417" s="182" t="s">
        <v>10114</v>
      </c>
      <c r="I417" s="1">
        <v>11</v>
      </c>
      <c r="J417" s="1">
        <v>12</v>
      </c>
    </row>
    <row r="418" spans="1:10" ht="20.100000000000001" customHeight="1">
      <c r="A418" s="1">
        <v>417</v>
      </c>
      <c r="B418">
        <v>18190206</v>
      </c>
      <c r="C418" t="s">
        <v>10115</v>
      </c>
      <c r="D418" s="179" t="s">
        <v>10116</v>
      </c>
      <c r="E418" s="179" t="s">
        <v>10117</v>
      </c>
      <c r="F418" t="s">
        <v>186</v>
      </c>
      <c r="G418" s="182" t="s">
        <v>10118</v>
      </c>
      <c r="I418" s="1">
        <v>11</v>
      </c>
      <c r="J418" s="1">
        <v>12</v>
      </c>
    </row>
    <row r="419" spans="1:10" ht="20.100000000000001" customHeight="1">
      <c r="A419" s="1">
        <v>418</v>
      </c>
      <c r="B419">
        <v>18190209</v>
      </c>
      <c r="C419" t="s">
        <v>10119</v>
      </c>
      <c r="D419" s="179" t="s">
        <v>10120</v>
      </c>
      <c r="E419" s="179" t="s">
        <v>10121</v>
      </c>
      <c r="F419" t="s">
        <v>186</v>
      </c>
      <c r="G419" s="182" t="s">
        <v>10122</v>
      </c>
      <c r="I419" s="1">
        <v>11</v>
      </c>
      <c r="J419" s="1">
        <v>12</v>
      </c>
    </row>
    <row r="420" spans="1:10" ht="20.100000000000001" customHeight="1">
      <c r="A420" s="1">
        <v>419</v>
      </c>
      <c r="B420">
        <v>19200312</v>
      </c>
      <c r="C420" t="s">
        <v>10123</v>
      </c>
      <c r="D420" s="179" t="s">
        <v>10124</v>
      </c>
      <c r="E420" s="179" t="s">
        <v>10125</v>
      </c>
      <c r="F420" t="s">
        <v>155</v>
      </c>
      <c r="G420" s="182" t="s">
        <v>10126</v>
      </c>
      <c r="I420" s="1">
        <v>11</v>
      </c>
      <c r="J420" s="1">
        <v>12</v>
      </c>
    </row>
    <row r="421" spans="1:10" ht="20.100000000000001" customHeight="1">
      <c r="A421" s="1">
        <v>420</v>
      </c>
      <c r="B421">
        <v>18190213</v>
      </c>
      <c r="C421" t="s">
        <v>10127</v>
      </c>
      <c r="D421" s="179" t="s">
        <v>10128</v>
      </c>
      <c r="E421" s="179" t="s">
        <v>10129</v>
      </c>
      <c r="F421" t="s">
        <v>186</v>
      </c>
      <c r="G421" s="182" t="s">
        <v>10130</v>
      </c>
      <c r="I421" s="1">
        <v>11</v>
      </c>
      <c r="J421" s="1">
        <v>12</v>
      </c>
    </row>
    <row r="422" spans="1:10" ht="20.100000000000001" customHeight="1">
      <c r="A422" s="1">
        <v>421</v>
      </c>
      <c r="B422">
        <v>18190214</v>
      </c>
      <c r="C422" t="s">
        <v>6116</v>
      </c>
      <c r="D422" s="179" t="s">
        <v>10131</v>
      </c>
      <c r="E422" s="179" t="s">
        <v>10132</v>
      </c>
      <c r="F422" t="s">
        <v>229</v>
      </c>
      <c r="G422" s="182" t="s">
        <v>10133</v>
      </c>
      <c r="I422" s="1">
        <v>11</v>
      </c>
      <c r="J422" s="1">
        <v>12</v>
      </c>
    </row>
    <row r="423" spans="1:10" ht="20.100000000000001" customHeight="1">
      <c r="A423" s="1">
        <v>422</v>
      </c>
      <c r="B423">
        <v>18190215</v>
      </c>
      <c r="C423" t="s">
        <v>10134</v>
      </c>
      <c r="D423" s="179" t="s">
        <v>10135</v>
      </c>
      <c r="E423" s="179" t="s">
        <v>10136</v>
      </c>
      <c r="F423" t="s">
        <v>186</v>
      </c>
      <c r="G423" s="182" t="s">
        <v>10137</v>
      </c>
      <c r="I423" s="1">
        <v>11</v>
      </c>
      <c r="J423" s="1">
        <v>12</v>
      </c>
    </row>
    <row r="424" spans="1:10" ht="20.100000000000001" customHeight="1">
      <c r="A424" s="1">
        <v>423</v>
      </c>
      <c r="B424">
        <v>18190216</v>
      </c>
      <c r="C424" t="s">
        <v>10138</v>
      </c>
      <c r="D424" s="179" t="s">
        <v>10139</v>
      </c>
      <c r="E424" s="179" t="s">
        <v>10140</v>
      </c>
      <c r="F424" t="s">
        <v>186</v>
      </c>
      <c r="G424" s="182" t="s">
        <v>10141</v>
      </c>
      <c r="I424" s="1">
        <v>11</v>
      </c>
      <c r="J424" s="1">
        <v>12</v>
      </c>
    </row>
    <row r="425" spans="1:10" ht="20.100000000000001" customHeight="1">
      <c r="A425" s="1">
        <v>424</v>
      </c>
      <c r="B425">
        <v>18190240</v>
      </c>
      <c r="C425" t="s">
        <v>10142</v>
      </c>
      <c r="D425" s="179" t="s">
        <v>10143</v>
      </c>
      <c r="E425" s="179" t="s">
        <v>10144</v>
      </c>
      <c r="F425" t="s">
        <v>2422</v>
      </c>
      <c r="G425" s="182" t="s">
        <v>10145</v>
      </c>
      <c r="I425" s="1">
        <v>11</v>
      </c>
      <c r="J425" s="1">
        <v>12</v>
      </c>
    </row>
    <row r="426" spans="1:10" ht="20.100000000000001" customHeight="1">
      <c r="A426" s="1">
        <v>425</v>
      </c>
      <c r="B426">
        <v>19200345</v>
      </c>
      <c r="C426" t="s">
        <v>10146</v>
      </c>
      <c r="D426" s="179" t="s">
        <v>10147</v>
      </c>
      <c r="E426" s="179" t="s">
        <v>10148</v>
      </c>
      <c r="F426" t="s">
        <v>518</v>
      </c>
      <c r="G426" s="182" t="s">
        <v>10149</v>
      </c>
      <c r="I426" s="1">
        <v>11</v>
      </c>
      <c r="J426" s="1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3CE3-4789-4FF5-BB31-66574D07A906}">
  <sheetPr>
    <tabColor rgb="FF25CCE3"/>
  </sheetPr>
  <dimension ref="A1:O690"/>
  <sheetViews>
    <sheetView zoomScale="90" zoomScaleNormal="90" zoomScaleSheetLayoutView="70" workbookViewId="0">
      <selection activeCell="A6" sqref="A6"/>
    </sheetView>
  </sheetViews>
  <sheetFormatPr defaultColWidth="7.140625" defaultRowHeight="24.95" customHeight="1"/>
  <cols>
    <col min="1" max="1" width="10" style="16" bestFit="1" customWidth="1"/>
    <col min="2" max="2" width="11.28515625" style="16" bestFit="1" customWidth="1"/>
    <col min="3" max="3" width="44.85546875" style="78" customWidth="1"/>
    <col min="4" max="4" width="13.85546875" style="16" customWidth="1"/>
    <col min="5" max="5" width="14.140625" style="16" customWidth="1"/>
    <col min="6" max="6" width="14.42578125" style="16" customWidth="1"/>
    <col min="7" max="7" width="13.140625" style="16" customWidth="1"/>
    <col min="8" max="8" width="11.85546875" style="16" customWidth="1"/>
    <col min="9" max="9" width="13.42578125" style="17" customWidth="1"/>
    <col min="10" max="10" width="13.7109375" style="17" customWidth="1"/>
    <col min="11" max="11" width="15.7109375" style="17" customWidth="1"/>
    <col min="12" max="12" width="13.85546875" style="16" customWidth="1"/>
    <col min="13" max="13" width="16.7109375" style="16" customWidth="1"/>
    <col min="14" max="14" width="10.5703125" style="16" customWidth="1"/>
    <col min="15" max="15" width="9.85546875" style="16" customWidth="1"/>
    <col min="16" max="16384" width="7.140625" style="18"/>
  </cols>
  <sheetData>
    <row r="1" spans="1:15" ht="24.75" customHeight="1"/>
    <row r="2" spans="1:15" s="115" customFormat="1" ht="40.5" customHeight="1">
      <c r="A2" s="29" t="s">
        <v>59</v>
      </c>
      <c r="B2" s="30" t="s">
        <v>68</v>
      </c>
      <c r="C2" s="30" t="s">
        <v>10150</v>
      </c>
      <c r="D2" s="30" t="s">
        <v>60</v>
      </c>
      <c r="E2" s="30" t="s">
        <v>61</v>
      </c>
      <c r="F2" s="30" t="s">
        <v>62</v>
      </c>
      <c r="G2" s="30" t="s">
        <v>63</v>
      </c>
      <c r="H2" s="30" t="s">
        <v>64</v>
      </c>
      <c r="I2" s="30" t="s">
        <v>65</v>
      </c>
      <c r="J2" s="30" t="s">
        <v>10151</v>
      </c>
      <c r="K2" s="30" t="s">
        <v>67</v>
      </c>
      <c r="L2" s="30" t="s">
        <v>10152</v>
      </c>
      <c r="M2" s="30" t="s">
        <v>10153</v>
      </c>
      <c r="N2" s="30" t="s">
        <v>10154</v>
      </c>
      <c r="O2" s="30" t="s">
        <v>10155</v>
      </c>
    </row>
    <row r="3" spans="1:15" ht="20.100000000000001" customHeight="1">
      <c r="A3" s="4">
        <f>SUBTOTAL(3,C$3:C3)</f>
        <v>1</v>
      </c>
      <c r="B3" s="5">
        <v>24250046</v>
      </c>
      <c r="C3" s="35" t="str">
        <f>_xlfn.XLOOKUP(Table236[[#This Row],[NIS]],Table23[NIS],Table23[Nama lengkap],"Not Found",0)</f>
        <v>Abrisam Abbasy Upavasa Komara</v>
      </c>
      <c r="D3" s="5" t="str">
        <f>_xlfn.XLOOKUP(Table236[[#This Row],[NIS]],Table23[NIS],Table23[Status],"Not Found",0)</f>
        <v>Aktif</v>
      </c>
      <c r="E3" s="5">
        <f>_xlfn.XLOOKUP(Table236[[#This Row],[NIS]],Table23[NIS],Table23[Tahun Masuk],"Not Found",0)</f>
        <v>2024</v>
      </c>
      <c r="F3" s="5">
        <f>_xlfn.XLOOKUP(Table236[[#This Row],[NIS]],Table23[NIS],Table23[Tahun Keluar],"Not Found",0)</f>
        <v>0</v>
      </c>
      <c r="G3" s="5">
        <f>_xlfn.XLOOKUP(Table236[[#This Row],[NIS]],Table23[NIS],Table23[Kelas],"Not Found",0)</f>
        <v>1</v>
      </c>
      <c r="H3" s="5" t="str">
        <f>_xlfn.XLOOKUP(Table236[[#This Row],[NIS]],Table23[NIS],Table23[Kelas Detail],"Not Found",0)</f>
        <v>1-A</v>
      </c>
      <c r="I3" s="5" t="s">
        <v>151</v>
      </c>
      <c r="J3" s="5" t="s">
        <v>151</v>
      </c>
      <c r="K3" s="5" t="s">
        <v>151</v>
      </c>
      <c r="L3" s="5"/>
      <c r="M3" s="5"/>
      <c r="N3" s="5" t="s">
        <v>6059</v>
      </c>
      <c r="O3" s="5"/>
    </row>
    <row r="4" spans="1:15" ht="20.100000000000001" customHeight="1">
      <c r="A4" s="4">
        <f>SUBTOTAL(3,C$3:C4)</f>
        <v>2</v>
      </c>
      <c r="B4" s="5">
        <v>24250040</v>
      </c>
      <c r="C4" s="35" t="str">
        <f>_xlfn.XLOOKUP(Table236[[#This Row],[NIS]],Table23[NIS],Table23[Nama lengkap],"Not Found",0)</f>
        <v>Alfin Wahyudin Faulia</v>
      </c>
      <c r="D4" s="5" t="str">
        <f>_xlfn.XLOOKUP(Table236[[#This Row],[NIS]],Table23[NIS],Table23[Status],"Not Found",0)</f>
        <v>Aktif</v>
      </c>
      <c r="E4" s="5">
        <f>_xlfn.XLOOKUP(Table236[[#This Row],[NIS]],Table23[NIS],Table23[Tahun Masuk],"Not Found",0)</f>
        <v>2024</v>
      </c>
      <c r="F4" s="5">
        <f>_xlfn.XLOOKUP(Table236[[#This Row],[NIS]],Table23[NIS],Table23[Tahun Keluar],"Not Found",0)</f>
        <v>0</v>
      </c>
      <c r="G4" s="5">
        <f>_xlfn.XLOOKUP(Table236[[#This Row],[NIS]],Table23[NIS],Table23[Kelas],"Not Found",0)</f>
        <v>1</v>
      </c>
      <c r="H4" s="5" t="str">
        <f>_xlfn.XLOOKUP(Table236[[#This Row],[NIS]],Table23[NIS],Table23[Kelas Detail],"Not Found",0)</f>
        <v>1-A</v>
      </c>
      <c r="I4" s="5" t="s">
        <v>151</v>
      </c>
      <c r="J4" s="5" t="s">
        <v>151</v>
      </c>
      <c r="K4" s="5" t="s">
        <v>151</v>
      </c>
      <c r="L4" s="5"/>
      <c r="M4" s="5"/>
      <c r="N4" s="5" t="s">
        <v>6059</v>
      </c>
      <c r="O4" s="5"/>
    </row>
    <row r="5" spans="1:15" ht="20.100000000000001" customHeight="1">
      <c r="A5" s="4">
        <f>SUBTOTAL(3,C$3:C5)</f>
        <v>3</v>
      </c>
      <c r="B5" s="5">
        <v>24250036</v>
      </c>
      <c r="C5" s="35" t="str">
        <f>_xlfn.XLOOKUP(Table236[[#This Row],[NIS]],Table23[NIS],Table23[Nama lengkap],"Not Found",0)</f>
        <v>Alwi Habsyi</v>
      </c>
      <c r="D5" s="5" t="str">
        <f>_xlfn.XLOOKUP(Table236[[#This Row],[NIS]],Table23[NIS],Table23[Status],"Not Found",0)</f>
        <v>Aktif</v>
      </c>
      <c r="E5" s="5">
        <f>_xlfn.XLOOKUP(Table236[[#This Row],[NIS]],Table23[NIS],Table23[Tahun Masuk],"Not Found",0)</f>
        <v>2024</v>
      </c>
      <c r="F5" s="5">
        <f>_xlfn.XLOOKUP(Table236[[#This Row],[NIS]],Table23[NIS],Table23[Tahun Keluar],"Not Found",0)</f>
        <v>0</v>
      </c>
      <c r="G5" s="5">
        <f>_xlfn.XLOOKUP(Table236[[#This Row],[NIS]],Table23[NIS],Table23[Kelas],"Not Found",0)</f>
        <v>1</v>
      </c>
      <c r="H5" s="5" t="str">
        <f>_xlfn.XLOOKUP(Table236[[#This Row],[NIS]],Table23[NIS],Table23[Kelas Detail],"Not Found",0)</f>
        <v>1-A</v>
      </c>
      <c r="I5" s="5" t="s">
        <v>151</v>
      </c>
      <c r="J5" s="5" t="s">
        <v>151</v>
      </c>
      <c r="K5" s="5" t="s">
        <v>151</v>
      </c>
      <c r="L5" s="5"/>
      <c r="M5" s="5"/>
      <c r="N5" s="5" t="s">
        <v>6059</v>
      </c>
      <c r="O5" s="5"/>
    </row>
    <row r="6" spans="1:15" ht="20.100000000000001" customHeight="1">
      <c r="A6" s="4">
        <f>SUBTOTAL(3,C$3:C6)</f>
        <v>4</v>
      </c>
      <c r="B6" s="5">
        <v>22230092</v>
      </c>
      <c r="C6" s="35" t="str">
        <f>_xlfn.XLOOKUP(Table236[[#This Row],[NIS]],Table23[NIS],Table23[Nama lengkap],"Not Found",0)</f>
        <v>Aufa Damar Galih</v>
      </c>
      <c r="D6" s="5" t="str">
        <f>_xlfn.XLOOKUP(Table236[[#This Row],[NIS]],Table23[NIS],Table23[Status],"Not Found",0)</f>
        <v>Aktif</v>
      </c>
      <c r="E6" s="5">
        <f>_xlfn.XLOOKUP(Table236[[#This Row],[NIS]],Table23[NIS],Table23[Tahun Masuk],"Not Found",0)</f>
        <v>2022</v>
      </c>
      <c r="F6" s="5">
        <f>_xlfn.XLOOKUP(Table236[[#This Row],[NIS]],Table23[NIS],Table23[Tahun Keluar],"Not Found",0)</f>
        <v>0</v>
      </c>
      <c r="G6" s="5">
        <f>_xlfn.XLOOKUP(Table236[[#This Row],[NIS]],Table23[NIS],Table23[Kelas],"Not Found",0)</f>
        <v>1</v>
      </c>
      <c r="H6" s="5" t="str">
        <f>_xlfn.XLOOKUP(Table236[[#This Row],[NIS]],Table23[NIS],Table23[Kelas Detail],"Not Found",0)</f>
        <v>1-A</v>
      </c>
      <c r="I6" s="5" t="s">
        <v>151</v>
      </c>
      <c r="J6" s="5" t="s">
        <v>151</v>
      </c>
      <c r="K6" s="5" t="s">
        <v>151</v>
      </c>
      <c r="L6" s="5"/>
      <c r="M6" s="5"/>
      <c r="N6" s="5" t="s">
        <v>6059</v>
      </c>
      <c r="O6" s="10"/>
    </row>
    <row r="7" spans="1:15" ht="20.100000000000001" customHeight="1">
      <c r="A7" s="4">
        <f>SUBTOTAL(3,C$3:C7)</f>
        <v>5</v>
      </c>
      <c r="B7" s="5">
        <v>24250023</v>
      </c>
      <c r="C7" s="35" t="str">
        <f>_xlfn.XLOOKUP(Table236[[#This Row],[NIS]],Table23[NIS],Table23[Nama lengkap],"Not Found",0)</f>
        <v>Daffa Fadhilah Kamil</v>
      </c>
      <c r="D7" s="5" t="str">
        <f>_xlfn.XLOOKUP(Table236[[#This Row],[NIS]],Table23[NIS],Table23[Status],"Not Found",0)</f>
        <v>Aktif</v>
      </c>
      <c r="E7" s="5">
        <f>_xlfn.XLOOKUP(Table236[[#This Row],[NIS]],Table23[NIS],Table23[Tahun Masuk],"Not Found",0)</f>
        <v>2024</v>
      </c>
      <c r="F7" s="5">
        <f>_xlfn.XLOOKUP(Table236[[#This Row],[NIS]],Table23[NIS],Table23[Tahun Keluar],"Not Found",0)</f>
        <v>0</v>
      </c>
      <c r="G7" s="5">
        <f>_xlfn.XLOOKUP(Table236[[#This Row],[NIS]],Table23[NIS],Table23[Kelas],"Not Found",0)</f>
        <v>1</v>
      </c>
      <c r="H7" s="5" t="str">
        <f>_xlfn.XLOOKUP(Table236[[#This Row],[NIS]],Table23[NIS],Table23[Kelas Detail],"Not Found",0)</f>
        <v>1-A</v>
      </c>
      <c r="I7" s="5" t="s">
        <v>151</v>
      </c>
      <c r="J7" s="5" t="s">
        <v>151</v>
      </c>
      <c r="K7" s="5" t="s">
        <v>151</v>
      </c>
      <c r="L7" s="5"/>
      <c r="M7" s="5"/>
      <c r="N7" s="5" t="s">
        <v>6059</v>
      </c>
      <c r="O7" s="5"/>
    </row>
    <row r="8" spans="1:15" ht="20.100000000000001" customHeight="1">
      <c r="A8" s="4">
        <f>SUBTOTAL(3,C$3:C8)</f>
        <v>6</v>
      </c>
      <c r="B8" s="5">
        <v>24250084</v>
      </c>
      <c r="C8" s="35" t="str">
        <f>_xlfn.XLOOKUP(Table236[[#This Row],[NIS]],Table23[NIS],Table23[Nama lengkap],"Not Found",0)</f>
        <v>Fadly Raihan Sabil</v>
      </c>
      <c r="D8" s="5" t="str">
        <f>_xlfn.XLOOKUP(Table236[[#This Row],[NIS]],Table23[NIS],Table23[Status],"Not Found",0)</f>
        <v>Aktif</v>
      </c>
      <c r="E8" s="5">
        <f>_xlfn.XLOOKUP(Table236[[#This Row],[NIS]],Table23[NIS],Table23[Tahun Masuk],"Not Found",0)</f>
        <v>2024</v>
      </c>
      <c r="F8" s="5">
        <f>_xlfn.XLOOKUP(Table236[[#This Row],[NIS]],Table23[NIS],Table23[Tahun Keluar],"Not Found",0)</f>
        <v>0</v>
      </c>
      <c r="G8" s="5">
        <f>_xlfn.XLOOKUP(Table236[[#This Row],[NIS]],Table23[NIS],Table23[Kelas],"Not Found",0)</f>
        <v>1</v>
      </c>
      <c r="H8" s="5" t="str">
        <f>_xlfn.XLOOKUP(Table236[[#This Row],[NIS]],Table23[NIS],Table23[Kelas Detail],"Not Found",0)</f>
        <v>1-A</v>
      </c>
      <c r="I8" s="5" t="s">
        <v>298</v>
      </c>
      <c r="J8" s="5"/>
      <c r="K8" s="5"/>
      <c r="L8" s="5"/>
      <c r="M8" s="5"/>
      <c r="N8" s="5"/>
      <c r="O8" s="5"/>
    </row>
    <row r="9" spans="1:15" ht="20.100000000000001" customHeight="1">
      <c r="A9" s="4">
        <f>SUBTOTAL(3,C$3:C9)</f>
        <v>7</v>
      </c>
      <c r="B9" s="5">
        <v>24250032</v>
      </c>
      <c r="C9" s="35" t="str">
        <f>_xlfn.XLOOKUP(Table236[[#This Row],[NIS]],Table23[NIS],Table23[Nama lengkap],"Not Found",0)</f>
        <v>Ibrohim Bajuri</v>
      </c>
      <c r="D9" s="5" t="str">
        <f>_xlfn.XLOOKUP(Table236[[#This Row],[NIS]],Table23[NIS],Table23[Status],"Not Found",0)</f>
        <v>Aktif</v>
      </c>
      <c r="E9" s="5">
        <f>_xlfn.XLOOKUP(Table236[[#This Row],[NIS]],Table23[NIS],Table23[Tahun Masuk],"Not Found",0)</f>
        <v>2024</v>
      </c>
      <c r="F9" s="5">
        <f>_xlfn.XLOOKUP(Table236[[#This Row],[NIS]],Table23[NIS],Table23[Tahun Keluar],"Not Found",0)</f>
        <v>0</v>
      </c>
      <c r="G9" s="5">
        <f>_xlfn.XLOOKUP(Table236[[#This Row],[NIS]],Table23[NIS],Table23[Kelas],"Not Found",0)</f>
        <v>1</v>
      </c>
      <c r="H9" s="5" t="str">
        <f>_xlfn.XLOOKUP(Table236[[#This Row],[NIS]],Table23[NIS],Table23[Kelas Detail],"Not Found",0)</f>
        <v>1-A</v>
      </c>
      <c r="I9" s="5" t="s">
        <v>151</v>
      </c>
      <c r="J9" s="5" t="s">
        <v>151</v>
      </c>
      <c r="K9" s="5" t="s">
        <v>151</v>
      </c>
      <c r="L9" s="5"/>
      <c r="M9" s="5"/>
      <c r="N9" s="5" t="s">
        <v>6059</v>
      </c>
      <c r="O9" s="5"/>
    </row>
    <row r="10" spans="1:15" ht="20.100000000000001" customHeight="1">
      <c r="A10" s="4">
        <f>SUBTOTAL(3,C$3:C10)</f>
        <v>8</v>
      </c>
      <c r="B10" s="5">
        <v>24250087</v>
      </c>
      <c r="C10" s="35" t="str">
        <f>_xlfn.XLOOKUP(Table236[[#This Row],[NIS]],Table23[NIS],Table23[Nama lengkap],"Not Found",0)</f>
        <v>M. Fahri Zahran Abdillah</v>
      </c>
      <c r="D10" s="5" t="str">
        <f>_xlfn.XLOOKUP(Table236[[#This Row],[NIS]],Table23[NIS],Table23[Status],"Not Found",0)</f>
        <v>Aktif</v>
      </c>
      <c r="E10" s="5">
        <f>_xlfn.XLOOKUP(Table236[[#This Row],[NIS]],Table23[NIS],Table23[Tahun Masuk],"Not Found",0)</f>
        <v>2024</v>
      </c>
      <c r="F10" s="5">
        <f>_xlfn.XLOOKUP(Table236[[#This Row],[NIS]],Table23[NIS],Table23[Tahun Keluar],"Not Found",0)</f>
        <v>0</v>
      </c>
      <c r="G10" s="5">
        <f>_xlfn.XLOOKUP(Table236[[#This Row],[NIS]],Table23[NIS],Table23[Kelas],"Not Found",0)</f>
        <v>1</v>
      </c>
      <c r="H10" s="5" t="str">
        <f>_xlfn.XLOOKUP(Table236[[#This Row],[NIS]],Table23[NIS],Table23[Kelas Detail],"Not Found",0)</f>
        <v>1-A</v>
      </c>
      <c r="I10" s="5" t="s">
        <v>151</v>
      </c>
      <c r="J10" s="5" t="s">
        <v>151</v>
      </c>
      <c r="K10" s="5" t="s">
        <v>151</v>
      </c>
      <c r="L10" s="5"/>
      <c r="M10" s="5"/>
      <c r="N10" s="5" t="s">
        <v>6059</v>
      </c>
      <c r="O10" s="5"/>
    </row>
    <row r="11" spans="1:15" ht="20.100000000000001" customHeight="1">
      <c r="A11" s="4">
        <f>SUBTOTAL(3,C$3:C11)</f>
        <v>9</v>
      </c>
      <c r="B11" s="5">
        <v>24250066</v>
      </c>
      <c r="C11" s="35" t="str">
        <f>_xlfn.XLOOKUP(Table236[[#This Row],[NIS]],Table23[NIS],Table23[Nama lengkap],"Not Found",0)</f>
        <v>M. Rizky Wijaya</v>
      </c>
      <c r="D11" s="5" t="str">
        <f>_xlfn.XLOOKUP(Table236[[#This Row],[NIS]],Table23[NIS],Table23[Status],"Not Found",0)</f>
        <v>Aktif</v>
      </c>
      <c r="E11" s="5">
        <f>_xlfn.XLOOKUP(Table236[[#This Row],[NIS]],Table23[NIS],Table23[Tahun Masuk],"Not Found",0)</f>
        <v>2024</v>
      </c>
      <c r="F11" s="5">
        <f>_xlfn.XLOOKUP(Table236[[#This Row],[NIS]],Table23[NIS],Table23[Tahun Keluar],"Not Found",0)</f>
        <v>0</v>
      </c>
      <c r="G11" s="5">
        <f>_xlfn.XLOOKUP(Table236[[#This Row],[NIS]],Table23[NIS],Table23[Kelas],"Not Found",0)</f>
        <v>1</v>
      </c>
      <c r="H11" s="5" t="str">
        <f>_xlfn.XLOOKUP(Table236[[#This Row],[NIS]],Table23[NIS],Table23[Kelas Detail],"Not Found",0)</f>
        <v>1-A</v>
      </c>
      <c r="I11" s="5" t="s">
        <v>151</v>
      </c>
      <c r="J11" s="5" t="s">
        <v>151</v>
      </c>
      <c r="K11" s="5" t="s">
        <v>151</v>
      </c>
      <c r="L11" s="5"/>
      <c r="M11" s="5"/>
      <c r="N11" s="5"/>
      <c r="O11" s="5"/>
    </row>
    <row r="12" spans="1:15" ht="20.100000000000001" customHeight="1">
      <c r="A12" s="4">
        <f>SUBTOTAL(3,C$3:C12)</f>
        <v>10</v>
      </c>
      <c r="B12" s="5">
        <v>24250158</v>
      </c>
      <c r="C12" s="35" t="str">
        <f>_xlfn.XLOOKUP(Table236[[#This Row],[NIS]],Table23[NIS],Table23[Nama lengkap],"Not Found",0)</f>
        <v>Mohamad Pebri Alpiana</v>
      </c>
      <c r="D12" s="5" t="str">
        <f>_xlfn.XLOOKUP(Table236[[#This Row],[NIS]],Table23[NIS],Table23[Status],"Not Found",0)</f>
        <v>Aktif</v>
      </c>
      <c r="E12" s="5">
        <f>_xlfn.XLOOKUP(Table236[[#This Row],[NIS]],Table23[NIS],Table23[Tahun Masuk],"Not Found",0)</f>
        <v>2024</v>
      </c>
      <c r="F12" s="5">
        <f>_xlfn.XLOOKUP(Table236[[#This Row],[NIS]],Table23[NIS],Table23[Tahun Keluar],"Not Found",0)</f>
        <v>0</v>
      </c>
      <c r="G12" s="5">
        <f>_xlfn.XLOOKUP(Table236[[#This Row],[NIS]],Table23[NIS],Table23[Kelas],"Not Found",0)</f>
        <v>1</v>
      </c>
      <c r="H12" s="5" t="str">
        <f>_xlfn.XLOOKUP(Table236[[#This Row],[NIS]],Table23[NIS],Table23[Kelas Detail],"Not Found",0)</f>
        <v>1-A</v>
      </c>
      <c r="I12" s="5" t="s">
        <v>151</v>
      </c>
      <c r="J12" s="5" t="s">
        <v>151</v>
      </c>
      <c r="K12" s="5" t="s">
        <v>151</v>
      </c>
      <c r="L12" s="5"/>
      <c r="M12" s="5"/>
      <c r="N12" s="5" t="s">
        <v>6059</v>
      </c>
      <c r="O12" s="5"/>
    </row>
    <row r="13" spans="1:15" ht="20.100000000000001" customHeight="1">
      <c r="A13" s="4">
        <f>SUBTOTAL(3,C$3:C13)</f>
        <v>11</v>
      </c>
      <c r="B13" s="5">
        <v>24250175</v>
      </c>
      <c r="C13" s="35" t="str">
        <f>_xlfn.XLOOKUP(Table236[[#This Row],[NIS]],Table23[NIS],Table23[Nama lengkap],"Not Found",0)</f>
        <v>Muhamad Ma'Aruuf Karkhi</v>
      </c>
      <c r="D13" s="5" t="str">
        <f>_xlfn.XLOOKUP(Table236[[#This Row],[NIS]],Table23[NIS],Table23[Status],"Not Found",0)</f>
        <v>Aktif</v>
      </c>
      <c r="E13" s="5">
        <f>_xlfn.XLOOKUP(Table236[[#This Row],[NIS]],Table23[NIS],Table23[Tahun Masuk],"Not Found",0)</f>
        <v>2024</v>
      </c>
      <c r="F13" s="5">
        <f>_xlfn.XLOOKUP(Table236[[#This Row],[NIS]],Table23[NIS],Table23[Tahun Keluar],"Not Found",0)</f>
        <v>0</v>
      </c>
      <c r="G13" s="5">
        <f>_xlfn.XLOOKUP(Table236[[#This Row],[NIS]],Table23[NIS],Table23[Kelas],"Not Found",0)</f>
        <v>1</v>
      </c>
      <c r="H13" s="5" t="str">
        <f>_xlfn.XLOOKUP(Table236[[#This Row],[NIS]],Table23[NIS],Table23[Kelas Detail],"Not Found",0)</f>
        <v>1-A</v>
      </c>
      <c r="I13" s="5" t="s">
        <v>151</v>
      </c>
      <c r="J13" s="5" t="s">
        <v>151</v>
      </c>
      <c r="K13" s="5" t="s">
        <v>151</v>
      </c>
      <c r="L13" s="5"/>
      <c r="M13" s="5"/>
      <c r="N13" s="5"/>
      <c r="O13" s="5"/>
    </row>
    <row r="14" spans="1:15" ht="20.100000000000001" customHeight="1">
      <c r="A14" s="4">
        <f>SUBTOTAL(3,C$3:C14)</f>
        <v>12</v>
      </c>
      <c r="B14" s="5">
        <v>24250164</v>
      </c>
      <c r="C14" s="35" t="str">
        <f>_xlfn.XLOOKUP(Table236[[#This Row],[NIS]],Table23[NIS],Table23[Nama lengkap],"Not Found",0)</f>
        <v>Muhamad Risfan Maulana</v>
      </c>
      <c r="D14" s="5" t="str">
        <f>_xlfn.XLOOKUP(Table236[[#This Row],[NIS]],Table23[NIS],Table23[Status],"Not Found",0)</f>
        <v>Aktif</v>
      </c>
      <c r="E14" s="5">
        <f>_xlfn.XLOOKUP(Table236[[#This Row],[NIS]],Table23[NIS],Table23[Tahun Masuk],"Not Found",0)</f>
        <v>2024</v>
      </c>
      <c r="F14" s="5">
        <f>_xlfn.XLOOKUP(Table236[[#This Row],[NIS]],Table23[NIS],Table23[Tahun Keluar],"Not Found",0)</f>
        <v>0</v>
      </c>
      <c r="G14" s="5">
        <f>_xlfn.XLOOKUP(Table236[[#This Row],[NIS]],Table23[NIS],Table23[Kelas],"Not Found",0)</f>
        <v>1</v>
      </c>
      <c r="H14" s="5" t="str">
        <f>_xlfn.XLOOKUP(Table236[[#This Row],[NIS]],Table23[NIS],Table23[Kelas Detail],"Not Found",0)</f>
        <v>1-A</v>
      </c>
      <c r="I14" s="5" t="s">
        <v>460</v>
      </c>
      <c r="J14" s="5"/>
      <c r="K14" s="5"/>
      <c r="L14" s="5"/>
      <c r="M14" s="5"/>
      <c r="N14" s="5" t="s">
        <v>6059</v>
      </c>
      <c r="O14" s="5"/>
    </row>
    <row r="15" spans="1:15" ht="20.100000000000001" customHeight="1">
      <c r="A15" s="4">
        <f>SUBTOTAL(3,C$3:C15)</f>
        <v>13</v>
      </c>
      <c r="B15" s="5">
        <v>23240144</v>
      </c>
      <c r="C15" s="35" t="str">
        <f>_xlfn.XLOOKUP(Table236[[#This Row],[NIS]],Table23[NIS],Table23[Nama lengkap],"Not Found",0)</f>
        <v>Muhamad Rizky Maulana</v>
      </c>
      <c r="D15" s="5" t="str">
        <f>_xlfn.XLOOKUP(Table236[[#This Row],[NIS]],Table23[NIS],Table23[Status],"Not Found",0)</f>
        <v>Waqof</v>
      </c>
      <c r="E15" s="5">
        <f>_xlfn.XLOOKUP(Table236[[#This Row],[NIS]],Table23[NIS],Table23[Tahun Masuk],"Not Found",0)</f>
        <v>2023</v>
      </c>
      <c r="F15" s="5">
        <f>_xlfn.XLOOKUP(Table236[[#This Row],[NIS]],Table23[NIS],Table23[Tahun Keluar],"Not Found",0)</f>
        <v>0</v>
      </c>
      <c r="G15" s="5">
        <f>_xlfn.XLOOKUP(Table236[[#This Row],[NIS]],Table23[NIS],Table23[Kelas],"Not Found",0)</f>
        <v>1</v>
      </c>
      <c r="H15" s="5" t="str">
        <f>_xlfn.XLOOKUP(Table236[[#This Row],[NIS]],Table23[NIS],Table23[Kelas Detail],"Not Found",0)</f>
        <v>1-A</v>
      </c>
      <c r="I15" s="5" t="s">
        <v>151</v>
      </c>
      <c r="J15" s="5" t="s">
        <v>151</v>
      </c>
      <c r="K15" s="5" t="s">
        <v>151</v>
      </c>
      <c r="L15" s="5"/>
      <c r="M15" s="5"/>
      <c r="N15" s="5" t="s">
        <v>6059</v>
      </c>
      <c r="O15" s="10"/>
    </row>
    <row r="16" spans="1:15" ht="20.100000000000001" customHeight="1">
      <c r="A16" s="4">
        <f>SUBTOTAL(3,C$3:C16)</f>
        <v>14</v>
      </c>
      <c r="B16" s="5">
        <v>22230063</v>
      </c>
      <c r="C16" s="35" t="str">
        <f>_xlfn.XLOOKUP(Table236[[#This Row],[NIS]],Table23[NIS],Table23[Nama lengkap],"Not Found",0)</f>
        <v>Muhammad Amin Nurohman</v>
      </c>
      <c r="D16" s="5" t="str">
        <f>_xlfn.XLOOKUP(Table236[[#This Row],[NIS]],Table23[NIS],Table23[Status],"Not Found",0)</f>
        <v>Waqof</v>
      </c>
      <c r="E16" s="5">
        <f>_xlfn.XLOOKUP(Table236[[#This Row],[NIS]],Table23[NIS],Table23[Tahun Masuk],"Not Found",0)</f>
        <v>2022</v>
      </c>
      <c r="F16" s="5">
        <f>_xlfn.XLOOKUP(Table236[[#This Row],[NIS]],Table23[NIS],Table23[Tahun Keluar],"Not Found",0)</f>
        <v>0</v>
      </c>
      <c r="G16" s="5">
        <f>_xlfn.XLOOKUP(Table236[[#This Row],[NIS]],Table23[NIS],Table23[Kelas],"Not Found",0)</f>
        <v>1</v>
      </c>
      <c r="H16" s="5" t="str">
        <f>_xlfn.XLOOKUP(Table236[[#This Row],[NIS]],Table23[NIS],Table23[Kelas Detail],"Not Found",0)</f>
        <v>1-A</v>
      </c>
      <c r="I16" s="5" t="s">
        <v>151</v>
      </c>
      <c r="J16" s="5" t="s">
        <v>151</v>
      </c>
      <c r="K16" s="5" t="s">
        <v>151</v>
      </c>
      <c r="L16" s="5"/>
      <c r="M16" s="5"/>
      <c r="N16" s="5" t="s">
        <v>6059</v>
      </c>
      <c r="O16" s="10"/>
    </row>
    <row r="17" spans="1:15" ht="20.100000000000001" customHeight="1">
      <c r="A17" s="4">
        <f>SUBTOTAL(3,C$3:C17)</f>
        <v>15</v>
      </c>
      <c r="B17" s="5">
        <v>24250038</v>
      </c>
      <c r="C17" s="35" t="str">
        <f>_xlfn.XLOOKUP(Table236[[#This Row],[NIS]],Table23[NIS],Table23[Nama lengkap],"Not Found",0)</f>
        <v>Muhammad Eijaz Althair</v>
      </c>
      <c r="D17" s="5" t="str">
        <f>_xlfn.XLOOKUP(Table236[[#This Row],[NIS]],Table23[NIS],Table23[Status],"Not Found",0)</f>
        <v>Aktif</v>
      </c>
      <c r="E17" s="5">
        <f>_xlfn.XLOOKUP(Table236[[#This Row],[NIS]],Table23[NIS],Table23[Tahun Masuk],"Not Found",0)</f>
        <v>2024</v>
      </c>
      <c r="F17" s="5">
        <f>_xlfn.XLOOKUP(Table236[[#This Row],[NIS]],Table23[NIS],Table23[Tahun Keluar],"Not Found",0)</f>
        <v>0</v>
      </c>
      <c r="G17" s="5">
        <f>_xlfn.XLOOKUP(Table236[[#This Row],[NIS]],Table23[NIS],Table23[Kelas],"Not Found",0)</f>
        <v>1</v>
      </c>
      <c r="H17" s="5" t="str">
        <f>_xlfn.XLOOKUP(Table236[[#This Row],[NIS]],Table23[NIS],Table23[Kelas Detail],"Not Found",0)</f>
        <v>1-A</v>
      </c>
      <c r="I17" s="5" t="s">
        <v>151</v>
      </c>
      <c r="J17" s="5" t="s">
        <v>151</v>
      </c>
      <c r="K17" s="5" t="s">
        <v>151</v>
      </c>
      <c r="L17" s="5"/>
      <c r="M17" s="5"/>
      <c r="N17" s="5" t="s">
        <v>6059</v>
      </c>
      <c r="O17" s="5"/>
    </row>
    <row r="18" spans="1:15" ht="20.100000000000001" customHeight="1">
      <c r="A18" s="4">
        <f>SUBTOTAL(3,C$3:C18)</f>
        <v>16</v>
      </c>
      <c r="B18" s="5">
        <v>24250067</v>
      </c>
      <c r="C18" s="35" t="str">
        <f>_xlfn.XLOOKUP(Table236[[#This Row],[NIS]],Table23[NIS],Table23[Nama lengkap],"Not Found",0)</f>
        <v>Muhammad Kamil Assidiq</v>
      </c>
      <c r="D18" s="5" t="str">
        <f>_xlfn.XLOOKUP(Table236[[#This Row],[NIS]],Table23[NIS],Table23[Status],"Not Found",0)</f>
        <v>Aktif</v>
      </c>
      <c r="E18" s="5">
        <f>_xlfn.XLOOKUP(Table236[[#This Row],[NIS]],Table23[NIS],Table23[Tahun Masuk],"Not Found",0)</f>
        <v>2024</v>
      </c>
      <c r="F18" s="5">
        <f>_xlfn.XLOOKUP(Table236[[#This Row],[NIS]],Table23[NIS],Table23[Tahun Keluar],"Not Found",0)</f>
        <v>0</v>
      </c>
      <c r="G18" s="5">
        <f>_xlfn.XLOOKUP(Table236[[#This Row],[NIS]],Table23[NIS],Table23[Kelas],"Not Found",0)</f>
        <v>1</v>
      </c>
      <c r="H18" s="5" t="str">
        <f>_xlfn.XLOOKUP(Table236[[#This Row],[NIS]],Table23[NIS],Table23[Kelas Detail],"Not Found",0)</f>
        <v>1-A</v>
      </c>
      <c r="I18" s="5" t="s">
        <v>151</v>
      </c>
      <c r="J18" s="5" t="s">
        <v>151</v>
      </c>
      <c r="K18" s="5" t="s">
        <v>151</v>
      </c>
      <c r="L18" s="5"/>
      <c r="M18" s="5"/>
      <c r="N18" s="5" t="s">
        <v>6059</v>
      </c>
      <c r="O18" s="5"/>
    </row>
    <row r="19" spans="1:15" ht="20.100000000000001" customHeight="1">
      <c r="A19" s="4">
        <f>SUBTOTAL(3,C$3:C19)</f>
        <v>17</v>
      </c>
      <c r="B19" s="5">
        <v>24250097</v>
      </c>
      <c r="C19" s="35" t="str">
        <f>_xlfn.XLOOKUP(Table236[[#This Row],[NIS]],Table23[NIS],Table23[Nama lengkap],"Not Found",0)</f>
        <v>Muhammad Khaidir Akbar Hidayatulloh</v>
      </c>
      <c r="D19" s="5" t="str">
        <f>_xlfn.XLOOKUP(Table236[[#This Row],[NIS]],Table23[NIS],Table23[Status],"Not Found",0)</f>
        <v>Aktif</v>
      </c>
      <c r="E19" s="5">
        <f>_xlfn.XLOOKUP(Table236[[#This Row],[NIS]],Table23[NIS],Table23[Tahun Masuk],"Not Found",0)</f>
        <v>2024</v>
      </c>
      <c r="F19" s="5">
        <f>_xlfn.XLOOKUP(Table236[[#This Row],[NIS]],Table23[NIS],Table23[Tahun Keluar],"Not Found",0)</f>
        <v>0</v>
      </c>
      <c r="G19" s="5">
        <f>_xlfn.XLOOKUP(Table236[[#This Row],[NIS]],Table23[NIS],Table23[Kelas],"Not Found",0)</f>
        <v>1</v>
      </c>
      <c r="H19" s="5" t="str">
        <f>_xlfn.XLOOKUP(Table236[[#This Row],[NIS]],Table23[NIS],Table23[Kelas Detail],"Not Found",0)</f>
        <v>1-A</v>
      </c>
      <c r="I19" s="5" t="s">
        <v>151</v>
      </c>
      <c r="J19" s="5" t="s">
        <v>151</v>
      </c>
      <c r="K19" s="5" t="s">
        <v>151</v>
      </c>
      <c r="L19" s="5"/>
      <c r="M19" s="5"/>
      <c r="N19" s="5" t="s">
        <v>6059</v>
      </c>
      <c r="O19" s="5"/>
    </row>
    <row r="20" spans="1:15" ht="20.100000000000001" customHeight="1">
      <c r="A20" s="4">
        <f>SUBTOTAL(3,C$3:C20)</f>
        <v>18</v>
      </c>
      <c r="B20" s="5">
        <v>24250007</v>
      </c>
      <c r="C20" s="35" t="str">
        <f>_xlfn.XLOOKUP(Table236[[#This Row],[NIS]],Table23[NIS],Table23[Nama lengkap],"Not Found",0)</f>
        <v>Muhammad Nail Dzakwan</v>
      </c>
      <c r="D20" s="5" t="str">
        <f>_xlfn.XLOOKUP(Table236[[#This Row],[NIS]],Table23[NIS],Table23[Status],"Not Found",0)</f>
        <v>Aktif</v>
      </c>
      <c r="E20" s="5">
        <f>_xlfn.XLOOKUP(Table236[[#This Row],[NIS]],Table23[NIS],Table23[Tahun Masuk],"Not Found",0)</f>
        <v>2024</v>
      </c>
      <c r="F20" s="5">
        <f>_xlfn.XLOOKUP(Table236[[#This Row],[NIS]],Table23[NIS],Table23[Tahun Keluar],"Not Found",0)</f>
        <v>0</v>
      </c>
      <c r="G20" s="5">
        <f>_xlfn.XLOOKUP(Table236[[#This Row],[NIS]],Table23[NIS],Table23[Kelas],"Not Found",0)</f>
        <v>1</v>
      </c>
      <c r="H20" s="5" t="str">
        <f>_xlfn.XLOOKUP(Table236[[#This Row],[NIS]],Table23[NIS],Table23[Kelas Detail],"Not Found",0)</f>
        <v>1-A</v>
      </c>
      <c r="I20" s="5" t="s">
        <v>151</v>
      </c>
      <c r="J20" s="5" t="s">
        <v>151</v>
      </c>
      <c r="K20" s="5" t="s">
        <v>151</v>
      </c>
      <c r="L20" s="5"/>
      <c r="M20" s="5"/>
      <c r="N20" s="5" t="s">
        <v>6059</v>
      </c>
      <c r="O20" s="5"/>
    </row>
    <row r="21" spans="1:15" ht="20.100000000000001" customHeight="1">
      <c r="A21" s="4">
        <f>SUBTOTAL(3,C$3:C21)</f>
        <v>19</v>
      </c>
      <c r="B21" s="5">
        <v>24250124</v>
      </c>
      <c r="C21" s="35" t="str">
        <f>_xlfn.XLOOKUP(Table236[[#This Row],[NIS]],Table23[NIS],Table23[Nama lengkap],"Not Found",0)</f>
        <v>Muhammad Nawawi</v>
      </c>
      <c r="D21" s="5" t="str">
        <f>_xlfn.XLOOKUP(Table236[[#This Row],[NIS]],Table23[NIS],Table23[Status],"Not Found",0)</f>
        <v>Aktif</v>
      </c>
      <c r="E21" s="5">
        <f>_xlfn.XLOOKUP(Table236[[#This Row],[NIS]],Table23[NIS],Table23[Tahun Masuk],"Not Found",0)</f>
        <v>2024</v>
      </c>
      <c r="F21" s="5">
        <f>_xlfn.XLOOKUP(Table236[[#This Row],[NIS]],Table23[NIS],Table23[Tahun Keluar],"Not Found",0)</f>
        <v>0</v>
      </c>
      <c r="G21" s="5">
        <f>_xlfn.XLOOKUP(Table236[[#This Row],[NIS]],Table23[NIS],Table23[Kelas],"Not Found",0)</f>
        <v>1</v>
      </c>
      <c r="H21" s="5" t="str">
        <f>_xlfn.XLOOKUP(Table236[[#This Row],[NIS]],Table23[NIS],Table23[Kelas Detail],"Not Found",0)</f>
        <v>1-A</v>
      </c>
      <c r="I21" s="5" t="s">
        <v>151</v>
      </c>
      <c r="J21" s="5" t="s">
        <v>151</v>
      </c>
      <c r="K21" s="5" t="s">
        <v>151</v>
      </c>
      <c r="L21" s="5"/>
      <c r="M21" s="5"/>
      <c r="N21" s="5"/>
      <c r="O21" s="5"/>
    </row>
    <row r="22" spans="1:15" ht="20.100000000000001" customHeight="1">
      <c r="A22" s="4">
        <f>SUBTOTAL(3,C$3:C22)</f>
        <v>20</v>
      </c>
      <c r="B22" s="5">
        <v>24250153</v>
      </c>
      <c r="C22" s="35" t="str">
        <f>_xlfn.XLOOKUP(Table236[[#This Row],[NIS]],Table23[NIS],Table23[Nama lengkap],"Not Found",0)</f>
        <v>Muhammad Rehan Ardiansyah</v>
      </c>
      <c r="D22" s="5" t="str">
        <f>_xlfn.XLOOKUP(Table236[[#This Row],[NIS]],Table23[NIS],Table23[Status],"Not Found",0)</f>
        <v>Aktif</v>
      </c>
      <c r="E22" s="5">
        <f>_xlfn.XLOOKUP(Table236[[#This Row],[NIS]],Table23[NIS],Table23[Tahun Masuk],"Not Found",0)</f>
        <v>2024</v>
      </c>
      <c r="F22" s="5">
        <f>_xlfn.XLOOKUP(Table236[[#This Row],[NIS]],Table23[NIS],Table23[Tahun Keluar],"Not Found",0)</f>
        <v>0</v>
      </c>
      <c r="G22" s="5">
        <f>_xlfn.XLOOKUP(Table236[[#This Row],[NIS]],Table23[NIS],Table23[Kelas],"Not Found",0)</f>
        <v>1</v>
      </c>
      <c r="H22" s="5" t="str">
        <f>_xlfn.XLOOKUP(Table236[[#This Row],[NIS]],Table23[NIS],Table23[Kelas Detail],"Not Found",0)</f>
        <v>1-A</v>
      </c>
      <c r="I22" s="5" t="s">
        <v>151</v>
      </c>
      <c r="J22" s="5" t="s">
        <v>151</v>
      </c>
      <c r="K22" s="5" t="s">
        <v>151</v>
      </c>
      <c r="L22" s="5"/>
      <c r="M22" s="5"/>
      <c r="N22" s="5" t="s">
        <v>6059</v>
      </c>
      <c r="O22" s="5"/>
    </row>
    <row r="23" spans="1:15" ht="20.100000000000001" customHeight="1">
      <c r="A23" s="4">
        <f>SUBTOTAL(3,C$3:C23)</f>
        <v>21</v>
      </c>
      <c r="B23" s="5">
        <v>24250088</v>
      </c>
      <c r="C23" s="35" t="str">
        <f>_xlfn.XLOOKUP(Table236[[#This Row],[NIS]],Table23[NIS],Table23[Nama lengkap],"Not Found",0)</f>
        <v>Muhammad Syihab Musaddad</v>
      </c>
      <c r="D23" s="5" t="str">
        <f>_xlfn.XLOOKUP(Table236[[#This Row],[NIS]],Table23[NIS],Table23[Status],"Not Found",0)</f>
        <v>Aktif</v>
      </c>
      <c r="E23" s="5">
        <f>_xlfn.XLOOKUP(Table236[[#This Row],[NIS]],Table23[NIS],Table23[Tahun Masuk],"Not Found",0)</f>
        <v>2024</v>
      </c>
      <c r="F23" s="5">
        <f>_xlfn.XLOOKUP(Table236[[#This Row],[NIS]],Table23[NIS],Table23[Tahun Keluar],"Not Found",0)</f>
        <v>0</v>
      </c>
      <c r="G23" s="5">
        <f>_xlfn.XLOOKUP(Table236[[#This Row],[NIS]],Table23[NIS],Table23[Kelas],"Not Found",0)</f>
        <v>1</v>
      </c>
      <c r="H23" s="5" t="str">
        <f>_xlfn.XLOOKUP(Table236[[#This Row],[NIS]],Table23[NIS],Table23[Kelas Detail],"Not Found",0)</f>
        <v>1-A</v>
      </c>
      <c r="I23" s="5" t="s">
        <v>151</v>
      </c>
      <c r="J23" s="5" t="s">
        <v>151</v>
      </c>
      <c r="K23" s="5" t="s">
        <v>151</v>
      </c>
      <c r="L23" s="5"/>
      <c r="M23" s="5"/>
      <c r="N23" s="5"/>
      <c r="O23" s="5"/>
    </row>
    <row r="24" spans="1:15" ht="20.100000000000001" customHeight="1">
      <c r="A24" s="4">
        <f>SUBTOTAL(3,C$3:C24)</f>
        <v>22</v>
      </c>
      <c r="B24" s="5">
        <v>24250130</v>
      </c>
      <c r="C24" s="35" t="str">
        <f>_xlfn.XLOOKUP(Table236[[#This Row],[NIS]],Table23[NIS],Table23[Nama lengkap],"Not Found",0)</f>
        <v>Naufal Arya Rizki</v>
      </c>
      <c r="D24" s="5" t="str">
        <f>_xlfn.XLOOKUP(Table236[[#This Row],[NIS]],Table23[NIS],Table23[Status],"Not Found",0)</f>
        <v>Waqof</v>
      </c>
      <c r="E24" s="5">
        <f>_xlfn.XLOOKUP(Table236[[#This Row],[NIS]],Table23[NIS],Table23[Tahun Masuk],"Not Found",0)</f>
        <v>2024</v>
      </c>
      <c r="F24" s="5">
        <f>_xlfn.XLOOKUP(Table236[[#This Row],[NIS]],Table23[NIS],Table23[Tahun Keluar],"Not Found",0)</f>
        <v>0</v>
      </c>
      <c r="G24" s="5">
        <f>_xlfn.XLOOKUP(Table236[[#This Row],[NIS]],Table23[NIS],Table23[Kelas],"Not Found",0)</f>
        <v>1</v>
      </c>
      <c r="H24" s="5" t="str">
        <f>_xlfn.XLOOKUP(Table236[[#This Row],[NIS]],Table23[NIS],Table23[Kelas Detail],"Not Found",0)</f>
        <v>1-B</v>
      </c>
      <c r="I24" s="5" t="s">
        <v>151</v>
      </c>
      <c r="J24" s="5" t="s">
        <v>151</v>
      </c>
      <c r="K24" s="5" t="s">
        <v>151</v>
      </c>
      <c r="L24" s="5"/>
      <c r="M24" s="5"/>
      <c r="N24" s="5" t="s">
        <v>6059</v>
      </c>
      <c r="O24" s="5"/>
    </row>
    <row r="25" spans="1:15" ht="20.100000000000001" customHeight="1">
      <c r="A25" s="4">
        <f>SUBTOTAL(3,C$3:C25)</f>
        <v>23</v>
      </c>
      <c r="B25" s="5">
        <v>23240157</v>
      </c>
      <c r="C25" s="35" t="str">
        <f>_xlfn.XLOOKUP(Table236[[#This Row],[NIS]],Table23[NIS],Table23[Nama lengkap],"Not Found",0)</f>
        <v>Nazar Rizkie Afriliana</v>
      </c>
      <c r="D25" s="5" t="str">
        <f>_xlfn.XLOOKUP(Table236[[#This Row],[NIS]],Table23[NIS],Table23[Status],"Not Found",0)</f>
        <v>Aktif</v>
      </c>
      <c r="E25" s="5">
        <f>_xlfn.XLOOKUP(Table236[[#This Row],[NIS]],Table23[NIS],Table23[Tahun Masuk],"Not Found",0)</f>
        <v>2023</v>
      </c>
      <c r="F25" s="5">
        <f>_xlfn.XLOOKUP(Table236[[#This Row],[NIS]],Table23[NIS],Table23[Tahun Keluar],"Not Found",0)</f>
        <v>0</v>
      </c>
      <c r="G25" s="5">
        <f>_xlfn.XLOOKUP(Table236[[#This Row],[NIS]],Table23[NIS],Table23[Kelas],"Not Found",0)</f>
        <v>1</v>
      </c>
      <c r="H25" s="5" t="str">
        <f>_xlfn.XLOOKUP(Table236[[#This Row],[NIS]],Table23[NIS],Table23[Kelas Detail],"Not Found",0)</f>
        <v>1-B</v>
      </c>
      <c r="I25" s="5" t="s">
        <v>151</v>
      </c>
      <c r="J25" s="5" t="s">
        <v>151</v>
      </c>
      <c r="K25" s="5" t="s">
        <v>151</v>
      </c>
      <c r="L25" s="5"/>
      <c r="M25" s="5"/>
      <c r="N25" s="5" t="s">
        <v>6059</v>
      </c>
      <c r="O25" s="10"/>
    </row>
    <row r="26" spans="1:15" ht="20.100000000000001" customHeight="1">
      <c r="A26" s="4">
        <f>SUBTOTAL(3,C$3:C26)</f>
        <v>24</v>
      </c>
      <c r="B26" s="5">
        <v>24250080</v>
      </c>
      <c r="C26" s="35" t="str">
        <f>_xlfn.XLOOKUP(Table236[[#This Row],[NIS]],Table23[NIS],Table23[Nama lengkap],"Not Found",0)</f>
        <v>Rangga Setyaji</v>
      </c>
      <c r="D26" s="5" t="str">
        <f>_xlfn.XLOOKUP(Table236[[#This Row],[NIS]],Table23[NIS],Table23[Status],"Not Found",0)</f>
        <v>Aktif</v>
      </c>
      <c r="E26" s="5">
        <f>_xlfn.XLOOKUP(Table236[[#This Row],[NIS]],Table23[NIS],Table23[Tahun Masuk],"Not Found",0)</f>
        <v>2024</v>
      </c>
      <c r="F26" s="5">
        <f>_xlfn.XLOOKUP(Table236[[#This Row],[NIS]],Table23[NIS],Table23[Tahun Keluar],"Not Found",0)</f>
        <v>0</v>
      </c>
      <c r="G26" s="5">
        <f>_xlfn.XLOOKUP(Table236[[#This Row],[NIS]],Table23[NIS],Table23[Kelas],"Not Found",0)</f>
        <v>1</v>
      </c>
      <c r="H26" s="5" t="str">
        <f>_xlfn.XLOOKUP(Table236[[#This Row],[NIS]],Table23[NIS],Table23[Kelas Detail],"Not Found",0)</f>
        <v>1-A</v>
      </c>
      <c r="I26" s="5" t="s">
        <v>151</v>
      </c>
      <c r="J26" s="5" t="s">
        <v>151</v>
      </c>
      <c r="K26" s="5" t="s">
        <v>151</v>
      </c>
      <c r="L26" s="5"/>
      <c r="M26" s="5"/>
      <c r="N26" s="5"/>
      <c r="O26" s="5"/>
    </row>
    <row r="27" spans="1:15" ht="20.100000000000001" customHeight="1">
      <c r="A27" s="4">
        <f>SUBTOTAL(3,C$3:C27)</f>
        <v>25</v>
      </c>
      <c r="B27" s="5">
        <v>24250029</v>
      </c>
      <c r="C27" s="35" t="str">
        <f>_xlfn.XLOOKUP(Table236[[#This Row],[NIS]],Table23[NIS],Table23[Nama lengkap],"Not Found",0)</f>
        <v>Rifaldi Sufyana</v>
      </c>
      <c r="D27" s="5" t="str">
        <f>_xlfn.XLOOKUP(Table236[[#This Row],[NIS]],Table23[NIS],Table23[Status],"Not Found",0)</f>
        <v>Aktif</v>
      </c>
      <c r="E27" s="5">
        <f>_xlfn.XLOOKUP(Table236[[#This Row],[NIS]],Table23[NIS],Table23[Tahun Masuk],"Not Found",0)</f>
        <v>2024</v>
      </c>
      <c r="F27" s="5">
        <f>_xlfn.XLOOKUP(Table236[[#This Row],[NIS]],Table23[NIS],Table23[Tahun Keluar],"Not Found",0)</f>
        <v>0</v>
      </c>
      <c r="G27" s="5">
        <f>_xlfn.XLOOKUP(Table236[[#This Row],[NIS]],Table23[NIS],Table23[Kelas],"Not Found",0)</f>
        <v>1</v>
      </c>
      <c r="H27" s="5" t="str">
        <f>_xlfn.XLOOKUP(Table236[[#This Row],[NIS]],Table23[NIS],Table23[Kelas Detail],"Not Found",0)</f>
        <v>1-A</v>
      </c>
      <c r="I27" s="5" t="s">
        <v>151</v>
      </c>
      <c r="J27" s="5" t="s">
        <v>151</v>
      </c>
      <c r="K27" s="5" t="s">
        <v>151</v>
      </c>
      <c r="L27" s="5"/>
      <c r="M27" s="5"/>
      <c r="N27" s="5" t="s">
        <v>6059</v>
      </c>
      <c r="O27" s="5"/>
    </row>
    <row r="28" spans="1:15" ht="20.100000000000001" customHeight="1">
      <c r="A28" s="4">
        <f>SUBTOTAL(3,C$3:C28)</f>
        <v>26</v>
      </c>
      <c r="B28" s="5">
        <v>24250172</v>
      </c>
      <c r="C28" s="35" t="str">
        <f>_xlfn.XLOOKUP(Table236[[#This Row],[NIS]],Table23[NIS],Table23[Nama lengkap],"Not Found",0)</f>
        <v>Akhmad Maulana Bintoro</v>
      </c>
      <c r="D28" s="5" t="str">
        <f>_xlfn.XLOOKUP(Table236[[#This Row],[NIS]],Table23[NIS],Table23[Status],"Not Found",0)</f>
        <v>Aktif</v>
      </c>
      <c r="E28" s="5">
        <f>_xlfn.XLOOKUP(Table236[[#This Row],[NIS]],Table23[NIS],Table23[Tahun Masuk],"Not Found",0)</f>
        <v>2024</v>
      </c>
      <c r="F28" s="5">
        <f>_xlfn.XLOOKUP(Table236[[#This Row],[NIS]],Table23[NIS],Table23[Tahun Keluar],"Not Found",0)</f>
        <v>0</v>
      </c>
      <c r="G28" s="5">
        <f>_xlfn.XLOOKUP(Table236[[#This Row],[NIS]],Table23[NIS],Table23[Kelas],"Not Found",0)</f>
        <v>1</v>
      </c>
      <c r="H28" s="5" t="str">
        <f>_xlfn.XLOOKUP(Table236[[#This Row],[NIS]],Table23[NIS],Table23[Kelas Detail],"Not Found",0)</f>
        <v>1-B</v>
      </c>
      <c r="I28" s="5" t="s">
        <v>151</v>
      </c>
      <c r="J28" s="5" t="s">
        <v>151</v>
      </c>
      <c r="K28" s="5" t="s">
        <v>151</v>
      </c>
      <c r="L28" s="5"/>
      <c r="M28" s="5"/>
      <c r="N28" s="5"/>
      <c r="O28" s="5"/>
    </row>
    <row r="29" spans="1:15" ht="20.100000000000001" customHeight="1">
      <c r="A29" s="4">
        <f>SUBTOTAL(3,C$3:C29)</f>
        <v>27</v>
      </c>
      <c r="B29" s="5">
        <v>23240117</v>
      </c>
      <c r="C29" s="35" t="str">
        <f>_xlfn.XLOOKUP(Table236[[#This Row],[NIS]],Table23[NIS],Table23[Nama lengkap],"Not Found",0)</f>
        <v xml:space="preserve">Asep Rizki </v>
      </c>
      <c r="D29" s="5" t="str">
        <f>_xlfn.XLOOKUP(Table236[[#This Row],[NIS]],Table23[NIS],Table23[Status],"Not Found",0)</f>
        <v>Waqof</v>
      </c>
      <c r="E29" s="5">
        <f>_xlfn.XLOOKUP(Table236[[#This Row],[NIS]],Table23[NIS],Table23[Tahun Masuk],"Not Found",0)</f>
        <v>2023</v>
      </c>
      <c r="F29" s="5">
        <f>_xlfn.XLOOKUP(Table236[[#This Row],[NIS]],Table23[NIS],Table23[Tahun Keluar],"Not Found",0)</f>
        <v>0</v>
      </c>
      <c r="G29" s="5">
        <f>_xlfn.XLOOKUP(Table236[[#This Row],[NIS]],Table23[NIS],Table23[Kelas],"Not Found",0)</f>
        <v>1</v>
      </c>
      <c r="H29" s="5" t="str">
        <f>_xlfn.XLOOKUP(Table236[[#This Row],[NIS]],Table23[NIS],Table23[Kelas Detail],"Not Found",0)</f>
        <v>1-B</v>
      </c>
      <c r="I29" s="5" t="s">
        <v>151</v>
      </c>
      <c r="J29" s="5" t="s">
        <v>151</v>
      </c>
      <c r="K29" s="5" t="s">
        <v>151</v>
      </c>
      <c r="L29" s="5"/>
      <c r="M29" s="5"/>
      <c r="N29" s="5" t="s">
        <v>6059</v>
      </c>
      <c r="O29" s="10"/>
    </row>
    <row r="30" spans="1:15" ht="20.100000000000001" customHeight="1">
      <c r="A30" s="4">
        <f>SUBTOTAL(3,C$3:C30)</f>
        <v>28</v>
      </c>
      <c r="B30" s="5">
        <v>24250111</v>
      </c>
      <c r="C30" s="35" t="str">
        <f>_xlfn.XLOOKUP(Table236[[#This Row],[NIS]],Table23[NIS],Table23[Nama lengkap],"Not Found",0)</f>
        <v>Chairul Iqbal Putra</v>
      </c>
      <c r="D30" s="5" t="str">
        <f>_xlfn.XLOOKUP(Table236[[#This Row],[NIS]],Table23[NIS],Table23[Status],"Not Found",0)</f>
        <v>Aktif</v>
      </c>
      <c r="E30" s="5">
        <f>_xlfn.XLOOKUP(Table236[[#This Row],[NIS]],Table23[NIS],Table23[Tahun Masuk],"Not Found",0)</f>
        <v>2024</v>
      </c>
      <c r="F30" s="5">
        <f>_xlfn.XLOOKUP(Table236[[#This Row],[NIS]],Table23[NIS],Table23[Tahun Keluar],"Not Found",0)</f>
        <v>0</v>
      </c>
      <c r="G30" s="5">
        <f>_xlfn.XLOOKUP(Table236[[#This Row],[NIS]],Table23[NIS],Table23[Kelas],"Not Found",0)</f>
        <v>1</v>
      </c>
      <c r="H30" s="5" t="str">
        <f>_xlfn.XLOOKUP(Table236[[#This Row],[NIS]],Table23[NIS],Table23[Kelas Detail],"Not Found",0)</f>
        <v>1-B</v>
      </c>
      <c r="I30" s="5" t="s">
        <v>151</v>
      </c>
      <c r="J30" s="5" t="s">
        <v>151</v>
      </c>
      <c r="K30" s="5" t="s">
        <v>151</v>
      </c>
      <c r="L30" s="5"/>
      <c r="M30" s="5"/>
      <c r="N30" s="5" t="s">
        <v>6059</v>
      </c>
      <c r="O30" s="5"/>
    </row>
    <row r="31" spans="1:15" ht="20.100000000000001" customHeight="1">
      <c r="A31" s="4">
        <f>SUBTOTAL(3,C$3:C31)</f>
        <v>29</v>
      </c>
      <c r="B31" s="5">
        <v>24250002</v>
      </c>
      <c r="C31" s="35" t="str">
        <f>_xlfn.XLOOKUP(Table236[[#This Row],[NIS]],Table23[NIS],Table23[Nama lengkap],"Not Found",0)</f>
        <v>Habiburrahman Al-Qayubi</v>
      </c>
      <c r="D31" s="5" t="str">
        <f>_xlfn.XLOOKUP(Table236[[#This Row],[NIS]],Table23[NIS],Table23[Status],"Not Found",0)</f>
        <v>Aktif</v>
      </c>
      <c r="E31" s="5">
        <f>_xlfn.XLOOKUP(Table236[[#This Row],[NIS]],Table23[NIS],Table23[Tahun Masuk],"Not Found",0)</f>
        <v>2024</v>
      </c>
      <c r="F31" s="5">
        <f>_xlfn.XLOOKUP(Table236[[#This Row],[NIS]],Table23[NIS],Table23[Tahun Keluar],"Not Found",0)</f>
        <v>0</v>
      </c>
      <c r="G31" s="5">
        <f>_xlfn.XLOOKUP(Table236[[#This Row],[NIS]],Table23[NIS],Table23[Kelas],"Not Found",0)</f>
        <v>1</v>
      </c>
      <c r="H31" s="5" t="str">
        <f>_xlfn.XLOOKUP(Table236[[#This Row],[NIS]],Table23[NIS],Table23[Kelas Detail],"Not Found",0)</f>
        <v>1-A</v>
      </c>
      <c r="I31" s="5" t="s">
        <v>151</v>
      </c>
      <c r="J31" s="5" t="s">
        <v>151</v>
      </c>
      <c r="K31" s="5" t="s">
        <v>151</v>
      </c>
      <c r="L31" s="5"/>
      <c r="M31" s="5"/>
      <c r="N31" s="5" t="s">
        <v>6059</v>
      </c>
      <c r="O31" s="5"/>
    </row>
    <row r="32" spans="1:15" ht="20.100000000000001" customHeight="1">
      <c r="A32" s="4">
        <f>SUBTOTAL(3,C$3:C32)</f>
        <v>30</v>
      </c>
      <c r="B32" s="5">
        <v>23240001</v>
      </c>
      <c r="C32" s="35" t="str">
        <f>_xlfn.XLOOKUP(Table236[[#This Row],[NIS]],Table23[NIS],Table23[Nama lengkap],"Not Found",0)</f>
        <v>Haykal Luqmannur Hakim</v>
      </c>
      <c r="D32" s="5" t="str">
        <f>_xlfn.XLOOKUP(Table236[[#This Row],[NIS]],Table23[NIS],Table23[Status],"Not Found",0)</f>
        <v>Aktif</v>
      </c>
      <c r="E32" s="5">
        <f>_xlfn.XLOOKUP(Table236[[#This Row],[NIS]],Table23[NIS],Table23[Tahun Masuk],"Not Found",0)</f>
        <v>2023</v>
      </c>
      <c r="F32" s="5">
        <f>_xlfn.XLOOKUP(Table236[[#This Row],[NIS]],Table23[NIS],Table23[Tahun Keluar],"Not Found",0)</f>
        <v>0</v>
      </c>
      <c r="G32" s="5">
        <f>_xlfn.XLOOKUP(Table236[[#This Row],[NIS]],Table23[NIS],Table23[Kelas],"Not Found",0)</f>
        <v>1</v>
      </c>
      <c r="H32" s="5" t="str">
        <f>_xlfn.XLOOKUP(Table236[[#This Row],[NIS]],Table23[NIS],Table23[Kelas Detail],"Not Found",0)</f>
        <v>1-B</v>
      </c>
      <c r="I32" s="5" t="s">
        <v>151</v>
      </c>
      <c r="J32" s="5" t="s">
        <v>151</v>
      </c>
      <c r="K32" s="5" t="s">
        <v>151</v>
      </c>
      <c r="L32" s="5"/>
      <c r="M32" s="5"/>
      <c r="N32" s="5" t="s">
        <v>6059</v>
      </c>
      <c r="O32" s="10"/>
    </row>
    <row r="33" spans="1:15" ht="20.100000000000001" customHeight="1">
      <c r="A33" s="4">
        <f>SUBTOTAL(3,C$3:C33)</f>
        <v>31</v>
      </c>
      <c r="B33" s="5">
        <v>24250113</v>
      </c>
      <c r="C33" s="35" t="str">
        <f>_xlfn.XLOOKUP(Table236[[#This Row],[NIS]],Table23[NIS],Table23[Nama lengkap],"Not Found",0)</f>
        <v>Kamil</v>
      </c>
      <c r="D33" s="5" t="str">
        <f>_xlfn.XLOOKUP(Table236[[#This Row],[NIS]],Table23[NIS],Table23[Status],"Not Found",0)</f>
        <v>Aktif</v>
      </c>
      <c r="E33" s="5">
        <f>_xlfn.XLOOKUP(Table236[[#This Row],[NIS]],Table23[NIS],Table23[Tahun Masuk],"Not Found",0)</f>
        <v>2024</v>
      </c>
      <c r="F33" s="5">
        <f>_xlfn.XLOOKUP(Table236[[#This Row],[NIS]],Table23[NIS],Table23[Tahun Keluar],"Not Found",0)</f>
        <v>0</v>
      </c>
      <c r="G33" s="5">
        <f>_xlfn.XLOOKUP(Table236[[#This Row],[NIS]],Table23[NIS],Table23[Kelas],"Not Found",0)</f>
        <v>1</v>
      </c>
      <c r="H33" s="5" t="str">
        <f>_xlfn.XLOOKUP(Table236[[#This Row],[NIS]],Table23[NIS],Table23[Kelas Detail],"Not Found",0)</f>
        <v>1-B</v>
      </c>
      <c r="I33" s="5" t="s">
        <v>151</v>
      </c>
      <c r="J33" s="5" t="s">
        <v>151</v>
      </c>
      <c r="K33" s="5" t="s">
        <v>151</v>
      </c>
      <c r="L33" s="5"/>
      <c r="M33" s="5"/>
      <c r="N33" s="5"/>
      <c r="O33" s="5"/>
    </row>
    <row r="34" spans="1:15" ht="20.100000000000001" customHeight="1">
      <c r="A34" s="4">
        <f>SUBTOTAL(3,C$3:C34)</f>
        <v>32</v>
      </c>
      <c r="B34" s="5">
        <v>24250152</v>
      </c>
      <c r="C34" s="35" t="str">
        <f>_xlfn.XLOOKUP(Table236[[#This Row],[NIS]],Table23[NIS],Table23[Nama lengkap],"Not Found",0)</f>
        <v>Muhamad Daffa Rizky Rohmana</v>
      </c>
      <c r="D34" s="5" t="str">
        <f>_xlfn.XLOOKUP(Table236[[#This Row],[NIS]],Table23[NIS],Table23[Status],"Not Found",0)</f>
        <v>Aktif</v>
      </c>
      <c r="E34" s="5">
        <f>_xlfn.XLOOKUP(Table236[[#This Row],[NIS]],Table23[NIS],Table23[Tahun Masuk],"Not Found",0)</f>
        <v>2024</v>
      </c>
      <c r="F34" s="5">
        <f>_xlfn.XLOOKUP(Table236[[#This Row],[NIS]],Table23[NIS],Table23[Tahun Keluar],"Not Found",0)</f>
        <v>0</v>
      </c>
      <c r="G34" s="5">
        <f>_xlfn.XLOOKUP(Table236[[#This Row],[NIS]],Table23[NIS],Table23[Kelas],"Not Found",0)</f>
        <v>1</v>
      </c>
      <c r="H34" s="5" t="str">
        <f>_xlfn.XLOOKUP(Table236[[#This Row],[NIS]],Table23[NIS],Table23[Kelas Detail],"Not Found",0)</f>
        <v>1-B</v>
      </c>
      <c r="I34" s="5" t="s">
        <v>151</v>
      </c>
      <c r="J34" s="5" t="s">
        <v>151</v>
      </c>
      <c r="K34" s="5" t="s">
        <v>151</v>
      </c>
      <c r="L34" s="5"/>
      <c r="M34" s="5"/>
      <c r="N34" s="5" t="s">
        <v>6059</v>
      </c>
      <c r="O34" s="5"/>
    </row>
    <row r="35" spans="1:15" ht="20.100000000000001" customHeight="1">
      <c r="A35" s="4">
        <f>SUBTOTAL(3,C$3:C35)</f>
        <v>33</v>
      </c>
      <c r="B35" s="5">
        <v>24250051</v>
      </c>
      <c r="C35" s="35" t="str">
        <f>_xlfn.XLOOKUP(Table236[[#This Row],[NIS]],Table23[NIS],Table23[Nama lengkap],"Not Found",0)</f>
        <v>Muhamad Fadlan Abdulrohman</v>
      </c>
      <c r="D35" s="5" t="str">
        <f>_xlfn.XLOOKUP(Table236[[#This Row],[NIS]],Table23[NIS],Table23[Status],"Not Found",0)</f>
        <v>Aktif</v>
      </c>
      <c r="E35" s="5">
        <f>_xlfn.XLOOKUP(Table236[[#This Row],[NIS]],Table23[NIS],Table23[Tahun Masuk],"Not Found",0)</f>
        <v>2024</v>
      </c>
      <c r="F35" s="5">
        <f>_xlfn.XLOOKUP(Table236[[#This Row],[NIS]],Table23[NIS],Table23[Tahun Keluar],"Not Found",0)</f>
        <v>0</v>
      </c>
      <c r="G35" s="5">
        <f>_xlfn.XLOOKUP(Table236[[#This Row],[NIS]],Table23[NIS],Table23[Kelas],"Not Found",0)</f>
        <v>1</v>
      </c>
      <c r="H35" s="5" t="str">
        <f>_xlfn.XLOOKUP(Table236[[#This Row],[NIS]],Table23[NIS],Table23[Kelas Detail],"Not Found",0)</f>
        <v>1-B</v>
      </c>
      <c r="I35" s="5" t="s">
        <v>151</v>
      </c>
      <c r="J35" s="5" t="s">
        <v>151</v>
      </c>
      <c r="K35" s="5" t="s">
        <v>151</v>
      </c>
      <c r="L35" s="5"/>
      <c r="M35" s="5"/>
      <c r="N35" s="5" t="s">
        <v>6059</v>
      </c>
      <c r="O35" s="5"/>
    </row>
    <row r="36" spans="1:15" ht="20.100000000000001" customHeight="1">
      <c r="A36" s="4">
        <f>SUBTOTAL(3,C$3:C36)</f>
        <v>34</v>
      </c>
      <c r="B36" s="5">
        <v>24250050</v>
      </c>
      <c r="C36" s="35" t="str">
        <f>_xlfn.XLOOKUP(Table236[[#This Row],[NIS]],Table23[NIS],Table23[Nama lengkap],"Not Found",0)</f>
        <v>Muhamad Ilham</v>
      </c>
      <c r="D36" s="5" t="str">
        <f>_xlfn.XLOOKUP(Table236[[#This Row],[NIS]],Table23[NIS],Table23[Status],"Not Found",0)</f>
        <v>Aktif</v>
      </c>
      <c r="E36" s="5">
        <f>_xlfn.XLOOKUP(Table236[[#This Row],[NIS]],Table23[NIS],Table23[Tahun Masuk],"Not Found",0)</f>
        <v>2024</v>
      </c>
      <c r="F36" s="5">
        <f>_xlfn.XLOOKUP(Table236[[#This Row],[NIS]],Table23[NIS],Table23[Tahun Keluar],"Not Found",0)</f>
        <v>0</v>
      </c>
      <c r="G36" s="5">
        <f>_xlfn.XLOOKUP(Table236[[#This Row],[NIS]],Table23[NIS],Table23[Kelas],"Not Found",0)</f>
        <v>1</v>
      </c>
      <c r="H36" s="5" t="str">
        <f>_xlfn.XLOOKUP(Table236[[#This Row],[NIS]],Table23[NIS],Table23[Kelas Detail],"Not Found",0)</f>
        <v>1-B</v>
      </c>
      <c r="I36" s="5" t="s">
        <v>151</v>
      </c>
      <c r="J36" s="5" t="s">
        <v>151</v>
      </c>
      <c r="K36" s="5" t="s">
        <v>151</v>
      </c>
      <c r="L36" s="5"/>
      <c r="M36" s="5"/>
      <c r="N36" s="5"/>
      <c r="O36" s="5"/>
    </row>
    <row r="37" spans="1:15" ht="20.100000000000001" customHeight="1">
      <c r="A37" s="4">
        <f>SUBTOTAL(3,C$3:C37)</f>
        <v>35</v>
      </c>
      <c r="B37" s="5">
        <v>24250171</v>
      </c>
      <c r="C37" s="35" t="str">
        <f>_xlfn.XLOOKUP(Table236[[#This Row],[NIS]],Table23[NIS],Table23[Nama lengkap],"Not Found",0)</f>
        <v>Muhamad Rafa Ramadan</v>
      </c>
      <c r="D37" s="5" t="str">
        <f>_xlfn.XLOOKUP(Table236[[#This Row],[NIS]],Table23[NIS],Table23[Status],"Not Found",0)</f>
        <v>Aktif</v>
      </c>
      <c r="E37" s="5">
        <f>_xlfn.XLOOKUP(Table236[[#This Row],[NIS]],Table23[NIS],Table23[Tahun Masuk],"Not Found",0)</f>
        <v>2024</v>
      </c>
      <c r="F37" s="5">
        <f>_xlfn.XLOOKUP(Table236[[#This Row],[NIS]],Table23[NIS],Table23[Tahun Keluar],"Not Found",0)</f>
        <v>0</v>
      </c>
      <c r="G37" s="5">
        <f>_xlfn.XLOOKUP(Table236[[#This Row],[NIS]],Table23[NIS],Table23[Kelas],"Not Found",0)</f>
        <v>1</v>
      </c>
      <c r="H37" s="5" t="str">
        <f>_xlfn.XLOOKUP(Table236[[#This Row],[NIS]],Table23[NIS],Table23[Kelas Detail],"Not Found",0)</f>
        <v>1-B</v>
      </c>
      <c r="I37" s="5" t="s">
        <v>789</v>
      </c>
      <c r="J37" s="5"/>
      <c r="K37" s="5"/>
      <c r="L37" s="5"/>
      <c r="M37" s="5"/>
      <c r="N37" s="5" t="s">
        <v>6059</v>
      </c>
      <c r="O37" s="5"/>
    </row>
    <row r="38" spans="1:15" ht="20.100000000000001" customHeight="1">
      <c r="A38" s="4">
        <f>SUBTOTAL(3,C$3:C38)</f>
        <v>36</v>
      </c>
      <c r="B38" s="5">
        <v>24250035</v>
      </c>
      <c r="C38" s="35" t="str">
        <f>_xlfn.XLOOKUP(Table236[[#This Row],[NIS]],Table23[NIS],Table23[Nama lengkap],"Not Found",0)</f>
        <v>Muhamad Salman</v>
      </c>
      <c r="D38" s="5" t="str">
        <f>_xlfn.XLOOKUP(Table236[[#This Row],[NIS]],Table23[NIS],Table23[Status],"Not Found",0)</f>
        <v>Aktif</v>
      </c>
      <c r="E38" s="5">
        <f>_xlfn.XLOOKUP(Table236[[#This Row],[NIS]],Table23[NIS],Table23[Tahun Masuk],"Not Found",0)</f>
        <v>2024</v>
      </c>
      <c r="F38" s="5">
        <f>_xlfn.XLOOKUP(Table236[[#This Row],[NIS]],Table23[NIS],Table23[Tahun Keluar],"Not Found",0)</f>
        <v>0</v>
      </c>
      <c r="G38" s="5">
        <f>_xlfn.XLOOKUP(Table236[[#This Row],[NIS]],Table23[NIS],Table23[Kelas],"Not Found",0)</f>
        <v>1</v>
      </c>
      <c r="H38" s="5" t="str">
        <f>_xlfn.XLOOKUP(Table236[[#This Row],[NIS]],Table23[NIS],Table23[Kelas Detail],"Not Found",0)</f>
        <v>1-B</v>
      </c>
      <c r="I38" s="5" t="s">
        <v>151</v>
      </c>
      <c r="J38" s="5" t="s">
        <v>151</v>
      </c>
      <c r="K38" s="5" t="s">
        <v>151</v>
      </c>
      <c r="L38" s="5"/>
      <c r="M38" s="5"/>
      <c r="N38" s="5"/>
      <c r="O38" s="5"/>
    </row>
    <row r="39" spans="1:15" ht="20.100000000000001" customHeight="1">
      <c r="A39" s="4">
        <f>SUBTOTAL(3,C$3:C39)</f>
        <v>37</v>
      </c>
      <c r="B39" s="5">
        <v>24250058</v>
      </c>
      <c r="C39" s="35" t="str">
        <f>_xlfn.XLOOKUP(Table236[[#This Row],[NIS]],Table23[NIS],Table23[Nama lengkap],"Not Found",0)</f>
        <v>Muhammad Abdul Malik Aljaami</v>
      </c>
      <c r="D39" s="5" t="str">
        <f>_xlfn.XLOOKUP(Table236[[#This Row],[NIS]],Table23[NIS],Table23[Status],"Not Found",0)</f>
        <v>Aktif</v>
      </c>
      <c r="E39" s="5">
        <f>_xlfn.XLOOKUP(Table236[[#This Row],[NIS]],Table23[NIS],Table23[Tahun Masuk],"Not Found",0)</f>
        <v>2024</v>
      </c>
      <c r="F39" s="5">
        <f>_xlfn.XLOOKUP(Table236[[#This Row],[NIS]],Table23[NIS],Table23[Tahun Keluar],"Not Found",0)</f>
        <v>0</v>
      </c>
      <c r="G39" s="5">
        <f>_xlfn.XLOOKUP(Table236[[#This Row],[NIS]],Table23[NIS],Table23[Kelas],"Not Found",0)</f>
        <v>1</v>
      </c>
      <c r="H39" s="5" t="str">
        <f>_xlfn.XLOOKUP(Table236[[#This Row],[NIS]],Table23[NIS],Table23[Kelas Detail],"Not Found",0)</f>
        <v>1-B</v>
      </c>
      <c r="I39" s="5" t="s">
        <v>151</v>
      </c>
      <c r="J39" s="5" t="s">
        <v>151</v>
      </c>
      <c r="K39" s="5" t="s">
        <v>151</v>
      </c>
      <c r="L39" s="5"/>
      <c r="M39" s="5"/>
      <c r="N39" s="5" t="s">
        <v>6059</v>
      </c>
      <c r="O39" s="5"/>
    </row>
    <row r="40" spans="1:15" ht="20.100000000000001" customHeight="1">
      <c r="A40" s="4">
        <f>SUBTOTAL(3,C$3:C40)</f>
        <v>38</v>
      </c>
      <c r="B40" s="5">
        <v>24250167</v>
      </c>
      <c r="C40" s="35" t="str">
        <f>_xlfn.XLOOKUP(Table236[[#This Row],[NIS]],Table23[NIS],Table23[Nama lengkap],"Not Found",0)</f>
        <v>Muhammad Aditya Al Misbah</v>
      </c>
      <c r="D40" s="5" t="str">
        <f>_xlfn.XLOOKUP(Table236[[#This Row],[NIS]],Table23[NIS],Table23[Status],"Not Found",0)</f>
        <v>Aktif</v>
      </c>
      <c r="E40" s="5">
        <f>_xlfn.XLOOKUP(Table236[[#This Row],[NIS]],Table23[NIS],Table23[Tahun Masuk],"Not Found",0)</f>
        <v>2024</v>
      </c>
      <c r="F40" s="5">
        <f>_xlfn.XLOOKUP(Table236[[#This Row],[NIS]],Table23[NIS],Table23[Tahun Keluar],"Not Found",0)</f>
        <v>0</v>
      </c>
      <c r="G40" s="5">
        <f>_xlfn.XLOOKUP(Table236[[#This Row],[NIS]],Table23[NIS],Table23[Kelas],"Not Found",0)</f>
        <v>1</v>
      </c>
      <c r="H40" s="5" t="str">
        <f>_xlfn.XLOOKUP(Table236[[#This Row],[NIS]],Table23[NIS],Table23[Kelas Detail],"Not Found",0)</f>
        <v>1-B</v>
      </c>
      <c r="I40" s="5" t="s">
        <v>151</v>
      </c>
      <c r="J40" s="5" t="s">
        <v>151</v>
      </c>
      <c r="K40" s="5" t="s">
        <v>151</v>
      </c>
      <c r="L40" s="5"/>
      <c r="M40" s="5"/>
      <c r="N40" s="5" t="s">
        <v>6059</v>
      </c>
      <c r="O40" s="5"/>
    </row>
    <row r="41" spans="1:15" ht="20.100000000000001" customHeight="1">
      <c r="A41" s="4">
        <f>SUBTOTAL(3,C$3:C41)</f>
        <v>39</v>
      </c>
      <c r="B41" s="5">
        <v>24250044</v>
      </c>
      <c r="C41" s="35" t="str">
        <f>_xlfn.XLOOKUP(Table236[[#This Row],[NIS]],Table23[NIS],Table23[Nama lengkap],"Not Found",0)</f>
        <v>Muhammad Alief Ma'Rifatulloh</v>
      </c>
      <c r="D41" s="5" t="str">
        <f>_xlfn.XLOOKUP(Table236[[#This Row],[NIS]],Table23[NIS],Table23[Status],"Not Found",0)</f>
        <v>Aktif</v>
      </c>
      <c r="E41" s="5">
        <f>_xlfn.XLOOKUP(Table236[[#This Row],[NIS]],Table23[NIS],Table23[Tahun Masuk],"Not Found",0)</f>
        <v>2024</v>
      </c>
      <c r="F41" s="5">
        <f>_xlfn.XLOOKUP(Table236[[#This Row],[NIS]],Table23[NIS],Table23[Tahun Keluar],"Not Found",0)</f>
        <v>0</v>
      </c>
      <c r="G41" s="5">
        <f>_xlfn.XLOOKUP(Table236[[#This Row],[NIS]],Table23[NIS],Table23[Kelas],"Not Found",0)</f>
        <v>1</v>
      </c>
      <c r="H41" s="5" t="str">
        <f>_xlfn.XLOOKUP(Table236[[#This Row],[NIS]],Table23[NIS],Table23[Kelas Detail],"Not Found",0)</f>
        <v>1-B</v>
      </c>
      <c r="I41" s="5" t="s">
        <v>151</v>
      </c>
      <c r="J41" s="5" t="s">
        <v>151</v>
      </c>
      <c r="K41" s="5" t="s">
        <v>151</v>
      </c>
      <c r="L41" s="5"/>
      <c r="M41" s="5"/>
      <c r="N41" s="5" t="s">
        <v>6059</v>
      </c>
      <c r="O41" s="5"/>
    </row>
    <row r="42" spans="1:15" ht="20.100000000000001" customHeight="1">
      <c r="A42" s="4">
        <f>SUBTOTAL(3,C$3:C42)</f>
        <v>40</v>
      </c>
      <c r="B42" s="5">
        <v>24250138</v>
      </c>
      <c r="C42" s="35" t="str">
        <f>_xlfn.XLOOKUP(Table236[[#This Row],[NIS]],Table23[NIS],Table23[Nama lengkap],"Not Found",0)</f>
        <v>Muhammad Fadli</v>
      </c>
      <c r="D42" s="5" t="str">
        <f>_xlfn.XLOOKUP(Table236[[#This Row],[NIS]],Table23[NIS],Table23[Status],"Not Found",0)</f>
        <v>Aktif</v>
      </c>
      <c r="E42" s="5">
        <f>_xlfn.XLOOKUP(Table236[[#This Row],[NIS]],Table23[NIS],Table23[Tahun Masuk],"Not Found",0)</f>
        <v>2024</v>
      </c>
      <c r="F42" s="5">
        <f>_xlfn.XLOOKUP(Table236[[#This Row],[NIS]],Table23[NIS],Table23[Tahun Keluar],"Not Found",0)</f>
        <v>0</v>
      </c>
      <c r="G42" s="5">
        <f>_xlfn.XLOOKUP(Table236[[#This Row],[NIS]],Table23[NIS],Table23[Kelas],"Not Found",0)</f>
        <v>1</v>
      </c>
      <c r="H42" s="5" t="str">
        <f>_xlfn.XLOOKUP(Table236[[#This Row],[NIS]],Table23[NIS],Table23[Kelas Detail],"Not Found",0)</f>
        <v>1-B</v>
      </c>
      <c r="I42" s="5" t="s">
        <v>151</v>
      </c>
      <c r="J42" s="5" t="s">
        <v>151</v>
      </c>
      <c r="K42" s="5" t="s">
        <v>151</v>
      </c>
      <c r="L42" s="5"/>
      <c r="M42" s="5"/>
      <c r="N42" s="5"/>
      <c r="O42" s="5"/>
    </row>
    <row r="43" spans="1:15" ht="20.100000000000001" customHeight="1">
      <c r="A43" s="4">
        <f>SUBTOTAL(3,C$3:C43)</f>
        <v>41</v>
      </c>
      <c r="B43" s="5">
        <v>24250021</v>
      </c>
      <c r="C43" s="35" t="str">
        <f>_xlfn.XLOOKUP(Table236[[#This Row],[NIS]],Table23[NIS],Table23[Nama lengkap],"Not Found",0)</f>
        <v>Muhammad Ibrahim Maulana</v>
      </c>
      <c r="D43" s="5" t="str">
        <f>_xlfn.XLOOKUP(Table236[[#This Row],[NIS]],Table23[NIS],Table23[Status],"Not Found",0)</f>
        <v>Aktif</v>
      </c>
      <c r="E43" s="5">
        <f>_xlfn.XLOOKUP(Table236[[#This Row],[NIS]],Table23[NIS],Table23[Tahun Masuk],"Not Found",0)</f>
        <v>2024</v>
      </c>
      <c r="F43" s="5">
        <f>_xlfn.XLOOKUP(Table236[[#This Row],[NIS]],Table23[NIS],Table23[Tahun Keluar],"Not Found",0)</f>
        <v>0</v>
      </c>
      <c r="G43" s="5">
        <f>_xlfn.XLOOKUP(Table236[[#This Row],[NIS]],Table23[NIS],Table23[Kelas],"Not Found",0)</f>
        <v>1</v>
      </c>
      <c r="H43" s="5" t="str">
        <f>_xlfn.XLOOKUP(Table236[[#This Row],[NIS]],Table23[NIS],Table23[Kelas Detail],"Not Found",0)</f>
        <v>1-B</v>
      </c>
      <c r="I43" s="5" t="s">
        <v>151</v>
      </c>
      <c r="J43" s="5" t="s">
        <v>151</v>
      </c>
      <c r="K43" s="5" t="s">
        <v>151</v>
      </c>
      <c r="L43" s="5"/>
      <c r="M43" s="5"/>
      <c r="N43" s="5"/>
      <c r="O43" s="5"/>
    </row>
    <row r="44" spans="1:15" ht="20.100000000000001" customHeight="1">
      <c r="A44" s="4">
        <f>SUBTOTAL(3,C$3:C44)</f>
        <v>42</v>
      </c>
      <c r="B44" s="5">
        <v>24250062</v>
      </c>
      <c r="C44" s="35" t="str">
        <f>_xlfn.XLOOKUP(Table236[[#This Row],[NIS]],Table23[NIS],Table23[Nama lengkap],"Not Found",0)</f>
        <v>Muhammad Ichsan Andriansyah</v>
      </c>
      <c r="D44" s="5" t="str">
        <f>_xlfn.XLOOKUP(Table236[[#This Row],[NIS]],Table23[NIS],Table23[Status],"Not Found",0)</f>
        <v>Aktif</v>
      </c>
      <c r="E44" s="5">
        <f>_xlfn.XLOOKUP(Table236[[#This Row],[NIS]],Table23[NIS],Table23[Tahun Masuk],"Not Found",0)</f>
        <v>2024</v>
      </c>
      <c r="F44" s="5">
        <f>_xlfn.XLOOKUP(Table236[[#This Row],[NIS]],Table23[NIS],Table23[Tahun Keluar],"Not Found",0)</f>
        <v>0</v>
      </c>
      <c r="G44" s="5">
        <f>_xlfn.XLOOKUP(Table236[[#This Row],[NIS]],Table23[NIS],Table23[Kelas],"Not Found",0)</f>
        <v>1</v>
      </c>
      <c r="H44" s="5" t="str">
        <f>_xlfn.XLOOKUP(Table236[[#This Row],[NIS]],Table23[NIS],Table23[Kelas Detail],"Not Found",0)</f>
        <v>1-B</v>
      </c>
      <c r="I44" s="5" t="s">
        <v>151</v>
      </c>
      <c r="J44" s="5" t="s">
        <v>151</v>
      </c>
      <c r="K44" s="5" t="s">
        <v>151</v>
      </c>
      <c r="L44" s="5"/>
      <c r="M44" s="5"/>
      <c r="N44" s="5"/>
      <c r="O44" s="5"/>
    </row>
    <row r="45" spans="1:15" ht="20.100000000000001" customHeight="1">
      <c r="A45" s="4">
        <f>SUBTOTAL(3,C$3:C45)</f>
        <v>43</v>
      </c>
      <c r="B45" s="5">
        <v>24250089</v>
      </c>
      <c r="C45" s="35" t="str">
        <f>_xlfn.XLOOKUP(Table236[[#This Row],[NIS]],Table23[NIS],Table23[Nama lengkap],"Not Found",0)</f>
        <v>Muhammad Nizam Ashari</v>
      </c>
      <c r="D45" s="5" t="str">
        <f>_xlfn.XLOOKUP(Table236[[#This Row],[NIS]],Table23[NIS],Table23[Status],"Not Found",0)</f>
        <v>Aktif</v>
      </c>
      <c r="E45" s="5">
        <f>_xlfn.XLOOKUP(Table236[[#This Row],[NIS]],Table23[NIS],Table23[Tahun Masuk],"Not Found",0)</f>
        <v>2024</v>
      </c>
      <c r="F45" s="5">
        <f>_xlfn.XLOOKUP(Table236[[#This Row],[NIS]],Table23[NIS],Table23[Tahun Keluar],"Not Found",0)</f>
        <v>0</v>
      </c>
      <c r="G45" s="5">
        <f>_xlfn.XLOOKUP(Table236[[#This Row],[NIS]],Table23[NIS],Table23[Kelas],"Not Found",0)</f>
        <v>1</v>
      </c>
      <c r="H45" s="5" t="str">
        <f>_xlfn.XLOOKUP(Table236[[#This Row],[NIS]],Table23[NIS],Table23[Kelas Detail],"Not Found",0)</f>
        <v>1-B</v>
      </c>
      <c r="I45" s="5" t="s">
        <v>151</v>
      </c>
      <c r="J45" s="5" t="s">
        <v>151</v>
      </c>
      <c r="K45" s="5" t="s">
        <v>151</v>
      </c>
      <c r="L45" s="5"/>
      <c r="M45" s="5"/>
      <c r="N45" s="5" t="s">
        <v>6059</v>
      </c>
      <c r="O45" s="5"/>
    </row>
    <row r="46" spans="1:15" ht="20.100000000000001" customHeight="1">
      <c r="A46" s="4">
        <f>SUBTOTAL(3,C$3:C46)</f>
        <v>44</v>
      </c>
      <c r="B46" s="5">
        <v>24250101</v>
      </c>
      <c r="C46" s="35" t="str">
        <f>_xlfn.XLOOKUP(Table236[[#This Row],[NIS]],Table23[NIS],Table23[Nama lengkap],"Not Found",0)</f>
        <v>Muhammad Zakky Ghozali</v>
      </c>
      <c r="D46" s="5" t="str">
        <f>_xlfn.XLOOKUP(Table236[[#This Row],[NIS]],Table23[NIS],Table23[Status],"Not Found",0)</f>
        <v>Aktif</v>
      </c>
      <c r="E46" s="5">
        <f>_xlfn.XLOOKUP(Table236[[#This Row],[NIS]],Table23[NIS],Table23[Tahun Masuk],"Not Found",0)</f>
        <v>2024</v>
      </c>
      <c r="F46" s="5">
        <f>_xlfn.XLOOKUP(Table236[[#This Row],[NIS]],Table23[NIS],Table23[Tahun Keluar],"Not Found",0)</f>
        <v>0</v>
      </c>
      <c r="G46" s="5">
        <f>_xlfn.XLOOKUP(Table236[[#This Row],[NIS]],Table23[NIS],Table23[Kelas],"Not Found",0)</f>
        <v>1</v>
      </c>
      <c r="H46" s="5" t="str">
        <f>_xlfn.XLOOKUP(Table236[[#This Row],[NIS]],Table23[NIS],Table23[Kelas Detail],"Not Found",0)</f>
        <v>1-B</v>
      </c>
      <c r="I46" s="5" t="s">
        <v>151</v>
      </c>
      <c r="J46" s="5" t="s">
        <v>151</v>
      </c>
      <c r="K46" s="5" t="s">
        <v>151</v>
      </c>
      <c r="L46" s="5"/>
      <c r="M46" s="5"/>
      <c r="N46" s="5" t="s">
        <v>6059</v>
      </c>
      <c r="O46" s="5"/>
    </row>
    <row r="47" spans="1:15" ht="20.100000000000001" customHeight="1">
      <c r="A47" s="4">
        <f>SUBTOTAL(3,C$3:C47)</f>
        <v>45</v>
      </c>
      <c r="B47" s="5">
        <v>24250012</v>
      </c>
      <c r="C47" s="35" t="str">
        <f>_xlfn.XLOOKUP(Table236[[#This Row],[NIS]],Table23[NIS],Table23[Nama lengkap],"Not Found",0)</f>
        <v>Muhammad Zam Zam Mubaraq</v>
      </c>
      <c r="D47" s="5" t="str">
        <f>_xlfn.XLOOKUP(Table236[[#This Row],[NIS]],Table23[NIS],Table23[Status],"Not Found",0)</f>
        <v>Aktif</v>
      </c>
      <c r="E47" s="5">
        <f>_xlfn.XLOOKUP(Table236[[#This Row],[NIS]],Table23[NIS],Table23[Tahun Masuk],"Not Found",0)</f>
        <v>2024</v>
      </c>
      <c r="F47" s="5">
        <f>_xlfn.XLOOKUP(Table236[[#This Row],[NIS]],Table23[NIS],Table23[Tahun Keluar],"Not Found",0)</f>
        <v>0</v>
      </c>
      <c r="G47" s="5">
        <f>_xlfn.XLOOKUP(Table236[[#This Row],[NIS]],Table23[NIS],Table23[Kelas],"Not Found",0)</f>
        <v>1</v>
      </c>
      <c r="H47" s="5" t="str">
        <f>_xlfn.XLOOKUP(Table236[[#This Row],[NIS]],Table23[NIS],Table23[Kelas Detail],"Not Found",0)</f>
        <v>1-B</v>
      </c>
      <c r="I47" s="5" t="s">
        <v>151</v>
      </c>
      <c r="J47" s="5" t="s">
        <v>151</v>
      </c>
      <c r="K47" s="5" t="s">
        <v>151</v>
      </c>
      <c r="L47" s="5"/>
      <c r="M47" s="5"/>
      <c r="N47" s="5" t="s">
        <v>6059</v>
      </c>
      <c r="O47" s="5"/>
    </row>
    <row r="48" spans="1:15" ht="20.100000000000001" customHeight="1">
      <c r="A48" s="4">
        <f>SUBTOTAL(3,C$3:C48)</f>
        <v>46</v>
      </c>
      <c r="B48" s="5">
        <v>24250127</v>
      </c>
      <c r="C48" s="35" t="str">
        <f>_xlfn.XLOOKUP(Table236[[#This Row],[NIS]],Table23[NIS],Table23[Nama lengkap],"Not Found",0)</f>
        <v>Naufal Muhammad Mulky Yaasiin</v>
      </c>
      <c r="D48" s="5" t="str">
        <f>_xlfn.XLOOKUP(Table236[[#This Row],[NIS]],Table23[NIS],Table23[Status],"Not Found",0)</f>
        <v>Aktif</v>
      </c>
      <c r="E48" s="5">
        <f>_xlfn.XLOOKUP(Table236[[#This Row],[NIS]],Table23[NIS],Table23[Tahun Masuk],"Not Found",0)</f>
        <v>2024</v>
      </c>
      <c r="F48" s="5">
        <f>_xlfn.XLOOKUP(Table236[[#This Row],[NIS]],Table23[NIS],Table23[Tahun Keluar],"Not Found",0)</f>
        <v>0</v>
      </c>
      <c r="G48" s="5">
        <f>_xlfn.XLOOKUP(Table236[[#This Row],[NIS]],Table23[NIS],Table23[Kelas],"Not Found",0)</f>
        <v>1</v>
      </c>
      <c r="H48" s="5" t="str">
        <f>_xlfn.XLOOKUP(Table236[[#This Row],[NIS]],Table23[NIS],Table23[Kelas Detail],"Not Found",0)</f>
        <v>1-B</v>
      </c>
      <c r="I48" s="5" t="s">
        <v>151</v>
      </c>
      <c r="J48" s="5" t="s">
        <v>151</v>
      </c>
      <c r="K48" s="5" t="s">
        <v>151</v>
      </c>
      <c r="L48" s="5"/>
      <c r="M48" s="5"/>
      <c r="N48" s="5" t="s">
        <v>6059</v>
      </c>
      <c r="O48" s="5"/>
    </row>
    <row r="49" spans="1:15" ht="20.100000000000001" customHeight="1">
      <c r="A49" s="4">
        <f>SUBTOTAL(3,C$3:C49)</f>
        <v>47</v>
      </c>
      <c r="B49" s="5">
        <v>24250098</v>
      </c>
      <c r="C49" s="35" t="str">
        <f>_xlfn.XLOOKUP(Table236[[#This Row],[NIS]],Table23[NIS],Table23[Nama lengkap],"Not Found",0)</f>
        <v>Oke Auliya</v>
      </c>
      <c r="D49" s="5" t="str">
        <f>_xlfn.XLOOKUP(Table236[[#This Row],[NIS]],Table23[NIS],Table23[Status],"Not Found",0)</f>
        <v>Waqof</v>
      </c>
      <c r="E49" s="5">
        <f>_xlfn.XLOOKUP(Table236[[#This Row],[NIS]],Table23[NIS],Table23[Tahun Masuk],"Not Found",0)</f>
        <v>2024</v>
      </c>
      <c r="F49" s="5">
        <f>_xlfn.XLOOKUP(Table236[[#This Row],[NIS]],Table23[NIS],Table23[Tahun Keluar],"Not Found",0)</f>
        <v>2025</v>
      </c>
      <c r="G49" s="5">
        <f>_xlfn.XLOOKUP(Table236[[#This Row],[NIS]],Table23[NIS],Table23[Kelas],"Not Found",0)</f>
        <v>1</v>
      </c>
      <c r="H49" s="5" t="str">
        <f>_xlfn.XLOOKUP(Table236[[#This Row],[NIS]],Table23[NIS],Table23[Kelas Detail],"Not Found",0)</f>
        <v>1-B</v>
      </c>
      <c r="I49" s="5" t="s">
        <v>151</v>
      </c>
      <c r="J49" s="5" t="s">
        <v>151</v>
      </c>
      <c r="K49" s="5" t="s">
        <v>151</v>
      </c>
      <c r="L49" s="5"/>
      <c r="M49" s="5"/>
      <c r="N49" s="5" t="s">
        <v>6059</v>
      </c>
      <c r="O49" s="5"/>
    </row>
    <row r="50" spans="1:15" ht="20.100000000000001" customHeight="1">
      <c r="A50" s="4">
        <f>SUBTOTAL(3,C$3:C50)</f>
        <v>48</v>
      </c>
      <c r="B50" s="5">
        <v>24250004</v>
      </c>
      <c r="C50" s="35" t="str">
        <f>_xlfn.XLOOKUP(Table236[[#This Row],[NIS]],Table23[NIS],Table23[Nama lengkap],"Not Found",0)</f>
        <v>Rifqi Arif Wudiansyah</v>
      </c>
      <c r="D50" s="5" t="str">
        <f>_xlfn.XLOOKUP(Table236[[#This Row],[NIS]],Table23[NIS],Table23[Status],"Not Found",0)</f>
        <v>Aktif</v>
      </c>
      <c r="E50" s="5">
        <f>_xlfn.XLOOKUP(Table236[[#This Row],[NIS]],Table23[NIS],Table23[Tahun Masuk],"Not Found",0)</f>
        <v>2024</v>
      </c>
      <c r="F50" s="5">
        <f>_xlfn.XLOOKUP(Table236[[#This Row],[NIS]],Table23[NIS],Table23[Tahun Keluar],"Not Found",0)</f>
        <v>0</v>
      </c>
      <c r="G50" s="5">
        <f>_xlfn.XLOOKUP(Table236[[#This Row],[NIS]],Table23[NIS],Table23[Kelas],"Not Found",0)</f>
        <v>1</v>
      </c>
      <c r="H50" s="5" t="str">
        <f>_xlfn.XLOOKUP(Table236[[#This Row],[NIS]],Table23[NIS],Table23[Kelas Detail],"Not Found",0)</f>
        <v>1-B</v>
      </c>
      <c r="I50" s="5" t="s">
        <v>151</v>
      </c>
      <c r="J50" s="5" t="s">
        <v>151</v>
      </c>
      <c r="K50" s="5" t="s">
        <v>151</v>
      </c>
      <c r="L50" s="5"/>
      <c r="M50" s="5"/>
      <c r="N50" s="5" t="s">
        <v>6059</v>
      </c>
      <c r="O50" s="5"/>
    </row>
    <row r="51" spans="1:15" ht="20.100000000000001" customHeight="1">
      <c r="A51" s="4">
        <f>SUBTOTAL(3,C$3:C51)</f>
        <v>49</v>
      </c>
      <c r="B51" s="5">
        <v>24250011</v>
      </c>
      <c r="C51" s="35" t="str">
        <f>_xlfn.XLOOKUP(Table236[[#This Row],[NIS]],Table23[NIS],Table23[Nama lengkap],"Not Found",0)</f>
        <v>Rizki Nurputih</v>
      </c>
      <c r="D51" s="5" t="str">
        <f>_xlfn.XLOOKUP(Table236[[#This Row],[NIS]],Table23[NIS],Table23[Status],"Not Found",0)</f>
        <v>Aktif</v>
      </c>
      <c r="E51" s="5">
        <f>_xlfn.XLOOKUP(Table236[[#This Row],[NIS]],Table23[NIS],Table23[Tahun Masuk],"Not Found",0)</f>
        <v>2024</v>
      </c>
      <c r="F51" s="5">
        <f>_xlfn.XLOOKUP(Table236[[#This Row],[NIS]],Table23[NIS],Table23[Tahun Keluar],"Not Found",0)</f>
        <v>0</v>
      </c>
      <c r="G51" s="5">
        <f>_xlfn.XLOOKUP(Table236[[#This Row],[NIS]],Table23[NIS],Table23[Kelas],"Not Found",0)</f>
        <v>1</v>
      </c>
      <c r="H51" s="5" t="str">
        <f>_xlfn.XLOOKUP(Table236[[#This Row],[NIS]],Table23[NIS],Table23[Kelas Detail],"Not Found",0)</f>
        <v>1-B</v>
      </c>
      <c r="I51" s="5" t="s">
        <v>151</v>
      </c>
      <c r="J51" s="5" t="s">
        <v>151</v>
      </c>
      <c r="K51" s="5" t="s">
        <v>151</v>
      </c>
      <c r="L51" s="5"/>
      <c r="M51" s="5"/>
      <c r="N51" s="5" t="s">
        <v>6059</v>
      </c>
      <c r="O51" s="5"/>
    </row>
    <row r="52" spans="1:15" ht="20.100000000000001" customHeight="1">
      <c r="A52" s="4">
        <f>SUBTOTAL(3,C$3:C52)</f>
        <v>50</v>
      </c>
      <c r="B52" s="5">
        <v>24250128</v>
      </c>
      <c r="C52" s="35" t="str">
        <f>_xlfn.XLOOKUP(Table236[[#This Row],[NIS]],Table23[NIS],Table23[Nama lengkap],"Not Found",0)</f>
        <v>Vizra Abdul Hafizh</v>
      </c>
      <c r="D52" s="5" t="str">
        <f>_xlfn.XLOOKUP(Table236[[#This Row],[NIS]],Table23[NIS],Table23[Status],"Not Found",0)</f>
        <v>Aktif</v>
      </c>
      <c r="E52" s="5">
        <f>_xlfn.XLOOKUP(Table236[[#This Row],[NIS]],Table23[NIS],Table23[Tahun Masuk],"Not Found",0)</f>
        <v>2024</v>
      </c>
      <c r="F52" s="5">
        <f>_xlfn.XLOOKUP(Table236[[#This Row],[NIS]],Table23[NIS],Table23[Tahun Keluar],"Not Found",0)</f>
        <v>0</v>
      </c>
      <c r="G52" s="5">
        <f>_xlfn.XLOOKUP(Table236[[#This Row],[NIS]],Table23[NIS],Table23[Kelas],"Not Found",0)</f>
        <v>1</v>
      </c>
      <c r="H52" s="5" t="str">
        <f>_xlfn.XLOOKUP(Table236[[#This Row],[NIS]],Table23[NIS],Table23[Kelas Detail],"Not Found",0)</f>
        <v>1-B</v>
      </c>
      <c r="I52" s="5" t="s">
        <v>151</v>
      </c>
      <c r="J52" s="5" t="s">
        <v>151</v>
      </c>
      <c r="K52" s="5" t="s">
        <v>151</v>
      </c>
      <c r="L52" s="5"/>
      <c r="M52" s="5"/>
      <c r="N52" s="5" t="s">
        <v>6059</v>
      </c>
      <c r="O52" s="5"/>
    </row>
    <row r="53" spans="1:15" ht="20.100000000000001" customHeight="1">
      <c r="A53" s="4">
        <f>SUBTOTAL(3,C$3:C53)</f>
        <v>51</v>
      </c>
      <c r="B53" s="5">
        <v>24250139</v>
      </c>
      <c r="C53" s="35" t="str">
        <f>_xlfn.XLOOKUP(Table236[[#This Row],[NIS]],Table23[NIS],Table23[Nama lengkap],"Not Found",0)</f>
        <v>Zamzam Muhamad Tijani</v>
      </c>
      <c r="D53" s="5" t="str">
        <f>_xlfn.XLOOKUP(Table236[[#This Row],[NIS]],Table23[NIS],Table23[Status],"Not Found",0)</f>
        <v>Aktif</v>
      </c>
      <c r="E53" s="5">
        <f>_xlfn.XLOOKUP(Table236[[#This Row],[NIS]],Table23[NIS],Table23[Tahun Masuk],"Not Found",0)</f>
        <v>2024</v>
      </c>
      <c r="F53" s="5">
        <f>_xlfn.XLOOKUP(Table236[[#This Row],[NIS]],Table23[NIS],Table23[Tahun Keluar],"Not Found",0)</f>
        <v>0</v>
      </c>
      <c r="G53" s="5">
        <f>_xlfn.XLOOKUP(Table236[[#This Row],[NIS]],Table23[NIS],Table23[Kelas],"Not Found",0)</f>
        <v>1</v>
      </c>
      <c r="H53" s="5" t="str">
        <f>_xlfn.XLOOKUP(Table236[[#This Row],[NIS]],Table23[NIS],Table23[Kelas Detail],"Not Found",0)</f>
        <v>1-B</v>
      </c>
      <c r="I53" s="5" t="s">
        <v>151</v>
      </c>
      <c r="J53" s="5" t="s">
        <v>151</v>
      </c>
      <c r="K53" s="5" t="s">
        <v>151</v>
      </c>
      <c r="L53" s="5"/>
      <c r="M53" s="5"/>
      <c r="N53" s="5" t="s">
        <v>6059</v>
      </c>
      <c r="O53" s="5"/>
    </row>
    <row r="54" spans="1:15" ht="20.100000000000001" customHeight="1">
      <c r="A54" s="4">
        <f>SUBTOTAL(3,C$3:C54)</f>
        <v>52</v>
      </c>
      <c r="B54" s="5">
        <v>24250179</v>
      </c>
      <c r="C54" s="35" t="str">
        <f>_xlfn.XLOOKUP(Table236[[#This Row],[NIS]],Table23[NIS],Table23[Nama lengkap],"Not Found",0)</f>
        <v>Agus Evi Dirgahayu</v>
      </c>
      <c r="D54" s="5" t="str">
        <f>_xlfn.XLOOKUP(Table236[[#This Row],[NIS]],Table23[NIS],Table23[Status],"Not Found",0)</f>
        <v>Aktif</v>
      </c>
      <c r="E54" s="5">
        <f>_xlfn.XLOOKUP(Table236[[#This Row],[NIS]],Table23[NIS],Table23[Tahun Masuk],"Not Found",0)</f>
        <v>2024</v>
      </c>
      <c r="F54" s="5">
        <f>_xlfn.XLOOKUP(Table236[[#This Row],[NIS]],Table23[NIS],Table23[Tahun Keluar],"Not Found",0)</f>
        <v>0</v>
      </c>
      <c r="G54" s="5">
        <f>_xlfn.XLOOKUP(Table236[[#This Row],[NIS]],Table23[NIS],Table23[Kelas],"Not Found",0)</f>
        <v>1</v>
      </c>
      <c r="H54" s="5" t="str">
        <f>_xlfn.XLOOKUP(Table236[[#This Row],[NIS]],Table23[NIS],Table23[Kelas Detail],"Not Found",0)</f>
        <v>1-C</v>
      </c>
      <c r="I54" s="5" t="s">
        <v>151</v>
      </c>
      <c r="J54" s="5" t="s">
        <v>151</v>
      </c>
      <c r="K54" s="5" t="s">
        <v>151</v>
      </c>
      <c r="L54" s="5"/>
      <c r="M54" s="5"/>
      <c r="N54" s="5"/>
      <c r="O54" s="5"/>
    </row>
    <row r="55" spans="1:15" ht="20.100000000000001" customHeight="1">
      <c r="A55" s="4">
        <f>SUBTOTAL(3,C$3:C55)</f>
        <v>53</v>
      </c>
      <c r="B55" s="5">
        <v>24250013</v>
      </c>
      <c r="C55" s="35" t="str">
        <f>_xlfn.XLOOKUP(Table236[[#This Row],[NIS]],Table23[NIS],Table23[Nama lengkap],"Not Found",0)</f>
        <v>Arifal Irsyadi Rahman</v>
      </c>
      <c r="D55" s="5" t="str">
        <f>_xlfn.XLOOKUP(Table236[[#This Row],[NIS]],Table23[NIS],Table23[Status],"Not Found",0)</f>
        <v>Aktif</v>
      </c>
      <c r="E55" s="5">
        <f>_xlfn.XLOOKUP(Table236[[#This Row],[NIS]],Table23[NIS],Table23[Tahun Masuk],"Not Found",0)</f>
        <v>2024</v>
      </c>
      <c r="F55" s="5">
        <f>_xlfn.XLOOKUP(Table236[[#This Row],[NIS]],Table23[NIS],Table23[Tahun Keluar],"Not Found",0)</f>
        <v>0</v>
      </c>
      <c r="G55" s="5">
        <f>_xlfn.XLOOKUP(Table236[[#This Row],[NIS]],Table23[NIS],Table23[Kelas],"Not Found",0)</f>
        <v>1</v>
      </c>
      <c r="H55" s="5" t="str">
        <f>_xlfn.XLOOKUP(Table236[[#This Row],[NIS]],Table23[NIS],Table23[Kelas Detail],"Not Found",0)</f>
        <v>1-C</v>
      </c>
      <c r="I55" s="5" t="s">
        <v>151</v>
      </c>
      <c r="J55" s="5" t="s">
        <v>151</v>
      </c>
      <c r="K55" s="5" t="s">
        <v>151</v>
      </c>
      <c r="L55" s="5"/>
      <c r="M55" s="5"/>
      <c r="N55" s="5" t="s">
        <v>6059</v>
      </c>
      <c r="O55" s="5"/>
    </row>
    <row r="56" spans="1:15" ht="20.100000000000001" customHeight="1">
      <c r="A56" s="4">
        <f>SUBTOTAL(3,C$3:C56)</f>
        <v>54</v>
      </c>
      <c r="B56" s="5">
        <v>24250014</v>
      </c>
      <c r="C56" s="35" t="str">
        <f>_xlfn.XLOOKUP(Table236[[#This Row],[NIS]],Table23[NIS],Table23[Nama lengkap],"Not Found",0)</f>
        <v>Hasbulloh Ibrahim Wibowo</v>
      </c>
      <c r="D56" s="5" t="str">
        <f>_xlfn.XLOOKUP(Table236[[#This Row],[NIS]],Table23[NIS],Table23[Status],"Not Found",0)</f>
        <v>Aktif</v>
      </c>
      <c r="E56" s="5">
        <f>_xlfn.XLOOKUP(Table236[[#This Row],[NIS]],Table23[NIS],Table23[Tahun Masuk],"Not Found",0)</f>
        <v>2024</v>
      </c>
      <c r="F56" s="5">
        <f>_xlfn.XLOOKUP(Table236[[#This Row],[NIS]],Table23[NIS],Table23[Tahun Keluar],"Not Found",0)</f>
        <v>0</v>
      </c>
      <c r="G56" s="5">
        <f>_xlfn.XLOOKUP(Table236[[#This Row],[NIS]],Table23[NIS],Table23[Kelas],"Not Found",0)</f>
        <v>1</v>
      </c>
      <c r="H56" s="5" t="str">
        <f>_xlfn.XLOOKUP(Table236[[#This Row],[NIS]],Table23[NIS],Table23[Kelas Detail],"Not Found",0)</f>
        <v>1-C</v>
      </c>
      <c r="I56" s="5" t="s">
        <v>151</v>
      </c>
      <c r="J56" s="5" t="s">
        <v>151</v>
      </c>
      <c r="K56" s="5" t="s">
        <v>151</v>
      </c>
      <c r="L56" s="5"/>
      <c r="M56" s="5"/>
      <c r="N56" s="5" t="s">
        <v>6059</v>
      </c>
      <c r="O56" s="5"/>
    </row>
    <row r="57" spans="1:15" ht="20.100000000000001" customHeight="1">
      <c r="A57" s="4">
        <f>SUBTOTAL(3,C$3:C57)</f>
        <v>55</v>
      </c>
      <c r="B57" s="5">
        <v>24250041</v>
      </c>
      <c r="C57" s="35" t="str">
        <f>_xlfn.XLOOKUP(Table236[[#This Row],[NIS]],Table23[NIS],Table23[Nama lengkap],"Not Found",0)</f>
        <v>M. Ridwan Kurniawan</v>
      </c>
      <c r="D57" s="5" t="str">
        <f>_xlfn.XLOOKUP(Table236[[#This Row],[NIS]],Table23[NIS],Table23[Status],"Not Found",0)</f>
        <v>Aktif</v>
      </c>
      <c r="E57" s="5">
        <f>_xlfn.XLOOKUP(Table236[[#This Row],[NIS]],Table23[NIS],Table23[Tahun Masuk],"Not Found",0)</f>
        <v>2024</v>
      </c>
      <c r="F57" s="5">
        <f>_xlfn.XLOOKUP(Table236[[#This Row],[NIS]],Table23[NIS],Table23[Tahun Keluar],"Not Found",0)</f>
        <v>0</v>
      </c>
      <c r="G57" s="5">
        <f>_xlfn.XLOOKUP(Table236[[#This Row],[NIS]],Table23[NIS],Table23[Kelas],"Not Found",0)</f>
        <v>1</v>
      </c>
      <c r="H57" s="5" t="str">
        <f>_xlfn.XLOOKUP(Table236[[#This Row],[NIS]],Table23[NIS],Table23[Kelas Detail],"Not Found",0)</f>
        <v>1-C</v>
      </c>
      <c r="I57" s="5" t="s">
        <v>1159</v>
      </c>
      <c r="J57" s="5"/>
      <c r="K57" s="5"/>
      <c r="L57" s="5"/>
      <c r="M57" s="5"/>
      <c r="N57" s="5" t="s">
        <v>6059</v>
      </c>
      <c r="O57" s="5"/>
    </row>
    <row r="58" spans="1:15" ht="20.100000000000001" customHeight="1">
      <c r="A58" s="4">
        <f>SUBTOTAL(3,C$3:C58)</f>
        <v>56</v>
      </c>
      <c r="B58" s="5">
        <v>22230052</v>
      </c>
      <c r="C58" s="35" t="str">
        <f>_xlfn.XLOOKUP(Table236[[#This Row],[NIS]],Table23[NIS],Table23[Nama lengkap],"Not Found",0)</f>
        <v>Mochamad Khoirul Azmi</v>
      </c>
      <c r="D58" s="5" t="str">
        <f>_xlfn.XLOOKUP(Table236[[#This Row],[NIS]],Table23[NIS],Table23[Status],"Not Found",0)</f>
        <v>Aktif</v>
      </c>
      <c r="E58" s="5">
        <f>_xlfn.XLOOKUP(Table236[[#This Row],[NIS]],Table23[NIS],Table23[Tahun Masuk],"Not Found",0)</f>
        <v>2022</v>
      </c>
      <c r="F58" s="5">
        <f>_xlfn.XLOOKUP(Table236[[#This Row],[NIS]],Table23[NIS],Table23[Tahun Keluar],"Not Found",0)</f>
        <v>0</v>
      </c>
      <c r="G58" s="5">
        <f>_xlfn.XLOOKUP(Table236[[#This Row],[NIS]],Table23[NIS],Table23[Kelas],"Not Found",0)</f>
        <v>1</v>
      </c>
      <c r="H58" s="5" t="str">
        <f>_xlfn.XLOOKUP(Table236[[#This Row],[NIS]],Table23[NIS],Table23[Kelas Detail],"Not Found",0)</f>
        <v>1-C</v>
      </c>
      <c r="I58" s="5" t="s">
        <v>151</v>
      </c>
      <c r="J58" s="5" t="s">
        <v>151</v>
      </c>
      <c r="K58" s="5" t="s">
        <v>151</v>
      </c>
      <c r="L58" s="5"/>
      <c r="M58" s="5"/>
      <c r="N58" s="5"/>
      <c r="O58" s="5"/>
    </row>
    <row r="59" spans="1:15" ht="20.100000000000001" customHeight="1">
      <c r="A59" s="4">
        <f>SUBTOTAL(3,C$3:C59)</f>
        <v>57</v>
      </c>
      <c r="B59" s="5">
        <v>24250001</v>
      </c>
      <c r="C59" s="35" t="str">
        <f>_xlfn.XLOOKUP(Table236[[#This Row],[NIS]],Table23[NIS],Table23[Nama lengkap],"Not Found",0)</f>
        <v>Muhammad Ardi Tia Wijaya</v>
      </c>
      <c r="D59" s="5" t="str">
        <f>_xlfn.XLOOKUP(Table236[[#This Row],[NIS]],Table23[NIS],Table23[Status],"Not Found",0)</f>
        <v>Aktif</v>
      </c>
      <c r="E59" s="5">
        <f>_xlfn.XLOOKUP(Table236[[#This Row],[NIS]],Table23[NIS],Table23[Tahun Masuk],"Not Found",0)</f>
        <v>2024</v>
      </c>
      <c r="F59" s="5">
        <f>_xlfn.XLOOKUP(Table236[[#This Row],[NIS]],Table23[NIS],Table23[Tahun Keluar],"Not Found",0)</f>
        <v>0</v>
      </c>
      <c r="G59" s="5">
        <f>_xlfn.XLOOKUP(Table236[[#This Row],[NIS]],Table23[NIS],Table23[Kelas],"Not Found",0)</f>
        <v>1</v>
      </c>
      <c r="H59" s="5" t="str">
        <f>_xlfn.XLOOKUP(Table236[[#This Row],[NIS]],Table23[NIS],Table23[Kelas Detail],"Not Found",0)</f>
        <v>1-C</v>
      </c>
      <c r="I59" s="5" t="s">
        <v>151</v>
      </c>
      <c r="J59" s="5" t="s">
        <v>151</v>
      </c>
      <c r="K59" s="5" t="s">
        <v>151</v>
      </c>
      <c r="L59" s="5"/>
      <c r="M59" s="5"/>
      <c r="N59" s="5" t="s">
        <v>6059</v>
      </c>
      <c r="O59" s="5"/>
    </row>
    <row r="60" spans="1:15" ht="20.100000000000001" customHeight="1">
      <c r="A60" s="4">
        <f>SUBTOTAL(3,C$3:C60)</f>
        <v>58</v>
      </c>
      <c r="B60" s="5">
        <v>24250056</v>
      </c>
      <c r="C60" s="35" t="str">
        <f>_xlfn.XLOOKUP(Table236[[#This Row],[NIS]],Table23[NIS],Table23[Nama lengkap],"Not Found",0)</f>
        <v>Muhamad Raihan Nurdiansyah</v>
      </c>
      <c r="D60" s="5" t="str">
        <f>_xlfn.XLOOKUP(Table236[[#This Row],[NIS]],Table23[NIS],Table23[Status],"Not Found",0)</f>
        <v>Aktif</v>
      </c>
      <c r="E60" s="5">
        <f>_xlfn.XLOOKUP(Table236[[#This Row],[NIS]],Table23[NIS],Table23[Tahun Masuk],"Not Found",0)</f>
        <v>2024</v>
      </c>
      <c r="F60" s="5">
        <f>_xlfn.XLOOKUP(Table236[[#This Row],[NIS]],Table23[NIS],Table23[Tahun Keluar],"Not Found",0)</f>
        <v>0</v>
      </c>
      <c r="G60" s="5">
        <f>_xlfn.XLOOKUP(Table236[[#This Row],[NIS]],Table23[NIS],Table23[Kelas],"Not Found",0)</f>
        <v>1</v>
      </c>
      <c r="H60" s="5" t="str">
        <f>_xlfn.XLOOKUP(Table236[[#This Row],[NIS]],Table23[NIS],Table23[Kelas Detail],"Not Found",0)</f>
        <v>1-C</v>
      </c>
      <c r="I60" s="5" t="s">
        <v>151</v>
      </c>
      <c r="J60" s="5" t="s">
        <v>151</v>
      </c>
      <c r="K60" s="5" t="s">
        <v>151</v>
      </c>
      <c r="L60" s="5"/>
      <c r="M60" s="5"/>
      <c r="N60" s="5" t="s">
        <v>6059</v>
      </c>
      <c r="O60" s="5"/>
    </row>
    <row r="61" spans="1:15" ht="20.100000000000001" customHeight="1">
      <c r="A61" s="4">
        <f>SUBTOTAL(3,C$3:C61)</f>
        <v>59</v>
      </c>
      <c r="B61" s="5">
        <v>24250108</v>
      </c>
      <c r="C61" s="35" t="str">
        <f>_xlfn.XLOOKUP(Table236[[#This Row],[NIS]],Table23[NIS],Table23[Nama lengkap],"Not Found",0)</f>
        <v>Muhamad Rizki Firmansyah</v>
      </c>
      <c r="D61" s="5" t="str">
        <f>_xlfn.XLOOKUP(Table236[[#This Row],[NIS]],Table23[NIS],Table23[Status],"Not Found",0)</f>
        <v>Aktif</v>
      </c>
      <c r="E61" s="5">
        <f>_xlfn.XLOOKUP(Table236[[#This Row],[NIS]],Table23[NIS],Table23[Tahun Masuk],"Not Found",0)</f>
        <v>2024</v>
      </c>
      <c r="F61" s="5">
        <f>_xlfn.XLOOKUP(Table236[[#This Row],[NIS]],Table23[NIS],Table23[Tahun Keluar],"Not Found",0)</f>
        <v>0</v>
      </c>
      <c r="G61" s="5">
        <f>_xlfn.XLOOKUP(Table236[[#This Row],[NIS]],Table23[NIS],Table23[Kelas],"Not Found",0)</f>
        <v>1</v>
      </c>
      <c r="H61" s="5" t="str">
        <f>_xlfn.XLOOKUP(Table236[[#This Row],[NIS]],Table23[NIS],Table23[Kelas Detail],"Not Found",0)</f>
        <v>1-C</v>
      </c>
      <c r="I61" s="5" t="s">
        <v>151</v>
      </c>
      <c r="J61" s="5" t="s">
        <v>151</v>
      </c>
      <c r="K61" s="5" t="s">
        <v>151</v>
      </c>
      <c r="L61" s="5"/>
      <c r="M61" s="5"/>
      <c r="N61" s="5" t="s">
        <v>6059</v>
      </c>
      <c r="O61" s="5"/>
    </row>
    <row r="62" spans="1:15" ht="20.100000000000001" customHeight="1">
      <c r="A62" s="4">
        <f>SUBTOTAL(3,C$3:C62)</f>
        <v>60</v>
      </c>
      <c r="B62" s="5">
        <v>24250161</v>
      </c>
      <c r="C62" s="35" t="str">
        <f>_xlfn.XLOOKUP(Table236[[#This Row],[NIS]],Table23[NIS],Table23[Nama lengkap],"Not Found",0)</f>
        <v>Muhammad Hasan Bashri</v>
      </c>
      <c r="D62" s="5" t="str">
        <f>_xlfn.XLOOKUP(Table236[[#This Row],[NIS]],Table23[NIS],Table23[Status],"Not Found",0)</f>
        <v>Aktif</v>
      </c>
      <c r="E62" s="5">
        <f>_xlfn.XLOOKUP(Table236[[#This Row],[NIS]],Table23[NIS],Table23[Tahun Masuk],"Not Found",0)</f>
        <v>2024</v>
      </c>
      <c r="F62" s="5">
        <f>_xlfn.XLOOKUP(Table236[[#This Row],[NIS]],Table23[NIS],Table23[Tahun Keluar],"Not Found",0)</f>
        <v>0</v>
      </c>
      <c r="G62" s="5">
        <f>_xlfn.XLOOKUP(Table236[[#This Row],[NIS]],Table23[NIS],Table23[Kelas],"Not Found",0)</f>
        <v>1</v>
      </c>
      <c r="H62" s="5" t="str">
        <f>_xlfn.XLOOKUP(Table236[[#This Row],[NIS]],Table23[NIS],Table23[Kelas Detail],"Not Found",0)</f>
        <v>1-C</v>
      </c>
      <c r="I62" s="5" t="s">
        <v>151</v>
      </c>
      <c r="J62" s="5" t="s">
        <v>151</v>
      </c>
      <c r="K62" s="5" t="s">
        <v>151</v>
      </c>
      <c r="L62" s="5"/>
      <c r="M62" s="5"/>
      <c r="N62" s="5" t="s">
        <v>6059</v>
      </c>
      <c r="O62" s="5"/>
    </row>
    <row r="63" spans="1:15" ht="20.100000000000001" customHeight="1">
      <c r="A63" s="4">
        <f>SUBTOTAL(3,C$3:C63)</f>
        <v>61</v>
      </c>
      <c r="B63" s="5">
        <v>24250010</v>
      </c>
      <c r="C63" s="35" t="str">
        <f>_xlfn.XLOOKUP(Table236[[#This Row],[NIS]],Table23[NIS],Table23[Nama lengkap],"Not Found",0)</f>
        <v>Muhammad Latif Khoeruloh</v>
      </c>
      <c r="D63" s="5" t="str">
        <f>_xlfn.XLOOKUP(Table236[[#This Row],[NIS]],Table23[NIS],Table23[Status],"Not Found",0)</f>
        <v>Aktif</v>
      </c>
      <c r="E63" s="5">
        <f>_xlfn.XLOOKUP(Table236[[#This Row],[NIS]],Table23[NIS],Table23[Tahun Masuk],"Not Found",0)</f>
        <v>2024</v>
      </c>
      <c r="F63" s="5">
        <f>_xlfn.XLOOKUP(Table236[[#This Row],[NIS]],Table23[NIS],Table23[Tahun Keluar],"Not Found",0)</f>
        <v>0</v>
      </c>
      <c r="G63" s="5">
        <f>_xlfn.XLOOKUP(Table236[[#This Row],[NIS]],Table23[NIS],Table23[Kelas],"Not Found",0)</f>
        <v>1</v>
      </c>
      <c r="H63" s="5" t="str">
        <f>_xlfn.XLOOKUP(Table236[[#This Row],[NIS]],Table23[NIS],Table23[Kelas Detail],"Not Found",0)</f>
        <v>1-C</v>
      </c>
      <c r="I63" s="5" t="s">
        <v>151</v>
      </c>
      <c r="J63" s="5" t="s">
        <v>151</v>
      </c>
      <c r="K63" s="5" t="s">
        <v>151</v>
      </c>
      <c r="L63" s="5"/>
      <c r="M63" s="5"/>
      <c r="N63" s="5"/>
      <c r="O63" s="5"/>
    </row>
    <row r="64" spans="1:15" ht="20.100000000000001" customHeight="1">
      <c r="A64" s="4">
        <f>SUBTOTAL(3,C$3:C64)</f>
        <v>62</v>
      </c>
      <c r="B64" s="5">
        <v>24250028</v>
      </c>
      <c r="C64" s="35" t="str">
        <f>_xlfn.XLOOKUP(Table236[[#This Row],[NIS]],Table23[NIS],Table23[Nama lengkap],"Not Found",0)</f>
        <v>Muhammad Nur Ramdayani</v>
      </c>
      <c r="D64" s="5" t="str">
        <f>_xlfn.XLOOKUP(Table236[[#This Row],[NIS]],Table23[NIS],Table23[Status],"Not Found",0)</f>
        <v>Aktif</v>
      </c>
      <c r="E64" s="5">
        <f>_xlfn.XLOOKUP(Table236[[#This Row],[NIS]],Table23[NIS],Table23[Tahun Masuk],"Not Found",0)</f>
        <v>2024</v>
      </c>
      <c r="F64" s="5">
        <f>_xlfn.XLOOKUP(Table236[[#This Row],[NIS]],Table23[NIS],Table23[Tahun Keluar],"Not Found",0)</f>
        <v>0</v>
      </c>
      <c r="G64" s="5">
        <f>_xlfn.XLOOKUP(Table236[[#This Row],[NIS]],Table23[NIS],Table23[Kelas],"Not Found",0)</f>
        <v>1</v>
      </c>
      <c r="H64" s="5" t="str">
        <f>_xlfn.XLOOKUP(Table236[[#This Row],[NIS]],Table23[NIS],Table23[Kelas Detail],"Not Found",0)</f>
        <v>1-C</v>
      </c>
      <c r="I64" s="5" t="s">
        <v>151</v>
      </c>
      <c r="J64" s="5" t="s">
        <v>151</v>
      </c>
      <c r="K64" s="5" t="s">
        <v>151</v>
      </c>
      <c r="L64" s="5"/>
      <c r="M64" s="5"/>
      <c r="N64" s="5" t="s">
        <v>6059</v>
      </c>
      <c r="O64" s="5"/>
    </row>
    <row r="65" spans="1:15" ht="20.100000000000001" customHeight="1">
      <c r="A65" s="4">
        <f>SUBTOTAL(3,C$3:C65)</f>
        <v>63</v>
      </c>
      <c r="B65" s="5">
        <v>24250045</v>
      </c>
      <c r="C65" s="35" t="str">
        <f>_xlfn.XLOOKUP(Table236[[#This Row],[NIS]],Table23[NIS],Table23[Nama lengkap],"Not Found",0)</f>
        <v>Muhammad Rafie Al Azfar</v>
      </c>
      <c r="D65" s="5" t="str">
        <f>_xlfn.XLOOKUP(Table236[[#This Row],[NIS]],Table23[NIS],Table23[Status],"Not Found",0)</f>
        <v>Aktif</v>
      </c>
      <c r="E65" s="5">
        <f>_xlfn.XLOOKUP(Table236[[#This Row],[NIS]],Table23[NIS],Table23[Tahun Masuk],"Not Found",0)</f>
        <v>2024</v>
      </c>
      <c r="F65" s="5">
        <f>_xlfn.XLOOKUP(Table236[[#This Row],[NIS]],Table23[NIS],Table23[Tahun Keluar],"Not Found",0)</f>
        <v>0</v>
      </c>
      <c r="G65" s="5">
        <f>_xlfn.XLOOKUP(Table236[[#This Row],[NIS]],Table23[NIS],Table23[Kelas],"Not Found",0)</f>
        <v>1</v>
      </c>
      <c r="H65" s="5" t="str">
        <f>_xlfn.XLOOKUP(Table236[[#This Row],[NIS]],Table23[NIS],Table23[Kelas Detail],"Not Found",0)</f>
        <v>1-C</v>
      </c>
      <c r="I65" s="5" t="s">
        <v>151</v>
      </c>
      <c r="J65" s="5" t="s">
        <v>151</v>
      </c>
      <c r="K65" s="5" t="s">
        <v>151</v>
      </c>
      <c r="L65" s="5"/>
      <c r="M65" s="5"/>
      <c r="N65" s="5" t="s">
        <v>6059</v>
      </c>
      <c r="O65" s="5"/>
    </row>
    <row r="66" spans="1:15" ht="20.100000000000001" customHeight="1">
      <c r="A66" s="4">
        <f>SUBTOTAL(3,C$3:C66)</f>
        <v>64</v>
      </c>
      <c r="B66" s="5">
        <v>24250114</v>
      </c>
      <c r="C66" s="35" t="str">
        <f>_xlfn.XLOOKUP(Table236[[#This Row],[NIS]],Table23[NIS],Table23[Nama lengkap],"Not Found",0)</f>
        <v>Muhammad Syafiq Muhajir Fillah</v>
      </c>
      <c r="D66" s="5" t="str">
        <f>_xlfn.XLOOKUP(Table236[[#This Row],[NIS]],Table23[NIS],Table23[Status],"Not Found",0)</f>
        <v>Aktif</v>
      </c>
      <c r="E66" s="5">
        <f>_xlfn.XLOOKUP(Table236[[#This Row],[NIS]],Table23[NIS],Table23[Tahun Masuk],"Not Found",0)</f>
        <v>2024</v>
      </c>
      <c r="F66" s="5">
        <f>_xlfn.XLOOKUP(Table236[[#This Row],[NIS]],Table23[NIS],Table23[Tahun Keluar],"Not Found",0)</f>
        <v>0</v>
      </c>
      <c r="G66" s="5">
        <f>_xlfn.XLOOKUP(Table236[[#This Row],[NIS]],Table23[NIS],Table23[Kelas],"Not Found",0)</f>
        <v>1</v>
      </c>
      <c r="H66" s="5" t="str">
        <f>_xlfn.XLOOKUP(Table236[[#This Row],[NIS]],Table23[NIS],Table23[Kelas Detail],"Not Found",0)</f>
        <v>1-C</v>
      </c>
      <c r="I66" s="5" t="s">
        <v>151</v>
      </c>
      <c r="J66" s="5" t="s">
        <v>151</v>
      </c>
      <c r="K66" s="5" t="s">
        <v>151</v>
      </c>
      <c r="L66" s="5"/>
      <c r="M66" s="5"/>
      <c r="N66" s="5" t="s">
        <v>6059</v>
      </c>
      <c r="O66" s="5"/>
    </row>
    <row r="67" spans="1:15" ht="20.100000000000001" customHeight="1">
      <c r="A67" s="4">
        <f>SUBTOTAL(3,C$3:C67)</f>
        <v>65</v>
      </c>
      <c r="B67" s="5">
        <v>24250178</v>
      </c>
      <c r="C67" s="35" t="str">
        <f>_xlfn.XLOOKUP(Table236[[#This Row],[NIS]],Table23[NIS],Table23[Nama lengkap],"Not Found",0)</f>
        <v>Muhammad Syahid Abdurrohman</v>
      </c>
      <c r="D67" s="5" t="str">
        <f>_xlfn.XLOOKUP(Table236[[#This Row],[NIS]],Table23[NIS],Table23[Status],"Not Found",0)</f>
        <v>Aktif</v>
      </c>
      <c r="E67" s="5">
        <f>_xlfn.XLOOKUP(Table236[[#This Row],[NIS]],Table23[NIS],Table23[Tahun Masuk],"Not Found",0)</f>
        <v>2024</v>
      </c>
      <c r="F67" s="5">
        <f>_xlfn.XLOOKUP(Table236[[#This Row],[NIS]],Table23[NIS],Table23[Tahun Keluar],"Not Found",0)</f>
        <v>0</v>
      </c>
      <c r="G67" s="5">
        <f>_xlfn.XLOOKUP(Table236[[#This Row],[NIS]],Table23[NIS],Table23[Kelas],"Not Found",0)</f>
        <v>1</v>
      </c>
      <c r="H67" s="5" t="str">
        <f>_xlfn.XLOOKUP(Table236[[#This Row],[NIS]],Table23[NIS],Table23[Kelas Detail],"Not Found",0)</f>
        <v>1-C</v>
      </c>
      <c r="I67" s="5" t="s">
        <v>151</v>
      </c>
      <c r="J67" s="5" t="s">
        <v>151</v>
      </c>
      <c r="K67" s="5" t="s">
        <v>151</v>
      </c>
      <c r="L67" s="5"/>
      <c r="M67" s="5"/>
      <c r="N67" s="5" t="s">
        <v>6059</v>
      </c>
      <c r="O67" s="5"/>
    </row>
    <row r="68" spans="1:15" ht="20.100000000000001" customHeight="1">
      <c r="A68" s="4">
        <f>SUBTOTAL(3,C$3:C68)</f>
        <v>66</v>
      </c>
      <c r="B68" s="5">
        <v>24250148</v>
      </c>
      <c r="C68" s="35" t="str">
        <f>_xlfn.XLOOKUP(Table236[[#This Row],[NIS]],Table23[NIS],Table23[Nama lengkap],"Not Found",0)</f>
        <v>Muhammad Yahya Hisyamuddin</v>
      </c>
      <c r="D68" s="5" t="str">
        <f>_xlfn.XLOOKUP(Table236[[#This Row],[NIS]],Table23[NIS],Table23[Status],"Not Found",0)</f>
        <v>Aktif</v>
      </c>
      <c r="E68" s="5">
        <f>_xlfn.XLOOKUP(Table236[[#This Row],[NIS]],Table23[NIS],Table23[Tahun Masuk],"Not Found",0)</f>
        <v>2024</v>
      </c>
      <c r="F68" s="5">
        <f>_xlfn.XLOOKUP(Table236[[#This Row],[NIS]],Table23[NIS],Table23[Tahun Keluar],"Not Found",0)</f>
        <v>0</v>
      </c>
      <c r="G68" s="5">
        <f>_xlfn.XLOOKUP(Table236[[#This Row],[NIS]],Table23[NIS],Table23[Kelas],"Not Found",0)</f>
        <v>1</v>
      </c>
      <c r="H68" s="5" t="str">
        <f>_xlfn.XLOOKUP(Table236[[#This Row],[NIS]],Table23[NIS],Table23[Kelas Detail],"Not Found",0)</f>
        <v>1-C</v>
      </c>
      <c r="I68" s="5" t="s">
        <v>151</v>
      </c>
      <c r="J68" s="5" t="s">
        <v>151</v>
      </c>
      <c r="K68" s="5" t="s">
        <v>151</v>
      </c>
      <c r="L68" s="5"/>
      <c r="M68" s="5"/>
      <c r="N68" s="5" t="s">
        <v>6059</v>
      </c>
      <c r="O68" s="5"/>
    </row>
    <row r="69" spans="1:15" ht="20.100000000000001" customHeight="1">
      <c r="A69" s="4">
        <f>SUBTOTAL(3,C$3:C69)</f>
        <v>67</v>
      </c>
      <c r="B69" s="5">
        <v>24250070</v>
      </c>
      <c r="C69" s="35" t="str">
        <f>_xlfn.XLOOKUP(Table236[[#This Row],[NIS]],Table23[NIS],Table23[Nama lengkap],"Not Found",0)</f>
        <v>Muhammad Zaid Musthofa</v>
      </c>
      <c r="D69" s="5" t="str">
        <f>_xlfn.XLOOKUP(Table236[[#This Row],[NIS]],Table23[NIS],Table23[Status],"Not Found",0)</f>
        <v>Aktif</v>
      </c>
      <c r="E69" s="5">
        <f>_xlfn.XLOOKUP(Table236[[#This Row],[NIS]],Table23[NIS],Table23[Tahun Masuk],"Not Found",0)</f>
        <v>2024</v>
      </c>
      <c r="F69" s="5">
        <f>_xlfn.XLOOKUP(Table236[[#This Row],[NIS]],Table23[NIS],Table23[Tahun Keluar],"Not Found",0)</f>
        <v>0</v>
      </c>
      <c r="G69" s="5">
        <f>_xlfn.XLOOKUP(Table236[[#This Row],[NIS]],Table23[NIS],Table23[Kelas],"Not Found",0)</f>
        <v>1</v>
      </c>
      <c r="H69" s="5" t="str">
        <f>_xlfn.XLOOKUP(Table236[[#This Row],[NIS]],Table23[NIS],Table23[Kelas Detail],"Not Found",0)</f>
        <v>1-C</v>
      </c>
      <c r="I69" s="5" t="s">
        <v>151</v>
      </c>
      <c r="J69" s="5" t="s">
        <v>151</v>
      </c>
      <c r="K69" s="5" t="s">
        <v>151</v>
      </c>
      <c r="L69" s="5"/>
      <c r="M69" s="5"/>
      <c r="N69" s="5" t="s">
        <v>6059</v>
      </c>
      <c r="O69" s="5"/>
    </row>
    <row r="70" spans="1:15" ht="20.100000000000001" customHeight="1">
      <c r="A70" s="4">
        <f>SUBTOTAL(3,C$3:C70)</f>
        <v>68</v>
      </c>
      <c r="B70" s="5">
        <v>24250120</v>
      </c>
      <c r="C70" s="35" t="str">
        <f>_xlfn.XLOOKUP(Table236[[#This Row],[NIS]],Table23[NIS],Table23[Nama lengkap],"Not Found",0)</f>
        <v>Muhammad Zaky Al Musthofa</v>
      </c>
      <c r="D70" s="5" t="str">
        <f>_xlfn.XLOOKUP(Table236[[#This Row],[NIS]],Table23[NIS],Table23[Status],"Not Found",0)</f>
        <v>Aktif</v>
      </c>
      <c r="E70" s="5">
        <f>_xlfn.XLOOKUP(Table236[[#This Row],[NIS]],Table23[NIS],Table23[Tahun Masuk],"Not Found",0)</f>
        <v>2024</v>
      </c>
      <c r="F70" s="5">
        <f>_xlfn.XLOOKUP(Table236[[#This Row],[NIS]],Table23[NIS],Table23[Tahun Keluar],"Not Found",0)</f>
        <v>0</v>
      </c>
      <c r="G70" s="5">
        <f>_xlfn.XLOOKUP(Table236[[#This Row],[NIS]],Table23[NIS],Table23[Kelas],"Not Found",0)</f>
        <v>1</v>
      </c>
      <c r="H70" s="5" t="str">
        <f>_xlfn.XLOOKUP(Table236[[#This Row],[NIS]],Table23[NIS],Table23[Kelas Detail],"Not Found",0)</f>
        <v>1-C</v>
      </c>
      <c r="I70" s="5" t="s">
        <v>151</v>
      </c>
      <c r="J70" s="5" t="s">
        <v>151</v>
      </c>
      <c r="K70" s="5" t="s">
        <v>151</v>
      </c>
      <c r="L70" s="5"/>
      <c r="M70" s="5"/>
      <c r="N70" s="5" t="s">
        <v>6059</v>
      </c>
      <c r="O70" s="5"/>
    </row>
    <row r="71" spans="1:15" ht="20.100000000000001" customHeight="1">
      <c r="A71" s="4">
        <f>SUBTOTAL(3,C$3:C71)</f>
        <v>69</v>
      </c>
      <c r="B71" s="5">
        <v>24250110</v>
      </c>
      <c r="C71" s="35" t="str">
        <f>_xlfn.XLOOKUP(Table236[[#This Row],[NIS]],Table23[NIS],Table23[Nama lengkap],"Not Found",0)</f>
        <v>Muhammad Zamzam Al Manafi</v>
      </c>
      <c r="D71" s="5" t="str">
        <f>_xlfn.XLOOKUP(Table236[[#This Row],[NIS]],Table23[NIS],Table23[Status],"Not Found",0)</f>
        <v>Aktif</v>
      </c>
      <c r="E71" s="5">
        <f>_xlfn.XLOOKUP(Table236[[#This Row],[NIS]],Table23[NIS],Table23[Tahun Masuk],"Not Found",0)</f>
        <v>2024</v>
      </c>
      <c r="F71" s="5">
        <f>_xlfn.XLOOKUP(Table236[[#This Row],[NIS]],Table23[NIS],Table23[Tahun Keluar],"Not Found",0)</f>
        <v>0</v>
      </c>
      <c r="G71" s="5">
        <f>_xlfn.XLOOKUP(Table236[[#This Row],[NIS]],Table23[NIS],Table23[Kelas],"Not Found",0)</f>
        <v>1</v>
      </c>
      <c r="H71" s="5" t="str">
        <f>_xlfn.XLOOKUP(Table236[[#This Row],[NIS]],Table23[NIS],Table23[Kelas Detail],"Not Found",0)</f>
        <v>1-C</v>
      </c>
      <c r="I71" s="5" t="s">
        <v>10156</v>
      </c>
      <c r="J71" s="5"/>
      <c r="K71" s="5"/>
      <c r="L71" s="5"/>
      <c r="M71" s="5"/>
      <c r="N71" s="5" t="s">
        <v>6059</v>
      </c>
      <c r="O71" s="5"/>
    </row>
    <row r="72" spans="1:15" ht="20.100000000000001" customHeight="1">
      <c r="A72" s="4">
        <f>SUBTOTAL(3,C$3:C72)</f>
        <v>70</v>
      </c>
      <c r="B72" s="5">
        <v>24250100</v>
      </c>
      <c r="C72" s="35" t="str">
        <f>_xlfn.XLOOKUP(Table236[[#This Row],[NIS]],Table23[NIS],Table23[Nama lengkap],"Not Found",0)</f>
        <v>Nandika Putra Rizkyansyah</v>
      </c>
      <c r="D72" s="5" t="str">
        <f>_xlfn.XLOOKUP(Table236[[#This Row],[NIS]],Table23[NIS],Table23[Status],"Not Found",0)</f>
        <v>Aktif</v>
      </c>
      <c r="E72" s="5">
        <f>_xlfn.XLOOKUP(Table236[[#This Row],[NIS]],Table23[NIS],Table23[Tahun Masuk],"Not Found",0)</f>
        <v>2024</v>
      </c>
      <c r="F72" s="5">
        <f>_xlfn.XLOOKUP(Table236[[#This Row],[NIS]],Table23[NIS],Table23[Tahun Keluar],"Not Found",0)</f>
        <v>0</v>
      </c>
      <c r="G72" s="5">
        <f>_xlfn.XLOOKUP(Table236[[#This Row],[NIS]],Table23[NIS],Table23[Kelas],"Not Found",0)</f>
        <v>1</v>
      </c>
      <c r="H72" s="5" t="str">
        <f>_xlfn.XLOOKUP(Table236[[#This Row],[NIS]],Table23[NIS],Table23[Kelas Detail],"Not Found",0)</f>
        <v>1-C</v>
      </c>
      <c r="I72" s="5" t="s">
        <v>151</v>
      </c>
      <c r="J72" s="5" t="s">
        <v>151</v>
      </c>
      <c r="K72" s="5" t="s">
        <v>151</v>
      </c>
      <c r="L72" s="5"/>
      <c r="M72" s="5"/>
      <c r="N72" s="5" t="s">
        <v>6059</v>
      </c>
      <c r="O72" s="5"/>
    </row>
    <row r="73" spans="1:15" ht="20.100000000000001" customHeight="1">
      <c r="A73" s="4">
        <f>SUBTOTAL(3,C$3:C73)</f>
        <v>71</v>
      </c>
      <c r="B73" s="5">
        <v>24250176</v>
      </c>
      <c r="C73" s="35" t="str">
        <f>_xlfn.XLOOKUP(Table236[[#This Row],[NIS]],Table23[NIS],Table23[Nama lengkap],"Not Found",0)</f>
        <v>Nizam Zihad Al-Ghozali</v>
      </c>
      <c r="D73" s="5" t="str">
        <f>_xlfn.XLOOKUP(Table236[[#This Row],[NIS]],Table23[NIS],Table23[Status],"Not Found",0)</f>
        <v>Aktif</v>
      </c>
      <c r="E73" s="5">
        <f>_xlfn.XLOOKUP(Table236[[#This Row],[NIS]],Table23[NIS],Table23[Tahun Masuk],"Not Found",0)</f>
        <v>2024</v>
      </c>
      <c r="F73" s="5">
        <f>_xlfn.XLOOKUP(Table236[[#This Row],[NIS]],Table23[NIS],Table23[Tahun Keluar],"Not Found",0)</f>
        <v>0</v>
      </c>
      <c r="G73" s="5">
        <f>_xlfn.XLOOKUP(Table236[[#This Row],[NIS]],Table23[NIS],Table23[Kelas],"Not Found",0)</f>
        <v>1</v>
      </c>
      <c r="H73" s="5" t="str">
        <f>_xlfn.XLOOKUP(Table236[[#This Row],[NIS]],Table23[NIS],Table23[Kelas Detail],"Not Found",0)</f>
        <v>1-C</v>
      </c>
      <c r="I73" s="5" t="s">
        <v>151</v>
      </c>
      <c r="J73" s="5" t="s">
        <v>151</v>
      </c>
      <c r="K73" s="5" t="s">
        <v>151</v>
      </c>
      <c r="L73" s="5"/>
      <c r="M73" s="5"/>
      <c r="N73" s="5" t="s">
        <v>6059</v>
      </c>
      <c r="O73" s="5"/>
    </row>
    <row r="74" spans="1:15" ht="20.100000000000001" customHeight="1">
      <c r="A74" s="4">
        <f>SUBTOTAL(3,C$3:C74)</f>
        <v>72</v>
      </c>
      <c r="B74" s="5">
        <v>23240027</v>
      </c>
      <c r="C74" s="35" t="str">
        <f>_xlfn.XLOOKUP(Table236[[#This Row],[NIS]],Table23[NIS],Table23[Nama lengkap],"Not Found",0)</f>
        <v>Raka Arinda Syahputra</v>
      </c>
      <c r="D74" s="5" t="str">
        <f>_xlfn.XLOOKUP(Table236[[#This Row],[NIS]],Table23[NIS],Table23[Status],"Not Found",0)</f>
        <v>Waqof</v>
      </c>
      <c r="E74" s="5">
        <f>_xlfn.XLOOKUP(Table236[[#This Row],[NIS]],Table23[NIS],Table23[Tahun Masuk],"Not Found",0)</f>
        <v>2023</v>
      </c>
      <c r="F74" s="5">
        <f>_xlfn.XLOOKUP(Table236[[#This Row],[NIS]],Table23[NIS],Table23[Tahun Keluar],"Not Found",0)</f>
        <v>0</v>
      </c>
      <c r="G74" s="5">
        <f>_xlfn.XLOOKUP(Table236[[#This Row],[NIS]],Table23[NIS],Table23[Kelas],"Not Found",0)</f>
        <v>1</v>
      </c>
      <c r="H74" s="5" t="str">
        <f>_xlfn.XLOOKUP(Table236[[#This Row],[NIS]],Table23[NIS],Table23[Kelas Detail],"Not Found",0)</f>
        <v>1-B</v>
      </c>
      <c r="I74" s="5" t="s">
        <v>151</v>
      </c>
      <c r="J74" s="5" t="s">
        <v>151</v>
      </c>
      <c r="K74" s="5" t="s">
        <v>151</v>
      </c>
      <c r="L74" s="5"/>
      <c r="M74" s="5"/>
      <c r="N74" s="5" t="s">
        <v>6059</v>
      </c>
      <c r="O74" s="5"/>
    </row>
    <row r="75" spans="1:15" ht="20.100000000000001" customHeight="1">
      <c r="A75" s="4">
        <f>SUBTOTAL(3,C$3:C75)</f>
        <v>73</v>
      </c>
      <c r="B75" s="5">
        <v>24250027</v>
      </c>
      <c r="C75" s="35" t="str">
        <f>_xlfn.XLOOKUP(Table236[[#This Row],[NIS]],Table23[NIS],Table23[Nama lengkap],"Not Found",0)</f>
        <v>Rasya Aditya</v>
      </c>
      <c r="D75" s="5" t="str">
        <f>_xlfn.XLOOKUP(Table236[[#This Row],[NIS]],Table23[NIS],Table23[Status],"Not Found",0)</f>
        <v>Aktif</v>
      </c>
      <c r="E75" s="5">
        <f>_xlfn.XLOOKUP(Table236[[#This Row],[NIS]],Table23[NIS],Table23[Tahun Masuk],"Not Found",0)</f>
        <v>2024</v>
      </c>
      <c r="F75" s="5">
        <f>_xlfn.XLOOKUP(Table236[[#This Row],[NIS]],Table23[NIS],Table23[Tahun Keluar],"Not Found",0)</f>
        <v>0</v>
      </c>
      <c r="G75" s="5">
        <f>_xlfn.XLOOKUP(Table236[[#This Row],[NIS]],Table23[NIS],Table23[Kelas],"Not Found",0)</f>
        <v>1</v>
      </c>
      <c r="H75" s="5" t="str">
        <f>_xlfn.XLOOKUP(Table236[[#This Row],[NIS]],Table23[NIS],Table23[Kelas Detail],"Not Found",0)</f>
        <v>1-C</v>
      </c>
      <c r="I75" s="5" t="s">
        <v>151</v>
      </c>
      <c r="J75" s="5" t="s">
        <v>151</v>
      </c>
      <c r="K75" s="5" t="s">
        <v>151</v>
      </c>
      <c r="L75" s="5"/>
      <c r="M75" s="5"/>
      <c r="N75" s="5" t="s">
        <v>6059</v>
      </c>
      <c r="O75" s="5"/>
    </row>
    <row r="76" spans="1:15" ht="20.100000000000001" customHeight="1">
      <c r="A76" s="4">
        <f>SUBTOTAL(3,C$3:C76)</f>
        <v>74</v>
      </c>
      <c r="B76" s="5">
        <v>24250034</v>
      </c>
      <c r="C76" s="35" t="str">
        <f>_xlfn.XLOOKUP(Table236[[#This Row],[NIS]],Table23[NIS],Table23[Nama lengkap],"Not Found",0)</f>
        <v>Refan Azis Mustofa</v>
      </c>
      <c r="D76" s="5" t="str">
        <f>_xlfn.XLOOKUP(Table236[[#This Row],[NIS]],Table23[NIS],Table23[Status],"Not Found",0)</f>
        <v>Aktif</v>
      </c>
      <c r="E76" s="5">
        <f>_xlfn.XLOOKUP(Table236[[#This Row],[NIS]],Table23[NIS],Table23[Tahun Masuk],"Not Found",0)</f>
        <v>2024</v>
      </c>
      <c r="F76" s="5">
        <f>_xlfn.XLOOKUP(Table236[[#This Row],[NIS]],Table23[NIS],Table23[Tahun Keluar],"Not Found",0)</f>
        <v>0</v>
      </c>
      <c r="G76" s="5">
        <f>_xlfn.XLOOKUP(Table236[[#This Row],[NIS]],Table23[NIS],Table23[Kelas],"Not Found",0)</f>
        <v>1</v>
      </c>
      <c r="H76" s="5" t="str">
        <f>_xlfn.XLOOKUP(Table236[[#This Row],[NIS]],Table23[NIS],Table23[Kelas Detail],"Not Found",0)</f>
        <v>1-C</v>
      </c>
      <c r="I76" s="5" t="s">
        <v>151</v>
      </c>
      <c r="J76" s="5" t="s">
        <v>151</v>
      </c>
      <c r="K76" s="5" t="s">
        <v>151</v>
      </c>
      <c r="L76" s="5"/>
      <c r="M76" s="5"/>
      <c r="N76" s="5" t="s">
        <v>6059</v>
      </c>
      <c r="O76" s="5"/>
    </row>
    <row r="77" spans="1:15" ht="20.100000000000001" customHeight="1">
      <c r="A77" s="4">
        <f>SUBTOTAL(3,C$3:C77)</f>
        <v>75</v>
      </c>
      <c r="B77" s="5">
        <v>24250015</v>
      </c>
      <c r="C77" s="35" t="str">
        <f>_xlfn.XLOOKUP(Table236[[#This Row],[NIS]],Table23[NIS],Table23[Nama lengkap],"Not Found",0)</f>
        <v>Reyhan Khoirul Azam</v>
      </c>
      <c r="D77" s="5" t="str">
        <f>_xlfn.XLOOKUP(Table236[[#This Row],[NIS]],Table23[NIS],Table23[Status],"Not Found",0)</f>
        <v>Aktif</v>
      </c>
      <c r="E77" s="5">
        <f>_xlfn.XLOOKUP(Table236[[#This Row],[NIS]],Table23[NIS],Table23[Tahun Masuk],"Not Found",0)</f>
        <v>2024</v>
      </c>
      <c r="F77" s="5">
        <f>_xlfn.XLOOKUP(Table236[[#This Row],[NIS]],Table23[NIS],Table23[Tahun Keluar],"Not Found",0)</f>
        <v>0</v>
      </c>
      <c r="G77" s="5">
        <f>_xlfn.XLOOKUP(Table236[[#This Row],[NIS]],Table23[NIS],Table23[Kelas],"Not Found",0)</f>
        <v>1</v>
      </c>
      <c r="H77" s="5" t="str">
        <f>_xlfn.XLOOKUP(Table236[[#This Row],[NIS]],Table23[NIS],Table23[Kelas Detail],"Not Found",0)</f>
        <v>1-C</v>
      </c>
      <c r="I77" s="5" t="s">
        <v>151</v>
      </c>
      <c r="J77" s="5" t="s">
        <v>151</v>
      </c>
      <c r="K77" s="5" t="s">
        <v>151</v>
      </c>
      <c r="L77" s="5"/>
      <c r="M77" s="5"/>
      <c r="N77" s="5" t="s">
        <v>6059</v>
      </c>
      <c r="O77" s="5"/>
    </row>
    <row r="78" spans="1:15" ht="20.100000000000001" customHeight="1">
      <c r="A78" s="4">
        <f>SUBTOTAL(3,C$3:C78)</f>
        <v>76</v>
      </c>
      <c r="B78" s="5">
        <v>23240040</v>
      </c>
      <c r="C78" s="35" t="str">
        <f>_xlfn.XLOOKUP(Table236[[#This Row],[NIS]],Table23[NIS],Table23[Nama lengkap],"Not Found",0)</f>
        <v>Rizal Fikri Nugraha</v>
      </c>
      <c r="D78" s="5" t="str">
        <f>_xlfn.XLOOKUP(Table236[[#This Row],[NIS]],Table23[NIS],Table23[Status],"Not Found",0)</f>
        <v>Aktif</v>
      </c>
      <c r="E78" s="5">
        <f>_xlfn.XLOOKUP(Table236[[#This Row],[NIS]],Table23[NIS],Table23[Tahun Masuk],"Not Found",0)</f>
        <v>2023</v>
      </c>
      <c r="F78" s="5">
        <f>_xlfn.XLOOKUP(Table236[[#This Row],[NIS]],Table23[NIS],Table23[Tahun Keluar],"Not Found",0)</f>
        <v>0</v>
      </c>
      <c r="G78" s="5">
        <f>_xlfn.XLOOKUP(Table236[[#This Row],[NIS]],Table23[NIS],Table23[Kelas],"Not Found",0)</f>
        <v>1</v>
      </c>
      <c r="H78" s="5" t="str">
        <f>_xlfn.XLOOKUP(Table236[[#This Row],[NIS]],Table23[NIS],Table23[Kelas Detail],"Not Found",0)</f>
        <v>1-C</v>
      </c>
      <c r="I78" s="5" t="s">
        <v>151</v>
      </c>
      <c r="J78" s="5" t="s">
        <v>151</v>
      </c>
      <c r="K78" s="5" t="s">
        <v>151</v>
      </c>
      <c r="L78" s="5"/>
      <c r="M78" s="5"/>
      <c r="N78" s="5"/>
      <c r="O78" s="10"/>
    </row>
    <row r="79" spans="1:15" ht="20.100000000000001" customHeight="1">
      <c r="A79" s="4">
        <f>SUBTOTAL(3,C$3:C79)</f>
        <v>77</v>
      </c>
      <c r="B79" s="5">
        <v>23240101</v>
      </c>
      <c r="C79" s="35" t="str">
        <f>_xlfn.XLOOKUP(Table236[[#This Row],[NIS]],Table23[NIS],Table23[Nama lengkap],"Not Found",0)</f>
        <v>Abdil Hadi</v>
      </c>
      <c r="D79" s="5" t="str">
        <f>_xlfn.XLOOKUP(Table236[[#This Row],[NIS]],Table23[NIS],Table23[Status],"Not Found",0)</f>
        <v>Aktif</v>
      </c>
      <c r="E79" s="5">
        <f>_xlfn.XLOOKUP(Table236[[#This Row],[NIS]],Table23[NIS],Table23[Tahun Masuk],"Not Found",0)</f>
        <v>2023</v>
      </c>
      <c r="F79" s="5">
        <f>_xlfn.XLOOKUP(Table236[[#This Row],[NIS]],Table23[NIS],Table23[Tahun Keluar],"Not Found",0)</f>
        <v>0</v>
      </c>
      <c r="G79" s="5">
        <f>_xlfn.XLOOKUP(Table236[[#This Row],[NIS]],Table23[NIS],Table23[Kelas],"Not Found",0)</f>
        <v>2</v>
      </c>
      <c r="H79" s="5" t="str">
        <f>_xlfn.XLOOKUP(Table236[[#This Row],[NIS]],Table23[NIS],Table23[Kelas Detail],"Not Found",0)</f>
        <v>2-A</v>
      </c>
      <c r="I79" s="5" t="s">
        <v>151</v>
      </c>
      <c r="J79" s="5" t="s">
        <v>151</v>
      </c>
      <c r="K79" s="5" t="s">
        <v>151</v>
      </c>
      <c r="L79" s="5"/>
      <c r="M79" s="5"/>
      <c r="N79" s="5" t="s">
        <v>6059</v>
      </c>
      <c r="O79" s="10"/>
    </row>
    <row r="80" spans="1:15" ht="20.100000000000001" customHeight="1">
      <c r="A80" s="4">
        <f>SUBTOTAL(3,C$3:C80)</f>
        <v>78</v>
      </c>
      <c r="B80" s="5">
        <v>23240121</v>
      </c>
      <c r="C80" s="35" t="str">
        <f>_xlfn.XLOOKUP(Table236[[#This Row],[NIS]],Table23[NIS],Table23[Nama lengkap],"Not Found",0)</f>
        <v>Abdulloh Ibrahim Al Yamani</v>
      </c>
      <c r="D80" s="5" t="str">
        <f>_xlfn.XLOOKUP(Table236[[#This Row],[NIS]],Table23[NIS],Table23[Status],"Not Found",0)</f>
        <v>Aktif</v>
      </c>
      <c r="E80" s="5">
        <f>_xlfn.XLOOKUP(Table236[[#This Row],[NIS]],Table23[NIS],Table23[Tahun Masuk],"Not Found",0)</f>
        <v>2023</v>
      </c>
      <c r="F80" s="5">
        <f>_xlfn.XLOOKUP(Table236[[#This Row],[NIS]],Table23[NIS],Table23[Tahun Keluar],"Not Found",0)</f>
        <v>0</v>
      </c>
      <c r="G80" s="5">
        <f>_xlfn.XLOOKUP(Table236[[#This Row],[NIS]],Table23[NIS],Table23[Kelas],"Not Found",0)</f>
        <v>2</v>
      </c>
      <c r="H80" s="5" t="str">
        <f>_xlfn.XLOOKUP(Table236[[#This Row],[NIS]],Table23[NIS],Table23[Kelas Detail],"Not Found",0)</f>
        <v>2-A</v>
      </c>
      <c r="I80" s="5" t="s">
        <v>151</v>
      </c>
      <c r="J80" s="5" t="s">
        <v>151</v>
      </c>
      <c r="K80" s="5" t="s">
        <v>151</v>
      </c>
      <c r="L80" s="5"/>
      <c r="M80" s="5"/>
      <c r="N80" s="5" t="s">
        <v>6059</v>
      </c>
      <c r="O80" s="10"/>
    </row>
    <row r="81" spans="1:15" ht="20.100000000000001" customHeight="1">
      <c r="A81" s="4">
        <f>SUBTOTAL(3,C$3:C81)</f>
        <v>79</v>
      </c>
      <c r="B81" s="5">
        <v>23240031</v>
      </c>
      <c r="C81" s="35" t="str">
        <f>_xlfn.XLOOKUP(Table236[[#This Row],[NIS]],Table23[NIS],Table23[Nama lengkap],"Not Found",0)</f>
        <v>Afrizal Faturahman</v>
      </c>
      <c r="D81" s="5" t="str">
        <f>_xlfn.XLOOKUP(Table236[[#This Row],[NIS]],Table23[NIS],Table23[Status],"Not Found",0)</f>
        <v>Aktif</v>
      </c>
      <c r="E81" s="5">
        <f>_xlfn.XLOOKUP(Table236[[#This Row],[NIS]],Table23[NIS],Table23[Tahun Masuk],"Not Found",0)</f>
        <v>2023</v>
      </c>
      <c r="F81" s="5">
        <f>_xlfn.XLOOKUP(Table236[[#This Row],[NIS]],Table23[NIS],Table23[Tahun Keluar],"Not Found",0)</f>
        <v>0</v>
      </c>
      <c r="G81" s="5">
        <f>_xlfn.XLOOKUP(Table236[[#This Row],[NIS]],Table23[NIS],Table23[Kelas],"Not Found",0)</f>
        <v>2</v>
      </c>
      <c r="H81" s="5" t="str">
        <f>_xlfn.XLOOKUP(Table236[[#This Row],[NIS]],Table23[NIS],Table23[Kelas Detail],"Not Found",0)</f>
        <v>2-A</v>
      </c>
      <c r="I81" s="5" t="s">
        <v>151</v>
      </c>
      <c r="J81" s="5" t="s">
        <v>151</v>
      </c>
      <c r="K81" s="5" t="s">
        <v>151</v>
      </c>
      <c r="L81" s="5"/>
      <c r="M81" s="5"/>
      <c r="N81" s="5" t="s">
        <v>6059</v>
      </c>
      <c r="O81" s="10"/>
    </row>
    <row r="82" spans="1:15" ht="20.100000000000001" customHeight="1">
      <c r="A82" s="4">
        <f>SUBTOTAL(3,C$3:C82)</f>
        <v>80</v>
      </c>
      <c r="B82" s="5">
        <v>23240185</v>
      </c>
      <c r="C82" s="35" t="str">
        <f>_xlfn.XLOOKUP(Table236[[#This Row],[NIS]],Table23[NIS],Table23[Nama lengkap],"Not Found",0)</f>
        <v>Aghisni Mochammad Toha</v>
      </c>
      <c r="D82" s="5" t="str">
        <f>_xlfn.XLOOKUP(Table236[[#This Row],[NIS]],Table23[NIS],Table23[Status],"Not Found",0)</f>
        <v>Aktif</v>
      </c>
      <c r="E82" s="5">
        <f>_xlfn.XLOOKUP(Table236[[#This Row],[NIS]],Table23[NIS],Table23[Tahun Masuk],"Not Found",0)</f>
        <v>2023</v>
      </c>
      <c r="F82" s="5">
        <f>_xlfn.XLOOKUP(Table236[[#This Row],[NIS]],Table23[NIS],Table23[Tahun Keluar],"Not Found",0)</f>
        <v>0</v>
      </c>
      <c r="G82" s="5">
        <f>_xlfn.XLOOKUP(Table236[[#This Row],[NIS]],Table23[NIS],Table23[Kelas],"Not Found",0)</f>
        <v>2</v>
      </c>
      <c r="H82" s="5" t="str">
        <f>_xlfn.XLOOKUP(Table236[[#This Row],[NIS]],Table23[NIS],Table23[Kelas Detail],"Not Found",0)</f>
        <v>2-A</v>
      </c>
      <c r="I82" s="5"/>
      <c r="J82" s="5"/>
      <c r="K82" s="5"/>
      <c r="L82" s="5"/>
      <c r="M82" s="5"/>
      <c r="N82" s="5"/>
      <c r="O82" s="10"/>
    </row>
    <row r="83" spans="1:15" ht="20.100000000000001" customHeight="1">
      <c r="A83" s="4">
        <f>SUBTOTAL(3,C$3:C83)</f>
        <v>81</v>
      </c>
      <c r="B83" s="5">
        <v>23240133</v>
      </c>
      <c r="C83" s="35" t="str">
        <f>_xlfn.XLOOKUP(Table236[[#This Row],[NIS]],Table23[NIS],Table23[Nama lengkap],"Not Found",0)</f>
        <v>Ahmad Marzuuqi</v>
      </c>
      <c r="D83" s="5" t="str">
        <f>_xlfn.XLOOKUP(Table236[[#This Row],[NIS]],Table23[NIS],Table23[Status],"Not Found",0)</f>
        <v>Aktif</v>
      </c>
      <c r="E83" s="5">
        <f>_xlfn.XLOOKUP(Table236[[#This Row],[NIS]],Table23[NIS],Table23[Tahun Masuk],"Not Found",0)</f>
        <v>2023</v>
      </c>
      <c r="F83" s="5">
        <f>_xlfn.XLOOKUP(Table236[[#This Row],[NIS]],Table23[NIS],Table23[Tahun Keluar],"Not Found",0)</f>
        <v>0</v>
      </c>
      <c r="G83" s="5">
        <f>_xlfn.XLOOKUP(Table236[[#This Row],[NIS]],Table23[NIS],Table23[Kelas],"Not Found",0)</f>
        <v>2</v>
      </c>
      <c r="H83" s="5" t="str">
        <f>_xlfn.XLOOKUP(Table236[[#This Row],[NIS]],Table23[NIS],Table23[Kelas Detail],"Not Found",0)</f>
        <v>2-A</v>
      </c>
      <c r="I83" s="5" t="s">
        <v>151</v>
      </c>
      <c r="J83" s="5" t="s">
        <v>151</v>
      </c>
      <c r="K83" s="5" t="s">
        <v>151</v>
      </c>
      <c r="L83" s="5"/>
      <c r="M83" s="5"/>
      <c r="N83" s="5" t="s">
        <v>6059</v>
      </c>
      <c r="O83" s="10"/>
    </row>
    <row r="84" spans="1:15" ht="20.100000000000001" customHeight="1">
      <c r="A84" s="4">
        <f>SUBTOTAL(3,C$3:C84)</f>
        <v>82</v>
      </c>
      <c r="B84" s="5">
        <v>22230177</v>
      </c>
      <c r="C84" s="35" t="str">
        <f>_xlfn.XLOOKUP(Table236[[#This Row],[NIS]],Table23[NIS],Table23[Nama lengkap],"Not Found",0)</f>
        <v>Bagus Sandia Putra</v>
      </c>
      <c r="D84" s="5" t="str">
        <f>_xlfn.XLOOKUP(Table236[[#This Row],[NIS]],Table23[NIS],Table23[Status],"Not Found",0)</f>
        <v>Aktif</v>
      </c>
      <c r="E84" s="5">
        <f>_xlfn.XLOOKUP(Table236[[#This Row],[NIS]],Table23[NIS],Table23[Tahun Masuk],"Not Found",0)</f>
        <v>2022</v>
      </c>
      <c r="F84" s="5">
        <f>_xlfn.XLOOKUP(Table236[[#This Row],[NIS]],Table23[NIS],Table23[Tahun Keluar],"Not Found",0)</f>
        <v>0</v>
      </c>
      <c r="G84" s="5">
        <f>_xlfn.XLOOKUP(Table236[[#This Row],[NIS]],Table23[NIS],Table23[Kelas],"Not Found",0)</f>
        <v>2</v>
      </c>
      <c r="H84" s="5" t="str">
        <f>_xlfn.XLOOKUP(Table236[[#This Row],[NIS]],Table23[NIS],Table23[Kelas Detail],"Not Found",0)</f>
        <v>2-A</v>
      </c>
      <c r="I84" s="5" t="s">
        <v>151</v>
      </c>
      <c r="J84" s="5" t="s">
        <v>151</v>
      </c>
      <c r="K84" s="5" t="s">
        <v>151</v>
      </c>
      <c r="L84" s="5"/>
      <c r="M84" s="5"/>
      <c r="N84" s="5" t="s">
        <v>6059</v>
      </c>
      <c r="O84" s="10"/>
    </row>
    <row r="85" spans="1:15" ht="20.100000000000001" customHeight="1">
      <c r="A85" s="4">
        <f>SUBTOTAL(3,C$3:C85)</f>
        <v>83</v>
      </c>
      <c r="B85" s="5">
        <v>23240037</v>
      </c>
      <c r="C85" s="35" t="str">
        <f>_xlfn.XLOOKUP(Table236[[#This Row],[NIS]],Table23[NIS],Table23[Nama lengkap],"Not Found",0)</f>
        <v>Bilal Muharom Fikriansyah</v>
      </c>
      <c r="D85" s="5" t="str">
        <f>_xlfn.XLOOKUP(Table236[[#This Row],[NIS]],Table23[NIS],Table23[Status],"Not Found",0)</f>
        <v>Waqof</v>
      </c>
      <c r="E85" s="5">
        <f>_xlfn.XLOOKUP(Table236[[#This Row],[NIS]],Table23[NIS],Table23[Tahun Masuk],"Not Found",0)</f>
        <v>2023</v>
      </c>
      <c r="F85" s="5">
        <f>_xlfn.XLOOKUP(Table236[[#This Row],[NIS]],Table23[NIS],Table23[Tahun Keluar],"Not Found",0)</f>
        <v>0</v>
      </c>
      <c r="G85" s="5">
        <f>_xlfn.XLOOKUP(Table236[[#This Row],[NIS]],Table23[NIS],Table23[Kelas],"Not Found",0)</f>
        <v>2</v>
      </c>
      <c r="H85" s="5" t="str">
        <f>_xlfn.XLOOKUP(Table236[[#This Row],[NIS]],Table23[NIS],Table23[Kelas Detail],"Not Found",0)</f>
        <v>2-A</v>
      </c>
      <c r="I85" s="5" t="s">
        <v>151</v>
      </c>
      <c r="J85" s="5" t="s">
        <v>151</v>
      </c>
      <c r="K85" s="5" t="s">
        <v>151</v>
      </c>
      <c r="L85" s="5"/>
      <c r="M85" s="5"/>
      <c r="N85" s="5" t="s">
        <v>6059</v>
      </c>
      <c r="O85" s="10"/>
    </row>
    <row r="86" spans="1:15" ht="20.100000000000001" customHeight="1">
      <c r="A86" s="4">
        <f>SUBTOTAL(3,C$3:C86)</f>
        <v>84</v>
      </c>
      <c r="B86" s="5">
        <v>23240186</v>
      </c>
      <c r="C86" s="35" t="str">
        <f>_xlfn.XLOOKUP(Table236[[#This Row],[NIS]],Table23[NIS],Table23[Nama lengkap],"Not Found",0)</f>
        <v>Dian Nasrulloh</v>
      </c>
      <c r="D86" s="5" t="str">
        <f>_xlfn.XLOOKUP(Table236[[#This Row],[NIS]],Table23[NIS],Table23[Status],"Not Found",0)</f>
        <v>Aktif</v>
      </c>
      <c r="E86" s="5">
        <f>_xlfn.XLOOKUP(Table236[[#This Row],[NIS]],Table23[NIS],Table23[Tahun Masuk],"Not Found",0)</f>
        <v>2023</v>
      </c>
      <c r="F86" s="5">
        <f>_xlfn.XLOOKUP(Table236[[#This Row],[NIS]],Table23[NIS],Table23[Tahun Keluar],"Not Found",0)</f>
        <v>0</v>
      </c>
      <c r="G86" s="5">
        <f>_xlfn.XLOOKUP(Table236[[#This Row],[NIS]],Table23[NIS],Table23[Kelas],"Not Found",0)</f>
        <v>2</v>
      </c>
      <c r="H86" s="5" t="str">
        <f>_xlfn.XLOOKUP(Table236[[#This Row],[NIS]],Table23[NIS],Table23[Kelas Detail],"Not Found",0)</f>
        <v>2-A</v>
      </c>
      <c r="I86" s="5" t="s">
        <v>151</v>
      </c>
      <c r="J86" s="5" t="s">
        <v>151</v>
      </c>
      <c r="K86" s="5" t="s">
        <v>151</v>
      </c>
      <c r="L86" s="5"/>
      <c r="M86" s="5"/>
      <c r="N86" s="5" t="s">
        <v>6059</v>
      </c>
      <c r="O86" s="10"/>
    </row>
    <row r="87" spans="1:15" ht="20.100000000000001" customHeight="1">
      <c r="A87" s="4">
        <f>SUBTOTAL(3,C$3:C87)</f>
        <v>85</v>
      </c>
      <c r="B87" s="5">
        <v>23240105</v>
      </c>
      <c r="C87" s="35" t="str">
        <f>_xlfn.XLOOKUP(Table236[[#This Row],[NIS]],Table23[NIS],Table23[Nama lengkap],"Not Found",0)</f>
        <v>Elnino Fachrezi</v>
      </c>
      <c r="D87" s="5" t="str">
        <f>_xlfn.XLOOKUP(Table236[[#This Row],[NIS]],Table23[NIS],Table23[Status],"Not Found",0)</f>
        <v>Aktif</v>
      </c>
      <c r="E87" s="5">
        <f>_xlfn.XLOOKUP(Table236[[#This Row],[NIS]],Table23[NIS],Table23[Tahun Masuk],"Not Found",0)</f>
        <v>2023</v>
      </c>
      <c r="F87" s="5">
        <f>_xlfn.XLOOKUP(Table236[[#This Row],[NIS]],Table23[NIS],Table23[Tahun Keluar],"Not Found",0)</f>
        <v>0</v>
      </c>
      <c r="G87" s="5">
        <f>_xlfn.XLOOKUP(Table236[[#This Row],[NIS]],Table23[NIS],Table23[Kelas],"Not Found",0)</f>
        <v>2</v>
      </c>
      <c r="H87" s="5" t="str">
        <f>_xlfn.XLOOKUP(Table236[[#This Row],[NIS]],Table23[NIS],Table23[Kelas Detail],"Not Found",0)</f>
        <v>2-A</v>
      </c>
      <c r="I87" s="5" t="s">
        <v>151</v>
      </c>
      <c r="J87" s="5" t="s">
        <v>151</v>
      </c>
      <c r="K87" s="5" t="s">
        <v>151</v>
      </c>
      <c r="L87" s="5"/>
      <c r="M87" s="5"/>
      <c r="N87" s="5" t="s">
        <v>6059</v>
      </c>
      <c r="O87" s="10"/>
    </row>
    <row r="88" spans="1:15" ht="20.100000000000001" customHeight="1">
      <c r="A88" s="4">
        <f>SUBTOTAL(3,C$3:C88)</f>
        <v>86</v>
      </c>
      <c r="B88" s="5">
        <v>23240023</v>
      </c>
      <c r="C88" s="35" t="str">
        <f>_xlfn.XLOOKUP(Table236[[#This Row],[NIS]],Table23[NIS],Table23[Nama lengkap],"Not Found",0)</f>
        <v>Fajar Rifaldi</v>
      </c>
      <c r="D88" s="5" t="str">
        <f>_xlfn.XLOOKUP(Table236[[#This Row],[NIS]],Table23[NIS],Table23[Status],"Not Found",0)</f>
        <v>Aktif</v>
      </c>
      <c r="E88" s="5">
        <f>_xlfn.XLOOKUP(Table236[[#This Row],[NIS]],Table23[NIS],Table23[Tahun Masuk],"Not Found",0)</f>
        <v>2023</v>
      </c>
      <c r="F88" s="5">
        <f>_xlfn.XLOOKUP(Table236[[#This Row],[NIS]],Table23[NIS],Table23[Tahun Keluar],"Not Found",0)</f>
        <v>0</v>
      </c>
      <c r="G88" s="5">
        <f>_xlfn.XLOOKUP(Table236[[#This Row],[NIS]],Table23[NIS],Table23[Kelas],"Not Found",0)</f>
        <v>2</v>
      </c>
      <c r="H88" s="5" t="str">
        <f>_xlfn.XLOOKUP(Table236[[#This Row],[NIS]],Table23[NIS],Table23[Kelas Detail],"Not Found",0)</f>
        <v>2-A</v>
      </c>
      <c r="I88" s="5" t="s">
        <v>151</v>
      </c>
      <c r="J88" s="5" t="s">
        <v>151</v>
      </c>
      <c r="K88" s="5" t="s">
        <v>151</v>
      </c>
      <c r="L88" s="5"/>
      <c r="M88" s="5"/>
      <c r="N88" s="5" t="s">
        <v>6059</v>
      </c>
      <c r="O88" s="10"/>
    </row>
    <row r="89" spans="1:15" ht="20.100000000000001" customHeight="1">
      <c r="A89" s="4">
        <f>SUBTOTAL(3,C$3:C89)</f>
        <v>87</v>
      </c>
      <c r="B89" s="5">
        <v>23240047</v>
      </c>
      <c r="C89" s="35" t="str">
        <f>_xlfn.XLOOKUP(Table236[[#This Row],[NIS]],Table23[NIS],Table23[Nama lengkap],"Not Found",0)</f>
        <v>Fathurrohman Al Ghozi Kurnia Putra</v>
      </c>
      <c r="D89" s="5" t="str">
        <f>_xlfn.XLOOKUP(Table236[[#This Row],[NIS]],Table23[NIS],Table23[Status],"Not Found",0)</f>
        <v>Aktif</v>
      </c>
      <c r="E89" s="5">
        <f>_xlfn.XLOOKUP(Table236[[#This Row],[NIS]],Table23[NIS],Table23[Tahun Masuk],"Not Found",0)</f>
        <v>2023</v>
      </c>
      <c r="F89" s="5">
        <f>_xlfn.XLOOKUP(Table236[[#This Row],[NIS]],Table23[NIS],Table23[Tahun Keluar],"Not Found",0)</f>
        <v>0</v>
      </c>
      <c r="G89" s="5">
        <f>_xlfn.XLOOKUP(Table236[[#This Row],[NIS]],Table23[NIS],Table23[Kelas],"Not Found",0)</f>
        <v>2</v>
      </c>
      <c r="H89" s="5" t="str">
        <f>_xlfn.XLOOKUP(Table236[[#This Row],[NIS]],Table23[NIS],Table23[Kelas Detail],"Not Found",0)</f>
        <v>2-A</v>
      </c>
      <c r="I89" s="5" t="s">
        <v>151</v>
      </c>
      <c r="J89" s="5" t="s">
        <v>151</v>
      </c>
      <c r="K89" s="5" t="s">
        <v>151</v>
      </c>
      <c r="L89" s="5"/>
      <c r="M89" s="5"/>
      <c r="N89" s="5" t="s">
        <v>6059</v>
      </c>
      <c r="O89" s="10"/>
    </row>
    <row r="90" spans="1:15" ht="20.100000000000001" customHeight="1">
      <c r="A90" s="4">
        <f>SUBTOTAL(3,C$3:C90)</f>
        <v>88</v>
      </c>
      <c r="B90" s="5">
        <v>23240171</v>
      </c>
      <c r="C90" s="35" t="str">
        <f>_xlfn.XLOOKUP(Table236[[#This Row],[NIS]],Table23[NIS],Table23[Nama lengkap],"Not Found",0)</f>
        <v>Frananda Rayyan Ramdhani</v>
      </c>
      <c r="D90" s="5" t="str">
        <f>_xlfn.XLOOKUP(Table236[[#This Row],[NIS]],Table23[NIS],Table23[Status],"Not Found",0)</f>
        <v>Waqof</v>
      </c>
      <c r="E90" s="5">
        <f>_xlfn.XLOOKUP(Table236[[#This Row],[NIS]],Table23[NIS],Table23[Tahun Masuk],"Not Found",0)</f>
        <v>2023</v>
      </c>
      <c r="F90" s="5">
        <f>_xlfn.XLOOKUP(Table236[[#This Row],[NIS]],Table23[NIS],Table23[Tahun Keluar],"Not Found",0)</f>
        <v>0</v>
      </c>
      <c r="G90" s="5">
        <f>_xlfn.XLOOKUP(Table236[[#This Row],[NIS]],Table23[NIS],Table23[Kelas],"Not Found",0)</f>
        <v>2</v>
      </c>
      <c r="H90" s="5" t="str">
        <f>_xlfn.XLOOKUP(Table236[[#This Row],[NIS]],Table23[NIS],Table23[Kelas Detail],"Not Found",0)</f>
        <v>2-A</v>
      </c>
      <c r="I90" s="5" t="s">
        <v>151</v>
      </c>
      <c r="J90" s="5" t="s">
        <v>151</v>
      </c>
      <c r="K90" s="5" t="s">
        <v>151</v>
      </c>
      <c r="L90" s="5"/>
      <c r="M90" s="5"/>
      <c r="N90" s="5" t="s">
        <v>6059</v>
      </c>
      <c r="O90" s="10"/>
    </row>
    <row r="91" spans="1:15" ht="20.100000000000001" customHeight="1">
      <c r="A91" s="4">
        <f>SUBTOTAL(3,C$3:C91)</f>
        <v>89</v>
      </c>
      <c r="B91" s="5">
        <v>23240168</v>
      </c>
      <c r="C91" s="35" t="str">
        <f>_xlfn.XLOOKUP(Table236[[#This Row],[NIS]],Table23[NIS],Table23[Nama lengkap],"Not Found",0)</f>
        <v>Ibnu Alsyina Shihab</v>
      </c>
      <c r="D91" s="5" t="str">
        <f>_xlfn.XLOOKUP(Table236[[#This Row],[NIS]],Table23[NIS],Table23[Status],"Not Found",0)</f>
        <v>Aktif</v>
      </c>
      <c r="E91" s="5">
        <f>_xlfn.XLOOKUP(Table236[[#This Row],[NIS]],Table23[NIS],Table23[Tahun Masuk],"Not Found",0)</f>
        <v>2023</v>
      </c>
      <c r="F91" s="5">
        <f>_xlfn.XLOOKUP(Table236[[#This Row],[NIS]],Table23[NIS],Table23[Tahun Keluar],"Not Found",0)</f>
        <v>0</v>
      </c>
      <c r="G91" s="5">
        <f>_xlfn.XLOOKUP(Table236[[#This Row],[NIS]],Table23[NIS],Table23[Kelas],"Not Found",0)</f>
        <v>2</v>
      </c>
      <c r="H91" s="5" t="str">
        <f>_xlfn.XLOOKUP(Table236[[#This Row],[NIS]],Table23[NIS],Table23[Kelas Detail],"Not Found",0)</f>
        <v>2-A</v>
      </c>
      <c r="I91" s="5" t="s">
        <v>151</v>
      </c>
      <c r="J91" s="5" t="s">
        <v>151</v>
      </c>
      <c r="K91" s="5" t="s">
        <v>151</v>
      </c>
      <c r="L91" s="5"/>
      <c r="M91" s="5"/>
      <c r="N91" s="5" t="s">
        <v>6059</v>
      </c>
      <c r="O91" s="10"/>
    </row>
    <row r="92" spans="1:15" ht="20.100000000000001" customHeight="1">
      <c r="A92" s="4">
        <f>SUBTOTAL(3,C$3:C92)</f>
        <v>90</v>
      </c>
      <c r="B92" s="5">
        <v>23240152</v>
      </c>
      <c r="C92" s="35" t="str">
        <f>_xlfn.XLOOKUP(Table236[[#This Row],[NIS]],Table23[NIS],Table23[Nama lengkap],"Not Found",0)</f>
        <v>Ibnu Rafiif Al Mubariq</v>
      </c>
      <c r="D92" s="5" t="str">
        <f>_xlfn.XLOOKUP(Table236[[#This Row],[NIS]],Table23[NIS],Table23[Status],"Not Found",0)</f>
        <v>Aktif</v>
      </c>
      <c r="E92" s="5">
        <f>_xlfn.XLOOKUP(Table236[[#This Row],[NIS]],Table23[NIS],Table23[Tahun Masuk],"Not Found",0)</f>
        <v>2023</v>
      </c>
      <c r="F92" s="5">
        <f>_xlfn.XLOOKUP(Table236[[#This Row],[NIS]],Table23[NIS],Table23[Tahun Keluar],"Not Found",0)</f>
        <v>0</v>
      </c>
      <c r="G92" s="5">
        <f>_xlfn.XLOOKUP(Table236[[#This Row],[NIS]],Table23[NIS],Table23[Kelas],"Not Found",0)</f>
        <v>2</v>
      </c>
      <c r="H92" s="5" t="str">
        <f>_xlfn.XLOOKUP(Table236[[#This Row],[NIS]],Table23[NIS],Table23[Kelas Detail],"Not Found",0)</f>
        <v>2-A</v>
      </c>
      <c r="I92" s="5" t="s">
        <v>151</v>
      </c>
      <c r="J92" s="5" t="s">
        <v>151</v>
      </c>
      <c r="K92" s="5" t="s">
        <v>151</v>
      </c>
      <c r="L92" s="5"/>
      <c r="M92" s="5"/>
      <c r="N92" s="5" t="s">
        <v>6059</v>
      </c>
      <c r="O92" s="10"/>
    </row>
    <row r="93" spans="1:15" ht="20.100000000000001" customHeight="1">
      <c r="A93" s="4">
        <f>SUBTOTAL(3,C$3:C93)</f>
        <v>91</v>
      </c>
      <c r="B93" s="5">
        <v>23240165</v>
      </c>
      <c r="C93" s="35" t="str">
        <f>_xlfn.XLOOKUP(Table236[[#This Row],[NIS]],Table23[NIS],Table23[Nama lengkap],"Not Found",0)</f>
        <v>Iqbal Qhotrunada Muflih</v>
      </c>
      <c r="D93" s="5" t="str">
        <f>_xlfn.XLOOKUP(Table236[[#This Row],[NIS]],Table23[NIS],Table23[Status],"Not Found",0)</f>
        <v>Aktif</v>
      </c>
      <c r="E93" s="5">
        <f>_xlfn.XLOOKUP(Table236[[#This Row],[NIS]],Table23[NIS],Table23[Tahun Masuk],"Not Found",0)</f>
        <v>2023</v>
      </c>
      <c r="F93" s="5">
        <f>_xlfn.XLOOKUP(Table236[[#This Row],[NIS]],Table23[NIS],Table23[Tahun Keluar],"Not Found",0)</f>
        <v>0</v>
      </c>
      <c r="G93" s="5">
        <f>_xlfn.XLOOKUP(Table236[[#This Row],[NIS]],Table23[NIS],Table23[Kelas],"Not Found",0)</f>
        <v>2</v>
      </c>
      <c r="H93" s="5" t="str">
        <f>_xlfn.XLOOKUP(Table236[[#This Row],[NIS]],Table23[NIS],Table23[Kelas Detail],"Not Found",0)</f>
        <v>2-A</v>
      </c>
      <c r="I93" s="5" t="s">
        <v>151</v>
      </c>
      <c r="J93" s="5" t="s">
        <v>151</v>
      </c>
      <c r="K93" s="5" t="s">
        <v>151</v>
      </c>
      <c r="L93" s="5"/>
      <c r="M93" s="5"/>
      <c r="N93" s="5" t="s">
        <v>6059</v>
      </c>
      <c r="O93" s="10"/>
    </row>
    <row r="94" spans="1:15" ht="20.100000000000001" customHeight="1">
      <c r="A94" s="4">
        <f>SUBTOTAL(3,C$3:C94)</f>
        <v>92</v>
      </c>
      <c r="B94" s="5">
        <v>23240164</v>
      </c>
      <c r="C94" s="35" t="str">
        <f>_xlfn.XLOOKUP(Table236[[#This Row],[NIS]],Table23[NIS],Table23[Nama lengkap],"Not Found",0)</f>
        <v>Kaysan Naufal Ali</v>
      </c>
      <c r="D94" s="5" t="str">
        <f>_xlfn.XLOOKUP(Table236[[#This Row],[NIS]],Table23[NIS],Table23[Status],"Not Found",0)</f>
        <v>Aktif</v>
      </c>
      <c r="E94" s="5">
        <f>_xlfn.XLOOKUP(Table236[[#This Row],[NIS]],Table23[NIS],Table23[Tahun Masuk],"Not Found",0)</f>
        <v>2023</v>
      </c>
      <c r="F94" s="5">
        <f>_xlfn.XLOOKUP(Table236[[#This Row],[NIS]],Table23[NIS],Table23[Tahun Keluar],"Not Found",0)</f>
        <v>0</v>
      </c>
      <c r="G94" s="5">
        <f>_xlfn.XLOOKUP(Table236[[#This Row],[NIS]],Table23[NIS],Table23[Kelas],"Not Found",0)</f>
        <v>2</v>
      </c>
      <c r="H94" s="5" t="str">
        <f>_xlfn.XLOOKUP(Table236[[#This Row],[NIS]],Table23[NIS],Table23[Kelas Detail],"Not Found",0)</f>
        <v>2-A</v>
      </c>
      <c r="I94" s="5" t="s">
        <v>151</v>
      </c>
      <c r="J94" s="5" t="s">
        <v>151</v>
      </c>
      <c r="K94" s="5" t="s">
        <v>151</v>
      </c>
      <c r="L94" s="5"/>
      <c r="M94" s="5"/>
      <c r="N94" s="5" t="s">
        <v>6059</v>
      </c>
      <c r="O94" s="10"/>
    </row>
    <row r="95" spans="1:15" ht="20.100000000000001" customHeight="1">
      <c r="A95" s="4">
        <f>SUBTOTAL(3,C$3:C95)</f>
        <v>93</v>
      </c>
      <c r="B95" s="5">
        <v>23240172</v>
      </c>
      <c r="C95" s="35" t="str">
        <f>_xlfn.XLOOKUP(Table236[[#This Row],[NIS]],Table23[NIS],Table23[Nama lengkap],"Not Found",0)</f>
        <v>Luthfi Rizzuana</v>
      </c>
      <c r="D95" s="5" t="str">
        <f>_xlfn.XLOOKUP(Table236[[#This Row],[NIS]],Table23[NIS],Table23[Status],"Not Found",0)</f>
        <v>Aktif</v>
      </c>
      <c r="E95" s="5">
        <f>_xlfn.XLOOKUP(Table236[[#This Row],[NIS]],Table23[NIS],Table23[Tahun Masuk],"Not Found",0)</f>
        <v>2023</v>
      </c>
      <c r="F95" s="5">
        <f>_xlfn.XLOOKUP(Table236[[#This Row],[NIS]],Table23[NIS],Table23[Tahun Keluar],"Not Found",0)</f>
        <v>0</v>
      </c>
      <c r="G95" s="5">
        <f>_xlfn.XLOOKUP(Table236[[#This Row],[NIS]],Table23[NIS],Table23[Kelas],"Not Found",0)</f>
        <v>2</v>
      </c>
      <c r="H95" s="5" t="str">
        <f>_xlfn.XLOOKUP(Table236[[#This Row],[NIS]],Table23[NIS],Table23[Kelas Detail],"Not Found",0)</f>
        <v>2-A</v>
      </c>
      <c r="I95" s="5" t="s">
        <v>1653</v>
      </c>
      <c r="J95" s="5"/>
      <c r="K95" s="5"/>
      <c r="L95" s="5"/>
      <c r="M95" s="5"/>
      <c r="N95" s="5" t="s">
        <v>6059</v>
      </c>
      <c r="O95" s="10"/>
    </row>
    <row r="96" spans="1:15" ht="20.100000000000001" customHeight="1">
      <c r="A96" s="4">
        <f>SUBTOTAL(3,C$3:C96)</f>
        <v>94</v>
      </c>
      <c r="B96" s="5">
        <v>23240062</v>
      </c>
      <c r="C96" s="35" t="str">
        <f>_xlfn.XLOOKUP(Table236[[#This Row],[NIS]],Table23[NIS],Table23[Nama lengkap],"Not Found",0)</f>
        <v>Maulana Mahmud Ramadhan</v>
      </c>
      <c r="D96" s="5" t="str">
        <f>_xlfn.XLOOKUP(Table236[[#This Row],[NIS]],Table23[NIS],Table23[Status],"Not Found",0)</f>
        <v>Aktif</v>
      </c>
      <c r="E96" s="5">
        <f>_xlfn.XLOOKUP(Table236[[#This Row],[NIS]],Table23[NIS],Table23[Tahun Masuk],"Not Found",0)</f>
        <v>2023</v>
      </c>
      <c r="F96" s="5">
        <f>_xlfn.XLOOKUP(Table236[[#This Row],[NIS]],Table23[NIS],Table23[Tahun Keluar],"Not Found",0)</f>
        <v>0</v>
      </c>
      <c r="G96" s="5">
        <f>_xlfn.XLOOKUP(Table236[[#This Row],[NIS]],Table23[NIS],Table23[Kelas],"Not Found",0)</f>
        <v>2</v>
      </c>
      <c r="H96" s="5" t="str">
        <f>_xlfn.XLOOKUP(Table236[[#This Row],[NIS]],Table23[NIS],Table23[Kelas Detail],"Not Found",0)</f>
        <v>2-A</v>
      </c>
      <c r="I96" s="5" t="s">
        <v>151</v>
      </c>
      <c r="J96" s="5" t="s">
        <v>151</v>
      </c>
      <c r="K96" s="5" t="s">
        <v>151</v>
      </c>
      <c r="L96" s="5"/>
      <c r="M96" s="5"/>
      <c r="N96" s="5" t="s">
        <v>6059</v>
      </c>
      <c r="O96" s="10"/>
    </row>
    <row r="97" spans="1:15" ht="20.100000000000001" customHeight="1">
      <c r="A97" s="4">
        <f>SUBTOTAL(3,C$3:C97)</f>
        <v>95</v>
      </c>
      <c r="B97" s="5">
        <v>23240150</v>
      </c>
      <c r="C97" s="35" t="str">
        <f>_xlfn.XLOOKUP(Table236[[#This Row],[NIS]],Table23[NIS],Table23[Nama lengkap],"Not Found",0)</f>
        <v>Moch. Nazril Septian</v>
      </c>
      <c r="D97" s="5" t="str">
        <f>_xlfn.XLOOKUP(Table236[[#This Row],[NIS]],Table23[NIS],Table23[Status],"Not Found",0)</f>
        <v>Waqof</v>
      </c>
      <c r="E97" s="5">
        <f>_xlfn.XLOOKUP(Table236[[#This Row],[NIS]],Table23[NIS],Table23[Tahun Masuk],"Not Found",0)</f>
        <v>2023</v>
      </c>
      <c r="F97" s="5">
        <f>_xlfn.XLOOKUP(Table236[[#This Row],[NIS]],Table23[NIS],Table23[Tahun Keluar],"Not Found",0)</f>
        <v>0</v>
      </c>
      <c r="G97" s="5">
        <f>_xlfn.XLOOKUP(Table236[[#This Row],[NIS]],Table23[NIS],Table23[Kelas],"Not Found",0)</f>
        <v>2</v>
      </c>
      <c r="H97" s="5" t="str">
        <f>_xlfn.XLOOKUP(Table236[[#This Row],[NIS]],Table23[NIS],Table23[Kelas Detail],"Not Found",0)</f>
        <v>2-A</v>
      </c>
      <c r="I97" s="5" t="s">
        <v>151</v>
      </c>
      <c r="J97" s="5" t="s">
        <v>151</v>
      </c>
      <c r="K97" s="5" t="s">
        <v>151</v>
      </c>
      <c r="L97" s="5"/>
      <c r="M97" s="5"/>
      <c r="N97" s="5" t="s">
        <v>6059</v>
      </c>
      <c r="O97" s="10"/>
    </row>
    <row r="98" spans="1:15" ht="20.100000000000001" customHeight="1">
      <c r="A98" s="4">
        <f>SUBTOTAL(3,C$3:C98)</f>
        <v>96</v>
      </c>
      <c r="B98" s="5">
        <v>23240024</v>
      </c>
      <c r="C98" s="35" t="str">
        <f>_xlfn.XLOOKUP(Table236[[#This Row],[NIS]],Table23[NIS],Table23[Nama lengkap],"Not Found",0)</f>
        <v>Mochamad Dzikran Putra Hadian</v>
      </c>
      <c r="D98" s="5" t="str">
        <f>_xlfn.XLOOKUP(Table236[[#This Row],[NIS]],Table23[NIS],Table23[Status],"Not Found",0)</f>
        <v>Aktif</v>
      </c>
      <c r="E98" s="5">
        <f>_xlfn.XLOOKUP(Table236[[#This Row],[NIS]],Table23[NIS],Table23[Tahun Masuk],"Not Found",0)</f>
        <v>2023</v>
      </c>
      <c r="F98" s="5">
        <f>_xlfn.XLOOKUP(Table236[[#This Row],[NIS]],Table23[NIS],Table23[Tahun Keluar],"Not Found",0)</f>
        <v>0</v>
      </c>
      <c r="G98" s="5">
        <f>_xlfn.XLOOKUP(Table236[[#This Row],[NIS]],Table23[NIS],Table23[Kelas],"Not Found",0)</f>
        <v>2</v>
      </c>
      <c r="H98" s="5" t="str">
        <f>_xlfn.XLOOKUP(Table236[[#This Row],[NIS]],Table23[NIS],Table23[Kelas Detail],"Not Found",0)</f>
        <v>2-A</v>
      </c>
      <c r="I98" s="5" t="s">
        <v>151</v>
      </c>
      <c r="J98" s="5" t="s">
        <v>151</v>
      </c>
      <c r="K98" s="5" t="s">
        <v>151</v>
      </c>
      <c r="L98" s="5"/>
      <c r="M98" s="5"/>
      <c r="N98" s="5" t="s">
        <v>6059</v>
      </c>
      <c r="O98" s="10"/>
    </row>
    <row r="99" spans="1:15" ht="20.100000000000001" customHeight="1">
      <c r="A99" s="4">
        <f>SUBTOTAL(3,C$3:C99)</f>
        <v>97</v>
      </c>
      <c r="B99" s="5">
        <v>23240087</v>
      </c>
      <c r="C99" s="35" t="str">
        <f>_xlfn.XLOOKUP(Table236[[#This Row],[NIS]],Table23[NIS],Table23[Nama lengkap],"Not Found",0)</f>
        <v>Mohamad Yusuf Asyid</v>
      </c>
      <c r="D99" s="5" t="str">
        <f>_xlfn.XLOOKUP(Table236[[#This Row],[NIS]],Table23[NIS],Table23[Status],"Not Found",0)</f>
        <v>Aktif</v>
      </c>
      <c r="E99" s="5">
        <f>_xlfn.XLOOKUP(Table236[[#This Row],[NIS]],Table23[NIS],Table23[Tahun Masuk],"Not Found",0)</f>
        <v>2023</v>
      </c>
      <c r="F99" s="5">
        <f>_xlfn.XLOOKUP(Table236[[#This Row],[NIS]],Table23[NIS],Table23[Tahun Keluar],"Not Found",0)</f>
        <v>0</v>
      </c>
      <c r="G99" s="5">
        <f>_xlfn.XLOOKUP(Table236[[#This Row],[NIS]],Table23[NIS],Table23[Kelas],"Not Found",0)</f>
        <v>2</v>
      </c>
      <c r="H99" s="5" t="str">
        <f>_xlfn.XLOOKUP(Table236[[#This Row],[NIS]],Table23[NIS],Table23[Kelas Detail],"Not Found",0)</f>
        <v>2-A</v>
      </c>
      <c r="I99" s="5" t="s">
        <v>151</v>
      </c>
      <c r="J99" s="5" t="s">
        <v>151</v>
      </c>
      <c r="K99" s="5" t="s">
        <v>151</v>
      </c>
      <c r="L99" s="5"/>
      <c r="M99" s="5"/>
      <c r="N99" s="5" t="s">
        <v>6059</v>
      </c>
      <c r="O99" s="10"/>
    </row>
    <row r="100" spans="1:15" ht="20.100000000000001" customHeight="1">
      <c r="A100" s="4">
        <f>SUBTOTAL(3,C$3:C100)</f>
        <v>98</v>
      </c>
      <c r="B100" s="5">
        <v>23240057</v>
      </c>
      <c r="C100" s="35" t="str">
        <f>_xlfn.XLOOKUP(Table236[[#This Row],[NIS]],Table23[NIS],Table23[Nama lengkap],"Not Found",0)</f>
        <v>Muhamad Rifky Haditya</v>
      </c>
      <c r="D100" s="5" t="str">
        <f>_xlfn.XLOOKUP(Table236[[#This Row],[NIS]],Table23[NIS],Table23[Status],"Not Found",0)</f>
        <v>Aktif</v>
      </c>
      <c r="E100" s="5">
        <f>_xlfn.XLOOKUP(Table236[[#This Row],[NIS]],Table23[NIS],Table23[Tahun Masuk],"Not Found",0)</f>
        <v>2023</v>
      </c>
      <c r="F100" s="5">
        <f>_xlfn.XLOOKUP(Table236[[#This Row],[NIS]],Table23[NIS],Table23[Tahun Keluar],"Not Found",0)</f>
        <v>0</v>
      </c>
      <c r="G100" s="5">
        <f>_xlfn.XLOOKUP(Table236[[#This Row],[NIS]],Table23[NIS],Table23[Kelas],"Not Found",0)</f>
        <v>2</v>
      </c>
      <c r="H100" s="5" t="str">
        <f>_xlfn.XLOOKUP(Table236[[#This Row],[NIS]],Table23[NIS],Table23[Kelas Detail],"Not Found",0)</f>
        <v>2-A</v>
      </c>
      <c r="I100" s="5" t="s">
        <v>151</v>
      </c>
      <c r="J100" s="5" t="s">
        <v>151</v>
      </c>
      <c r="K100" s="5" t="s">
        <v>151</v>
      </c>
      <c r="L100" s="5"/>
      <c r="M100" s="5"/>
      <c r="N100" s="5" t="s">
        <v>6059</v>
      </c>
      <c r="O100" s="10"/>
    </row>
    <row r="101" spans="1:15" ht="20.100000000000001" customHeight="1">
      <c r="A101" s="4">
        <f>SUBTOTAL(3,C$3:C101)</f>
        <v>99</v>
      </c>
      <c r="B101" s="5">
        <v>23240132</v>
      </c>
      <c r="C101" s="35" t="str">
        <f>_xlfn.XLOOKUP(Table236[[#This Row],[NIS]],Table23[NIS],Table23[Nama lengkap],"Not Found",0)</f>
        <v>Muhammad Adiba Al-Faruq Ramadhan</v>
      </c>
      <c r="D101" s="5" t="str">
        <f>_xlfn.XLOOKUP(Table236[[#This Row],[NIS]],Table23[NIS],Table23[Status],"Not Found",0)</f>
        <v>Aktif</v>
      </c>
      <c r="E101" s="5">
        <f>_xlfn.XLOOKUP(Table236[[#This Row],[NIS]],Table23[NIS],Table23[Tahun Masuk],"Not Found",0)</f>
        <v>2023</v>
      </c>
      <c r="F101" s="5">
        <f>_xlfn.XLOOKUP(Table236[[#This Row],[NIS]],Table23[NIS],Table23[Tahun Keluar],"Not Found",0)</f>
        <v>0</v>
      </c>
      <c r="G101" s="5">
        <f>_xlfn.XLOOKUP(Table236[[#This Row],[NIS]],Table23[NIS],Table23[Kelas],"Not Found",0)</f>
        <v>2</v>
      </c>
      <c r="H101" s="5" t="str">
        <f>_xlfn.XLOOKUP(Table236[[#This Row],[NIS]],Table23[NIS],Table23[Kelas Detail],"Not Found",0)</f>
        <v>2-A</v>
      </c>
      <c r="I101" s="5" t="s">
        <v>151</v>
      </c>
      <c r="J101" s="5" t="s">
        <v>151</v>
      </c>
      <c r="K101" s="5" t="s">
        <v>151</v>
      </c>
      <c r="L101" s="5"/>
      <c r="M101" s="5"/>
      <c r="N101" s="5" t="s">
        <v>6059</v>
      </c>
      <c r="O101" s="10"/>
    </row>
    <row r="102" spans="1:15" ht="20.100000000000001" customHeight="1">
      <c r="A102" s="4">
        <f>SUBTOTAL(3,C$3:C102)</f>
        <v>100</v>
      </c>
      <c r="B102" s="5">
        <v>23240084</v>
      </c>
      <c r="C102" s="35" t="str">
        <f>_xlfn.XLOOKUP(Table236[[#This Row],[NIS]],Table23[NIS],Table23[Nama lengkap],"Not Found",0)</f>
        <v>Muhammad Fajrin Maulana</v>
      </c>
      <c r="D102" s="5" t="str">
        <f>_xlfn.XLOOKUP(Table236[[#This Row],[NIS]],Table23[NIS],Table23[Status],"Not Found",0)</f>
        <v>Aktif</v>
      </c>
      <c r="E102" s="5">
        <f>_xlfn.XLOOKUP(Table236[[#This Row],[NIS]],Table23[NIS],Table23[Tahun Masuk],"Not Found",0)</f>
        <v>2023</v>
      </c>
      <c r="F102" s="5">
        <f>_xlfn.XLOOKUP(Table236[[#This Row],[NIS]],Table23[NIS],Table23[Tahun Keluar],"Not Found",0)</f>
        <v>0</v>
      </c>
      <c r="G102" s="5">
        <f>_xlfn.XLOOKUP(Table236[[#This Row],[NIS]],Table23[NIS],Table23[Kelas],"Not Found",0)</f>
        <v>2</v>
      </c>
      <c r="H102" s="5" t="str">
        <f>_xlfn.XLOOKUP(Table236[[#This Row],[NIS]],Table23[NIS],Table23[Kelas Detail],"Not Found",0)</f>
        <v>2-A</v>
      </c>
      <c r="I102" s="5" t="s">
        <v>151</v>
      </c>
      <c r="J102" s="5" t="s">
        <v>151</v>
      </c>
      <c r="K102" s="5" t="s">
        <v>151</v>
      </c>
      <c r="L102" s="5"/>
      <c r="M102" s="5"/>
      <c r="N102" s="5" t="s">
        <v>6059</v>
      </c>
      <c r="O102" s="10"/>
    </row>
    <row r="103" spans="1:15" ht="20.100000000000001" customHeight="1">
      <c r="A103" s="4">
        <f>SUBTOTAL(3,C$3:C103)</f>
        <v>101</v>
      </c>
      <c r="B103" s="5">
        <v>23240103</v>
      </c>
      <c r="C103" s="35" t="str">
        <f>_xlfn.XLOOKUP(Table236[[#This Row],[NIS]],Table23[NIS],Table23[Nama lengkap],"Not Found",0)</f>
        <v>Muhammad Nabil Zada Khardiansyah</v>
      </c>
      <c r="D103" s="5" t="str">
        <f>_xlfn.XLOOKUP(Table236[[#This Row],[NIS]],Table23[NIS],Table23[Status],"Not Found",0)</f>
        <v>Aktif</v>
      </c>
      <c r="E103" s="5">
        <f>_xlfn.XLOOKUP(Table236[[#This Row],[NIS]],Table23[NIS],Table23[Tahun Masuk],"Not Found",0)</f>
        <v>2023</v>
      </c>
      <c r="F103" s="5">
        <f>_xlfn.XLOOKUP(Table236[[#This Row],[NIS]],Table23[NIS],Table23[Tahun Keluar],"Not Found",0)</f>
        <v>0</v>
      </c>
      <c r="G103" s="5">
        <f>_xlfn.XLOOKUP(Table236[[#This Row],[NIS]],Table23[NIS],Table23[Kelas],"Not Found",0)</f>
        <v>2</v>
      </c>
      <c r="H103" s="5" t="str">
        <f>_xlfn.XLOOKUP(Table236[[#This Row],[NIS]],Table23[NIS],Table23[Kelas Detail],"Not Found",0)</f>
        <v>2-A</v>
      </c>
      <c r="I103" s="5" t="s">
        <v>151</v>
      </c>
      <c r="J103" s="5" t="s">
        <v>151</v>
      </c>
      <c r="K103" s="5" t="s">
        <v>151</v>
      </c>
      <c r="L103" s="5"/>
      <c r="M103" s="5"/>
      <c r="N103" s="5" t="s">
        <v>6059</v>
      </c>
      <c r="O103" s="5"/>
    </row>
    <row r="104" spans="1:15" ht="20.100000000000001" customHeight="1">
      <c r="A104" s="4">
        <f>SUBTOTAL(3,C$3:C104)</f>
        <v>102</v>
      </c>
      <c r="B104" s="5">
        <v>22230176</v>
      </c>
      <c r="C104" s="35" t="str">
        <f>_xlfn.XLOOKUP(Table236[[#This Row],[NIS]],Table23[NIS],Table23[Nama lengkap],"Not Found",0)</f>
        <v>Muhammad Rangga Abdul Gholib</v>
      </c>
      <c r="D104" s="5" t="str">
        <f>_xlfn.XLOOKUP(Table236[[#This Row],[NIS]],Table23[NIS],Table23[Status],"Not Found",0)</f>
        <v>Aktif</v>
      </c>
      <c r="E104" s="5">
        <f>_xlfn.XLOOKUP(Table236[[#This Row],[NIS]],Table23[NIS],Table23[Tahun Masuk],"Not Found",0)</f>
        <v>2022</v>
      </c>
      <c r="F104" s="5">
        <f>_xlfn.XLOOKUP(Table236[[#This Row],[NIS]],Table23[NIS],Table23[Tahun Keluar],"Not Found",0)</f>
        <v>0</v>
      </c>
      <c r="G104" s="5">
        <f>_xlfn.XLOOKUP(Table236[[#This Row],[NIS]],Table23[NIS],Table23[Kelas],"Not Found",0)</f>
        <v>2</v>
      </c>
      <c r="H104" s="5" t="str">
        <f>_xlfn.XLOOKUP(Table236[[#This Row],[NIS]],Table23[NIS],Table23[Kelas Detail],"Not Found",0)</f>
        <v>2-A</v>
      </c>
      <c r="I104" s="5" t="s">
        <v>151</v>
      </c>
      <c r="J104" s="5" t="s">
        <v>151</v>
      </c>
      <c r="K104" s="5" t="s">
        <v>151</v>
      </c>
      <c r="L104" s="5"/>
      <c r="M104" s="5"/>
      <c r="N104" s="5" t="s">
        <v>6059</v>
      </c>
      <c r="O104" s="10"/>
    </row>
    <row r="105" spans="1:15" ht="20.100000000000001" customHeight="1">
      <c r="A105" s="4">
        <f>SUBTOTAL(3,C$3:C105)</f>
        <v>103</v>
      </c>
      <c r="B105" s="5">
        <v>23240029</v>
      </c>
      <c r="C105" s="35" t="str">
        <f>_xlfn.XLOOKUP(Table236[[#This Row],[NIS]],Table23[NIS],Table23[Nama lengkap],"Not Found",0)</f>
        <v>Aufar Rizky Alera</v>
      </c>
      <c r="D105" s="5" t="str">
        <f>_xlfn.XLOOKUP(Table236[[#This Row],[NIS]],Table23[NIS],Table23[Status],"Not Found",0)</f>
        <v>Aktif</v>
      </c>
      <c r="E105" s="5">
        <f>_xlfn.XLOOKUP(Table236[[#This Row],[NIS]],Table23[NIS],Table23[Tahun Masuk],"Not Found",0)</f>
        <v>2023</v>
      </c>
      <c r="F105" s="5">
        <f>_xlfn.XLOOKUP(Table236[[#This Row],[NIS]],Table23[NIS],Table23[Tahun Keluar],"Not Found",0)</f>
        <v>0</v>
      </c>
      <c r="G105" s="5">
        <f>_xlfn.XLOOKUP(Table236[[#This Row],[NIS]],Table23[NIS],Table23[Kelas],"Not Found",0)</f>
        <v>2</v>
      </c>
      <c r="H105" s="5" t="str">
        <f>_xlfn.XLOOKUP(Table236[[#This Row],[NIS]],Table23[NIS],Table23[Kelas Detail],"Not Found",0)</f>
        <v>2-B</v>
      </c>
      <c r="I105" s="5" t="s">
        <v>151</v>
      </c>
      <c r="J105" s="5" t="s">
        <v>151</v>
      </c>
      <c r="K105" s="5" t="s">
        <v>151</v>
      </c>
      <c r="L105" s="5"/>
      <c r="M105" s="5"/>
      <c r="N105" s="5" t="s">
        <v>6059</v>
      </c>
      <c r="O105" s="10"/>
    </row>
    <row r="106" spans="1:15" ht="20.100000000000001" customHeight="1">
      <c r="A106" s="4">
        <f>SUBTOTAL(3,C$3:C106)</f>
        <v>104</v>
      </c>
      <c r="B106" s="5">
        <v>23240083</v>
      </c>
      <c r="C106" s="35" t="str">
        <f>_xlfn.XLOOKUP(Table236[[#This Row],[NIS]],Table23[NIS],Table23[Nama lengkap],"Not Found",0)</f>
        <v>Faateh Ahmad Zachary</v>
      </c>
      <c r="D106" s="5" t="str">
        <f>_xlfn.XLOOKUP(Table236[[#This Row],[NIS]],Table23[NIS],Table23[Status],"Not Found",0)</f>
        <v>Aktif</v>
      </c>
      <c r="E106" s="5">
        <f>_xlfn.XLOOKUP(Table236[[#This Row],[NIS]],Table23[NIS],Table23[Tahun Masuk],"Not Found",0)</f>
        <v>2023</v>
      </c>
      <c r="F106" s="5">
        <f>_xlfn.XLOOKUP(Table236[[#This Row],[NIS]],Table23[NIS],Table23[Tahun Keluar],"Not Found",0)</f>
        <v>0</v>
      </c>
      <c r="G106" s="5">
        <f>_xlfn.XLOOKUP(Table236[[#This Row],[NIS]],Table23[NIS],Table23[Kelas],"Not Found",0)</f>
        <v>2</v>
      </c>
      <c r="H106" s="5" t="str">
        <f>_xlfn.XLOOKUP(Table236[[#This Row],[NIS]],Table23[NIS],Table23[Kelas Detail],"Not Found",0)</f>
        <v>2-B</v>
      </c>
      <c r="I106" s="5" t="s">
        <v>151</v>
      </c>
      <c r="J106" s="5" t="s">
        <v>151</v>
      </c>
      <c r="K106" s="5" t="s">
        <v>151</v>
      </c>
      <c r="L106" s="5"/>
      <c r="M106" s="5"/>
      <c r="N106" s="5" t="s">
        <v>6059</v>
      </c>
      <c r="O106" s="5"/>
    </row>
    <row r="107" spans="1:15" ht="20.100000000000001" customHeight="1">
      <c r="A107" s="4">
        <f>SUBTOTAL(3,C$3:C107)</f>
        <v>105</v>
      </c>
      <c r="B107" s="5">
        <v>22230154</v>
      </c>
      <c r="C107" s="35" t="str">
        <f>_xlfn.XLOOKUP(Table236[[#This Row],[NIS]],Table23[NIS],Table23[Nama lengkap],"Not Found",0)</f>
        <v>Fadhil Mahmudan Rizqullah</v>
      </c>
      <c r="D107" s="5" t="str">
        <f>_xlfn.XLOOKUP(Table236[[#This Row],[NIS]],Table23[NIS],Table23[Status],"Not Found",0)</f>
        <v>Waqof</v>
      </c>
      <c r="E107" s="5">
        <f>_xlfn.XLOOKUP(Table236[[#This Row],[NIS]],Table23[NIS],Table23[Tahun Masuk],"Not Found",0)</f>
        <v>2022</v>
      </c>
      <c r="F107" s="5" t="str">
        <f>_xlfn.XLOOKUP(Table236[[#This Row],[NIS]],Table23[NIS],Table23[Tahun Keluar],"Not Found",0)</f>
        <v>25-26</v>
      </c>
      <c r="G107" s="5">
        <f>_xlfn.XLOOKUP(Table236[[#This Row],[NIS]],Table23[NIS],Table23[Kelas],"Not Found",0)</f>
        <v>2</v>
      </c>
      <c r="H107" s="5" t="str">
        <f>_xlfn.XLOOKUP(Table236[[#This Row],[NIS]],Table23[NIS],Table23[Kelas Detail],"Not Found",0)</f>
        <v>2-B</v>
      </c>
      <c r="I107" s="5" t="s">
        <v>151</v>
      </c>
      <c r="J107" s="5" t="s">
        <v>151</v>
      </c>
      <c r="K107" s="5" t="s">
        <v>151</v>
      </c>
      <c r="L107" s="5"/>
      <c r="M107" s="5"/>
      <c r="N107" s="5" t="s">
        <v>6059</v>
      </c>
      <c r="O107" s="10"/>
    </row>
    <row r="108" spans="1:15" ht="20.100000000000001" customHeight="1">
      <c r="A108" s="4">
        <f>SUBTOTAL(3,C$3:C108)</f>
        <v>106</v>
      </c>
      <c r="B108" s="5">
        <v>22230011</v>
      </c>
      <c r="C108" s="35" t="str">
        <f>_xlfn.XLOOKUP(Table236[[#This Row],[NIS]],Table23[NIS],Table23[Nama lengkap],"Not Found",0)</f>
        <v>Fadhil Nugraha</v>
      </c>
      <c r="D108" s="5" t="str">
        <f>_xlfn.XLOOKUP(Table236[[#This Row],[NIS]],Table23[NIS],Table23[Status],"Not Found",0)</f>
        <v>Aktif</v>
      </c>
      <c r="E108" s="5">
        <f>_xlfn.XLOOKUP(Table236[[#This Row],[NIS]],Table23[NIS],Table23[Tahun Masuk],"Not Found",0)</f>
        <v>2022</v>
      </c>
      <c r="F108" s="5">
        <f>_xlfn.XLOOKUP(Table236[[#This Row],[NIS]],Table23[NIS],Table23[Tahun Keluar],"Not Found",0)</f>
        <v>0</v>
      </c>
      <c r="G108" s="5">
        <f>_xlfn.XLOOKUP(Table236[[#This Row],[NIS]],Table23[NIS],Table23[Kelas],"Not Found",0)</f>
        <v>2</v>
      </c>
      <c r="H108" s="5" t="str">
        <f>_xlfn.XLOOKUP(Table236[[#This Row],[NIS]],Table23[NIS],Table23[Kelas Detail],"Not Found",0)</f>
        <v>2-B</v>
      </c>
      <c r="I108" s="5" t="s">
        <v>151</v>
      </c>
      <c r="J108" s="5" t="s">
        <v>151</v>
      </c>
      <c r="K108" s="5" t="s">
        <v>151</v>
      </c>
      <c r="L108" s="5"/>
      <c r="M108" s="5"/>
      <c r="N108" s="5" t="s">
        <v>6059</v>
      </c>
      <c r="O108" s="10"/>
    </row>
    <row r="109" spans="1:15" ht="20.100000000000001" customHeight="1">
      <c r="A109" s="4">
        <f>SUBTOTAL(3,C$3:C109)</f>
        <v>107</v>
      </c>
      <c r="B109" s="5">
        <v>23240181</v>
      </c>
      <c r="C109" s="35" t="str">
        <f>_xlfn.XLOOKUP(Table236[[#This Row],[NIS]],Table23[NIS],Table23[Nama lengkap],"Not Found",0)</f>
        <v>M. Rifki Paturohman</v>
      </c>
      <c r="D109" s="5" t="str">
        <f>_xlfn.XLOOKUP(Table236[[#This Row],[NIS]],Table23[NIS],Table23[Status],"Not Found",0)</f>
        <v>Aktif</v>
      </c>
      <c r="E109" s="5">
        <f>_xlfn.XLOOKUP(Table236[[#This Row],[NIS]],Table23[NIS],Table23[Tahun Masuk],"Not Found",0)</f>
        <v>2023</v>
      </c>
      <c r="F109" s="5">
        <f>_xlfn.XLOOKUP(Table236[[#This Row],[NIS]],Table23[NIS],Table23[Tahun Keluar],"Not Found",0)</f>
        <v>0</v>
      </c>
      <c r="G109" s="5">
        <f>_xlfn.XLOOKUP(Table236[[#This Row],[NIS]],Table23[NIS],Table23[Kelas],"Not Found",0)</f>
        <v>2</v>
      </c>
      <c r="H109" s="5" t="str">
        <f>_xlfn.XLOOKUP(Table236[[#This Row],[NIS]],Table23[NIS],Table23[Kelas Detail],"Not Found",0)</f>
        <v>2-B</v>
      </c>
      <c r="I109" s="5" t="s">
        <v>151</v>
      </c>
      <c r="J109" s="5" t="s">
        <v>151</v>
      </c>
      <c r="K109" s="5" t="s">
        <v>151</v>
      </c>
      <c r="L109" s="5"/>
      <c r="M109" s="5"/>
      <c r="N109" s="5" t="s">
        <v>6059</v>
      </c>
      <c r="O109" s="10"/>
    </row>
    <row r="110" spans="1:15" ht="20.100000000000001" customHeight="1">
      <c r="A110" s="4">
        <f>SUBTOTAL(3,C$3:C110)</f>
        <v>108</v>
      </c>
      <c r="B110" s="5">
        <v>22230189</v>
      </c>
      <c r="C110" s="35" t="str">
        <f>_xlfn.XLOOKUP(Table236[[#This Row],[NIS]],Table23[NIS],Table23[Nama lengkap],"Not Found",0)</f>
        <v>M. Saepudin Pahri</v>
      </c>
      <c r="D110" s="5" t="str">
        <f>_xlfn.XLOOKUP(Table236[[#This Row],[NIS]],Table23[NIS],Table23[Status],"Not Found",0)</f>
        <v>Waqof</v>
      </c>
      <c r="E110" s="5">
        <f>_xlfn.XLOOKUP(Table236[[#This Row],[NIS]],Table23[NIS],Table23[Tahun Masuk],"Not Found",0)</f>
        <v>2022</v>
      </c>
      <c r="F110" s="5" t="str">
        <f>_xlfn.XLOOKUP(Table236[[#This Row],[NIS]],Table23[NIS],Table23[Tahun Keluar],"Not Found",0)</f>
        <v>25-26</v>
      </c>
      <c r="G110" s="5">
        <f>_xlfn.XLOOKUP(Table236[[#This Row],[NIS]],Table23[NIS],Table23[Kelas],"Not Found",0)</f>
        <v>2</v>
      </c>
      <c r="H110" s="5" t="str">
        <f>_xlfn.XLOOKUP(Table236[[#This Row],[NIS]],Table23[NIS],Table23[Kelas Detail],"Not Found",0)</f>
        <v>2-B</v>
      </c>
      <c r="I110" s="5" t="s">
        <v>151</v>
      </c>
      <c r="J110" s="5" t="s">
        <v>151</v>
      </c>
      <c r="K110" s="5" t="s">
        <v>151</v>
      </c>
      <c r="L110" s="5"/>
      <c r="M110" s="5"/>
      <c r="N110" s="5" t="s">
        <v>6059</v>
      </c>
      <c r="O110" s="132"/>
    </row>
    <row r="111" spans="1:15" ht="20.100000000000001" customHeight="1">
      <c r="A111" s="4">
        <f>SUBTOTAL(3,C$3:C111)</f>
        <v>109</v>
      </c>
      <c r="B111" s="5">
        <v>23240122</v>
      </c>
      <c r="C111" s="35" t="str">
        <f>_xlfn.XLOOKUP(Table236[[#This Row],[NIS]],Table23[NIS],Table23[Nama lengkap],"Not Found",0)</f>
        <v>M.Fathir Rozaq Arumy Mutaqin</v>
      </c>
      <c r="D111" s="5" t="str">
        <f>_xlfn.XLOOKUP(Table236[[#This Row],[NIS]],Table23[NIS],Table23[Status],"Not Found",0)</f>
        <v>Aktif</v>
      </c>
      <c r="E111" s="5">
        <f>_xlfn.XLOOKUP(Table236[[#This Row],[NIS]],Table23[NIS],Table23[Tahun Masuk],"Not Found",0)</f>
        <v>2023</v>
      </c>
      <c r="F111" s="5">
        <f>_xlfn.XLOOKUP(Table236[[#This Row],[NIS]],Table23[NIS],Table23[Tahun Keluar],"Not Found",0)</f>
        <v>0</v>
      </c>
      <c r="G111" s="5">
        <f>_xlfn.XLOOKUP(Table236[[#This Row],[NIS]],Table23[NIS],Table23[Kelas],"Not Found",0)</f>
        <v>2</v>
      </c>
      <c r="H111" s="5" t="str">
        <f>_xlfn.XLOOKUP(Table236[[#This Row],[NIS]],Table23[NIS],Table23[Kelas Detail],"Not Found",0)</f>
        <v>2-B</v>
      </c>
      <c r="I111" s="5" t="s">
        <v>151</v>
      </c>
      <c r="J111" s="5" t="s">
        <v>151</v>
      </c>
      <c r="K111" s="5" t="s">
        <v>151</v>
      </c>
      <c r="L111" s="5"/>
      <c r="M111" s="5"/>
      <c r="N111" s="5" t="s">
        <v>6059</v>
      </c>
      <c r="O111" s="10"/>
    </row>
    <row r="112" spans="1:15" ht="20.100000000000001" customHeight="1">
      <c r="A112" s="4">
        <f>SUBTOTAL(3,C$3:C112)</f>
        <v>110</v>
      </c>
      <c r="B112" s="5">
        <v>23240145</v>
      </c>
      <c r="C112" s="35" t="str">
        <f>_xlfn.XLOOKUP(Table236[[#This Row],[NIS]],Table23[NIS],Table23[Nama lengkap],"Not Found",0)</f>
        <v>Moch Alwi Maulana</v>
      </c>
      <c r="D112" s="5" t="str">
        <f>_xlfn.XLOOKUP(Table236[[#This Row],[NIS]],Table23[NIS],Table23[Status],"Not Found",0)</f>
        <v>Aktif</v>
      </c>
      <c r="E112" s="5">
        <f>_xlfn.XLOOKUP(Table236[[#This Row],[NIS]],Table23[NIS],Table23[Tahun Masuk],"Not Found",0)</f>
        <v>2023</v>
      </c>
      <c r="F112" s="5">
        <f>_xlfn.XLOOKUP(Table236[[#This Row],[NIS]],Table23[NIS],Table23[Tahun Keluar],"Not Found",0)</f>
        <v>0</v>
      </c>
      <c r="G112" s="5">
        <f>_xlfn.XLOOKUP(Table236[[#This Row],[NIS]],Table23[NIS],Table23[Kelas],"Not Found",0)</f>
        <v>2</v>
      </c>
      <c r="H112" s="5" t="str">
        <f>_xlfn.XLOOKUP(Table236[[#This Row],[NIS]],Table23[NIS],Table23[Kelas Detail],"Not Found",0)</f>
        <v>2-B</v>
      </c>
      <c r="I112" s="5" t="s">
        <v>1878</v>
      </c>
      <c r="J112" s="5"/>
      <c r="K112" s="5"/>
      <c r="L112" s="5"/>
      <c r="M112" s="5"/>
      <c r="N112" s="5" t="s">
        <v>6059</v>
      </c>
      <c r="O112" s="10"/>
    </row>
    <row r="113" spans="1:15" ht="20.100000000000001" customHeight="1">
      <c r="A113" s="4">
        <f>SUBTOTAL(3,C$3:C113)</f>
        <v>111</v>
      </c>
      <c r="B113" s="5">
        <v>23240161</v>
      </c>
      <c r="C113" s="35" t="str">
        <f>_xlfn.XLOOKUP(Table236[[#This Row],[NIS]],Table23[NIS],Table23[Nama lengkap],"Not Found",0)</f>
        <v>Mochamad Maulana Ibrahim</v>
      </c>
      <c r="D113" s="5" t="str">
        <f>_xlfn.XLOOKUP(Table236[[#This Row],[NIS]],Table23[NIS],Table23[Status],"Not Found",0)</f>
        <v>Aktif</v>
      </c>
      <c r="E113" s="5">
        <f>_xlfn.XLOOKUP(Table236[[#This Row],[NIS]],Table23[NIS],Table23[Tahun Masuk],"Not Found",0)</f>
        <v>2023</v>
      </c>
      <c r="F113" s="5">
        <f>_xlfn.XLOOKUP(Table236[[#This Row],[NIS]],Table23[NIS],Table23[Tahun Keluar],"Not Found",0)</f>
        <v>0</v>
      </c>
      <c r="G113" s="5">
        <f>_xlfn.XLOOKUP(Table236[[#This Row],[NIS]],Table23[NIS],Table23[Kelas],"Not Found",0)</f>
        <v>2</v>
      </c>
      <c r="H113" s="5" t="str">
        <f>_xlfn.XLOOKUP(Table236[[#This Row],[NIS]],Table23[NIS],Table23[Kelas Detail],"Not Found",0)</f>
        <v>2-B</v>
      </c>
      <c r="I113" s="5" t="s">
        <v>151</v>
      </c>
      <c r="J113" s="5" t="s">
        <v>151</v>
      </c>
      <c r="K113" s="5" t="s">
        <v>151</v>
      </c>
      <c r="L113" s="5"/>
      <c r="M113" s="5"/>
      <c r="N113" s="5" t="s">
        <v>6059</v>
      </c>
      <c r="O113" s="10"/>
    </row>
    <row r="114" spans="1:15" ht="20.100000000000001" customHeight="1">
      <c r="A114" s="4">
        <f>SUBTOTAL(3,C$3:C114)</f>
        <v>112</v>
      </c>
      <c r="B114" s="5">
        <v>23240005</v>
      </c>
      <c r="C114" s="35" t="str">
        <f>_xlfn.XLOOKUP(Table236[[#This Row],[NIS]],Table23[NIS],Table23[Nama lengkap],"Not Found",0)</f>
        <v>Muhamad Arfa Arifin</v>
      </c>
      <c r="D114" s="5" t="str">
        <f>_xlfn.XLOOKUP(Table236[[#This Row],[NIS]],Table23[NIS],Table23[Status],"Not Found",0)</f>
        <v>Aktif</v>
      </c>
      <c r="E114" s="5">
        <f>_xlfn.XLOOKUP(Table236[[#This Row],[NIS]],Table23[NIS],Table23[Tahun Masuk],"Not Found",0)</f>
        <v>2023</v>
      </c>
      <c r="F114" s="5">
        <f>_xlfn.XLOOKUP(Table236[[#This Row],[NIS]],Table23[NIS],Table23[Tahun Keluar],"Not Found",0)</f>
        <v>0</v>
      </c>
      <c r="G114" s="5">
        <f>_xlfn.XLOOKUP(Table236[[#This Row],[NIS]],Table23[NIS],Table23[Kelas],"Not Found",0)</f>
        <v>2</v>
      </c>
      <c r="H114" s="5" t="str">
        <f>_xlfn.XLOOKUP(Table236[[#This Row],[NIS]],Table23[NIS],Table23[Kelas Detail],"Not Found",0)</f>
        <v>2-B</v>
      </c>
      <c r="I114" s="5" t="s">
        <v>151</v>
      </c>
      <c r="J114" s="5" t="s">
        <v>151</v>
      </c>
      <c r="K114" s="5" t="s">
        <v>151</v>
      </c>
      <c r="L114" s="5"/>
      <c r="M114" s="5"/>
      <c r="N114" s="5" t="s">
        <v>6059</v>
      </c>
      <c r="O114" s="10"/>
    </row>
    <row r="115" spans="1:15" ht="20.100000000000001" customHeight="1">
      <c r="A115" s="4">
        <f>SUBTOTAL(3,C$3:C115)</f>
        <v>113</v>
      </c>
      <c r="B115" s="5">
        <v>23240120</v>
      </c>
      <c r="C115" s="35" t="str">
        <f>_xlfn.XLOOKUP(Table236[[#This Row],[NIS]],Table23[NIS],Table23[Nama lengkap],"Not Found",0)</f>
        <v>Muhamad Irsyaad Mutakin</v>
      </c>
      <c r="D115" s="5" t="str">
        <f>_xlfn.XLOOKUP(Table236[[#This Row],[NIS]],Table23[NIS],Table23[Status],"Not Found",0)</f>
        <v>Aktif</v>
      </c>
      <c r="E115" s="5">
        <f>_xlfn.XLOOKUP(Table236[[#This Row],[NIS]],Table23[NIS],Table23[Tahun Masuk],"Not Found",0)</f>
        <v>2023</v>
      </c>
      <c r="F115" s="5">
        <f>_xlfn.XLOOKUP(Table236[[#This Row],[NIS]],Table23[NIS],Table23[Tahun Keluar],"Not Found",0)</f>
        <v>0</v>
      </c>
      <c r="G115" s="5">
        <f>_xlfn.XLOOKUP(Table236[[#This Row],[NIS]],Table23[NIS],Table23[Kelas],"Not Found",0)</f>
        <v>2</v>
      </c>
      <c r="H115" s="5" t="str">
        <f>_xlfn.XLOOKUP(Table236[[#This Row],[NIS]],Table23[NIS],Table23[Kelas Detail],"Not Found",0)</f>
        <v>2-B</v>
      </c>
      <c r="I115" s="5" t="s">
        <v>151</v>
      </c>
      <c r="J115" s="5" t="s">
        <v>151</v>
      </c>
      <c r="K115" s="5" t="s">
        <v>151</v>
      </c>
      <c r="L115" s="5"/>
      <c r="M115" s="5"/>
      <c r="N115" s="5" t="s">
        <v>6059</v>
      </c>
      <c r="O115" s="10"/>
    </row>
    <row r="116" spans="1:15" ht="20.100000000000001" customHeight="1">
      <c r="A116" s="4">
        <f>SUBTOTAL(3,C$3:C116)</f>
        <v>114</v>
      </c>
      <c r="B116" s="5">
        <v>23240076</v>
      </c>
      <c r="C116" s="35" t="str">
        <f>_xlfn.XLOOKUP(Table236[[#This Row],[NIS]],Table23[NIS],Table23[Nama lengkap],"Not Found",0)</f>
        <v>Muhamad Lutfi A.</v>
      </c>
      <c r="D116" s="5" t="str">
        <f>_xlfn.XLOOKUP(Table236[[#This Row],[NIS]],Table23[NIS],Table23[Status],"Not Found",0)</f>
        <v>Aktif</v>
      </c>
      <c r="E116" s="5">
        <f>_xlfn.XLOOKUP(Table236[[#This Row],[NIS]],Table23[NIS],Table23[Tahun Masuk],"Not Found",0)</f>
        <v>2023</v>
      </c>
      <c r="F116" s="5">
        <f>_xlfn.XLOOKUP(Table236[[#This Row],[NIS]],Table23[NIS],Table23[Tahun Keluar],"Not Found",0)</f>
        <v>0</v>
      </c>
      <c r="G116" s="5">
        <f>_xlfn.XLOOKUP(Table236[[#This Row],[NIS]],Table23[NIS],Table23[Kelas],"Not Found",0)</f>
        <v>2</v>
      </c>
      <c r="H116" s="5" t="str">
        <f>_xlfn.XLOOKUP(Table236[[#This Row],[NIS]],Table23[NIS],Table23[Kelas Detail],"Not Found",0)</f>
        <v>2-B</v>
      </c>
      <c r="I116" s="5" t="s">
        <v>151</v>
      </c>
      <c r="J116" s="5" t="s">
        <v>151</v>
      </c>
      <c r="K116" s="5" t="s">
        <v>151</v>
      </c>
      <c r="L116" s="5"/>
      <c r="M116" s="5"/>
      <c r="N116" s="5"/>
      <c r="O116" s="10"/>
    </row>
    <row r="117" spans="1:15" ht="20.100000000000001" customHeight="1">
      <c r="A117" s="4">
        <f>SUBTOTAL(3,C$3:C117)</f>
        <v>115</v>
      </c>
      <c r="B117" s="5">
        <v>23240116</v>
      </c>
      <c r="C117" s="35" t="str">
        <f>_xlfn.XLOOKUP(Table236[[#This Row],[NIS]],Table23[NIS],Table23[Nama lengkap],"Not Found",0)</f>
        <v>Muhamad Nova Maulana</v>
      </c>
      <c r="D117" s="5" t="str">
        <f>_xlfn.XLOOKUP(Table236[[#This Row],[NIS]],Table23[NIS],Table23[Status],"Not Found",0)</f>
        <v>Aktif</v>
      </c>
      <c r="E117" s="5">
        <f>_xlfn.XLOOKUP(Table236[[#This Row],[NIS]],Table23[NIS],Table23[Tahun Masuk],"Not Found",0)</f>
        <v>2023</v>
      </c>
      <c r="F117" s="5">
        <f>_xlfn.XLOOKUP(Table236[[#This Row],[NIS]],Table23[NIS],Table23[Tahun Keluar],"Not Found",0)</f>
        <v>0</v>
      </c>
      <c r="G117" s="5">
        <f>_xlfn.XLOOKUP(Table236[[#This Row],[NIS]],Table23[NIS],Table23[Kelas],"Not Found",0)</f>
        <v>2</v>
      </c>
      <c r="H117" s="5" t="str">
        <f>_xlfn.XLOOKUP(Table236[[#This Row],[NIS]],Table23[NIS],Table23[Kelas Detail],"Not Found",0)</f>
        <v>2-B</v>
      </c>
      <c r="I117" s="5" t="s">
        <v>151</v>
      </c>
      <c r="J117" s="5" t="s">
        <v>151</v>
      </c>
      <c r="K117" s="5" t="s">
        <v>151</v>
      </c>
      <c r="L117" s="5"/>
      <c r="M117" s="5"/>
      <c r="N117" s="5" t="s">
        <v>6059</v>
      </c>
      <c r="O117" s="10"/>
    </row>
    <row r="118" spans="1:15" ht="20.100000000000001" customHeight="1">
      <c r="A118" s="4">
        <f>SUBTOTAL(3,C$3:C118)</f>
        <v>116</v>
      </c>
      <c r="B118" s="5">
        <v>23240018</v>
      </c>
      <c r="C118" s="35" t="str">
        <f>_xlfn.XLOOKUP(Table236[[#This Row],[NIS]],Table23[NIS],Table23[Nama lengkap],"Not Found",0)</f>
        <v>Muhamad Yasin Ghazi</v>
      </c>
      <c r="D118" s="5" t="str">
        <f>_xlfn.XLOOKUP(Table236[[#This Row],[NIS]],Table23[NIS],Table23[Status],"Not Found",0)</f>
        <v>Aktif</v>
      </c>
      <c r="E118" s="5">
        <f>_xlfn.XLOOKUP(Table236[[#This Row],[NIS]],Table23[NIS],Table23[Tahun Masuk],"Not Found",0)</f>
        <v>2023</v>
      </c>
      <c r="F118" s="5">
        <f>_xlfn.XLOOKUP(Table236[[#This Row],[NIS]],Table23[NIS],Table23[Tahun Keluar],"Not Found",0)</f>
        <v>0</v>
      </c>
      <c r="G118" s="5">
        <f>_xlfn.XLOOKUP(Table236[[#This Row],[NIS]],Table23[NIS],Table23[Kelas],"Not Found",0)</f>
        <v>2</v>
      </c>
      <c r="H118" s="5" t="str">
        <f>_xlfn.XLOOKUP(Table236[[#This Row],[NIS]],Table23[NIS],Table23[Kelas Detail],"Not Found",0)</f>
        <v>2-B</v>
      </c>
      <c r="I118" s="5" t="s">
        <v>151</v>
      </c>
      <c r="J118" s="5" t="s">
        <v>151</v>
      </c>
      <c r="K118" s="5" t="s">
        <v>151</v>
      </c>
      <c r="L118" s="5"/>
      <c r="M118" s="5"/>
      <c r="N118" s="5" t="s">
        <v>6059</v>
      </c>
      <c r="O118" s="10"/>
    </row>
    <row r="119" spans="1:15" ht="20.100000000000001" customHeight="1">
      <c r="A119" s="4">
        <f>SUBTOTAL(3,C$3:C119)</f>
        <v>117</v>
      </c>
      <c r="B119" s="5">
        <v>23240003</v>
      </c>
      <c r="C119" s="35" t="str">
        <f>_xlfn.XLOOKUP(Table236[[#This Row],[NIS]],Table23[NIS],Table23[Nama lengkap],"Not Found",0)</f>
        <v>Muhammad Abdul Latif Nawawi</v>
      </c>
      <c r="D119" s="5" t="str">
        <f>_xlfn.XLOOKUP(Table236[[#This Row],[NIS]],Table23[NIS],Table23[Status],"Not Found",0)</f>
        <v>Aktif</v>
      </c>
      <c r="E119" s="5">
        <f>_xlfn.XLOOKUP(Table236[[#This Row],[NIS]],Table23[NIS],Table23[Tahun Masuk],"Not Found",0)</f>
        <v>2023</v>
      </c>
      <c r="F119" s="5">
        <f>_xlfn.XLOOKUP(Table236[[#This Row],[NIS]],Table23[NIS],Table23[Tahun Keluar],"Not Found",0)</f>
        <v>0</v>
      </c>
      <c r="G119" s="5">
        <f>_xlfn.XLOOKUP(Table236[[#This Row],[NIS]],Table23[NIS],Table23[Kelas],"Not Found",0)</f>
        <v>2</v>
      </c>
      <c r="H119" s="5" t="str">
        <f>_xlfn.XLOOKUP(Table236[[#This Row],[NIS]],Table23[NIS],Table23[Kelas Detail],"Not Found",0)</f>
        <v>2-B</v>
      </c>
      <c r="I119" s="5" t="s">
        <v>151</v>
      </c>
      <c r="J119" s="5" t="s">
        <v>151</v>
      </c>
      <c r="K119" s="5" t="s">
        <v>151</v>
      </c>
      <c r="L119" s="5"/>
      <c r="M119" s="5"/>
      <c r="N119" s="5" t="s">
        <v>6059</v>
      </c>
      <c r="O119" s="10"/>
    </row>
    <row r="120" spans="1:15" ht="20.100000000000001" customHeight="1">
      <c r="A120" s="4">
        <f>SUBTOTAL(3,C$3:C120)</f>
        <v>118</v>
      </c>
      <c r="B120" s="5">
        <v>23240114</v>
      </c>
      <c r="C120" s="35" t="str">
        <f>_xlfn.XLOOKUP(Table236[[#This Row],[NIS]],Table23[NIS],Table23[Nama lengkap],"Not Found",0)</f>
        <v>Muhammad Ali Anwar Syafi'I</v>
      </c>
      <c r="D120" s="5" t="str">
        <f>_xlfn.XLOOKUP(Table236[[#This Row],[NIS]],Table23[NIS],Table23[Status],"Not Found",0)</f>
        <v>Aktif</v>
      </c>
      <c r="E120" s="5">
        <f>_xlfn.XLOOKUP(Table236[[#This Row],[NIS]],Table23[NIS],Table23[Tahun Masuk],"Not Found",0)</f>
        <v>2023</v>
      </c>
      <c r="F120" s="5">
        <f>_xlfn.XLOOKUP(Table236[[#This Row],[NIS]],Table23[NIS],Table23[Tahun Keluar],"Not Found",0)</f>
        <v>0</v>
      </c>
      <c r="G120" s="5">
        <f>_xlfn.XLOOKUP(Table236[[#This Row],[NIS]],Table23[NIS],Table23[Kelas],"Not Found",0)</f>
        <v>2</v>
      </c>
      <c r="H120" s="5" t="str">
        <f>_xlfn.XLOOKUP(Table236[[#This Row],[NIS]],Table23[NIS],Table23[Kelas Detail],"Not Found",0)</f>
        <v>2-B</v>
      </c>
      <c r="I120" s="5" t="s">
        <v>151</v>
      </c>
      <c r="J120" s="5" t="s">
        <v>151</v>
      </c>
      <c r="K120" s="5" t="s">
        <v>151</v>
      </c>
      <c r="L120" s="5"/>
      <c r="M120" s="5"/>
      <c r="N120" s="5" t="s">
        <v>6059</v>
      </c>
      <c r="O120" s="10"/>
    </row>
    <row r="121" spans="1:15" ht="20.100000000000001" customHeight="1">
      <c r="A121" s="4">
        <f>SUBTOTAL(3,C$3:C121)</f>
        <v>119</v>
      </c>
      <c r="B121" s="5">
        <v>23240094</v>
      </c>
      <c r="C121" s="35" t="str">
        <f>_xlfn.XLOOKUP(Table236[[#This Row],[NIS]],Table23[NIS],Table23[Nama lengkap],"Not Found",0)</f>
        <v>Muhammad Aria Basyuni Al Fairuz</v>
      </c>
      <c r="D121" s="5" t="str">
        <f>_xlfn.XLOOKUP(Table236[[#This Row],[NIS]],Table23[NIS],Table23[Status],"Not Found",0)</f>
        <v>Aktif</v>
      </c>
      <c r="E121" s="5">
        <f>_xlfn.XLOOKUP(Table236[[#This Row],[NIS]],Table23[NIS],Table23[Tahun Masuk],"Not Found",0)</f>
        <v>2023</v>
      </c>
      <c r="F121" s="5">
        <f>_xlfn.XLOOKUP(Table236[[#This Row],[NIS]],Table23[NIS],Table23[Tahun Keluar],"Not Found",0)</f>
        <v>0</v>
      </c>
      <c r="G121" s="5">
        <f>_xlfn.XLOOKUP(Table236[[#This Row],[NIS]],Table23[NIS],Table23[Kelas],"Not Found",0)</f>
        <v>2</v>
      </c>
      <c r="H121" s="5" t="str">
        <f>_xlfn.XLOOKUP(Table236[[#This Row],[NIS]],Table23[NIS],Table23[Kelas Detail],"Not Found",0)</f>
        <v>2-B</v>
      </c>
      <c r="I121" s="5" t="s">
        <v>151</v>
      </c>
      <c r="J121" s="5" t="s">
        <v>151</v>
      </c>
      <c r="K121" s="5" t="s">
        <v>151</v>
      </c>
      <c r="L121" s="5"/>
      <c r="M121" s="5"/>
      <c r="N121" s="5" t="s">
        <v>6059</v>
      </c>
      <c r="O121" s="10"/>
    </row>
    <row r="122" spans="1:15" ht="20.100000000000001" customHeight="1">
      <c r="A122" s="4">
        <f>SUBTOTAL(3,C$3:C122)</f>
        <v>120</v>
      </c>
      <c r="B122" s="5">
        <v>23240039</v>
      </c>
      <c r="C122" s="35" t="str">
        <f>_xlfn.XLOOKUP(Table236[[#This Row],[NIS]],Table23[NIS],Table23[Nama lengkap],"Not Found",0)</f>
        <v>Muhammad Azka Maulana</v>
      </c>
      <c r="D122" s="5" t="str">
        <f>_xlfn.XLOOKUP(Table236[[#This Row],[NIS]],Table23[NIS],Table23[Status],"Not Found",0)</f>
        <v>Aktif</v>
      </c>
      <c r="E122" s="5">
        <f>_xlfn.XLOOKUP(Table236[[#This Row],[NIS]],Table23[NIS],Table23[Tahun Masuk],"Not Found",0)</f>
        <v>2023</v>
      </c>
      <c r="F122" s="5">
        <f>_xlfn.XLOOKUP(Table236[[#This Row],[NIS]],Table23[NIS],Table23[Tahun Keluar],"Not Found",0)</f>
        <v>0</v>
      </c>
      <c r="G122" s="114">
        <f>_xlfn.XLOOKUP(Table236[[#This Row],[NIS]],Table23[NIS],Table23[Kelas],"Not Found",0)</f>
        <v>2</v>
      </c>
      <c r="H122" s="5" t="str">
        <f>_xlfn.XLOOKUP(Table236[[#This Row],[NIS]],Table23[NIS],Table23[Kelas Detail],"Not Found",0)</f>
        <v>2-B</v>
      </c>
      <c r="I122" s="5" t="s">
        <v>151</v>
      </c>
      <c r="J122" s="5" t="s">
        <v>151</v>
      </c>
      <c r="K122" s="5" t="s">
        <v>151</v>
      </c>
      <c r="L122" s="5"/>
      <c r="M122" s="5"/>
      <c r="N122" s="5" t="s">
        <v>6059</v>
      </c>
      <c r="O122" s="10"/>
    </row>
    <row r="123" spans="1:15" ht="20.100000000000001" customHeight="1">
      <c r="A123" s="4">
        <f>SUBTOTAL(3,C$3:C123)</f>
        <v>121</v>
      </c>
      <c r="B123" s="5">
        <v>23240113</v>
      </c>
      <c r="C123" s="35" t="str">
        <f>_xlfn.XLOOKUP(Table236[[#This Row],[NIS]],Table23[NIS],Table23[Nama lengkap],"Not Found",0)</f>
        <v>Muhammad Bahrudin Makki Assyafii</v>
      </c>
      <c r="D123" s="5" t="str">
        <f>_xlfn.XLOOKUP(Table236[[#This Row],[NIS]],Table23[NIS],Table23[Status],"Not Found",0)</f>
        <v>Aktif</v>
      </c>
      <c r="E123" s="5">
        <f>_xlfn.XLOOKUP(Table236[[#This Row],[NIS]],Table23[NIS],Table23[Tahun Masuk],"Not Found",0)</f>
        <v>2023</v>
      </c>
      <c r="F123" s="5">
        <f>_xlfn.XLOOKUP(Table236[[#This Row],[NIS]],Table23[NIS],Table23[Tahun Keluar],"Not Found",0)</f>
        <v>0</v>
      </c>
      <c r="G123" s="5">
        <f>_xlfn.XLOOKUP(Table236[[#This Row],[NIS]],Table23[NIS],Table23[Kelas],"Not Found",0)</f>
        <v>2</v>
      </c>
      <c r="H123" s="5" t="str">
        <f>_xlfn.XLOOKUP(Table236[[#This Row],[NIS]],Table23[NIS],Table23[Kelas Detail],"Not Found",0)</f>
        <v>2-B</v>
      </c>
      <c r="I123" s="5" t="s">
        <v>151</v>
      </c>
      <c r="J123" s="5" t="s">
        <v>151</v>
      </c>
      <c r="K123" s="5" t="s">
        <v>151</v>
      </c>
      <c r="L123" s="5"/>
      <c r="M123" s="5"/>
      <c r="N123" s="5" t="s">
        <v>6059</v>
      </c>
      <c r="O123" s="10"/>
    </row>
    <row r="124" spans="1:15" ht="20.100000000000001" customHeight="1">
      <c r="A124" s="4">
        <f>SUBTOTAL(3,C$3:C124)</f>
        <v>122</v>
      </c>
      <c r="B124" s="5">
        <v>23240127</v>
      </c>
      <c r="C124" s="35" t="str">
        <f>_xlfn.XLOOKUP(Table236[[#This Row],[NIS]],Table23[NIS],Table23[Nama lengkap],"Not Found",0)</f>
        <v>Muhammad Farizky Pratama</v>
      </c>
      <c r="D124" s="5" t="str">
        <f>_xlfn.XLOOKUP(Table236[[#This Row],[NIS]],Table23[NIS],Table23[Status],"Not Found",0)</f>
        <v>Aktif</v>
      </c>
      <c r="E124" s="5">
        <f>_xlfn.XLOOKUP(Table236[[#This Row],[NIS]],Table23[NIS],Table23[Tahun Masuk],"Not Found",0)</f>
        <v>2023</v>
      </c>
      <c r="F124" s="5">
        <f>_xlfn.XLOOKUP(Table236[[#This Row],[NIS]],Table23[NIS],Table23[Tahun Keluar],"Not Found",0)</f>
        <v>0</v>
      </c>
      <c r="G124" s="5">
        <f>_xlfn.XLOOKUP(Table236[[#This Row],[NIS]],Table23[NIS],Table23[Kelas],"Not Found",0)</f>
        <v>2</v>
      </c>
      <c r="H124" s="5" t="str">
        <f>_xlfn.XLOOKUP(Table236[[#This Row],[NIS]],Table23[NIS],Table23[Kelas Detail],"Not Found",0)</f>
        <v>2-B</v>
      </c>
      <c r="I124" s="5" t="s">
        <v>151</v>
      </c>
      <c r="J124" s="5" t="s">
        <v>151</v>
      </c>
      <c r="K124" s="5" t="s">
        <v>151</v>
      </c>
      <c r="L124" s="5"/>
      <c r="M124" s="5"/>
      <c r="N124" s="5" t="s">
        <v>6059</v>
      </c>
      <c r="O124" s="10"/>
    </row>
    <row r="125" spans="1:15" ht="20.100000000000001" customHeight="1">
      <c r="A125" s="4">
        <f>SUBTOTAL(3,C$3:C125)</f>
        <v>123</v>
      </c>
      <c r="B125" s="5">
        <v>23240071</v>
      </c>
      <c r="C125" s="35" t="str">
        <f>_xlfn.XLOOKUP(Table236[[#This Row],[NIS]],Table23[NIS],Table23[Nama lengkap],"Not Found",0)</f>
        <v>Muhammad Irsyad Setiawan</v>
      </c>
      <c r="D125" s="5" t="str">
        <f>_xlfn.XLOOKUP(Table236[[#This Row],[NIS]],Table23[NIS],Table23[Status],"Not Found",0)</f>
        <v>Aktif</v>
      </c>
      <c r="E125" s="5">
        <f>_xlfn.XLOOKUP(Table236[[#This Row],[NIS]],Table23[NIS],Table23[Tahun Masuk],"Not Found",0)</f>
        <v>2023</v>
      </c>
      <c r="F125" s="5">
        <f>_xlfn.XLOOKUP(Table236[[#This Row],[NIS]],Table23[NIS],Table23[Tahun Keluar],"Not Found",0)</f>
        <v>0</v>
      </c>
      <c r="G125" s="36">
        <f>_xlfn.XLOOKUP(Table236[[#This Row],[NIS]],Table23[NIS],Table23[Kelas],"Not Found",0)</f>
        <v>2</v>
      </c>
      <c r="H125" s="5" t="str">
        <f>_xlfn.XLOOKUP(Table236[[#This Row],[NIS]],Table23[NIS],Table23[Kelas Detail],"Not Found",0)</f>
        <v>2-B</v>
      </c>
      <c r="I125" s="5" t="s">
        <v>151</v>
      </c>
      <c r="J125" s="5" t="s">
        <v>151</v>
      </c>
      <c r="K125" s="5" t="s">
        <v>151</v>
      </c>
      <c r="L125" s="5"/>
      <c r="M125" s="5"/>
      <c r="N125" s="5" t="s">
        <v>6059</v>
      </c>
      <c r="O125" s="10"/>
    </row>
    <row r="126" spans="1:15" ht="20.100000000000001" customHeight="1">
      <c r="A126" s="4">
        <f>SUBTOTAL(3,C$3:C126)</f>
        <v>124</v>
      </c>
      <c r="B126" s="5">
        <v>23240134</v>
      </c>
      <c r="C126" s="35" t="str">
        <f>_xlfn.XLOOKUP(Table236[[#This Row],[NIS]],Table23[NIS],Table23[Nama lengkap],"Not Found",0)</f>
        <v>Muhammad Jami Maulana</v>
      </c>
      <c r="D126" s="5" t="str">
        <f>_xlfn.XLOOKUP(Table236[[#This Row],[NIS]],Table23[NIS],Table23[Status],"Not Found",0)</f>
        <v>Aktif</v>
      </c>
      <c r="E126" s="5">
        <f>_xlfn.XLOOKUP(Table236[[#This Row],[NIS]],Table23[NIS],Table23[Tahun Masuk],"Not Found",0)</f>
        <v>2023</v>
      </c>
      <c r="F126" s="5">
        <f>_xlfn.XLOOKUP(Table236[[#This Row],[NIS]],Table23[NIS],Table23[Tahun Keluar],"Not Found",0)</f>
        <v>0</v>
      </c>
      <c r="G126" s="5">
        <f>_xlfn.XLOOKUP(Table236[[#This Row],[NIS]],Table23[NIS],Table23[Kelas],"Not Found",0)</f>
        <v>2</v>
      </c>
      <c r="H126" s="5" t="str">
        <f>_xlfn.XLOOKUP(Table236[[#This Row],[NIS]],Table23[NIS],Table23[Kelas Detail],"Not Found",0)</f>
        <v>2-B</v>
      </c>
      <c r="I126" s="5" t="s">
        <v>151</v>
      </c>
      <c r="J126" s="5" t="s">
        <v>151</v>
      </c>
      <c r="K126" s="5" t="s">
        <v>151</v>
      </c>
      <c r="L126" s="5"/>
      <c r="M126" s="5"/>
      <c r="N126" s="5" t="s">
        <v>6059</v>
      </c>
      <c r="O126" s="10"/>
    </row>
    <row r="127" spans="1:15" ht="20.100000000000001" customHeight="1">
      <c r="A127" s="4">
        <f>SUBTOTAL(3,C$3:C127)</f>
        <v>125</v>
      </c>
      <c r="B127" s="5">
        <v>22230191</v>
      </c>
      <c r="C127" s="35" t="str">
        <f>_xlfn.XLOOKUP(Table236[[#This Row],[NIS]],Table23[NIS],Table23[Nama lengkap],"Not Found",0)</f>
        <v>Muhammad Rizky Abdillah</v>
      </c>
      <c r="D127" s="5" t="str">
        <f>_xlfn.XLOOKUP(Table236[[#This Row],[NIS]],Table23[NIS],Table23[Status],"Not Found",0)</f>
        <v>Aktif</v>
      </c>
      <c r="E127" s="5">
        <f>_xlfn.XLOOKUP(Table236[[#This Row],[NIS]],Table23[NIS],Table23[Tahun Masuk],"Not Found",0)</f>
        <v>2022</v>
      </c>
      <c r="F127" s="5">
        <f>_xlfn.XLOOKUP(Table236[[#This Row],[NIS]],Table23[NIS],Table23[Tahun Keluar],"Not Found",0)</f>
        <v>0</v>
      </c>
      <c r="G127" s="5">
        <f>_xlfn.XLOOKUP(Table236[[#This Row],[NIS]],Table23[NIS],Table23[Kelas],"Not Found",0)</f>
        <v>2</v>
      </c>
      <c r="H127" s="5" t="str">
        <f>_xlfn.XLOOKUP(Table236[[#This Row],[NIS]],Table23[NIS],Table23[Kelas Detail],"Not Found",0)</f>
        <v>2-B</v>
      </c>
      <c r="I127" s="5" t="s">
        <v>151</v>
      </c>
      <c r="J127" s="5" t="s">
        <v>151</v>
      </c>
      <c r="K127" s="5" t="s">
        <v>151</v>
      </c>
      <c r="L127" s="5"/>
      <c r="M127" s="5"/>
      <c r="N127" s="5" t="s">
        <v>6059</v>
      </c>
      <c r="O127" s="10"/>
    </row>
    <row r="128" spans="1:15" ht="20.100000000000001" customHeight="1">
      <c r="A128" s="4">
        <f>SUBTOTAL(3,C$3:C128)</f>
        <v>126</v>
      </c>
      <c r="B128" s="5">
        <v>22230078</v>
      </c>
      <c r="C128" s="35" t="str">
        <f>_xlfn.XLOOKUP(Table236[[#This Row],[NIS]],Table23[NIS],Table23[Nama lengkap],"Not Found",0)</f>
        <v>Muhammad Syafi'I  Abi Yusuf</v>
      </c>
      <c r="D128" s="5" t="str">
        <f>_xlfn.XLOOKUP(Table236[[#This Row],[NIS]],Table23[NIS],Table23[Status],"Not Found",0)</f>
        <v>Aktif</v>
      </c>
      <c r="E128" s="5">
        <f>_xlfn.XLOOKUP(Table236[[#This Row],[NIS]],Table23[NIS],Table23[Tahun Masuk],"Not Found",0)</f>
        <v>2022</v>
      </c>
      <c r="F128" s="5">
        <f>_xlfn.XLOOKUP(Table236[[#This Row],[NIS]],Table23[NIS],Table23[Tahun Keluar],"Not Found",0)</f>
        <v>0</v>
      </c>
      <c r="G128" s="5">
        <f>_xlfn.XLOOKUP(Table236[[#This Row],[NIS]],Table23[NIS],Table23[Kelas],"Not Found",0)</f>
        <v>2</v>
      </c>
      <c r="H128" s="5" t="str">
        <f>_xlfn.XLOOKUP(Table236[[#This Row],[NIS]],Table23[NIS],Table23[Kelas Detail],"Not Found",0)</f>
        <v>2-B</v>
      </c>
      <c r="I128" s="5" t="s">
        <v>151</v>
      </c>
      <c r="J128" s="5" t="s">
        <v>151</v>
      </c>
      <c r="K128" s="5" t="s">
        <v>151</v>
      </c>
      <c r="L128" s="5"/>
      <c r="M128" s="5"/>
      <c r="N128" s="5" t="s">
        <v>6059</v>
      </c>
      <c r="O128" s="10"/>
    </row>
    <row r="129" spans="1:15" ht="20.100000000000001" customHeight="1">
      <c r="A129" s="4">
        <f>SUBTOTAL(3,C$3:C129)</f>
        <v>127</v>
      </c>
      <c r="B129" s="5">
        <v>23240036</v>
      </c>
      <c r="C129" s="35" t="str">
        <f>_xlfn.XLOOKUP(Table236[[#This Row],[NIS]],Table23[NIS],Table23[Nama lengkap],"Not Found",0)</f>
        <v>Muhammad Zikri Nugraha</v>
      </c>
      <c r="D129" s="5" t="str">
        <f>_xlfn.XLOOKUP(Table236[[#This Row],[NIS]],Table23[NIS],Table23[Status],"Not Found",0)</f>
        <v>Aktif</v>
      </c>
      <c r="E129" s="5">
        <f>_xlfn.XLOOKUP(Table236[[#This Row],[NIS]],Table23[NIS],Table23[Tahun Masuk],"Not Found",0)</f>
        <v>2023</v>
      </c>
      <c r="F129" s="5">
        <f>_xlfn.XLOOKUP(Table236[[#This Row],[NIS]],Table23[NIS],Table23[Tahun Keluar],"Not Found",0)</f>
        <v>0</v>
      </c>
      <c r="G129" s="5">
        <f>_xlfn.XLOOKUP(Table236[[#This Row],[NIS]],Table23[NIS],Table23[Kelas],"Not Found",0)</f>
        <v>2</v>
      </c>
      <c r="H129" s="5" t="str">
        <f>_xlfn.XLOOKUP(Table236[[#This Row],[NIS]],Table23[NIS],Table23[Kelas Detail],"Not Found",0)</f>
        <v>2-B</v>
      </c>
      <c r="I129" s="5" t="s">
        <v>151</v>
      </c>
      <c r="J129" s="5" t="s">
        <v>151</v>
      </c>
      <c r="K129" s="5" t="s">
        <v>151</v>
      </c>
      <c r="L129" s="5"/>
      <c r="M129" s="5"/>
      <c r="N129" s="5" t="s">
        <v>6059</v>
      </c>
      <c r="O129" s="10"/>
    </row>
    <row r="130" spans="1:15" ht="20.100000000000001" customHeight="1">
      <c r="A130" s="4">
        <f>SUBTOTAL(3,C$3:C130)</f>
        <v>128</v>
      </c>
      <c r="B130" s="5">
        <v>23240140</v>
      </c>
      <c r="C130" s="35" t="str">
        <f>_xlfn.XLOOKUP(Table236[[#This Row],[NIS]],Table23[NIS],Table23[Nama lengkap],"Not Found",0)</f>
        <v>Raihan Al Hasby</v>
      </c>
      <c r="D130" s="5" t="str">
        <f>_xlfn.XLOOKUP(Table236[[#This Row],[NIS]],Table23[NIS],Table23[Status],"Not Found",0)</f>
        <v>Aktif</v>
      </c>
      <c r="E130" s="5">
        <f>_xlfn.XLOOKUP(Table236[[#This Row],[NIS]],Table23[NIS],Table23[Tahun Masuk],"Not Found",0)</f>
        <v>2023</v>
      </c>
      <c r="F130" s="5">
        <f>_xlfn.XLOOKUP(Table236[[#This Row],[NIS]],Table23[NIS],Table23[Tahun Keluar],"Not Found",0)</f>
        <v>0</v>
      </c>
      <c r="G130" s="5">
        <f>_xlfn.XLOOKUP(Table236[[#This Row],[NIS]],Table23[NIS],Table23[Kelas],"Not Found",0)</f>
        <v>2</v>
      </c>
      <c r="H130" s="5" t="str">
        <f>_xlfn.XLOOKUP(Table236[[#This Row],[NIS]],Table23[NIS],Table23[Kelas Detail],"Not Found",0)</f>
        <v>2-B</v>
      </c>
      <c r="I130" s="5" t="s">
        <v>151</v>
      </c>
      <c r="J130" s="5" t="s">
        <v>151</v>
      </c>
      <c r="K130" s="5" t="s">
        <v>151</v>
      </c>
      <c r="L130" s="5"/>
      <c r="M130" s="5"/>
      <c r="N130" s="5" t="s">
        <v>6059</v>
      </c>
      <c r="O130" s="10"/>
    </row>
    <row r="131" spans="1:15" ht="20.100000000000001" customHeight="1">
      <c r="A131" s="4">
        <f>SUBTOTAL(3,C$3:C131)</f>
        <v>129</v>
      </c>
      <c r="B131" s="5">
        <v>21220095</v>
      </c>
      <c r="C131" s="35" t="str">
        <f>_xlfn.XLOOKUP(Table236[[#This Row],[NIS]],Table23[NIS],Table23[Nama lengkap],"Not Found",0)</f>
        <v>Ar Rizal Ihsan Firdaus</v>
      </c>
      <c r="D131" s="5" t="str">
        <f>_xlfn.XLOOKUP(Table236[[#This Row],[NIS]],Table23[NIS],Table23[Status],"Not Found",0)</f>
        <v>Aktif</v>
      </c>
      <c r="E131" s="5">
        <f>_xlfn.XLOOKUP(Table236[[#This Row],[NIS]],Table23[NIS],Table23[Tahun Masuk],"Not Found",0)</f>
        <v>2021</v>
      </c>
      <c r="F131" s="5">
        <f>_xlfn.XLOOKUP(Table236[[#This Row],[NIS]],Table23[NIS],Table23[Tahun Keluar],"Not Found",0)</f>
        <v>0</v>
      </c>
      <c r="G131" s="5">
        <f>_xlfn.XLOOKUP(Table236[[#This Row],[NIS]],Table23[NIS],Table23[Kelas],"Not Found",0)</f>
        <v>2</v>
      </c>
      <c r="H131" s="5" t="str">
        <f>_xlfn.XLOOKUP(Table236[[#This Row],[NIS]],Table23[NIS],Table23[Kelas Detail],"Not Found",0)</f>
        <v>2-C</v>
      </c>
      <c r="I131" s="5" t="s">
        <v>151</v>
      </c>
      <c r="J131" s="5" t="s">
        <v>151</v>
      </c>
      <c r="K131" s="5" t="s">
        <v>151</v>
      </c>
      <c r="L131" s="5"/>
      <c r="M131" s="5"/>
      <c r="N131" s="5" t="s">
        <v>6059</v>
      </c>
      <c r="O131" s="10"/>
    </row>
    <row r="132" spans="1:15" ht="20.100000000000001" customHeight="1">
      <c r="A132" s="4">
        <f>SUBTOTAL(3,C$3:C132)</f>
        <v>130</v>
      </c>
      <c r="B132" s="5">
        <v>22230110</v>
      </c>
      <c r="C132" s="35" t="str">
        <f>_xlfn.XLOOKUP(Table236[[#This Row],[NIS]],Table23[NIS],Table23[Nama lengkap],"Not Found",0)</f>
        <v>Muhamad Fatir Ramdani</v>
      </c>
      <c r="D132" s="5" t="str">
        <f>_xlfn.XLOOKUP(Table236[[#This Row],[NIS]],Table23[NIS],Table23[Status],"Not Found",0)</f>
        <v>Aktif</v>
      </c>
      <c r="E132" s="5">
        <f>_xlfn.XLOOKUP(Table236[[#This Row],[NIS]],Table23[NIS],Table23[Tahun Masuk],"Not Found",0)</f>
        <v>2022</v>
      </c>
      <c r="F132" s="5">
        <f>_xlfn.XLOOKUP(Table236[[#This Row],[NIS]],Table23[NIS],Table23[Tahun Keluar],"Not Found",0)</f>
        <v>0</v>
      </c>
      <c r="G132" s="5">
        <f>_xlfn.XLOOKUP(Table236[[#This Row],[NIS]],Table23[NIS],Table23[Kelas],"Not Found",0)</f>
        <v>2</v>
      </c>
      <c r="H132" s="5" t="str">
        <f>_xlfn.XLOOKUP(Table236[[#This Row],[NIS]],Table23[NIS],Table23[Kelas Detail],"Not Found",0)</f>
        <v>2-C</v>
      </c>
      <c r="I132" s="5" t="s">
        <v>151</v>
      </c>
      <c r="J132" s="5" t="s">
        <v>151</v>
      </c>
      <c r="K132" s="5" t="s">
        <v>151</v>
      </c>
      <c r="L132" s="5"/>
      <c r="M132" s="5"/>
      <c r="N132" s="5" t="s">
        <v>6059</v>
      </c>
      <c r="O132" s="10"/>
    </row>
    <row r="133" spans="1:15" ht="20.100000000000001" customHeight="1">
      <c r="A133" s="4">
        <f>SUBTOTAL(3,C$3:C133)</f>
        <v>131</v>
      </c>
      <c r="B133" s="5">
        <v>23240041</v>
      </c>
      <c r="C133" s="35" t="str">
        <f>_xlfn.XLOOKUP(Table236[[#This Row],[NIS]],Table23[NIS],Table23[Nama lengkap],"Not Found",0)</f>
        <v>Muhammad Abdillah Ramdhani</v>
      </c>
      <c r="D133" s="5" t="str">
        <f>_xlfn.XLOOKUP(Table236[[#This Row],[NIS]],Table23[NIS],Table23[Status],"Not Found",0)</f>
        <v>Aktif</v>
      </c>
      <c r="E133" s="5">
        <f>_xlfn.XLOOKUP(Table236[[#This Row],[NIS]],Table23[NIS],Table23[Tahun Masuk],"Not Found",0)</f>
        <v>2023</v>
      </c>
      <c r="F133" s="5">
        <f>_xlfn.XLOOKUP(Table236[[#This Row],[NIS]],Table23[NIS],Table23[Tahun Keluar],"Not Found",0)</f>
        <v>0</v>
      </c>
      <c r="G133" s="5">
        <f>_xlfn.XLOOKUP(Table236[[#This Row],[NIS]],Table23[NIS],Table23[Kelas],"Not Found",0)</f>
        <v>2</v>
      </c>
      <c r="H133" s="5" t="str">
        <f>_xlfn.XLOOKUP(Table236[[#This Row],[NIS]],Table23[NIS],Table23[Kelas Detail],"Not Found",0)</f>
        <v>2-C</v>
      </c>
      <c r="I133" s="5" t="s">
        <v>151</v>
      </c>
      <c r="J133" s="5" t="s">
        <v>151</v>
      </c>
      <c r="K133" s="5" t="s">
        <v>151</v>
      </c>
      <c r="L133" s="5"/>
      <c r="M133" s="5"/>
      <c r="N133" s="5" t="s">
        <v>6059</v>
      </c>
      <c r="O133" s="5"/>
    </row>
    <row r="134" spans="1:15" ht="20.100000000000001" customHeight="1">
      <c r="A134" s="4">
        <f>SUBTOTAL(3,C$3:C134)</f>
        <v>132</v>
      </c>
      <c r="B134" s="5">
        <v>23240089</v>
      </c>
      <c r="C134" s="35" t="str">
        <f>_xlfn.XLOOKUP(Table236[[#This Row],[NIS]],Table23[NIS],Table23[Nama lengkap],"Not Found",0)</f>
        <v>Muhammad Fadhil Abdillah</v>
      </c>
      <c r="D134" s="5" t="str">
        <f>_xlfn.XLOOKUP(Table236[[#This Row],[NIS]],Table23[NIS],Table23[Status],"Not Found",0)</f>
        <v>Aktif</v>
      </c>
      <c r="E134" s="5">
        <f>_xlfn.XLOOKUP(Table236[[#This Row],[NIS]],Table23[NIS],Table23[Tahun Masuk],"Not Found",0)</f>
        <v>2023</v>
      </c>
      <c r="F134" s="5">
        <f>_xlfn.XLOOKUP(Table236[[#This Row],[NIS]],Table23[NIS],Table23[Tahun Keluar],"Not Found",0)</f>
        <v>0</v>
      </c>
      <c r="G134" s="5">
        <f>_xlfn.XLOOKUP(Table236[[#This Row],[NIS]],Table23[NIS],Table23[Kelas],"Not Found",0)</f>
        <v>2</v>
      </c>
      <c r="H134" s="5" t="str">
        <f>_xlfn.XLOOKUP(Table236[[#This Row],[NIS]],Table23[NIS],Table23[Kelas Detail],"Not Found",0)</f>
        <v>2-C</v>
      </c>
      <c r="I134" s="5" t="s">
        <v>151</v>
      </c>
      <c r="J134" s="5" t="s">
        <v>151</v>
      </c>
      <c r="K134" s="5" t="s">
        <v>151</v>
      </c>
      <c r="L134" s="5"/>
      <c r="M134" s="5"/>
      <c r="N134" s="5"/>
      <c r="O134" s="10"/>
    </row>
    <row r="135" spans="1:15" ht="20.100000000000001" customHeight="1">
      <c r="A135" s="4">
        <f>SUBTOTAL(3,C$3:C135)</f>
        <v>133</v>
      </c>
      <c r="B135" s="5">
        <v>23240004</v>
      </c>
      <c r="C135" s="35" t="str">
        <f>_xlfn.XLOOKUP(Table236[[#This Row],[NIS]],Table23[NIS],Table23[Nama lengkap],"Not Found",0)</f>
        <v>Muhammad Hafizh Hanif Hasbullah</v>
      </c>
      <c r="D135" s="5" t="str">
        <f>_xlfn.XLOOKUP(Table236[[#This Row],[NIS]],Table23[NIS],Table23[Status],"Not Found",0)</f>
        <v>Aktif</v>
      </c>
      <c r="E135" s="5">
        <f>_xlfn.XLOOKUP(Table236[[#This Row],[NIS]],Table23[NIS],Table23[Tahun Masuk],"Not Found",0)</f>
        <v>2023</v>
      </c>
      <c r="F135" s="5">
        <f>_xlfn.XLOOKUP(Table236[[#This Row],[NIS]],Table23[NIS],Table23[Tahun Keluar],"Not Found",0)</f>
        <v>0</v>
      </c>
      <c r="G135" s="5">
        <f>_xlfn.XLOOKUP(Table236[[#This Row],[NIS]],Table23[NIS],Table23[Kelas],"Not Found",0)</f>
        <v>2</v>
      </c>
      <c r="H135" s="5" t="str">
        <f>_xlfn.XLOOKUP(Table236[[#This Row],[NIS]],Table23[NIS],Table23[Kelas Detail],"Not Found",0)</f>
        <v>2-C</v>
      </c>
      <c r="I135" s="5" t="s">
        <v>151</v>
      </c>
      <c r="J135" s="5" t="s">
        <v>151</v>
      </c>
      <c r="K135" s="5" t="s">
        <v>151</v>
      </c>
      <c r="L135" s="5"/>
      <c r="M135" s="5"/>
      <c r="N135" s="5" t="s">
        <v>6059</v>
      </c>
      <c r="O135" s="10"/>
    </row>
    <row r="136" spans="1:15" ht="20.100000000000001" customHeight="1">
      <c r="A136" s="4">
        <f>SUBTOTAL(3,C$3:C136)</f>
        <v>134</v>
      </c>
      <c r="B136" s="5">
        <v>23240102</v>
      </c>
      <c r="C136" s="35" t="str">
        <f>_xlfn.XLOOKUP(Table236[[#This Row],[NIS]],Table23[NIS],Table23[Nama lengkap],"Not Found",0)</f>
        <v>Muhammad Jalaaluddin Mahalli</v>
      </c>
      <c r="D136" s="5" t="str">
        <f>_xlfn.XLOOKUP(Table236[[#This Row],[NIS]],Table23[NIS],Table23[Status],"Not Found",0)</f>
        <v>Aktif</v>
      </c>
      <c r="E136" s="5">
        <f>_xlfn.XLOOKUP(Table236[[#This Row],[NIS]],Table23[NIS],Table23[Tahun Masuk],"Not Found",0)</f>
        <v>2023</v>
      </c>
      <c r="F136" s="5">
        <f>_xlfn.XLOOKUP(Table236[[#This Row],[NIS]],Table23[NIS],Table23[Tahun Keluar],"Not Found",0)</f>
        <v>0</v>
      </c>
      <c r="G136" s="5">
        <f>_xlfn.XLOOKUP(Table236[[#This Row],[NIS]],Table23[NIS],Table23[Kelas],"Not Found",0)</f>
        <v>2</v>
      </c>
      <c r="H136" s="5" t="str">
        <f>_xlfn.XLOOKUP(Table236[[#This Row],[NIS]],Table23[NIS],Table23[Kelas Detail],"Not Found",0)</f>
        <v>2-C</v>
      </c>
      <c r="I136" s="5" t="s">
        <v>151</v>
      </c>
      <c r="J136" s="5" t="s">
        <v>151</v>
      </c>
      <c r="K136" s="5" t="s">
        <v>151</v>
      </c>
      <c r="L136" s="5"/>
      <c r="M136" s="5"/>
      <c r="N136" s="5" t="s">
        <v>6059</v>
      </c>
      <c r="O136" s="10"/>
    </row>
    <row r="137" spans="1:15" ht="20.100000000000001" customHeight="1">
      <c r="A137" s="4">
        <f>SUBTOTAL(3,C$3:C137)</f>
        <v>135</v>
      </c>
      <c r="B137" s="5">
        <v>23240099</v>
      </c>
      <c r="C137" s="35" t="str">
        <f>_xlfn.XLOOKUP(Table236[[#This Row],[NIS]],Table23[NIS],Table23[Nama lengkap],"Not Found",0)</f>
        <v>Muhammad Ma'Ruf Syamsul 'Arifin</v>
      </c>
      <c r="D137" s="5" t="str">
        <f>_xlfn.XLOOKUP(Table236[[#This Row],[NIS]],Table23[NIS],Table23[Status],"Not Found",0)</f>
        <v>Aktif</v>
      </c>
      <c r="E137" s="5">
        <f>_xlfn.XLOOKUP(Table236[[#This Row],[NIS]],Table23[NIS],Table23[Tahun Masuk],"Not Found",0)</f>
        <v>2023</v>
      </c>
      <c r="F137" s="5">
        <f>_xlfn.XLOOKUP(Table236[[#This Row],[NIS]],Table23[NIS],Table23[Tahun Keluar],"Not Found",0)</f>
        <v>0</v>
      </c>
      <c r="G137" s="5">
        <f>_xlfn.XLOOKUP(Table236[[#This Row],[NIS]],Table23[NIS],Table23[Kelas],"Not Found",0)</f>
        <v>2</v>
      </c>
      <c r="H137" s="5" t="str">
        <f>_xlfn.XLOOKUP(Table236[[#This Row],[NIS]],Table23[NIS],Table23[Kelas Detail],"Not Found",0)</f>
        <v>2-C</v>
      </c>
      <c r="I137" s="5" t="s">
        <v>151</v>
      </c>
      <c r="J137" s="5" t="s">
        <v>151</v>
      </c>
      <c r="K137" s="5" t="s">
        <v>151</v>
      </c>
      <c r="L137" s="5"/>
      <c r="M137" s="5"/>
      <c r="N137" s="5" t="s">
        <v>6059</v>
      </c>
      <c r="O137" s="10"/>
    </row>
    <row r="138" spans="1:15" ht="20.100000000000001" customHeight="1">
      <c r="A138" s="4">
        <f>SUBTOTAL(3,C$3:C138)</f>
        <v>136</v>
      </c>
      <c r="B138" s="5">
        <v>23240109</v>
      </c>
      <c r="C138" s="35" t="str">
        <f>_xlfn.XLOOKUP(Table236[[#This Row],[NIS]],Table23[NIS],Table23[Nama lengkap],"Not Found",0)</f>
        <v>Muhammad Maulana Malik Ibrahim</v>
      </c>
      <c r="D138" s="5" t="str">
        <f>_xlfn.XLOOKUP(Table236[[#This Row],[NIS]],Table23[NIS],Table23[Status],"Not Found",0)</f>
        <v>Aktif</v>
      </c>
      <c r="E138" s="5">
        <f>_xlfn.XLOOKUP(Table236[[#This Row],[NIS]],Table23[NIS],Table23[Tahun Masuk],"Not Found",0)</f>
        <v>2023</v>
      </c>
      <c r="F138" s="5">
        <f>_xlfn.XLOOKUP(Table236[[#This Row],[NIS]],Table23[NIS],Table23[Tahun Keluar],"Not Found",0)</f>
        <v>0</v>
      </c>
      <c r="G138" s="5">
        <f>_xlfn.XLOOKUP(Table236[[#This Row],[NIS]],Table23[NIS],Table23[Kelas],"Not Found",0)</f>
        <v>2</v>
      </c>
      <c r="H138" s="5" t="str">
        <f>_xlfn.XLOOKUP(Table236[[#This Row],[NIS]],Table23[NIS],Table23[Kelas Detail],"Not Found",0)</f>
        <v>2-C</v>
      </c>
      <c r="I138" s="5" t="s">
        <v>151</v>
      </c>
      <c r="J138" s="5" t="s">
        <v>151</v>
      </c>
      <c r="K138" s="5" t="s">
        <v>151</v>
      </c>
      <c r="L138" s="5"/>
      <c r="M138" s="5"/>
      <c r="N138" s="5" t="s">
        <v>6059</v>
      </c>
      <c r="O138" s="10"/>
    </row>
    <row r="139" spans="1:15" ht="20.100000000000001" customHeight="1">
      <c r="A139" s="4">
        <f>SUBTOTAL(3,C$3:C139)</f>
        <v>137</v>
      </c>
      <c r="B139" s="5">
        <v>23240159</v>
      </c>
      <c r="C139" s="35" t="str">
        <f>_xlfn.XLOOKUP(Table236[[#This Row],[NIS]],Table23[NIS],Table23[Nama lengkap],"Not Found",0)</f>
        <v>Muhammad Muhyiddin Alfath</v>
      </c>
      <c r="D139" s="5" t="str">
        <f>_xlfn.XLOOKUP(Table236[[#This Row],[NIS]],Table23[NIS],Table23[Status],"Not Found",0)</f>
        <v>Aktif</v>
      </c>
      <c r="E139" s="5">
        <f>_xlfn.XLOOKUP(Table236[[#This Row],[NIS]],Table23[NIS],Table23[Tahun Masuk],"Not Found",0)</f>
        <v>2023</v>
      </c>
      <c r="F139" s="5">
        <f>_xlfn.XLOOKUP(Table236[[#This Row],[NIS]],Table23[NIS],Table23[Tahun Keluar],"Not Found",0)</f>
        <v>0</v>
      </c>
      <c r="G139" s="5">
        <f>_xlfn.XLOOKUP(Table236[[#This Row],[NIS]],Table23[NIS],Table23[Kelas],"Not Found",0)</f>
        <v>2</v>
      </c>
      <c r="H139" s="5" t="str">
        <f>_xlfn.XLOOKUP(Table236[[#This Row],[NIS]],Table23[NIS],Table23[Kelas Detail],"Not Found",0)</f>
        <v>2-C</v>
      </c>
      <c r="I139" s="5" t="s">
        <v>151</v>
      </c>
      <c r="J139" s="5" t="s">
        <v>151</v>
      </c>
      <c r="K139" s="5" t="s">
        <v>151</v>
      </c>
      <c r="L139" s="5"/>
      <c r="M139" s="5"/>
      <c r="N139" s="5" t="s">
        <v>6059</v>
      </c>
      <c r="O139" s="10"/>
    </row>
    <row r="140" spans="1:15" ht="20.100000000000001" customHeight="1">
      <c r="A140" s="4">
        <f>SUBTOTAL(3,C$3:C140)</f>
        <v>138</v>
      </c>
      <c r="B140" s="5">
        <v>23240074</v>
      </c>
      <c r="C140" s="35" t="str">
        <f>_xlfn.XLOOKUP(Table236[[#This Row],[NIS]],Table23[NIS],Table23[Nama lengkap],"Not Found",0)</f>
        <v>Muhammad Mulki Albar</v>
      </c>
      <c r="D140" s="5" t="str">
        <f>_xlfn.XLOOKUP(Table236[[#This Row],[NIS]],Table23[NIS],Table23[Status],"Not Found",0)</f>
        <v>Aktif</v>
      </c>
      <c r="E140" s="5">
        <f>_xlfn.XLOOKUP(Table236[[#This Row],[NIS]],Table23[NIS],Table23[Tahun Masuk],"Not Found",0)</f>
        <v>2023</v>
      </c>
      <c r="F140" s="5">
        <f>_xlfn.XLOOKUP(Table236[[#This Row],[NIS]],Table23[NIS],Table23[Tahun Keluar],"Not Found",0)</f>
        <v>0</v>
      </c>
      <c r="G140" s="5">
        <f>_xlfn.XLOOKUP(Table236[[#This Row],[NIS]],Table23[NIS],Table23[Kelas],"Not Found",0)</f>
        <v>2</v>
      </c>
      <c r="H140" s="5" t="str">
        <f>_xlfn.XLOOKUP(Table236[[#This Row],[NIS]],Table23[NIS],Table23[Kelas Detail],"Not Found",0)</f>
        <v>2-C</v>
      </c>
      <c r="I140" s="5" t="s">
        <v>151</v>
      </c>
      <c r="J140" s="5" t="s">
        <v>151</v>
      </c>
      <c r="K140" s="5" t="s">
        <v>151</v>
      </c>
      <c r="L140" s="5"/>
      <c r="M140" s="5"/>
      <c r="N140" s="5" t="s">
        <v>6059</v>
      </c>
      <c r="O140" s="10"/>
    </row>
    <row r="141" spans="1:15" ht="20.100000000000001" customHeight="1">
      <c r="A141" s="4">
        <f>SUBTOTAL(3,C$3:C141)</f>
        <v>139</v>
      </c>
      <c r="B141" s="5">
        <v>22230067</v>
      </c>
      <c r="C141" s="35" t="str">
        <f>_xlfn.XLOOKUP(Table236[[#This Row],[NIS]],Table23[NIS],Table23[Nama lengkap],"Not Found",0)</f>
        <v>Muhammad Naufal Ghojali</v>
      </c>
      <c r="D141" s="5" t="str">
        <f>_xlfn.XLOOKUP(Table236[[#This Row],[NIS]],Table23[NIS],Table23[Status],"Not Found",0)</f>
        <v>Aktif</v>
      </c>
      <c r="E141" s="5">
        <f>_xlfn.XLOOKUP(Table236[[#This Row],[NIS]],Table23[NIS],Table23[Tahun Masuk],"Not Found",0)</f>
        <v>2022</v>
      </c>
      <c r="F141" s="5">
        <f>_xlfn.XLOOKUP(Table236[[#This Row],[NIS]],Table23[NIS],Table23[Tahun Keluar],"Not Found",0)</f>
        <v>0</v>
      </c>
      <c r="G141" s="5">
        <f>_xlfn.XLOOKUP(Table236[[#This Row],[NIS]],Table23[NIS],Table23[Kelas],"Not Found",0)</f>
        <v>2</v>
      </c>
      <c r="H141" s="5" t="str">
        <f>_xlfn.XLOOKUP(Table236[[#This Row],[NIS]],Table23[NIS],Table23[Kelas Detail],"Not Found",0)</f>
        <v>2-C</v>
      </c>
      <c r="I141" s="5" t="s">
        <v>151</v>
      </c>
      <c r="J141" s="5" t="s">
        <v>151</v>
      </c>
      <c r="K141" s="5" t="s">
        <v>151</v>
      </c>
      <c r="L141" s="5"/>
      <c r="M141" s="5"/>
      <c r="N141" s="5" t="s">
        <v>6059</v>
      </c>
      <c r="O141" s="10"/>
    </row>
    <row r="142" spans="1:15" ht="20.100000000000001" customHeight="1">
      <c r="A142" s="4">
        <f>SUBTOTAL(3,C$3:C142)</f>
        <v>140</v>
      </c>
      <c r="B142" s="5">
        <v>23240002</v>
      </c>
      <c r="C142" s="35" t="str">
        <f>_xlfn.XLOOKUP(Table236[[#This Row],[NIS]],Table23[NIS],Table23[Nama lengkap],"Not Found",0)</f>
        <v>Muhammad Nuruddin Al Ihsan</v>
      </c>
      <c r="D142" s="5" t="str">
        <f>_xlfn.XLOOKUP(Table236[[#This Row],[NIS]],Table23[NIS],Table23[Status],"Not Found",0)</f>
        <v>Aktif</v>
      </c>
      <c r="E142" s="5">
        <f>_xlfn.XLOOKUP(Table236[[#This Row],[NIS]],Table23[NIS],Table23[Tahun Masuk],"Not Found",0)</f>
        <v>2023</v>
      </c>
      <c r="F142" s="5">
        <f>_xlfn.XLOOKUP(Table236[[#This Row],[NIS]],Table23[NIS],Table23[Tahun Keluar],"Not Found",0)</f>
        <v>0</v>
      </c>
      <c r="G142" s="5">
        <f>_xlfn.XLOOKUP(Table236[[#This Row],[NIS]],Table23[NIS],Table23[Kelas],"Not Found",0)</f>
        <v>2</v>
      </c>
      <c r="H142" s="5" t="str">
        <f>_xlfn.XLOOKUP(Table236[[#This Row],[NIS]],Table23[NIS],Table23[Kelas Detail],"Not Found",0)</f>
        <v>2-C</v>
      </c>
      <c r="I142" s="5" t="s">
        <v>151</v>
      </c>
      <c r="J142" s="5" t="s">
        <v>151</v>
      </c>
      <c r="K142" s="5" t="s">
        <v>151</v>
      </c>
      <c r="L142" s="5"/>
      <c r="M142" s="5"/>
      <c r="N142" s="5" t="s">
        <v>6059</v>
      </c>
      <c r="O142" s="10"/>
    </row>
    <row r="143" spans="1:15" ht="20.100000000000001" customHeight="1">
      <c r="A143" s="4">
        <f>SUBTOTAL(3,C$3:C143)</f>
        <v>141</v>
      </c>
      <c r="B143" s="5">
        <v>23240054</v>
      </c>
      <c r="C143" s="35" t="str">
        <f>_xlfn.XLOOKUP(Table236[[#This Row],[NIS]],Table23[NIS],Table23[Nama lengkap],"Not Found",0)</f>
        <v>Muhammad Pandu Ismail</v>
      </c>
      <c r="D143" s="5" t="str">
        <f>_xlfn.XLOOKUP(Table236[[#This Row],[NIS]],Table23[NIS],Table23[Status],"Not Found",0)</f>
        <v>Aktif</v>
      </c>
      <c r="E143" s="5">
        <f>_xlfn.XLOOKUP(Table236[[#This Row],[NIS]],Table23[NIS],Table23[Tahun Masuk],"Not Found",0)</f>
        <v>2023</v>
      </c>
      <c r="F143" s="5">
        <f>_xlfn.XLOOKUP(Table236[[#This Row],[NIS]],Table23[NIS],Table23[Tahun Keluar],"Not Found",0)</f>
        <v>0</v>
      </c>
      <c r="G143" s="5">
        <f>_xlfn.XLOOKUP(Table236[[#This Row],[NIS]],Table23[NIS],Table23[Kelas],"Not Found",0)</f>
        <v>2</v>
      </c>
      <c r="H143" s="5" t="str">
        <f>_xlfn.XLOOKUP(Table236[[#This Row],[NIS]],Table23[NIS],Table23[Kelas Detail],"Not Found",0)</f>
        <v>2-C</v>
      </c>
      <c r="I143" s="5" t="s">
        <v>151</v>
      </c>
      <c r="J143" s="5" t="s">
        <v>151</v>
      </c>
      <c r="K143" s="5" t="s">
        <v>151</v>
      </c>
      <c r="L143" s="5"/>
      <c r="M143" s="5"/>
      <c r="N143" s="5" t="s">
        <v>6059</v>
      </c>
      <c r="O143" s="10"/>
    </row>
    <row r="144" spans="1:15" ht="20.100000000000001" customHeight="1">
      <c r="A144" s="4">
        <f>SUBTOTAL(3,C$3:C144)</f>
        <v>142</v>
      </c>
      <c r="B144" s="5">
        <v>23240184</v>
      </c>
      <c r="C144" s="35" t="str">
        <f>_xlfn.XLOOKUP(Table236[[#This Row],[NIS]],Table23[NIS],Table23[Nama lengkap],"Not Found",0)</f>
        <v>Muhammad Razka Al-Ghifari</v>
      </c>
      <c r="D144" s="5" t="str">
        <f>_xlfn.XLOOKUP(Table236[[#This Row],[NIS]],Table23[NIS],Table23[Status],"Not Found",0)</f>
        <v>Aktif</v>
      </c>
      <c r="E144" s="5">
        <f>_xlfn.XLOOKUP(Table236[[#This Row],[NIS]],Table23[NIS],Table23[Tahun Masuk],"Not Found",0)</f>
        <v>2023</v>
      </c>
      <c r="F144" s="5">
        <f>_xlfn.XLOOKUP(Table236[[#This Row],[NIS]],Table23[NIS],Table23[Tahun Keluar],"Not Found",0)</f>
        <v>0</v>
      </c>
      <c r="G144" s="5">
        <f>_xlfn.XLOOKUP(Table236[[#This Row],[NIS]],Table23[NIS],Table23[Kelas],"Not Found",0)</f>
        <v>2</v>
      </c>
      <c r="H144" s="5" t="str">
        <f>_xlfn.XLOOKUP(Table236[[#This Row],[NIS]],Table23[NIS],Table23[Kelas Detail],"Not Found",0)</f>
        <v>2-C</v>
      </c>
      <c r="I144" s="5" t="s">
        <v>151</v>
      </c>
      <c r="J144" s="5" t="s">
        <v>151</v>
      </c>
      <c r="K144" s="5" t="s">
        <v>151</v>
      </c>
      <c r="L144" s="5"/>
      <c r="M144" s="5"/>
      <c r="N144" s="5" t="s">
        <v>6059</v>
      </c>
      <c r="O144" s="10"/>
    </row>
    <row r="145" spans="1:15" ht="20.100000000000001" customHeight="1">
      <c r="A145" s="4">
        <f>SUBTOTAL(3,C$3:C145)</f>
        <v>143</v>
      </c>
      <c r="B145" s="5">
        <v>23240112</v>
      </c>
      <c r="C145" s="35" t="str">
        <f>_xlfn.XLOOKUP(Table236[[#This Row],[NIS]],Table23[NIS],Table23[Nama lengkap],"Not Found",0)</f>
        <v>Muhammad Zarkasih</v>
      </c>
      <c r="D145" s="5" t="str">
        <f>_xlfn.XLOOKUP(Table236[[#This Row],[NIS]],Table23[NIS],Table23[Status],"Not Found",0)</f>
        <v>Aktif</v>
      </c>
      <c r="E145" s="5">
        <f>_xlfn.XLOOKUP(Table236[[#This Row],[NIS]],Table23[NIS],Table23[Tahun Masuk],"Not Found",0)</f>
        <v>2023</v>
      </c>
      <c r="F145" s="5">
        <f>_xlfn.XLOOKUP(Table236[[#This Row],[NIS]],Table23[NIS],Table23[Tahun Keluar],"Not Found",0)</f>
        <v>0</v>
      </c>
      <c r="G145" s="5">
        <f>_xlfn.XLOOKUP(Table236[[#This Row],[NIS]],Table23[NIS],Table23[Kelas],"Not Found",0)</f>
        <v>2</v>
      </c>
      <c r="H145" s="5" t="str">
        <f>_xlfn.XLOOKUP(Table236[[#This Row],[NIS]],Table23[NIS],Table23[Kelas Detail],"Not Found",0)</f>
        <v>2-C</v>
      </c>
      <c r="I145" s="5" t="s">
        <v>151</v>
      </c>
      <c r="J145" s="5" t="s">
        <v>151</v>
      </c>
      <c r="K145" s="5" t="s">
        <v>151</v>
      </c>
      <c r="L145" s="5"/>
      <c r="M145" s="5"/>
      <c r="N145" s="5" t="s">
        <v>6059</v>
      </c>
      <c r="O145" s="10"/>
    </row>
    <row r="146" spans="1:15" ht="20.100000000000001" customHeight="1">
      <c r="A146" s="4">
        <f>SUBTOTAL(3,C$3:C146)</f>
        <v>144</v>
      </c>
      <c r="B146" s="5">
        <v>23240130</v>
      </c>
      <c r="C146" s="35" t="str">
        <f>_xlfn.XLOOKUP(Table236[[#This Row],[NIS]],Table23[NIS],Table23[Nama lengkap],"Not Found",0)</f>
        <v>Nizam Zada Fahrezi</v>
      </c>
      <c r="D146" s="5" t="str">
        <f>_xlfn.XLOOKUP(Table236[[#This Row],[NIS]],Table23[NIS],Table23[Status],"Not Found",0)</f>
        <v>Aktif</v>
      </c>
      <c r="E146" s="5">
        <f>_xlfn.XLOOKUP(Table236[[#This Row],[NIS]],Table23[NIS],Table23[Tahun Masuk],"Not Found",0)</f>
        <v>2023</v>
      </c>
      <c r="F146" s="5">
        <f>_xlfn.XLOOKUP(Table236[[#This Row],[NIS]],Table23[NIS],Table23[Tahun Keluar],"Not Found",0)</f>
        <v>0</v>
      </c>
      <c r="G146" s="5">
        <f>_xlfn.XLOOKUP(Table236[[#This Row],[NIS]],Table23[NIS],Table23[Kelas],"Not Found",0)</f>
        <v>2</v>
      </c>
      <c r="H146" s="5" t="str">
        <f>_xlfn.XLOOKUP(Table236[[#This Row],[NIS]],Table23[NIS],Table23[Kelas Detail],"Not Found",0)</f>
        <v>2-C</v>
      </c>
      <c r="I146" s="5" t="s">
        <v>151</v>
      </c>
      <c r="J146" s="5" t="s">
        <v>151</v>
      </c>
      <c r="K146" s="5" t="s">
        <v>151</v>
      </c>
      <c r="L146" s="5"/>
      <c r="M146" s="5"/>
      <c r="N146" s="5" t="s">
        <v>6059</v>
      </c>
      <c r="O146" s="10"/>
    </row>
    <row r="147" spans="1:15" ht="20.100000000000001" customHeight="1">
      <c r="A147" s="4">
        <f>SUBTOTAL(3,C$3:C147)</f>
        <v>145</v>
      </c>
      <c r="B147" s="5">
        <v>23240059</v>
      </c>
      <c r="C147" s="35" t="str">
        <f>_xlfn.XLOOKUP(Table236[[#This Row],[NIS]],Table23[NIS],Table23[Nama lengkap],"Not Found",0)</f>
        <v>Pandi Hendrawan</v>
      </c>
      <c r="D147" s="5" t="str">
        <f>_xlfn.XLOOKUP(Table236[[#This Row],[NIS]],Table23[NIS],Table23[Status],"Not Found",0)</f>
        <v>Aktif</v>
      </c>
      <c r="E147" s="5">
        <f>_xlfn.XLOOKUP(Table236[[#This Row],[NIS]],Table23[NIS],Table23[Tahun Masuk],"Not Found",0)</f>
        <v>2023</v>
      </c>
      <c r="F147" s="5">
        <f>_xlfn.XLOOKUP(Table236[[#This Row],[NIS]],Table23[NIS],Table23[Tahun Keluar],"Not Found",0)</f>
        <v>0</v>
      </c>
      <c r="G147" s="5">
        <f>_xlfn.XLOOKUP(Table236[[#This Row],[NIS]],Table23[NIS],Table23[Kelas],"Not Found",0)</f>
        <v>2</v>
      </c>
      <c r="H147" s="5" t="str">
        <f>_xlfn.XLOOKUP(Table236[[#This Row],[NIS]],Table23[NIS],Table23[Kelas Detail],"Not Found",0)</f>
        <v>2-C</v>
      </c>
      <c r="I147" s="5" t="s">
        <v>151</v>
      </c>
      <c r="J147" s="5" t="s">
        <v>151</v>
      </c>
      <c r="K147" s="5" t="s">
        <v>151</v>
      </c>
      <c r="L147" s="5"/>
      <c r="M147" s="5"/>
      <c r="N147" s="5" t="s">
        <v>6059</v>
      </c>
      <c r="O147" s="10"/>
    </row>
    <row r="148" spans="1:15" ht="20.100000000000001" customHeight="1">
      <c r="A148" s="4">
        <f>SUBTOTAL(3,C$3:C148)</f>
        <v>146</v>
      </c>
      <c r="B148" s="5">
        <v>22230071</v>
      </c>
      <c r="C148" s="35" t="str">
        <f>_xlfn.XLOOKUP(Table236[[#This Row],[NIS]],Table23[NIS],Table23[Nama lengkap],"Not Found",0)</f>
        <v>Raazan Muhammad Dzafin</v>
      </c>
      <c r="D148" s="5" t="str">
        <f>_xlfn.XLOOKUP(Table236[[#This Row],[NIS]],Table23[NIS],Table23[Status],"Not Found",0)</f>
        <v>Aktif</v>
      </c>
      <c r="E148" s="5">
        <f>_xlfn.XLOOKUP(Table236[[#This Row],[NIS]],Table23[NIS],Table23[Tahun Masuk],"Not Found",0)</f>
        <v>2022</v>
      </c>
      <c r="F148" s="5">
        <f>_xlfn.XLOOKUP(Table236[[#This Row],[NIS]],Table23[NIS],Table23[Tahun Keluar],"Not Found",0)</f>
        <v>0</v>
      </c>
      <c r="G148" s="5">
        <f>_xlfn.XLOOKUP(Table236[[#This Row],[NIS]],Table23[NIS],Table23[Kelas],"Not Found",0)</f>
        <v>2</v>
      </c>
      <c r="H148" s="5" t="str">
        <f>_xlfn.XLOOKUP(Table236[[#This Row],[NIS]],Table23[NIS],Table23[Kelas Detail],"Not Found",0)</f>
        <v>2-C</v>
      </c>
      <c r="I148" s="5" t="s">
        <v>151</v>
      </c>
      <c r="J148" s="5" t="s">
        <v>151</v>
      </c>
      <c r="K148" s="5" t="s">
        <v>151</v>
      </c>
      <c r="L148" s="5"/>
      <c r="M148" s="5"/>
      <c r="N148" s="5" t="s">
        <v>6059</v>
      </c>
      <c r="O148" s="10"/>
    </row>
    <row r="149" spans="1:15" ht="20.100000000000001" customHeight="1">
      <c r="A149" s="4">
        <f>SUBTOTAL(3,C$3:C149)</f>
        <v>147</v>
      </c>
      <c r="B149" s="5">
        <v>23240148</v>
      </c>
      <c r="C149" s="35" t="str">
        <f>_xlfn.XLOOKUP(Table236[[#This Row],[NIS]],Table23[NIS],Table23[Nama lengkap],"Not Found",0)</f>
        <v>Raden Michael Habibi</v>
      </c>
      <c r="D149" s="5" t="str">
        <f>_xlfn.XLOOKUP(Table236[[#This Row],[NIS]],Table23[NIS],Table23[Status],"Not Found",0)</f>
        <v>Aktif</v>
      </c>
      <c r="E149" s="5">
        <f>_xlfn.XLOOKUP(Table236[[#This Row],[NIS]],Table23[NIS],Table23[Tahun Masuk],"Not Found",0)</f>
        <v>2023</v>
      </c>
      <c r="F149" s="5">
        <f>_xlfn.XLOOKUP(Table236[[#This Row],[NIS]],Table23[NIS],Table23[Tahun Keluar],"Not Found",0)</f>
        <v>0</v>
      </c>
      <c r="G149" s="5">
        <f>_xlfn.XLOOKUP(Table236[[#This Row],[NIS]],Table23[NIS],Table23[Kelas],"Not Found",0)</f>
        <v>2</v>
      </c>
      <c r="H149" s="5" t="str">
        <f>_xlfn.XLOOKUP(Table236[[#This Row],[NIS]],Table23[NIS],Table23[Kelas Detail],"Not Found",0)</f>
        <v>2-C</v>
      </c>
      <c r="I149" s="5" t="s">
        <v>151</v>
      </c>
      <c r="J149" s="5" t="s">
        <v>151</v>
      </c>
      <c r="K149" s="5" t="s">
        <v>151</v>
      </c>
      <c r="L149" s="5"/>
      <c r="M149" s="5"/>
      <c r="N149" s="5"/>
      <c r="O149" s="10"/>
    </row>
    <row r="150" spans="1:15" ht="20.100000000000001" customHeight="1">
      <c r="A150" s="4">
        <f>SUBTOTAL(3,C$3:C150)</f>
        <v>148</v>
      </c>
      <c r="B150" s="5">
        <v>23240128</v>
      </c>
      <c r="C150" s="35" t="str">
        <f>_xlfn.XLOOKUP(Table236[[#This Row],[NIS]],Table23[NIS],Table23[Nama lengkap],"Not Found",0)</f>
        <v>Radit Yuliansyah</v>
      </c>
      <c r="D150" s="5" t="str">
        <f>_xlfn.XLOOKUP(Table236[[#This Row],[NIS]],Table23[NIS],Table23[Status],"Not Found",0)</f>
        <v>Aktif</v>
      </c>
      <c r="E150" s="5">
        <f>_xlfn.XLOOKUP(Table236[[#This Row],[NIS]],Table23[NIS],Table23[Tahun Masuk],"Not Found",0)</f>
        <v>2023</v>
      </c>
      <c r="F150" s="5">
        <f>_xlfn.XLOOKUP(Table236[[#This Row],[NIS]],Table23[NIS],Table23[Tahun Keluar],"Not Found",0)</f>
        <v>0</v>
      </c>
      <c r="G150" s="5">
        <f>_xlfn.XLOOKUP(Table236[[#This Row],[NIS]],Table23[NIS],Table23[Kelas],"Not Found",0)</f>
        <v>2</v>
      </c>
      <c r="H150" s="5" t="str">
        <f>_xlfn.XLOOKUP(Table236[[#This Row],[NIS]],Table23[NIS],Table23[Kelas Detail],"Not Found",0)</f>
        <v>2-C</v>
      </c>
      <c r="I150" s="5" t="s">
        <v>151</v>
      </c>
      <c r="J150" s="5" t="s">
        <v>151</v>
      </c>
      <c r="K150" s="5" t="s">
        <v>151</v>
      </c>
      <c r="L150" s="22"/>
      <c r="M150" s="22"/>
      <c r="N150" s="22" t="s">
        <v>6059</v>
      </c>
      <c r="O150" s="10"/>
    </row>
    <row r="151" spans="1:15" ht="20.100000000000001" customHeight="1">
      <c r="A151" s="4">
        <f>SUBTOTAL(3,C$3:C151)</f>
        <v>149</v>
      </c>
      <c r="B151" s="5">
        <v>23240092</v>
      </c>
      <c r="C151" s="35" t="str">
        <f>_xlfn.XLOOKUP(Table236[[#This Row],[NIS]],Table23[NIS],Table23[Nama lengkap],"Not Found",0)</f>
        <v>Raffa Ahmad Firdaus</v>
      </c>
      <c r="D151" s="5" t="str">
        <f>_xlfn.XLOOKUP(Table236[[#This Row],[NIS]],Table23[NIS],Table23[Status],"Not Found",0)</f>
        <v>Aktif</v>
      </c>
      <c r="E151" s="5">
        <f>_xlfn.XLOOKUP(Table236[[#This Row],[NIS]],Table23[NIS],Table23[Tahun Masuk],"Not Found",0)</f>
        <v>2023</v>
      </c>
      <c r="F151" s="5">
        <f>_xlfn.XLOOKUP(Table236[[#This Row],[NIS]],Table23[NIS],Table23[Tahun Keluar],"Not Found",0)</f>
        <v>0</v>
      </c>
      <c r="G151" s="5">
        <f>_xlfn.XLOOKUP(Table236[[#This Row],[NIS]],Table23[NIS],Table23[Kelas],"Not Found",0)</f>
        <v>2</v>
      </c>
      <c r="H151" s="5" t="str">
        <f>_xlfn.XLOOKUP(Table236[[#This Row],[NIS]],Table23[NIS],Table23[Kelas Detail],"Not Found",0)</f>
        <v>2-C</v>
      </c>
      <c r="I151" s="5" t="s">
        <v>151</v>
      </c>
      <c r="J151" s="5" t="s">
        <v>151</v>
      </c>
      <c r="K151" s="5" t="s">
        <v>151</v>
      </c>
      <c r="L151" s="5"/>
      <c r="M151" s="5"/>
      <c r="N151" s="5" t="s">
        <v>6059</v>
      </c>
      <c r="O151" s="10"/>
    </row>
    <row r="152" spans="1:15" ht="20.100000000000001" customHeight="1">
      <c r="A152" s="4">
        <f>SUBTOTAL(3,C$3:C152)</f>
        <v>150</v>
      </c>
      <c r="B152" s="5">
        <v>23240077</v>
      </c>
      <c r="C152" s="35" t="str">
        <f>_xlfn.XLOOKUP(Table236[[#This Row],[NIS]],Table23[NIS],Table23[Nama lengkap],"Not Found",0)</f>
        <v>Rafka Nurmaulanaaffandi</v>
      </c>
      <c r="D152" s="5" t="str">
        <f>_xlfn.XLOOKUP(Table236[[#This Row],[NIS]],Table23[NIS],Table23[Status],"Not Found",0)</f>
        <v>Aktif</v>
      </c>
      <c r="E152" s="5">
        <f>_xlfn.XLOOKUP(Table236[[#This Row],[NIS]],Table23[NIS],Table23[Tahun Masuk],"Not Found",0)</f>
        <v>2023</v>
      </c>
      <c r="F152" s="5">
        <f>_xlfn.XLOOKUP(Table236[[#This Row],[NIS]],Table23[NIS],Table23[Tahun Keluar],"Not Found",0)</f>
        <v>0</v>
      </c>
      <c r="G152" s="5">
        <f>_xlfn.XLOOKUP(Table236[[#This Row],[NIS]],Table23[NIS],Table23[Kelas],"Not Found",0)</f>
        <v>2</v>
      </c>
      <c r="H152" s="5" t="str">
        <f>_xlfn.XLOOKUP(Table236[[#This Row],[NIS]],Table23[NIS],Table23[Kelas Detail],"Not Found",0)</f>
        <v>2-C</v>
      </c>
      <c r="I152" s="5" t="s">
        <v>151</v>
      </c>
      <c r="J152" s="5" t="s">
        <v>151</v>
      </c>
      <c r="K152" s="5" t="s">
        <v>151</v>
      </c>
      <c r="L152" s="5"/>
      <c r="M152" s="5"/>
      <c r="N152" s="5" t="s">
        <v>6059</v>
      </c>
      <c r="O152" s="10"/>
    </row>
    <row r="153" spans="1:15" ht="20.100000000000001" customHeight="1">
      <c r="A153" s="4">
        <f>SUBTOTAL(3,C$3:C153)</f>
        <v>151</v>
      </c>
      <c r="B153" s="5">
        <v>23240124</v>
      </c>
      <c r="C153" s="35" t="str">
        <f>_xlfn.XLOOKUP(Table236[[#This Row],[NIS]],Table23[NIS],Table23[Nama lengkap],"Not Found",0)</f>
        <v>Raga Permana Sidik</v>
      </c>
      <c r="D153" s="5" t="str">
        <f>_xlfn.XLOOKUP(Table236[[#This Row],[NIS]],Table23[NIS],Table23[Status],"Not Found",0)</f>
        <v>Aktif</v>
      </c>
      <c r="E153" s="5">
        <f>_xlfn.XLOOKUP(Table236[[#This Row],[NIS]],Table23[NIS],Table23[Tahun Masuk],"Not Found",0)</f>
        <v>2023</v>
      </c>
      <c r="F153" s="5">
        <f>_xlfn.XLOOKUP(Table236[[#This Row],[NIS]],Table23[NIS],Table23[Tahun Keluar],"Not Found",0)</f>
        <v>0</v>
      </c>
      <c r="G153" s="5">
        <f>_xlfn.XLOOKUP(Table236[[#This Row],[NIS]],Table23[NIS],Table23[Kelas],"Not Found",0)</f>
        <v>2</v>
      </c>
      <c r="H153" s="5" t="str">
        <f>_xlfn.XLOOKUP(Table236[[#This Row],[NIS]],Table23[NIS],Table23[Kelas Detail],"Not Found",0)</f>
        <v>2-C</v>
      </c>
      <c r="I153" s="5" t="s">
        <v>151</v>
      </c>
      <c r="J153" s="5" t="s">
        <v>151</v>
      </c>
      <c r="K153" s="5" t="s">
        <v>151</v>
      </c>
      <c r="L153" s="5"/>
      <c r="M153" s="5"/>
      <c r="N153" s="5" t="s">
        <v>6059</v>
      </c>
      <c r="O153" s="10"/>
    </row>
    <row r="154" spans="1:15" ht="20.100000000000001" customHeight="1">
      <c r="A154" s="4">
        <f>SUBTOTAL(3,C$3:C154)</f>
        <v>152</v>
      </c>
      <c r="B154" s="5">
        <v>23240075</v>
      </c>
      <c r="C154" s="35" t="str">
        <f>_xlfn.XLOOKUP(Table236[[#This Row],[NIS]],Table23[NIS],Table23[Nama lengkap],"Not Found",0)</f>
        <v>Rizky Malikul Jabar</v>
      </c>
      <c r="D154" s="5" t="str">
        <f>_xlfn.XLOOKUP(Table236[[#This Row],[NIS]],Table23[NIS],Table23[Status],"Not Found",0)</f>
        <v>Aktif</v>
      </c>
      <c r="E154" s="5">
        <f>_xlfn.XLOOKUP(Table236[[#This Row],[NIS]],Table23[NIS],Table23[Tahun Masuk],"Not Found",0)</f>
        <v>2023</v>
      </c>
      <c r="F154" s="5">
        <f>_xlfn.XLOOKUP(Table236[[#This Row],[NIS]],Table23[NIS],Table23[Tahun Keluar],"Not Found",0)</f>
        <v>0</v>
      </c>
      <c r="G154" s="5">
        <f>_xlfn.XLOOKUP(Table236[[#This Row],[NIS]],Table23[NIS],Table23[Kelas],"Not Found",0)</f>
        <v>2</v>
      </c>
      <c r="H154" s="5" t="str">
        <f>_xlfn.XLOOKUP(Table236[[#This Row],[NIS]],Table23[NIS],Table23[Kelas Detail],"Not Found",0)</f>
        <v>2-C</v>
      </c>
      <c r="I154" s="5" t="s">
        <v>151</v>
      </c>
      <c r="J154" s="5" t="s">
        <v>151</v>
      </c>
      <c r="K154" s="5" t="s">
        <v>151</v>
      </c>
      <c r="L154" s="5"/>
      <c r="M154" s="5"/>
      <c r="N154" s="5" t="s">
        <v>6059</v>
      </c>
      <c r="O154" s="10"/>
    </row>
    <row r="155" spans="1:15" ht="20.100000000000001" customHeight="1">
      <c r="A155" s="4">
        <f>SUBTOTAL(3,C$3:C155)</f>
        <v>153</v>
      </c>
      <c r="B155" s="5">
        <v>23240060</v>
      </c>
      <c r="C155" s="35" t="str">
        <f>_xlfn.XLOOKUP(Table236[[#This Row],[NIS]],Table23[NIS],Table23[Nama lengkap],"Not Found",0)</f>
        <v>Rohiman</v>
      </c>
      <c r="D155" s="5" t="str">
        <f>_xlfn.XLOOKUP(Table236[[#This Row],[NIS]],Table23[NIS],Table23[Status],"Not Found",0)</f>
        <v>Aktif</v>
      </c>
      <c r="E155" s="5">
        <f>_xlfn.XLOOKUP(Table236[[#This Row],[NIS]],Table23[NIS],Table23[Tahun Masuk],"Not Found",0)</f>
        <v>2023</v>
      </c>
      <c r="F155" s="5">
        <f>_xlfn.XLOOKUP(Table236[[#This Row],[NIS]],Table23[NIS],Table23[Tahun Keluar],"Not Found",0)</f>
        <v>0</v>
      </c>
      <c r="G155" s="5">
        <f>_xlfn.XLOOKUP(Table236[[#This Row],[NIS]],Table23[NIS],Table23[Kelas],"Not Found",0)</f>
        <v>2</v>
      </c>
      <c r="H155" s="5" t="str">
        <f>_xlfn.XLOOKUP(Table236[[#This Row],[NIS]],Table23[NIS],Table23[Kelas Detail],"Not Found",0)</f>
        <v>2-C</v>
      </c>
      <c r="I155" s="5" t="s">
        <v>151</v>
      </c>
      <c r="J155" s="5" t="s">
        <v>151</v>
      </c>
      <c r="K155" s="5" t="s">
        <v>151</v>
      </c>
      <c r="L155" s="5"/>
      <c r="M155" s="5"/>
      <c r="N155" s="5" t="s">
        <v>6059</v>
      </c>
      <c r="O155" s="10"/>
    </row>
    <row r="156" spans="1:15" ht="20.100000000000001" customHeight="1">
      <c r="A156" s="4">
        <f>SUBTOTAL(3,C$3:C156)</f>
        <v>154</v>
      </c>
      <c r="B156" s="5">
        <v>23240146</v>
      </c>
      <c r="C156" s="35" t="str">
        <f>_xlfn.XLOOKUP(Table236[[#This Row],[NIS]],Table23[NIS],Table23[Nama lengkap],"Not Found",0)</f>
        <v>Satria Fazriasnyah</v>
      </c>
      <c r="D156" s="5" t="str">
        <f>_xlfn.XLOOKUP(Table236[[#This Row],[NIS]],Table23[NIS],Table23[Status],"Not Found",0)</f>
        <v>Aktif</v>
      </c>
      <c r="E156" s="5">
        <f>_xlfn.XLOOKUP(Table236[[#This Row],[NIS]],Table23[NIS],Table23[Tahun Masuk],"Not Found",0)</f>
        <v>2023</v>
      </c>
      <c r="F156" s="5">
        <f>_xlfn.XLOOKUP(Table236[[#This Row],[NIS]],Table23[NIS],Table23[Tahun Keluar],"Not Found",0)</f>
        <v>0</v>
      </c>
      <c r="G156" s="5">
        <f>_xlfn.XLOOKUP(Table236[[#This Row],[NIS]],Table23[NIS],Table23[Kelas],"Not Found",0)</f>
        <v>2</v>
      </c>
      <c r="H156" s="5" t="str">
        <f>_xlfn.XLOOKUP(Table236[[#This Row],[NIS]],Table23[NIS],Table23[Kelas Detail],"Not Found",0)</f>
        <v>2-C</v>
      </c>
      <c r="I156" s="5" t="s">
        <v>151</v>
      </c>
      <c r="J156" s="5" t="s">
        <v>151</v>
      </c>
      <c r="K156" s="5" t="s">
        <v>151</v>
      </c>
      <c r="L156" s="5"/>
      <c r="M156" s="5"/>
      <c r="N156" s="5" t="s">
        <v>6059</v>
      </c>
      <c r="O156" s="10"/>
    </row>
    <row r="157" spans="1:15" ht="20.100000000000001" customHeight="1">
      <c r="A157" s="4">
        <f>SUBTOTAL(3,C$3:C157)</f>
        <v>155</v>
      </c>
      <c r="B157" s="5">
        <v>23240079</v>
      </c>
      <c r="C157" s="35" t="str">
        <f>_xlfn.XLOOKUP(Table236[[#This Row],[NIS]],Table23[NIS],Table23[Nama lengkap],"Not Found",0)</f>
        <v>Sayyid Ahmad Sabiq</v>
      </c>
      <c r="D157" s="5" t="str">
        <f>_xlfn.XLOOKUP(Table236[[#This Row],[NIS]],Table23[NIS],Table23[Status],"Not Found",0)</f>
        <v>Aktif</v>
      </c>
      <c r="E157" s="5">
        <f>_xlfn.XLOOKUP(Table236[[#This Row],[NIS]],Table23[NIS],Table23[Tahun Masuk],"Not Found",0)</f>
        <v>2023</v>
      </c>
      <c r="F157" s="5">
        <f>_xlfn.XLOOKUP(Table236[[#This Row],[NIS]],Table23[NIS],Table23[Tahun Keluar],"Not Found",0)</f>
        <v>0</v>
      </c>
      <c r="G157" s="5">
        <f>_xlfn.XLOOKUP(Table236[[#This Row],[NIS]],Table23[NIS],Table23[Kelas],"Not Found",0)</f>
        <v>2</v>
      </c>
      <c r="H157" s="5" t="str">
        <f>_xlfn.XLOOKUP(Table236[[#This Row],[NIS]],Table23[NIS],Table23[Kelas Detail],"Not Found",0)</f>
        <v>2-C</v>
      </c>
      <c r="I157" s="5" t="s">
        <v>151</v>
      </c>
      <c r="J157" s="5" t="s">
        <v>151</v>
      </c>
      <c r="K157" s="5" t="s">
        <v>151</v>
      </c>
      <c r="L157" s="5"/>
      <c r="M157" s="5"/>
      <c r="N157" s="5" t="s">
        <v>6059</v>
      </c>
      <c r="O157" s="10"/>
    </row>
    <row r="158" spans="1:15" ht="20.100000000000001" customHeight="1">
      <c r="A158" s="4">
        <f>SUBTOTAL(3,C$3:C158)</f>
        <v>156</v>
      </c>
      <c r="B158" s="5">
        <v>23240019</v>
      </c>
      <c r="C158" s="35" t="str">
        <f>_xlfn.XLOOKUP(Table236[[#This Row],[NIS]],Table23[NIS],Table23[Nama lengkap],"Not Found",0)</f>
        <v>Zahwan Abdul Hamid</v>
      </c>
      <c r="D158" s="5" t="str">
        <f>_xlfn.XLOOKUP(Table236[[#This Row],[NIS]],Table23[NIS],Table23[Status],"Not Found",0)</f>
        <v>Aktif</v>
      </c>
      <c r="E158" s="5">
        <f>_xlfn.XLOOKUP(Table236[[#This Row],[NIS]],Table23[NIS],Table23[Tahun Masuk],"Not Found",0)</f>
        <v>2023</v>
      </c>
      <c r="F158" s="5">
        <f>_xlfn.XLOOKUP(Table236[[#This Row],[NIS]],Table23[NIS],Table23[Tahun Keluar],"Not Found",0)</f>
        <v>0</v>
      </c>
      <c r="G158" s="5">
        <f>_xlfn.XLOOKUP(Table236[[#This Row],[NIS]],Table23[NIS],Table23[Kelas],"Not Found",0)</f>
        <v>2</v>
      </c>
      <c r="H158" s="5" t="str">
        <f>_xlfn.XLOOKUP(Table236[[#This Row],[NIS]],Table23[NIS],Table23[Kelas Detail],"Not Found",0)</f>
        <v>2-C</v>
      </c>
      <c r="I158" s="5" t="s">
        <v>2495</v>
      </c>
      <c r="J158" s="5"/>
      <c r="K158" s="5"/>
      <c r="L158" s="5"/>
      <c r="M158" s="5"/>
      <c r="N158" s="5" t="s">
        <v>6059</v>
      </c>
      <c r="O158" s="10"/>
    </row>
    <row r="159" spans="1:15" ht="20.100000000000001" customHeight="1">
      <c r="A159" s="4">
        <f>SUBTOTAL(3,C$3:C159)</f>
        <v>157</v>
      </c>
      <c r="B159" s="5">
        <v>23240043</v>
      </c>
      <c r="C159" s="35" t="str">
        <f>_xlfn.XLOOKUP(Table236[[#This Row],[NIS]],Table23[NIS],Table23[Nama lengkap],"Not Found",0)</f>
        <v>Zulfan Achmad</v>
      </c>
      <c r="D159" s="5" t="str">
        <f>_xlfn.XLOOKUP(Table236[[#This Row],[NIS]],Table23[NIS],Table23[Status],"Not Found",0)</f>
        <v>Aktif</v>
      </c>
      <c r="E159" s="5">
        <f>_xlfn.XLOOKUP(Table236[[#This Row],[NIS]],Table23[NIS],Table23[Tahun Masuk],"Not Found",0)</f>
        <v>2023</v>
      </c>
      <c r="F159" s="5">
        <f>_xlfn.XLOOKUP(Table236[[#This Row],[NIS]],Table23[NIS],Table23[Tahun Keluar],"Not Found",0)</f>
        <v>0</v>
      </c>
      <c r="G159" s="5">
        <f>_xlfn.XLOOKUP(Table236[[#This Row],[NIS]],Table23[NIS],Table23[Kelas],"Not Found",0)</f>
        <v>2</v>
      </c>
      <c r="H159" s="5" t="str">
        <f>_xlfn.XLOOKUP(Table236[[#This Row],[NIS]],Table23[NIS],Table23[Kelas Detail],"Not Found",0)</f>
        <v>2-C</v>
      </c>
      <c r="I159" s="5" t="s">
        <v>151</v>
      </c>
      <c r="J159" s="5" t="s">
        <v>151</v>
      </c>
      <c r="K159" s="5" t="s">
        <v>151</v>
      </c>
      <c r="L159" s="5"/>
      <c r="M159" s="5"/>
      <c r="N159" s="5" t="s">
        <v>6059</v>
      </c>
      <c r="O159" s="10"/>
    </row>
    <row r="160" spans="1:15" ht="20.100000000000001" customHeight="1">
      <c r="A160" s="4">
        <f>SUBTOTAL(3,C$3:C160)</f>
        <v>158</v>
      </c>
      <c r="B160" s="5">
        <v>24250053</v>
      </c>
      <c r="C160" s="35" t="str">
        <f>_xlfn.XLOOKUP(Table236[[#This Row],[NIS]],Table23[NIS],Table23[Nama lengkap],"Not Found",0)</f>
        <v>Abdul Basit</v>
      </c>
      <c r="D160" s="5" t="str">
        <f>_xlfn.XLOOKUP(Table236[[#This Row],[NIS]],Table23[NIS],Table23[Status],"Not Found",0)</f>
        <v>Aktif</v>
      </c>
      <c r="E160" s="5">
        <f>_xlfn.XLOOKUP(Table236[[#This Row],[NIS]],Table23[NIS],Table23[Tahun Masuk],"Not Found",0)</f>
        <v>2024</v>
      </c>
      <c r="F160" s="5">
        <f>_xlfn.XLOOKUP(Table236[[#This Row],[NIS]],Table23[NIS],Table23[Tahun Keluar],"Not Found",0)</f>
        <v>0</v>
      </c>
      <c r="G160" s="5">
        <f>_xlfn.XLOOKUP(Table236[[#This Row],[NIS]],Table23[NIS],Table23[Kelas],"Not Found",0)</f>
        <v>2</v>
      </c>
      <c r="H160" s="5" t="str">
        <f>_xlfn.XLOOKUP(Table236[[#This Row],[NIS]],Table23[NIS],Table23[Kelas Detail],"Not Found",0)</f>
        <v>2-D</v>
      </c>
      <c r="I160" s="5" t="s">
        <v>151</v>
      </c>
      <c r="J160" s="5" t="s">
        <v>151</v>
      </c>
      <c r="K160" s="5" t="s">
        <v>151</v>
      </c>
      <c r="L160" s="5"/>
      <c r="M160" s="5"/>
      <c r="N160" s="5"/>
      <c r="O160" s="5"/>
    </row>
    <row r="161" spans="1:15" ht="20.100000000000001" customHeight="1">
      <c r="A161" s="4">
        <f>SUBTOTAL(3,C$3:C161)</f>
        <v>159</v>
      </c>
      <c r="B161" s="5">
        <v>24250125</v>
      </c>
      <c r="C161" s="35" t="str">
        <f>_xlfn.XLOOKUP(Table236[[#This Row],[NIS]],Table23[NIS],Table23[Nama lengkap],"Not Found",0)</f>
        <v>Abdurrohman Fauzan</v>
      </c>
      <c r="D161" s="5" t="str">
        <f>_xlfn.XLOOKUP(Table236[[#This Row],[NIS]],Table23[NIS],Table23[Status],"Not Found",0)</f>
        <v>Aktif</v>
      </c>
      <c r="E161" s="5">
        <f>_xlfn.XLOOKUP(Table236[[#This Row],[NIS]],Table23[NIS],Table23[Tahun Masuk],"Not Found",0)</f>
        <v>2024</v>
      </c>
      <c r="F161" s="5">
        <f>_xlfn.XLOOKUP(Table236[[#This Row],[NIS]],Table23[NIS],Table23[Tahun Keluar],"Not Found",0)</f>
        <v>0</v>
      </c>
      <c r="G161" s="5">
        <f>_xlfn.XLOOKUP(Table236[[#This Row],[NIS]],Table23[NIS],Table23[Kelas],"Not Found",0)</f>
        <v>2</v>
      </c>
      <c r="H161" s="5" t="str">
        <f>_xlfn.XLOOKUP(Table236[[#This Row],[NIS]],Table23[NIS],Table23[Kelas Detail],"Not Found",0)</f>
        <v>2-D</v>
      </c>
      <c r="I161" s="5" t="s">
        <v>151</v>
      </c>
      <c r="J161" s="5" t="s">
        <v>151</v>
      </c>
      <c r="K161" s="5" t="s">
        <v>151</v>
      </c>
      <c r="L161" s="5"/>
      <c r="M161" s="5"/>
      <c r="N161" s="5" t="s">
        <v>6059</v>
      </c>
      <c r="O161" s="5"/>
    </row>
    <row r="162" spans="1:15" ht="20.100000000000001" customHeight="1">
      <c r="A162" s="4">
        <f>SUBTOTAL(3,C$3:C162)</f>
        <v>160</v>
      </c>
      <c r="B162" s="5">
        <v>24250059</v>
      </c>
      <c r="C162" s="35" t="str">
        <f>_xlfn.XLOOKUP(Table236[[#This Row],[NIS]],Table23[NIS],Table23[Nama lengkap],"Not Found",0)</f>
        <v>Ahmad Imam Baihaqi</v>
      </c>
      <c r="D162" s="5" t="str">
        <f>_xlfn.XLOOKUP(Table236[[#This Row],[NIS]],Table23[NIS],Table23[Status],"Not Found",0)</f>
        <v>Aktif</v>
      </c>
      <c r="E162" s="5">
        <f>_xlfn.XLOOKUP(Table236[[#This Row],[NIS]],Table23[NIS],Table23[Tahun Masuk],"Not Found",0)</f>
        <v>2024</v>
      </c>
      <c r="F162" s="5">
        <f>_xlfn.XLOOKUP(Table236[[#This Row],[NIS]],Table23[NIS],Table23[Tahun Keluar],"Not Found",0)</f>
        <v>0</v>
      </c>
      <c r="G162" s="5">
        <f>_xlfn.XLOOKUP(Table236[[#This Row],[NIS]],Table23[NIS],Table23[Kelas],"Not Found",0)</f>
        <v>2</v>
      </c>
      <c r="H162" s="5" t="str">
        <f>_xlfn.XLOOKUP(Table236[[#This Row],[NIS]],Table23[NIS],Table23[Kelas Detail],"Not Found",0)</f>
        <v>2-D</v>
      </c>
      <c r="I162" s="5" t="s">
        <v>151</v>
      </c>
      <c r="J162" s="5" t="s">
        <v>151</v>
      </c>
      <c r="K162" s="5" t="s">
        <v>151</v>
      </c>
      <c r="L162" s="5"/>
      <c r="M162" s="5"/>
      <c r="N162" s="5" t="s">
        <v>6059</v>
      </c>
      <c r="O162" s="5"/>
    </row>
    <row r="163" spans="1:15" ht="20.100000000000001" customHeight="1">
      <c r="A163" s="4">
        <f>SUBTOTAL(3,C$3:C163)</f>
        <v>161</v>
      </c>
      <c r="B163" s="5">
        <v>24250039</v>
      </c>
      <c r="C163" s="35" t="str">
        <f>_xlfn.XLOOKUP(Table236[[#This Row],[NIS]],Table23[NIS],Table23[Nama lengkap],"Not Found",0)</f>
        <v>Ahmad Syaeful Baari</v>
      </c>
      <c r="D163" s="5" t="str">
        <f>_xlfn.XLOOKUP(Table236[[#This Row],[NIS]],Table23[NIS],Table23[Status],"Not Found",0)</f>
        <v>Aktif</v>
      </c>
      <c r="E163" s="5">
        <f>_xlfn.XLOOKUP(Table236[[#This Row],[NIS]],Table23[NIS],Table23[Tahun Masuk],"Not Found",0)</f>
        <v>2024</v>
      </c>
      <c r="F163" s="5">
        <f>_xlfn.XLOOKUP(Table236[[#This Row],[NIS]],Table23[NIS],Table23[Tahun Keluar],"Not Found",0)</f>
        <v>0</v>
      </c>
      <c r="G163" s="5">
        <f>_xlfn.XLOOKUP(Table236[[#This Row],[NIS]],Table23[NIS],Table23[Kelas],"Not Found",0)</f>
        <v>2</v>
      </c>
      <c r="H163" s="5" t="str">
        <f>_xlfn.XLOOKUP(Table236[[#This Row],[NIS]],Table23[NIS],Table23[Kelas Detail],"Not Found",0)</f>
        <v>2-D</v>
      </c>
      <c r="I163" s="5" t="s">
        <v>151</v>
      </c>
      <c r="J163" s="5" t="s">
        <v>151</v>
      </c>
      <c r="K163" s="5" t="s">
        <v>151</v>
      </c>
      <c r="L163" s="5"/>
      <c r="M163" s="5"/>
      <c r="N163" s="5" t="s">
        <v>6059</v>
      </c>
      <c r="O163" s="5"/>
    </row>
    <row r="164" spans="1:15" ht="20.100000000000001" customHeight="1">
      <c r="A164" s="4">
        <f>SUBTOTAL(3,C$3:C164)</f>
        <v>162</v>
      </c>
      <c r="B164" s="5">
        <v>24250003</v>
      </c>
      <c r="C164" s="35" t="str">
        <f>_xlfn.XLOOKUP(Table236[[#This Row],[NIS]],Table23[NIS],Table23[Nama lengkap],"Not Found",0)</f>
        <v>Airlangga Santoso Putra</v>
      </c>
      <c r="D164" s="5" t="str">
        <f>_xlfn.XLOOKUP(Table236[[#This Row],[NIS]],Table23[NIS],Table23[Status],"Not Found",0)</f>
        <v>Aktif</v>
      </c>
      <c r="E164" s="5">
        <f>_xlfn.XLOOKUP(Table236[[#This Row],[NIS]],Table23[NIS],Table23[Tahun Masuk],"Not Found",0)</f>
        <v>2024</v>
      </c>
      <c r="F164" s="5">
        <f>_xlfn.XLOOKUP(Table236[[#This Row],[NIS]],Table23[NIS],Table23[Tahun Keluar],"Not Found",0)</f>
        <v>0</v>
      </c>
      <c r="G164" s="5">
        <f>_xlfn.XLOOKUP(Table236[[#This Row],[NIS]],Table23[NIS],Table23[Kelas],"Not Found",0)</f>
        <v>2</v>
      </c>
      <c r="H164" s="5" t="str">
        <f>_xlfn.XLOOKUP(Table236[[#This Row],[NIS]],Table23[NIS],Table23[Kelas Detail],"Not Found",0)</f>
        <v>2-D</v>
      </c>
      <c r="I164" s="5" t="s">
        <v>151</v>
      </c>
      <c r="J164" s="5" t="s">
        <v>151</v>
      </c>
      <c r="K164" s="5" t="s">
        <v>151</v>
      </c>
      <c r="L164" s="5"/>
      <c r="M164" s="5"/>
      <c r="N164" s="5" t="s">
        <v>6059</v>
      </c>
      <c r="O164" s="5"/>
    </row>
    <row r="165" spans="1:15" ht="20.100000000000001" customHeight="1">
      <c r="A165" s="4">
        <f>SUBTOTAL(3,C$3:C165)</f>
        <v>163</v>
      </c>
      <c r="B165" s="5">
        <v>24250162</v>
      </c>
      <c r="C165" s="35" t="str">
        <f>_xlfn.XLOOKUP(Table236[[#This Row],[NIS]],Table23[NIS],Table23[Nama lengkap],"Not Found",0)</f>
        <v>Andriana Miftahul Anwar</v>
      </c>
      <c r="D165" s="5" t="str">
        <f>_xlfn.XLOOKUP(Table236[[#This Row],[NIS]],Table23[NIS],Table23[Status],"Not Found",0)</f>
        <v>Aktif</v>
      </c>
      <c r="E165" s="5">
        <f>_xlfn.XLOOKUP(Table236[[#This Row],[NIS]],Table23[NIS],Table23[Tahun Masuk],"Not Found",0)</f>
        <v>2024</v>
      </c>
      <c r="F165" s="5">
        <f>_xlfn.XLOOKUP(Table236[[#This Row],[NIS]],Table23[NIS],Table23[Tahun Keluar],"Not Found",0)</f>
        <v>0</v>
      </c>
      <c r="G165" s="5">
        <f>_xlfn.XLOOKUP(Table236[[#This Row],[NIS]],Table23[NIS],Table23[Kelas],"Not Found",0)</f>
        <v>2</v>
      </c>
      <c r="H165" s="5" t="str">
        <f>_xlfn.XLOOKUP(Table236[[#This Row],[NIS]],Table23[NIS],Table23[Kelas Detail],"Not Found",0)</f>
        <v>2-D</v>
      </c>
      <c r="I165" s="5" t="s">
        <v>151</v>
      </c>
      <c r="J165" s="5" t="s">
        <v>151</v>
      </c>
      <c r="K165" s="5" t="s">
        <v>151</v>
      </c>
      <c r="L165" s="5"/>
      <c r="M165" s="5"/>
      <c r="N165" s="5" t="s">
        <v>6059</v>
      </c>
      <c r="O165" s="5"/>
    </row>
    <row r="166" spans="1:15" ht="20.100000000000001" customHeight="1">
      <c r="A166" s="4">
        <f>SUBTOTAL(3,C$3:C166)</f>
        <v>164</v>
      </c>
      <c r="B166" s="5">
        <v>24250082</v>
      </c>
      <c r="C166" s="35" t="str">
        <f>_xlfn.XLOOKUP(Table236[[#This Row],[NIS]],Table23[NIS],Table23[Nama lengkap],"Not Found",0)</f>
        <v>Aqil Muhamad Zubair</v>
      </c>
      <c r="D166" s="5" t="str">
        <f>_xlfn.XLOOKUP(Table236[[#This Row],[NIS]],Table23[NIS],Table23[Status],"Not Found",0)</f>
        <v>Waqof</v>
      </c>
      <c r="E166" s="5">
        <f>_xlfn.XLOOKUP(Table236[[#This Row],[NIS]],Table23[NIS],Table23[Tahun Masuk],"Not Found",0)</f>
        <v>2024</v>
      </c>
      <c r="F166" s="5">
        <f>_xlfn.XLOOKUP(Table236[[#This Row],[NIS]],Table23[NIS],Table23[Tahun Keluar],"Not Found",0)</f>
        <v>0</v>
      </c>
      <c r="G166" s="5">
        <f>_xlfn.XLOOKUP(Table236[[#This Row],[NIS]],Table23[NIS],Table23[Kelas],"Not Found",0)</f>
        <v>2</v>
      </c>
      <c r="H166" s="5" t="str">
        <f>_xlfn.XLOOKUP(Table236[[#This Row],[NIS]],Table23[NIS],Table23[Kelas Detail],"Not Found",0)</f>
        <v>2-D</v>
      </c>
      <c r="I166" s="5" t="s">
        <v>151</v>
      </c>
      <c r="J166" s="5" t="s">
        <v>151</v>
      </c>
      <c r="K166" s="5" t="s">
        <v>151</v>
      </c>
      <c r="L166" s="5"/>
      <c r="M166" s="5"/>
      <c r="N166" s="5"/>
      <c r="O166" s="5"/>
    </row>
    <row r="167" spans="1:15" ht="20.100000000000001" customHeight="1">
      <c r="A167" s="4">
        <f>SUBTOTAL(3,C$3:C167)</f>
        <v>165</v>
      </c>
      <c r="B167" s="5">
        <v>24250018</v>
      </c>
      <c r="C167" s="35" t="str">
        <f>_xlfn.XLOOKUP(Table236[[#This Row],[NIS]],Table23[NIS],Table23[Nama lengkap],"Not Found",0)</f>
        <v>Arief Susanto</v>
      </c>
      <c r="D167" s="5" t="str">
        <f>_xlfn.XLOOKUP(Table236[[#This Row],[NIS]],Table23[NIS],Table23[Status],"Not Found",0)</f>
        <v>Aktif</v>
      </c>
      <c r="E167" s="5">
        <f>_xlfn.XLOOKUP(Table236[[#This Row],[NIS]],Table23[NIS],Table23[Tahun Masuk],"Not Found",0)</f>
        <v>2024</v>
      </c>
      <c r="F167" s="5">
        <f>_xlfn.XLOOKUP(Table236[[#This Row],[NIS]],Table23[NIS],Table23[Tahun Keluar],"Not Found",0)</f>
        <v>0</v>
      </c>
      <c r="G167" s="5">
        <f>_xlfn.XLOOKUP(Table236[[#This Row],[NIS]],Table23[NIS],Table23[Kelas],"Not Found",0)</f>
        <v>2</v>
      </c>
      <c r="H167" s="5" t="str">
        <f>_xlfn.XLOOKUP(Table236[[#This Row],[NIS]],Table23[NIS],Table23[Kelas Detail],"Not Found",0)</f>
        <v>2-D</v>
      </c>
      <c r="I167" s="5" t="s">
        <v>151</v>
      </c>
      <c r="J167" s="5" t="s">
        <v>151</v>
      </c>
      <c r="K167" s="5" t="s">
        <v>151</v>
      </c>
      <c r="L167" s="5"/>
      <c r="M167" s="5"/>
      <c r="N167" s="5" t="s">
        <v>6059</v>
      </c>
      <c r="O167" s="5"/>
    </row>
    <row r="168" spans="1:15" ht="20.100000000000001" customHeight="1">
      <c r="A168" s="4">
        <f>SUBTOTAL(3,C$3:C168)</f>
        <v>166</v>
      </c>
      <c r="B168" s="5">
        <v>24250033</v>
      </c>
      <c r="C168" s="35" t="str">
        <f>_xlfn.XLOOKUP(Table236[[#This Row],[NIS]],Table23[NIS],Table23[Nama lengkap],"Not Found",0)</f>
        <v>Catur Purnama Asshidik</v>
      </c>
      <c r="D168" s="5" t="str">
        <f>_xlfn.XLOOKUP(Table236[[#This Row],[NIS]],Table23[NIS],Table23[Status],"Not Found",0)</f>
        <v>Aktif</v>
      </c>
      <c r="E168" s="5">
        <f>_xlfn.XLOOKUP(Table236[[#This Row],[NIS]],Table23[NIS],Table23[Tahun Masuk],"Not Found",0)</f>
        <v>2024</v>
      </c>
      <c r="F168" s="5">
        <f>_xlfn.XLOOKUP(Table236[[#This Row],[NIS]],Table23[NIS],Table23[Tahun Keluar],"Not Found",0)</f>
        <v>0</v>
      </c>
      <c r="G168" s="5">
        <f>_xlfn.XLOOKUP(Table236[[#This Row],[NIS]],Table23[NIS],Table23[Kelas],"Not Found",0)</f>
        <v>2</v>
      </c>
      <c r="H168" s="5" t="str">
        <f>_xlfn.XLOOKUP(Table236[[#This Row],[NIS]],Table23[NIS],Table23[Kelas Detail],"Not Found",0)</f>
        <v>2-D</v>
      </c>
      <c r="I168" s="5" t="s">
        <v>151</v>
      </c>
      <c r="J168" s="5" t="s">
        <v>151</v>
      </c>
      <c r="K168" s="5" t="s">
        <v>151</v>
      </c>
      <c r="L168" s="5"/>
      <c r="M168" s="5"/>
      <c r="N168" s="5" t="s">
        <v>6059</v>
      </c>
      <c r="O168" s="5"/>
    </row>
    <row r="169" spans="1:15" ht="20.100000000000001" customHeight="1">
      <c r="A169" s="4">
        <f>SUBTOTAL(3,C$3:C169)</f>
        <v>167</v>
      </c>
      <c r="B169" s="5">
        <v>24250096</v>
      </c>
      <c r="C169" s="35" t="str">
        <f>_xlfn.XLOOKUP(Table236[[#This Row],[NIS]],Table23[NIS],Table23[Nama lengkap],"Not Found",0)</f>
        <v>Dafa Rabbani Zaidan</v>
      </c>
      <c r="D169" s="5" t="str">
        <f>_xlfn.XLOOKUP(Table236[[#This Row],[NIS]],Table23[NIS],Table23[Status],"Not Found",0)</f>
        <v>Aktif</v>
      </c>
      <c r="E169" s="5">
        <f>_xlfn.XLOOKUP(Table236[[#This Row],[NIS]],Table23[NIS],Table23[Tahun Masuk],"Not Found",0)</f>
        <v>2024</v>
      </c>
      <c r="F169" s="5">
        <f>_xlfn.XLOOKUP(Table236[[#This Row],[NIS]],Table23[NIS],Table23[Tahun Keluar],"Not Found",0)</f>
        <v>0</v>
      </c>
      <c r="G169" s="5">
        <f>_xlfn.XLOOKUP(Table236[[#This Row],[NIS]],Table23[NIS],Table23[Kelas],"Not Found",0)</f>
        <v>2</v>
      </c>
      <c r="H169" s="5" t="str">
        <f>_xlfn.XLOOKUP(Table236[[#This Row],[NIS]],Table23[NIS],Table23[Kelas Detail],"Not Found",0)</f>
        <v>2-D</v>
      </c>
      <c r="I169" s="5" t="s">
        <v>151</v>
      </c>
      <c r="J169" s="5" t="s">
        <v>151</v>
      </c>
      <c r="K169" s="5" t="s">
        <v>151</v>
      </c>
      <c r="L169" s="5"/>
      <c r="M169" s="5"/>
      <c r="N169" s="5" t="s">
        <v>6059</v>
      </c>
      <c r="O169" s="5"/>
    </row>
    <row r="170" spans="1:15" ht="20.100000000000001" customHeight="1">
      <c r="A170" s="4">
        <f>SUBTOTAL(3,C$3:C170)</f>
        <v>168</v>
      </c>
      <c r="B170" s="5">
        <v>24250077</v>
      </c>
      <c r="C170" s="35" t="str">
        <f>_xlfn.XLOOKUP(Table236[[#This Row],[NIS]],Table23[NIS],Table23[Nama lengkap],"Not Found",0)</f>
        <v>Fakhri Rahmat Fauzan</v>
      </c>
      <c r="D170" s="5" t="str">
        <f>_xlfn.XLOOKUP(Table236[[#This Row],[NIS]],Table23[NIS],Table23[Status],"Not Found",0)</f>
        <v>Aktif</v>
      </c>
      <c r="E170" s="5">
        <f>_xlfn.XLOOKUP(Table236[[#This Row],[NIS]],Table23[NIS],Table23[Tahun Masuk],"Not Found",0)</f>
        <v>2024</v>
      </c>
      <c r="F170" s="5">
        <f>_xlfn.XLOOKUP(Table236[[#This Row],[NIS]],Table23[NIS],Table23[Tahun Keluar],"Not Found",0)</f>
        <v>0</v>
      </c>
      <c r="G170" s="5">
        <f>_xlfn.XLOOKUP(Table236[[#This Row],[NIS]],Table23[NIS],Table23[Kelas],"Not Found",0)</f>
        <v>2</v>
      </c>
      <c r="H170" s="5" t="str">
        <f>_xlfn.XLOOKUP(Table236[[#This Row],[NIS]],Table23[NIS],Table23[Kelas Detail],"Not Found",0)</f>
        <v>2-D</v>
      </c>
      <c r="I170" s="5" t="s">
        <v>151</v>
      </c>
      <c r="J170" s="5" t="s">
        <v>151</v>
      </c>
      <c r="K170" s="5" t="s">
        <v>151</v>
      </c>
      <c r="L170" s="5"/>
      <c r="M170" s="5"/>
      <c r="N170" s="5" t="s">
        <v>6059</v>
      </c>
      <c r="O170" s="5"/>
    </row>
    <row r="171" spans="1:15" ht="20.100000000000001" customHeight="1">
      <c r="A171" s="4">
        <f>SUBTOTAL(3,C$3:C171)</f>
        <v>169</v>
      </c>
      <c r="B171" s="5">
        <v>24250064</v>
      </c>
      <c r="C171" s="35" t="str">
        <f>_xlfn.XLOOKUP(Table236[[#This Row],[NIS]],Table23[NIS],Table23[Nama lengkap],"Not Found",0)</f>
        <v>Fauzan Maulana Aziz</v>
      </c>
      <c r="D171" s="5" t="str">
        <f>_xlfn.XLOOKUP(Table236[[#This Row],[NIS]],Table23[NIS],Table23[Status],"Not Found",0)</f>
        <v>Aktif</v>
      </c>
      <c r="E171" s="5">
        <f>_xlfn.XLOOKUP(Table236[[#This Row],[NIS]],Table23[NIS],Table23[Tahun Masuk],"Not Found",0)</f>
        <v>2024</v>
      </c>
      <c r="F171" s="5">
        <f>_xlfn.XLOOKUP(Table236[[#This Row],[NIS]],Table23[NIS],Table23[Tahun Keluar],"Not Found",0)</f>
        <v>0</v>
      </c>
      <c r="G171" s="5">
        <f>_xlfn.XLOOKUP(Table236[[#This Row],[NIS]],Table23[NIS],Table23[Kelas],"Not Found",0)</f>
        <v>2</v>
      </c>
      <c r="H171" s="5" t="str">
        <f>_xlfn.XLOOKUP(Table236[[#This Row],[NIS]],Table23[NIS],Table23[Kelas Detail],"Not Found",0)</f>
        <v>2-D</v>
      </c>
      <c r="I171" s="5" t="s">
        <v>151</v>
      </c>
      <c r="J171" s="5" t="s">
        <v>151</v>
      </c>
      <c r="K171" s="5" t="s">
        <v>151</v>
      </c>
      <c r="L171" s="5"/>
      <c r="M171" s="5"/>
      <c r="N171" s="5" t="s">
        <v>6059</v>
      </c>
      <c r="O171" s="5"/>
    </row>
    <row r="172" spans="1:15" ht="20.100000000000001" customHeight="1">
      <c r="A172" s="4">
        <f>SUBTOTAL(3,C$3:C172)</f>
        <v>170</v>
      </c>
      <c r="B172" s="5">
        <v>24250026</v>
      </c>
      <c r="C172" s="35" t="str">
        <f>_xlfn.XLOOKUP(Table236[[#This Row],[NIS]],Table23[NIS],Table23[Nama lengkap],"Not Found",0)</f>
        <v>Haris Saeful Mujab</v>
      </c>
      <c r="D172" s="5" t="str">
        <f>_xlfn.XLOOKUP(Table236[[#This Row],[NIS]],Table23[NIS],Table23[Status],"Not Found",0)</f>
        <v>Aktif</v>
      </c>
      <c r="E172" s="5">
        <f>_xlfn.XLOOKUP(Table236[[#This Row],[NIS]],Table23[NIS],Table23[Tahun Masuk],"Not Found",0)</f>
        <v>2024</v>
      </c>
      <c r="F172" s="5">
        <f>_xlfn.XLOOKUP(Table236[[#This Row],[NIS]],Table23[NIS],Table23[Tahun Keluar],"Not Found",0)</f>
        <v>0</v>
      </c>
      <c r="G172" s="5">
        <f>_xlfn.XLOOKUP(Table236[[#This Row],[NIS]],Table23[NIS],Table23[Kelas],"Not Found",0)</f>
        <v>2</v>
      </c>
      <c r="H172" s="5" t="str">
        <f>_xlfn.XLOOKUP(Table236[[#This Row],[NIS]],Table23[NIS],Table23[Kelas Detail],"Not Found",0)</f>
        <v>2-D</v>
      </c>
      <c r="I172" s="5" t="s">
        <v>2698</v>
      </c>
      <c r="J172" s="5"/>
      <c r="K172" s="5"/>
      <c r="L172" s="5"/>
      <c r="M172" s="5"/>
      <c r="N172" s="5" t="s">
        <v>6059</v>
      </c>
      <c r="O172" s="5"/>
    </row>
    <row r="173" spans="1:15" ht="20.100000000000001" customHeight="1">
      <c r="A173" s="4">
        <f>SUBTOTAL(3,C$3:C173)</f>
        <v>171</v>
      </c>
      <c r="B173" s="5">
        <v>24250043</v>
      </c>
      <c r="C173" s="35" t="str">
        <f>_xlfn.XLOOKUP(Table236[[#This Row],[NIS]],Table23[NIS],Table23[Nama lengkap],"Not Found",0)</f>
        <v>Hasby Muhammad Khair</v>
      </c>
      <c r="D173" s="5" t="str">
        <f>_xlfn.XLOOKUP(Table236[[#This Row],[NIS]],Table23[NIS],Table23[Status],"Not Found",0)</f>
        <v>Aktif</v>
      </c>
      <c r="E173" s="5">
        <f>_xlfn.XLOOKUP(Table236[[#This Row],[NIS]],Table23[NIS],Table23[Tahun Masuk],"Not Found",0)</f>
        <v>2024</v>
      </c>
      <c r="F173" s="5">
        <f>_xlfn.XLOOKUP(Table236[[#This Row],[NIS]],Table23[NIS],Table23[Tahun Keluar],"Not Found",0)</f>
        <v>0</v>
      </c>
      <c r="G173" s="5">
        <f>_xlfn.XLOOKUP(Table236[[#This Row],[NIS]],Table23[NIS],Table23[Kelas],"Not Found",0)</f>
        <v>2</v>
      </c>
      <c r="H173" s="5" t="str">
        <f>_xlfn.XLOOKUP(Table236[[#This Row],[NIS]],Table23[NIS],Table23[Kelas Detail],"Not Found",0)</f>
        <v>2-D</v>
      </c>
      <c r="I173" s="5" t="s">
        <v>151</v>
      </c>
      <c r="J173" s="5" t="s">
        <v>151</v>
      </c>
      <c r="K173" s="5" t="s">
        <v>151</v>
      </c>
      <c r="L173" s="5"/>
      <c r="M173" s="5"/>
      <c r="N173" s="5" t="s">
        <v>6059</v>
      </c>
      <c r="O173" s="5"/>
    </row>
    <row r="174" spans="1:15" ht="20.100000000000001" customHeight="1">
      <c r="A174" s="4">
        <f>SUBTOTAL(3,C$3:C174)</f>
        <v>172</v>
      </c>
      <c r="B174" s="5">
        <v>24250104</v>
      </c>
      <c r="C174" s="35" t="str">
        <f>_xlfn.XLOOKUP(Table236[[#This Row],[NIS]],Table23[NIS],Table23[Nama lengkap],"Not Found",0)</f>
        <v>Hilmi Damanhuri Cahyadin</v>
      </c>
      <c r="D174" s="5" t="str">
        <f>_xlfn.XLOOKUP(Table236[[#This Row],[NIS]],Table23[NIS],Table23[Status],"Not Found",0)</f>
        <v>Aktif</v>
      </c>
      <c r="E174" s="5">
        <f>_xlfn.XLOOKUP(Table236[[#This Row],[NIS]],Table23[NIS],Table23[Tahun Masuk],"Not Found",0)</f>
        <v>2024</v>
      </c>
      <c r="F174" s="5">
        <f>_xlfn.XLOOKUP(Table236[[#This Row],[NIS]],Table23[NIS],Table23[Tahun Keluar],"Not Found",0)</f>
        <v>0</v>
      </c>
      <c r="G174" s="5">
        <f>_xlfn.XLOOKUP(Table236[[#This Row],[NIS]],Table23[NIS],Table23[Kelas],"Not Found",0)</f>
        <v>2</v>
      </c>
      <c r="H174" s="5" t="str">
        <f>_xlfn.XLOOKUP(Table236[[#This Row],[NIS]],Table23[NIS],Table23[Kelas Detail],"Not Found",0)</f>
        <v>2-D</v>
      </c>
      <c r="I174" s="5" t="s">
        <v>151</v>
      </c>
      <c r="J174" s="5" t="s">
        <v>151</v>
      </c>
      <c r="K174" s="5" t="s">
        <v>151</v>
      </c>
      <c r="L174" s="5"/>
      <c r="M174" s="5"/>
      <c r="N174" s="5" t="s">
        <v>6059</v>
      </c>
      <c r="O174" s="5"/>
    </row>
    <row r="175" spans="1:15" ht="20.100000000000001" customHeight="1">
      <c r="A175" s="4">
        <f>SUBTOTAL(3,C$3:C175)</f>
        <v>173</v>
      </c>
      <c r="B175" s="5">
        <v>24250118</v>
      </c>
      <c r="C175" s="35" t="str">
        <f>_xlfn.XLOOKUP(Table236[[#This Row],[NIS]],Table23[NIS],Table23[Nama lengkap],"Not Found",0)</f>
        <v>Jupiter Maqil Ghaisan</v>
      </c>
      <c r="D175" s="5" t="str">
        <f>_xlfn.XLOOKUP(Table236[[#This Row],[NIS]],Table23[NIS],Table23[Status],"Not Found",0)</f>
        <v>Aktif</v>
      </c>
      <c r="E175" s="5">
        <f>_xlfn.XLOOKUP(Table236[[#This Row],[NIS]],Table23[NIS],Table23[Tahun Masuk],"Not Found",0)</f>
        <v>2024</v>
      </c>
      <c r="F175" s="5">
        <f>_xlfn.XLOOKUP(Table236[[#This Row],[NIS]],Table23[NIS],Table23[Tahun Keluar],"Not Found",0)</f>
        <v>0</v>
      </c>
      <c r="G175" s="5">
        <f>_xlfn.XLOOKUP(Table236[[#This Row],[NIS]],Table23[NIS],Table23[Kelas],"Not Found",0)</f>
        <v>2</v>
      </c>
      <c r="H175" s="5" t="str">
        <f>_xlfn.XLOOKUP(Table236[[#This Row],[NIS]],Table23[NIS],Table23[Kelas Detail],"Not Found",0)</f>
        <v>2-D</v>
      </c>
      <c r="I175" s="5" t="s">
        <v>151</v>
      </c>
      <c r="J175" s="5" t="s">
        <v>151</v>
      </c>
      <c r="K175" s="5" t="s">
        <v>151</v>
      </c>
      <c r="L175" s="5"/>
      <c r="M175" s="5"/>
      <c r="N175" s="5"/>
      <c r="O175" s="5"/>
    </row>
    <row r="176" spans="1:15" ht="20.100000000000001" customHeight="1">
      <c r="A176" s="4">
        <f>SUBTOTAL(3,C$3:C176)</f>
        <v>174</v>
      </c>
      <c r="B176" s="5">
        <v>24250132</v>
      </c>
      <c r="C176" s="35" t="str">
        <f>_xlfn.XLOOKUP(Table236[[#This Row],[NIS]],Table23[NIS],Table23[Nama lengkap],"Not Found",0)</f>
        <v>Muhammad Alwi Zamzami Muslim</v>
      </c>
      <c r="D176" s="5" t="str">
        <f>_xlfn.XLOOKUP(Table236[[#This Row],[NIS]],Table23[NIS],Table23[Status],"Not Found",0)</f>
        <v>Aktif</v>
      </c>
      <c r="E176" s="5">
        <f>_xlfn.XLOOKUP(Table236[[#This Row],[NIS]],Table23[NIS],Table23[Tahun Masuk],"Not Found",0)</f>
        <v>2024</v>
      </c>
      <c r="F176" s="5">
        <f>_xlfn.XLOOKUP(Table236[[#This Row],[NIS]],Table23[NIS],Table23[Tahun Keluar],"Not Found",0)</f>
        <v>0</v>
      </c>
      <c r="G176" s="5">
        <f>_xlfn.XLOOKUP(Table236[[#This Row],[NIS]],Table23[NIS],Table23[Kelas],"Not Found",0)</f>
        <v>2</v>
      </c>
      <c r="H176" s="5" t="str">
        <f>_xlfn.XLOOKUP(Table236[[#This Row],[NIS]],Table23[NIS],Table23[Kelas Detail],"Not Found",0)</f>
        <v>2-D</v>
      </c>
      <c r="I176" s="5" t="s">
        <v>151</v>
      </c>
      <c r="J176" s="5" t="s">
        <v>151</v>
      </c>
      <c r="K176" s="5" t="s">
        <v>151</v>
      </c>
      <c r="L176" s="5"/>
      <c r="M176" s="5"/>
      <c r="N176" s="5" t="s">
        <v>6059</v>
      </c>
      <c r="O176" s="5"/>
    </row>
    <row r="177" spans="1:15" ht="20.100000000000001" customHeight="1">
      <c r="A177" s="4">
        <f>SUBTOTAL(3,C$3:C177)</f>
        <v>175</v>
      </c>
      <c r="B177" s="5">
        <v>24250181</v>
      </c>
      <c r="C177" s="35" t="str">
        <f>_xlfn.XLOOKUP(Table236[[#This Row],[NIS]],Table23[NIS],Table23[Nama lengkap],"Not Found",0)</f>
        <v>Muhammad Aqila Az Zaidan</v>
      </c>
      <c r="D177" s="5" t="str">
        <f>_xlfn.XLOOKUP(Table236[[#This Row],[NIS]],Table23[NIS],Table23[Status],"Not Found",0)</f>
        <v>Aktif</v>
      </c>
      <c r="E177" s="5">
        <f>_xlfn.XLOOKUP(Table236[[#This Row],[NIS]],Table23[NIS],Table23[Tahun Masuk],"Not Found",0)</f>
        <v>2024</v>
      </c>
      <c r="F177" s="5">
        <f>_xlfn.XLOOKUP(Table236[[#This Row],[NIS]],Table23[NIS],Table23[Tahun Keluar],"Not Found",0)</f>
        <v>0</v>
      </c>
      <c r="G177" s="5">
        <f>_xlfn.XLOOKUP(Table236[[#This Row],[NIS]],Table23[NIS],Table23[Kelas],"Not Found",0)</f>
        <v>2</v>
      </c>
      <c r="H177" s="5" t="str">
        <f>_xlfn.XLOOKUP(Table236[[#This Row],[NIS]],Table23[NIS],Table23[Kelas Detail],"Not Found",0)</f>
        <v>2-D</v>
      </c>
      <c r="I177" s="5" t="s">
        <v>2775</v>
      </c>
      <c r="J177" s="5"/>
      <c r="K177" s="5"/>
      <c r="L177" s="5"/>
      <c r="M177" s="5"/>
      <c r="N177" s="5" t="s">
        <v>6059</v>
      </c>
      <c r="O177" s="5"/>
    </row>
    <row r="178" spans="1:15" ht="20.100000000000001" customHeight="1">
      <c r="A178" s="4">
        <f>SUBTOTAL(3,C$3:C178)</f>
        <v>176</v>
      </c>
      <c r="B178" s="5">
        <v>24250048</v>
      </c>
      <c r="C178" s="35" t="str">
        <f>_xlfn.XLOOKUP(Table236[[#This Row],[NIS]],Table23[NIS],Table23[Nama lengkap],"Not Found",0)</f>
        <v>Muhammad Hijaz Al Ramdhani</v>
      </c>
      <c r="D178" s="5" t="str">
        <f>_xlfn.XLOOKUP(Table236[[#This Row],[NIS]],Table23[NIS],Table23[Status],"Not Found",0)</f>
        <v>Aktif</v>
      </c>
      <c r="E178" s="5">
        <f>_xlfn.XLOOKUP(Table236[[#This Row],[NIS]],Table23[NIS],Table23[Tahun Masuk],"Not Found",0)</f>
        <v>2024</v>
      </c>
      <c r="F178" s="5">
        <f>_xlfn.XLOOKUP(Table236[[#This Row],[NIS]],Table23[NIS],Table23[Tahun Keluar],"Not Found",0)</f>
        <v>0</v>
      </c>
      <c r="G178" s="5">
        <f>_xlfn.XLOOKUP(Table236[[#This Row],[NIS]],Table23[NIS],Table23[Kelas],"Not Found",0)</f>
        <v>2</v>
      </c>
      <c r="H178" s="5" t="str">
        <f>_xlfn.XLOOKUP(Table236[[#This Row],[NIS]],Table23[NIS],Table23[Kelas Detail],"Not Found",0)</f>
        <v>2-D</v>
      </c>
      <c r="I178" s="5" t="s">
        <v>151</v>
      </c>
      <c r="J178" s="5" t="s">
        <v>151</v>
      </c>
      <c r="K178" s="5" t="s">
        <v>151</v>
      </c>
      <c r="L178" s="5"/>
      <c r="M178" s="5"/>
      <c r="N178" s="5" t="s">
        <v>6059</v>
      </c>
      <c r="O178" s="5"/>
    </row>
    <row r="179" spans="1:15" ht="20.100000000000001" customHeight="1">
      <c r="A179" s="4">
        <f>SUBTOTAL(3,C$3:C179)</f>
        <v>177</v>
      </c>
      <c r="B179" s="5">
        <v>24250030</v>
      </c>
      <c r="C179" s="35" t="str">
        <f>_xlfn.XLOOKUP(Table236[[#This Row],[NIS]],Table23[NIS],Table23[Nama lengkap],"Not Found",0)</f>
        <v>Muhammad Junaidi Baghdaadi</v>
      </c>
      <c r="D179" s="5" t="str">
        <f>_xlfn.XLOOKUP(Table236[[#This Row],[NIS]],Table23[NIS],Table23[Status],"Not Found",0)</f>
        <v>Waqof</v>
      </c>
      <c r="E179" s="5">
        <f>_xlfn.XLOOKUP(Table236[[#This Row],[NIS]],Table23[NIS],Table23[Tahun Masuk],"Not Found",0)</f>
        <v>2024</v>
      </c>
      <c r="F179" s="5">
        <f>_xlfn.XLOOKUP(Table236[[#This Row],[NIS]],Table23[NIS],Table23[Tahun Keluar],"Not Found",0)</f>
        <v>0</v>
      </c>
      <c r="G179" s="5">
        <f>_xlfn.XLOOKUP(Table236[[#This Row],[NIS]],Table23[NIS],Table23[Kelas],"Not Found",0)</f>
        <v>2</v>
      </c>
      <c r="H179" s="5" t="str">
        <f>_xlfn.XLOOKUP(Table236[[#This Row],[NIS]],Table23[NIS],Table23[Kelas Detail],"Not Found",0)</f>
        <v>2-D</v>
      </c>
      <c r="I179" s="5" t="s">
        <v>151</v>
      </c>
      <c r="J179" s="5" t="s">
        <v>151</v>
      </c>
      <c r="K179" s="5" t="s">
        <v>151</v>
      </c>
      <c r="L179" s="5"/>
      <c r="M179" s="5"/>
      <c r="N179" s="5" t="s">
        <v>6059</v>
      </c>
      <c r="O179" s="5"/>
    </row>
    <row r="180" spans="1:15" ht="20.100000000000001" customHeight="1">
      <c r="A180" s="4">
        <f>SUBTOTAL(3,C$3:C180)</f>
        <v>178</v>
      </c>
      <c r="B180" s="5">
        <v>24250025</v>
      </c>
      <c r="C180" s="35" t="str">
        <f>_xlfn.XLOOKUP(Table236[[#This Row],[NIS]],Table23[NIS],Table23[Nama lengkap],"Not Found",0)</f>
        <v>Muhammad Kahfi Ali Ramdani</v>
      </c>
      <c r="D180" s="5" t="str">
        <f>_xlfn.XLOOKUP(Table236[[#This Row],[NIS]],Table23[NIS],Table23[Status],"Not Found",0)</f>
        <v>Aktif</v>
      </c>
      <c r="E180" s="5">
        <f>_xlfn.XLOOKUP(Table236[[#This Row],[NIS]],Table23[NIS],Table23[Tahun Masuk],"Not Found",0)</f>
        <v>2024</v>
      </c>
      <c r="F180" s="5">
        <f>_xlfn.XLOOKUP(Table236[[#This Row],[NIS]],Table23[NIS],Table23[Tahun Keluar],"Not Found",0)</f>
        <v>0</v>
      </c>
      <c r="G180" s="5">
        <f>_xlfn.XLOOKUP(Table236[[#This Row],[NIS]],Table23[NIS],Table23[Kelas],"Not Found",0)</f>
        <v>2</v>
      </c>
      <c r="H180" s="5" t="str">
        <f>_xlfn.XLOOKUP(Table236[[#This Row],[NIS]],Table23[NIS],Table23[Kelas Detail],"Not Found",0)</f>
        <v>2-D</v>
      </c>
      <c r="I180" s="5" t="s">
        <v>151</v>
      </c>
      <c r="J180" s="5" t="s">
        <v>151</v>
      </c>
      <c r="K180" s="5" t="s">
        <v>151</v>
      </c>
      <c r="L180" s="5"/>
      <c r="M180" s="5"/>
      <c r="N180" s="5" t="s">
        <v>6059</v>
      </c>
      <c r="O180" s="5"/>
    </row>
    <row r="181" spans="1:15" ht="20.100000000000001" customHeight="1">
      <c r="A181" s="4">
        <f>SUBTOTAL(3,C$3:C181)</f>
        <v>179</v>
      </c>
      <c r="B181" s="5">
        <v>24250169</v>
      </c>
      <c r="C181" s="35" t="str">
        <f>_xlfn.XLOOKUP(Table236[[#This Row],[NIS]],Table23[NIS],Table23[Nama lengkap],"Not Found",0)</f>
        <v>Muhammad Miftah Musyaffa</v>
      </c>
      <c r="D181" s="5" t="str">
        <f>_xlfn.XLOOKUP(Table236[[#This Row],[NIS]],Table23[NIS],Table23[Status],"Not Found",0)</f>
        <v>Aktif</v>
      </c>
      <c r="E181" s="5">
        <f>_xlfn.XLOOKUP(Table236[[#This Row],[NIS]],Table23[NIS],Table23[Tahun Masuk],"Not Found",0)</f>
        <v>2024</v>
      </c>
      <c r="F181" s="5">
        <f>_xlfn.XLOOKUP(Table236[[#This Row],[NIS]],Table23[NIS],Table23[Tahun Keluar],"Not Found",0)</f>
        <v>0</v>
      </c>
      <c r="G181" s="5">
        <f>_xlfn.XLOOKUP(Table236[[#This Row],[NIS]],Table23[NIS],Table23[Kelas],"Not Found",0)</f>
        <v>2</v>
      </c>
      <c r="H181" s="5" t="str">
        <f>_xlfn.XLOOKUP(Table236[[#This Row],[NIS]],Table23[NIS],Table23[Kelas Detail],"Not Found",0)</f>
        <v>2-D</v>
      </c>
      <c r="I181" s="5" t="s">
        <v>151</v>
      </c>
      <c r="J181" s="5" t="s">
        <v>151</v>
      </c>
      <c r="K181" s="5" t="s">
        <v>151</v>
      </c>
      <c r="L181" s="5"/>
      <c r="M181" s="5"/>
      <c r="N181" s="5"/>
      <c r="O181" s="5"/>
    </row>
    <row r="182" spans="1:15" ht="20.100000000000001" customHeight="1">
      <c r="A182" s="4">
        <f>SUBTOTAL(3,C$3:C182)</f>
        <v>180</v>
      </c>
      <c r="B182" s="5">
        <v>24250074</v>
      </c>
      <c r="C182" s="35" t="str">
        <f>_xlfn.XLOOKUP(Table236[[#This Row],[NIS]],Table23[NIS],Table23[Nama lengkap],"Not Found",0)</f>
        <v>Muhammad Nizar Arrasyid</v>
      </c>
      <c r="D182" s="5" t="str">
        <f>_xlfn.XLOOKUP(Table236[[#This Row],[NIS]],Table23[NIS],Table23[Status],"Not Found",0)</f>
        <v>Aktif</v>
      </c>
      <c r="E182" s="5">
        <f>_xlfn.XLOOKUP(Table236[[#This Row],[NIS]],Table23[NIS],Table23[Tahun Masuk],"Not Found",0)</f>
        <v>2024</v>
      </c>
      <c r="F182" s="5">
        <f>_xlfn.XLOOKUP(Table236[[#This Row],[NIS]],Table23[NIS],Table23[Tahun Keluar],"Not Found",0)</f>
        <v>0</v>
      </c>
      <c r="G182" s="5">
        <f>_xlfn.XLOOKUP(Table236[[#This Row],[NIS]],Table23[NIS],Table23[Kelas],"Not Found",0)</f>
        <v>2</v>
      </c>
      <c r="H182" s="5" t="str">
        <f>_xlfn.XLOOKUP(Table236[[#This Row],[NIS]],Table23[NIS],Table23[Kelas Detail],"Not Found",0)</f>
        <v>2-D</v>
      </c>
      <c r="I182" s="5" t="s">
        <v>151</v>
      </c>
      <c r="J182" s="5" t="s">
        <v>151</v>
      </c>
      <c r="K182" s="5" t="s">
        <v>151</v>
      </c>
      <c r="L182" s="5"/>
      <c r="M182" s="5"/>
      <c r="N182" s="5" t="s">
        <v>6059</v>
      </c>
      <c r="O182" s="5"/>
    </row>
    <row r="183" spans="1:15" ht="20.100000000000001" customHeight="1">
      <c r="A183" s="4">
        <f>SUBTOTAL(3,C$3:C183)</f>
        <v>181</v>
      </c>
      <c r="B183" s="5">
        <v>24250093</v>
      </c>
      <c r="C183" s="35" t="str">
        <f>_xlfn.XLOOKUP(Table236[[#This Row],[NIS]],Table23[NIS],Table23[Nama lengkap],"Not Found",0)</f>
        <v>Muhammad Raffi Friadin</v>
      </c>
      <c r="D183" s="5" t="str">
        <f>_xlfn.XLOOKUP(Table236[[#This Row],[NIS]],Table23[NIS],Table23[Status],"Not Found",0)</f>
        <v>Aktif</v>
      </c>
      <c r="E183" s="5">
        <f>_xlfn.XLOOKUP(Table236[[#This Row],[NIS]],Table23[NIS],Table23[Tahun Masuk],"Not Found",0)</f>
        <v>2024</v>
      </c>
      <c r="F183" s="5">
        <f>_xlfn.XLOOKUP(Table236[[#This Row],[NIS]],Table23[NIS],Table23[Tahun Keluar],"Not Found",0)</f>
        <v>0</v>
      </c>
      <c r="G183" s="5">
        <f>_xlfn.XLOOKUP(Table236[[#This Row],[NIS]],Table23[NIS],Table23[Kelas],"Not Found",0)</f>
        <v>2</v>
      </c>
      <c r="H183" s="5" t="str">
        <f>_xlfn.XLOOKUP(Table236[[#This Row],[NIS]],Table23[NIS],Table23[Kelas Detail],"Not Found",0)</f>
        <v>2-D</v>
      </c>
      <c r="I183" s="5" t="s">
        <v>151</v>
      </c>
      <c r="J183" s="5" t="s">
        <v>151</v>
      </c>
      <c r="K183" s="5" t="s">
        <v>151</v>
      </c>
      <c r="L183" s="5"/>
      <c r="M183" s="5"/>
      <c r="N183" s="5" t="s">
        <v>6059</v>
      </c>
      <c r="O183" s="5"/>
    </row>
    <row r="184" spans="1:15" ht="20.100000000000001" customHeight="1">
      <c r="A184" s="4">
        <f>SUBTOTAL(3,C$3:C184)</f>
        <v>182</v>
      </c>
      <c r="B184" s="5">
        <v>24250063</v>
      </c>
      <c r="C184" s="35" t="str">
        <f>_xlfn.XLOOKUP(Table236[[#This Row],[NIS]],Table23[NIS],Table23[Nama lengkap],"Not Found",0)</f>
        <v>Muhammad Rif'At Fauzi</v>
      </c>
      <c r="D184" s="5" t="str">
        <f>_xlfn.XLOOKUP(Table236[[#This Row],[NIS]],Table23[NIS],Table23[Status],"Not Found",0)</f>
        <v>Aktif</v>
      </c>
      <c r="E184" s="5">
        <f>_xlfn.XLOOKUP(Table236[[#This Row],[NIS]],Table23[NIS],Table23[Tahun Masuk],"Not Found",0)</f>
        <v>2024</v>
      </c>
      <c r="F184" s="5">
        <f>_xlfn.XLOOKUP(Table236[[#This Row],[NIS]],Table23[NIS],Table23[Tahun Keluar],"Not Found",0)</f>
        <v>0</v>
      </c>
      <c r="G184" s="5">
        <f>_xlfn.XLOOKUP(Table236[[#This Row],[NIS]],Table23[NIS],Table23[Kelas],"Not Found",0)</f>
        <v>2</v>
      </c>
      <c r="H184" s="5" t="str">
        <f>_xlfn.XLOOKUP(Table236[[#This Row],[NIS]],Table23[NIS],Table23[Kelas Detail],"Not Found",0)</f>
        <v>2-D</v>
      </c>
      <c r="I184" s="5" t="s">
        <v>151</v>
      </c>
      <c r="J184" s="5" t="s">
        <v>151</v>
      </c>
      <c r="K184" s="5" t="s">
        <v>151</v>
      </c>
      <c r="L184" s="5"/>
      <c r="M184" s="5"/>
      <c r="N184" s="5" t="s">
        <v>6059</v>
      </c>
      <c r="O184" s="5"/>
    </row>
    <row r="185" spans="1:15" ht="20.100000000000001" customHeight="1">
      <c r="A185" s="4">
        <f>SUBTOTAL(3,C$3:C185)</f>
        <v>183</v>
      </c>
      <c r="B185" s="5">
        <v>24250052</v>
      </c>
      <c r="C185" s="35" t="str">
        <f>_xlfn.XLOOKUP(Table236[[#This Row],[NIS]],Table23[NIS],Table23[Nama lengkap],"Not Found",0)</f>
        <v>Muhammad Rofii Solehudin</v>
      </c>
      <c r="D185" s="5" t="str">
        <f>_xlfn.XLOOKUP(Table236[[#This Row],[NIS]],Table23[NIS],Table23[Status],"Not Found",0)</f>
        <v>Aktif</v>
      </c>
      <c r="E185" s="5">
        <f>_xlfn.XLOOKUP(Table236[[#This Row],[NIS]],Table23[NIS],Table23[Tahun Masuk],"Not Found",0)</f>
        <v>2024</v>
      </c>
      <c r="F185" s="5">
        <f>_xlfn.XLOOKUP(Table236[[#This Row],[NIS]],Table23[NIS],Table23[Tahun Keluar],"Not Found",0)</f>
        <v>0</v>
      </c>
      <c r="G185" s="5">
        <f>_xlfn.XLOOKUP(Table236[[#This Row],[NIS]],Table23[NIS],Table23[Kelas],"Not Found",0)</f>
        <v>2</v>
      </c>
      <c r="H185" s="5" t="str">
        <f>_xlfn.XLOOKUP(Table236[[#This Row],[NIS]],Table23[NIS],Table23[Kelas Detail],"Not Found",0)</f>
        <v>2-D</v>
      </c>
      <c r="I185" s="5" t="s">
        <v>151</v>
      </c>
      <c r="J185" s="5" t="s">
        <v>151</v>
      </c>
      <c r="K185" s="5" t="s">
        <v>151</v>
      </c>
      <c r="L185" s="5"/>
      <c r="M185" s="5"/>
      <c r="N185" s="5"/>
      <c r="O185" s="5"/>
    </row>
    <row r="186" spans="1:15" ht="20.100000000000001" customHeight="1">
      <c r="A186" s="4">
        <f>SUBTOTAL(3,C$3:C186)</f>
        <v>184</v>
      </c>
      <c r="B186" s="5">
        <v>24250009</v>
      </c>
      <c r="C186" s="35" t="str">
        <f>_xlfn.XLOOKUP(Table236[[#This Row],[NIS]],Table23[NIS],Table23[Nama lengkap],"Not Found",0)</f>
        <v>Muhammad Shidqi Fariz Azzamy</v>
      </c>
      <c r="D186" s="5" t="str">
        <f>_xlfn.XLOOKUP(Table236[[#This Row],[NIS]],Table23[NIS],Table23[Status],"Not Found",0)</f>
        <v>Aktif</v>
      </c>
      <c r="E186" s="5">
        <f>_xlfn.XLOOKUP(Table236[[#This Row],[NIS]],Table23[NIS],Table23[Tahun Masuk],"Not Found",0)</f>
        <v>2024</v>
      </c>
      <c r="F186" s="5">
        <f>_xlfn.XLOOKUP(Table236[[#This Row],[NIS]],Table23[NIS],Table23[Tahun Keluar],"Not Found",0)</f>
        <v>0</v>
      </c>
      <c r="G186" s="5">
        <f>_xlfn.XLOOKUP(Table236[[#This Row],[NIS]],Table23[NIS],Table23[Kelas],"Not Found",0)</f>
        <v>2</v>
      </c>
      <c r="H186" s="5" t="str">
        <f>_xlfn.XLOOKUP(Table236[[#This Row],[NIS]],Table23[NIS],Table23[Kelas Detail],"Not Found",0)</f>
        <v>2-D</v>
      </c>
      <c r="I186" s="5" t="s">
        <v>151</v>
      </c>
      <c r="J186" s="5" t="s">
        <v>151</v>
      </c>
      <c r="K186" s="5" t="s">
        <v>151</v>
      </c>
      <c r="L186" s="5"/>
      <c r="M186" s="5"/>
      <c r="N186" s="5" t="s">
        <v>6059</v>
      </c>
      <c r="O186" s="5"/>
    </row>
    <row r="187" spans="1:15" ht="20.100000000000001" customHeight="1">
      <c r="A187" s="4">
        <f>SUBTOTAL(3,C$3:C187)</f>
        <v>185</v>
      </c>
      <c r="B187" s="5">
        <v>24250022</v>
      </c>
      <c r="C187" s="35" t="str">
        <f>_xlfn.XLOOKUP(Table236[[#This Row],[NIS]],Table23[NIS],Table23[Nama lengkap],"Not Found",0)</f>
        <v>Muhammad Yasin Al Buchori</v>
      </c>
      <c r="D187" s="5" t="str">
        <f>_xlfn.XLOOKUP(Table236[[#This Row],[NIS]],Table23[NIS],Table23[Status],"Not Found",0)</f>
        <v>Waqof</v>
      </c>
      <c r="E187" s="5">
        <f>_xlfn.XLOOKUP(Table236[[#This Row],[NIS]],Table23[NIS],Table23[Tahun Masuk],"Not Found",0)</f>
        <v>2024</v>
      </c>
      <c r="F187" s="5">
        <f>_xlfn.XLOOKUP(Table236[[#This Row],[NIS]],Table23[NIS],Table23[Tahun Keluar],"Not Found",0)</f>
        <v>0</v>
      </c>
      <c r="G187" s="5">
        <f>_xlfn.XLOOKUP(Table236[[#This Row],[NIS]],Table23[NIS],Table23[Kelas],"Not Found",0)</f>
        <v>2</v>
      </c>
      <c r="H187" s="5" t="str">
        <f>_xlfn.XLOOKUP(Table236[[#This Row],[NIS]],Table23[NIS],Table23[Kelas Detail],"Not Found",0)</f>
        <v>2-D</v>
      </c>
      <c r="I187" s="5" t="s">
        <v>151</v>
      </c>
      <c r="J187" s="5" t="s">
        <v>151</v>
      </c>
      <c r="K187" s="5" t="s">
        <v>151</v>
      </c>
      <c r="L187" s="5"/>
      <c r="M187" s="5"/>
      <c r="N187" s="5" t="s">
        <v>6059</v>
      </c>
      <c r="O187" s="5"/>
    </row>
    <row r="188" spans="1:15" ht="20.100000000000001" customHeight="1">
      <c r="A188" s="4">
        <f>SUBTOTAL(3,C$3:C188)</f>
        <v>186</v>
      </c>
      <c r="B188" s="5">
        <v>24250163</v>
      </c>
      <c r="C188" s="35" t="str">
        <f>_xlfn.XLOOKUP(Table236[[#This Row],[NIS]],Table23[NIS],Table23[Nama lengkap],"Not Found",0)</f>
        <v>Muhammad Yasir Aswan Faisal</v>
      </c>
      <c r="D188" s="5" t="str">
        <f>_xlfn.XLOOKUP(Table236[[#This Row],[NIS]],Table23[NIS],Table23[Status],"Not Found",0)</f>
        <v>Aktif</v>
      </c>
      <c r="E188" s="5">
        <f>_xlfn.XLOOKUP(Table236[[#This Row],[NIS]],Table23[NIS],Table23[Tahun Masuk],"Not Found",0)</f>
        <v>2024</v>
      </c>
      <c r="F188" s="5">
        <f>_xlfn.XLOOKUP(Table236[[#This Row],[NIS]],Table23[NIS],Table23[Tahun Keluar],"Not Found",0)</f>
        <v>0</v>
      </c>
      <c r="G188" s="5">
        <f>_xlfn.XLOOKUP(Table236[[#This Row],[NIS]],Table23[NIS],Table23[Kelas],"Not Found",0)</f>
        <v>2</v>
      </c>
      <c r="H188" s="5" t="str">
        <f>_xlfn.XLOOKUP(Table236[[#This Row],[NIS]],Table23[NIS],Table23[Kelas Detail],"Not Found",0)</f>
        <v>2-D</v>
      </c>
      <c r="I188" s="5" t="s">
        <v>151</v>
      </c>
      <c r="J188" s="5" t="s">
        <v>10157</v>
      </c>
      <c r="K188" s="5"/>
      <c r="L188" s="5"/>
      <c r="M188" s="5"/>
      <c r="N188" s="5" t="s">
        <v>6059</v>
      </c>
      <c r="O188" s="5"/>
    </row>
    <row r="189" spans="1:15" ht="20.100000000000001" customHeight="1">
      <c r="A189" s="4">
        <f>SUBTOTAL(3,C$3:C189)</f>
        <v>187</v>
      </c>
      <c r="B189" s="5">
        <v>24250102</v>
      </c>
      <c r="C189" s="35" t="str">
        <f>_xlfn.XLOOKUP(Table236[[#This Row],[NIS]],Table23[NIS],Table23[Nama lengkap],"Not Found",0)</f>
        <v>Muhammad Zein Arkan Al Musawwa</v>
      </c>
      <c r="D189" s="5" t="str">
        <f>_xlfn.XLOOKUP(Table236[[#This Row],[NIS]],Table23[NIS],Table23[Status],"Not Found",0)</f>
        <v>Aktif</v>
      </c>
      <c r="E189" s="5">
        <f>_xlfn.XLOOKUP(Table236[[#This Row],[NIS]],Table23[NIS],Table23[Tahun Masuk],"Not Found",0)</f>
        <v>2024</v>
      </c>
      <c r="F189" s="5">
        <f>_xlfn.XLOOKUP(Table236[[#This Row],[NIS]],Table23[NIS],Table23[Tahun Keluar],"Not Found",0)</f>
        <v>0</v>
      </c>
      <c r="G189" s="5">
        <f>_xlfn.XLOOKUP(Table236[[#This Row],[NIS]],Table23[NIS],Table23[Kelas],"Not Found",0)</f>
        <v>2</v>
      </c>
      <c r="H189" s="5" t="str">
        <f>_xlfn.XLOOKUP(Table236[[#This Row],[NIS]],Table23[NIS],Table23[Kelas Detail],"Not Found",0)</f>
        <v>2-D</v>
      </c>
      <c r="I189" s="5" t="s">
        <v>151</v>
      </c>
      <c r="J189" s="5" t="s">
        <v>151</v>
      </c>
      <c r="K189" s="5" t="s">
        <v>151</v>
      </c>
      <c r="L189" s="5"/>
      <c r="M189" s="5"/>
      <c r="N189" s="5"/>
      <c r="O189" s="5"/>
    </row>
    <row r="190" spans="1:15" ht="20.100000000000001" customHeight="1">
      <c r="A190" s="4">
        <f>SUBTOTAL(3,C$3:C190)</f>
        <v>188</v>
      </c>
      <c r="B190" s="5">
        <v>24250006</v>
      </c>
      <c r="C190" s="35" t="str">
        <f>_xlfn.XLOOKUP(Table236[[#This Row],[NIS]],Table23[NIS],Table23[Nama lengkap],"Not Found",0)</f>
        <v>Naori Yama Surya Almubaroq</v>
      </c>
      <c r="D190" s="5" t="str">
        <f>_xlfn.XLOOKUP(Table236[[#This Row],[NIS]],Table23[NIS],Table23[Status],"Not Found",0)</f>
        <v>Aktif</v>
      </c>
      <c r="E190" s="5">
        <f>_xlfn.XLOOKUP(Table236[[#This Row],[NIS]],Table23[NIS],Table23[Tahun Masuk],"Not Found",0)</f>
        <v>2024</v>
      </c>
      <c r="F190" s="5">
        <f>_xlfn.XLOOKUP(Table236[[#This Row],[NIS]],Table23[NIS],Table23[Tahun Keluar],"Not Found",0)</f>
        <v>0</v>
      </c>
      <c r="G190" s="5">
        <f>_xlfn.XLOOKUP(Table236[[#This Row],[NIS]],Table23[NIS],Table23[Kelas],"Not Found",0)</f>
        <v>2</v>
      </c>
      <c r="H190" s="5" t="str">
        <f>_xlfn.XLOOKUP(Table236[[#This Row],[NIS]],Table23[NIS],Table23[Kelas Detail],"Not Found",0)</f>
        <v>2-D</v>
      </c>
      <c r="I190" s="5" t="s">
        <v>151</v>
      </c>
      <c r="J190" s="5" t="s">
        <v>151</v>
      </c>
      <c r="K190" s="5" t="s">
        <v>151</v>
      </c>
      <c r="L190" s="5"/>
      <c r="M190" s="5"/>
      <c r="N190" s="5" t="s">
        <v>6059</v>
      </c>
      <c r="O190" s="5"/>
    </row>
    <row r="191" spans="1:15" ht="20.100000000000001" customHeight="1">
      <c r="A191" s="4">
        <f>SUBTOTAL(3,C$3:C191)</f>
        <v>189</v>
      </c>
      <c r="B191" s="5">
        <v>24250060</v>
      </c>
      <c r="C191" s="35" t="str">
        <f>_xlfn.XLOOKUP(Table236[[#This Row],[NIS]],Table23[NIS],Table23[Nama lengkap],"Not Found",0)</f>
        <v>Ridwan Ardiansyah</v>
      </c>
      <c r="D191" s="5" t="str">
        <f>_xlfn.XLOOKUP(Table236[[#This Row],[NIS]],Table23[NIS],Table23[Status],"Not Found",0)</f>
        <v>Aktif</v>
      </c>
      <c r="E191" s="5">
        <f>_xlfn.XLOOKUP(Table236[[#This Row],[NIS]],Table23[NIS],Table23[Tahun Masuk],"Not Found",0)</f>
        <v>2024</v>
      </c>
      <c r="F191" s="5">
        <f>_xlfn.XLOOKUP(Table236[[#This Row],[NIS]],Table23[NIS],Table23[Tahun Keluar],"Not Found",0)</f>
        <v>0</v>
      </c>
      <c r="G191" s="5">
        <f>_xlfn.XLOOKUP(Table236[[#This Row],[NIS]],Table23[NIS],Table23[Kelas],"Not Found",0)</f>
        <v>2</v>
      </c>
      <c r="H191" s="5" t="str">
        <f>_xlfn.XLOOKUP(Table236[[#This Row],[NIS]],Table23[NIS],Table23[Kelas Detail],"Not Found",0)</f>
        <v>2-D</v>
      </c>
      <c r="I191" s="5" t="s">
        <v>151</v>
      </c>
      <c r="J191" s="5" t="s">
        <v>151</v>
      </c>
      <c r="K191" s="5" t="s">
        <v>151</v>
      </c>
      <c r="L191" s="5"/>
      <c r="M191" s="5"/>
      <c r="N191" s="5" t="s">
        <v>6059</v>
      </c>
      <c r="O191" s="5"/>
    </row>
    <row r="192" spans="1:15" ht="20.100000000000001" customHeight="1">
      <c r="A192" s="4">
        <f>SUBTOTAL(3,C$3:C192)</f>
        <v>190</v>
      </c>
      <c r="B192" s="5">
        <v>24250091</v>
      </c>
      <c r="C192" s="35" t="str">
        <f>_xlfn.XLOOKUP(Table236[[#This Row],[NIS]],Table23[NIS],Table23[Nama lengkap],"Not Found",0)</f>
        <v>Rizzan Putra Mulyandi</v>
      </c>
      <c r="D192" s="5" t="str">
        <f>_xlfn.XLOOKUP(Table236[[#This Row],[NIS]],Table23[NIS],Table23[Status],"Not Found",0)</f>
        <v>Aktif</v>
      </c>
      <c r="E192" s="5">
        <f>_xlfn.XLOOKUP(Table236[[#This Row],[NIS]],Table23[NIS],Table23[Tahun Masuk],"Not Found",0)</f>
        <v>2024</v>
      </c>
      <c r="F192" s="5">
        <f>_xlfn.XLOOKUP(Table236[[#This Row],[NIS]],Table23[NIS],Table23[Tahun Keluar],"Not Found",0)</f>
        <v>0</v>
      </c>
      <c r="G192" s="5">
        <f>_xlfn.XLOOKUP(Table236[[#This Row],[NIS]],Table23[NIS],Table23[Kelas],"Not Found",0)</f>
        <v>2</v>
      </c>
      <c r="H192" s="5" t="str">
        <f>_xlfn.XLOOKUP(Table236[[#This Row],[NIS]],Table23[NIS],Table23[Kelas Detail],"Not Found",0)</f>
        <v>2-D</v>
      </c>
      <c r="I192" s="5" t="s">
        <v>151</v>
      </c>
      <c r="J192" s="5" t="s">
        <v>151</v>
      </c>
      <c r="K192" s="5" t="s">
        <v>151</v>
      </c>
      <c r="L192" s="5"/>
      <c r="M192" s="5"/>
      <c r="N192" s="5" t="s">
        <v>6059</v>
      </c>
      <c r="O192" s="5"/>
    </row>
    <row r="193" spans="1:15" ht="20.100000000000001" customHeight="1">
      <c r="A193" s="4">
        <f>SUBTOTAL(3,C$3:C193)</f>
        <v>191</v>
      </c>
      <c r="B193" s="5">
        <v>22230049</v>
      </c>
      <c r="C193" s="35" t="str">
        <f>_xlfn.XLOOKUP(Table236[[#This Row],[NIS]],Table23[NIS],Table23[Nama lengkap],"Not Found",0)</f>
        <v>Ahmad Dani Apriana</v>
      </c>
      <c r="D193" s="5" t="str">
        <f>_xlfn.XLOOKUP(Table236[[#This Row],[NIS]],Table23[NIS],Table23[Status],"Not Found",0)</f>
        <v>Aktif</v>
      </c>
      <c r="E193" s="5">
        <f>_xlfn.XLOOKUP(Table236[[#This Row],[NIS]],Table23[NIS],Table23[Tahun Masuk],"Not Found",0)</f>
        <v>2022</v>
      </c>
      <c r="F193" s="5">
        <f>_xlfn.XLOOKUP(Table236[[#This Row],[NIS]],Table23[NIS],Table23[Tahun Keluar],"Not Found",0)</f>
        <v>0</v>
      </c>
      <c r="G193" s="5">
        <f>_xlfn.XLOOKUP(Table236[[#This Row],[NIS]],Table23[NIS],Table23[Kelas],"Not Found",0)</f>
        <v>3</v>
      </c>
      <c r="H193" s="5" t="str">
        <f>_xlfn.XLOOKUP(Table236[[#This Row],[NIS]],Table23[NIS],Table23[Kelas Detail],"Not Found",0)</f>
        <v>3-A</v>
      </c>
      <c r="I193" s="5" t="s">
        <v>151</v>
      </c>
      <c r="J193" s="5" t="s">
        <v>151</v>
      </c>
      <c r="K193" s="5" t="s">
        <v>151</v>
      </c>
      <c r="L193" s="5"/>
      <c r="M193" s="5"/>
      <c r="N193" s="5" t="s">
        <v>6059</v>
      </c>
      <c r="O193" s="10"/>
    </row>
    <row r="194" spans="1:15" ht="20.100000000000001" customHeight="1">
      <c r="A194" s="4">
        <f>SUBTOTAL(3,C$3:C194)</f>
        <v>192</v>
      </c>
      <c r="B194" s="5">
        <v>20210069</v>
      </c>
      <c r="C194" s="35" t="str">
        <f>_xlfn.XLOOKUP(Table236[[#This Row],[NIS]],Table23[NIS],Table23[Nama lengkap],"Not Found",0)</f>
        <v>Ahmad Fauzan Alqomari</v>
      </c>
      <c r="D194" s="5" t="str">
        <f>_xlfn.XLOOKUP(Table236[[#This Row],[NIS]],Table23[NIS],Table23[Status],"Not Found",0)</f>
        <v>Aktif</v>
      </c>
      <c r="E194" s="5">
        <f>_xlfn.XLOOKUP(Table236[[#This Row],[NIS]],Table23[NIS],Table23[Tahun Masuk],"Not Found",0)</f>
        <v>2020</v>
      </c>
      <c r="F194" s="5">
        <f>_xlfn.XLOOKUP(Table236[[#This Row],[NIS]],Table23[NIS],Table23[Tahun Keluar],"Not Found",0)</f>
        <v>0</v>
      </c>
      <c r="G194" s="5">
        <f>_xlfn.XLOOKUP(Table236[[#This Row],[NIS]],Table23[NIS],Table23[Kelas],"Not Found",0)</f>
        <v>3</v>
      </c>
      <c r="H194" s="5" t="str">
        <f>_xlfn.XLOOKUP(Table236[[#This Row],[NIS]],Table23[NIS],Table23[Kelas Detail],"Not Found",0)</f>
        <v>3-A</v>
      </c>
      <c r="I194" s="5" t="s">
        <v>151</v>
      </c>
      <c r="J194" s="5" t="s">
        <v>151</v>
      </c>
      <c r="K194" s="5" t="s">
        <v>151</v>
      </c>
      <c r="L194" s="5" t="s">
        <v>4920</v>
      </c>
      <c r="M194" s="5" t="s">
        <v>151</v>
      </c>
      <c r="N194" s="5" t="s">
        <v>6059</v>
      </c>
      <c r="O194" s="132"/>
    </row>
    <row r="195" spans="1:15" ht="20.100000000000001" customHeight="1">
      <c r="A195" s="4">
        <f>SUBTOTAL(3,C$3:C195)</f>
        <v>193</v>
      </c>
      <c r="B195" s="5">
        <v>22230037</v>
      </c>
      <c r="C195" s="35" t="str">
        <f>_xlfn.XLOOKUP(Table236[[#This Row],[NIS]],Table23[NIS],Table23[Nama lengkap],"Not Found",0)</f>
        <v>Ananda Rifki Al Kautsar</v>
      </c>
      <c r="D195" s="5" t="str">
        <f>_xlfn.XLOOKUP(Table236[[#This Row],[NIS]],Table23[NIS],Table23[Status],"Not Found",0)</f>
        <v>Waqof</v>
      </c>
      <c r="E195" s="5">
        <f>_xlfn.XLOOKUP(Table236[[#This Row],[NIS]],Table23[NIS],Table23[Tahun Masuk],"Not Found",0)</f>
        <v>2022</v>
      </c>
      <c r="F195" s="5">
        <f>_xlfn.XLOOKUP(Table236[[#This Row],[NIS]],Table23[NIS],Table23[Tahun Keluar],"Not Found",0)</f>
        <v>2025</v>
      </c>
      <c r="G195" s="5">
        <f>_xlfn.XLOOKUP(Table236[[#This Row],[NIS]],Table23[NIS],Table23[Kelas],"Not Found",0)</f>
        <v>3</v>
      </c>
      <c r="H195" s="5" t="str">
        <f>_xlfn.XLOOKUP(Table236[[#This Row],[NIS]],Table23[NIS],Table23[Kelas Detail],"Not Found",0)</f>
        <v>3-A</v>
      </c>
      <c r="I195" s="5" t="s">
        <v>151</v>
      </c>
      <c r="J195" s="5" t="s">
        <v>151</v>
      </c>
      <c r="K195" s="5" t="s">
        <v>151</v>
      </c>
      <c r="L195" s="5"/>
      <c r="M195" s="5"/>
      <c r="N195" s="5" t="s">
        <v>6059</v>
      </c>
      <c r="O195" s="10"/>
    </row>
    <row r="196" spans="1:15" ht="20.100000000000001" customHeight="1">
      <c r="A196" s="4">
        <f>SUBTOTAL(3,C$3:C196)</f>
        <v>194</v>
      </c>
      <c r="B196" s="5">
        <v>22230182</v>
      </c>
      <c r="C196" s="35" t="str">
        <f>_xlfn.XLOOKUP(Table236[[#This Row],[NIS]],Table23[NIS],Table23[Nama lengkap],"Not Found",0)</f>
        <v>Dadang Hariadi</v>
      </c>
      <c r="D196" s="5" t="str">
        <f>_xlfn.XLOOKUP(Table236[[#This Row],[NIS]],Table23[NIS],Table23[Status],"Not Found",0)</f>
        <v>Aktif</v>
      </c>
      <c r="E196" s="5">
        <f>_xlfn.XLOOKUP(Table236[[#This Row],[NIS]],Table23[NIS],Table23[Tahun Masuk],"Not Found",0)</f>
        <v>2022</v>
      </c>
      <c r="F196" s="5">
        <f>_xlfn.XLOOKUP(Table236[[#This Row],[NIS]],Table23[NIS],Table23[Tahun Keluar],"Not Found",0)</f>
        <v>0</v>
      </c>
      <c r="G196" s="5">
        <f>_xlfn.XLOOKUP(Table236[[#This Row],[NIS]],Table23[NIS],Table23[Kelas],"Not Found",0)</f>
        <v>3</v>
      </c>
      <c r="H196" s="5" t="str">
        <f>_xlfn.XLOOKUP(Table236[[#This Row],[NIS]],Table23[NIS],Table23[Kelas Detail],"Not Found",0)</f>
        <v>3-A</v>
      </c>
      <c r="I196" s="5" t="s">
        <v>151</v>
      </c>
      <c r="J196" s="5" t="s">
        <v>151</v>
      </c>
      <c r="K196" s="5" t="s">
        <v>151</v>
      </c>
      <c r="L196" s="5"/>
      <c r="M196" s="5"/>
      <c r="N196" s="5" t="s">
        <v>6059</v>
      </c>
      <c r="O196" s="10"/>
    </row>
    <row r="197" spans="1:15" ht="20.100000000000001" customHeight="1">
      <c r="A197" s="4">
        <f>SUBTOTAL(3,C$3:C197)</f>
        <v>195</v>
      </c>
      <c r="B197" s="5">
        <v>22230192</v>
      </c>
      <c r="C197" s="35" t="str">
        <f>_xlfn.XLOOKUP(Table236[[#This Row],[NIS]],Table23[NIS],Table23[Nama lengkap],"Not Found",0)</f>
        <v>Hamzah Mohammad Jafar</v>
      </c>
      <c r="D197" s="5" t="str">
        <f>_xlfn.XLOOKUP(Table236[[#This Row],[NIS]],Table23[NIS],Table23[Status],"Not Found",0)</f>
        <v>Aktif</v>
      </c>
      <c r="E197" s="5">
        <f>_xlfn.XLOOKUP(Table236[[#This Row],[NIS]],Table23[NIS],Table23[Tahun Masuk],"Not Found",0)</f>
        <v>2022</v>
      </c>
      <c r="F197" s="5">
        <f>_xlfn.XLOOKUP(Table236[[#This Row],[NIS]],Table23[NIS],Table23[Tahun Keluar],"Not Found",0)</f>
        <v>0</v>
      </c>
      <c r="G197" s="5">
        <f>_xlfn.XLOOKUP(Table236[[#This Row],[NIS]],Table23[NIS],Table23[Kelas],"Not Found",0)</f>
        <v>3</v>
      </c>
      <c r="H197" s="5" t="str">
        <f>_xlfn.XLOOKUP(Table236[[#This Row],[NIS]],Table23[NIS],Table23[Kelas Detail],"Not Found",0)</f>
        <v>3-A</v>
      </c>
      <c r="I197" s="5" t="s">
        <v>151</v>
      </c>
      <c r="J197" s="5" t="s">
        <v>151</v>
      </c>
      <c r="K197" s="5" t="s">
        <v>151</v>
      </c>
      <c r="L197" s="5"/>
      <c r="M197" s="5"/>
      <c r="N197" s="5"/>
      <c r="O197" s="10"/>
    </row>
    <row r="198" spans="1:15" ht="20.100000000000001" customHeight="1">
      <c r="A198" s="4">
        <f>SUBTOTAL(3,C$3:C198)</f>
        <v>196</v>
      </c>
      <c r="B198" s="5">
        <v>22230056</v>
      </c>
      <c r="C198" s="35" t="str">
        <f>_xlfn.XLOOKUP(Table236[[#This Row],[NIS]],Table23[NIS],Table23[Nama lengkap],"Not Found",0)</f>
        <v>Karan Nuroshan Al Ghiffari</v>
      </c>
      <c r="D198" s="5" t="str">
        <f>_xlfn.XLOOKUP(Table236[[#This Row],[NIS]],Table23[NIS],Table23[Status],"Not Found",0)</f>
        <v>Aktif</v>
      </c>
      <c r="E198" s="5">
        <f>_xlfn.XLOOKUP(Table236[[#This Row],[NIS]],Table23[NIS],Table23[Tahun Masuk],"Not Found",0)</f>
        <v>2022</v>
      </c>
      <c r="F198" s="5">
        <f>_xlfn.XLOOKUP(Table236[[#This Row],[NIS]],Table23[NIS],Table23[Tahun Keluar],"Not Found",0)</f>
        <v>0</v>
      </c>
      <c r="G198" s="5">
        <f>_xlfn.XLOOKUP(Table236[[#This Row],[NIS]],Table23[NIS],Table23[Kelas],"Not Found",0)</f>
        <v>3</v>
      </c>
      <c r="H198" s="5" t="str">
        <f>_xlfn.XLOOKUP(Table236[[#This Row],[NIS]],Table23[NIS],Table23[Kelas Detail],"Not Found",0)</f>
        <v>3-A</v>
      </c>
      <c r="I198" s="5" t="s">
        <v>151</v>
      </c>
      <c r="J198" s="5" t="s">
        <v>151</v>
      </c>
      <c r="K198" s="5" t="s">
        <v>151</v>
      </c>
      <c r="L198" s="5"/>
      <c r="M198" s="5"/>
      <c r="N198" s="5" t="s">
        <v>6059</v>
      </c>
      <c r="O198" s="10"/>
    </row>
    <row r="199" spans="1:15" ht="20.100000000000001" customHeight="1">
      <c r="A199" s="4">
        <f>SUBTOTAL(3,C$3:C199)</f>
        <v>197</v>
      </c>
      <c r="B199" s="5">
        <v>22230047</v>
      </c>
      <c r="C199" s="35" t="str">
        <f>_xlfn.XLOOKUP(Table236[[#This Row],[NIS]],Table23[NIS],Table23[Nama lengkap],"Not Found",0)</f>
        <v>M. Ridho Priadi</v>
      </c>
      <c r="D199" s="5" t="str">
        <f>_xlfn.XLOOKUP(Table236[[#This Row],[NIS]],Table23[NIS],Table23[Status],"Not Found",0)</f>
        <v>Aktif</v>
      </c>
      <c r="E199" s="5">
        <f>_xlfn.XLOOKUP(Table236[[#This Row],[NIS]],Table23[NIS],Table23[Tahun Masuk],"Not Found",0)</f>
        <v>2022</v>
      </c>
      <c r="F199" s="5">
        <f>_xlfn.XLOOKUP(Table236[[#This Row],[NIS]],Table23[NIS],Table23[Tahun Keluar],"Not Found",0)</f>
        <v>0</v>
      </c>
      <c r="G199" s="5">
        <f>_xlfn.XLOOKUP(Table236[[#This Row],[NIS]],Table23[NIS],Table23[Kelas],"Not Found",0)</f>
        <v>3</v>
      </c>
      <c r="H199" s="5" t="str">
        <f>_xlfn.XLOOKUP(Table236[[#This Row],[NIS]],Table23[NIS],Table23[Kelas Detail],"Not Found",0)</f>
        <v>3-C</v>
      </c>
      <c r="I199" s="5" t="s">
        <v>151</v>
      </c>
      <c r="J199" s="5" t="s">
        <v>151</v>
      </c>
      <c r="K199" s="5" t="s">
        <v>151</v>
      </c>
      <c r="L199" s="5"/>
      <c r="M199" s="5"/>
      <c r="N199" s="5" t="s">
        <v>6059</v>
      </c>
      <c r="O199" s="10"/>
    </row>
    <row r="200" spans="1:15" ht="20.100000000000001" customHeight="1">
      <c r="A200" s="4">
        <f>SUBTOTAL(3,C$3:C200)</f>
        <v>198</v>
      </c>
      <c r="B200" s="5">
        <v>22230151</v>
      </c>
      <c r="C200" s="35" t="str">
        <f>_xlfn.XLOOKUP(Table236[[#This Row],[NIS]],Table23[NIS],Table23[Nama lengkap],"Not Found",0)</f>
        <v>Mochamad Eka Ferdiansyah</v>
      </c>
      <c r="D200" s="5" t="str">
        <f>_xlfn.XLOOKUP(Table236[[#This Row],[NIS]],Table23[NIS],Table23[Status],"Not Found",0)</f>
        <v>Aktif</v>
      </c>
      <c r="E200" s="5">
        <f>_xlfn.XLOOKUP(Table236[[#This Row],[NIS]],Table23[NIS],Table23[Tahun Masuk],"Not Found",0)</f>
        <v>2022</v>
      </c>
      <c r="F200" s="5">
        <f>_xlfn.XLOOKUP(Table236[[#This Row],[NIS]],Table23[NIS],Table23[Tahun Keluar],"Not Found",0)</f>
        <v>0</v>
      </c>
      <c r="G200" s="5">
        <f>_xlfn.XLOOKUP(Table236[[#This Row],[NIS]],Table23[NIS],Table23[Kelas],"Not Found",0)</f>
        <v>3</v>
      </c>
      <c r="H200" s="5" t="str">
        <f>_xlfn.XLOOKUP(Table236[[#This Row],[NIS]],Table23[NIS],Table23[Kelas Detail],"Not Found",0)</f>
        <v>3-A</v>
      </c>
      <c r="I200" s="5" t="s">
        <v>151</v>
      </c>
      <c r="J200" s="5" t="s">
        <v>151</v>
      </c>
      <c r="K200" s="5" t="s">
        <v>151</v>
      </c>
      <c r="L200" s="5"/>
      <c r="M200" s="5"/>
      <c r="N200" s="5" t="s">
        <v>6059</v>
      </c>
      <c r="O200" s="10"/>
    </row>
    <row r="201" spans="1:15" ht="20.100000000000001" customHeight="1">
      <c r="A201" s="4">
        <f>SUBTOTAL(3,C$3:C201)</f>
        <v>199</v>
      </c>
      <c r="B201" s="5">
        <v>22230024</v>
      </c>
      <c r="C201" s="35" t="str">
        <f>_xlfn.XLOOKUP(Table236[[#This Row],[NIS]],Table23[NIS],Table23[Nama lengkap],"Not Found",0)</f>
        <v>Muhamad Alvaro Eka Radhitya Putra Susanto</v>
      </c>
      <c r="D201" s="5" t="str">
        <f>_xlfn.XLOOKUP(Table236[[#This Row],[NIS]],Table23[NIS],Table23[Status],"Not Found",0)</f>
        <v>Aktif</v>
      </c>
      <c r="E201" s="5">
        <f>_xlfn.XLOOKUP(Table236[[#This Row],[NIS]],Table23[NIS],Table23[Tahun Masuk],"Not Found",0)</f>
        <v>2022</v>
      </c>
      <c r="F201" s="5">
        <f>_xlfn.XLOOKUP(Table236[[#This Row],[NIS]],Table23[NIS],Table23[Tahun Keluar],"Not Found",0)</f>
        <v>0</v>
      </c>
      <c r="G201" s="5">
        <f>_xlfn.XLOOKUP(Table236[[#This Row],[NIS]],Table23[NIS],Table23[Kelas],"Not Found",0)</f>
        <v>3</v>
      </c>
      <c r="H201" s="5" t="str">
        <f>_xlfn.XLOOKUP(Table236[[#This Row],[NIS]],Table23[NIS],Table23[Kelas Detail],"Not Found",0)</f>
        <v>3-A</v>
      </c>
      <c r="I201" s="5" t="s">
        <v>151</v>
      </c>
      <c r="J201" s="5" t="s">
        <v>151</v>
      </c>
      <c r="K201" s="5" t="s">
        <v>151</v>
      </c>
      <c r="L201" s="5"/>
      <c r="M201" s="5"/>
      <c r="N201" s="5" t="s">
        <v>6059</v>
      </c>
      <c r="O201" s="10"/>
    </row>
    <row r="202" spans="1:15" ht="20.100000000000001" customHeight="1">
      <c r="A202" s="4">
        <f>SUBTOTAL(3,C$3:C202)</f>
        <v>200</v>
      </c>
      <c r="B202" s="5">
        <v>22230050</v>
      </c>
      <c r="C202" s="35" t="str">
        <f>_xlfn.XLOOKUP(Table236[[#This Row],[NIS]],Table23[NIS],Table23[Nama lengkap],"Not Found",0)</f>
        <v>Muhamad Faqiih Mukhtar</v>
      </c>
      <c r="D202" s="5" t="str">
        <f>_xlfn.XLOOKUP(Table236[[#This Row],[NIS]],Table23[NIS],Table23[Status],"Not Found",0)</f>
        <v>Aktif</v>
      </c>
      <c r="E202" s="5">
        <f>_xlfn.XLOOKUP(Table236[[#This Row],[NIS]],Table23[NIS],Table23[Tahun Masuk],"Not Found",0)</f>
        <v>2022</v>
      </c>
      <c r="F202" s="5">
        <f>_xlfn.XLOOKUP(Table236[[#This Row],[NIS]],Table23[NIS],Table23[Tahun Keluar],"Not Found",0)</f>
        <v>0</v>
      </c>
      <c r="G202" s="5">
        <f>_xlfn.XLOOKUP(Table236[[#This Row],[NIS]],Table23[NIS],Table23[Kelas],"Not Found",0)</f>
        <v>3</v>
      </c>
      <c r="H202" s="5" t="str">
        <f>_xlfn.XLOOKUP(Table236[[#This Row],[NIS]],Table23[NIS],Table23[Kelas Detail],"Not Found",0)</f>
        <v>3-A</v>
      </c>
      <c r="I202" s="5" t="s">
        <v>151</v>
      </c>
      <c r="J202" s="5" t="s">
        <v>151</v>
      </c>
      <c r="K202" s="5" t="s">
        <v>151</v>
      </c>
      <c r="L202" s="5"/>
      <c r="M202" s="5"/>
      <c r="N202" s="5" t="s">
        <v>6059</v>
      </c>
      <c r="O202" s="132"/>
    </row>
    <row r="203" spans="1:15" ht="20.100000000000001" customHeight="1">
      <c r="A203" s="4">
        <f>SUBTOTAL(3,C$3:C203)</f>
        <v>201</v>
      </c>
      <c r="B203" s="5">
        <v>23240156</v>
      </c>
      <c r="C203" s="35" t="str">
        <f>_xlfn.XLOOKUP(Table236[[#This Row],[NIS]],Table23[NIS],Table23[Nama lengkap],"Not Found",0)</f>
        <v>Muhamad Farhanudin</v>
      </c>
      <c r="D203" s="5" t="str">
        <f>_xlfn.XLOOKUP(Table236[[#This Row],[NIS]],Table23[NIS],Table23[Status],"Not Found",0)</f>
        <v>Aktif</v>
      </c>
      <c r="E203" s="5">
        <f>_xlfn.XLOOKUP(Table236[[#This Row],[NIS]],Table23[NIS],Table23[Tahun Masuk],"Not Found",0)</f>
        <v>2023</v>
      </c>
      <c r="F203" s="5">
        <f>_xlfn.XLOOKUP(Table236[[#This Row],[NIS]],Table23[NIS],Table23[Tahun Keluar],"Not Found",0)</f>
        <v>0</v>
      </c>
      <c r="G203" s="5">
        <f>_xlfn.XLOOKUP(Table236[[#This Row],[NIS]],Table23[NIS],Table23[Kelas],"Not Found",0)</f>
        <v>3</v>
      </c>
      <c r="H203" s="5" t="str">
        <f>_xlfn.XLOOKUP(Table236[[#This Row],[NIS]],Table23[NIS],Table23[Kelas Detail],"Not Found",0)</f>
        <v>3-A</v>
      </c>
      <c r="I203" s="5" t="s">
        <v>151</v>
      </c>
      <c r="J203" s="5" t="s">
        <v>151</v>
      </c>
      <c r="K203" s="5" t="s">
        <v>151</v>
      </c>
      <c r="L203" s="5"/>
      <c r="M203" s="5"/>
      <c r="N203" s="5" t="s">
        <v>6059</v>
      </c>
      <c r="O203" s="10"/>
    </row>
    <row r="204" spans="1:15" ht="20.100000000000001" customHeight="1">
      <c r="A204" s="4">
        <f>SUBTOTAL(3,C$3:C204)</f>
        <v>202</v>
      </c>
      <c r="B204" s="5">
        <v>22230072</v>
      </c>
      <c r="C204" s="35" t="str">
        <f>_xlfn.XLOOKUP(Table236[[#This Row],[NIS]],Table23[NIS],Table23[Nama lengkap],"Not Found",0)</f>
        <v>Muhammad Abdul Nashir Rodibillah</v>
      </c>
      <c r="D204" s="5" t="str">
        <f>_xlfn.XLOOKUP(Table236[[#This Row],[NIS]],Table23[NIS],Table23[Status],"Not Found",0)</f>
        <v>Aktif</v>
      </c>
      <c r="E204" s="5">
        <f>_xlfn.XLOOKUP(Table236[[#This Row],[NIS]],Table23[NIS],Table23[Tahun Masuk],"Not Found",0)</f>
        <v>2022</v>
      </c>
      <c r="F204" s="5">
        <f>_xlfn.XLOOKUP(Table236[[#This Row],[NIS]],Table23[NIS],Table23[Tahun Keluar],"Not Found",0)</f>
        <v>0</v>
      </c>
      <c r="G204" s="5">
        <f>_xlfn.XLOOKUP(Table236[[#This Row],[NIS]],Table23[NIS],Table23[Kelas],"Not Found",0)</f>
        <v>3</v>
      </c>
      <c r="H204" s="5" t="str">
        <f>_xlfn.XLOOKUP(Table236[[#This Row],[NIS]],Table23[NIS],Table23[Kelas Detail],"Not Found",0)</f>
        <v>3-A</v>
      </c>
      <c r="I204" s="5" t="s">
        <v>151</v>
      </c>
      <c r="J204" s="5" t="s">
        <v>151</v>
      </c>
      <c r="K204" s="5" t="s">
        <v>151</v>
      </c>
      <c r="L204" s="5"/>
      <c r="M204" s="5"/>
      <c r="N204" s="5" t="s">
        <v>6059</v>
      </c>
      <c r="O204" s="10"/>
    </row>
    <row r="205" spans="1:15" ht="20.100000000000001" customHeight="1">
      <c r="A205" s="4">
        <f>SUBTOTAL(3,C$3:C205)</f>
        <v>203</v>
      </c>
      <c r="B205" s="5">
        <v>22230152</v>
      </c>
      <c r="C205" s="35" t="str">
        <f>_xlfn.XLOOKUP(Table236[[#This Row],[NIS]],Table23[NIS],Table23[Nama lengkap],"Not Found",0)</f>
        <v>Muhammad Arsyad Al Madani</v>
      </c>
      <c r="D205" s="5" t="str">
        <f>_xlfn.XLOOKUP(Table236[[#This Row],[NIS]],Table23[NIS],Table23[Status],"Not Found",0)</f>
        <v>Aktif</v>
      </c>
      <c r="E205" s="5">
        <f>_xlfn.XLOOKUP(Table236[[#This Row],[NIS]],Table23[NIS],Table23[Tahun Masuk],"Not Found",0)</f>
        <v>2022</v>
      </c>
      <c r="F205" s="5">
        <f>_xlfn.XLOOKUP(Table236[[#This Row],[NIS]],Table23[NIS],Table23[Tahun Keluar],"Not Found",0)</f>
        <v>0</v>
      </c>
      <c r="G205" s="5">
        <f>_xlfn.XLOOKUP(Table236[[#This Row],[NIS]],Table23[NIS],Table23[Kelas],"Not Found",0)</f>
        <v>3</v>
      </c>
      <c r="H205" s="5" t="str">
        <f>_xlfn.XLOOKUP(Table236[[#This Row],[NIS]],Table23[NIS],Table23[Kelas Detail],"Not Found",0)</f>
        <v>3-A</v>
      </c>
      <c r="I205" s="5" t="s">
        <v>151</v>
      </c>
      <c r="J205" s="5" t="s">
        <v>151</v>
      </c>
      <c r="K205" s="5" t="s">
        <v>151</v>
      </c>
      <c r="L205" s="5"/>
      <c r="M205" s="5"/>
      <c r="N205" s="5" t="s">
        <v>6059</v>
      </c>
      <c r="O205" s="10"/>
    </row>
    <row r="206" spans="1:15" ht="20.100000000000001" customHeight="1">
      <c r="A206" s="4">
        <f>SUBTOTAL(3,C$3:C206)</f>
        <v>204</v>
      </c>
      <c r="B206" s="5">
        <v>22230060</v>
      </c>
      <c r="C206" s="35" t="str">
        <f>_xlfn.XLOOKUP(Table236[[#This Row],[NIS]],Table23[NIS],Table23[Nama lengkap],"Not Found",0)</f>
        <v>Muhammad Azka Maulana Zarkasy</v>
      </c>
      <c r="D206" s="5" t="str">
        <f>_xlfn.XLOOKUP(Table236[[#This Row],[NIS]],Table23[NIS],Table23[Status],"Not Found",0)</f>
        <v>Aktif</v>
      </c>
      <c r="E206" s="5">
        <f>_xlfn.XLOOKUP(Table236[[#This Row],[NIS]],Table23[NIS],Table23[Tahun Masuk],"Not Found",0)</f>
        <v>2022</v>
      </c>
      <c r="F206" s="5">
        <f>_xlfn.XLOOKUP(Table236[[#This Row],[NIS]],Table23[NIS],Table23[Tahun Keluar],"Not Found",0)</f>
        <v>0</v>
      </c>
      <c r="G206" s="5">
        <f>_xlfn.XLOOKUP(Table236[[#This Row],[NIS]],Table23[NIS],Table23[Kelas],"Not Found",0)</f>
        <v>3</v>
      </c>
      <c r="H206" s="5" t="str">
        <f>_xlfn.XLOOKUP(Table236[[#This Row],[NIS]],Table23[NIS],Table23[Kelas Detail],"Not Found",0)</f>
        <v>3-A</v>
      </c>
      <c r="I206" s="5" t="s">
        <v>151</v>
      </c>
      <c r="J206" s="5" t="s">
        <v>151</v>
      </c>
      <c r="K206" s="5" t="s">
        <v>151</v>
      </c>
      <c r="L206" s="5"/>
      <c r="M206" s="5"/>
      <c r="N206" s="5" t="s">
        <v>6059</v>
      </c>
      <c r="O206" s="10"/>
    </row>
    <row r="207" spans="1:15" ht="20.100000000000001" customHeight="1">
      <c r="A207" s="4">
        <f>SUBTOTAL(3,C$3:C207)</f>
        <v>205</v>
      </c>
      <c r="B207" s="5">
        <v>20210076</v>
      </c>
      <c r="C207" s="35" t="str">
        <f>_xlfn.XLOOKUP(Table236[[#This Row],[NIS]],Table23[NIS],Table23[Nama lengkap],"Not Found",0)</f>
        <v>Muhammad Fathurahman</v>
      </c>
      <c r="D207" s="5" t="str">
        <f>_xlfn.XLOOKUP(Table236[[#This Row],[NIS]],Table23[NIS],Table23[Status],"Not Found",0)</f>
        <v>Aktif</v>
      </c>
      <c r="E207" s="5">
        <f>_xlfn.XLOOKUP(Table236[[#This Row],[NIS]],Table23[NIS],Table23[Tahun Masuk],"Not Found",0)</f>
        <v>2020</v>
      </c>
      <c r="F207" s="5">
        <f>_xlfn.XLOOKUP(Table236[[#This Row],[NIS]],Table23[NIS],Table23[Tahun Keluar],"Not Found",0)</f>
        <v>0</v>
      </c>
      <c r="G207" s="5">
        <f>_xlfn.XLOOKUP(Table236[[#This Row],[NIS]],Table23[NIS],Table23[Kelas],"Not Found",0)</f>
        <v>3</v>
      </c>
      <c r="H207" s="5" t="str">
        <f>_xlfn.XLOOKUP(Table236[[#This Row],[NIS]],Table23[NIS],Table23[Kelas Detail],"Not Found",0)</f>
        <v>3-B</v>
      </c>
      <c r="I207" s="5" t="s">
        <v>3531</v>
      </c>
      <c r="J207" s="5"/>
      <c r="K207" s="5"/>
      <c r="L207" s="5" t="s">
        <v>10158</v>
      </c>
      <c r="M207" s="5"/>
      <c r="N207" s="5" t="s">
        <v>6059</v>
      </c>
      <c r="O207" s="10"/>
    </row>
    <row r="208" spans="1:15" ht="20.100000000000001" customHeight="1">
      <c r="A208" s="4">
        <f>SUBTOTAL(3,C$3:C208)</f>
        <v>206</v>
      </c>
      <c r="B208" s="5">
        <v>22230146</v>
      </c>
      <c r="C208" s="35" t="str">
        <f>_xlfn.XLOOKUP(Table236[[#This Row],[NIS]],Table23[NIS],Table23[Nama lengkap],"Not Found",0)</f>
        <v>Muhammad Fauzan Dhiya'Ulhaq</v>
      </c>
      <c r="D208" s="5" t="str">
        <f>_xlfn.XLOOKUP(Table236[[#This Row],[NIS]],Table23[NIS],Table23[Status],"Not Found",0)</f>
        <v>Aktif</v>
      </c>
      <c r="E208" s="5">
        <f>_xlfn.XLOOKUP(Table236[[#This Row],[NIS]],Table23[NIS],Table23[Tahun Masuk],"Not Found",0)</f>
        <v>2022</v>
      </c>
      <c r="F208" s="5">
        <f>_xlfn.XLOOKUP(Table236[[#This Row],[NIS]],Table23[NIS],Table23[Tahun Keluar],"Not Found",0)</f>
        <v>0</v>
      </c>
      <c r="G208" s="5">
        <f>_xlfn.XLOOKUP(Table236[[#This Row],[NIS]],Table23[NIS],Table23[Kelas],"Not Found",0)</f>
        <v>3</v>
      </c>
      <c r="H208" s="5" t="str">
        <f>_xlfn.XLOOKUP(Table236[[#This Row],[NIS]],Table23[NIS],Table23[Kelas Detail],"Not Found",0)</f>
        <v>3-A</v>
      </c>
      <c r="I208" s="5" t="s">
        <v>151</v>
      </c>
      <c r="J208" s="5" t="s">
        <v>151</v>
      </c>
      <c r="K208" s="5" t="s">
        <v>151</v>
      </c>
      <c r="L208" s="5"/>
      <c r="M208" s="5"/>
      <c r="N208" s="5"/>
      <c r="O208" s="10"/>
    </row>
    <row r="209" spans="1:15" ht="20.100000000000001" customHeight="1">
      <c r="A209" s="4">
        <f>SUBTOTAL(3,C$3:C209)</f>
        <v>207</v>
      </c>
      <c r="B209" s="5">
        <v>22230051</v>
      </c>
      <c r="C209" s="35" t="str">
        <f>_xlfn.XLOOKUP(Table236[[#This Row],[NIS]],Table23[NIS],Table23[Nama lengkap],"Not Found",0)</f>
        <v>Muhammad Fauzan Zulfiqor</v>
      </c>
      <c r="D209" s="5" t="str">
        <f>_xlfn.XLOOKUP(Table236[[#This Row],[NIS]],Table23[NIS],Table23[Status],"Not Found",0)</f>
        <v>Aktif</v>
      </c>
      <c r="E209" s="5">
        <f>_xlfn.XLOOKUP(Table236[[#This Row],[NIS]],Table23[NIS],Table23[Tahun Masuk],"Not Found",0)</f>
        <v>2022</v>
      </c>
      <c r="F209" s="5">
        <f>_xlfn.XLOOKUP(Table236[[#This Row],[NIS]],Table23[NIS],Table23[Tahun Keluar],"Not Found",0)</f>
        <v>0</v>
      </c>
      <c r="G209" s="5">
        <f>_xlfn.XLOOKUP(Table236[[#This Row],[NIS]],Table23[NIS],Table23[Kelas],"Not Found",0)</f>
        <v>3</v>
      </c>
      <c r="H209" s="5" t="str">
        <f>_xlfn.XLOOKUP(Table236[[#This Row],[NIS]],Table23[NIS],Table23[Kelas Detail],"Not Found",0)</f>
        <v>3-A</v>
      </c>
      <c r="I209" s="5" t="s">
        <v>151</v>
      </c>
      <c r="J209" s="5" t="s">
        <v>151</v>
      </c>
      <c r="K209" s="5" t="s">
        <v>151</v>
      </c>
      <c r="L209" s="5"/>
      <c r="M209" s="5"/>
      <c r="N209" s="5" t="s">
        <v>6059</v>
      </c>
      <c r="O209" s="10"/>
    </row>
    <row r="210" spans="1:15" ht="20.100000000000001" customHeight="1">
      <c r="A210" s="4">
        <f>SUBTOTAL(3,C$3:C210)</f>
        <v>208</v>
      </c>
      <c r="B210" s="5">
        <v>23240166</v>
      </c>
      <c r="C210" s="35" t="str">
        <f>_xlfn.XLOOKUP(Table236[[#This Row],[NIS]],Table23[NIS],Table23[Nama lengkap],"Not Found",0)</f>
        <v>Muhammad Iqbal Zauhari</v>
      </c>
      <c r="D210" s="5" t="str">
        <f>_xlfn.XLOOKUP(Table236[[#This Row],[NIS]],Table23[NIS],Table23[Status],"Not Found",0)</f>
        <v>Aktif</v>
      </c>
      <c r="E210" s="5">
        <f>_xlfn.XLOOKUP(Table236[[#This Row],[NIS]],Table23[NIS],Table23[Tahun Masuk],"Not Found",0)</f>
        <v>2023</v>
      </c>
      <c r="F210" s="5">
        <f>_xlfn.XLOOKUP(Table236[[#This Row],[NIS]],Table23[NIS],Table23[Tahun Keluar],"Not Found",0)</f>
        <v>0</v>
      </c>
      <c r="G210" s="5">
        <f>_xlfn.XLOOKUP(Table236[[#This Row],[NIS]],Table23[NIS],Table23[Kelas],"Not Found",0)</f>
        <v>3</v>
      </c>
      <c r="H210" s="5" t="str">
        <f>_xlfn.XLOOKUP(Table236[[#This Row],[NIS]],Table23[NIS],Table23[Kelas Detail],"Not Found",0)</f>
        <v>3-A</v>
      </c>
      <c r="I210" s="5" t="s">
        <v>151</v>
      </c>
      <c r="J210" s="5" t="s">
        <v>151</v>
      </c>
      <c r="K210" s="5" t="s">
        <v>151</v>
      </c>
      <c r="L210" s="5"/>
      <c r="M210" s="5"/>
      <c r="N210" s="5" t="s">
        <v>6059</v>
      </c>
      <c r="O210" s="10"/>
    </row>
    <row r="211" spans="1:15" ht="20.100000000000001" customHeight="1">
      <c r="A211" s="4">
        <f>SUBTOTAL(3,C$3:C211)</f>
        <v>209</v>
      </c>
      <c r="B211" s="5">
        <v>22230046</v>
      </c>
      <c r="C211" s="35" t="str">
        <f>_xlfn.XLOOKUP(Table236[[#This Row],[NIS]],Table23[NIS],Table23[Nama lengkap],"Not Found",0)</f>
        <v>Muhammad Nabil Arrasyidu Syarif</v>
      </c>
      <c r="D211" s="5" t="str">
        <f>_xlfn.XLOOKUP(Table236[[#This Row],[NIS]],Table23[NIS],Table23[Status],"Not Found",0)</f>
        <v>Aktif</v>
      </c>
      <c r="E211" s="5">
        <f>_xlfn.XLOOKUP(Table236[[#This Row],[NIS]],Table23[NIS],Table23[Tahun Masuk],"Not Found",0)</f>
        <v>2022</v>
      </c>
      <c r="F211" s="5">
        <f>_xlfn.XLOOKUP(Table236[[#This Row],[NIS]],Table23[NIS],Table23[Tahun Keluar],"Not Found",0)</f>
        <v>0</v>
      </c>
      <c r="G211" s="5">
        <f>_xlfn.XLOOKUP(Table236[[#This Row],[NIS]],Table23[NIS],Table23[Kelas],"Not Found",0)</f>
        <v>3</v>
      </c>
      <c r="H211" s="5" t="str">
        <f>_xlfn.XLOOKUP(Table236[[#This Row],[NIS]],Table23[NIS],Table23[Kelas Detail],"Not Found",0)</f>
        <v>3-A</v>
      </c>
      <c r="I211" s="5" t="s">
        <v>151</v>
      </c>
      <c r="J211" s="5" t="s">
        <v>151</v>
      </c>
      <c r="K211" s="5" t="s">
        <v>151</v>
      </c>
      <c r="L211" s="5"/>
      <c r="M211" s="5"/>
      <c r="N211" s="5"/>
      <c r="O211" s="10"/>
    </row>
    <row r="212" spans="1:15" ht="20.100000000000001" customHeight="1">
      <c r="A212" s="4">
        <f>SUBTOTAL(3,C$3:C212)</f>
        <v>210</v>
      </c>
      <c r="B212" s="5">
        <v>22230173</v>
      </c>
      <c r="C212" s="35" t="str">
        <f>_xlfn.XLOOKUP(Table236[[#This Row],[NIS]],Table23[NIS],Table23[Nama lengkap],"Not Found",0)</f>
        <v>Muhammad Rafa Rizqi Ramdan Putra</v>
      </c>
      <c r="D212" s="5" t="str">
        <f>_xlfn.XLOOKUP(Table236[[#This Row],[NIS]],Table23[NIS],Table23[Status],"Not Found",0)</f>
        <v>Aktif</v>
      </c>
      <c r="E212" s="5">
        <f>_xlfn.XLOOKUP(Table236[[#This Row],[NIS]],Table23[NIS],Table23[Tahun Masuk],"Not Found",0)</f>
        <v>2022</v>
      </c>
      <c r="F212" s="5">
        <f>_xlfn.XLOOKUP(Table236[[#This Row],[NIS]],Table23[NIS],Table23[Tahun Keluar],"Not Found",0)</f>
        <v>0</v>
      </c>
      <c r="G212" s="5">
        <f>_xlfn.XLOOKUP(Table236[[#This Row],[NIS]],Table23[NIS],Table23[Kelas],"Not Found",0)</f>
        <v>3</v>
      </c>
      <c r="H212" s="5" t="str">
        <f>_xlfn.XLOOKUP(Table236[[#This Row],[NIS]],Table23[NIS],Table23[Kelas Detail],"Not Found",0)</f>
        <v>3-A</v>
      </c>
      <c r="I212" s="5" t="s">
        <v>151</v>
      </c>
      <c r="J212" s="5" t="s">
        <v>151</v>
      </c>
      <c r="K212" s="5" t="s">
        <v>151</v>
      </c>
      <c r="L212" s="5"/>
      <c r="M212" s="5"/>
      <c r="N212" s="5" t="s">
        <v>6059</v>
      </c>
      <c r="O212" s="10"/>
    </row>
    <row r="213" spans="1:15" ht="20.100000000000001" customHeight="1">
      <c r="A213" s="4">
        <f>SUBTOTAL(3,C$3:C213)</f>
        <v>211</v>
      </c>
      <c r="B213" s="5">
        <v>23240065</v>
      </c>
      <c r="C213" s="35" t="str">
        <f>_xlfn.XLOOKUP(Table236[[#This Row],[NIS]],Table23[NIS],Table23[Nama lengkap],"Not Found",0)</f>
        <v>Muhammad Syahiroel Al-Fatih</v>
      </c>
      <c r="D213" s="5" t="str">
        <f>_xlfn.XLOOKUP(Table236[[#This Row],[NIS]],Table23[NIS],Table23[Status],"Not Found",0)</f>
        <v>Aktif</v>
      </c>
      <c r="E213" s="5">
        <f>_xlfn.XLOOKUP(Table236[[#This Row],[NIS]],Table23[NIS],Table23[Tahun Masuk],"Not Found",0)</f>
        <v>2023</v>
      </c>
      <c r="F213" s="5">
        <f>_xlfn.XLOOKUP(Table236[[#This Row],[NIS]],Table23[NIS],Table23[Tahun Keluar],"Not Found",0)</f>
        <v>0</v>
      </c>
      <c r="G213" s="5">
        <f>_xlfn.XLOOKUP(Table236[[#This Row],[NIS]],Table23[NIS],Table23[Kelas],"Not Found",0)</f>
        <v>3</v>
      </c>
      <c r="H213" s="5" t="str">
        <f>_xlfn.XLOOKUP(Table236[[#This Row],[NIS]],Table23[NIS],Table23[Kelas Detail],"Not Found",0)</f>
        <v>3-A</v>
      </c>
      <c r="I213" s="5" t="s">
        <v>151</v>
      </c>
      <c r="J213" s="5" t="s">
        <v>151</v>
      </c>
      <c r="K213" s="5" t="s">
        <v>151</v>
      </c>
      <c r="L213" s="5"/>
      <c r="M213" s="5"/>
      <c r="N213" s="5" t="s">
        <v>6059</v>
      </c>
      <c r="O213" s="10"/>
    </row>
    <row r="214" spans="1:15" ht="20.100000000000001" customHeight="1">
      <c r="A214" s="4">
        <f>SUBTOTAL(3,C$3:C214)</f>
        <v>212</v>
      </c>
      <c r="B214" s="5">
        <v>22230074</v>
      </c>
      <c r="C214" s="35" t="str">
        <f>_xlfn.XLOOKUP(Table236[[#This Row],[NIS]],Table23[NIS],Table23[Nama lengkap],"Not Found",0)</f>
        <v>Muhammad Targana</v>
      </c>
      <c r="D214" s="5" t="str">
        <f>_xlfn.XLOOKUP(Table236[[#This Row],[NIS]],Table23[NIS],Table23[Status],"Not Found",0)</f>
        <v>Aktif</v>
      </c>
      <c r="E214" s="5">
        <f>_xlfn.XLOOKUP(Table236[[#This Row],[NIS]],Table23[NIS],Table23[Tahun Masuk],"Not Found",0)</f>
        <v>2022</v>
      </c>
      <c r="F214" s="5">
        <f>_xlfn.XLOOKUP(Table236[[#This Row],[NIS]],Table23[NIS],Table23[Tahun Keluar],"Not Found",0)</f>
        <v>0</v>
      </c>
      <c r="G214" s="5">
        <f>_xlfn.XLOOKUP(Table236[[#This Row],[NIS]],Table23[NIS],Table23[Kelas],"Not Found",0)</f>
        <v>3</v>
      </c>
      <c r="H214" s="5" t="str">
        <f>_xlfn.XLOOKUP(Table236[[#This Row],[NIS]],Table23[NIS],Table23[Kelas Detail],"Not Found",0)</f>
        <v>3-A</v>
      </c>
      <c r="I214" s="5" t="s">
        <v>151</v>
      </c>
      <c r="J214" s="5" t="s">
        <v>151</v>
      </c>
      <c r="K214" s="5" t="s">
        <v>151</v>
      </c>
      <c r="L214" s="5"/>
      <c r="M214" s="5"/>
      <c r="N214" s="5" t="s">
        <v>6059</v>
      </c>
      <c r="O214" s="10"/>
    </row>
    <row r="215" spans="1:15" ht="20.100000000000001" customHeight="1">
      <c r="A215" s="4">
        <f>SUBTOTAL(3,C$3:C215)</f>
        <v>213</v>
      </c>
      <c r="B215" s="5">
        <v>22230099</v>
      </c>
      <c r="C215" s="35" t="str">
        <f>_xlfn.XLOOKUP(Table236[[#This Row],[NIS]],Table23[NIS],Table23[Nama lengkap],"Not Found",0)</f>
        <v>Muhammad Zulfa Rizqi Abdullah</v>
      </c>
      <c r="D215" s="5" t="str">
        <f>_xlfn.XLOOKUP(Table236[[#This Row],[NIS]],Table23[NIS],Table23[Status],"Not Found",0)</f>
        <v>Aktif</v>
      </c>
      <c r="E215" s="5">
        <f>_xlfn.XLOOKUP(Table236[[#This Row],[NIS]],Table23[NIS],Table23[Tahun Masuk],"Not Found",0)</f>
        <v>2022</v>
      </c>
      <c r="F215" s="5">
        <f>_xlfn.XLOOKUP(Table236[[#This Row],[NIS]],Table23[NIS],Table23[Tahun Keluar],"Not Found",0)</f>
        <v>0</v>
      </c>
      <c r="G215" s="5">
        <f>_xlfn.XLOOKUP(Table236[[#This Row],[NIS]],Table23[NIS],Table23[Kelas],"Not Found",0)</f>
        <v>3</v>
      </c>
      <c r="H215" s="5" t="str">
        <f>_xlfn.XLOOKUP(Table236[[#This Row],[NIS]],Table23[NIS],Table23[Kelas Detail],"Not Found",0)</f>
        <v>3-A</v>
      </c>
      <c r="I215" s="5" t="s">
        <v>151</v>
      </c>
      <c r="J215" s="5" t="s">
        <v>151</v>
      </c>
      <c r="K215" s="5" t="s">
        <v>151</v>
      </c>
      <c r="L215" s="5"/>
      <c r="M215" s="5"/>
      <c r="N215" s="5" t="s">
        <v>6059</v>
      </c>
      <c r="O215" s="10"/>
    </row>
    <row r="216" spans="1:15" ht="20.100000000000001" customHeight="1">
      <c r="A216" s="4">
        <f>SUBTOTAL(3,C$3:C216)</f>
        <v>214</v>
      </c>
      <c r="B216" s="5">
        <v>22230138</v>
      </c>
      <c r="C216" s="35" t="str">
        <f>_xlfn.XLOOKUP(Table236[[#This Row],[NIS]],Table23[NIS],Table23[Nama lengkap],"Not Found",0)</f>
        <v>Najdi Fahman Dzulhilmi</v>
      </c>
      <c r="D216" s="5" t="str">
        <f>_xlfn.XLOOKUP(Table236[[#This Row],[NIS]],Table23[NIS],Table23[Status],"Not Found",0)</f>
        <v>Waqof</v>
      </c>
      <c r="E216" s="5">
        <f>_xlfn.XLOOKUP(Table236[[#This Row],[NIS]],Table23[NIS],Table23[Tahun Masuk],"Not Found",0)</f>
        <v>2022</v>
      </c>
      <c r="F216" s="5">
        <f>_xlfn.XLOOKUP(Table236[[#This Row],[NIS]],Table23[NIS],Table23[Tahun Keluar],"Not Found",0)</f>
        <v>0</v>
      </c>
      <c r="G216" s="5">
        <f>_xlfn.XLOOKUP(Table236[[#This Row],[NIS]],Table23[NIS],Table23[Kelas],"Not Found",0)</f>
        <v>3</v>
      </c>
      <c r="H216" s="5" t="str">
        <f>_xlfn.XLOOKUP(Table236[[#This Row],[NIS]],Table23[NIS],Table23[Kelas Detail],"Not Found",0)</f>
        <v>3-A</v>
      </c>
      <c r="I216" s="5" t="s">
        <v>151</v>
      </c>
      <c r="J216" s="5" t="s">
        <v>151</v>
      </c>
      <c r="K216" s="5" t="s">
        <v>151</v>
      </c>
      <c r="L216" s="5"/>
      <c r="M216" s="5"/>
      <c r="N216" s="5" t="s">
        <v>6059</v>
      </c>
      <c r="O216" s="10"/>
    </row>
    <row r="217" spans="1:15" ht="20.100000000000001" customHeight="1">
      <c r="A217" s="4">
        <f>SUBTOTAL(3,C$3:C217)</f>
        <v>215</v>
      </c>
      <c r="B217" s="5">
        <v>23240066</v>
      </c>
      <c r="C217" s="35" t="str">
        <f>_xlfn.XLOOKUP(Table236[[#This Row],[NIS]],Table23[NIS],Table23[Nama lengkap],"Not Found",0)</f>
        <v>Naufal Ma'Mur Afif</v>
      </c>
      <c r="D217" s="5" t="str">
        <f>_xlfn.XLOOKUP(Table236[[#This Row],[NIS]],Table23[NIS],Table23[Status],"Not Found",0)</f>
        <v>Aktif</v>
      </c>
      <c r="E217" s="5">
        <f>_xlfn.XLOOKUP(Table236[[#This Row],[NIS]],Table23[NIS],Table23[Tahun Masuk],"Not Found",0)</f>
        <v>2023</v>
      </c>
      <c r="F217" s="5">
        <f>_xlfn.XLOOKUP(Table236[[#This Row],[NIS]],Table23[NIS],Table23[Tahun Keluar],"Not Found",0)</f>
        <v>0</v>
      </c>
      <c r="G217" s="5">
        <f>_xlfn.XLOOKUP(Table236[[#This Row],[NIS]],Table23[NIS],Table23[Kelas],"Not Found",0)</f>
        <v>3</v>
      </c>
      <c r="H217" s="5" t="str">
        <f>_xlfn.XLOOKUP(Table236[[#This Row],[NIS]],Table23[NIS],Table23[Kelas Detail],"Not Found",0)</f>
        <v>3-A</v>
      </c>
      <c r="I217" s="5" t="s">
        <v>151</v>
      </c>
      <c r="J217" s="5" t="s">
        <v>151</v>
      </c>
      <c r="K217" s="5" t="s">
        <v>151</v>
      </c>
      <c r="L217" s="5"/>
      <c r="M217" s="5"/>
      <c r="N217" s="5"/>
      <c r="O217" s="10"/>
    </row>
    <row r="218" spans="1:15" ht="20.100000000000001" customHeight="1">
      <c r="A218" s="4">
        <f>SUBTOTAL(3,C$3:C218)</f>
        <v>216</v>
      </c>
      <c r="B218" s="5">
        <v>22230122</v>
      </c>
      <c r="C218" s="35" t="str">
        <f>_xlfn.XLOOKUP(Table236[[#This Row],[NIS]],Table23[NIS],Table23[Nama lengkap],"Not Found",0)</f>
        <v>Raysakha Athaya Desfilino</v>
      </c>
      <c r="D218" s="5" t="str">
        <f>_xlfn.XLOOKUP(Table236[[#This Row],[NIS]],Table23[NIS],Table23[Status],"Not Found",0)</f>
        <v>Aktif</v>
      </c>
      <c r="E218" s="5">
        <f>_xlfn.XLOOKUP(Table236[[#This Row],[NIS]],Table23[NIS],Table23[Tahun Masuk],"Not Found",0)</f>
        <v>2022</v>
      </c>
      <c r="F218" s="5">
        <f>_xlfn.XLOOKUP(Table236[[#This Row],[NIS]],Table23[NIS],Table23[Tahun Keluar],"Not Found",0)</f>
        <v>0</v>
      </c>
      <c r="G218" s="5">
        <f>_xlfn.XLOOKUP(Table236[[#This Row],[NIS]],Table23[NIS],Table23[Kelas],"Not Found",0)</f>
        <v>3</v>
      </c>
      <c r="H218" s="5" t="str">
        <f>_xlfn.XLOOKUP(Table236[[#This Row],[NIS]],Table23[NIS],Table23[Kelas Detail],"Not Found",0)</f>
        <v>3-A</v>
      </c>
      <c r="I218" s="5" t="s">
        <v>151</v>
      </c>
      <c r="J218" s="5" t="s">
        <v>151</v>
      </c>
      <c r="K218" s="5" t="s">
        <v>151</v>
      </c>
      <c r="L218" s="5"/>
      <c r="M218" s="5"/>
      <c r="N218" s="5" t="s">
        <v>6059</v>
      </c>
      <c r="O218" s="10"/>
    </row>
    <row r="219" spans="1:15" ht="20.100000000000001" customHeight="1">
      <c r="A219" s="4">
        <f>SUBTOTAL(3,C$3:C219)</f>
        <v>217</v>
      </c>
      <c r="B219" s="5">
        <v>21220024</v>
      </c>
      <c r="C219" s="35" t="str">
        <f>_xlfn.XLOOKUP(Table236[[#This Row],[NIS]],Table23[NIS],Table23[Nama lengkap],"Not Found",0)</f>
        <v>Ridho Ziyadatul Khoir</v>
      </c>
      <c r="D219" s="5" t="str">
        <f>_xlfn.XLOOKUP(Table236[[#This Row],[NIS]],Table23[NIS],Table23[Status],"Not Found",0)</f>
        <v>Waqof</v>
      </c>
      <c r="E219" s="5">
        <f>_xlfn.XLOOKUP(Table236[[#This Row],[NIS]],Table23[NIS],Table23[Tahun Masuk],"Not Found",0)</f>
        <v>2021</v>
      </c>
      <c r="F219" s="5">
        <f>_xlfn.XLOOKUP(Table236[[#This Row],[NIS]],Table23[NIS],Table23[Tahun Keluar],"Not Found",0)</f>
        <v>0</v>
      </c>
      <c r="G219" s="5">
        <f>_xlfn.XLOOKUP(Table236[[#This Row],[NIS]],Table23[NIS],Table23[Kelas],"Not Found",0)</f>
        <v>3</v>
      </c>
      <c r="H219" s="5" t="str">
        <f>_xlfn.XLOOKUP(Table236[[#This Row],[NIS]],Table23[NIS],Table23[Kelas Detail],"Not Found",0)</f>
        <v>3-A</v>
      </c>
      <c r="I219" s="5" t="s">
        <v>151</v>
      </c>
      <c r="J219" s="5" t="s">
        <v>151</v>
      </c>
      <c r="K219" s="5" t="s">
        <v>151</v>
      </c>
      <c r="L219" s="5"/>
      <c r="M219" s="5"/>
      <c r="N219" s="5" t="s">
        <v>6059</v>
      </c>
      <c r="O219" s="10"/>
    </row>
    <row r="220" spans="1:15" ht="20.100000000000001" customHeight="1">
      <c r="A220" s="4">
        <f>SUBTOTAL(3,C$3:C220)</f>
        <v>218</v>
      </c>
      <c r="B220" s="5">
        <v>23240051</v>
      </c>
      <c r="C220" s="35" t="str">
        <f>_xlfn.XLOOKUP(Table236[[#This Row],[NIS]],Table23[NIS],Table23[Nama lengkap],"Not Found",0)</f>
        <v>Rifki Hidayatulloh</v>
      </c>
      <c r="D220" s="5" t="str">
        <f>_xlfn.XLOOKUP(Table236[[#This Row],[NIS]],Table23[NIS],Table23[Status],"Not Found",0)</f>
        <v>Aktif</v>
      </c>
      <c r="E220" s="5">
        <f>_xlfn.XLOOKUP(Table236[[#This Row],[NIS]],Table23[NIS],Table23[Tahun Masuk],"Not Found",0)</f>
        <v>2023</v>
      </c>
      <c r="F220" s="5">
        <f>_xlfn.XLOOKUP(Table236[[#This Row],[NIS]],Table23[NIS],Table23[Tahun Keluar],"Not Found",0)</f>
        <v>0</v>
      </c>
      <c r="G220" s="5">
        <f>_xlfn.XLOOKUP(Table236[[#This Row],[NIS]],Table23[NIS],Table23[Kelas],"Not Found",0)</f>
        <v>3</v>
      </c>
      <c r="H220" s="5" t="str">
        <f>_xlfn.XLOOKUP(Table236[[#This Row],[NIS]],Table23[NIS],Table23[Kelas Detail],"Not Found",0)</f>
        <v>3-A</v>
      </c>
      <c r="I220" s="5" t="s">
        <v>151</v>
      </c>
      <c r="J220" s="5" t="s">
        <v>151</v>
      </c>
      <c r="K220" s="5" t="s">
        <v>151</v>
      </c>
      <c r="L220" s="5"/>
      <c r="M220" s="5"/>
      <c r="N220" s="5" t="s">
        <v>6059</v>
      </c>
      <c r="O220" s="10"/>
    </row>
    <row r="221" spans="1:15" ht="20.100000000000001" customHeight="1">
      <c r="A221" s="4">
        <f>SUBTOTAL(3,C$3:C221)</f>
        <v>219</v>
      </c>
      <c r="B221" s="5">
        <v>22230155</v>
      </c>
      <c r="C221" s="35" t="str">
        <f>_xlfn.XLOOKUP(Table236[[#This Row],[NIS]],Table23[NIS],Table23[Nama lengkap],"Not Found",0)</f>
        <v>Rival Pratama</v>
      </c>
      <c r="D221" s="5" t="str">
        <f>_xlfn.XLOOKUP(Table236[[#This Row],[NIS]],Table23[NIS],Table23[Status],"Not Found",0)</f>
        <v>Waqof</v>
      </c>
      <c r="E221" s="5">
        <f>_xlfn.XLOOKUP(Table236[[#This Row],[NIS]],Table23[NIS],Table23[Tahun Masuk],"Not Found",0)</f>
        <v>2022</v>
      </c>
      <c r="F221" s="5">
        <f>_xlfn.XLOOKUP(Table236[[#This Row],[NIS]],Table23[NIS],Table23[Tahun Keluar],"Not Found",0)</f>
        <v>0</v>
      </c>
      <c r="G221" s="5">
        <f>_xlfn.XLOOKUP(Table236[[#This Row],[NIS]],Table23[NIS],Table23[Kelas],"Not Found",0)</f>
        <v>3</v>
      </c>
      <c r="H221" s="5" t="str">
        <f>_xlfn.XLOOKUP(Table236[[#This Row],[NIS]],Table23[NIS],Table23[Kelas Detail],"Not Found",0)</f>
        <v>3-A</v>
      </c>
      <c r="I221" s="5" t="s">
        <v>151</v>
      </c>
      <c r="J221" s="5" t="s">
        <v>151</v>
      </c>
      <c r="K221" s="5" t="s">
        <v>151</v>
      </c>
      <c r="L221" s="5"/>
      <c r="M221" s="5"/>
      <c r="N221" s="5" t="s">
        <v>6059</v>
      </c>
      <c r="O221" s="10"/>
    </row>
    <row r="222" spans="1:15" ht="20.100000000000001" customHeight="1">
      <c r="A222" s="4">
        <f>SUBTOTAL(3,C$3:C222)</f>
        <v>220</v>
      </c>
      <c r="B222" s="5">
        <v>22230169</v>
      </c>
      <c r="C222" s="35" t="str">
        <f>_xlfn.XLOOKUP(Table236[[#This Row],[NIS]],Table23[NIS],Table23[Nama lengkap],"Not Found",0)</f>
        <v>Rizky Maulana Saputra</v>
      </c>
      <c r="D222" s="5" t="str">
        <f>_xlfn.XLOOKUP(Table236[[#This Row],[NIS]],Table23[NIS],Table23[Status],"Not Found",0)</f>
        <v>Waqof</v>
      </c>
      <c r="E222" s="5">
        <f>_xlfn.XLOOKUP(Table236[[#This Row],[NIS]],Table23[NIS],Table23[Tahun Masuk],"Not Found",0)</f>
        <v>2022</v>
      </c>
      <c r="F222" s="5">
        <f>_xlfn.XLOOKUP(Table236[[#This Row],[NIS]],Table23[NIS],Table23[Tahun Keluar],"Not Found",0)</f>
        <v>0</v>
      </c>
      <c r="G222" s="5">
        <f>_xlfn.XLOOKUP(Table236[[#This Row],[NIS]],Table23[NIS],Table23[Kelas],"Not Found",0)</f>
        <v>3</v>
      </c>
      <c r="H222" s="5" t="str">
        <f>_xlfn.XLOOKUP(Table236[[#This Row],[NIS]],Table23[NIS],Table23[Kelas Detail],"Not Found",0)</f>
        <v>3-A</v>
      </c>
      <c r="I222" s="5" t="s">
        <v>151</v>
      </c>
      <c r="J222" s="5" t="s">
        <v>151</v>
      </c>
      <c r="K222" s="5" t="s">
        <v>151</v>
      </c>
      <c r="L222" s="5"/>
      <c r="M222" s="5"/>
      <c r="N222" s="5"/>
      <c r="O222" s="10"/>
    </row>
    <row r="223" spans="1:15" ht="20.100000000000001" customHeight="1">
      <c r="A223" s="4">
        <f>SUBTOTAL(3,C$3:C223)</f>
        <v>221</v>
      </c>
      <c r="B223" s="5">
        <v>22230130</v>
      </c>
      <c r="C223" s="35" t="str">
        <f>_xlfn.XLOOKUP(Table236[[#This Row],[NIS]],Table23[NIS],Table23[Nama lengkap],"Not Found",0)</f>
        <v>Sandi Arasid</v>
      </c>
      <c r="D223" s="5" t="str">
        <f>_xlfn.XLOOKUP(Table236[[#This Row],[NIS]],Table23[NIS],Table23[Status],"Not Found",0)</f>
        <v>Aktif</v>
      </c>
      <c r="E223" s="5">
        <f>_xlfn.XLOOKUP(Table236[[#This Row],[NIS]],Table23[NIS],Table23[Tahun Masuk],"Not Found",0)</f>
        <v>2022</v>
      </c>
      <c r="F223" s="5">
        <f>_xlfn.XLOOKUP(Table236[[#This Row],[NIS]],Table23[NIS],Table23[Tahun Keluar],"Not Found",0)</f>
        <v>0</v>
      </c>
      <c r="G223" s="5">
        <f>_xlfn.XLOOKUP(Table236[[#This Row],[NIS]],Table23[NIS],Table23[Kelas],"Not Found",0)</f>
        <v>3</v>
      </c>
      <c r="H223" s="5" t="str">
        <f>_xlfn.XLOOKUP(Table236[[#This Row],[NIS]],Table23[NIS],Table23[Kelas Detail],"Not Found",0)</f>
        <v>3-A</v>
      </c>
      <c r="I223" s="5" t="s">
        <v>151</v>
      </c>
      <c r="J223" s="5" t="s">
        <v>151</v>
      </c>
      <c r="K223" s="5" t="s">
        <v>151</v>
      </c>
      <c r="L223" s="5"/>
      <c r="M223" s="5"/>
      <c r="N223" s="5" t="s">
        <v>6059</v>
      </c>
      <c r="O223" s="10"/>
    </row>
    <row r="224" spans="1:15" ht="20.100000000000001" customHeight="1">
      <c r="A224" s="4">
        <f>SUBTOTAL(3,C$3:C224)</f>
        <v>222</v>
      </c>
      <c r="B224" s="5">
        <v>22230031</v>
      </c>
      <c r="C224" s="35" t="str">
        <f>_xlfn.XLOOKUP(Table236[[#This Row],[NIS]],Table23[NIS],Table23[Nama lengkap],"Not Found",0)</f>
        <v>Shiddiq Kaisar Azida</v>
      </c>
      <c r="D224" s="5" t="str">
        <f>_xlfn.XLOOKUP(Table236[[#This Row],[NIS]],Table23[NIS],Table23[Status],"Not Found",0)</f>
        <v>Waqof</v>
      </c>
      <c r="E224" s="5">
        <f>_xlfn.XLOOKUP(Table236[[#This Row],[NIS]],Table23[NIS],Table23[Tahun Masuk],"Not Found",0)</f>
        <v>2022</v>
      </c>
      <c r="F224" s="5">
        <f>_xlfn.XLOOKUP(Table236[[#This Row],[NIS]],Table23[NIS],Table23[Tahun Keluar],"Not Found",0)</f>
        <v>0</v>
      </c>
      <c r="G224" s="5">
        <f>_xlfn.XLOOKUP(Table236[[#This Row],[NIS]],Table23[NIS],Table23[Kelas],"Not Found",0)</f>
        <v>3</v>
      </c>
      <c r="H224" s="5" t="str">
        <f>_xlfn.XLOOKUP(Table236[[#This Row],[NIS]],Table23[NIS],Table23[Kelas Detail],"Not Found",0)</f>
        <v>3-A</v>
      </c>
      <c r="I224" s="5" t="s">
        <v>151</v>
      </c>
      <c r="J224" s="5" t="s">
        <v>151</v>
      </c>
      <c r="K224" s="5" t="s">
        <v>151</v>
      </c>
      <c r="L224" s="5"/>
      <c r="M224" s="5"/>
      <c r="N224" s="5" t="s">
        <v>6059</v>
      </c>
      <c r="O224" s="10"/>
    </row>
    <row r="225" spans="1:15" ht="20.100000000000001" customHeight="1">
      <c r="A225" s="4">
        <f>SUBTOTAL(3,C$3:C225)</f>
        <v>223</v>
      </c>
      <c r="B225" s="5">
        <v>22230002</v>
      </c>
      <c r="C225" s="35" t="str">
        <f>_xlfn.XLOOKUP(Table236[[#This Row],[NIS]],Table23[NIS],Table23[Nama lengkap],"Not Found",0)</f>
        <v>Abdul Muhyi Al Qorni</v>
      </c>
      <c r="D225" s="5" t="str">
        <f>_xlfn.XLOOKUP(Table236[[#This Row],[NIS]],Table23[NIS],Table23[Status],"Not Found",0)</f>
        <v>Aktif</v>
      </c>
      <c r="E225" s="5">
        <f>_xlfn.XLOOKUP(Table236[[#This Row],[NIS]],Table23[NIS],Table23[Tahun Masuk],"Not Found",0)</f>
        <v>2022</v>
      </c>
      <c r="F225" s="5">
        <f>_xlfn.XLOOKUP(Table236[[#This Row],[NIS]],Table23[NIS],Table23[Tahun Keluar],"Not Found",0)</f>
        <v>0</v>
      </c>
      <c r="G225" s="5">
        <f>_xlfn.XLOOKUP(Table236[[#This Row],[NIS]],Table23[NIS],Table23[Kelas],"Not Found",0)</f>
        <v>3</v>
      </c>
      <c r="H225" s="5" t="str">
        <f>_xlfn.XLOOKUP(Table236[[#This Row],[NIS]],Table23[NIS],Table23[Kelas Detail],"Not Found",0)</f>
        <v>3-B</v>
      </c>
      <c r="I225" s="5" t="s">
        <v>151</v>
      </c>
      <c r="J225" s="5" t="s">
        <v>151</v>
      </c>
      <c r="K225" s="5" t="s">
        <v>151</v>
      </c>
      <c r="L225" s="5"/>
      <c r="M225" s="5"/>
      <c r="N225" s="5" t="s">
        <v>6059</v>
      </c>
      <c r="O225" s="10"/>
    </row>
    <row r="226" spans="1:15" ht="20.100000000000001" customHeight="1">
      <c r="A226" s="4">
        <f>SUBTOTAL(3,C$3:C226)</f>
        <v>224</v>
      </c>
      <c r="B226" s="5">
        <v>23240048</v>
      </c>
      <c r="C226" s="35" t="str">
        <f>_xlfn.XLOOKUP(Table236[[#This Row],[NIS]],Table23[NIS],Table23[Nama lengkap],"Not Found",0)</f>
        <v>Ahmad</v>
      </c>
      <c r="D226" s="5" t="str">
        <f>_xlfn.XLOOKUP(Table236[[#This Row],[NIS]],Table23[NIS],Table23[Status],"Not Found",0)</f>
        <v>Aktif</v>
      </c>
      <c r="E226" s="5">
        <f>_xlfn.XLOOKUP(Table236[[#This Row],[NIS]],Table23[NIS],Table23[Tahun Masuk],"Not Found",0)</f>
        <v>2023</v>
      </c>
      <c r="F226" s="5">
        <f>_xlfn.XLOOKUP(Table236[[#This Row],[NIS]],Table23[NIS],Table23[Tahun Keluar],"Not Found",0)</f>
        <v>0</v>
      </c>
      <c r="G226" s="5">
        <f>_xlfn.XLOOKUP(Table236[[#This Row],[NIS]],Table23[NIS],Table23[Kelas],"Not Found",0)</f>
        <v>3</v>
      </c>
      <c r="H226" s="5" t="str">
        <f>_xlfn.XLOOKUP(Table236[[#This Row],[NIS]],Table23[NIS],Table23[Kelas Detail],"Not Found",0)</f>
        <v>3-B</v>
      </c>
      <c r="I226" s="5" t="s">
        <v>151</v>
      </c>
      <c r="J226" s="5" t="s">
        <v>151</v>
      </c>
      <c r="K226" s="5" t="s">
        <v>151</v>
      </c>
      <c r="L226" s="5"/>
      <c r="M226" s="5"/>
      <c r="N226" s="5" t="s">
        <v>6059</v>
      </c>
      <c r="O226" s="10"/>
    </row>
    <row r="227" spans="1:15" ht="20.100000000000001" customHeight="1">
      <c r="A227" s="4">
        <f>SUBTOTAL(3,C$3:C227)</f>
        <v>225</v>
      </c>
      <c r="B227" s="5">
        <v>22230103</v>
      </c>
      <c r="C227" s="35" t="str">
        <f>_xlfn.XLOOKUP(Table236[[#This Row],[NIS]],Table23[NIS],Table23[Nama lengkap],"Not Found",0)</f>
        <v>Cahaya Nugraha</v>
      </c>
      <c r="D227" s="5" t="str">
        <f>_xlfn.XLOOKUP(Table236[[#This Row],[NIS]],Table23[NIS],Table23[Status],"Not Found",0)</f>
        <v>Aktif</v>
      </c>
      <c r="E227" s="5">
        <f>_xlfn.XLOOKUP(Table236[[#This Row],[NIS]],Table23[NIS],Table23[Tahun Masuk],"Not Found",0)</f>
        <v>2022</v>
      </c>
      <c r="F227" s="5">
        <f>_xlfn.XLOOKUP(Table236[[#This Row],[NIS]],Table23[NIS],Table23[Tahun Keluar],"Not Found",0)</f>
        <v>0</v>
      </c>
      <c r="G227" s="5">
        <f>_xlfn.XLOOKUP(Table236[[#This Row],[NIS]],Table23[NIS],Table23[Kelas],"Not Found",0)</f>
        <v>3</v>
      </c>
      <c r="H227" s="5" t="str">
        <f>_xlfn.XLOOKUP(Table236[[#This Row],[NIS]],Table23[NIS],Table23[Kelas Detail],"Not Found",0)</f>
        <v>3-B</v>
      </c>
      <c r="I227" s="5" t="s">
        <v>151</v>
      </c>
      <c r="J227" s="5" t="s">
        <v>151</v>
      </c>
      <c r="K227" s="5" t="s">
        <v>151</v>
      </c>
      <c r="L227" s="5"/>
      <c r="M227" s="5"/>
      <c r="N227" s="5" t="s">
        <v>6059</v>
      </c>
      <c r="O227" s="10"/>
    </row>
    <row r="228" spans="1:15" ht="20.100000000000001" customHeight="1">
      <c r="A228" s="4">
        <f>SUBTOTAL(3,C$3:C228)</f>
        <v>226</v>
      </c>
      <c r="B228" s="5">
        <v>22230113</v>
      </c>
      <c r="C228" s="35" t="str">
        <f>_xlfn.XLOOKUP(Table236[[#This Row],[NIS]],Table23[NIS],Table23[Nama lengkap],"Not Found",0)</f>
        <v>El Nisham Ramadhan</v>
      </c>
      <c r="D228" s="5" t="str">
        <f>_xlfn.XLOOKUP(Table236[[#This Row],[NIS]],Table23[NIS],Table23[Status],"Not Found",0)</f>
        <v>Aktif</v>
      </c>
      <c r="E228" s="5">
        <f>_xlfn.XLOOKUP(Table236[[#This Row],[NIS]],Table23[NIS],Table23[Tahun Masuk],"Not Found",0)</f>
        <v>2022</v>
      </c>
      <c r="F228" s="5">
        <f>_xlfn.XLOOKUP(Table236[[#This Row],[NIS]],Table23[NIS],Table23[Tahun Keluar],"Not Found",0)</f>
        <v>0</v>
      </c>
      <c r="G228" s="5">
        <f>_xlfn.XLOOKUP(Table236[[#This Row],[NIS]],Table23[NIS],Table23[Kelas],"Not Found",0)</f>
        <v>3</v>
      </c>
      <c r="H228" s="5" t="str">
        <f>_xlfn.XLOOKUP(Table236[[#This Row],[NIS]],Table23[NIS],Table23[Kelas Detail],"Not Found",0)</f>
        <v>3-B</v>
      </c>
      <c r="I228" s="5" t="s">
        <v>151</v>
      </c>
      <c r="J228" s="5" t="s">
        <v>151</v>
      </c>
      <c r="K228" s="5" t="s">
        <v>151</v>
      </c>
      <c r="L228" s="5"/>
      <c r="M228" s="5"/>
      <c r="N228" s="5" t="s">
        <v>6059</v>
      </c>
      <c r="O228" s="10"/>
    </row>
    <row r="229" spans="1:15" ht="20.100000000000001" customHeight="1">
      <c r="A229" s="4">
        <f>SUBTOTAL(3,C$3:C229)</f>
        <v>227</v>
      </c>
      <c r="B229" s="5">
        <v>23240061</v>
      </c>
      <c r="C229" s="35" t="str">
        <f>_xlfn.XLOOKUP(Table236[[#This Row],[NIS]],Table23[NIS],Table23[Nama lengkap],"Not Found",0)</f>
        <v>Faiz Maulana Ihsan</v>
      </c>
      <c r="D229" s="5" t="str">
        <f>_xlfn.XLOOKUP(Table236[[#This Row],[NIS]],Table23[NIS],Table23[Status],"Not Found",0)</f>
        <v>Aktif</v>
      </c>
      <c r="E229" s="5">
        <f>_xlfn.XLOOKUP(Table236[[#This Row],[NIS]],Table23[NIS],Table23[Tahun Masuk],"Not Found",0)</f>
        <v>2023</v>
      </c>
      <c r="F229" s="5">
        <f>_xlfn.XLOOKUP(Table236[[#This Row],[NIS]],Table23[NIS],Table23[Tahun Keluar],"Not Found",0)</f>
        <v>0</v>
      </c>
      <c r="G229" s="5">
        <f>_xlfn.XLOOKUP(Table236[[#This Row],[NIS]],Table23[NIS],Table23[Kelas],"Not Found",0)</f>
        <v>3</v>
      </c>
      <c r="H229" s="5" t="str">
        <f>_xlfn.XLOOKUP(Table236[[#This Row],[NIS]],Table23[NIS],Table23[Kelas Detail],"Not Found",0)</f>
        <v>3-B</v>
      </c>
      <c r="I229" s="5" t="s">
        <v>151</v>
      </c>
      <c r="J229" s="5" t="s">
        <v>151</v>
      </c>
      <c r="K229" s="5" t="s">
        <v>151</v>
      </c>
      <c r="L229" s="5"/>
      <c r="M229" s="5"/>
      <c r="N229" s="5" t="s">
        <v>6059</v>
      </c>
      <c r="O229" s="10"/>
    </row>
    <row r="230" spans="1:15" ht="20.100000000000001" customHeight="1">
      <c r="A230" s="4">
        <f>SUBTOTAL(3,C$3:C230)</f>
        <v>228</v>
      </c>
      <c r="B230" s="5">
        <v>22230090</v>
      </c>
      <c r="C230" s="35" t="str">
        <f>_xlfn.XLOOKUP(Table236[[#This Row],[NIS]],Table23[NIS],Table23[Nama lengkap],"Not Found",0)</f>
        <v>Harish Al Fahrezi</v>
      </c>
      <c r="D230" s="5" t="str">
        <f>_xlfn.XLOOKUP(Table236[[#This Row],[NIS]],Table23[NIS],Table23[Status],"Not Found",0)</f>
        <v>Aktif</v>
      </c>
      <c r="E230" s="5">
        <f>_xlfn.XLOOKUP(Table236[[#This Row],[NIS]],Table23[NIS],Table23[Tahun Masuk],"Not Found",0)</f>
        <v>2022</v>
      </c>
      <c r="F230" s="5">
        <f>_xlfn.XLOOKUP(Table236[[#This Row],[NIS]],Table23[NIS],Table23[Tahun Keluar],"Not Found",0)</f>
        <v>0</v>
      </c>
      <c r="G230" s="5">
        <f>_xlfn.XLOOKUP(Table236[[#This Row],[NIS]],Table23[NIS],Table23[Kelas],"Not Found",0)</f>
        <v>3</v>
      </c>
      <c r="H230" s="5" t="str">
        <f>_xlfn.XLOOKUP(Table236[[#This Row],[NIS]],Table23[NIS],Table23[Kelas Detail],"Not Found",0)</f>
        <v>3-B</v>
      </c>
      <c r="I230" s="5" t="s">
        <v>151</v>
      </c>
      <c r="J230" s="5" t="s">
        <v>151</v>
      </c>
      <c r="K230" s="5" t="s">
        <v>151</v>
      </c>
      <c r="L230" s="5"/>
      <c r="M230" s="5"/>
      <c r="N230" s="5" t="s">
        <v>6059</v>
      </c>
      <c r="O230" s="10"/>
    </row>
    <row r="231" spans="1:15" ht="20.100000000000001" customHeight="1">
      <c r="A231" s="4">
        <f>SUBTOTAL(3,C$3:C231)</f>
        <v>229</v>
      </c>
      <c r="B231" s="5">
        <v>24250075</v>
      </c>
      <c r="C231" s="35" t="str">
        <f>_xlfn.XLOOKUP(Table236[[#This Row],[NIS]],Table23[NIS],Table23[Nama lengkap],"Not Found",0)</f>
        <v>Jillan Nur Sya'Ban</v>
      </c>
      <c r="D231" s="5" t="str">
        <f>_xlfn.XLOOKUP(Table236[[#This Row],[NIS]],Table23[NIS],Table23[Status],"Not Found",0)</f>
        <v>Aktif</v>
      </c>
      <c r="E231" s="5">
        <f>_xlfn.XLOOKUP(Table236[[#This Row],[NIS]],Table23[NIS],Table23[Tahun Masuk],"Not Found",0)</f>
        <v>2024</v>
      </c>
      <c r="F231" s="5">
        <f>_xlfn.XLOOKUP(Table236[[#This Row],[NIS]],Table23[NIS],Table23[Tahun Keluar],"Not Found",0)</f>
        <v>0</v>
      </c>
      <c r="G231" s="5">
        <f>_xlfn.XLOOKUP(Table236[[#This Row],[NIS]],Table23[NIS],Table23[Kelas],"Not Found",0)</f>
        <v>3</v>
      </c>
      <c r="H231" s="5" t="str">
        <f>_xlfn.XLOOKUP(Table236[[#This Row],[NIS]],Table23[NIS],Table23[Kelas Detail],"Not Found",0)</f>
        <v>3-B</v>
      </c>
      <c r="I231" s="5" t="s">
        <v>10159</v>
      </c>
      <c r="J231" s="5" t="s">
        <v>10160</v>
      </c>
      <c r="K231" s="5"/>
      <c r="L231" s="5"/>
      <c r="M231" s="5"/>
      <c r="N231" s="5" t="s">
        <v>6059</v>
      </c>
      <c r="O231" s="5"/>
    </row>
    <row r="232" spans="1:15" ht="20.100000000000001" customHeight="1">
      <c r="A232" s="4">
        <f>SUBTOTAL(3,C$3:C232)</f>
        <v>230</v>
      </c>
      <c r="B232" s="5">
        <v>22230087</v>
      </c>
      <c r="C232" s="35" t="str">
        <f>_xlfn.XLOOKUP(Table236[[#This Row],[NIS]],Table23[NIS],Table23[Nama lengkap],"Not Found",0)</f>
        <v>Kaisar Dzulfadly Ula</v>
      </c>
      <c r="D232" s="5" t="str">
        <f>_xlfn.XLOOKUP(Table236[[#This Row],[NIS]],Table23[NIS],Table23[Status],"Not Found",0)</f>
        <v>Aktif</v>
      </c>
      <c r="E232" s="5">
        <f>_xlfn.XLOOKUP(Table236[[#This Row],[NIS]],Table23[NIS],Table23[Tahun Masuk],"Not Found",0)</f>
        <v>2022</v>
      </c>
      <c r="F232" s="5">
        <f>_xlfn.XLOOKUP(Table236[[#This Row],[NIS]],Table23[NIS],Table23[Tahun Keluar],"Not Found",0)</f>
        <v>0</v>
      </c>
      <c r="G232" s="5">
        <f>_xlfn.XLOOKUP(Table236[[#This Row],[NIS]],Table23[NIS],Table23[Kelas],"Not Found",0)</f>
        <v>3</v>
      </c>
      <c r="H232" s="5" t="str">
        <f>_xlfn.XLOOKUP(Table236[[#This Row],[NIS]],Table23[NIS],Table23[Kelas Detail],"Not Found",0)</f>
        <v>3-B</v>
      </c>
      <c r="I232" s="5" t="s">
        <v>151</v>
      </c>
      <c r="J232" s="5" t="s">
        <v>151</v>
      </c>
      <c r="K232" s="5" t="s">
        <v>151</v>
      </c>
      <c r="L232" s="5"/>
      <c r="M232" s="5"/>
      <c r="N232" s="5" t="s">
        <v>6059</v>
      </c>
      <c r="O232" s="10"/>
    </row>
    <row r="233" spans="1:15" ht="20.100000000000001" customHeight="1">
      <c r="A233" s="4">
        <f>SUBTOTAL(3,C$3:C233)</f>
        <v>231</v>
      </c>
      <c r="B233" s="5">
        <v>22230187</v>
      </c>
      <c r="C233" s="35" t="str">
        <f>_xlfn.XLOOKUP(Table236[[#This Row],[NIS]],Table23[NIS],Table23[Nama lengkap],"Not Found",0)</f>
        <v>Kgs M. Nur Kahfi</v>
      </c>
      <c r="D233" s="5" t="str">
        <f>_xlfn.XLOOKUP(Table236[[#This Row],[NIS]],Table23[NIS],Table23[Status],"Not Found",0)</f>
        <v>Aktif</v>
      </c>
      <c r="E233" s="5">
        <f>_xlfn.XLOOKUP(Table236[[#This Row],[NIS]],Table23[NIS],Table23[Tahun Masuk],"Not Found",0)</f>
        <v>2022</v>
      </c>
      <c r="F233" s="5">
        <f>_xlfn.XLOOKUP(Table236[[#This Row],[NIS]],Table23[NIS],Table23[Tahun Keluar],"Not Found",0)</f>
        <v>0</v>
      </c>
      <c r="G233" s="5">
        <f>_xlfn.XLOOKUP(Table236[[#This Row],[NIS]],Table23[NIS],Table23[Kelas],"Not Found",0)</f>
        <v>3</v>
      </c>
      <c r="H233" s="5" t="str">
        <f>_xlfn.XLOOKUP(Table236[[#This Row],[NIS]],Table23[NIS],Table23[Kelas Detail],"Not Found",0)</f>
        <v>3-B</v>
      </c>
      <c r="I233" s="5" t="s">
        <v>151</v>
      </c>
      <c r="J233" s="5" t="s">
        <v>151</v>
      </c>
      <c r="K233" s="5" t="s">
        <v>151</v>
      </c>
      <c r="L233" s="5"/>
      <c r="M233" s="5"/>
      <c r="N233" s="5" t="s">
        <v>6059</v>
      </c>
      <c r="O233" s="10"/>
    </row>
    <row r="234" spans="1:15" ht="20.100000000000001" customHeight="1">
      <c r="A234" s="4">
        <f>SUBTOTAL(3,C$3:C234)</f>
        <v>232</v>
      </c>
      <c r="B234" s="5">
        <v>22230008</v>
      </c>
      <c r="C234" s="35" t="str">
        <f>_xlfn.XLOOKUP(Table236[[#This Row],[NIS]],Table23[NIS],Table23[Nama lengkap],"Not Found",0)</f>
        <v>Muhamad Arkaan Saajid Siddiq</v>
      </c>
      <c r="D234" s="5" t="str">
        <f>_xlfn.XLOOKUP(Table236[[#This Row],[NIS]],Table23[NIS],Table23[Status],"Not Found",0)</f>
        <v>Aktif</v>
      </c>
      <c r="E234" s="5">
        <f>_xlfn.XLOOKUP(Table236[[#This Row],[NIS]],Table23[NIS],Table23[Tahun Masuk],"Not Found",0)</f>
        <v>2022</v>
      </c>
      <c r="F234" s="5">
        <f>_xlfn.XLOOKUP(Table236[[#This Row],[NIS]],Table23[NIS],Table23[Tahun Keluar],"Not Found",0)</f>
        <v>0</v>
      </c>
      <c r="G234" s="5">
        <f>_xlfn.XLOOKUP(Table236[[#This Row],[NIS]],Table23[NIS],Table23[Kelas],"Not Found",0)</f>
        <v>3</v>
      </c>
      <c r="H234" s="5" t="str">
        <f>_xlfn.XLOOKUP(Table236[[#This Row],[NIS]],Table23[NIS],Table23[Kelas Detail],"Not Found",0)</f>
        <v>3-B</v>
      </c>
      <c r="I234" s="5" t="s">
        <v>151</v>
      </c>
      <c r="J234" s="5" t="s">
        <v>151</v>
      </c>
      <c r="K234" s="5" t="s">
        <v>151</v>
      </c>
      <c r="L234" s="5"/>
      <c r="M234" s="5"/>
      <c r="N234" s="5" t="s">
        <v>6059</v>
      </c>
      <c r="O234" s="10"/>
    </row>
    <row r="235" spans="1:15" ht="20.100000000000001" customHeight="1">
      <c r="A235" s="4">
        <f>SUBTOTAL(3,C$3:C235)</f>
        <v>233</v>
      </c>
      <c r="B235" s="5">
        <v>22230044</v>
      </c>
      <c r="C235" s="35" t="str">
        <f>_xlfn.XLOOKUP(Table236[[#This Row],[NIS]],Table23[NIS],Table23[Nama lengkap],"Not Found",0)</f>
        <v>Muhamad Fauzan Nawawi</v>
      </c>
      <c r="D235" s="5" t="str">
        <f>_xlfn.XLOOKUP(Table236[[#This Row],[NIS]],Table23[NIS],Table23[Status],"Not Found",0)</f>
        <v>Aktif</v>
      </c>
      <c r="E235" s="5">
        <f>_xlfn.XLOOKUP(Table236[[#This Row],[NIS]],Table23[NIS],Table23[Tahun Masuk],"Not Found",0)</f>
        <v>2022</v>
      </c>
      <c r="F235" s="5">
        <f>_xlfn.XLOOKUP(Table236[[#This Row],[NIS]],Table23[NIS],Table23[Tahun Keluar],"Not Found",0)</f>
        <v>0</v>
      </c>
      <c r="G235" s="5">
        <f>_xlfn.XLOOKUP(Table236[[#This Row],[NIS]],Table23[NIS],Table23[Kelas],"Not Found",0)</f>
        <v>3</v>
      </c>
      <c r="H235" s="5" t="str">
        <f>_xlfn.XLOOKUP(Table236[[#This Row],[NIS]],Table23[NIS],Table23[Kelas Detail],"Not Found",0)</f>
        <v>3-B</v>
      </c>
      <c r="I235" s="5" t="s">
        <v>151</v>
      </c>
      <c r="J235" s="5" t="s">
        <v>151</v>
      </c>
      <c r="K235" s="5" t="s">
        <v>151</v>
      </c>
      <c r="L235" s="5"/>
      <c r="M235" s="5"/>
      <c r="N235" s="5" t="s">
        <v>6059</v>
      </c>
      <c r="O235" s="10"/>
    </row>
    <row r="236" spans="1:15" ht="20.100000000000001" customHeight="1">
      <c r="A236" s="4">
        <f>SUBTOTAL(3,C$3:C236)</f>
        <v>234</v>
      </c>
      <c r="B236" s="5">
        <v>22230150</v>
      </c>
      <c r="C236" s="35" t="str">
        <f>_xlfn.XLOOKUP(Table236[[#This Row],[NIS]],Table23[NIS],Table23[Nama lengkap],"Not Found",0)</f>
        <v>Muhammad Abdul Manaf</v>
      </c>
      <c r="D236" s="5" t="str">
        <f>_xlfn.XLOOKUP(Table236[[#This Row],[NIS]],Table23[NIS],Table23[Status],"Not Found",0)</f>
        <v>Aktif</v>
      </c>
      <c r="E236" s="5">
        <f>_xlfn.XLOOKUP(Table236[[#This Row],[NIS]],Table23[NIS],Table23[Tahun Masuk],"Not Found",0)</f>
        <v>2022</v>
      </c>
      <c r="F236" s="5">
        <f>_xlfn.XLOOKUP(Table236[[#This Row],[NIS]],Table23[NIS],Table23[Tahun Keluar],"Not Found",0)</f>
        <v>0</v>
      </c>
      <c r="G236" s="5">
        <f>_xlfn.XLOOKUP(Table236[[#This Row],[NIS]],Table23[NIS],Table23[Kelas],"Not Found",0)</f>
        <v>3</v>
      </c>
      <c r="H236" s="5" t="str">
        <f>_xlfn.XLOOKUP(Table236[[#This Row],[NIS]],Table23[NIS],Table23[Kelas Detail],"Not Found",0)</f>
        <v>3-B</v>
      </c>
      <c r="I236" s="5" t="s">
        <v>151</v>
      </c>
      <c r="J236" s="5" t="s">
        <v>151</v>
      </c>
      <c r="K236" s="5" t="s">
        <v>151</v>
      </c>
      <c r="L236" s="5"/>
      <c r="M236" s="5"/>
      <c r="N236" s="5" t="s">
        <v>6059</v>
      </c>
      <c r="O236" s="10"/>
    </row>
    <row r="237" spans="1:15" ht="20.100000000000001" customHeight="1">
      <c r="A237" s="4">
        <f>SUBTOTAL(3,C$3:C237)</f>
        <v>235</v>
      </c>
      <c r="B237" s="5">
        <v>22230036</v>
      </c>
      <c r="C237" s="35" t="str">
        <f>_xlfn.XLOOKUP(Table236[[#This Row],[NIS]],Table23[NIS],Table23[Nama lengkap],"Not Found",0)</f>
        <v>Muhammad Abi Bagja Firdaus</v>
      </c>
      <c r="D237" s="5" t="str">
        <f>_xlfn.XLOOKUP(Table236[[#This Row],[NIS]],Table23[NIS],Table23[Status],"Not Found",0)</f>
        <v>Aktif</v>
      </c>
      <c r="E237" s="5">
        <f>_xlfn.XLOOKUP(Table236[[#This Row],[NIS]],Table23[NIS],Table23[Tahun Masuk],"Not Found",0)</f>
        <v>2022</v>
      </c>
      <c r="F237" s="5">
        <f>_xlfn.XLOOKUP(Table236[[#This Row],[NIS]],Table23[NIS],Table23[Tahun Keluar],"Not Found",0)</f>
        <v>0</v>
      </c>
      <c r="G237" s="5">
        <f>_xlfn.XLOOKUP(Table236[[#This Row],[NIS]],Table23[NIS],Table23[Kelas],"Not Found",0)</f>
        <v>3</v>
      </c>
      <c r="H237" s="5" t="str">
        <f>_xlfn.XLOOKUP(Table236[[#This Row],[NIS]],Table23[NIS],Table23[Kelas Detail],"Not Found",0)</f>
        <v>3-B</v>
      </c>
      <c r="I237" s="5" t="s">
        <v>151</v>
      </c>
      <c r="J237" s="5" t="s">
        <v>151</v>
      </c>
      <c r="K237" s="5" t="s">
        <v>151</v>
      </c>
      <c r="L237" s="5"/>
      <c r="M237" s="5"/>
      <c r="N237" s="5" t="s">
        <v>6059</v>
      </c>
      <c r="O237" s="10"/>
    </row>
    <row r="238" spans="1:15" ht="20.100000000000001" customHeight="1">
      <c r="A238" s="4">
        <f>SUBTOTAL(3,C$3:C238)</f>
        <v>236</v>
      </c>
      <c r="B238" s="5">
        <v>22230178</v>
      </c>
      <c r="C238" s="35" t="str">
        <f>_xlfn.XLOOKUP(Table236[[#This Row],[NIS]],Table23[NIS],Table23[Nama lengkap],"Not Found",0)</f>
        <v>Muhammad Dapi Syam</v>
      </c>
      <c r="D238" s="5" t="str">
        <f>_xlfn.XLOOKUP(Table236[[#This Row],[NIS]],Table23[NIS],Table23[Status],"Not Found",0)</f>
        <v>Aktif</v>
      </c>
      <c r="E238" s="5">
        <f>_xlfn.XLOOKUP(Table236[[#This Row],[NIS]],Table23[NIS],Table23[Tahun Masuk],"Not Found",0)</f>
        <v>2022</v>
      </c>
      <c r="F238" s="5">
        <f>_xlfn.XLOOKUP(Table236[[#This Row],[NIS]],Table23[NIS],Table23[Tahun Keluar],"Not Found",0)</f>
        <v>0</v>
      </c>
      <c r="G238" s="5">
        <f>_xlfn.XLOOKUP(Table236[[#This Row],[NIS]],Table23[NIS],Table23[Kelas],"Not Found",0)</f>
        <v>3</v>
      </c>
      <c r="H238" s="5" t="str">
        <f>_xlfn.XLOOKUP(Table236[[#This Row],[NIS]],Table23[NIS],Table23[Kelas Detail],"Not Found",0)</f>
        <v>3-B</v>
      </c>
      <c r="I238" s="5" t="s">
        <v>151</v>
      </c>
      <c r="J238" s="5" t="s">
        <v>151</v>
      </c>
      <c r="K238" s="5" t="s">
        <v>151</v>
      </c>
      <c r="L238" s="5"/>
      <c r="M238" s="5"/>
      <c r="N238" s="5"/>
      <c r="O238" s="10"/>
    </row>
    <row r="239" spans="1:15" ht="20.100000000000001" customHeight="1">
      <c r="A239" s="4">
        <f>SUBTOTAL(3,C$3:C239)</f>
        <v>237</v>
      </c>
      <c r="B239" s="5">
        <v>23240137</v>
      </c>
      <c r="C239" s="35" t="str">
        <f>_xlfn.XLOOKUP(Table236[[#This Row],[NIS]],Table23[NIS],Table23[Nama lengkap],"Not Found",0)</f>
        <v>Muhammad Hikari Alfathir Sugiarto</v>
      </c>
      <c r="D239" s="5" t="str">
        <f>_xlfn.XLOOKUP(Table236[[#This Row],[NIS]],Table23[NIS],Table23[Status],"Not Found",0)</f>
        <v>Aktif</v>
      </c>
      <c r="E239" s="5">
        <f>_xlfn.XLOOKUP(Table236[[#This Row],[NIS]],Table23[NIS],Table23[Tahun Masuk],"Not Found",0)</f>
        <v>2023</v>
      </c>
      <c r="F239" s="5">
        <f>_xlfn.XLOOKUP(Table236[[#This Row],[NIS]],Table23[NIS],Table23[Tahun Keluar],"Not Found",0)</f>
        <v>0</v>
      </c>
      <c r="G239" s="5">
        <f>_xlfn.XLOOKUP(Table236[[#This Row],[NIS]],Table23[NIS],Table23[Kelas],"Not Found",0)</f>
        <v>3</v>
      </c>
      <c r="H239" s="5" t="str">
        <f>_xlfn.XLOOKUP(Table236[[#This Row],[NIS]],Table23[NIS],Table23[Kelas Detail],"Not Found",0)</f>
        <v>3-B</v>
      </c>
      <c r="I239" s="5" t="s">
        <v>151</v>
      </c>
      <c r="J239" s="5" t="s">
        <v>151</v>
      </c>
      <c r="K239" s="5" t="s">
        <v>151</v>
      </c>
      <c r="L239" s="5"/>
      <c r="M239" s="5"/>
      <c r="N239" s="5" t="s">
        <v>6059</v>
      </c>
      <c r="O239" s="10"/>
    </row>
    <row r="240" spans="1:15" ht="20.100000000000001" customHeight="1">
      <c r="A240" s="4">
        <f>SUBTOTAL(3,C$3:C240)</f>
        <v>238</v>
      </c>
      <c r="B240" s="5">
        <v>22230093</v>
      </c>
      <c r="C240" s="35" t="str">
        <f>_xlfn.XLOOKUP(Table236[[#This Row],[NIS]],Table23[NIS],Table23[Nama lengkap],"Not Found",0)</f>
        <v>Muhammad Muhsin Anwar</v>
      </c>
      <c r="D240" s="5" t="str">
        <f>_xlfn.XLOOKUP(Table236[[#This Row],[NIS]],Table23[NIS],Table23[Status],"Not Found",0)</f>
        <v>Aktif</v>
      </c>
      <c r="E240" s="5">
        <f>_xlfn.XLOOKUP(Table236[[#This Row],[NIS]],Table23[NIS],Table23[Tahun Masuk],"Not Found",0)</f>
        <v>2022</v>
      </c>
      <c r="F240" s="5">
        <f>_xlfn.XLOOKUP(Table236[[#This Row],[NIS]],Table23[NIS],Table23[Tahun Keluar],"Not Found",0)</f>
        <v>0</v>
      </c>
      <c r="G240" s="5">
        <f>_xlfn.XLOOKUP(Table236[[#This Row],[NIS]],Table23[NIS],Table23[Kelas],"Not Found",0)</f>
        <v>3</v>
      </c>
      <c r="H240" s="5" t="str">
        <f>_xlfn.XLOOKUP(Table236[[#This Row],[NIS]],Table23[NIS],Table23[Kelas Detail],"Not Found",0)</f>
        <v>3-B</v>
      </c>
      <c r="I240" s="5" t="s">
        <v>151</v>
      </c>
      <c r="J240" s="5" t="s">
        <v>151</v>
      </c>
      <c r="K240" s="5" t="s">
        <v>151</v>
      </c>
      <c r="L240" s="5"/>
      <c r="M240" s="5"/>
      <c r="N240" s="5" t="s">
        <v>6059</v>
      </c>
      <c r="O240" s="10"/>
    </row>
    <row r="241" spans="1:15" ht="20.100000000000001" customHeight="1">
      <c r="A241" s="4">
        <f>SUBTOTAL(3,C$3:C241)</f>
        <v>239</v>
      </c>
      <c r="B241" s="5">
        <v>22230186</v>
      </c>
      <c r="C241" s="35" t="str">
        <f>_xlfn.XLOOKUP(Table236[[#This Row],[NIS]],Table23[NIS],Table23[Nama lengkap],"Not Found",0)</f>
        <v>Muhammad Nawawi</v>
      </c>
      <c r="D241" s="5" t="str">
        <f>_xlfn.XLOOKUP(Table236[[#This Row],[NIS]],Table23[NIS],Table23[Status],"Not Found",0)</f>
        <v>Aktif</v>
      </c>
      <c r="E241" s="5">
        <f>_xlfn.XLOOKUP(Table236[[#This Row],[NIS]],Table23[NIS],Table23[Tahun Masuk],"Not Found",0)</f>
        <v>2022</v>
      </c>
      <c r="F241" s="5">
        <f>_xlfn.XLOOKUP(Table236[[#This Row],[NIS]],Table23[NIS],Table23[Tahun Keluar],"Not Found",0)</f>
        <v>0</v>
      </c>
      <c r="G241" s="5">
        <f>_xlfn.XLOOKUP(Table236[[#This Row],[NIS]],Table23[NIS],Table23[Kelas],"Not Found",0)</f>
        <v>3</v>
      </c>
      <c r="H241" s="5" t="str">
        <f>_xlfn.XLOOKUP(Table236[[#This Row],[NIS]],Table23[NIS],Table23[Kelas Detail],"Not Found",0)</f>
        <v>3-B</v>
      </c>
      <c r="I241" s="5" t="s">
        <v>151</v>
      </c>
      <c r="J241" s="5" t="s">
        <v>151</v>
      </c>
      <c r="K241" s="5" t="s">
        <v>151</v>
      </c>
      <c r="L241" s="5"/>
      <c r="M241" s="5"/>
      <c r="N241" s="5"/>
      <c r="O241" s="10"/>
    </row>
    <row r="242" spans="1:15" ht="20.100000000000001" customHeight="1">
      <c r="A242" s="4">
        <f>SUBTOTAL(3,C$3:C242)</f>
        <v>240</v>
      </c>
      <c r="B242" s="5">
        <v>22230007</v>
      </c>
      <c r="C242" s="35" t="str">
        <f>_xlfn.XLOOKUP(Table236[[#This Row],[NIS]],Table23[NIS],Table23[Nama lengkap],"Not Found",0)</f>
        <v>Muhammad Nizam Fakhrurozi</v>
      </c>
      <c r="D242" s="5" t="str">
        <f>_xlfn.XLOOKUP(Table236[[#This Row],[NIS]],Table23[NIS],Table23[Status],"Not Found",0)</f>
        <v>Aktif</v>
      </c>
      <c r="E242" s="5">
        <f>_xlfn.XLOOKUP(Table236[[#This Row],[NIS]],Table23[NIS],Table23[Tahun Masuk],"Not Found",0)</f>
        <v>2022</v>
      </c>
      <c r="F242" s="5">
        <f>_xlfn.XLOOKUP(Table236[[#This Row],[NIS]],Table23[NIS],Table23[Tahun Keluar],"Not Found",0)</f>
        <v>0</v>
      </c>
      <c r="G242" s="5">
        <f>_xlfn.XLOOKUP(Table236[[#This Row],[NIS]],Table23[NIS],Table23[Kelas],"Not Found",0)</f>
        <v>3</v>
      </c>
      <c r="H242" s="5" t="str">
        <f>_xlfn.XLOOKUP(Table236[[#This Row],[NIS]],Table23[NIS],Table23[Kelas Detail],"Not Found",0)</f>
        <v>3-B</v>
      </c>
      <c r="I242" s="5" t="s">
        <v>151</v>
      </c>
      <c r="J242" s="5" t="s">
        <v>151</v>
      </c>
      <c r="K242" s="5" t="s">
        <v>151</v>
      </c>
      <c r="L242" s="5"/>
      <c r="M242" s="5"/>
      <c r="N242" s="5" t="s">
        <v>6059</v>
      </c>
      <c r="O242" s="10"/>
    </row>
    <row r="243" spans="1:15" ht="20.100000000000001" customHeight="1">
      <c r="A243" s="4">
        <f>SUBTOTAL(3,C$3:C243)</f>
        <v>241</v>
      </c>
      <c r="B243" s="5">
        <v>22230038</v>
      </c>
      <c r="C243" s="35" t="str">
        <f>_xlfn.XLOOKUP(Table236[[#This Row],[NIS]],Table23[NIS],Table23[Nama lengkap],"Not Found",0)</f>
        <v>Muhammad Nur Albadawi</v>
      </c>
      <c r="D243" s="5" t="str">
        <f>_xlfn.XLOOKUP(Table236[[#This Row],[NIS]],Table23[NIS],Table23[Status],"Not Found",0)</f>
        <v>Aktif</v>
      </c>
      <c r="E243" s="5">
        <f>_xlfn.XLOOKUP(Table236[[#This Row],[NIS]],Table23[NIS],Table23[Tahun Masuk],"Not Found",0)</f>
        <v>2022</v>
      </c>
      <c r="F243" s="5">
        <f>_xlfn.XLOOKUP(Table236[[#This Row],[NIS]],Table23[NIS],Table23[Tahun Keluar],"Not Found",0)</f>
        <v>0</v>
      </c>
      <c r="G243" s="5">
        <f>_xlfn.XLOOKUP(Table236[[#This Row],[NIS]],Table23[NIS],Table23[Kelas],"Not Found",0)</f>
        <v>3</v>
      </c>
      <c r="H243" s="5" t="str">
        <f>_xlfn.XLOOKUP(Table236[[#This Row],[NIS]],Table23[NIS],Table23[Kelas Detail],"Not Found",0)</f>
        <v>3-B</v>
      </c>
      <c r="I243" s="5" t="s">
        <v>151</v>
      </c>
      <c r="J243" s="5" t="s">
        <v>151</v>
      </c>
      <c r="K243" s="5" t="s">
        <v>151</v>
      </c>
      <c r="L243" s="5"/>
      <c r="M243" s="5"/>
      <c r="N243" s="5" t="s">
        <v>6059</v>
      </c>
      <c r="O243" s="10"/>
    </row>
    <row r="244" spans="1:15" ht="20.100000000000001" customHeight="1">
      <c r="A244" s="4">
        <f>SUBTOTAL(3,C$3:C244)</f>
        <v>242</v>
      </c>
      <c r="B244" s="5">
        <v>22230129</v>
      </c>
      <c r="C244" s="35" t="str">
        <f>_xlfn.XLOOKUP(Table236[[#This Row],[NIS]],Table23[NIS],Table23[Nama lengkap],"Not Found",0)</f>
        <v>Muhammad Nurdin</v>
      </c>
      <c r="D244" s="5" t="str">
        <f>_xlfn.XLOOKUP(Table236[[#This Row],[NIS]],Table23[NIS],Table23[Status],"Not Found",0)</f>
        <v>Aktif</v>
      </c>
      <c r="E244" s="5">
        <f>_xlfn.XLOOKUP(Table236[[#This Row],[NIS]],Table23[NIS],Table23[Tahun Masuk],"Not Found",0)</f>
        <v>2022</v>
      </c>
      <c r="F244" s="5">
        <f>_xlfn.XLOOKUP(Table236[[#This Row],[NIS]],Table23[NIS],Table23[Tahun Keluar],"Not Found",0)</f>
        <v>0</v>
      </c>
      <c r="G244" s="5">
        <f>_xlfn.XLOOKUP(Table236[[#This Row],[NIS]],Table23[NIS],Table23[Kelas],"Not Found",0)</f>
        <v>3</v>
      </c>
      <c r="H244" s="5" t="str">
        <f>_xlfn.XLOOKUP(Table236[[#This Row],[NIS]],Table23[NIS],Table23[Kelas Detail],"Not Found",0)</f>
        <v>3-B</v>
      </c>
      <c r="I244" s="5" t="s">
        <v>151</v>
      </c>
      <c r="J244" s="5" t="s">
        <v>151</v>
      </c>
      <c r="K244" s="5" t="s">
        <v>151</v>
      </c>
      <c r="L244" s="5"/>
      <c r="M244" s="5"/>
      <c r="N244" s="5" t="s">
        <v>6059</v>
      </c>
      <c r="O244" s="10"/>
    </row>
    <row r="245" spans="1:15" ht="20.100000000000001" customHeight="1">
      <c r="A245" s="4">
        <f>SUBTOTAL(3,C$3:C245)</f>
        <v>243</v>
      </c>
      <c r="B245" s="5">
        <v>22230054</v>
      </c>
      <c r="C245" s="35" t="str">
        <f>_xlfn.XLOOKUP(Table236[[#This Row],[NIS]],Table23[NIS],Table23[Nama lengkap],"Not Found",0)</f>
        <v>Muhammad Nurudin Ali Asy-Syaun</v>
      </c>
      <c r="D245" s="5" t="str">
        <f>_xlfn.XLOOKUP(Table236[[#This Row],[NIS]],Table23[NIS],Table23[Status],"Not Found",0)</f>
        <v>Aktif</v>
      </c>
      <c r="E245" s="5">
        <f>_xlfn.XLOOKUP(Table236[[#This Row],[NIS]],Table23[NIS],Table23[Tahun Masuk],"Not Found",0)</f>
        <v>2022</v>
      </c>
      <c r="F245" s="5">
        <f>_xlfn.XLOOKUP(Table236[[#This Row],[NIS]],Table23[NIS],Table23[Tahun Keluar],"Not Found",0)</f>
        <v>0</v>
      </c>
      <c r="G245" s="5">
        <f>_xlfn.XLOOKUP(Table236[[#This Row],[NIS]],Table23[NIS],Table23[Kelas],"Not Found",0)</f>
        <v>3</v>
      </c>
      <c r="H245" s="5" t="str">
        <f>_xlfn.XLOOKUP(Table236[[#This Row],[NIS]],Table23[NIS],Table23[Kelas Detail],"Not Found",0)</f>
        <v>3-B</v>
      </c>
      <c r="I245" s="5" t="s">
        <v>151</v>
      </c>
      <c r="J245" s="5" t="s">
        <v>151</v>
      </c>
      <c r="K245" s="5" t="s">
        <v>151</v>
      </c>
      <c r="L245" s="5"/>
      <c r="M245" s="5"/>
      <c r="N245" s="5" t="s">
        <v>6059</v>
      </c>
      <c r="O245" s="10"/>
    </row>
    <row r="246" spans="1:15" ht="20.100000000000001" customHeight="1">
      <c r="A246" s="4">
        <f>SUBTOTAL(3,C$3:C246)</f>
        <v>244</v>
      </c>
      <c r="B246" s="5">
        <v>22230019</v>
      </c>
      <c r="C246" s="35" t="str">
        <f>_xlfn.XLOOKUP(Table236[[#This Row],[NIS]],Table23[NIS],Table23[Nama lengkap],"Not Found",0)</f>
        <v>Muhammad Rizqi Ramdhani</v>
      </c>
      <c r="D246" s="5" t="str">
        <f>_xlfn.XLOOKUP(Table236[[#This Row],[NIS]],Table23[NIS],Table23[Status],"Not Found",0)</f>
        <v>Aktif</v>
      </c>
      <c r="E246" s="5">
        <f>_xlfn.XLOOKUP(Table236[[#This Row],[NIS]],Table23[NIS],Table23[Tahun Masuk],"Not Found",0)</f>
        <v>2022</v>
      </c>
      <c r="F246" s="5">
        <f>_xlfn.XLOOKUP(Table236[[#This Row],[NIS]],Table23[NIS],Table23[Tahun Keluar],"Not Found",0)</f>
        <v>0</v>
      </c>
      <c r="G246" s="5">
        <f>_xlfn.XLOOKUP(Table236[[#This Row],[NIS]],Table23[NIS],Table23[Kelas],"Not Found",0)</f>
        <v>3</v>
      </c>
      <c r="H246" s="5" t="str">
        <f>_xlfn.XLOOKUP(Table236[[#This Row],[NIS]],Table23[NIS],Table23[Kelas Detail],"Not Found",0)</f>
        <v>3-B</v>
      </c>
      <c r="I246" s="5" t="s">
        <v>151</v>
      </c>
      <c r="J246" s="5" t="s">
        <v>151</v>
      </c>
      <c r="K246" s="5" t="s">
        <v>151</v>
      </c>
      <c r="L246" s="5"/>
      <c r="M246" s="5"/>
      <c r="N246" s="5" t="s">
        <v>6059</v>
      </c>
      <c r="O246" s="10"/>
    </row>
    <row r="247" spans="1:15" ht="20.100000000000001" customHeight="1">
      <c r="A247" s="4">
        <f>SUBTOTAL(3,C$3:C247)</f>
        <v>245</v>
      </c>
      <c r="B247" s="5">
        <v>22230198</v>
      </c>
      <c r="C247" s="35" t="str">
        <f>_xlfn.XLOOKUP(Table236[[#This Row],[NIS]],Table23[NIS],Table23[Nama lengkap],"Not Found",0)</f>
        <v>Muhammad Shofwan Dzakirullail</v>
      </c>
      <c r="D247" s="5" t="str">
        <f>_xlfn.XLOOKUP(Table236[[#This Row],[NIS]],Table23[NIS],Table23[Status],"Not Found",0)</f>
        <v>Aktif</v>
      </c>
      <c r="E247" s="5">
        <f>_xlfn.XLOOKUP(Table236[[#This Row],[NIS]],Table23[NIS],Table23[Tahun Masuk],"Not Found",0)</f>
        <v>2022</v>
      </c>
      <c r="F247" s="5">
        <f>_xlfn.XLOOKUP(Table236[[#This Row],[NIS]],Table23[NIS],Table23[Tahun Keluar],"Not Found",0)</f>
        <v>0</v>
      </c>
      <c r="G247" s="5">
        <f>_xlfn.XLOOKUP(Table236[[#This Row],[NIS]],Table23[NIS],Table23[Kelas],"Not Found",0)</f>
        <v>3</v>
      </c>
      <c r="H247" s="5" t="str">
        <f>_xlfn.XLOOKUP(Table236[[#This Row],[NIS]],Table23[NIS],Table23[Kelas Detail],"Not Found",0)</f>
        <v>3-B</v>
      </c>
      <c r="I247" s="5" t="s">
        <v>151</v>
      </c>
      <c r="J247" s="5" t="s">
        <v>151</v>
      </c>
      <c r="K247" s="5" t="s">
        <v>151</v>
      </c>
      <c r="L247" s="5"/>
      <c r="M247" s="5"/>
      <c r="N247" s="5"/>
      <c r="O247" s="10"/>
    </row>
    <row r="248" spans="1:15" ht="20.100000000000001" customHeight="1">
      <c r="A248" s="4">
        <f>SUBTOTAL(3,C$3:C248)</f>
        <v>246</v>
      </c>
      <c r="B248" s="5">
        <v>22230119</v>
      </c>
      <c r="C248" s="35" t="str">
        <f>_xlfn.XLOOKUP(Table236[[#This Row],[NIS]],Table23[NIS],Table23[Nama lengkap],"Not Found",0)</f>
        <v>Muhammad Sulaiman Azami</v>
      </c>
      <c r="D248" s="5" t="str">
        <f>_xlfn.XLOOKUP(Table236[[#This Row],[NIS]],Table23[NIS],Table23[Status],"Not Found",0)</f>
        <v>Aktif</v>
      </c>
      <c r="E248" s="5">
        <f>_xlfn.XLOOKUP(Table236[[#This Row],[NIS]],Table23[NIS],Table23[Tahun Masuk],"Not Found",0)</f>
        <v>2022</v>
      </c>
      <c r="F248" s="5">
        <f>_xlfn.XLOOKUP(Table236[[#This Row],[NIS]],Table23[NIS],Table23[Tahun Keluar],"Not Found",0)</f>
        <v>0</v>
      </c>
      <c r="G248" s="5">
        <f>_xlfn.XLOOKUP(Table236[[#This Row],[NIS]],Table23[NIS],Table23[Kelas],"Not Found",0)</f>
        <v>3</v>
      </c>
      <c r="H248" s="5" t="str">
        <f>_xlfn.XLOOKUP(Table236[[#This Row],[NIS]],Table23[NIS],Table23[Kelas Detail],"Not Found",0)</f>
        <v>3-B</v>
      </c>
      <c r="I248" s="5" t="s">
        <v>151</v>
      </c>
      <c r="J248" s="5" t="s">
        <v>151</v>
      </c>
      <c r="K248" s="5" t="s">
        <v>151</v>
      </c>
      <c r="L248" s="5"/>
      <c r="M248" s="5"/>
      <c r="N248" s="5" t="s">
        <v>6059</v>
      </c>
      <c r="O248" s="10"/>
    </row>
    <row r="249" spans="1:15" ht="20.100000000000001" customHeight="1">
      <c r="A249" s="4">
        <f>SUBTOTAL(3,C$3:C249)</f>
        <v>247</v>
      </c>
      <c r="B249" s="5">
        <v>22230039</v>
      </c>
      <c r="C249" s="35" t="str">
        <f>_xlfn.XLOOKUP(Table236[[#This Row],[NIS]],Table23[NIS],Table23[Nama lengkap],"Not Found",0)</f>
        <v>Muhammad Tsaabit Dzakwan Nasihin</v>
      </c>
      <c r="D249" s="5" t="str">
        <f>_xlfn.XLOOKUP(Table236[[#This Row],[NIS]],Table23[NIS],Table23[Status],"Not Found",0)</f>
        <v>Aktif</v>
      </c>
      <c r="E249" s="5">
        <f>_xlfn.XLOOKUP(Table236[[#This Row],[NIS]],Table23[NIS],Table23[Tahun Masuk],"Not Found",0)</f>
        <v>2022</v>
      </c>
      <c r="F249" s="5">
        <f>_xlfn.XLOOKUP(Table236[[#This Row],[NIS]],Table23[NIS],Table23[Tahun Keluar],"Not Found",0)</f>
        <v>0</v>
      </c>
      <c r="G249" s="5">
        <f>_xlfn.XLOOKUP(Table236[[#This Row],[NIS]],Table23[NIS],Table23[Kelas],"Not Found",0)</f>
        <v>3</v>
      </c>
      <c r="H249" s="5" t="str">
        <f>_xlfn.XLOOKUP(Table236[[#This Row],[NIS]],Table23[NIS],Table23[Kelas Detail],"Not Found",0)</f>
        <v>3-B</v>
      </c>
      <c r="I249" s="5" t="s">
        <v>151</v>
      </c>
      <c r="J249" s="5" t="s">
        <v>151</v>
      </c>
      <c r="K249" s="5" t="s">
        <v>151</v>
      </c>
      <c r="L249" s="5"/>
      <c r="M249" s="5"/>
      <c r="N249" s="5" t="s">
        <v>6059</v>
      </c>
      <c r="O249" s="10"/>
    </row>
    <row r="250" spans="1:15" ht="20.100000000000001" customHeight="1">
      <c r="A250" s="4">
        <f>SUBTOTAL(3,C$3:C250)</f>
        <v>248</v>
      </c>
      <c r="B250" s="5">
        <v>22230001</v>
      </c>
      <c r="C250" s="35" t="str">
        <f>_xlfn.XLOOKUP(Table236[[#This Row],[NIS]],Table23[NIS],Table23[Nama lengkap],"Not Found",0)</f>
        <v>Naufal Fadhil Fauzan</v>
      </c>
      <c r="D250" s="5" t="str">
        <f>_xlfn.XLOOKUP(Table236[[#This Row],[NIS]],Table23[NIS],Table23[Status],"Not Found",0)</f>
        <v>Aktif</v>
      </c>
      <c r="E250" s="5">
        <f>_xlfn.XLOOKUP(Table236[[#This Row],[NIS]],Table23[NIS],Table23[Tahun Masuk],"Not Found",0)</f>
        <v>2022</v>
      </c>
      <c r="F250" s="5">
        <f>_xlfn.XLOOKUP(Table236[[#This Row],[NIS]],Table23[NIS],Table23[Tahun Keluar],"Not Found",0)</f>
        <v>0</v>
      </c>
      <c r="G250" s="5">
        <f>_xlfn.XLOOKUP(Table236[[#This Row],[NIS]],Table23[NIS],Table23[Kelas],"Not Found",0)</f>
        <v>3</v>
      </c>
      <c r="H250" s="5" t="str">
        <f>_xlfn.XLOOKUP(Table236[[#This Row],[NIS]],Table23[NIS],Table23[Kelas Detail],"Not Found",0)</f>
        <v>3-B</v>
      </c>
      <c r="I250" s="5" t="s">
        <v>151</v>
      </c>
      <c r="J250" s="5" t="s">
        <v>151</v>
      </c>
      <c r="K250" s="5" t="s">
        <v>151</v>
      </c>
      <c r="L250" s="5"/>
      <c r="M250" s="5"/>
      <c r="N250" s="5" t="s">
        <v>6059</v>
      </c>
      <c r="O250" s="10"/>
    </row>
    <row r="251" spans="1:15" ht="20.100000000000001" customHeight="1">
      <c r="A251" s="4">
        <f>SUBTOTAL(3,C$3:C251)</f>
        <v>249</v>
      </c>
      <c r="B251" s="5">
        <v>22230042</v>
      </c>
      <c r="C251" s="35" t="str">
        <f>_xlfn.XLOOKUP(Table236[[#This Row],[NIS]],Table23[NIS],Table23[Nama lengkap],"Not Found",0)</f>
        <v>Pirman Alimusaban</v>
      </c>
      <c r="D251" s="5" t="str">
        <f>_xlfn.XLOOKUP(Table236[[#This Row],[NIS]],Table23[NIS],Table23[Status],"Not Found",0)</f>
        <v>Aktif</v>
      </c>
      <c r="E251" s="5">
        <f>_xlfn.XLOOKUP(Table236[[#This Row],[NIS]],Table23[NIS],Table23[Tahun Masuk],"Not Found",0)</f>
        <v>2022</v>
      </c>
      <c r="F251" s="5">
        <f>_xlfn.XLOOKUP(Table236[[#This Row],[NIS]],Table23[NIS],Table23[Tahun Keluar],"Not Found",0)</f>
        <v>0</v>
      </c>
      <c r="G251" s="5">
        <f>_xlfn.XLOOKUP(Table236[[#This Row],[NIS]],Table23[NIS],Table23[Kelas],"Not Found",0)</f>
        <v>3</v>
      </c>
      <c r="H251" s="5" t="str">
        <f>_xlfn.XLOOKUP(Table236[[#This Row],[NIS]],Table23[NIS],Table23[Kelas Detail],"Not Found",0)</f>
        <v>3-B</v>
      </c>
      <c r="I251" s="5" t="s">
        <v>151</v>
      </c>
      <c r="J251" s="5" t="s">
        <v>151</v>
      </c>
      <c r="K251" s="5" t="s">
        <v>151</v>
      </c>
      <c r="L251" s="5"/>
      <c r="M251" s="5"/>
      <c r="N251" s="5" t="s">
        <v>6059</v>
      </c>
      <c r="O251" s="10"/>
    </row>
    <row r="252" spans="1:15" ht="20.100000000000001" customHeight="1">
      <c r="A252" s="4">
        <f>SUBTOTAL(3,C$3:C252)</f>
        <v>250</v>
      </c>
      <c r="B252" s="5">
        <v>24250119</v>
      </c>
      <c r="C252" s="35" t="str">
        <f>_xlfn.XLOOKUP(Table236[[#This Row],[NIS]],Table23[NIS],Table23[Nama lengkap],"Not Found",0)</f>
        <v>Radithya Radjasadimirat</v>
      </c>
      <c r="D252" s="5" t="str">
        <f>_xlfn.XLOOKUP(Table236[[#This Row],[NIS]],Table23[NIS],Table23[Status],"Not Found",0)</f>
        <v>Aktif</v>
      </c>
      <c r="E252" s="5">
        <f>_xlfn.XLOOKUP(Table236[[#This Row],[NIS]],Table23[NIS],Table23[Tahun Masuk],"Not Found",0)</f>
        <v>2024</v>
      </c>
      <c r="F252" s="5">
        <f>_xlfn.XLOOKUP(Table236[[#This Row],[NIS]],Table23[NIS],Table23[Tahun Keluar],"Not Found",0)</f>
        <v>0</v>
      </c>
      <c r="G252" s="5">
        <f>_xlfn.XLOOKUP(Table236[[#This Row],[NIS]],Table23[NIS],Table23[Kelas],"Not Found",0)</f>
        <v>3</v>
      </c>
      <c r="H252" s="5" t="str">
        <f>_xlfn.XLOOKUP(Table236[[#This Row],[NIS]],Table23[NIS],Table23[Kelas Detail],"Not Found",0)</f>
        <v>3-B</v>
      </c>
      <c r="I252" s="5" t="s">
        <v>151</v>
      </c>
      <c r="J252" s="5" t="s">
        <v>151</v>
      </c>
      <c r="K252" s="5" t="s">
        <v>151</v>
      </c>
      <c r="L252" s="5"/>
      <c r="M252" s="5"/>
      <c r="N252" s="5"/>
      <c r="O252" s="5"/>
    </row>
    <row r="253" spans="1:15" ht="20.100000000000001" customHeight="1">
      <c r="A253" s="4">
        <f>SUBTOTAL(3,C$3:C253)</f>
        <v>251</v>
      </c>
      <c r="B253" s="5">
        <v>22230043</v>
      </c>
      <c r="C253" s="35" t="str">
        <f>_xlfn.XLOOKUP(Table236[[#This Row],[NIS]],Table23[NIS],Table23[Nama lengkap],"Not Found",0)</f>
        <v>Rizky Zahran Cahyono</v>
      </c>
      <c r="D253" s="5" t="str">
        <f>_xlfn.XLOOKUP(Table236[[#This Row],[NIS]],Table23[NIS],Table23[Status],"Not Found",0)</f>
        <v>Aktif</v>
      </c>
      <c r="E253" s="5">
        <f>_xlfn.XLOOKUP(Table236[[#This Row],[NIS]],Table23[NIS],Table23[Tahun Masuk],"Not Found",0)</f>
        <v>2022</v>
      </c>
      <c r="F253" s="5">
        <f>_xlfn.XLOOKUP(Table236[[#This Row],[NIS]],Table23[NIS],Table23[Tahun Keluar],"Not Found",0)</f>
        <v>0</v>
      </c>
      <c r="G253" s="5">
        <f>_xlfn.XLOOKUP(Table236[[#This Row],[NIS]],Table23[NIS],Table23[Kelas],"Not Found",0)</f>
        <v>3</v>
      </c>
      <c r="H253" s="5" t="str">
        <f>_xlfn.XLOOKUP(Table236[[#This Row],[NIS]],Table23[NIS],Table23[Kelas Detail],"Not Found",0)</f>
        <v>3-B</v>
      </c>
      <c r="I253" s="5" t="s">
        <v>151</v>
      </c>
      <c r="J253" s="5" t="s">
        <v>151</v>
      </c>
      <c r="K253" s="5" t="s">
        <v>151</v>
      </c>
      <c r="L253" s="5"/>
      <c r="M253" s="5"/>
      <c r="N253" s="5" t="s">
        <v>6059</v>
      </c>
      <c r="O253" s="10"/>
    </row>
    <row r="254" spans="1:15" ht="20.100000000000001" customHeight="1">
      <c r="A254" s="4">
        <f>SUBTOTAL(3,C$3:C254)</f>
        <v>252</v>
      </c>
      <c r="B254" s="5">
        <v>22230073</v>
      </c>
      <c r="C254" s="35" t="str">
        <f>_xlfn.XLOOKUP(Table236[[#This Row],[NIS]],Table23[NIS],Table23[Nama lengkap],"Not Found",0)</f>
        <v>Shihab Al Mahri</v>
      </c>
      <c r="D254" s="5" t="str">
        <f>_xlfn.XLOOKUP(Table236[[#This Row],[NIS]],Table23[NIS],Table23[Status],"Not Found",0)</f>
        <v>Aktif</v>
      </c>
      <c r="E254" s="5">
        <f>_xlfn.XLOOKUP(Table236[[#This Row],[NIS]],Table23[NIS],Table23[Tahun Masuk],"Not Found",0)</f>
        <v>2022</v>
      </c>
      <c r="F254" s="5">
        <f>_xlfn.XLOOKUP(Table236[[#This Row],[NIS]],Table23[NIS],Table23[Tahun Keluar],"Not Found",0)</f>
        <v>0</v>
      </c>
      <c r="G254" s="5">
        <f>_xlfn.XLOOKUP(Table236[[#This Row],[NIS]],Table23[NIS],Table23[Kelas],"Not Found",0)</f>
        <v>3</v>
      </c>
      <c r="H254" s="5" t="str">
        <f>_xlfn.XLOOKUP(Table236[[#This Row],[NIS]],Table23[NIS],Table23[Kelas Detail],"Not Found",0)</f>
        <v>3-B</v>
      </c>
      <c r="I254" s="5" t="s">
        <v>151</v>
      </c>
      <c r="J254" s="5" t="s">
        <v>151</v>
      </c>
      <c r="K254" s="5" t="s">
        <v>151</v>
      </c>
      <c r="L254" s="5"/>
      <c r="M254" s="5"/>
      <c r="N254" s="5" t="s">
        <v>6059</v>
      </c>
      <c r="O254" s="10"/>
    </row>
    <row r="255" spans="1:15" ht="20.100000000000001" customHeight="1">
      <c r="A255" s="4">
        <f>SUBTOTAL(3,C$3:C255)</f>
        <v>253</v>
      </c>
      <c r="B255" s="5">
        <v>22230114</v>
      </c>
      <c r="C255" s="35" t="str">
        <f>_xlfn.XLOOKUP(Table236[[#This Row],[NIS]],Table23[NIS],Table23[Nama lengkap],"Not Found",0)</f>
        <v>Ahmad Kamal Sofyan</v>
      </c>
      <c r="D255" s="5" t="str">
        <f>_xlfn.XLOOKUP(Table236[[#This Row],[NIS]],Table23[NIS],Table23[Status],"Not Found",0)</f>
        <v>Aktif</v>
      </c>
      <c r="E255" s="5">
        <f>_xlfn.XLOOKUP(Table236[[#This Row],[NIS]],Table23[NIS],Table23[Tahun Masuk],"Not Found",0)</f>
        <v>2022</v>
      </c>
      <c r="F255" s="5">
        <f>_xlfn.XLOOKUP(Table236[[#This Row],[NIS]],Table23[NIS],Table23[Tahun Keluar],"Not Found",0)</f>
        <v>0</v>
      </c>
      <c r="G255" s="5">
        <f>_xlfn.XLOOKUP(Table236[[#This Row],[NIS]],Table23[NIS],Table23[Kelas],"Not Found",0)</f>
        <v>3</v>
      </c>
      <c r="H255" s="5" t="str">
        <f>_xlfn.XLOOKUP(Table236[[#This Row],[NIS]],Table23[NIS],Table23[Kelas Detail],"Not Found",0)</f>
        <v>3-C</v>
      </c>
      <c r="I255" s="5" t="s">
        <v>151</v>
      </c>
      <c r="J255" s="5" t="s">
        <v>151</v>
      </c>
      <c r="K255" s="5" t="s">
        <v>151</v>
      </c>
      <c r="L255" s="5"/>
      <c r="M255" s="5"/>
      <c r="N255" s="5" t="s">
        <v>6059</v>
      </c>
      <c r="O255" s="10"/>
    </row>
    <row r="256" spans="1:15" ht="20.100000000000001" customHeight="1">
      <c r="A256" s="4">
        <f>SUBTOTAL(3,C$3:C256)</f>
        <v>254</v>
      </c>
      <c r="B256" s="5">
        <v>22230055</v>
      </c>
      <c r="C256" s="35" t="str">
        <f>_xlfn.XLOOKUP(Table236[[#This Row],[NIS]],Table23[NIS],Table23[Nama lengkap],"Not Found",0)</f>
        <v>Ahmad Kevin Aqiel</v>
      </c>
      <c r="D256" s="5" t="str">
        <f>_xlfn.XLOOKUP(Table236[[#This Row],[NIS]],Table23[NIS],Table23[Status],"Not Found",0)</f>
        <v>Aktif</v>
      </c>
      <c r="E256" s="5">
        <f>_xlfn.XLOOKUP(Table236[[#This Row],[NIS]],Table23[NIS],Table23[Tahun Masuk],"Not Found",0)</f>
        <v>2022</v>
      </c>
      <c r="F256" s="5">
        <f>_xlfn.XLOOKUP(Table236[[#This Row],[NIS]],Table23[NIS],Table23[Tahun Keluar],"Not Found",0)</f>
        <v>0</v>
      </c>
      <c r="G256" s="5">
        <f>_xlfn.XLOOKUP(Table236[[#This Row],[NIS]],Table23[NIS],Table23[Kelas],"Not Found",0)</f>
        <v>3</v>
      </c>
      <c r="H256" s="5" t="str">
        <f>_xlfn.XLOOKUP(Table236[[#This Row],[NIS]],Table23[NIS],Table23[Kelas Detail],"Not Found",0)</f>
        <v>3-C</v>
      </c>
      <c r="I256" s="5" t="s">
        <v>151</v>
      </c>
      <c r="J256" s="5" t="s">
        <v>151</v>
      </c>
      <c r="K256" s="5" t="s">
        <v>151</v>
      </c>
      <c r="L256" s="5"/>
      <c r="M256" s="5"/>
      <c r="N256" s="5" t="s">
        <v>6059</v>
      </c>
      <c r="O256" s="10"/>
    </row>
    <row r="257" spans="1:15" ht="20.100000000000001" customHeight="1">
      <c r="A257" s="4">
        <f>SUBTOTAL(3,C$3:C257)</f>
        <v>255</v>
      </c>
      <c r="B257" s="5">
        <v>22230133</v>
      </c>
      <c r="C257" s="35" t="str">
        <f>_xlfn.XLOOKUP(Table236[[#This Row],[NIS]],Table23[NIS],Table23[Nama lengkap],"Not Found",0)</f>
        <v>Alvin Muhammad Rafif Taufik</v>
      </c>
      <c r="D257" s="5" t="str">
        <f>_xlfn.XLOOKUP(Table236[[#This Row],[NIS]],Table23[NIS],Table23[Status],"Not Found",0)</f>
        <v>Aktif</v>
      </c>
      <c r="E257" s="5">
        <f>_xlfn.XLOOKUP(Table236[[#This Row],[NIS]],Table23[NIS],Table23[Tahun Masuk],"Not Found",0)</f>
        <v>2022</v>
      </c>
      <c r="F257" s="5">
        <f>_xlfn.XLOOKUP(Table236[[#This Row],[NIS]],Table23[NIS],Table23[Tahun Keluar],"Not Found",0)</f>
        <v>0</v>
      </c>
      <c r="G257" s="5">
        <f>_xlfn.XLOOKUP(Table236[[#This Row],[NIS]],Table23[NIS],Table23[Kelas],"Not Found",0)</f>
        <v>3</v>
      </c>
      <c r="H257" s="5" t="str">
        <f>_xlfn.XLOOKUP(Table236[[#This Row],[NIS]],Table23[NIS],Table23[Kelas Detail],"Not Found",0)</f>
        <v>3-C</v>
      </c>
      <c r="I257" s="5" t="s">
        <v>151</v>
      </c>
      <c r="J257" s="5" t="s">
        <v>151</v>
      </c>
      <c r="K257" s="5" t="s">
        <v>151</v>
      </c>
      <c r="L257" s="5"/>
      <c r="M257" s="5"/>
      <c r="N257" s="5" t="s">
        <v>6059</v>
      </c>
      <c r="O257" s="132"/>
    </row>
    <row r="258" spans="1:15" ht="20.100000000000001" customHeight="1">
      <c r="A258" s="4">
        <f>SUBTOTAL(3,C$3:C258)</f>
        <v>256</v>
      </c>
      <c r="B258" s="5">
        <v>21220056</v>
      </c>
      <c r="C258" s="35" t="str">
        <f>_xlfn.XLOOKUP(Table236[[#This Row],[NIS]],Table23[NIS],Table23[Nama lengkap],"Not Found",0)</f>
        <v>Alwi Ahmad Fauzi</v>
      </c>
      <c r="D258" s="5" t="str">
        <f>_xlfn.XLOOKUP(Table236[[#This Row],[NIS]],Table23[NIS],Table23[Status],"Not Found",0)</f>
        <v>Aktif</v>
      </c>
      <c r="E258" s="5">
        <f>_xlfn.XLOOKUP(Table236[[#This Row],[NIS]],Table23[NIS],Table23[Tahun Masuk],"Not Found",0)</f>
        <v>2021</v>
      </c>
      <c r="F258" s="5">
        <f>_xlfn.XLOOKUP(Table236[[#This Row],[NIS]],Table23[NIS],Table23[Tahun Keluar],"Not Found",0)</f>
        <v>0</v>
      </c>
      <c r="G258" s="5">
        <f>_xlfn.XLOOKUP(Table236[[#This Row],[NIS]],Table23[NIS],Table23[Kelas],"Not Found",0)</f>
        <v>3</v>
      </c>
      <c r="H258" s="5" t="str">
        <f>_xlfn.XLOOKUP(Table236[[#This Row],[NIS]],Table23[NIS],Table23[Kelas Detail],"Not Found",0)</f>
        <v>3-C</v>
      </c>
      <c r="I258" s="5" t="s">
        <v>151</v>
      </c>
      <c r="J258" s="5" t="s">
        <v>151</v>
      </c>
      <c r="K258" s="5" t="s">
        <v>151</v>
      </c>
      <c r="L258" s="5" t="s">
        <v>151</v>
      </c>
      <c r="M258" s="5" t="s">
        <v>151</v>
      </c>
      <c r="N258" s="5" t="s">
        <v>6059</v>
      </c>
      <c r="O258" s="132"/>
    </row>
    <row r="259" spans="1:15" ht="20.100000000000001" customHeight="1">
      <c r="A259" s="4">
        <f>SUBTOTAL(3,C$3:C259)</f>
        <v>257</v>
      </c>
      <c r="B259" s="5">
        <v>22230106</v>
      </c>
      <c r="C259" s="35" t="str">
        <f>_xlfn.XLOOKUP(Table236[[#This Row],[NIS]],Table23[NIS],Table23[Nama lengkap],"Not Found",0)</f>
        <v>Cahya Haery Pratama</v>
      </c>
      <c r="D259" s="5" t="str">
        <f>_xlfn.XLOOKUP(Table236[[#This Row],[NIS]],Table23[NIS],Table23[Status],"Not Found",0)</f>
        <v>Aktif</v>
      </c>
      <c r="E259" s="5">
        <f>_xlfn.XLOOKUP(Table236[[#This Row],[NIS]],Table23[NIS],Table23[Tahun Masuk],"Not Found",0)</f>
        <v>2022</v>
      </c>
      <c r="F259" s="5">
        <f>_xlfn.XLOOKUP(Table236[[#This Row],[NIS]],Table23[NIS],Table23[Tahun Keluar],"Not Found",0)</f>
        <v>0</v>
      </c>
      <c r="G259" s="5">
        <f>_xlfn.XLOOKUP(Table236[[#This Row],[NIS]],Table23[NIS],Table23[Kelas],"Not Found",0)</f>
        <v>3</v>
      </c>
      <c r="H259" s="5" t="str">
        <f>_xlfn.XLOOKUP(Table236[[#This Row],[NIS]],Table23[NIS],Table23[Kelas Detail],"Not Found",0)</f>
        <v>3-C</v>
      </c>
      <c r="I259" s="5" t="s">
        <v>151</v>
      </c>
      <c r="J259" s="5" t="s">
        <v>151</v>
      </c>
      <c r="K259" s="5" t="s">
        <v>151</v>
      </c>
      <c r="L259" s="5"/>
      <c r="M259" s="5"/>
      <c r="N259" s="5" t="s">
        <v>6059</v>
      </c>
      <c r="O259" s="10"/>
    </row>
    <row r="260" spans="1:15" ht="20.100000000000001" customHeight="1">
      <c r="A260" s="4">
        <f>SUBTOTAL(3,C$3:C260)</f>
        <v>258</v>
      </c>
      <c r="B260" s="5">
        <v>22230184</v>
      </c>
      <c r="C260" s="35" t="str">
        <f>_xlfn.XLOOKUP(Table236[[#This Row],[NIS]],Table23[NIS],Table23[Nama lengkap],"Not Found",0)</f>
        <v>Cecep Ahmad Masmu</v>
      </c>
      <c r="D260" s="5" t="str">
        <f>_xlfn.XLOOKUP(Table236[[#This Row],[NIS]],Table23[NIS],Table23[Status],"Not Found",0)</f>
        <v>Aktif</v>
      </c>
      <c r="E260" s="5">
        <f>_xlfn.XLOOKUP(Table236[[#This Row],[NIS]],Table23[NIS],Table23[Tahun Masuk],"Not Found",0)</f>
        <v>2022</v>
      </c>
      <c r="F260" s="5">
        <f>_xlfn.XLOOKUP(Table236[[#This Row],[NIS]],Table23[NIS],Table23[Tahun Keluar],"Not Found",0)</f>
        <v>0</v>
      </c>
      <c r="G260" s="5">
        <f>_xlfn.XLOOKUP(Table236[[#This Row],[NIS]],Table23[NIS],Table23[Kelas],"Not Found",0)</f>
        <v>3</v>
      </c>
      <c r="H260" s="5" t="str">
        <f>_xlfn.XLOOKUP(Table236[[#This Row],[NIS]],Table23[NIS],Table23[Kelas Detail],"Not Found",0)</f>
        <v>3-C</v>
      </c>
      <c r="I260" s="5" t="s">
        <v>151</v>
      </c>
      <c r="J260" s="5" t="s">
        <v>151</v>
      </c>
      <c r="K260" s="5" t="s">
        <v>151</v>
      </c>
      <c r="L260" s="5"/>
      <c r="M260" s="5"/>
      <c r="N260" s="5" t="s">
        <v>6059</v>
      </c>
      <c r="O260" s="10"/>
    </row>
    <row r="261" spans="1:15" ht="20.100000000000001" customHeight="1">
      <c r="A261" s="4">
        <f>SUBTOTAL(3,C$3:C261)</f>
        <v>259</v>
      </c>
      <c r="B261" s="5">
        <v>22230028</v>
      </c>
      <c r="C261" s="35" t="str">
        <f>_xlfn.XLOOKUP(Table236[[#This Row],[NIS]],Table23[NIS],Table23[Nama lengkap],"Not Found",0)</f>
        <v>Daffa Ahmad Zakariya</v>
      </c>
      <c r="D261" s="5" t="str">
        <f>_xlfn.XLOOKUP(Table236[[#This Row],[NIS]],Table23[NIS],Table23[Status],"Not Found",0)</f>
        <v>Aktif</v>
      </c>
      <c r="E261" s="5">
        <f>_xlfn.XLOOKUP(Table236[[#This Row],[NIS]],Table23[NIS],Table23[Tahun Masuk],"Not Found",0)</f>
        <v>2022</v>
      </c>
      <c r="F261" s="5">
        <f>_xlfn.XLOOKUP(Table236[[#This Row],[NIS]],Table23[NIS],Table23[Tahun Keluar],"Not Found",0)</f>
        <v>0</v>
      </c>
      <c r="G261" s="5">
        <f>_xlfn.XLOOKUP(Table236[[#This Row],[NIS]],Table23[NIS],Table23[Kelas],"Not Found",0)</f>
        <v>3</v>
      </c>
      <c r="H261" s="5" t="str">
        <f>_xlfn.XLOOKUP(Table236[[#This Row],[NIS]],Table23[NIS],Table23[Kelas Detail],"Not Found",0)</f>
        <v>3-C</v>
      </c>
      <c r="I261" s="5" t="s">
        <v>151</v>
      </c>
      <c r="J261" s="5" t="s">
        <v>151</v>
      </c>
      <c r="K261" s="5" t="s">
        <v>151</v>
      </c>
      <c r="L261" s="5"/>
      <c r="M261" s="5"/>
      <c r="N261" s="5" t="s">
        <v>6059</v>
      </c>
      <c r="O261" s="10"/>
    </row>
    <row r="262" spans="1:15" ht="20.100000000000001" customHeight="1">
      <c r="A262" s="4">
        <f>SUBTOTAL(3,C$3:C262)</f>
        <v>260</v>
      </c>
      <c r="B262" s="5">
        <v>21220067</v>
      </c>
      <c r="C262" s="35" t="str">
        <f>_xlfn.XLOOKUP(Table236[[#This Row],[NIS]],Table23[NIS],Table23[Nama lengkap],"Not Found",0)</f>
        <v>Deva Abdurrahman Solahudin</v>
      </c>
      <c r="D262" s="5" t="str">
        <f>_xlfn.XLOOKUP(Table236[[#This Row],[NIS]],Table23[NIS],Table23[Status],"Not Found",0)</f>
        <v>Aktif</v>
      </c>
      <c r="E262" s="5">
        <f>_xlfn.XLOOKUP(Table236[[#This Row],[NIS]],Table23[NIS],Table23[Tahun Masuk],"Not Found",0)</f>
        <v>2021</v>
      </c>
      <c r="F262" s="5">
        <f>_xlfn.XLOOKUP(Table236[[#This Row],[NIS]],Table23[NIS],Table23[Tahun Keluar],"Not Found",0)</f>
        <v>0</v>
      </c>
      <c r="G262" s="5">
        <f>_xlfn.XLOOKUP(Table236[[#This Row],[NIS]],Table23[NIS],Table23[Kelas],"Not Found",0)</f>
        <v>3</v>
      </c>
      <c r="H262" s="5" t="str">
        <f>_xlfn.XLOOKUP(Table236[[#This Row],[NIS]],Table23[NIS],Table23[Kelas Detail],"Not Found",0)</f>
        <v>3-C</v>
      </c>
      <c r="I262" s="5" t="s">
        <v>151</v>
      </c>
      <c r="J262" s="5" t="s">
        <v>151</v>
      </c>
      <c r="K262" s="5" t="s">
        <v>151</v>
      </c>
      <c r="L262" s="5" t="s">
        <v>4920</v>
      </c>
      <c r="M262" s="5" t="s">
        <v>4920</v>
      </c>
      <c r="N262" s="5" t="s">
        <v>6059</v>
      </c>
      <c r="O262" s="132"/>
    </row>
    <row r="263" spans="1:15" ht="20.100000000000001" customHeight="1">
      <c r="A263" s="4">
        <f>SUBTOTAL(3,C$3:C263)</f>
        <v>261</v>
      </c>
      <c r="B263" s="5">
        <v>21220190</v>
      </c>
      <c r="C263" s="35" t="str">
        <f>_xlfn.XLOOKUP(Table236[[#This Row],[NIS]],Table23[NIS],Table23[Nama lengkap],"Not Found",0)</f>
        <v>Fery Ardiansyah</v>
      </c>
      <c r="D263" s="5" t="str">
        <f>_xlfn.XLOOKUP(Table236[[#This Row],[NIS]],Table23[NIS],Table23[Status],"Not Found",0)</f>
        <v>Aktif</v>
      </c>
      <c r="E263" s="5">
        <f>_xlfn.XLOOKUP(Table236[[#This Row],[NIS]],Table23[NIS],Table23[Tahun Masuk],"Not Found",0)</f>
        <v>2021</v>
      </c>
      <c r="F263" s="5">
        <f>_xlfn.XLOOKUP(Table236[[#This Row],[NIS]],Table23[NIS],Table23[Tahun Keluar],"Not Found",0)</f>
        <v>0</v>
      </c>
      <c r="G263" s="5">
        <f>_xlfn.XLOOKUP(Table236[[#This Row],[NIS]],Table23[NIS],Table23[Kelas],"Not Found",0)</f>
        <v>3</v>
      </c>
      <c r="H263" s="5" t="str">
        <f>_xlfn.XLOOKUP(Table236[[#This Row],[NIS]],Table23[NIS],Table23[Kelas Detail],"Not Found",0)</f>
        <v>3-C</v>
      </c>
      <c r="I263" s="5" t="s">
        <v>151</v>
      </c>
      <c r="J263" s="5" t="s">
        <v>151</v>
      </c>
      <c r="K263" s="5" t="s">
        <v>151</v>
      </c>
      <c r="L263" s="5"/>
      <c r="M263" s="5"/>
      <c r="N263" s="5"/>
      <c r="O263" s="10"/>
    </row>
    <row r="264" spans="1:15" ht="20.100000000000001" customHeight="1">
      <c r="A264" s="4">
        <f>SUBTOTAL(3,C$3:C264)</f>
        <v>262</v>
      </c>
      <c r="B264" s="5">
        <v>22230091</v>
      </c>
      <c r="C264" s="35" t="str">
        <f>_xlfn.XLOOKUP(Table236[[#This Row],[NIS]],Table23[NIS],Table23[Nama lengkap],"Not Found",0)</f>
        <v>M. Zam Zam Latiful Qolbi</v>
      </c>
      <c r="D264" s="5" t="str">
        <f>_xlfn.XLOOKUP(Table236[[#This Row],[NIS]],Table23[NIS],Table23[Status],"Not Found",0)</f>
        <v>Aktif</v>
      </c>
      <c r="E264" s="5">
        <f>_xlfn.XLOOKUP(Table236[[#This Row],[NIS]],Table23[NIS],Table23[Tahun Masuk],"Not Found",0)</f>
        <v>2022</v>
      </c>
      <c r="F264" s="5">
        <f>_xlfn.XLOOKUP(Table236[[#This Row],[NIS]],Table23[NIS],Table23[Tahun Keluar],"Not Found",0)</f>
        <v>0</v>
      </c>
      <c r="G264" s="5">
        <f>_xlfn.XLOOKUP(Table236[[#This Row],[NIS]],Table23[NIS],Table23[Kelas],"Not Found",0)</f>
        <v>3</v>
      </c>
      <c r="H264" s="5" t="str">
        <f>_xlfn.XLOOKUP(Table236[[#This Row],[NIS]],Table23[NIS],Table23[Kelas Detail],"Not Found",0)</f>
        <v>3-C</v>
      </c>
      <c r="I264" s="5" t="s">
        <v>151</v>
      </c>
      <c r="J264" s="5" t="s">
        <v>151</v>
      </c>
      <c r="K264" s="5" t="s">
        <v>151</v>
      </c>
      <c r="L264" s="5"/>
      <c r="M264" s="5"/>
      <c r="N264" s="5" t="s">
        <v>6059</v>
      </c>
      <c r="O264" s="10"/>
    </row>
    <row r="265" spans="1:15" ht="20.100000000000001" customHeight="1">
      <c r="A265" s="4">
        <f>SUBTOTAL(3,C$3:C265)</f>
        <v>263</v>
      </c>
      <c r="B265" s="5">
        <v>23240131</v>
      </c>
      <c r="C265" s="35" t="str">
        <f>_xlfn.XLOOKUP(Table236[[#This Row],[NIS]],Table23[NIS],Table23[Nama lengkap],"Not Found",0)</f>
        <v>Muhamad Adestian Sutisna</v>
      </c>
      <c r="D265" s="5" t="str">
        <f>_xlfn.XLOOKUP(Table236[[#This Row],[NIS]],Table23[NIS],Table23[Status],"Not Found",0)</f>
        <v>Aktif</v>
      </c>
      <c r="E265" s="5">
        <f>_xlfn.XLOOKUP(Table236[[#This Row],[NIS]],Table23[NIS],Table23[Tahun Masuk],"Not Found",0)</f>
        <v>2023</v>
      </c>
      <c r="F265" s="5">
        <f>_xlfn.XLOOKUP(Table236[[#This Row],[NIS]],Table23[NIS],Table23[Tahun Keluar],"Not Found",0)</f>
        <v>0</v>
      </c>
      <c r="G265" s="5">
        <f>_xlfn.XLOOKUP(Table236[[#This Row],[NIS]],Table23[NIS],Table23[Kelas],"Not Found",0)</f>
        <v>3</v>
      </c>
      <c r="H265" s="5" t="str">
        <f>_xlfn.XLOOKUP(Table236[[#This Row],[NIS]],Table23[NIS],Table23[Kelas Detail],"Not Found",0)</f>
        <v>3-C</v>
      </c>
      <c r="I265" s="5" t="s">
        <v>3870</v>
      </c>
      <c r="J265" s="5"/>
      <c r="K265" s="5"/>
      <c r="L265" s="5"/>
      <c r="M265" s="5"/>
      <c r="N265" s="5" t="s">
        <v>6059</v>
      </c>
      <c r="O265" s="132"/>
    </row>
    <row r="266" spans="1:15" ht="20.100000000000001" customHeight="1">
      <c r="A266" s="4">
        <f>SUBTOTAL(3,C$3:C266)</f>
        <v>264</v>
      </c>
      <c r="B266" s="5">
        <v>22230086</v>
      </c>
      <c r="C266" s="35" t="str">
        <f>_xlfn.XLOOKUP(Table236[[#This Row],[NIS]],Table23[NIS],Table23[Nama lengkap],"Not Found",0)</f>
        <v>Muhamad Idris Surya Nugraha</v>
      </c>
      <c r="D266" s="5" t="str">
        <f>_xlfn.XLOOKUP(Table236[[#This Row],[NIS]],Table23[NIS],Table23[Status],"Not Found",0)</f>
        <v>Waqof</v>
      </c>
      <c r="E266" s="5">
        <f>_xlfn.XLOOKUP(Table236[[#This Row],[NIS]],Table23[NIS],Table23[Tahun Masuk],"Not Found",0)</f>
        <v>2022</v>
      </c>
      <c r="F266" s="5" t="str">
        <f>_xlfn.XLOOKUP(Table236[[#This Row],[NIS]],Table23[NIS],Table23[Tahun Keluar],"Not Found",0)</f>
        <v>24-25</v>
      </c>
      <c r="G266" s="5">
        <f>_xlfn.XLOOKUP(Table236[[#This Row],[NIS]],Table23[NIS],Table23[Kelas],"Not Found",0)</f>
        <v>3</v>
      </c>
      <c r="H266" s="5" t="str">
        <f>_xlfn.XLOOKUP(Table236[[#This Row],[NIS]],Table23[NIS],Table23[Kelas Detail],"Not Found",0)</f>
        <v>3-C</v>
      </c>
      <c r="I266" s="5" t="s">
        <v>151</v>
      </c>
      <c r="J266" s="5" t="s">
        <v>151</v>
      </c>
      <c r="K266" s="5" t="s">
        <v>151</v>
      </c>
      <c r="L266" s="5"/>
      <c r="M266" s="5"/>
      <c r="N266" s="5" t="s">
        <v>6059</v>
      </c>
      <c r="O266" s="132"/>
    </row>
    <row r="267" spans="1:15" ht="20.100000000000001" customHeight="1">
      <c r="A267" s="4">
        <f>SUBTOTAL(3,C$3:C267)</f>
        <v>265</v>
      </c>
      <c r="B267" s="5">
        <v>22230026</v>
      </c>
      <c r="C267" s="35" t="str">
        <f>_xlfn.XLOOKUP(Table236[[#This Row],[NIS]],Table23[NIS],Table23[Nama lengkap],"Not Found",0)</f>
        <v>Muhamad Irfa Nurfauzi</v>
      </c>
      <c r="D267" s="5" t="str">
        <f>_xlfn.XLOOKUP(Table236[[#This Row],[NIS]],Table23[NIS],Table23[Status],"Not Found",0)</f>
        <v>Aktif</v>
      </c>
      <c r="E267" s="5">
        <f>_xlfn.XLOOKUP(Table236[[#This Row],[NIS]],Table23[NIS],Table23[Tahun Masuk],"Not Found",0)</f>
        <v>2022</v>
      </c>
      <c r="F267" s="5">
        <f>_xlfn.XLOOKUP(Table236[[#This Row],[NIS]],Table23[NIS],Table23[Tahun Keluar],"Not Found",0)</f>
        <v>0</v>
      </c>
      <c r="G267" s="5">
        <f>_xlfn.XLOOKUP(Table236[[#This Row],[NIS]],Table23[NIS],Table23[Kelas],"Not Found",0)</f>
        <v>3</v>
      </c>
      <c r="H267" s="5" t="str">
        <f>_xlfn.XLOOKUP(Table236[[#This Row],[NIS]],Table23[NIS],Table23[Kelas Detail],"Not Found",0)</f>
        <v>3-C</v>
      </c>
      <c r="I267" s="5" t="s">
        <v>151</v>
      </c>
      <c r="J267" s="5" t="s">
        <v>151</v>
      </c>
      <c r="K267" s="5" t="s">
        <v>151</v>
      </c>
      <c r="L267" s="5"/>
      <c r="M267" s="5"/>
      <c r="N267" s="5" t="s">
        <v>6059</v>
      </c>
      <c r="O267" s="10"/>
    </row>
    <row r="268" spans="1:15" ht="20.100000000000001" customHeight="1">
      <c r="A268" s="4">
        <f>SUBTOTAL(3,C$3:C268)</f>
        <v>266</v>
      </c>
      <c r="B268" s="5">
        <v>21220174</v>
      </c>
      <c r="C268" s="35" t="str">
        <f>_xlfn.XLOOKUP(Table236[[#This Row],[NIS]],Table23[NIS],Table23[Nama lengkap],"Not Found",0)</f>
        <v>Muhamad Syafi'I</v>
      </c>
      <c r="D268" s="5" t="str">
        <f>_xlfn.XLOOKUP(Table236[[#This Row],[NIS]],Table23[NIS],Table23[Status],"Not Found",0)</f>
        <v>Aktif</v>
      </c>
      <c r="E268" s="5">
        <f>_xlfn.XLOOKUP(Table236[[#This Row],[NIS]],Table23[NIS],Table23[Tahun Masuk],"Not Found",0)</f>
        <v>2021</v>
      </c>
      <c r="F268" s="5">
        <f>_xlfn.XLOOKUP(Table236[[#This Row],[NIS]],Table23[NIS],Table23[Tahun Keluar],"Not Found",0)</f>
        <v>0</v>
      </c>
      <c r="G268" s="5">
        <f>_xlfn.XLOOKUP(Table236[[#This Row],[NIS]],Table23[NIS],Table23[Kelas],"Not Found",0)</f>
        <v>3</v>
      </c>
      <c r="H268" s="5" t="str">
        <f>_xlfn.XLOOKUP(Table236[[#This Row],[NIS]],Table23[NIS],Table23[Kelas Detail],"Not Found",0)</f>
        <v>3-C</v>
      </c>
      <c r="I268" s="5" t="s">
        <v>151</v>
      </c>
      <c r="J268" s="5" t="s">
        <v>151</v>
      </c>
      <c r="K268" s="5" t="s">
        <v>151</v>
      </c>
      <c r="L268" s="5"/>
      <c r="M268" s="5"/>
      <c r="N268" s="5" t="s">
        <v>6059</v>
      </c>
      <c r="O268" s="132"/>
    </row>
    <row r="269" spans="1:15" ht="20.100000000000001" customHeight="1">
      <c r="A269" s="4">
        <f>SUBTOTAL(3,C$3:C269)</f>
        <v>267</v>
      </c>
      <c r="B269" s="5">
        <v>22230081</v>
      </c>
      <c r="C269" s="35" t="str">
        <f>_xlfn.XLOOKUP(Table236[[#This Row],[NIS]],Table23[NIS],Table23[Nama lengkap],"Not Found",0)</f>
        <v>Muhammad Abil Futuh</v>
      </c>
      <c r="D269" s="5" t="str">
        <f>_xlfn.XLOOKUP(Table236[[#This Row],[NIS]],Table23[NIS],Table23[Status],"Not Found",0)</f>
        <v>Aktif</v>
      </c>
      <c r="E269" s="5">
        <f>_xlfn.XLOOKUP(Table236[[#This Row],[NIS]],Table23[NIS],Table23[Tahun Masuk],"Not Found",0)</f>
        <v>2022</v>
      </c>
      <c r="F269" s="5">
        <f>_xlfn.XLOOKUP(Table236[[#This Row],[NIS]],Table23[NIS],Table23[Tahun Keluar],"Not Found",0)</f>
        <v>0</v>
      </c>
      <c r="G269" s="5">
        <f>_xlfn.XLOOKUP(Table236[[#This Row],[NIS]],Table23[NIS],Table23[Kelas],"Not Found",0)</f>
        <v>3</v>
      </c>
      <c r="H269" s="5" t="str">
        <f>_xlfn.XLOOKUP(Table236[[#This Row],[NIS]],Table23[NIS],Table23[Kelas Detail],"Not Found",0)</f>
        <v>3-C</v>
      </c>
      <c r="I269" s="5" t="s">
        <v>151</v>
      </c>
      <c r="J269" s="5" t="s">
        <v>151</v>
      </c>
      <c r="K269" s="5" t="s">
        <v>151</v>
      </c>
      <c r="L269" s="5"/>
      <c r="M269" s="5"/>
      <c r="N269" s="5" t="s">
        <v>6059</v>
      </c>
      <c r="O269" s="10"/>
    </row>
    <row r="270" spans="1:15" ht="20.100000000000001" customHeight="1">
      <c r="A270" s="4">
        <f>SUBTOTAL(3,C$3:C270)</f>
        <v>268</v>
      </c>
      <c r="B270" s="5">
        <v>22230040</v>
      </c>
      <c r="C270" s="35" t="str">
        <f>_xlfn.XLOOKUP(Table236[[#This Row],[NIS]],Table23[NIS],Table23[Nama lengkap],"Not Found",0)</f>
        <v>Muhammad Arifin Siddiq</v>
      </c>
      <c r="D270" s="5" t="str">
        <f>_xlfn.XLOOKUP(Table236[[#This Row],[NIS]],Table23[NIS],Table23[Status],"Not Found",0)</f>
        <v>Aktif</v>
      </c>
      <c r="E270" s="5">
        <f>_xlfn.XLOOKUP(Table236[[#This Row],[NIS]],Table23[NIS],Table23[Tahun Masuk],"Not Found",0)</f>
        <v>2022</v>
      </c>
      <c r="F270" s="5">
        <f>_xlfn.XLOOKUP(Table236[[#This Row],[NIS]],Table23[NIS],Table23[Tahun Keluar],"Not Found",0)</f>
        <v>0</v>
      </c>
      <c r="G270" s="5">
        <f>_xlfn.XLOOKUP(Table236[[#This Row],[NIS]],Table23[NIS],Table23[Kelas],"Not Found",0)</f>
        <v>3</v>
      </c>
      <c r="H270" s="5" t="str">
        <f>_xlfn.XLOOKUP(Table236[[#This Row],[NIS]],Table23[NIS],Table23[Kelas Detail],"Not Found",0)</f>
        <v>3-C</v>
      </c>
      <c r="I270" s="5" t="s">
        <v>151</v>
      </c>
      <c r="J270" s="5" t="s">
        <v>151</v>
      </c>
      <c r="K270" s="5" t="s">
        <v>151</v>
      </c>
      <c r="L270" s="5"/>
      <c r="M270" s="5"/>
      <c r="N270" s="5" t="s">
        <v>6059</v>
      </c>
      <c r="O270" s="132"/>
    </row>
    <row r="271" spans="1:15" ht="20.100000000000001" customHeight="1">
      <c r="A271" s="4">
        <f>SUBTOTAL(3,C$3:C271)</f>
        <v>269</v>
      </c>
      <c r="B271" s="5">
        <v>21220130</v>
      </c>
      <c r="C271" s="35" t="str">
        <f>_xlfn.XLOOKUP(Table236[[#This Row],[NIS]],Table23[NIS],Table23[Nama lengkap],"Not Found",0)</f>
        <v>Muhammad Azkiya Aulia</v>
      </c>
      <c r="D271" s="5" t="str">
        <f>_xlfn.XLOOKUP(Table236[[#This Row],[NIS]],Table23[NIS],Table23[Status],"Not Found",0)</f>
        <v>Aktif</v>
      </c>
      <c r="E271" s="5">
        <f>_xlfn.XLOOKUP(Table236[[#This Row],[NIS]],Table23[NIS],Table23[Tahun Masuk],"Not Found",0)</f>
        <v>2021</v>
      </c>
      <c r="F271" s="5">
        <f>_xlfn.XLOOKUP(Table236[[#This Row],[NIS]],Table23[NIS],Table23[Tahun Keluar],"Not Found",0)</f>
        <v>0</v>
      </c>
      <c r="G271" s="5">
        <f>_xlfn.XLOOKUP(Table236[[#This Row],[NIS]],Table23[NIS],Table23[Kelas],"Not Found",0)</f>
        <v>3</v>
      </c>
      <c r="H271" s="5" t="str">
        <f>_xlfn.XLOOKUP(Table236[[#This Row],[NIS]],Table23[NIS],Table23[Kelas Detail],"Not Found",0)</f>
        <v>3-C</v>
      </c>
      <c r="I271" s="5" t="s">
        <v>151</v>
      </c>
      <c r="J271" s="5" t="s">
        <v>151</v>
      </c>
      <c r="K271" s="5" t="s">
        <v>151</v>
      </c>
      <c r="L271" s="5"/>
      <c r="M271" s="5"/>
      <c r="N271" s="5" t="s">
        <v>6059</v>
      </c>
      <c r="O271" s="10"/>
    </row>
    <row r="272" spans="1:15" ht="20.100000000000001" customHeight="1">
      <c r="A272" s="4">
        <f>SUBTOTAL(3,C$3:C272)</f>
        <v>270</v>
      </c>
      <c r="B272" s="5">
        <v>22230021</v>
      </c>
      <c r="C272" s="35" t="str">
        <f>_xlfn.XLOOKUP(Table236[[#This Row],[NIS]],Table23[NIS],Table23[Nama lengkap],"Not Found",0)</f>
        <v>Muhammad Da'I Bahtiar</v>
      </c>
      <c r="D272" s="5" t="str">
        <f>_xlfn.XLOOKUP(Table236[[#This Row],[NIS]],Table23[NIS],Table23[Status],"Not Found",0)</f>
        <v>Aktif</v>
      </c>
      <c r="E272" s="5">
        <f>_xlfn.XLOOKUP(Table236[[#This Row],[NIS]],Table23[NIS],Table23[Tahun Masuk],"Not Found",0)</f>
        <v>2022</v>
      </c>
      <c r="F272" s="5">
        <f>_xlfn.XLOOKUP(Table236[[#This Row],[NIS]],Table23[NIS],Table23[Tahun Keluar],"Not Found",0)</f>
        <v>0</v>
      </c>
      <c r="G272" s="5">
        <f>_xlfn.XLOOKUP(Table236[[#This Row],[NIS]],Table23[NIS],Table23[Kelas],"Not Found",0)</f>
        <v>3</v>
      </c>
      <c r="H272" s="5" t="str">
        <f>_xlfn.XLOOKUP(Table236[[#This Row],[NIS]],Table23[NIS],Table23[Kelas Detail],"Not Found",0)</f>
        <v>3-C</v>
      </c>
      <c r="I272" s="5" t="s">
        <v>151</v>
      </c>
      <c r="J272" s="5" t="s">
        <v>151</v>
      </c>
      <c r="K272" s="5" t="s">
        <v>151</v>
      </c>
      <c r="L272" s="5"/>
      <c r="M272" s="5"/>
      <c r="N272" s="5" t="s">
        <v>6059</v>
      </c>
      <c r="O272" s="132"/>
    </row>
    <row r="273" spans="1:15" ht="20.100000000000001" customHeight="1">
      <c r="A273" s="4">
        <f>SUBTOTAL(3,C$3:C273)</f>
        <v>271</v>
      </c>
      <c r="B273" s="5">
        <v>22230027</v>
      </c>
      <c r="C273" s="35" t="str">
        <f>_xlfn.XLOOKUP(Table236[[#This Row],[NIS]],Table23[NIS],Table23[Nama lengkap],"Not Found",0)</f>
        <v>Muhammad Dzakwan Faaiqurrahman</v>
      </c>
      <c r="D273" s="5" t="str">
        <f>_xlfn.XLOOKUP(Table236[[#This Row],[NIS]],Table23[NIS],Table23[Status],"Not Found",0)</f>
        <v>Aktif</v>
      </c>
      <c r="E273" s="5">
        <f>_xlfn.XLOOKUP(Table236[[#This Row],[NIS]],Table23[NIS],Table23[Tahun Masuk],"Not Found",0)</f>
        <v>2022</v>
      </c>
      <c r="F273" s="5">
        <f>_xlfn.XLOOKUP(Table236[[#This Row],[NIS]],Table23[NIS],Table23[Tahun Keluar],"Not Found",0)</f>
        <v>0</v>
      </c>
      <c r="G273" s="5">
        <f>_xlfn.XLOOKUP(Table236[[#This Row],[NIS]],Table23[NIS],Table23[Kelas],"Not Found",0)</f>
        <v>3</v>
      </c>
      <c r="H273" s="5" t="str">
        <f>_xlfn.XLOOKUP(Table236[[#This Row],[NIS]],Table23[NIS],Table23[Kelas Detail],"Not Found",0)</f>
        <v>3-C</v>
      </c>
      <c r="I273" s="5" t="s">
        <v>151</v>
      </c>
      <c r="J273" s="5" t="s">
        <v>151</v>
      </c>
      <c r="K273" s="5" t="s">
        <v>151</v>
      </c>
      <c r="L273" s="5"/>
      <c r="M273" s="5"/>
      <c r="N273" s="5" t="s">
        <v>6059</v>
      </c>
      <c r="O273" s="10"/>
    </row>
    <row r="274" spans="1:15" ht="20.100000000000001" customHeight="1">
      <c r="A274" s="4">
        <f>SUBTOTAL(3,C$3:C274)</f>
        <v>272</v>
      </c>
      <c r="B274" s="5">
        <v>23240177</v>
      </c>
      <c r="C274" s="35" t="str">
        <f>_xlfn.XLOOKUP(Table236[[#This Row],[NIS]],Table23[NIS],Table23[Nama lengkap],"Not Found",0)</f>
        <v>Muhammad Fachri Bahaudin Hasbi</v>
      </c>
      <c r="D274" s="5" t="str">
        <f>_xlfn.XLOOKUP(Table236[[#This Row],[NIS]],Table23[NIS],Table23[Status],"Not Found",0)</f>
        <v>Aktif</v>
      </c>
      <c r="E274" s="5">
        <f>_xlfn.XLOOKUP(Table236[[#This Row],[NIS]],Table23[NIS],Table23[Tahun Masuk],"Not Found",0)</f>
        <v>2023</v>
      </c>
      <c r="F274" s="5">
        <f>_xlfn.XLOOKUP(Table236[[#This Row],[NIS]],Table23[NIS],Table23[Tahun Keluar],"Not Found",0)</f>
        <v>0</v>
      </c>
      <c r="G274" s="5">
        <f>_xlfn.XLOOKUP(Table236[[#This Row],[NIS]],Table23[NIS],Table23[Kelas],"Not Found",0)</f>
        <v>3</v>
      </c>
      <c r="H274" s="5" t="str">
        <f>_xlfn.XLOOKUP(Table236[[#This Row],[NIS]],Table23[NIS],Table23[Kelas Detail],"Not Found",0)</f>
        <v>3-C</v>
      </c>
      <c r="I274" s="5" t="s">
        <v>151</v>
      </c>
      <c r="J274" s="5" t="s">
        <v>151</v>
      </c>
      <c r="K274" s="5" t="s">
        <v>151</v>
      </c>
      <c r="L274" s="5"/>
      <c r="M274" s="5"/>
      <c r="N274" s="5" t="s">
        <v>6059</v>
      </c>
      <c r="O274" s="133"/>
    </row>
    <row r="275" spans="1:15" ht="20.100000000000001" customHeight="1">
      <c r="A275" s="4">
        <f>SUBTOTAL(3,C$3:C275)</f>
        <v>273</v>
      </c>
      <c r="B275" s="5">
        <v>22230022</v>
      </c>
      <c r="C275" s="35" t="str">
        <f>_xlfn.XLOOKUP(Table236[[#This Row],[NIS]],Table23[NIS],Table23[Nama lengkap],"Not Found",0)</f>
        <v>Muhammad Fadhlan Firmansyah</v>
      </c>
      <c r="D275" s="5" t="str">
        <f>_xlfn.XLOOKUP(Table236[[#This Row],[NIS]],Table23[NIS],Table23[Status],"Not Found",0)</f>
        <v>Waqof</v>
      </c>
      <c r="E275" s="5">
        <f>_xlfn.XLOOKUP(Table236[[#This Row],[NIS]],Table23[NIS],Table23[Tahun Masuk],"Not Found",0)</f>
        <v>2022</v>
      </c>
      <c r="F275" s="5" t="str">
        <f>_xlfn.XLOOKUP(Table236[[#This Row],[NIS]],Table23[NIS],Table23[Tahun Keluar],"Not Found",0)</f>
        <v>23-25</v>
      </c>
      <c r="G275" s="5">
        <f>_xlfn.XLOOKUP(Table236[[#This Row],[NIS]],Table23[NIS],Table23[Kelas],"Not Found",0)</f>
        <v>3</v>
      </c>
      <c r="H275" s="5" t="str">
        <f>_xlfn.XLOOKUP(Table236[[#This Row],[NIS]],Table23[NIS],Table23[Kelas Detail],"Not Found",0)</f>
        <v>3-C</v>
      </c>
      <c r="I275" s="5" t="s">
        <v>151</v>
      </c>
      <c r="J275" s="5" t="s">
        <v>151</v>
      </c>
      <c r="K275" s="5" t="s">
        <v>151</v>
      </c>
      <c r="L275" s="5"/>
      <c r="M275" s="5"/>
      <c r="N275" s="5" t="s">
        <v>6059</v>
      </c>
      <c r="O275" s="10"/>
    </row>
    <row r="276" spans="1:15" ht="20.100000000000001" customHeight="1">
      <c r="A276" s="4">
        <f>SUBTOTAL(3,C$3:C276)</f>
        <v>274</v>
      </c>
      <c r="B276" s="5">
        <v>22230118</v>
      </c>
      <c r="C276" s="35" t="str">
        <f>_xlfn.XLOOKUP(Table236[[#This Row],[NIS]],Table23[NIS],Table23[Nama lengkap],"Not Found",0)</f>
        <v>Muhammad Fathirrizqi</v>
      </c>
      <c r="D276" s="5" t="str">
        <f>_xlfn.XLOOKUP(Table236[[#This Row],[NIS]],Table23[NIS],Table23[Status],"Not Found",0)</f>
        <v>Aktif</v>
      </c>
      <c r="E276" s="5">
        <f>_xlfn.XLOOKUP(Table236[[#This Row],[NIS]],Table23[NIS],Table23[Tahun Masuk],"Not Found",0)</f>
        <v>2022</v>
      </c>
      <c r="F276" s="5">
        <f>_xlfn.XLOOKUP(Table236[[#This Row],[NIS]],Table23[NIS],Table23[Tahun Keluar],"Not Found",0)</f>
        <v>0</v>
      </c>
      <c r="G276" s="5">
        <f>_xlfn.XLOOKUP(Table236[[#This Row],[NIS]],Table23[NIS],Table23[Kelas],"Not Found",0)</f>
        <v>3</v>
      </c>
      <c r="H276" s="5" t="str">
        <f>_xlfn.XLOOKUP(Table236[[#This Row],[NIS]],Table23[NIS],Table23[Kelas Detail],"Not Found",0)</f>
        <v>3-C</v>
      </c>
      <c r="I276" s="5" t="s">
        <v>151</v>
      </c>
      <c r="J276" s="5" t="s">
        <v>151</v>
      </c>
      <c r="K276" s="5" t="s">
        <v>151</v>
      </c>
      <c r="L276" s="5"/>
      <c r="M276" s="5"/>
      <c r="N276" s="5" t="s">
        <v>6059</v>
      </c>
      <c r="O276" s="10"/>
    </row>
    <row r="277" spans="1:15" ht="20.100000000000001" customHeight="1">
      <c r="A277" s="4">
        <f>SUBTOTAL(3,C$3:C277)</f>
        <v>275</v>
      </c>
      <c r="B277" s="5">
        <v>22230180</v>
      </c>
      <c r="C277" s="35" t="str">
        <f>_xlfn.XLOOKUP(Table236[[#This Row],[NIS]],Table23[NIS],Table23[Nama lengkap],"Not Found",0)</f>
        <v>Muhammad Khandias</v>
      </c>
      <c r="D277" s="5" t="str">
        <f>_xlfn.XLOOKUP(Table236[[#This Row],[NIS]],Table23[NIS],Table23[Status],"Not Found",0)</f>
        <v>Aktif</v>
      </c>
      <c r="E277" s="5">
        <f>_xlfn.XLOOKUP(Table236[[#This Row],[NIS]],Table23[NIS],Table23[Tahun Masuk],"Not Found",0)</f>
        <v>2022</v>
      </c>
      <c r="F277" s="5">
        <f>_xlfn.XLOOKUP(Table236[[#This Row],[NIS]],Table23[NIS],Table23[Tahun Keluar],"Not Found",0)</f>
        <v>0</v>
      </c>
      <c r="G277" s="5">
        <f>_xlfn.XLOOKUP(Table236[[#This Row],[NIS]],Table23[NIS],Table23[Kelas],"Not Found",0)</f>
        <v>3</v>
      </c>
      <c r="H277" s="5" t="str">
        <f>_xlfn.XLOOKUP(Table236[[#This Row],[NIS]],Table23[NIS],Table23[Kelas Detail],"Not Found",0)</f>
        <v>3-C</v>
      </c>
      <c r="I277" s="5" t="s">
        <v>151</v>
      </c>
      <c r="J277" s="5" t="s">
        <v>151</v>
      </c>
      <c r="K277" s="5" t="s">
        <v>151</v>
      </c>
      <c r="L277" s="5"/>
      <c r="M277" s="5"/>
      <c r="N277" s="5" t="s">
        <v>6059</v>
      </c>
      <c r="O277" s="10"/>
    </row>
    <row r="278" spans="1:15" ht="20.100000000000001" customHeight="1">
      <c r="A278" s="4">
        <f>SUBTOTAL(3,C$3:C278)</f>
        <v>276</v>
      </c>
      <c r="B278" s="5">
        <v>23240182</v>
      </c>
      <c r="C278" s="35" t="str">
        <f>_xlfn.XLOOKUP(Table236[[#This Row],[NIS]],Table23[NIS],Table23[Nama lengkap],"Not Found",0)</f>
        <v>Muhammad Nadif Rizqy</v>
      </c>
      <c r="D278" s="5" t="str">
        <f>_xlfn.XLOOKUP(Table236[[#This Row],[NIS]],Table23[NIS],Table23[Status],"Not Found",0)</f>
        <v>Waqof</v>
      </c>
      <c r="E278" s="5">
        <f>_xlfn.XLOOKUP(Table236[[#This Row],[NIS]],Table23[NIS],Table23[Tahun Masuk],"Not Found",0)</f>
        <v>2023</v>
      </c>
      <c r="F278" s="5">
        <f>_xlfn.XLOOKUP(Table236[[#This Row],[NIS]],Table23[NIS],Table23[Tahun Keluar],"Not Found",0)</f>
        <v>0</v>
      </c>
      <c r="G278" s="5">
        <f>_xlfn.XLOOKUP(Table236[[#This Row],[NIS]],Table23[NIS],Table23[Kelas],"Not Found",0)</f>
        <v>3</v>
      </c>
      <c r="H278" s="5" t="str">
        <f>_xlfn.XLOOKUP(Table236[[#This Row],[NIS]],Table23[NIS],Table23[Kelas Detail],"Not Found",0)</f>
        <v>3-C</v>
      </c>
      <c r="I278" s="5" t="s">
        <v>151</v>
      </c>
      <c r="J278" s="5" t="s">
        <v>151</v>
      </c>
      <c r="K278" s="5" t="s">
        <v>151</v>
      </c>
      <c r="L278" s="5"/>
      <c r="M278" s="5"/>
      <c r="N278" s="5" t="s">
        <v>6059</v>
      </c>
      <c r="O278" s="10"/>
    </row>
    <row r="279" spans="1:15" ht="20.100000000000001" customHeight="1">
      <c r="A279" s="4">
        <f>SUBTOTAL(3,C$3:C279)</f>
        <v>277</v>
      </c>
      <c r="B279" s="5">
        <v>22230033</v>
      </c>
      <c r="C279" s="35" t="str">
        <f>_xlfn.XLOOKUP(Table236[[#This Row],[NIS]],Table23[NIS],Table23[Nama lengkap],"Not Found",0)</f>
        <v>Muhammad Nijam Al Hasani</v>
      </c>
      <c r="D279" s="5" t="str">
        <f>_xlfn.XLOOKUP(Table236[[#This Row],[NIS]],Table23[NIS],Table23[Status],"Not Found",0)</f>
        <v>Aktif</v>
      </c>
      <c r="E279" s="5">
        <f>_xlfn.XLOOKUP(Table236[[#This Row],[NIS]],Table23[NIS],Table23[Tahun Masuk],"Not Found",0)</f>
        <v>2022</v>
      </c>
      <c r="F279" s="5">
        <f>_xlfn.XLOOKUP(Table236[[#This Row],[NIS]],Table23[NIS],Table23[Tahun Keluar],"Not Found",0)</f>
        <v>0</v>
      </c>
      <c r="G279" s="5">
        <f>_xlfn.XLOOKUP(Table236[[#This Row],[NIS]],Table23[NIS],Table23[Kelas],"Not Found",0)</f>
        <v>3</v>
      </c>
      <c r="H279" s="5" t="str">
        <f>_xlfn.XLOOKUP(Table236[[#This Row],[NIS]],Table23[NIS],Table23[Kelas Detail],"Not Found",0)</f>
        <v>3-C</v>
      </c>
      <c r="I279" s="5" t="s">
        <v>151</v>
      </c>
      <c r="J279" s="5" t="s">
        <v>151</v>
      </c>
      <c r="K279" s="5" t="s">
        <v>151</v>
      </c>
      <c r="L279" s="5"/>
      <c r="M279" s="5"/>
      <c r="N279" s="5" t="s">
        <v>6059</v>
      </c>
      <c r="O279" s="10"/>
    </row>
    <row r="280" spans="1:15" ht="20.100000000000001" customHeight="1">
      <c r="A280" s="4">
        <f>SUBTOTAL(3,C$3:C280)</f>
        <v>278</v>
      </c>
      <c r="B280" s="5">
        <v>22230107</v>
      </c>
      <c r="C280" s="35" t="str">
        <f>_xlfn.XLOOKUP(Table236[[#This Row],[NIS]],Table23[NIS],Table23[Nama lengkap],"Not Found",0)</f>
        <v>Muhammad Rajip Putra Pratama</v>
      </c>
      <c r="D280" s="5" t="str">
        <f>_xlfn.XLOOKUP(Table236[[#This Row],[NIS]],Table23[NIS],Table23[Status],"Not Found",0)</f>
        <v>Aktif</v>
      </c>
      <c r="E280" s="5">
        <f>_xlfn.XLOOKUP(Table236[[#This Row],[NIS]],Table23[NIS],Table23[Tahun Masuk],"Not Found",0)</f>
        <v>2022</v>
      </c>
      <c r="F280" s="5">
        <f>_xlfn.XLOOKUP(Table236[[#This Row],[NIS]],Table23[NIS],Table23[Tahun Keluar],"Not Found",0)</f>
        <v>0</v>
      </c>
      <c r="G280" s="5">
        <f>_xlfn.XLOOKUP(Table236[[#This Row],[NIS]],Table23[NIS],Table23[Kelas],"Not Found",0)</f>
        <v>3</v>
      </c>
      <c r="H280" s="5" t="str">
        <f>_xlfn.XLOOKUP(Table236[[#This Row],[NIS]],Table23[NIS],Table23[Kelas Detail],"Not Found",0)</f>
        <v>3-C</v>
      </c>
      <c r="I280" s="5" t="s">
        <v>151</v>
      </c>
      <c r="J280" s="5" t="s">
        <v>151</v>
      </c>
      <c r="K280" s="5" t="s">
        <v>151</v>
      </c>
      <c r="L280" s="5"/>
      <c r="M280" s="5"/>
      <c r="N280" s="5" t="s">
        <v>6059</v>
      </c>
      <c r="O280" s="10"/>
    </row>
    <row r="281" spans="1:15" ht="20.100000000000001" customHeight="1">
      <c r="A281" s="4">
        <f>SUBTOTAL(3,C$3:C281)</f>
        <v>279</v>
      </c>
      <c r="B281" s="5">
        <v>22230096</v>
      </c>
      <c r="C281" s="35" t="str">
        <f>_xlfn.XLOOKUP(Table236[[#This Row],[NIS]],Table23[NIS],Table23[Nama lengkap],"Not Found",0)</f>
        <v>Muhammad Syaroffuddin</v>
      </c>
      <c r="D281" s="5" t="str">
        <f>_xlfn.XLOOKUP(Table236[[#This Row],[NIS]],Table23[NIS],Table23[Status],"Not Found",0)</f>
        <v>Aktif</v>
      </c>
      <c r="E281" s="5">
        <f>_xlfn.XLOOKUP(Table236[[#This Row],[NIS]],Table23[NIS],Table23[Tahun Masuk],"Not Found",0)</f>
        <v>2022</v>
      </c>
      <c r="F281" s="5">
        <f>_xlfn.XLOOKUP(Table236[[#This Row],[NIS]],Table23[NIS],Table23[Tahun Keluar],"Not Found",0)</f>
        <v>0</v>
      </c>
      <c r="G281" s="5">
        <f>_xlfn.XLOOKUP(Table236[[#This Row],[NIS]],Table23[NIS],Table23[Kelas],"Not Found",0)</f>
        <v>3</v>
      </c>
      <c r="H281" s="5" t="str">
        <f>_xlfn.XLOOKUP(Table236[[#This Row],[NIS]],Table23[NIS],Table23[Kelas Detail],"Not Found",0)</f>
        <v>3-C</v>
      </c>
      <c r="I281" s="5" t="s">
        <v>151</v>
      </c>
      <c r="J281" s="5" t="s">
        <v>151</v>
      </c>
      <c r="K281" s="5" t="s">
        <v>151</v>
      </c>
      <c r="L281" s="5"/>
      <c r="M281" s="5"/>
      <c r="N281" s="5" t="s">
        <v>6059</v>
      </c>
      <c r="O281" s="10"/>
    </row>
    <row r="282" spans="1:15" ht="20.100000000000001" customHeight="1">
      <c r="A282" s="4">
        <f>SUBTOTAL(3,C$3:C282)</f>
        <v>280</v>
      </c>
      <c r="B282" s="5">
        <v>22230012</v>
      </c>
      <c r="C282" s="35" t="str">
        <f>_xlfn.XLOOKUP(Table236[[#This Row],[NIS]],Table23[NIS],Table23[Nama lengkap],"Not Found",0)</f>
        <v>Rakha Septiandi</v>
      </c>
      <c r="D282" s="5" t="str">
        <f>_xlfn.XLOOKUP(Table236[[#This Row],[NIS]],Table23[NIS],Table23[Status],"Not Found",0)</f>
        <v>Aktif</v>
      </c>
      <c r="E282" s="5">
        <f>_xlfn.XLOOKUP(Table236[[#This Row],[NIS]],Table23[NIS],Table23[Tahun Masuk],"Not Found",0)</f>
        <v>2022</v>
      </c>
      <c r="F282" s="5">
        <f>_xlfn.XLOOKUP(Table236[[#This Row],[NIS]],Table23[NIS],Table23[Tahun Keluar],"Not Found",0)</f>
        <v>0</v>
      </c>
      <c r="G282" s="5">
        <f>_xlfn.XLOOKUP(Table236[[#This Row],[NIS]],Table23[NIS],Table23[Kelas],"Not Found",0)</f>
        <v>3</v>
      </c>
      <c r="H282" s="5" t="str">
        <f>_xlfn.XLOOKUP(Table236[[#This Row],[NIS]],Table23[NIS],Table23[Kelas Detail],"Not Found",0)</f>
        <v>3-C</v>
      </c>
      <c r="I282" s="5" t="s">
        <v>151</v>
      </c>
      <c r="J282" s="5" t="s">
        <v>151</v>
      </c>
      <c r="K282" s="5" t="s">
        <v>151</v>
      </c>
      <c r="L282" s="5"/>
      <c r="M282" s="5"/>
      <c r="N282" s="5" t="s">
        <v>6059</v>
      </c>
      <c r="O282" s="10"/>
    </row>
    <row r="283" spans="1:15" ht="20.100000000000001" customHeight="1">
      <c r="A283" s="4">
        <f>SUBTOTAL(3,C$3:C283)</f>
        <v>281</v>
      </c>
      <c r="B283" s="5">
        <v>21220002</v>
      </c>
      <c r="C283" s="35" t="str">
        <f>_xlfn.XLOOKUP(Table236[[#This Row],[NIS]],Table23[NIS],Table23[Nama lengkap],"Not Found",0)</f>
        <v>Rayhan Rizwar Arifki</v>
      </c>
      <c r="D283" s="5" t="str">
        <f>_xlfn.XLOOKUP(Table236[[#This Row],[NIS]],Table23[NIS],Table23[Status],"Not Found",0)</f>
        <v>Aktif</v>
      </c>
      <c r="E283" s="5">
        <f>_xlfn.XLOOKUP(Table236[[#This Row],[NIS]],Table23[NIS],Table23[Tahun Masuk],"Not Found",0)</f>
        <v>2021</v>
      </c>
      <c r="F283" s="5">
        <f>_xlfn.XLOOKUP(Table236[[#This Row],[NIS]],Table23[NIS],Table23[Tahun Keluar],"Not Found",0)</f>
        <v>0</v>
      </c>
      <c r="G283" s="5">
        <f>_xlfn.XLOOKUP(Table236[[#This Row],[NIS]],Table23[NIS],Table23[Kelas],"Not Found",0)</f>
        <v>3</v>
      </c>
      <c r="H283" s="5" t="str">
        <f>_xlfn.XLOOKUP(Table236[[#This Row],[NIS]],Table23[NIS],Table23[Kelas Detail],"Not Found",0)</f>
        <v>3-C</v>
      </c>
      <c r="I283" s="5" t="s">
        <v>151</v>
      </c>
      <c r="J283" s="5" t="s">
        <v>151</v>
      </c>
      <c r="K283" s="5" t="s">
        <v>151</v>
      </c>
      <c r="L283" s="5" t="s">
        <v>4920</v>
      </c>
      <c r="M283" s="5" t="s">
        <v>4920</v>
      </c>
      <c r="N283" s="5" t="s">
        <v>6059</v>
      </c>
      <c r="O283" s="10"/>
    </row>
    <row r="284" spans="1:15" ht="20.100000000000001" customHeight="1">
      <c r="A284" s="4">
        <f>SUBTOTAL(3,C$3:C284)</f>
        <v>282</v>
      </c>
      <c r="B284" s="5">
        <v>22230009</v>
      </c>
      <c r="C284" s="35" t="str">
        <f>_xlfn.XLOOKUP(Table236[[#This Row],[NIS]],Table23[NIS],Table23[Nama lengkap],"Not Found",0)</f>
        <v>Raziq Hanan Widhayanto</v>
      </c>
      <c r="D284" s="5" t="str">
        <f>_xlfn.XLOOKUP(Table236[[#This Row],[NIS]],Table23[NIS],Table23[Status],"Not Found",0)</f>
        <v>Aktif</v>
      </c>
      <c r="E284" s="5">
        <f>_xlfn.XLOOKUP(Table236[[#This Row],[NIS]],Table23[NIS],Table23[Tahun Masuk],"Not Found",0)</f>
        <v>2022</v>
      </c>
      <c r="F284" s="5">
        <f>_xlfn.XLOOKUP(Table236[[#This Row],[NIS]],Table23[NIS],Table23[Tahun Keluar],"Not Found",0)</f>
        <v>0</v>
      </c>
      <c r="G284" s="5">
        <f>_xlfn.XLOOKUP(Table236[[#This Row],[NIS]],Table23[NIS],Table23[Kelas],"Not Found",0)</f>
        <v>3</v>
      </c>
      <c r="H284" s="5" t="str">
        <f>_xlfn.XLOOKUP(Table236[[#This Row],[NIS]],Table23[NIS],Table23[Kelas Detail],"Not Found",0)</f>
        <v>3-C</v>
      </c>
      <c r="I284" s="5" t="s">
        <v>151</v>
      </c>
      <c r="J284" s="5" t="s">
        <v>151</v>
      </c>
      <c r="K284" s="5" t="s">
        <v>151</v>
      </c>
      <c r="L284" s="5"/>
      <c r="M284" s="5"/>
      <c r="N284" s="5" t="s">
        <v>6059</v>
      </c>
      <c r="O284" s="10"/>
    </row>
    <row r="285" spans="1:15" ht="20.100000000000001" customHeight="1">
      <c r="A285" s="4">
        <f>SUBTOTAL(3,C$3:C285)</f>
        <v>283</v>
      </c>
      <c r="B285" s="5">
        <v>22230200</v>
      </c>
      <c r="C285" s="35" t="str">
        <f>_xlfn.XLOOKUP(Table236[[#This Row],[NIS]],Table23[NIS],Table23[Nama lengkap],"Not Found",0)</f>
        <v>Rio Ferdian</v>
      </c>
      <c r="D285" s="5" t="str">
        <f>_xlfn.XLOOKUP(Table236[[#This Row],[NIS]],Table23[NIS],Table23[Status],"Not Found",0)</f>
        <v>Aktif</v>
      </c>
      <c r="E285" s="5">
        <f>_xlfn.XLOOKUP(Table236[[#This Row],[NIS]],Table23[NIS],Table23[Tahun Masuk],"Not Found",0)</f>
        <v>2022</v>
      </c>
      <c r="F285" s="5">
        <f>_xlfn.XLOOKUP(Table236[[#This Row],[NIS]],Table23[NIS],Table23[Tahun Keluar],"Not Found",0)</f>
        <v>0</v>
      </c>
      <c r="G285" s="5">
        <f>_xlfn.XLOOKUP(Table236[[#This Row],[NIS]],Table23[NIS],Table23[Kelas],"Not Found",0)</f>
        <v>3</v>
      </c>
      <c r="H285" s="5" t="str">
        <f>_xlfn.XLOOKUP(Table236[[#This Row],[NIS]],Table23[NIS],Table23[Kelas Detail],"Not Found",0)</f>
        <v>3-C</v>
      </c>
      <c r="I285" s="5" t="s">
        <v>151</v>
      </c>
      <c r="J285" s="5" t="s">
        <v>151</v>
      </c>
      <c r="K285" s="5" t="s">
        <v>151</v>
      </c>
      <c r="L285" s="5"/>
      <c r="M285" s="5"/>
      <c r="N285" s="5" t="s">
        <v>6059</v>
      </c>
      <c r="O285" s="10"/>
    </row>
    <row r="286" spans="1:15" ht="20.100000000000001" customHeight="1">
      <c r="A286" s="4">
        <f>SUBTOTAL(3,C$3:C286)</f>
        <v>284</v>
      </c>
      <c r="B286" s="5">
        <v>22230174</v>
      </c>
      <c r="C286" s="35" t="str">
        <f>_xlfn.XLOOKUP(Table236[[#This Row],[NIS]],Table23[NIS],Table23[Nama lengkap],"Not Found",0)</f>
        <v>Sahrul Muhamad</v>
      </c>
      <c r="D286" s="5" t="str">
        <f>_xlfn.XLOOKUP(Table236[[#This Row],[NIS]],Table23[NIS],Table23[Status],"Not Found",0)</f>
        <v>Waqof</v>
      </c>
      <c r="E286" s="5">
        <f>_xlfn.XLOOKUP(Table236[[#This Row],[NIS]],Table23[NIS],Table23[Tahun Masuk],"Not Found",0)</f>
        <v>2022</v>
      </c>
      <c r="F286" s="5">
        <f>_xlfn.XLOOKUP(Table236[[#This Row],[NIS]],Table23[NIS],Table23[Tahun Keluar],"Not Found",0)</f>
        <v>0</v>
      </c>
      <c r="G286" s="48">
        <f>_xlfn.XLOOKUP(Table236[[#This Row],[NIS]],Table23[NIS],Table23[Kelas],"Not Found",0)</f>
        <v>3</v>
      </c>
      <c r="H286" s="5" t="str">
        <f>_xlfn.XLOOKUP(Table236[[#This Row],[NIS]],Table23[NIS],Table23[Kelas Detail],"Not Found",0)</f>
        <v>3-C</v>
      </c>
      <c r="I286" s="5" t="s">
        <v>8878</v>
      </c>
      <c r="J286" s="5"/>
      <c r="K286" s="5"/>
      <c r="L286" s="5"/>
      <c r="M286" s="5"/>
      <c r="N286" s="5" t="s">
        <v>6059</v>
      </c>
      <c r="O286" s="10"/>
    </row>
    <row r="287" spans="1:15" ht="20.100000000000001" customHeight="1">
      <c r="A287" s="4">
        <f>SUBTOTAL(3,C$3:C287)</f>
        <v>285</v>
      </c>
      <c r="B287" s="5">
        <v>20210038</v>
      </c>
      <c r="C287" s="35" t="str">
        <f>_xlfn.XLOOKUP(Table236[[#This Row],[NIS]],Table23[NIS],Table23[Nama lengkap],"Not Found",0)</f>
        <v>Agung Firmansyah</v>
      </c>
      <c r="D287" s="5" t="str">
        <f>_xlfn.XLOOKUP(Table236[[#This Row],[NIS]],Table23[NIS],Table23[Status],"Not Found",0)</f>
        <v>Aktif</v>
      </c>
      <c r="E287" s="5">
        <f>_xlfn.XLOOKUP(Table236[[#This Row],[NIS]],Table23[NIS],Table23[Tahun Masuk],"Not Found",0)</f>
        <v>2020</v>
      </c>
      <c r="F287" s="5">
        <f>_xlfn.XLOOKUP(Table236[[#This Row],[NIS]],Table23[NIS],Table23[Tahun Keluar],"Not Found",0)</f>
        <v>0</v>
      </c>
      <c r="G287" s="5">
        <f>_xlfn.XLOOKUP(Table236[[#This Row],[NIS]],Table23[NIS],Table23[Kelas],"Not Found",0)</f>
        <v>4</v>
      </c>
      <c r="H287" s="5" t="str">
        <f>_xlfn.XLOOKUP(Table236[[#This Row],[NIS]],Table23[NIS],Table23[Kelas Detail],"Not Found",0)</f>
        <v>4-A</v>
      </c>
      <c r="I287" s="5" t="s">
        <v>3531</v>
      </c>
      <c r="J287" s="5"/>
      <c r="K287" s="5"/>
      <c r="L287" s="5" t="s">
        <v>10158</v>
      </c>
      <c r="M287" s="5"/>
      <c r="N287" s="5" t="s">
        <v>6059</v>
      </c>
      <c r="O287" s="10"/>
    </row>
    <row r="288" spans="1:15" ht="20.100000000000001" customHeight="1">
      <c r="A288" s="4">
        <f>SUBTOTAL(3,C$3:C288)</f>
        <v>286</v>
      </c>
      <c r="B288" s="5">
        <v>19200012</v>
      </c>
      <c r="C288" s="35" t="str">
        <f>_xlfn.XLOOKUP(Table236[[#This Row],[NIS]],Table23[NIS],Table23[Nama lengkap],"Not Found",0)</f>
        <v>Ahmad Fadlil Farij</v>
      </c>
      <c r="D288" s="5" t="str">
        <f>_xlfn.XLOOKUP(Table236[[#This Row],[NIS]],Table23[NIS],Table23[Status],"Not Found",0)</f>
        <v>Aktif</v>
      </c>
      <c r="E288" s="5">
        <f>_xlfn.XLOOKUP(Table236[[#This Row],[NIS]],Table23[NIS],Table23[Tahun Masuk],"Not Found",0)</f>
        <v>2019</v>
      </c>
      <c r="F288" s="5">
        <f>_xlfn.XLOOKUP(Table236[[#This Row],[NIS]],Table23[NIS],Table23[Tahun Keluar],"Not Found",0)</f>
        <v>0</v>
      </c>
      <c r="G288" s="5">
        <f>_xlfn.XLOOKUP(Table236[[#This Row],[NIS]],Table23[NIS],Table23[Kelas],"Not Found",0)</f>
        <v>4</v>
      </c>
      <c r="H288" s="5" t="str">
        <f>_xlfn.XLOOKUP(Table236[[#This Row],[NIS]],Table23[NIS],Table23[Kelas Detail],"Not Found",0)</f>
        <v>4-A</v>
      </c>
      <c r="I288" s="5" t="s">
        <v>151</v>
      </c>
      <c r="J288" s="5" t="s">
        <v>151</v>
      </c>
      <c r="K288" s="5" t="s">
        <v>151</v>
      </c>
      <c r="L288" s="5" t="s">
        <v>151</v>
      </c>
      <c r="M288" s="5" t="s">
        <v>151</v>
      </c>
      <c r="N288" s="5" t="s">
        <v>6059</v>
      </c>
      <c r="O288" s="10"/>
    </row>
    <row r="289" spans="1:15" ht="20.100000000000001" customHeight="1">
      <c r="A289" s="4">
        <f>SUBTOTAL(3,C$3:C289)</f>
        <v>287</v>
      </c>
      <c r="B289" s="5">
        <v>20210058</v>
      </c>
      <c r="C289" s="35" t="str">
        <f>_xlfn.XLOOKUP(Table236[[#This Row],[NIS]],Table23[NIS],Table23[Nama lengkap],"Not Found",0)</f>
        <v>Ahmad Khotib Sambas</v>
      </c>
      <c r="D289" s="5" t="str">
        <f>_xlfn.XLOOKUP(Table236[[#This Row],[NIS]],Table23[NIS],Table23[Status],"Not Found",0)</f>
        <v>Aktif</v>
      </c>
      <c r="E289" s="5">
        <f>_xlfn.XLOOKUP(Table236[[#This Row],[NIS]],Table23[NIS],Table23[Tahun Masuk],"Not Found",0)</f>
        <v>2020</v>
      </c>
      <c r="F289" s="5">
        <f>_xlfn.XLOOKUP(Table236[[#This Row],[NIS]],Table23[NIS],Table23[Tahun Keluar],"Not Found",0)</f>
        <v>0</v>
      </c>
      <c r="G289" s="5">
        <f>_xlfn.XLOOKUP(Table236[[#This Row],[NIS]],Table23[NIS],Table23[Kelas],"Not Found",0)</f>
        <v>4</v>
      </c>
      <c r="H289" s="5" t="str">
        <f>_xlfn.XLOOKUP(Table236[[#This Row],[NIS]],Table23[NIS],Table23[Kelas Detail],"Not Found",0)</f>
        <v>4-A</v>
      </c>
      <c r="I289" s="5" t="s">
        <v>3531</v>
      </c>
      <c r="J289" s="5"/>
      <c r="K289" s="5"/>
      <c r="L289" s="5" t="s">
        <v>10158</v>
      </c>
      <c r="M289" s="5"/>
      <c r="N289" s="5"/>
      <c r="O289" s="10"/>
    </row>
    <row r="290" spans="1:15" ht="20.100000000000001" customHeight="1">
      <c r="A290" s="4">
        <f>SUBTOTAL(3,C$3:C290)</f>
        <v>288</v>
      </c>
      <c r="B290" s="5">
        <v>21220093</v>
      </c>
      <c r="C290" s="35" t="str">
        <f>_xlfn.XLOOKUP(Table236[[#This Row],[NIS]],Table23[NIS],Table23[Nama lengkap],"Not Found",0)</f>
        <v>Ahmad Wafa Mudzaki</v>
      </c>
      <c r="D290" s="5" t="str">
        <f>_xlfn.XLOOKUP(Table236[[#This Row],[NIS]],Table23[NIS],Table23[Status],"Not Found",0)</f>
        <v>Aktif</v>
      </c>
      <c r="E290" s="5">
        <f>_xlfn.XLOOKUP(Table236[[#This Row],[NIS]],Table23[NIS],Table23[Tahun Masuk],"Not Found",0)</f>
        <v>2021</v>
      </c>
      <c r="F290" s="5">
        <f>_xlfn.XLOOKUP(Table236[[#This Row],[NIS]],Table23[NIS],Table23[Tahun Keluar],"Not Found",0)</f>
        <v>0</v>
      </c>
      <c r="G290" s="5">
        <f>_xlfn.XLOOKUP(Table236[[#This Row],[NIS]],Table23[NIS],Table23[Kelas],"Not Found",0)</f>
        <v>4</v>
      </c>
      <c r="H290" s="5" t="str">
        <f>_xlfn.XLOOKUP(Table236[[#This Row],[NIS]],Table23[NIS],Table23[Kelas Detail],"Not Found",0)</f>
        <v>4-A</v>
      </c>
      <c r="I290" s="5" t="s">
        <v>151</v>
      </c>
      <c r="J290" s="5" t="s">
        <v>151</v>
      </c>
      <c r="K290" s="5" t="s">
        <v>151</v>
      </c>
      <c r="L290" s="5" t="s">
        <v>151</v>
      </c>
      <c r="M290" s="5" t="s">
        <v>151</v>
      </c>
      <c r="N290" s="5" t="s">
        <v>6059</v>
      </c>
      <c r="O290" s="10"/>
    </row>
    <row r="291" spans="1:15" ht="20.100000000000001" customHeight="1">
      <c r="A291" s="4">
        <f>SUBTOTAL(3,C$3:C291)</f>
        <v>289</v>
      </c>
      <c r="B291" s="5">
        <v>21220018</v>
      </c>
      <c r="C291" s="35" t="str">
        <f>_xlfn.XLOOKUP(Table236[[#This Row],[NIS]],Table23[NIS],Table23[Nama lengkap],"Not Found",0)</f>
        <v>Alief Wira Yudha Mustholih</v>
      </c>
      <c r="D291" s="5" t="str">
        <f>_xlfn.XLOOKUP(Table236[[#This Row],[NIS]],Table23[NIS],Table23[Status],"Not Found",0)</f>
        <v>Aktif</v>
      </c>
      <c r="E291" s="5">
        <f>_xlfn.XLOOKUP(Table236[[#This Row],[NIS]],Table23[NIS],Table23[Tahun Masuk],"Not Found",0)</f>
        <v>2021</v>
      </c>
      <c r="F291" s="5">
        <f>_xlfn.XLOOKUP(Table236[[#This Row],[NIS]],Table23[NIS],Table23[Tahun Keluar],"Not Found",0)</f>
        <v>0</v>
      </c>
      <c r="G291" s="5">
        <f>_xlfn.XLOOKUP(Table236[[#This Row],[NIS]],Table23[NIS],Table23[Kelas],"Not Found",0)</f>
        <v>4</v>
      </c>
      <c r="H291" s="5" t="str">
        <f>_xlfn.XLOOKUP(Table236[[#This Row],[NIS]],Table23[NIS],Table23[Kelas Detail],"Not Found",0)</f>
        <v>4-A</v>
      </c>
      <c r="I291" s="5" t="s">
        <v>151</v>
      </c>
      <c r="J291" s="5" t="s">
        <v>151</v>
      </c>
      <c r="K291" s="5" t="s">
        <v>151</v>
      </c>
      <c r="L291" s="5" t="s">
        <v>4920</v>
      </c>
      <c r="M291" s="5" t="s">
        <v>4920</v>
      </c>
      <c r="N291" s="5" t="s">
        <v>6059</v>
      </c>
      <c r="O291" s="10"/>
    </row>
    <row r="292" spans="1:15" ht="20.100000000000001" customHeight="1">
      <c r="A292" s="4">
        <f>SUBTOTAL(3,C$3:C292)</f>
        <v>290</v>
      </c>
      <c r="B292" s="5">
        <v>21220016</v>
      </c>
      <c r="C292" s="35" t="str">
        <f>_xlfn.XLOOKUP(Table236[[#This Row],[NIS]],Table23[NIS],Table23[Nama lengkap],"Not Found",0)</f>
        <v>Afaf Nizar Qabbani</v>
      </c>
      <c r="D292" s="5" t="str">
        <f>_xlfn.XLOOKUP(Table236[[#This Row],[NIS]],Table23[NIS],Table23[Status],"Not Found",0)</f>
        <v>Aktif</v>
      </c>
      <c r="E292" s="5">
        <f>_xlfn.XLOOKUP(Table236[[#This Row],[NIS]],Table23[NIS],Table23[Tahun Masuk],"Not Found",0)</f>
        <v>2021</v>
      </c>
      <c r="F292" s="5">
        <f>_xlfn.XLOOKUP(Table236[[#This Row],[NIS]],Table23[NIS],Table23[Tahun Keluar],"Not Found",0)</f>
        <v>0</v>
      </c>
      <c r="G292" s="5">
        <f>_xlfn.XLOOKUP(Table236[[#This Row],[NIS]],Table23[NIS],Table23[Kelas],"Not Found",0)</f>
        <v>4</v>
      </c>
      <c r="H292" s="5" t="str">
        <f>_xlfn.XLOOKUP(Table236[[#This Row],[NIS]],Table23[NIS],Table23[Kelas Detail],"Not Found",0)</f>
        <v>4-A</v>
      </c>
      <c r="I292" s="5" t="s">
        <v>151</v>
      </c>
      <c r="J292" s="5" t="s">
        <v>151</v>
      </c>
      <c r="K292" s="5" t="s">
        <v>151</v>
      </c>
      <c r="L292" s="5" t="s">
        <v>4920</v>
      </c>
      <c r="M292" s="5" t="s">
        <v>4920</v>
      </c>
      <c r="N292" s="5" t="s">
        <v>6059</v>
      </c>
      <c r="O292" s="134"/>
    </row>
    <row r="293" spans="1:15" ht="20.100000000000001" customHeight="1">
      <c r="A293" s="4">
        <f>SUBTOTAL(3,C$3:C293)</f>
        <v>291</v>
      </c>
      <c r="B293" s="5">
        <v>20210021</v>
      </c>
      <c r="C293" s="35" t="str">
        <f>_xlfn.XLOOKUP(Table236[[#This Row],[NIS]],Table23[NIS],Table23[Nama lengkap],"Not Found",0)</f>
        <v>Aureal Dwi Anugrah</v>
      </c>
      <c r="D293" s="5" t="str">
        <f>_xlfn.XLOOKUP(Table236[[#This Row],[NIS]],Table23[NIS],Table23[Status],"Not Found",0)</f>
        <v>Aktif</v>
      </c>
      <c r="E293" s="5">
        <f>_xlfn.XLOOKUP(Table236[[#This Row],[NIS]],Table23[NIS],Table23[Tahun Masuk],"Not Found",0)</f>
        <v>2020</v>
      </c>
      <c r="F293" s="5">
        <f>_xlfn.XLOOKUP(Table236[[#This Row],[NIS]],Table23[NIS],Table23[Tahun Keluar],"Not Found",0)</f>
        <v>0</v>
      </c>
      <c r="G293" s="5">
        <f>_xlfn.XLOOKUP(Table236[[#This Row],[NIS]],Table23[NIS],Table23[Kelas],"Not Found",0)</f>
        <v>4</v>
      </c>
      <c r="H293" s="5" t="str">
        <f>_xlfn.XLOOKUP(Table236[[#This Row],[NIS]],Table23[NIS],Table23[Kelas Detail],"Not Found",0)</f>
        <v>4-A</v>
      </c>
      <c r="I293" s="5" t="s">
        <v>3531</v>
      </c>
      <c r="J293" s="5"/>
      <c r="K293" s="5"/>
      <c r="L293" s="5" t="s">
        <v>10158</v>
      </c>
      <c r="M293" s="5"/>
      <c r="N293" s="5"/>
      <c r="O293" s="10"/>
    </row>
    <row r="294" spans="1:15" ht="20.100000000000001" customHeight="1">
      <c r="A294" s="4">
        <f>SUBTOTAL(3,C$3:C294)</f>
        <v>292</v>
      </c>
      <c r="B294" s="5">
        <v>19200044</v>
      </c>
      <c r="C294" s="35" t="str">
        <f>_xlfn.XLOOKUP(Table236[[#This Row],[NIS]],Table23[NIS],Table23[Nama lengkap],"Not Found",0)</f>
        <v>Deva Trya Bagus Dian Nugraha</v>
      </c>
      <c r="D294" s="5" t="str">
        <f>_xlfn.XLOOKUP(Table236[[#This Row],[NIS]],Table23[NIS],Table23[Status],"Not Found",0)</f>
        <v>Aktif</v>
      </c>
      <c r="E294" s="5">
        <f>_xlfn.XLOOKUP(Table236[[#This Row],[NIS]],Table23[NIS],Table23[Tahun Masuk],"Not Found",0)</f>
        <v>2019</v>
      </c>
      <c r="F294" s="5">
        <f>_xlfn.XLOOKUP(Table236[[#This Row],[NIS]],Table23[NIS],Table23[Tahun Keluar],"Not Found",0)</f>
        <v>0</v>
      </c>
      <c r="G294" s="5">
        <f>_xlfn.XLOOKUP(Table236[[#This Row],[NIS]],Table23[NIS],Table23[Kelas],"Not Found",0)</f>
        <v>4</v>
      </c>
      <c r="H294" s="5" t="str">
        <f>_xlfn.XLOOKUP(Table236[[#This Row],[NIS]],Table23[NIS],Table23[Kelas Detail],"Not Found",0)</f>
        <v>4-A</v>
      </c>
      <c r="I294" s="5" t="s">
        <v>151</v>
      </c>
      <c r="J294" s="5" t="s">
        <v>151</v>
      </c>
      <c r="K294" s="5" t="s">
        <v>151</v>
      </c>
      <c r="L294" s="5" t="s">
        <v>151</v>
      </c>
      <c r="M294" s="5" t="s">
        <v>151</v>
      </c>
      <c r="N294" s="5" t="s">
        <v>6059</v>
      </c>
      <c r="O294" s="10"/>
    </row>
    <row r="295" spans="1:15" ht="20.100000000000001" customHeight="1">
      <c r="A295" s="4">
        <f>SUBTOTAL(3,C$3:C295)</f>
        <v>293</v>
      </c>
      <c r="B295" s="5">
        <v>20210093</v>
      </c>
      <c r="C295" s="35" t="str">
        <f>_xlfn.XLOOKUP(Table236[[#This Row],[NIS]],Table23[NIS],Table23[Nama lengkap],"Not Found",0)</f>
        <v>Dhika Muhamad Ramdan</v>
      </c>
      <c r="D295" s="5" t="str">
        <f>_xlfn.XLOOKUP(Table236[[#This Row],[NIS]],Table23[NIS],Table23[Status],"Not Found",0)</f>
        <v>Aktif</v>
      </c>
      <c r="E295" s="5">
        <f>_xlfn.XLOOKUP(Table236[[#This Row],[NIS]],Table23[NIS],Table23[Tahun Masuk],"Not Found",0)</f>
        <v>2020</v>
      </c>
      <c r="F295" s="5">
        <f>_xlfn.XLOOKUP(Table236[[#This Row],[NIS]],Table23[NIS],Table23[Tahun Keluar],"Not Found",0)</f>
        <v>0</v>
      </c>
      <c r="G295" s="5">
        <f>_xlfn.XLOOKUP(Table236[[#This Row],[NIS]],Table23[NIS],Table23[Kelas],"Not Found",0)</f>
        <v>4</v>
      </c>
      <c r="H295" s="5" t="str">
        <f>_xlfn.XLOOKUP(Table236[[#This Row],[NIS]],Table23[NIS],Table23[Kelas Detail],"Not Found",0)</f>
        <v>4-A</v>
      </c>
      <c r="I295" s="5" t="s">
        <v>3531</v>
      </c>
      <c r="J295" s="5"/>
      <c r="K295" s="5"/>
      <c r="L295" s="5" t="s">
        <v>10158</v>
      </c>
      <c r="M295" s="5"/>
      <c r="N295" s="5"/>
      <c r="O295" s="10"/>
    </row>
    <row r="296" spans="1:15" ht="20.100000000000001" customHeight="1">
      <c r="A296" s="4">
        <f>SUBTOTAL(3,C$3:C296)</f>
        <v>294</v>
      </c>
      <c r="B296" s="5">
        <v>20210095</v>
      </c>
      <c r="C296" s="35" t="str">
        <f>_xlfn.XLOOKUP(Table236[[#This Row],[NIS]],Table23[NIS],Table23[Nama lengkap],"Not Found",0)</f>
        <v>Dinovior Kombala</v>
      </c>
      <c r="D296" s="5" t="str">
        <f>_xlfn.XLOOKUP(Table236[[#This Row],[NIS]],Table23[NIS],Table23[Status],"Not Found",0)</f>
        <v>Aktif</v>
      </c>
      <c r="E296" s="5">
        <f>_xlfn.XLOOKUP(Table236[[#This Row],[NIS]],Table23[NIS],Table23[Tahun Masuk],"Not Found",0)</f>
        <v>2020</v>
      </c>
      <c r="F296" s="5">
        <f>_xlfn.XLOOKUP(Table236[[#This Row],[NIS]],Table23[NIS],Table23[Tahun Keluar],"Not Found",0)</f>
        <v>0</v>
      </c>
      <c r="G296" s="5">
        <f>_xlfn.XLOOKUP(Table236[[#This Row],[NIS]],Table23[NIS],Table23[Kelas],"Not Found",0)</f>
        <v>4</v>
      </c>
      <c r="H296" s="5" t="str">
        <f>_xlfn.XLOOKUP(Table236[[#This Row],[NIS]],Table23[NIS],Table23[Kelas Detail],"Not Found",0)</f>
        <v>4-A</v>
      </c>
      <c r="I296" s="5" t="s">
        <v>151</v>
      </c>
      <c r="J296" s="5" t="s">
        <v>151</v>
      </c>
      <c r="K296" s="5" t="s">
        <v>151</v>
      </c>
      <c r="L296" s="5" t="s">
        <v>151</v>
      </c>
      <c r="M296" s="5" t="s">
        <v>151</v>
      </c>
      <c r="N296" s="5" t="s">
        <v>6059</v>
      </c>
      <c r="O296" s="10"/>
    </row>
    <row r="297" spans="1:15" ht="20.100000000000001" customHeight="1">
      <c r="A297" s="4">
        <f>SUBTOTAL(3,C$3:C297)</f>
        <v>295</v>
      </c>
      <c r="B297" s="5">
        <v>20210047</v>
      </c>
      <c r="C297" s="35" t="str">
        <f>_xlfn.XLOOKUP(Table236[[#This Row],[NIS]],Table23[NIS],Table23[Nama lengkap],"Not Found",0)</f>
        <v>Faiz Zain Al Asyrof</v>
      </c>
      <c r="D297" s="5" t="str">
        <f>_xlfn.XLOOKUP(Table236[[#This Row],[NIS]],Table23[NIS],Table23[Status],"Not Found",0)</f>
        <v>Aktif</v>
      </c>
      <c r="E297" s="5">
        <f>_xlfn.XLOOKUP(Table236[[#This Row],[NIS]],Table23[NIS],Table23[Tahun Masuk],"Not Found",0)</f>
        <v>2020</v>
      </c>
      <c r="F297" s="5">
        <f>_xlfn.XLOOKUP(Table236[[#This Row],[NIS]],Table23[NIS],Table23[Tahun Keluar],"Not Found",0)</f>
        <v>0</v>
      </c>
      <c r="G297" s="5">
        <f>_xlfn.XLOOKUP(Table236[[#This Row],[NIS]],Table23[NIS],Table23[Kelas],"Not Found",0)</f>
        <v>4</v>
      </c>
      <c r="H297" s="5" t="str">
        <f>_xlfn.XLOOKUP(Table236[[#This Row],[NIS]],Table23[NIS],Table23[Kelas Detail],"Not Found",0)</f>
        <v>4-A</v>
      </c>
      <c r="I297" s="5" t="s">
        <v>151</v>
      </c>
      <c r="J297" s="5" t="s">
        <v>151</v>
      </c>
      <c r="K297" s="5" t="s">
        <v>151</v>
      </c>
      <c r="L297" s="5" t="s">
        <v>151</v>
      </c>
      <c r="M297" s="5" t="s">
        <v>151</v>
      </c>
      <c r="N297" s="5" t="s">
        <v>6059</v>
      </c>
      <c r="O297" s="10"/>
    </row>
    <row r="298" spans="1:15" ht="20.100000000000001" customHeight="1">
      <c r="A298" s="4">
        <f>SUBTOTAL(3,C$3:C298)</f>
        <v>296</v>
      </c>
      <c r="B298" s="5">
        <v>20210017</v>
      </c>
      <c r="C298" s="35" t="str">
        <f>_xlfn.XLOOKUP(Table236[[#This Row],[NIS]],Table23[NIS],Table23[Nama lengkap],"Not Found",0)</f>
        <v>Fakhir Muhammad Muntaz</v>
      </c>
      <c r="D298" s="5" t="str">
        <f>_xlfn.XLOOKUP(Table236[[#This Row],[NIS]],Table23[NIS],Table23[Status],"Not Found",0)</f>
        <v>Aktif</v>
      </c>
      <c r="E298" s="5">
        <f>_xlfn.XLOOKUP(Table236[[#This Row],[NIS]],Table23[NIS],Table23[Tahun Masuk],"Not Found",0)</f>
        <v>2020</v>
      </c>
      <c r="F298" s="5">
        <f>_xlfn.XLOOKUP(Table236[[#This Row],[NIS]],Table23[NIS],Table23[Tahun Keluar],"Not Found",0)</f>
        <v>0</v>
      </c>
      <c r="G298" s="5">
        <f>_xlfn.XLOOKUP(Table236[[#This Row],[NIS]],Table23[NIS],Table23[Kelas],"Not Found",0)</f>
        <v>4</v>
      </c>
      <c r="H298" s="5" t="str">
        <f>_xlfn.XLOOKUP(Table236[[#This Row],[NIS]],Table23[NIS],Table23[Kelas Detail],"Not Found",0)</f>
        <v>4-A</v>
      </c>
      <c r="I298" s="5" t="s">
        <v>151</v>
      </c>
      <c r="J298" s="5" t="s">
        <v>151</v>
      </c>
      <c r="K298" s="5" t="s">
        <v>151</v>
      </c>
      <c r="L298" s="5" t="s">
        <v>151</v>
      </c>
      <c r="M298" s="5" t="s">
        <v>151</v>
      </c>
      <c r="N298" s="5" t="s">
        <v>6059</v>
      </c>
      <c r="O298" s="10"/>
    </row>
    <row r="299" spans="1:15" ht="20.100000000000001" customHeight="1">
      <c r="A299" s="4">
        <f>SUBTOTAL(3,C$3:C299)</f>
        <v>297</v>
      </c>
      <c r="B299" s="5">
        <v>21220065</v>
      </c>
      <c r="C299" s="35" t="str">
        <f>_xlfn.XLOOKUP(Table236[[#This Row],[NIS]],Table23[NIS],Table23[Nama lengkap],"Not Found",0)</f>
        <v>Kafi Rizal Afifuddin</v>
      </c>
      <c r="D299" s="5" t="str">
        <f>_xlfn.XLOOKUP(Table236[[#This Row],[NIS]],Table23[NIS],Table23[Status],"Not Found",0)</f>
        <v>Aktif</v>
      </c>
      <c r="E299" s="5">
        <f>_xlfn.XLOOKUP(Table236[[#This Row],[NIS]],Table23[NIS],Table23[Tahun Masuk],"Not Found",0)</f>
        <v>2021</v>
      </c>
      <c r="F299" s="5">
        <f>_xlfn.XLOOKUP(Table236[[#This Row],[NIS]],Table23[NIS],Table23[Tahun Keluar],"Not Found",0)</f>
        <v>0</v>
      </c>
      <c r="G299" s="5">
        <f>_xlfn.XLOOKUP(Table236[[#This Row],[NIS]],Table23[NIS],Table23[Kelas],"Not Found",0)</f>
        <v>4</v>
      </c>
      <c r="H299" s="5" t="str">
        <f>_xlfn.XLOOKUP(Table236[[#This Row],[NIS]],Table23[NIS],Table23[Kelas Detail],"Not Found",0)</f>
        <v>4-A</v>
      </c>
      <c r="I299" s="5" t="s">
        <v>151</v>
      </c>
      <c r="J299" s="5" t="s">
        <v>151</v>
      </c>
      <c r="K299" s="5" t="s">
        <v>151</v>
      </c>
      <c r="L299" s="5" t="s">
        <v>151</v>
      </c>
      <c r="M299" s="5" t="s">
        <v>151</v>
      </c>
      <c r="N299" s="5" t="s">
        <v>6059</v>
      </c>
      <c r="O299" s="10"/>
    </row>
    <row r="300" spans="1:15" ht="20.100000000000001" customHeight="1">
      <c r="A300" s="4">
        <f>SUBTOTAL(3,C$3:C300)</f>
        <v>298</v>
      </c>
      <c r="B300" s="5">
        <v>20210019</v>
      </c>
      <c r="C300" s="35" t="str">
        <f>_xlfn.XLOOKUP(Table236[[#This Row],[NIS]],Table23[NIS],Table23[Nama lengkap],"Not Found",0)</f>
        <v>Kalvin Ramadhan</v>
      </c>
      <c r="D300" s="5" t="str">
        <f>_xlfn.XLOOKUP(Table236[[#This Row],[NIS]],Table23[NIS],Table23[Status],"Not Found",0)</f>
        <v>Aktif</v>
      </c>
      <c r="E300" s="5">
        <f>_xlfn.XLOOKUP(Table236[[#This Row],[NIS]],Table23[NIS],Table23[Tahun Masuk],"Not Found",0)</f>
        <v>2020</v>
      </c>
      <c r="F300" s="5">
        <f>_xlfn.XLOOKUP(Table236[[#This Row],[NIS]],Table23[NIS],Table23[Tahun Keluar],"Not Found",0)</f>
        <v>0</v>
      </c>
      <c r="G300" s="5">
        <f>_xlfn.XLOOKUP(Table236[[#This Row],[NIS]],Table23[NIS],Table23[Kelas],"Not Found",0)</f>
        <v>4</v>
      </c>
      <c r="H300" s="5" t="str">
        <f>_xlfn.XLOOKUP(Table236[[#This Row],[NIS]],Table23[NIS],Table23[Kelas Detail],"Not Found",0)</f>
        <v>4-A</v>
      </c>
      <c r="I300" s="5" t="s">
        <v>3531</v>
      </c>
      <c r="J300" s="5"/>
      <c r="K300" s="5"/>
      <c r="L300" s="5" t="s">
        <v>10158</v>
      </c>
      <c r="M300" s="5"/>
      <c r="N300" s="5" t="s">
        <v>6059</v>
      </c>
      <c r="O300" s="10"/>
    </row>
    <row r="301" spans="1:15" ht="20.100000000000001" customHeight="1">
      <c r="A301" s="4">
        <f>SUBTOTAL(3,C$3:C301)</f>
        <v>299</v>
      </c>
      <c r="B301" s="5">
        <v>20210110</v>
      </c>
      <c r="C301" s="35" t="str">
        <f>_xlfn.XLOOKUP(Table236[[#This Row],[NIS]],Table23[NIS],Table23[Nama lengkap],"Not Found",0)</f>
        <v>Maulana Malik Ibrahim</v>
      </c>
      <c r="D301" s="5" t="str">
        <f>_xlfn.XLOOKUP(Table236[[#This Row],[NIS]],Table23[NIS],Table23[Status],"Not Found",0)</f>
        <v>Aktif</v>
      </c>
      <c r="E301" s="5">
        <f>_xlfn.XLOOKUP(Table236[[#This Row],[NIS]],Table23[NIS],Table23[Tahun Masuk],"Not Found",0)</f>
        <v>2020</v>
      </c>
      <c r="F301" s="5">
        <f>_xlfn.XLOOKUP(Table236[[#This Row],[NIS]],Table23[NIS],Table23[Tahun Keluar],"Not Found",0)</f>
        <v>0</v>
      </c>
      <c r="G301" s="5">
        <f>_xlfn.XLOOKUP(Table236[[#This Row],[NIS]],Table23[NIS],Table23[Kelas],"Not Found",0)</f>
        <v>4</v>
      </c>
      <c r="H301" s="5" t="str">
        <f>_xlfn.XLOOKUP(Table236[[#This Row],[NIS]],Table23[NIS],Table23[Kelas Detail],"Not Found",0)</f>
        <v>4-A</v>
      </c>
      <c r="I301" s="5" t="s">
        <v>151</v>
      </c>
      <c r="J301" s="5" t="s">
        <v>10161</v>
      </c>
      <c r="K301" s="5"/>
      <c r="L301" s="5" t="s">
        <v>10158</v>
      </c>
      <c r="M301" s="5"/>
      <c r="N301" s="5" t="s">
        <v>6059</v>
      </c>
      <c r="O301" s="10"/>
    </row>
    <row r="302" spans="1:15" ht="20.100000000000001" customHeight="1">
      <c r="A302" s="4">
        <f>SUBTOTAL(3,C$3:C302)</f>
        <v>300</v>
      </c>
      <c r="B302" s="5">
        <v>20210247</v>
      </c>
      <c r="C302" s="35" t="str">
        <f>_xlfn.XLOOKUP(Table236[[#This Row],[NIS]],Table23[NIS],Table23[Nama lengkap],"Not Found",0)</f>
        <v>Moch. Krisna Gala Mukti</v>
      </c>
      <c r="D302" s="5" t="str">
        <f>_xlfn.XLOOKUP(Table236[[#This Row],[NIS]],Table23[NIS],Table23[Status],"Not Found",0)</f>
        <v>Aktif</v>
      </c>
      <c r="E302" s="5">
        <f>_xlfn.XLOOKUP(Table236[[#This Row],[NIS]],Table23[NIS],Table23[Tahun Masuk],"Not Found",0)</f>
        <v>2020</v>
      </c>
      <c r="F302" s="5">
        <f>_xlfn.XLOOKUP(Table236[[#This Row],[NIS]],Table23[NIS],Table23[Tahun Keluar],"Not Found",0)</f>
        <v>0</v>
      </c>
      <c r="G302" s="5">
        <f>_xlfn.XLOOKUP(Table236[[#This Row],[NIS]],Table23[NIS],Table23[Kelas],"Not Found",0)</f>
        <v>4</v>
      </c>
      <c r="H302" s="5" t="str">
        <f>_xlfn.XLOOKUP(Table236[[#This Row],[NIS]],Table23[NIS],Table23[Kelas Detail],"Not Found",0)</f>
        <v>4-A</v>
      </c>
      <c r="I302" s="5" t="s">
        <v>3531</v>
      </c>
      <c r="J302" s="5"/>
      <c r="K302" s="5"/>
      <c r="L302" s="5" t="s">
        <v>10158</v>
      </c>
      <c r="M302" s="5" t="s">
        <v>4920</v>
      </c>
      <c r="N302" s="5" t="s">
        <v>6059</v>
      </c>
      <c r="O302" s="10"/>
    </row>
    <row r="303" spans="1:15" ht="20.100000000000001" customHeight="1">
      <c r="A303" s="4">
        <f>SUBTOTAL(3,C$3:C303)</f>
        <v>301</v>
      </c>
      <c r="B303" s="5">
        <v>20210014</v>
      </c>
      <c r="C303" s="35" t="str">
        <f>_xlfn.XLOOKUP(Table236[[#This Row],[NIS]],Table23[NIS],Table23[Nama lengkap],"Not Found",0)</f>
        <v>Muhamad Azdki Arrafi</v>
      </c>
      <c r="D303" s="5" t="str">
        <f>_xlfn.XLOOKUP(Table236[[#This Row],[NIS]],Table23[NIS],Table23[Status],"Not Found",0)</f>
        <v>Aktif</v>
      </c>
      <c r="E303" s="5">
        <f>_xlfn.XLOOKUP(Table236[[#This Row],[NIS]],Table23[NIS],Table23[Tahun Masuk],"Not Found",0)</f>
        <v>2020</v>
      </c>
      <c r="F303" s="5">
        <f>_xlfn.XLOOKUP(Table236[[#This Row],[NIS]],Table23[NIS],Table23[Tahun Keluar],"Not Found",0)</f>
        <v>0</v>
      </c>
      <c r="G303" s="5">
        <f>_xlfn.XLOOKUP(Table236[[#This Row],[NIS]],Table23[NIS],Table23[Kelas],"Not Found",0)</f>
        <v>4</v>
      </c>
      <c r="H303" s="5" t="str">
        <f>_xlfn.XLOOKUP(Table236[[#This Row],[NIS]],Table23[NIS],Table23[Kelas Detail],"Not Found",0)</f>
        <v>4-A</v>
      </c>
      <c r="I303" s="5" t="s">
        <v>151</v>
      </c>
      <c r="J303" s="5" t="s">
        <v>151</v>
      </c>
      <c r="K303" s="5" t="s">
        <v>151</v>
      </c>
      <c r="L303" s="5" t="s">
        <v>151</v>
      </c>
      <c r="M303" s="5" t="s">
        <v>151</v>
      </c>
      <c r="N303" s="5" t="s">
        <v>6059</v>
      </c>
      <c r="O303" s="132"/>
    </row>
    <row r="304" spans="1:15" ht="20.100000000000001" customHeight="1">
      <c r="A304" s="4">
        <f>SUBTOTAL(3,C$3:C304)</f>
        <v>302</v>
      </c>
      <c r="B304" s="5">
        <v>20210034</v>
      </c>
      <c r="C304" s="35" t="str">
        <f>_xlfn.XLOOKUP(Table236[[#This Row],[NIS]],Table23[NIS],Table23[Nama lengkap],"Not Found",0)</f>
        <v>Muhamad Daffa Raditya Putra</v>
      </c>
      <c r="D304" s="5" t="str">
        <f>_xlfn.XLOOKUP(Table236[[#This Row],[NIS]],Table23[NIS],Table23[Status],"Not Found",0)</f>
        <v>Aktif</v>
      </c>
      <c r="E304" s="5">
        <f>_xlfn.XLOOKUP(Table236[[#This Row],[NIS]],Table23[NIS],Table23[Tahun Masuk],"Not Found",0)</f>
        <v>2020</v>
      </c>
      <c r="F304" s="5">
        <f>_xlfn.XLOOKUP(Table236[[#This Row],[NIS]],Table23[NIS],Table23[Tahun Keluar],"Not Found",0)</f>
        <v>0</v>
      </c>
      <c r="G304" s="5">
        <f>_xlfn.XLOOKUP(Table236[[#This Row],[NIS]],Table23[NIS],Table23[Kelas],"Not Found",0)</f>
        <v>4</v>
      </c>
      <c r="H304" s="5" t="str">
        <f>_xlfn.XLOOKUP(Table236[[#This Row],[NIS]],Table23[NIS],Table23[Kelas Detail],"Not Found",0)</f>
        <v>4-A</v>
      </c>
      <c r="I304" s="5" t="s">
        <v>3531</v>
      </c>
      <c r="J304" s="5"/>
      <c r="K304" s="5"/>
      <c r="L304" s="5" t="s">
        <v>10158</v>
      </c>
      <c r="M304" s="5" t="s">
        <v>151</v>
      </c>
      <c r="N304" s="5"/>
      <c r="O304" s="132"/>
    </row>
    <row r="305" spans="1:15" ht="20.100000000000001" customHeight="1">
      <c r="A305" s="4">
        <f>SUBTOTAL(3,C$3:C305)</f>
        <v>303</v>
      </c>
      <c r="B305" s="5">
        <v>20210002</v>
      </c>
      <c r="C305" s="35" t="str">
        <f>_xlfn.XLOOKUP(Table236[[#This Row],[NIS]],Table23[NIS],Table23[Nama lengkap],"Not Found",0)</f>
        <v>Muhamad David Jalalludin</v>
      </c>
      <c r="D305" s="5" t="str">
        <f>_xlfn.XLOOKUP(Table236[[#This Row],[NIS]],Table23[NIS],Table23[Status],"Not Found",0)</f>
        <v>Aktif</v>
      </c>
      <c r="E305" s="5">
        <f>_xlfn.XLOOKUP(Table236[[#This Row],[NIS]],Table23[NIS],Table23[Tahun Masuk],"Not Found",0)</f>
        <v>2020</v>
      </c>
      <c r="F305" s="5">
        <f>_xlfn.XLOOKUP(Table236[[#This Row],[NIS]],Table23[NIS],Table23[Tahun Keluar],"Not Found",0)</f>
        <v>0</v>
      </c>
      <c r="G305" s="5">
        <f>_xlfn.XLOOKUP(Table236[[#This Row],[NIS]],Table23[NIS],Table23[Kelas],"Not Found",0)</f>
        <v>4</v>
      </c>
      <c r="H305" s="5" t="str">
        <f>_xlfn.XLOOKUP(Table236[[#This Row],[NIS]],Table23[NIS],Table23[Kelas Detail],"Not Found",0)</f>
        <v>4-A</v>
      </c>
      <c r="I305" s="5" t="s">
        <v>7829</v>
      </c>
      <c r="J305" s="5"/>
      <c r="K305" s="5"/>
      <c r="L305" s="5" t="s">
        <v>10158</v>
      </c>
      <c r="M305" s="5"/>
      <c r="N305" s="5"/>
      <c r="O305" s="10"/>
    </row>
    <row r="306" spans="1:15" ht="20.100000000000001" customHeight="1">
      <c r="A306" s="4">
        <f>SUBTOTAL(3,C$3:C306)</f>
        <v>304</v>
      </c>
      <c r="B306" s="5">
        <v>20210109</v>
      </c>
      <c r="C306" s="35" t="str">
        <f>_xlfn.XLOOKUP(Table236[[#This Row],[NIS]],Table23[NIS],Table23[Nama lengkap],"Not Found",0)</f>
        <v>Muhamad Lubis Abiyasa</v>
      </c>
      <c r="D306" s="5" t="str">
        <f>_xlfn.XLOOKUP(Table236[[#This Row],[NIS]],Table23[NIS],Table23[Status],"Not Found",0)</f>
        <v>Aktif</v>
      </c>
      <c r="E306" s="5">
        <f>_xlfn.XLOOKUP(Table236[[#This Row],[NIS]],Table23[NIS],Table23[Tahun Masuk],"Not Found",0)</f>
        <v>2020</v>
      </c>
      <c r="F306" s="5">
        <f>_xlfn.XLOOKUP(Table236[[#This Row],[NIS]],Table23[NIS],Table23[Tahun Keluar],"Not Found",0)</f>
        <v>0</v>
      </c>
      <c r="G306" s="5">
        <f>_xlfn.XLOOKUP(Table236[[#This Row],[NIS]],Table23[NIS],Table23[Kelas],"Not Found",0)</f>
        <v>4</v>
      </c>
      <c r="H306" s="5" t="str">
        <f>_xlfn.XLOOKUP(Table236[[#This Row],[NIS]],Table23[NIS],Table23[Kelas Detail],"Not Found",0)</f>
        <v>4-A</v>
      </c>
      <c r="I306" s="5" t="s">
        <v>151</v>
      </c>
      <c r="J306" s="5" t="s">
        <v>151</v>
      </c>
      <c r="K306" s="5" t="s">
        <v>151</v>
      </c>
      <c r="L306" s="5" t="s">
        <v>151</v>
      </c>
      <c r="M306" s="5" t="s">
        <v>151</v>
      </c>
      <c r="N306" s="5"/>
      <c r="O306" s="10"/>
    </row>
    <row r="307" spans="1:15" ht="20.100000000000001" customHeight="1">
      <c r="A307" s="4">
        <f>SUBTOTAL(3,C$3:C307)</f>
        <v>305</v>
      </c>
      <c r="B307" s="5">
        <v>20210059</v>
      </c>
      <c r="C307" s="35" t="str">
        <f>_xlfn.XLOOKUP(Table236[[#This Row],[NIS]],Table23[NIS],Table23[Nama lengkap],"Not Found",0)</f>
        <v>Muhammad Fazri Ramadhan</v>
      </c>
      <c r="D307" s="5" t="str">
        <f>_xlfn.XLOOKUP(Table236[[#This Row],[NIS]],Table23[NIS],Table23[Status],"Not Found",0)</f>
        <v>Aktif</v>
      </c>
      <c r="E307" s="5">
        <f>_xlfn.XLOOKUP(Table236[[#This Row],[NIS]],Table23[NIS],Table23[Tahun Masuk],"Not Found",0)</f>
        <v>2020</v>
      </c>
      <c r="F307" s="5">
        <f>_xlfn.XLOOKUP(Table236[[#This Row],[NIS]],Table23[NIS],Table23[Tahun Keluar],"Not Found",0)</f>
        <v>0</v>
      </c>
      <c r="G307" s="5">
        <f>_xlfn.XLOOKUP(Table236[[#This Row],[NIS]],Table23[NIS],Table23[Kelas],"Not Found",0)</f>
        <v>4</v>
      </c>
      <c r="H307" s="5" t="str">
        <f>_xlfn.XLOOKUP(Table236[[#This Row],[NIS]],Table23[NIS],Table23[Kelas Detail],"Not Found",0)</f>
        <v>4-A</v>
      </c>
      <c r="I307" s="5" t="s">
        <v>151</v>
      </c>
      <c r="J307" s="5"/>
      <c r="K307" s="5"/>
      <c r="L307" s="5" t="s">
        <v>10158</v>
      </c>
      <c r="M307" s="5"/>
      <c r="N307" s="5" t="s">
        <v>6059</v>
      </c>
      <c r="O307" s="10"/>
    </row>
    <row r="308" spans="1:15" ht="20.100000000000001" customHeight="1">
      <c r="A308" s="4">
        <f>SUBTOTAL(3,C$3:C308)</f>
        <v>306</v>
      </c>
      <c r="B308" s="5">
        <v>21220020</v>
      </c>
      <c r="C308" s="35" t="str">
        <f>_xlfn.XLOOKUP(Table236[[#This Row],[NIS]],Table23[NIS],Table23[Nama lengkap],"Not Found",0)</f>
        <v>Muhammad Hafidz Nugraha</v>
      </c>
      <c r="D308" s="5" t="str">
        <f>_xlfn.XLOOKUP(Table236[[#This Row],[NIS]],Table23[NIS],Table23[Status],"Not Found",0)</f>
        <v>Aktif</v>
      </c>
      <c r="E308" s="5">
        <f>_xlfn.XLOOKUP(Table236[[#This Row],[NIS]],Table23[NIS],Table23[Tahun Masuk],"Not Found",0)</f>
        <v>2021</v>
      </c>
      <c r="F308" s="5">
        <f>_xlfn.XLOOKUP(Table236[[#This Row],[NIS]],Table23[NIS],Table23[Tahun Keluar],"Not Found",0)</f>
        <v>0</v>
      </c>
      <c r="G308" s="5">
        <f>_xlfn.XLOOKUP(Table236[[#This Row],[NIS]],Table23[NIS],Table23[Kelas],"Not Found",0)</f>
        <v>4</v>
      </c>
      <c r="H308" s="5" t="str">
        <f>_xlfn.XLOOKUP(Table236[[#This Row],[NIS]],Table23[NIS],Table23[Kelas Detail],"Not Found",0)</f>
        <v>4-A</v>
      </c>
      <c r="I308" s="5" t="s">
        <v>151</v>
      </c>
      <c r="J308" s="5" t="s">
        <v>151</v>
      </c>
      <c r="K308" s="5" t="s">
        <v>151</v>
      </c>
      <c r="L308" s="5" t="s">
        <v>4920</v>
      </c>
      <c r="M308" s="5" t="s">
        <v>151</v>
      </c>
      <c r="N308" s="5" t="s">
        <v>6059</v>
      </c>
      <c r="O308" s="10"/>
    </row>
    <row r="309" spans="1:15" ht="20.100000000000001" customHeight="1">
      <c r="A309" s="4">
        <f>SUBTOTAL(3,C$3:C309)</f>
        <v>307</v>
      </c>
      <c r="B309" s="5">
        <v>19200126</v>
      </c>
      <c r="C309" s="35" t="str">
        <f>_xlfn.XLOOKUP(Table236[[#This Row],[NIS]],Table23[NIS],Table23[Nama lengkap],"Not Found",0)</f>
        <v>Muhammad Hikamudin</v>
      </c>
      <c r="D309" s="5" t="str">
        <f>_xlfn.XLOOKUP(Table236[[#This Row],[NIS]],Table23[NIS],Table23[Status],"Not Found",0)</f>
        <v>Aktif</v>
      </c>
      <c r="E309" s="5">
        <f>_xlfn.XLOOKUP(Table236[[#This Row],[NIS]],Table23[NIS],Table23[Tahun Masuk],"Not Found",0)</f>
        <v>2019</v>
      </c>
      <c r="F309" s="5">
        <f>_xlfn.XLOOKUP(Table236[[#This Row],[NIS]],Table23[NIS],Table23[Tahun Keluar],"Not Found",0)</f>
        <v>0</v>
      </c>
      <c r="G309" s="5">
        <f>_xlfn.XLOOKUP(Table236[[#This Row],[NIS]],Table23[NIS],Table23[Kelas],"Not Found",0)</f>
        <v>4</v>
      </c>
      <c r="H309" s="5" t="str">
        <f>_xlfn.XLOOKUP(Table236[[#This Row],[NIS]],Table23[NIS],Table23[Kelas Detail],"Not Found",0)</f>
        <v>4-A</v>
      </c>
      <c r="I309" s="5" t="s">
        <v>3531</v>
      </c>
      <c r="J309" s="5"/>
      <c r="K309" s="5"/>
      <c r="L309" s="5" t="s">
        <v>10158</v>
      </c>
      <c r="M309" s="5"/>
      <c r="N309" s="5" t="s">
        <v>6059</v>
      </c>
      <c r="O309" s="10"/>
    </row>
    <row r="310" spans="1:15" ht="20.100000000000001" customHeight="1">
      <c r="A310" s="4">
        <f>SUBTOTAL(3,C$3:C310)</f>
        <v>308</v>
      </c>
      <c r="B310" s="5">
        <v>20210031</v>
      </c>
      <c r="C310" s="35" t="str">
        <f>_xlfn.XLOOKUP(Table236[[#This Row],[NIS]],Table23[NIS],Table23[Nama lengkap],"Not Found",0)</f>
        <v>Muhammad Izzatul Islam</v>
      </c>
      <c r="D310" s="5" t="str">
        <f>_xlfn.XLOOKUP(Table236[[#This Row],[NIS]],Table23[NIS],Table23[Status],"Not Found",0)</f>
        <v>Aktif</v>
      </c>
      <c r="E310" s="5">
        <f>_xlfn.XLOOKUP(Table236[[#This Row],[NIS]],Table23[NIS],Table23[Tahun Masuk],"Not Found",0)</f>
        <v>2020</v>
      </c>
      <c r="F310" s="5">
        <f>_xlfn.XLOOKUP(Table236[[#This Row],[NIS]],Table23[NIS],Table23[Tahun Keluar],"Not Found",0)</f>
        <v>0</v>
      </c>
      <c r="G310" s="5">
        <f>_xlfn.XLOOKUP(Table236[[#This Row],[NIS]],Table23[NIS],Table23[Kelas],"Not Found",0)</f>
        <v>4</v>
      </c>
      <c r="H310" s="5" t="str">
        <f>_xlfn.XLOOKUP(Table236[[#This Row],[NIS]],Table23[NIS],Table23[Kelas Detail],"Not Found",0)</f>
        <v>4-A</v>
      </c>
      <c r="I310" s="5" t="s">
        <v>3531</v>
      </c>
      <c r="J310" s="5"/>
      <c r="K310" s="5"/>
      <c r="L310" s="5" t="s">
        <v>10158</v>
      </c>
      <c r="M310" s="5"/>
      <c r="N310" s="5"/>
      <c r="O310" s="10"/>
    </row>
    <row r="311" spans="1:15" ht="20.100000000000001" customHeight="1">
      <c r="A311" s="4">
        <f>SUBTOTAL(3,C$3:C311)</f>
        <v>309</v>
      </c>
      <c r="B311" s="5">
        <v>21220066</v>
      </c>
      <c r="C311" s="35" t="str">
        <f>_xlfn.XLOOKUP(Table236[[#This Row],[NIS]],Table23[NIS],Table23[Nama lengkap],"Not Found",0)</f>
        <v>Muhammad Luthfi Ramdhan</v>
      </c>
      <c r="D311" s="5" t="str">
        <f>_xlfn.XLOOKUP(Table236[[#This Row],[NIS]],Table23[NIS],Table23[Status],"Not Found",0)</f>
        <v>Aktif</v>
      </c>
      <c r="E311" s="5">
        <f>_xlfn.XLOOKUP(Table236[[#This Row],[NIS]],Table23[NIS],Table23[Tahun Masuk],"Not Found",0)</f>
        <v>2021</v>
      </c>
      <c r="F311" s="5">
        <f>_xlfn.XLOOKUP(Table236[[#This Row],[NIS]],Table23[NIS],Table23[Tahun Keluar],"Not Found",0)</f>
        <v>0</v>
      </c>
      <c r="G311" s="5">
        <f>_xlfn.XLOOKUP(Table236[[#This Row],[NIS]],Table23[NIS],Table23[Kelas],"Not Found",0)</f>
        <v>4</v>
      </c>
      <c r="H311" s="5" t="str">
        <f>_xlfn.XLOOKUP(Table236[[#This Row],[NIS]],Table23[NIS],Table23[Kelas Detail],"Not Found",0)</f>
        <v>4-A</v>
      </c>
      <c r="I311" s="5" t="s">
        <v>151</v>
      </c>
      <c r="J311" s="5" t="s">
        <v>151</v>
      </c>
      <c r="K311" s="5" t="s">
        <v>151</v>
      </c>
      <c r="L311" s="5" t="s">
        <v>151</v>
      </c>
      <c r="M311" s="5" t="s">
        <v>151</v>
      </c>
      <c r="N311" s="5" t="s">
        <v>6059</v>
      </c>
      <c r="O311" s="132"/>
    </row>
    <row r="312" spans="1:15" ht="20.100000000000001" customHeight="1">
      <c r="A312" s="4">
        <f>SUBTOTAL(3,C$3:C312)</f>
        <v>310</v>
      </c>
      <c r="B312" s="5">
        <v>21220064</v>
      </c>
      <c r="C312" s="35" t="str">
        <f>_xlfn.XLOOKUP(Table236[[#This Row],[NIS]],Table23[NIS],Table23[Nama lengkap],"Not Found",0)</f>
        <v>Muhammad Nazriel Alamsyah</v>
      </c>
      <c r="D312" s="5" t="str">
        <f>_xlfn.XLOOKUP(Table236[[#This Row],[NIS]],Table23[NIS],Table23[Status],"Not Found",0)</f>
        <v>Aktif</v>
      </c>
      <c r="E312" s="5">
        <f>_xlfn.XLOOKUP(Table236[[#This Row],[NIS]],Table23[NIS],Table23[Tahun Masuk],"Not Found",0)</f>
        <v>2021</v>
      </c>
      <c r="F312" s="5">
        <f>_xlfn.XLOOKUP(Table236[[#This Row],[NIS]],Table23[NIS],Table23[Tahun Keluar],"Not Found",0)</f>
        <v>0</v>
      </c>
      <c r="G312" s="5">
        <f>_xlfn.XLOOKUP(Table236[[#This Row],[NIS]],Table23[NIS],Table23[Kelas],"Not Found",0)</f>
        <v>4</v>
      </c>
      <c r="H312" s="5" t="str">
        <f>_xlfn.XLOOKUP(Table236[[#This Row],[NIS]],Table23[NIS],Table23[Kelas Detail],"Not Found",0)</f>
        <v>4-A</v>
      </c>
      <c r="I312" s="5" t="s">
        <v>151</v>
      </c>
      <c r="J312" s="5" t="s">
        <v>151</v>
      </c>
      <c r="K312" s="5" t="s">
        <v>151</v>
      </c>
      <c r="L312" s="5" t="s">
        <v>151</v>
      </c>
      <c r="M312" s="5" t="s">
        <v>151</v>
      </c>
      <c r="N312" s="5" t="s">
        <v>6059</v>
      </c>
      <c r="O312" s="132"/>
    </row>
    <row r="313" spans="1:15" ht="20.100000000000001" customHeight="1">
      <c r="A313" s="4">
        <f>SUBTOTAL(3,C$3:C313)</f>
        <v>311</v>
      </c>
      <c r="B313" s="5">
        <v>21220100</v>
      </c>
      <c r="C313" s="35" t="str">
        <f>_xlfn.XLOOKUP(Table236[[#This Row],[NIS]],Table23[NIS],Table23[Nama lengkap],"Not Found",0)</f>
        <v>Muhammad Nurzamzam Al Maliki</v>
      </c>
      <c r="D313" s="5" t="str">
        <f>_xlfn.XLOOKUP(Table236[[#This Row],[NIS]],Table23[NIS],Table23[Status],"Not Found",0)</f>
        <v>Aktif</v>
      </c>
      <c r="E313" s="5">
        <f>_xlfn.XLOOKUP(Table236[[#This Row],[NIS]],Table23[NIS],Table23[Tahun Masuk],"Not Found",0)</f>
        <v>2021</v>
      </c>
      <c r="F313" s="5">
        <f>_xlfn.XLOOKUP(Table236[[#This Row],[NIS]],Table23[NIS],Table23[Tahun Keluar],"Not Found",0)</f>
        <v>0</v>
      </c>
      <c r="G313" s="5">
        <f>_xlfn.XLOOKUP(Table236[[#This Row],[NIS]],Table23[NIS],Table23[Kelas],"Not Found",0)</f>
        <v>4</v>
      </c>
      <c r="H313" s="5" t="str">
        <f>_xlfn.XLOOKUP(Table236[[#This Row],[NIS]],Table23[NIS],Table23[Kelas Detail],"Not Found",0)</f>
        <v>4-A</v>
      </c>
      <c r="I313" s="5" t="s">
        <v>151</v>
      </c>
      <c r="J313" s="5" t="s">
        <v>151</v>
      </c>
      <c r="K313" s="5" t="s">
        <v>151</v>
      </c>
      <c r="L313" s="5" t="s">
        <v>151</v>
      </c>
      <c r="M313" s="5" t="s">
        <v>151</v>
      </c>
      <c r="N313" s="5" t="s">
        <v>6059</v>
      </c>
      <c r="O313" s="10"/>
    </row>
    <row r="314" spans="1:15" ht="20.100000000000001" customHeight="1">
      <c r="A314" s="4">
        <f>SUBTOTAL(3,C$3:C314)</f>
        <v>312</v>
      </c>
      <c r="B314" s="5">
        <v>21220001</v>
      </c>
      <c r="C314" s="35" t="str">
        <f>_xlfn.XLOOKUP(Table236[[#This Row],[NIS]],Table23[NIS],Table23[Nama lengkap],"Not Found",0)</f>
        <v>Rezqi Putra Al-Mutaqin</v>
      </c>
      <c r="D314" s="5" t="str">
        <f>_xlfn.XLOOKUP(Table236[[#This Row],[NIS]],Table23[NIS],Table23[Status],"Not Found",0)</f>
        <v>Aktif</v>
      </c>
      <c r="E314" s="5">
        <f>_xlfn.XLOOKUP(Table236[[#This Row],[NIS]],Table23[NIS],Table23[Tahun Masuk],"Not Found",0)</f>
        <v>2021</v>
      </c>
      <c r="F314" s="5">
        <f>_xlfn.XLOOKUP(Table236[[#This Row],[NIS]],Table23[NIS],Table23[Tahun Keluar],"Not Found",0)</f>
        <v>0</v>
      </c>
      <c r="G314" s="5">
        <f>_xlfn.XLOOKUP(Table236[[#This Row],[NIS]],Table23[NIS],Table23[Kelas],"Not Found",0)</f>
        <v>4</v>
      </c>
      <c r="H314" s="5" t="str">
        <f>_xlfn.XLOOKUP(Table236[[#This Row],[NIS]],Table23[NIS],Table23[Kelas Detail],"Not Found",0)</f>
        <v>4-A</v>
      </c>
      <c r="I314" s="5" t="s">
        <v>151</v>
      </c>
      <c r="J314" s="5" t="s">
        <v>151</v>
      </c>
      <c r="K314" s="5" t="s">
        <v>151</v>
      </c>
      <c r="L314" s="5" t="s">
        <v>151</v>
      </c>
      <c r="M314" s="5" t="s">
        <v>151</v>
      </c>
      <c r="N314" s="5" t="s">
        <v>6059</v>
      </c>
      <c r="O314" s="10"/>
    </row>
    <row r="315" spans="1:15" ht="20.100000000000001" customHeight="1">
      <c r="A315" s="4">
        <f>SUBTOTAL(3,C$3:C315)</f>
        <v>313</v>
      </c>
      <c r="B315" s="5">
        <v>21220096</v>
      </c>
      <c r="C315" s="35" t="str">
        <f>_xlfn.XLOOKUP(Table236[[#This Row],[NIS]],Table23[NIS],Table23[Nama lengkap],"Not Found",0)</f>
        <v>Waqi Abdul Hamid</v>
      </c>
      <c r="D315" s="5" t="str">
        <f>_xlfn.XLOOKUP(Table236[[#This Row],[NIS]],Table23[NIS],Table23[Status],"Not Found",0)</f>
        <v>Aktif</v>
      </c>
      <c r="E315" s="5">
        <f>_xlfn.XLOOKUP(Table236[[#This Row],[NIS]],Table23[NIS],Table23[Tahun Masuk],"Not Found",0)</f>
        <v>2021</v>
      </c>
      <c r="F315" s="5">
        <f>_xlfn.XLOOKUP(Table236[[#This Row],[NIS]],Table23[NIS],Table23[Tahun Keluar],"Not Found",0)</f>
        <v>0</v>
      </c>
      <c r="G315" s="5">
        <f>_xlfn.XLOOKUP(Table236[[#This Row],[NIS]],Table23[NIS],Table23[Kelas],"Not Found",0)</f>
        <v>4</v>
      </c>
      <c r="H315" s="5" t="str">
        <f>_xlfn.XLOOKUP(Table236[[#This Row],[NIS]],Table23[NIS],Table23[Kelas Detail],"Not Found",0)</f>
        <v>4-A</v>
      </c>
      <c r="I315" s="5" t="s">
        <v>151</v>
      </c>
      <c r="J315" s="5" t="s">
        <v>151</v>
      </c>
      <c r="K315" s="5" t="s">
        <v>151</v>
      </c>
      <c r="L315" s="5" t="s">
        <v>151</v>
      </c>
      <c r="M315" s="5" t="s">
        <v>151</v>
      </c>
      <c r="N315" s="5" t="s">
        <v>6059</v>
      </c>
      <c r="O315" s="10"/>
    </row>
    <row r="316" spans="1:15" ht="20.100000000000001" customHeight="1">
      <c r="A316" s="4">
        <f>SUBTOTAL(3,C$3:C316)</f>
        <v>314</v>
      </c>
      <c r="B316" s="5">
        <v>20210071</v>
      </c>
      <c r="C316" s="35" t="str">
        <f>_xlfn.XLOOKUP(Table236[[#This Row],[NIS]],Table23[NIS],Table23[Nama lengkap],"Not Found",0)</f>
        <v>Agus Raihan Isnanto</v>
      </c>
      <c r="D316" s="5" t="str">
        <f>_xlfn.XLOOKUP(Table236[[#This Row],[NIS]],Table23[NIS],Table23[Status],"Not Found",0)</f>
        <v>Aktif</v>
      </c>
      <c r="E316" s="5">
        <f>_xlfn.XLOOKUP(Table236[[#This Row],[NIS]],Table23[NIS],Table23[Tahun Masuk],"Not Found",0)</f>
        <v>2020</v>
      </c>
      <c r="F316" s="5">
        <f>_xlfn.XLOOKUP(Table236[[#This Row],[NIS]],Table23[NIS],Table23[Tahun Keluar],"Not Found",0)</f>
        <v>0</v>
      </c>
      <c r="G316" s="5">
        <f>_xlfn.XLOOKUP(Table236[[#This Row],[NIS]],Table23[NIS],Table23[Kelas],"Not Found",0)</f>
        <v>4</v>
      </c>
      <c r="H316" s="5" t="str">
        <f>_xlfn.XLOOKUP(Table236[[#This Row],[NIS]],Table23[NIS],Table23[Kelas Detail],"Not Found",0)</f>
        <v>4-B</v>
      </c>
      <c r="I316" s="5" t="s">
        <v>151</v>
      </c>
      <c r="J316" s="5" t="s">
        <v>151</v>
      </c>
      <c r="K316" s="5" t="s">
        <v>151</v>
      </c>
      <c r="L316" s="5" t="s">
        <v>151</v>
      </c>
      <c r="M316" s="5" t="s">
        <v>151</v>
      </c>
      <c r="N316" s="5" t="s">
        <v>6059</v>
      </c>
      <c r="O316" s="10"/>
    </row>
    <row r="317" spans="1:15" ht="20.100000000000001" customHeight="1">
      <c r="A317" s="4">
        <f>SUBTOTAL(3,C$3:C317)</f>
        <v>315</v>
      </c>
      <c r="B317" s="5">
        <v>21220176</v>
      </c>
      <c r="C317" s="35" t="str">
        <f>_xlfn.XLOOKUP(Table236[[#This Row],[NIS]],Table23[NIS],Table23[Nama lengkap],"Not Found",0)</f>
        <v>Avrillyansyah Putra Mahendra</v>
      </c>
      <c r="D317" s="5" t="str">
        <f>_xlfn.XLOOKUP(Table236[[#This Row],[NIS]],Table23[NIS],Table23[Status],"Not Found",0)</f>
        <v>Aktif</v>
      </c>
      <c r="E317" s="5">
        <f>_xlfn.XLOOKUP(Table236[[#This Row],[NIS]],Table23[NIS],Table23[Tahun Masuk],"Not Found",0)</f>
        <v>2021</v>
      </c>
      <c r="F317" s="5">
        <f>_xlfn.XLOOKUP(Table236[[#This Row],[NIS]],Table23[NIS],Table23[Tahun Keluar],"Not Found",0)</f>
        <v>0</v>
      </c>
      <c r="G317" s="5">
        <f>_xlfn.XLOOKUP(Table236[[#This Row],[NIS]],Table23[NIS],Table23[Kelas],"Not Found",0)</f>
        <v>4</v>
      </c>
      <c r="H317" s="5" t="str">
        <f>_xlfn.XLOOKUP(Table236[[#This Row],[NIS]],Table23[NIS],Table23[Kelas Detail],"Not Found",0)</f>
        <v>4-B</v>
      </c>
      <c r="I317" s="5" t="s">
        <v>151</v>
      </c>
      <c r="J317" s="5" t="s">
        <v>151</v>
      </c>
      <c r="K317" s="5" t="s">
        <v>151</v>
      </c>
      <c r="L317" s="5" t="s">
        <v>151</v>
      </c>
      <c r="M317" s="5" t="s">
        <v>151</v>
      </c>
      <c r="N317" s="5" t="s">
        <v>6059</v>
      </c>
      <c r="O317" s="10"/>
    </row>
    <row r="318" spans="1:15" ht="20.100000000000001" customHeight="1">
      <c r="A318" s="4">
        <f>SUBTOTAL(3,C$3:C318)</f>
        <v>316</v>
      </c>
      <c r="B318" s="5">
        <v>21220123</v>
      </c>
      <c r="C318" s="35" t="str">
        <f>_xlfn.XLOOKUP(Table236[[#This Row],[NIS]],Table23[NIS],Table23[Nama lengkap],"Not Found",0)</f>
        <v>Azhar Aufal Ramadhan</v>
      </c>
      <c r="D318" s="5" t="str">
        <f>_xlfn.XLOOKUP(Table236[[#This Row],[NIS]],Table23[NIS],Table23[Status],"Not Found",0)</f>
        <v>Aktif</v>
      </c>
      <c r="E318" s="5">
        <f>_xlfn.XLOOKUP(Table236[[#This Row],[NIS]],Table23[NIS],Table23[Tahun Masuk],"Not Found",0)</f>
        <v>2021</v>
      </c>
      <c r="F318" s="5">
        <f>_xlfn.XLOOKUP(Table236[[#This Row],[NIS]],Table23[NIS],Table23[Tahun Keluar],"Not Found",0)</f>
        <v>0</v>
      </c>
      <c r="G318" s="5">
        <f>_xlfn.XLOOKUP(Table236[[#This Row],[NIS]],Table23[NIS],Table23[Kelas],"Not Found",0)</f>
        <v>4</v>
      </c>
      <c r="H318" s="5" t="str">
        <f>_xlfn.XLOOKUP(Table236[[#This Row],[NIS]],Table23[NIS],Table23[Kelas Detail],"Not Found",0)</f>
        <v>4-B</v>
      </c>
      <c r="I318" s="5" t="s">
        <v>10162</v>
      </c>
      <c r="J318" s="5"/>
      <c r="K318" s="5"/>
      <c r="L318" s="5" t="s">
        <v>10158</v>
      </c>
      <c r="M318" s="5"/>
      <c r="N318" s="5"/>
      <c r="O318" s="10"/>
    </row>
    <row r="319" spans="1:15" ht="20.100000000000001" customHeight="1">
      <c r="A319" s="4">
        <f>SUBTOTAL(3,C$3:C319)</f>
        <v>317</v>
      </c>
      <c r="B319" s="5">
        <v>21220015</v>
      </c>
      <c r="C319" s="35" t="str">
        <f>_xlfn.XLOOKUP(Table236[[#This Row],[NIS]],Table23[NIS],Table23[Nama lengkap],"Not Found",0)</f>
        <v>Chikal Putra Pratama</v>
      </c>
      <c r="D319" s="5" t="str">
        <f>_xlfn.XLOOKUP(Table236[[#This Row],[NIS]],Table23[NIS],Table23[Status],"Not Found",0)</f>
        <v>Aktif</v>
      </c>
      <c r="E319" s="5">
        <f>_xlfn.XLOOKUP(Table236[[#This Row],[NIS]],Table23[NIS],Table23[Tahun Masuk],"Not Found",0)</f>
        <v>2021</v>
      </c>
      <c r="F319" s="5">
        <f>_xlfn.XLOOKUP(Table236[[#This Row],[NIS]],Table23[NIS],Table23[Tahun Keluar],"Not Found",0)</f>
        <v>0</v>
      </c>
      <c r="G319" s="5">
        <f>_xlfn.XLOOKUP(Table236[[#This Row],[NIS]],Table23[NIS],Table23[Kelas],"Not Found",0)</f>
        <v>4</v>
      </c>
      <c r="H319" s="5" t="str">
        <f>_xlfn.XLOOKUP(Table236[[#This Row],[NIS]],Table23[NIS],Table23[Kelas Detail],"Not Found",0)</f>
        <v>4-B</v>
      </c>
      <c r="I319" s="5" t="s">
        <v>151</v>
      </c>
      <c r="J319" s="5" t="s">
        <v>151</v>
      </c>
      <c r="K319" s="5" t="s">
        <v>151</v>
      </c>
      <c r="L319" s="5" t="s">
        <v>151</v>
      </c>
      <c r="M319" s="5" t="s">
        <v>151</v>
      </c>
      <c r="N319" s="5" t="s">
        <v>6059</v>
      </c>
      <c r="O319" s="10"/>
    </row>
    <row r="320" spans="1:15" ht="20.100000000000001" customHeight="1">
      <c r="A320" s="4">
        <f>SUBTOTAL(3,C$3:C320)</f>
        <v>318</v>
      </c>
      <c r="B320" s="5">
        <v>20210008</v>
      </c>
      <c r="C320" s="35" t="str">
        <f>_xlfn.XLOOKUP(Table236[[#This Row],[NIS]],Table23[NIS],Table23[Nama lengkap],"Not Found",0)</f>
        <v>Dhafa Maulana Abdillah</v>
      </c>
      <c r="D320" s="5" t="str">
        <f>_xlfn.XLOOKUP(Table236[[#This Row],[NIS]],Table23[NIS],Table23[Status],"Not Found",0)</f>
        <v>Aktif</v>
      </c>
      <c r="E320" s="5">
        <f>_xlfn.XLOOKUP(Table236[[#This Row],[NIS]],Table23[NIS],Table23[Tahun Masuk],"Not Found",0)</f>
        <v>2020</v>
      </c>
      <c r="F320" s="5">
        <f>_xlfn.XLOOKUP(Table236[[#This Row],[NIS]],Table23[NIS],Table23[Tahun Keluar],"Not Found",0)</f>
        <v>0</v>
      </c>
      <c r="G320" s="5">
        <f>_xlfn.XLOOKUP(Table236[[#This Row],[NIS]],Table23[NIS],Table23[Kelas],"Not Found",0)</f>
        <v>4</v>
      </c>
      <c r="H320" s="5" t="str">
        <f>_xlfn.XLOOKUP(Table236[[#This Row],[NIS]],Table23[NIS],Table23[Kelas Detail],"Not Found",0)</f>
        <v>4-B</v>
      </c>
      <c r="I320" s="5" t="s">
        <v>3531</v>
      </c>
      <c r="J320" s="5"/>
      <c r="K320" s="5"/>
      <c r="L320" s="5" t="s">
        <v>10158</v>
      </c>
      <c r="M320" s="5"/>
      <c r="N320" s="5" t="s">
        <v>6059</v>
      </c>
      <c r="O320" s="10"/>
    </row>
    <row r="321" spans="1:15" ht="20.100000000000001" customHeight="1">
      <c r="A321" s="4">
        <f>SUBTOTAL(3,C$3:C321)</f>
        <v>319</v>
      </c>
      <c r="B321" s="5">
        <v>20210001</v>
      </c>
      <c r="C321" s="35" t="str">
        <f>_xlfn.XLOOKUP(Table236[[#This Row],[NIS]],Table23[NIS],Table23[Nama lengkap],"Not Found",0)</f>
        <v>Dimas Adhyaksa Rusnady</v>
      </c>
      <c r="D321" s="5" t="str">
        <f>_xlfn.XLOOKUP(Table236[[#This Row],[NIS]],Table23[NIS],Table23[Status],"Not Found",0)</f>
        <v>Aktif</v>
      </c>
      <c r="E321" s="5">
        <f>_xlfn.XLOOKUP(Table236[[#This Row],[NIS]],Table23[NIS],Table23[Tahun Masuk],"Not Found",0)</f>
        <v>2020</v>
      </c>
      <c r="F321" s="5">
        <f>_xlfn.XLOOKUP(Table236[[#This Row],[NIS]],Table23[NIS],Table23[Tahun Keluar],"Not Found",0)</f>
        <v>0</v>
      </c>
      <c r="G321" s="5">
        <f>_xlfn.XLOOKUP(Table236[[#This Row],[NIS]],Table23[NIS],Table23[Kelas],"Not Found",0)</f>
        <v>4</v>
      </c>
      <c r="H321" s="5" t="str">
        <f>_xlfn.XLOOKUP(Table236[[#This Row],[NIS]],Table23[NIS],Table23[Kelas Detail],"Not Found",0)</f>
        <v>4-B</v>
      </c>
      <c r="I321" s="5" t="s">
        <v>151</v>
      </c>
      <c r="J321" s="5" t="s">
        <v>151</v>
      </c>
      <c r="K321" s="5" t="s">
        <v>151</v>
      </c>
      <c r="L321" s="5" t="s">
        <v>151</v>
      </c>
      <c r="M321" s="5" t="s">
        <v>151</v>
      </c>
      <c r="N321" s="5"/>
      <c r="O321" s="10"/>
    </row>
    <row r="322" spans="1:15" ht="20.100000000000001" customHeight="1">
      <c r="A322" s="4">
        <f>SUBTOTAL(3,C$3:C322)</f>
        <v>320</v>
      </c>
      <c r="B322" s="5">
        <v>21220115</v>
      </c>
      <c r="C322" s="35" t="str">
        <f>_xlfn.XLOOKUP(Table236[[#This Row],[NIS]],Table23[NIS],Table23[Nama lengkap],"Not Found",0)</f>
        <v>Fahmi Maulana Idris</v>
      </c>
      <c r="D322" s="5" t="str">
        <f>_xlfn.XLOOKUP(Table236[[#This Row],[NIS]],Table23[NIS],Table23[Status],"Not Found",0)</f>
        <v>Aktif</v>
      </c>
      <c r="E322" s="5">
        <f>_xlfn.XLOOKUP(Table236[[#This Row],[NIS]],Table23[NIS],Table23[Tahun Masuk],"Not Found",0)</f>
        <v>2021</v>
      </c>
      <c r="F322" s="5">
        <f>_xlfn.XLOOKUP(Table236[[#This Row],[NIS]],Table23[NIS],Table23[Tahun Keluar],"Not Found",0)</f>
        <v>0</v>
      </c>
      <c r="G322" s="5">
        <f>_xlfn.XLOOKUP(Table236[[#This Row],[NIS]],Table23[NIS],Table23[Kelas],"Not Found",0)</f>
        <v>4</v>
      </c>
      <c r="H322" s="5" t="str">
        <f>_xlfn.XLOOKUP(Table236[[#This Row],[NIS]],Table23[NIS],Table23[Kelas Detail],"Not Found",0)</f>
        <v>4-B</v>
      </c>
      <c r="I322" s="5" t="s">
        <v>151</v>
      </c>
      <c r="J322" s="5" t="s">
        <v>151</v>
      </c>
      <c r="K322" s="5" t="s">
        <v>151</v>
      </c>
      <c r="L322" s="5" t="s">
        <v>151</v>
      </c>
      <c r="M322" s="5" t="s">
        <v>151</v>
      </c>
      <c r="N322" s="5" t="s">
        <v>6059</v>
      </c>
      <c r="O322" s="10"/>
    </row>
    <row r="323" spans="1:15" ht="20.100000000000001" customHeight="1">
      <c r="A323" s="4">
        <f>SUBTOTAL(3,C$3:C323)</f>
        <v>321</v>
      </c>
      <c r="B323" s="5">
        <v>22230020</v>
      </c>
      <c r="C323" s="35" t="str">
        <f>_xlfn.XLOOKUP(Table236[[#This Row],[NIS]],Table23[NIS],Table23[Nama lengkap],"Not Found",0)</f>
        <v>Faiq Imam Fadilah</v>
      </c>
      <c r="D323" s="5" t="str">
        <f>_xlfn.XLOOKUP(Table236[[#This Row],[NIS]],Table23[NIS],Table23[Status],"Not Found",0)</f>
        <v>Aktif</v>
      </c>
      <c r="E323" s="5">
        <f>_xlfn.XLOOKUP(Table236[[#This Row],[NIS]],Table23[NIS],Table23[Tahun Masuk],"Not Found",0)</f>
        <v>2022</v>
      </c>
      <c r="F323" s="5">
        <f>_xlfn.XLOOKUP(Table236[[#This Row],[NIS]],Table23[NIS],Table23[Tahun Keluar],"Not Found",0)</f>
        <v>0</v>
      </c>
      <c r="G323" s="5">
        <f>_xlfn.XLOOKUP(Table236[[#This Row],[NIS]],Table23[NIS],Table23[Kelas],"Not Found",0)</f>
        <v>4</v>
      </c>
      <c r="H323" s="5" t="str">
        <f>_xlfn.XLOOKUP(Table236[[#This Row],[NIS]],Table23[NIS],Table23[Kelas Detail],"Not Found",0)</f>
        <v>4-B</v>
      </c>
      <c r="I323" s="5" t="s">
        <v>151</v>
      </c>
      <c r="J323" s="5" t="s">
        <v>151</v>
      </c>
      <c r="K323" s="5" t="s">
        <v>151</v>
      </c>
      <c r="L323" s="5" t="s">
        <v>151</v>
      </c>
      <c r="M323" s="5" t="s">
        <v>151</v>
      </c>
      <c r="N323" s="5" t="s">
        <v>6059</v>
      </c>
      <c r="O323" s="10"/>
    </row>
    <row r="324" spans="1:15" ht="20.100000000000001" customHeight="1">
      <c r="A324" s="4">
        <f>SUBTOTAL(3,C$3:C324)</f>
        <v>322</v>
      </c>
      <c r="B324" s="5">
        <v>20210039</v>
      </c>
      <c r="C324" s="35" t="str">
        <f>_xlfn.XLOOKUP(Table236[[#This Row],[NIS]],Table23[NIS],Table23[Nama lengkap],"Not Found",0)</f>
        <v>Fairuz Fadhilah</v>
      </c>
      <c r="D324" s="5" t="str">
        <f>_xlfn.XLOOKUP(Table236[[#This Row],[NIS]],Table23[NIS],Table23[Status],"Not Found",0)</f>
        <v>Aktif</v>
      </c>
      <c r="E324" s="5">
        <f>_xlfn.XLOOKUP(Table236[[#This Row],[NIS]],Table23[NIS],Table23[Tahun Masuk],"Not Found",0)</f>
        <v>2020</v>
      </c>
      <c r="F324" s="5">
        <f>_xlfn.XLOOKUP(Table236[[#This Row],[NIS]],Table23[NIS],Table23[Tahun Keluar],"Not Found",0)</f>
        <v>0</v>
      </c>
      <c r="G324" s="5">
        <f>_xlfn.XLOOKUP(Table236[[#This Row],[NIS]],Table23[NIS],Table23[Kelas],"Not Found",0)</f>
        <v>4</v>
      </c>
      <c r="H324" s="5" t="str">
        <f>_xlfn.XLOOKUP(Table236[[#This Row],[NIS]],Table23[NIS],Table23[Kelas Detail],"Not Found",0)</f>
        <v>4-B</v>
      </c>
      <c r="I324" s="5" t="s">
        <v>151</v>
      </c>
      <c r="J324" s="5" t="s">
        <v>151</v>
      </c>
      <c r="K324" s="5" t="s">
        <v>151</v>
      </c>
      <c r="L324" s="5" t="s">
        <v>151</v>
      </c>
      <c r="M324" s="5" t="s">
        <v>151</v>
      </c>
      <c r="N324" s="5" t="s">
        <v>6059</v>
      </c>
      <c r="O324" s="10"/>
    </row>
    <row r="325" spans="1:15" ht="20.100000000000001" customHeight="1">
      <c r="A325" s="4">
        <f>SUBTOTAL(3,C$3:C325)</f>
        <v>323</v>
      </c>
      <c r="B325" s="5">
        <v>20210067</v>
      </c>
      <c r="C325" s="35" t="str">
        <f>_xlfn.XLOOKUP(Table236[[#This Row],[NIS]],Table23[NIS],Table23[Nama lengkap],"Not Found",0)</f>
        <v>M Fargan Algifahri</v>
      </c>
      <c r="D325" s="5" t="str">
        <f>_xlfn.XLOOKUP(Table236[[#This Row],[NIS]],Table23[NIS],Table23[Status],"Not Found",0)</f>
        <v>Aktif</v>
      </c>
      <c r="E325" s="5">
        <f>_xlfn.XLOOKUP(Table236[[#This Row],[NIS]],Table23[NIS],Table23[Tahun Masuk],"Not Found",0)</f>
        <v>2020</v>
      </c>
      <c r="F325" s="5">
        <f>_xlfn.XLOOKUP(Table236[[#This Row],[NIS]],Table23[NIS],Table23[Tahun Keluar],"Not Found",0)</f>
        <v>0</v>
      </c>
      <c r="G325" s="5">
        <f>_xlfn.XLOOKUP(Table236[[#This Row],[NIS]],Table23[NIS],Table23[Kelas],"Not Found",0)</f>
        <v>4</v>
      </c>
      <c r="H325" s="5" t="str">
        <f>_xlfn.XLOOKUP(Table236[[#This Row],[NIS]],Table23[NIS],Table23[Kelas Detail],"Not Found",0)</f>
        <v>4-B</v>
      </c>
      <c r="I325" s="5" t="s">
        <v>151</v>
      </c>
      <c r="J325" s="5" t="s">
        <v>151</v>
      </c>
      <c r="K325" s="5" t="s">
        <v>151</v>
      </c>
      <c r="L325" s="5" t="s">
        <v>151</v>
      </c>
      <c r="M325" s="5" t="s">
        <v>151</v>
      </c>
      <c r="N325" s="5"/>
      <c r="O325" s="132"/>
    </row>
    <row r="326" spans="1:15" ht="20.100000000000001" customHeight="1">
      <c r="A326" s="4">
        <f>SUBTOTAL(3,C$3:C326)</f>
        <v>324</v>
      </c>
      <c r="B326" s="5">
        <v>20210088</v>
      </c>
      <c r="C326" s="35" t="str">
        <f>_xlfn.XLOOKUP(Table236[[#This Row],[NIS]],Table23[NIS],Table23[Nama lengkap],"Not Found",0)</f>
        <v>M. Rifdhal Mughni</v>
      </c>
      <c r="D326" s="5" t="str">
        <f>_xlfn.XLOOKUP(Table236[[#This Row],[NIS]],Table23[NIS],Table23[Status],"Not Found",0)</f>
        <v>Aktif</v>
      </c>
      <c r="E326" s="5">
        <f>_xlfn.XLOOKUP(Table236[[#This Row],[NIS]],Table23[NIS],Table23[Tahun Masuk],"Not Found",0)</f>
        <v>2020</v>
      </c>
      <c r="F326" s="5">
        <f>_xlfn.XLOOKUP(Table236[[#This Row],[NIS]],Table23[NIS],Table23[Tahun Keluar],"Not Found",0)</f>
        <v>0</v>
      </c>
      <c r="G326" s="5">
        <f>_xlfn.XLOOKUP(Table236[[#This Row],[NIS]],Table23[NIS],Table23[Kelas],"Not Found",0)</f>
        <v>4</v>
      </c>
      <c r="H326" s="5" t="str">
        <f>_xlfn.XLOOKUP(Table236[[#This Row],[NIS]],Table23[NIS],Table23[Kelas Detail],"Not Found",0)</f>
        <v>4-B</v>
      </c>
      <c r="I326" s="5" t="s">
        <v>151</v>
      </c>
      <c r="J326" s="5" t="s">
        <v>151</v>
      </c>
      <c r="K326" s="5" t="s">
        <v>151</v>
      </c>
      <c r="L326" s="5" t="s">
        <v>151</v>
      </c>
      <c r="M326" s="5" t="s">
        <v>151</v>
      </c>
      <c r="N326" s="5"/>
      <c r="O326" s="5"/>
    </row>
    <row r="327" spans="1:15" ht="20.100000000000001" customHeight="1">
      <c r="A327" s="4">
        <f>SUBTOTAL(3,C$3:C327)</f>
        <v>325</v>
      </c>
      <c r="B327" s="5">
        <v>19200067</v>
      </c>
      <c r="C327" s="35" t="str">
        <f>_xlfn.XLOOKUP(Table236[[#This Row],[NIS]],Table23[NIS],Table23[Nama lengkap],"Not Found",0)</f>
        <v>M. Hajjaj Al Jalaluddin</v>
      </c>
      <c r="D327" s="5" t="str">
        <f>_xlfn.XLOOKUP(Table236[[#This Row],[NIS]],Table23[NIS],Table23[Status],"Not Found",0)</f>
        <v>Waqof</v>
      </c>
      <c r="E327" s="5">
        <f>_xlfn.XLOOKUP(Table236[[#This Row],[NIS]],Table23[NIS],Table23[Tahun Masuk],"Not Found",0)</f>
        <v>2019</v>
      </c>
      <c r="F327" s="5">
        <f>_xlfn.XLOOKUP(Table236[[#This Row],[NIS]],Table23[NIS],Table23[Tahun Keluar],"Not Found",0)</f>
        <v>0</v>
      </c>
      <c r="G327" s="5">
        <f>_xlfn.XLOOKUP(Table236[[#This Row],[NIS]],Table23[NIS],Table23[Kelas],"Not Found",0)</f>
        <v>4</v>
      </c>
      <c r="H327" s="5" t="str">
        <f>_xlfn.XLOOKUP(Table236[[#This Row],[NIS]],Table23[NIS],Table23[Kelas Detail],"Not Found",0)</f>
        <v>4-B</v>
      </c>
      <c r="I327" s="5" t="s">
        <v>151</v>
      </c>
      <c r="J327" s="5" t="s">
        <v>151</v>
      </c>
      <c r="K327" s="5" t="s">
        <v>151</v>
      </c>
      <c r="L327" s="5" t="s">
        <v>4920</v>
      </c>
      <c r="M327" s="5" t="s">
        <v>151</v>
      </c>
      <c r="N327" s="5" t="s">
        <v>6059</v>
      </c>
      <c r="O327" s="10"/>
    </row>
    <row r="328" spans="1:15" ht="20.100000000000001" customHeight="1">
      <c r="A328" s="4">
        <f>SUBTOTAL(3,C$3:C328)</f>
        <v>326</v>
      </c>
      <c r="B328" s="5">
        <v>20210075</v>
      </c>
      <c r="C328" s="35" t="str">
        <f>_xlfn.XLOOKUP(Table236[[#This Row],[NIS]],Table23[NIS],Table23[Nama lengkap],"Not Found",0)</f>
        <v xml:space="preserve">M. Ilham Al Fahri </v>
      </c>
      <c r="D328" s="5" t="str">
        <f>_xlfn.XLOOKUP(Table236[[#This Row],[NIS]],Table23[NIS],Table23[Status],"Not Found",0)</f>
        <v>Aktif</v>
      </c>
      <c r="E328" s="5">
        <f>_xlfn.XLOOKUP(Table236[[#This Row],[NIS]],Table23[NIS],Table23[Tahun Masuk],"Not Found",0)</f>
        <v>2020</v>
      </c>
      <c r="F328" s="5">
        <f>_xlfn.XLOOKUP(Table236[[#This Row],[NIS]],Table23[NIS],Table23[Tahun Keluar],"Not Found",0)</f>
        <v>0</v>
      </c>
      <c r="G328" s="5">
        <f>_xlfn.XLOOKUP(Table236[[#This Row],[NIS]],Table23[NIS],Table23[Kelas],"Not Found",0)</f>
        <v>4</v>
      </c>
      <c r="H328" s="5" t="str">
        <f>_xlfn.XLOOKUP(Table236[[#This Row],[NIS]],Table23[NIS],Table23[Kelas Detail],"Not Found",0)</f>
        <v>4-B</v>
      </c>
      <c r="I328" s="5" t="s">
        <v>151</v>
      </c>
      <c r="J328" s="5" t="s">
        <v>151</v>
      </c>
      <c r="K328" s="5" t="s">
        <v>151</v>
      </c>
      <c r="L328" s="5" t="s">
        <v>151</v>
      </c>
      <c r="M328" s="5" t="s">
        <v>151</v>
      </c>
      <c r="N328" s="5" t="s">
        <v>6059</v>
      </c>
      <c r="O328" s="10"/>
    </row>
    <row r="329" spans="1:15" ht="20.100000000000001" customHeight="1">
      <c r="A329" s="4">
        <f>SUBTOTAL(3,C$3:C329)</f>
        <v>327</v>
      </c>
      <c r="B329" s="5">
        <v>19200081</v>
      </c>
      <c r="C329" s="35" t="str">
        <f>_xlfn.XLOOKUP(Table236[[#This Row],[NIS]],Table23[NIS],Table23[Nama lengkap],"Not Found",0)</f>
        <v>Moch. Raffly Fringgie Pratama</v>
      </c>
      <c r="D329" s="5" t="str">
        <f>_xlfn.XLOOKUP(Table236[[#This Row],[NIS]],Table23[NIS],Table23[Status],"Not Found",0)</f>
        <v>Aktif</v>
      </c>
      <c r="E329" s="5">
        <f>_xlfn.XLOOKUP(Table236[[#This Row],[NIS]],Table23[NIS],Table23[Tahun Masuk],"Not Found",0)</f>
        <v>2019</v>
      </c>
      <c r="F329" s="5">
        <f>_xlfn.XLOOKUP(Table236[[#This Row],[NIS]],Table23[NIS],Table23[Tahun Keluar],"Not Found",0)</f>
        <v>0</v>
      </c>
      <c r="G329" s="5">
        <f>_xlfn.XLOOKUP(Table236[[#This Row],[NIS]],Table23[NIS],Table23[Kelas],"Not Found",0)</f>
        <v>4</v>
      </c>
      <c r="H329" s="5" t="str">
        <f>_xlfn.XLOOKUP(Table236[[#This Row],[NIS]],Table23[NIS],Table23[Kelas Detail],"Not Found",0)</f>
        <v>4-B</v>
      </c>
      <c r="I329" s="5" t="s">
        <v>151</v>
      </c>
      <c r="J329" s="5" t="s">
        <v>151</v>
      </c>
      <c r="K329" s="5" t="s">
        <v>151</v>
      </c>
      <c r="L329" s="5" t="s">
        <v>4920</v>
      </c>
      <c r="M329" s="5" t="s">
        <v>4920</v>
      </c>
      <c r="N329" s="5" t="s">
        <v>6059</v>
      </c>
      <c r="O329" s="10"/>
    </row>
    <row r="330" spans="1:15" ht="20.100000000000001" customHeight="1">
      <c r="A330" s="4">
        <f>SUBTOTAL(3,C$3:C330)</f>
        <v>328</v>
      </c>
      <c r="B330" s="5">
        <v>19200121</v>
      </c>
      <c r="C330" s="35" t="str">
        <f>_xlfn.XLOOKUP(Table236[[#This Row],[NIS]],Table23[NIS],Table23[Nama lengkap],"Not Found",0)</f>
        <v>Muhamad Badrudin</v>
      </c>
      <c r="D330" s="5" t="str">
        <f>_xlfn.XLOOKUP(Table236[[#This Row],[NIS]],Table23[NIS],Table23[Status],"Not Found",0)</f>
        <v>Waqof</v>
      </c>
      <c r="E330" s="5">
        <f>_xlfn.XLOOKUP(Table236[[#This Row],[NIS]],Table23[NIS],Table23[Tahun Masuk],"Not Found",0)</f>
        <v>2019</v>
      </c>
      <c r="F330" s="5">
        <f>_xlfn.XLOOKUP(Table236[[#This Row],[NIS]],Table23[NIS],Table23[Tahun Keluar],"Not Found",0)</f>
        <v>0</v>
      </c>
      <c r="G330" s="5">
        <f>_xlfn.XLOOKUP(Table236[[#This Row],[NIS]],Table23[NIS],Table23[Kelas],"Not Found",0)</f>
        <v>4</v>
      </c>
      <c r="H330" s="5" t="str">
        <f>_xlfn.XLOOKUP(Table236[[#This Row],[NIS]],Table23[NIS],Table23[Kelas Detail],"Not Found",0)</f>
        <v>4-B</v>
      </c>
      <c r="I330" s="5" t="s">
        <v>151</v>
      </c>
      <c r="J330" s="5" t="s">
        <v>151</v>
      </c>
      <c r="K330" s="5" t="s">
        <v>151</v>
      </c>
      <c r="L330" s="5" t="s">
        <v>151</v>
      </c>
      <c r="M330" s="5" t="s">
        <v>151</v>
      </c>
      <c r="N330" s="5" t="s">
        <v>6059</v>
      </c>
      <c r="O330" s="10"/>
    </row>
    <row r="331" spans="1:15" ht="20.100000000000001" customHeight="1">
      <c r="A331" s="4">
        <f>SUBTOTAL(3,C$3:C331)</f>
        <v>329</v>
      </c>
      <c r="B331" s="5">
        <v>20210100</v>
      </c>
      <c r="C331" s="35" t="str">
        <f>_xlfn.XLOOKUP(Table236[[#This Row],[NIS]],Table23[NIS],Table23[Nama lengkap],"Not Found",0)</f>
        <v>Muhamad Fahri Husaini</v>
      </c>
      <c r="D331" s="5" t="str">
        <f>_xlfn.XLOOKUP(Table236[[#This Row],[NIS]],Table23[NIS],Table23[Status],"Not Found",0)</f>
        <v>Aktif</v>
      </c>
      <c r="E331" s="5">
        <f>_xlfn.XLOOKUP(Table236[[#This Row],[NIS]],Table23[NIS],Table23[Tahun Masuk],"Not Found",0)</f>
        <v>2020</v>
      </c>
      <c r="F331" s="5">
        <f>_xlfn.XLOOKUP(Table236[[#This Row],[NIS]],Table23[NIS],Table23[Tahun Keluar],"Not Found",0)</f>
        <v>0</v>
      </c>
      <c r="G331" s="5">
        <f>_xlfn.XLOOKUP(Table236[[#This Row],[NIS]],Table23[NIS],Table23[Kelas],"Not Found",0)</f>
        <v>4</v>
      </c>
      <c r="H331" s="5" t="str">
        <f>_xlfn.XLOOKUP(Table236[[#This Row],[NIS]],Table23[NIS],Table23[Kelas Detail],"Not Found",0)</f>
        <v>4-B</v>
      </c>
      <c r="I331" s="5" t="s">
        <v>151</v>
      </c>
      <c r="J331" s="5" t="s">
        <v>151</v>
      </c>
      <c r="K331" s="5" t="s">
        <v>151</v>
      </c>
      <c r="L331" s="5" t="s">
        <v>151</v>
      </c>
      <c r="M331" s="5" t="s">
        <v>151</v>
      </c>
      <c r="N331" s="5"/>
      <c r="O331" s="10"/>
    </row>
    <row r="332" spans="1:15" ht="20.100000000000001" customHeight="1">
      <c r="A332" s="4">
        <f>SUBTOTAL(3,C$3:C332)</f>
        <v>330</v>
      </c>
      <c r="B332" s="5">
        <v>21220004</v>
      </c>
      <c r="C332" s="35" t="str">
        <f>_xlfn.XLOOKUP(Table236[[#This Row],[NIS]],Table23[NIS],Table23[Nama lengkap],"Not Found",0)</f>
        <v>Muhamad Syamsudin Arif</v>
      </c>
      <c r="D332" s="5" t="str">
        <f>_xlfn.XLOOKUP(Table236[[#This Row],[NIS]],Table23[NIS],Table23[Status],"Not Found",0)</f>
        <v>Aktif</v>
      </c>
      <c r="E332" s="5">
        <f>_xlfn.XLOOKUP(Table236[[#This Row],[NIS]],Table23[NIS],Table23[Tahun Masuk],"Not Found",0)</f>
        <v>2021</v>
      </c>
      <c r="F332" s="5">
        <f>_xlfn.XLOOKUP(Table236[[#This Row],[NIS]],Table23[NIS],Table23[Tahun Keluar],"Not Found",0)</f>
        <v>0</v>
      </c>
      <c r="G332" s="5">
        <f>_xlfn.XLOOKUP(Table236[[#This Row],[NIS]],Table23[NIS],Table23[Kelas],"Not Found",0)</f>
        <v>4</v>
      </c>
      <c r="H332" s="5" t="str">
        <f>_xlfn.XLOOKUP(Table236[[#This Row],[NIS]],Table23[NIS],Table23[Kelas Detail],"Not Found",0)</f>
        <v>4-B</v>
      </c>
      <c r="I332" s="5" t="s">
        <v>151</v>
      </c>
      <c r="J332" s="5" t="s">
        <v>151</v>
      </c>
      <c r="K332" s="5" t="s">
        <v>151</v>
      </c>
      <c r="L332" s="5" t="s">
        <v>151</v>
      </c>
      <c r="M332" s="5" t="s">
        <v>151</v>
      </c>
      <c r="N332" s="5"/>
      <c r="O332" s="10"/>
    </row>
    <row r="333" spans="1:15" ht="20.100000000000001" customHeight="1">
      <c r="A333" s="4">
        <f>SUBTOTAL(3,C$3:C333)</f>
        <v>331</v>
      </c>
      <c r="B333" s="5">
        <v>20210057</v>
      </c>
      <c r="C333" s="35" t="str">
        <f>_xlfn.XLOOKUP(Table236[[#This Row],[NIS]],Table23[NIS],Table23[Nama lengkap],"Not Found",0)</f>
        <v>Muhamad Taufik</v>
      </c>
      <c r="D333" s="5" t="str">
        <f>_xlfn.XLOOKUP(Table236[[#This Row],[NIS]],Table23[NIS],Table23[Status],"Not Found",0)</f>
        <v>Aktif</v>
      </c>
      <c r="E333" s="5">
        <f>_xlfn.XLOOKUP(Table236[[#This Row],[NIS]],Table23[NIS],Table23[Tahun Masuk],"Not Found",0)</f>
        <v>2020</v>
      </c>
      <c r="F333" s="5">
        <f>_xlfn.XLOOKUP(Table236[[#This Row],[NIS]],Table23[NIS],Table23[Tahun Keluar],"Not Found",0)</f>
        <v>0</v>
      </c>
      <c r="G333" s="5">
        <f>_xlfn.XLOOKUP(Table236[[#This Row],[NIS]],Table23[NIS],Table23[Kelas],"Not Found",0)</f>
        <v>4</v>
      </c>
      <c r="H333" s="5" t="str">
        <f>_xlfn.XLOOKUP(Table236[[#This Row],[NIS]],Table23[NIS],Table23[Kelas Detail],"Not Found",0)</f>
        <v>4-B</v>
      </c>
      <c r="I333" s="5" t="s">
        <v>151</v>
      </c>
      <c r="J333" s="5" t="s">
        <v>151</v>
      </c>
      <c r="K333" s="5" t="s">
        <v>151</v>
      </c>
      <c r="L333" s="5" t="s">
        <v>4920</v>
      </c>
      <c r="M333" s="5" t="s">
        <v>151</v>
      </c>
      <c r="N333" s="5" t="s">
        <v>6059</v>
      </c>
      <c r="O333" s="10"/>
    </row>
    <row r="334" spans="1:15" ht="20.100000000000001" customHeight="1">
      <c r="A334" s="4">
        <f>SUBTOTAL(3,C$3:C334)</f>
        <v>332</v>
      </c>
      <c r="B334" s="5">
        <v>20210052</v>
      </c>
      <c r="C334" s="35" t="str">
        <f>_xlfn.XLOOKUP(Table236[[#This Row],[NIS]],Table23[NIS],Table23[Nama lengkap],"Not Found",0)</f>
        <v>Muhamad Zaki</v>
      </c>
      <c r="D334" s="5" t="str">
        <f>_xlfn.XLOOKUP(Table236[[#This Row],[NIS]],Table23[NIS],Table23[Status],"Not Found",0)</f>
        <v>Aktif</v>
      </c>
      <c r="E334" s="5">
        <f>_xlfn.XLOOKUP(Table236[[#This Row],[NIS]],Table23[NIS],Table23[Tahun Masuk],"Not Found",0)</f>
        <v>2020</v>
      </c>
      <c r="F334" s="5">
        <f>_xlfn.XLOOKUP(Table236[[#This Row],[NIS]],Table23[NIS],Table23[Tahun Keluar],"Not Found",0)</f>
        <v>0</v>
      </c>
      <c r="G334" s="5">
        <f>_xlfn.XLOOKUP(Table236[[#This Row],[NIS]],Table23[NIS],Table23[Kelas],"Not Found",0)</f>
        <v>4</v>
      </c>
      <c r="H334" s="5" t="str">
        <f>_xlfn.XLOOKUP(Table236[[#This Row],[NIS]],Table23[NIS],Table23[Kelas Detail],"Not Found",0)</f>
        <v>4-B</v>
      </c>
      <c r="I334" s="5" t="s">
        <v>151</v>
      </c>
      <c r="J334" s="5" t="s">
        <v>151</v>
      </c>
      <c r="K334" s="5" t="s">
        <v>151</v>
      </c>
      <c r="L334" s="5" t="s">
        <v>151</v>
      </c>
      <c r="M334" s="5" t="s">
        <v>151</v>
      </c>
      <c r="N334" s="5" t="s">
        <v>6059</v>
      </c>
      <c r="O334" s="10"/>
    </row>
    <row r="335" spans="1:15" ht="20.100000000000001" customHeight="1">
      <c r="A335" s="4">
        <f>SUBTOTAL(3,C$3:C335)</f>
        <v>333</v>
      </c>
      <c r="B335" s="5">
        <v>21220062</v>
      </c>
      <c r="C335" s="35" t="str">
        <f>_xlfn.XLOOKUP(Table236[[#This Row],[NIS]],Table23[NIS],Table23[Nama lengkap],"Not Found",0)</f>
        <v>Muhammad Abdul Fatah Ridwan</v>
      </c>
      <c r="D335" s="5" t="str">
        <f>_xlfn.XLOOKUP(Table236[[#This Row],[NIS]],Table23[NIS],Table23[Status],"Not Found",0)</f>
        <v>Aktif</v>
      </c>
      <c r="E335" s="5">
        <f>_xlfn.XLOOKUP(Table236[[#This Row],[NIS]],Table23[NIS],Table23[Tahun Masuk],"Not Found",0)</f>
        <v>2021</v>
      </c>
      <c r="F335" s="5">
        <f>_xlfn.XLOOKUP(Table236[[#This Row],[NIS]],Table23[NIS],Table23[Tahun Keluar],"Not Found",0)</f>
        <v>0</v>
      </c>
      <c r="G335" s="5">
        <f>_xlfn.XLOOKUP(Table236[[#This Row],[NIS]],Table23[NIS],Table23[Kelas],"Not Found",0)</f>
        <v>4</v>
      </c>
      <c r="H335" s="5" t="str">
        <f>_xlfn.XLOOKUP(Table236[[#This Row],[NIS]],Table23[NIS],Table23[Kelas Detail],"Not Found",0)</f>
        <v>4-B</v>
      </c>
      <c r="I335" s="5" t="s">
        <v>151</v>
      </c>
      <c r="J335" s="5" t="s">
        <v>151</v>
      </c>
      <c r="K335" s="5" t="s">
        <v>151</v>
      </c>
      <c r="L335" s="5" t="s">
        <v>151</v>
      </c>
      <c r="M335" s="5" t="s">
        <v>151</v>
      </c>
      <c r="N335" s="5" t="s">
        <v>6059</v>
      </c>
      <c r="O335" s="10"/>
    </row>
    <row r="336" spans="1:15" ht="20.100000000000001" customHeight="1">
      <c r="A336" s="4">
        <f>SUBTOTAL(3,C$3:C336)</f>
        <v>334</v>
      </c>
      <c r="B336" s="5">
        <v>20210018</v>
      </c>
      <c r="C336" s="35" t="str">
        <f>_xlfn.XLOOKUP(Table236[[#This Row],[NIS]],Table23[NIS],Table23[Nama lengkap],"Not Found",0)</f>
        <v>Muhammad Akhila Ramdhani</v>
      </c>
      <c r="D336" s="5" t="str">
        <f>_xlfn.XLOOKUP(Table236[[#This Row],[NIS]],Table23[NIS],Table23[Status],"Not Found",0)</f>
        <v>Aktif</v>
      </c>
      <c r="E336" s="5">
        <f>_xlfn.XLOOKUP(Table236[[#This Row],[NIS]],Table23[NIS],Table23[Tahun Masuk],"Not Found",0)</f>
        <v>2020</v>
      </c>
      <c r="F336" s="5">
        <f>_xlfn.XLOOKUP(Table236[[#This Row],[NIS]],Table23[NIS],Table23[Tahun Keluar],"Not Found",0)</f>
        <v>0</v>
      </c>
      <c r="G336" s="5">
        <f>_xlfn.XLOOKUP(Table236[[#This Row],[NIS]],Table23[NIS],Table23[Kelas],"Not Found",0)</f>
        <v>4</v>
      </c>
      <c r="H336" s="5" t="str">
        <f>_xlfn.XLOOKUP(Table236[[#This Row],[NIS]],Table23[NIS],Table23[Kelas Detail],"Not Found",0)</f>
        <v>4-B</v>
      </c>
      <c r="I336" s="5" t="s">
        <v>151</v>
      </c>
      <c r="J336" s="5" t="s">
        <v>151</v>
      </c>
      <c r="K336" s="5" t="s">
        <v>151</v>
      </c>
      <c r="L336" s="5" t="s">
        <v>151</v>
      </c>
      <c r="M336" s="5" t="s">
        <v>151</v>
      </c>
      <c r="N336" s="5" t="s">
        <v>6059</v>
      </c>
      <c r="O336" s="10"/>
    </row>
    <row r="337" spans="1:15" ht="20.100000000000001" customHeight="1">
      <c r="A337" s="4">
        <f>SUBTOTAL(3,C$3:C337)</f>
        <v>335</v>
      </c>
      <c r="B337" s="5">
        <v>20210096</v>
      </c>
      <c r="C337" s="35" t="str">
        <f>_xlfn.XLOOKUP(Table236[[#This Row],[NIS]],Table23[NIS],Table23[Nama lengkap],"Not Found",0)</f>
        <v>Muhammad Alif Maulana Hidayat</v>
      </c>
      <c r="D337" s="5" t="str">
        <f>_xlfn.XLOOKUP(Table236[[#This Row],[NIS]],Table23[NIS],Table23[Status],"Not Found",0)</f>
        <v>Aktif</v>
      </c>
      <c r="E337" s="5">
        <f>_xlfn.XLOOKUP(Table236[[#This Row],[NIS]],Table23[NIS],Table23[Tahun Masuk],"Not Found",0)</f>
        <v>2020</v>
      </c>
      <c r="F337" s="5">
        <f>_xlfn.XLOOKUP(Table236[[#This Row],[NIS]],Table23[NIS],Table23[Tahun Keluar],"Not Found",0)</f>
        <v>0</v>
      </c>
      <c r="G337" s="5">
        <f>_xlfn.XLOOKUP(Table236[[#This Row],[NIS]],Table23[NIS],Table23[Kelas],"Not Found",0)</f>
        <v>4</v>
      </c>
      <c r="H337" s="5" t="str">
        <f>_xlfn.XLOOKUP(Table236[[#This Row],[NIS]],Table23[NIS],Table23[Kelas Detail],"Not Found",0)</f>
        <v>4-B</v>
      </c>
      <c r="I337" s="5" t="s">
        <v>151</v>
      </c>
      <c r="J337" s="5" t="s">
        <v>151</v>
      </c>
      <c r="K337" s="5" t="s">
        <v>151</v>
      </c>
      <c r="L337" s="5" t="s">
        <v>151</v>
      </c>
      <c r="M337" s="5" t="s">
        <v>151</v>
      </c>
      <c r="N337" s="5"/>
      <c r="O337" s="10"/>
    </row>
    <row r="338" spans="1:15" ht="20.100000000000001" customHeight="1">
      <c r="A338" s="4">
        <f>SUBTOTAL(3,C$3:C338)</f>
        <v>336</v>
      </c>
      <c r="B338" s="5">
        <v>19200118</v>
      </c>
      <c r="C338" s="35" t="str">
        <f>_xlfn.XLOOKUP(Table236[[#This Row],[NIS]],Table23[NIS],Table23[Nama lengkap],"Not Found",0)</f>
        <v>Muhammad An-Naba Kumara</v>
      </c>
      <c r="D338" s="5" t="str">
        <f>_xlfn.XLOOKUP(Table236[[#This Row],[NIS]],Table23[NIS],Table23[Status],"Not Found",0)</f>
        <v>Aktif</v>
      </c>
      <c r="E338" s="5">
        <f>_xlfn.XLOOKUP(Table236[[#This Row],[NIS]],Table23[NIS],Table23[Tahun Masuk],"Not Found",0)</f>
        <v>2019</v>
      </c>
      <c r="F338" s="5">
        <f>_xlfn.XLOOKUP(Table236[[#This Row],[NIS]],Table23[NIS],Table23[Tahun Keluar],"Not Found",0)</f>
        <v>0</v>
      </c>
      <c r="G338" s="5">
        <f>_xlfn.XLOOKUP(Table236[[#This Row],[NIS]],Table23[NIS],Table23[Kelas],"Not Found",0)</f>
        <v>4</v>
      </c>
      <c r="H338" s="5" t="str">
        <f>_xlfn.XLOOKUP(Table236[[#This Row],[NIS]],Table23[NIS],Table23[Kelas Detail],"Not Found",0)</f>
        <v>4-B</v>
      </c>
      <c r="I338" s="5" t="s">
        <v>151</v>
      </c>
      <c r="J338" s="5" t="s">
        <v>151</v>
      </c>
      <c r="K338" s="5" t="s">
        <v>151</v>
      </c>
      <c r="L338" s="5" t="s">
        <v>151</v>
      </c>
      <c r="M338" s="5" t="s">
        <v>151</v>
      </c>
      <c r="N338" s="5"/>
      <c r="O338" s="10"/>
    </row>
    <row r="339" spans="1:15" ht="20.100000000000001" customHeight="1">
      <c r="A339" s="4">
        <f>SUBTOTAL(3,C$3:C339)</f>
        <v>337</v>
      </c>
      <c r="B339" s="5">
        <v>21220005</v>
      </c>
      <c r="C339" s="35" t="str">
        <f>_xlfn.XLOOKUP(Table236[[#This Row],[NIS]],Table23[NIS],Table23[Nama lengkap],"Not Found",0)</f>
        <v>Muhammad Arief</v>
      </c>
      <c r="D339" s="5" t="str">
        <f>_xlfn.XLOOKUP(Table236[[#This Row],[NIS]],Table23[NIS],Table23[Status],"Not Found",0)</f>
        <v>Aktif</v>
      </c>
      <c r="E339" s="5">
        <f>_xlfn.XLOOKUP(Table236[[#This Row],[NIS]],Table23[NIS],Table23[Tahun Masuk],"Not Found",0)</f>
        <v>2021</v>
      </c>
      <c r="F339" s="5">
        <f>_xlfn.XLOOKUP(Table236[[#This Row],[NIS]],Table23[NIS],Table23[Tahun Keluar],"Not Found",0)</f>
        <v>0</v>
      </c>
      <c r="G339" s="5">
        <f>_xlfn.XLOOKUP(Table236[[#This Row],[NIS]],Table23[NIS],Table23[Kelas],"Not Found",0)</f>
        <v>4</v>
      </c>
      <c r="H339" s="5" t="str">
        <f>_xlfn.XLOOKUP(Table236[[#This Row],[NIS]],Table23[NIS],Table23[Kelas Detail],"Not Found",0)</f>
        <v>4-B</v>
      </c>
      <c r="I339" s="5" t="s">
        <v>151</v>
      </c>
      <c r="J339" s="5" t="s">
        <v>151</v>
      </c>
      <c r="K339" s="5" t="s">
        <v>151</v>
      </c>
      <c r="L339" s="5" t="s">
        <v>151</v>
      </c>
      <c r="M339" s="5" t="s">
        <v>151</v>
      </c>
      <c r="N339" s="5"/>
      <c r="O339" s="132"/>
    </row>
    <row r="340" spans="1:15" ht="20.100000000000001" customHeight="1">
      <c r="A340" s="4">
        <f>SUBTOTAL(3,C$3:C340)</f>
        <v>338</v>
      </c>
      <c r="B340" s="5">
        <v>20210266</v>
      </c>
      <c r="C340" s="35" t="str">
        <f>_xlfn.XLOOKUP(Table236[[#This Row],[NIS]],Table23[NIS],Table23[Nama lengkap],"Not Found",0)</f>
        <v>Muhammad Dzikra Fattah</v>
      </c>
      <c r="D340" s="5" t="str">
        <f>_xlfn.XLOOKUP(Table236[[#This Row],[NIS]],Table23[NIS],Table23[Status],"Not Found",0)</f>
        <v>Aktif</v>
      </c>
      <c r="E340" s="5">
        <f>_xlfn.XLOOKUP(Table236[[#This Row],[NIS]],Table23[NIS],Table23[Tahun Masuk],"Not Found",0)</f>
        <v>2020</v>
      </c>
      <c r="F340" s="5">
        <f>_xlfn.XLOOKUP(Table236[[#This Row],[NIS]],Table23[NIS],Table23[Tahun Keluar],"Not Found",0)</f>
        <v>0</v>
      </c>
      <c r="G340" s="5">
        <f>_xlfn.XLOOKUP(Table236[[#This Row],[NIS]],Table23[NIS],Table23[Kelas],"Not Found",0)</f>
        <v>4</v>
      </c>
      <c r="H340" s="5" t="str">
        <f>_xlfn.XLOOKUP(Table236[[#This Row],[NIS]],Table23[NIS],Table23[Kelas Detail],"Not Found",0)</f>
        <v>4-B</v>
      </c>
      <c r="I340" s="5" t="s">
        <v>151</v>
      </c>
      <c r="J340" s="5" t="s">
        <v>151</v>
      </c>
      <c r="K340" s="5" t="s">
        <v>151</v>
      </c>
      <c r="L340" s="5" t="s">
        <v>151</v>
      </c>
      <c r="M340" s="5" t="s">
        <v>151</v>
      </c>
      <c r="N340" s="5" t="s">
        <v>6059</v>
      </c>
      <c r="O340" s="10"/>
    </row>
    <row r="341" spans="1:15" ht="20.100000000000001" customHeight="1">
      <c r="A341" s="4">
        <f>SUBTOTAL(3,C$3:C341)</f>
        <v>339</v>
      </c>
      <c r="B341" s="5">
        <v>19200094</v>
      </c>
      <c r="C341" s="35" t="str">
        <f>_xlfn.XLOOKUP(Table236[[#This Row],[NIS]],Table23[NIS],Table23[Nama lengkap],"Not Found",0)</f>
        <v>Muhammad Fathurrohman</v>
      </c>
      <c r="D341" s="5" t="str">
        <f>_xlfn.XLOOKUP(Table236[[#This Row],[NIS]],Table23[NIS],Table23[Status],"Not Found",0)</f>
        <v>Aktif</v>
      </c>
      <c r="E341" s="5">
        <f>_xlfn.XLOOKUP(Table236[[#This Row],[NIS]],Table23[NIS],Table23[Tahun Masuk],"Not Found",0)</f>
        <v>2019</v>
      </c>
      <c r="F341" s="5">
        <f>_xlfn.XLOOKUP(Table236[[#This Row],[NIS]],Table23[NIS],Table23[Tahun Keluar],"Not Found",0)</f>
        <v>0</v>
      </c>
      <c r="G341" s="5">
        <f>_xlfn.XLOOKUP(Table236[[#This Row],[NIS]],Table23[NIS],Table23[Kelas],"Not Found",0)</f>
        <v>4</v>
      </c>
      <c r="H341" s="5" t="str">
        <f>_xlfn.XLOOKUP(Table236[[#This Row],[NIS]],Table23[NIS],Table23[Kelas Detail],"Not Found",0)</f>
        <v>4-B</v>
      </c>
      <c r="I341" s="5" t="s">
        <v>3531</v>
      </c>
      <c r="J341" s="5"/>
      <c r="K341" s="5"/>
      <c r="L341" s="5" t="s">
        <v>10158</v>
      </c>
      <c r="M341" s="5"/>
      <c r="N341" s="5"/>
      <c r="O341" s="10"/>
    </row>
    <row r="342" spans="1:15" ht="20.100000000000001" customHeight="1">
      <c r="A342" s="4">
        <f>SUBTOTAL(3,C$3:C342)</f>
        <v>340</v>
      </c>
      <c r="B342" s="5">
        <v>21220023</v>
      </c>
      <c r="C342" s="35" t="str">
        <f>_xlfn.XLOOKUP(Table236[[#This Row],[NIS]],Table23[NIS],Table23[Nama lengkap],"Not Found",0)</f>
        <v>Muhammad Ghani Al-Ghifari</v>
      </c>
      <c r="D342" s="5" t="str">
        <f>_xlfn.XLOOKUP(Table236[[#This Row],[NIS]],Table23[NIS],Table23[Status],"Not Found",0)</f>
        <v>Aktif</v>
      </c>
      <c r="E342" s="5">
        <f>_xlfn.XLOOKUP(Table236[[#This Row],[NIS]],Table23[NIS],Table23[Tahun Masuk],"Not Found",0)</f>
        <v>2021</v>
      </c>
      <c r="F342" s="5">
        <f>_xlfn.XLOOKUP(Table236[[#This Row],[NIS]],Table23[NIS],Table23[Tahun Keluar],"Not Found",0)</f>
        <v>0</v>
      </c>
      <c r="G342" s="5">
        <f>_xlfn.XLOOKUP(Table236[[#This Row],[NIS]],Table23[NIS],Table23[Kelas],"Not Found",0)</f>
        <v>4</v>
      </c>
      <c r="H342" s="5" t="str">
        <f>_xlfn.XLOOKUP(Table236[[#This Row],[NIS]],Table23[NIS],Table23[Kelas Detail],"Not Found",0)</f>
        <v>4-B</v>
      </c>
      <c r="I342" s="5" t="s">
        <v>151</v>
      </c>
      <c r="J342" s="5" t="s">
        <v>151</v>
      </c>
      <c r="K342" s="5" t="s">
        <v>151</v>
      </c>
      <c r="L342" s="5" t="s">
        <v>4920</v>
      </c>
      <c r="M342" s="5" t="s">
        <v>4920</v>
      </c>
      <c r="N342" s="5" t="s">
        <v>6059</v>
      </c>
      <c r="O342" s="132"/>
    </row>
    <row r="343" spans="1:15" ht="20.100000000000001" customHeight="1">
      <c r="A343" s="4">
        <f>SUBTOTAL(3,C$3:C343)</f>
        <v>341</v>
      </c>
      <c r="B343" s="5">
        <v>22230105</v>
      </c>
      <c r="C343" s="35" t="str">
        <f>_xlfn.XLOOKUP(Table236[[#This Row],[NIS]],Table23[NIS],Table23[Nama lengkap],"Not Found",0)</f>
        <v>Muhamad Rizki</v>
      </c>
      <c r="D343" s="5" t="str">
        <f>_xlfn.XLOOKUP(Table236[[#This Row],[NIS]],Table23[NIS],Table23[Status],"Not Found",0)</f>
        <v>Aktif</v>
      </c>
      <c r="E343" s="5">
        <f>_xlfn.XLOOKUP(Table236[[#This Row],[NIS]],Table23[NIS],Table23[Tahun Masuk],"Not Found",0)</f>
        <v>2022</v>
      </c>
      <c r="F343" s="5">
        <f>_xlfn.XLOOKUP(Table236[[#This Row],[NIS]],Table23[NIS],Table23[Tahun Keluar],"Not Found",0)</f>
        <v>0</v>
      </c>
      <c r="G343" s="5">
        <f>_xlfn.XLOOKUP(Table236[[#This Row],[NIS]],Table23[NIS],Table23[Kelas],"Not Found",0)</f>
        <v>4</v>
      </c>
      <c r="H343" s="5" t="str">
        <f>_xlfn.XLOOKUP(Table236[[#This Row],[NIS]],Table23[NIS],Table23[Kelas Detail],"Not Found",0)</f>
        <v>4-B</v>
      </c>
      <c r="I343" s="5" t="s">
        <v>151</v>
      </c>
      <c r="J343" s="5" t="s">
        <v>151</v>
      </c>
      <c r="K343" s="5" t="s">
        <v>151</v>
      </c>
      <c r="L343" s="5" t="s">
        <v>151</v>
      </c>
      <c r="M343" s="5" t="s">
        <v>151</v>
      </c>
      <c r="N343" s="5" t="s">
        <v>6059</v>
      </c>
      <c r="O343" s="132"/>
    </row>
    <row r="344" spans="1:15" ht="20.100000000000001" customHeight="1">
      <c r="A344" s="4">
        <f>SUBTOTAL(3,C$3:C344)</f>
        <v>342</v>
      </c>
      <c r="B344" s="5">
        <v>22230059</v>
      </c>
      <c r="C344" s="35" t="str">
        <f>_xlfn.XLOOKUP(Table236[[#This Row],[NIS]],Table23[NIS],Table23[Nama lengkap],"Not Found",0)</f>
        <v>Muhammad Syahrul</v>
      </c>
      <c r="D344" s="5" t="str">
        <f>_xlfn.XLOOKUP(Table236[[#This Row],[NIS]],Table23[NIS],Table23[Status],"Not Found",0)</f>
        <v>Aktif</v>
      </c>
      <c r="E344" s="5">
        <f>_xlfn.XLOOKUP(Table236[[#This Row],[NIS]],Table23[NIS],Table23[Tahun Masuk],"Not Found",0)</f>
        <v>2022</v>
      </c>
      <c r="F344" s="5">
        <f>_xlfn.XLOOKUP(Table236[[#This Row],[NIS]],Table23[NIS],Table23[Tahun Keluar],"Not Found",0)</f>
        <v>0</v>
      </c>
      <c r="G344" s="5">
        <f>_xlfn.XLOOKUP(Table236[[#This Row],[NIS]],Table23[NIS],Table23[Kelas],"Not Found",0)</f>
        <v>4</v>
      </c>
      <c r="H344" s="5" t="str">
        <f>_xlfn.XLOOKUP(Table236[[#This Row],[NIS]],Table23[NIS],Table23[Kelas Detail],"Not Found",0)</f>
        <v>4-B</v>
      </c>
      <c r="I344" s="5" t="s">
        <v>7829</v>
      </c>
      <c r="J344" s="5"/>
      <c r="K344" s="5"/>
      <c r="L344" s="5" t="s">
        <v>10158</v>
      </c>
      <c r="M344" s="5"/>
      <c r="N344" s="5" t="s">
        <v>6059</v>
      </c>
      <c r="O344" s="10"/>
    </row>
    <row r="345" spans="1:15" ht="20.100000000000001" customHeight="1">
      <c r="A345" s="4">
        <f>SUBTOTAL(3,C$3:C345)</f>
        <v>343</v>
      </c>
      <c r="B345" s="5">
        <v>21220132</v>
      </c>
      <c r="C345" s="35" t="str">
        <f>_xlfn.XLOOKUP(Table236[[#This Row],[NIS]],Table23[NIS],Table23[Nama lengkap],"Not Found",0)</f>
        <v>Tauvan Agustian Pasaribu</v>
      </c>
      <c r="D345" s="5" t="str">
        <f>_xlfn.XLOOKUP(Table236[[#This Row],[NIS]],Table23[NIS],Table23[Status],"Not Found",0)</f>
        <v>Waqof</v>
      </c>
      <c r="E345" s="5">
        <f>_xlfn.XLOOKUP(Table236[[#This Row],[NIS]],Table23[NIS],Table23[Tahun Masuk],"Not Found",0)</f>
        <v>2021</v>
      </c>
      <c r="F345" s="5">
        <f>_xlfn.XLOOKUP(Table236[[#This Row],[NIS]],Table23[NIS],Table23[Tahun Keluar],"Not Found",0)</f>
        <v>0</v>
      </c>
      <c r="G345" s="5">
        <f>_xlfn.XLOOKUP(Table236[[#This Row],[NIS]],Table23[NIS],Table23[Kelas],"Not Found",0)</f>
        <v>4</v>
      </c>
      <c r="H345" s="5" t="str">
        <f>_xlfn.XLOOKUP(Table236[[#This Row],[NIS]],Table23[NIS],Table23[Kelas Detail],"Not Found",0)</f>
        <v>4-B</v>
      </c>
      <c r="I345" s="5" t="s">
        <v>3531</v>
      </c>
      <c r="J345" s="5"/>
      <c r="K345" s="5"/>
      <c r="L345" s="5" t="s">
        <v>4920</v>
      </c>
      <c r="M345" s="5" t="s">
        <v>4920</v>
      </c>
      <c r="N345" s="5"/>
      <c r="O345" s="10"/>
    </row>
    <row r="346" spans="1:15" ht="20.100000000000001" customHeight="1">
      <c r="A346" s="4">
        <f>SUBTOTAL(3,C$3:C346)</f>
        <v>344</v>
      </c>
      <c r="B346" s="5">
        <v>21220084</v>
      </c>
      <c r="C346" s="35" t="str">
        <f>_xlfn.XLOOKUP(Table236[[#This Row],[NIS]],Table23[NIS],Table23[Nama lengkap],"Not Found",0)</f>
        <v>Alvan Ramadhan Darmawan</v>
      </c>
      <c r="D346" s="5" t="str">
        <f>_xlfn.XLOOKUP(Table236[[#This Row],[NIS]],Table23[NIS],Table23[Status],"Not Found",0)</f>
        <v>Aktif</v>
      </c>
      <c r="E346" s="5">
        <f>_xlfn.XLOOKUP(Table236[[#This Row],[NIS]],Table23[NIS],Table23[Tahun Masuk],"Not Found",0)</f>
        <v>2021</v>
      </c>
      <c r="F346" s="5">
        <f>_xlfn.XLOOKUP(Table236[[#This Row],[NIS]],Table23[NIS],Table23[Tahun Keluar],"Not Found",0)</f>
        <v>0</v>
      </c>
      <c r="G346" s="5">
        <f>_xlfn.XLOOKUP(Table236[[#This Row],[NIS]],Table23[NIS],Table23[Kelas],"Not Found",0)</f>
        <v>4</v>
      </c>
      <c r="H346" s="5" t="str">
        <f>_xlfn.XLOOKUP(Table236[[#This Row],[NIS]],Table23[NIS],Table23[Kelas Detail],"Not Found",0)</f>
        <v>4-C</v>
      </c>
      <c r="I346" s="5" t="s">
        <v>151</v>
      </c>
      <c r="J346" s="5" t="s">
        <v>151</v>
      </c>
      <c r="K346" s="5" t="s">
        <v>151</v>
      </c>
      <c r="L346" s="5" t="s">
        <v>151</v>
      </c>
      <c r="M346" s="5" t="s">
        <v>151</v>
      </c>
      <c r="N346" s="5" t="s">
        <v>6059</v>
      </c>
      <c r="O346" s="10"/>
    </row>
    <row r="347" spans="1:15" ht="20.100000000000001" customHeight="1">
      <c r="A347" s="4">
        <f>SUBTOTAL(3,C$3:C347)</f>
        <v>345</v>
      </c>
      <c r="B347" s="5">
        <v>21220116</v>
      </c>
      <c r="C347" s="35" t="str">
        <f>_xlfn.XLOOKUP(Table236[[#This Row],[NIS]],Table23[NIS],Table23[Nama lengkap],"Not Found",0)</f>
        <v>Alwa Pinuja Suhadi</v>
      </c>
      <c r="D347" s="5" t="str">
        <f>_xlfn.XLOOKUP(Table236[[#This Row],[NIS]],Table23[NIS],Table23[Status],"Not Found",0)</f>
        <v>Aktif</v>
      </c>
      <c r="E347" s="5">
        <f>_xlfn.XLOOKUP(Table236[[#This Row],[NIS]],Table23[NIS],Table23[Tahun Masuk],"Not Found",0)</f>
        <v>2021</v>
      </c>
      <c r="F347" s="5">
        <f>_xlfn.XLOOKUP(Table236[[#This Row],[NIS]],Table23[NIS],Table23[Tahun Keluar],"Not Found",0)</f>
        <v>0</v>
      </c>
      <c r="G347" s="5">
        <f>_xlfn.XLOOKUP(Table236[[#This Row],[NIS]],Table23[NIS],Table23[Kelas],"Not Found",0)</f>
        <v>4</v>
      </c>
      <c r="H347" s="5" t="str">
        <f>_xlfn.XLOOKUP(Table236[[#This Row],[NIS]],Table23[NIS],Table23[Kelas Detail],"Not Found",0)</f>
        <v>4-C</v>
      </c>
      <c r="I347" s="5" t="s">
        <v>151</v>
      </c>
      <c r="J347" s="5" t="s">
        <v>151</v>
      </c>
      <c r="K347" s="5" t="s">
        <v>151</v>
      </c>
      <c r="L347" s="5" t="s">
        <v>4920</v>
      </c>
      <c r="M347" s="5" t="s">
        <v>151</v>
      </c>
      <c r="N347" s="5" t="s">
        <v>6059</v>
      </c>
      <c r="O347" s="10"/>
    </row>
    <row r="348" spans="1:15" ht="20.100000000000001" customHeight="1">
      <c r="A348" s="4">
        <f>SUBTOTAL(3,C$3:C348)</f>
        <v>346</v>
      </c>
      <c r="B348" s="5">
        <v>21220052</v>
      </c>
      <c r="C348" s="35" t="str">
        <f>_xlfn.XLOOKUP(Table236[[#This Row],[NIS]],Table23[NIS],Table23[Nama lengkap],"Not Found",0)</f>
        <v>Bagas Saf Putra</v>
      </c>
      <c r="D348" s="5" t="str">
        <f>_xlfn.XLOOKUP(Table236[[#This Row],[NIS]],Table23[NIS],Table23[Status],"Not Found",0)</f>
        <v>Aktif</v>
      </c>
      <c r="E348" s="5">
        <f>_xlfn.XLOOKUP(Table236[[#This Row],[NIS]],Table23[NIS],Table23[Tahun Masuk],"Not Found",0)</f>
        <v>2021</v>
      </c>
      <c r="F348" s="5">
        <f>_xlfn.XLOOKUP(Table236[[#This Row],[NIS]],Table23[NIS],Table23[Tahun Keluar],"Not Found",0)</f>
        <v>0</v>
      </c>
      <c r="G348" s="5">
        <f>_xlfn.XLOOKUP(Table236[[#This Row],[NIS]],Table23[NIS],Table23[Kelas],"Not Found",0)</f>
        <v>4</v>
      </c>
      <c r="H348" s="5" t="str">
        <f>_xlfn.XLOOKUP(Table236[[#This Row],[NIS]],Table23[NIS],Table23[Kelas Detail],"Not Found",0)</f>
        <v>4-C</v>
      </c>
      <c r="I348" s="5" t="s">
        <v>3531</v>
      </c>
      <c r="J348" s="5"/>
      <c r="K348" s="5"/>
      <c r="L348" s="5" t="s">
        <v>4920</v>
      </c>
      <c r="M348" s="5" t="s">
        <v>4920</v>
      </c>
      <c r="N348" s="5"/>
      <c r="O348" s="10"/>
    </row>
    <row r="349" spans="1:15" ht="20.100000000000001" customHeight="1">
      <c r="A349" s="4">
        <f>SUBTOTAL(3,C$3:C349)</f>
        <v>347</v>
      </c>
      <c r="B349" s="5">
        <v>21220058</v>
      </c>
      <c r="C349" s="35" t="str">
        <f>_xlfn.XLOOKUP(Table236[[#This Row],[NIS]],Table23[NIS],Table23[Nama lengkap],"Not Found",0)</f>
        <v>Bagus Eka Rachman</v>
      </c>
      <c r="D349" s="5" t="str">
        <f>_xlfn.XLOOKUP(Table236[[#This Row],[NIS]],Table23[NIS],Table23[Status],"Not Found",0)</f>
        <v>Aktif</v>
      </c>
      <c r="E349" s="5">
        <f>_xlfn.XLOOKUP(Table236[[#This Row],[NIS]],Table23[NIS],Table23[Tahun Masuk],"Not Found",0)</f>
        <v>2021</v>
      </c>
      <c r="F349" s="5">
        <f>_xlfn.XLOOKUP(Table236[[#This Row],[NIS]],Table23[NIS],Table23[Tahun Keluar],"Not Found",0)</f>
        <v>0</v>
      </c>
      <c r="G349" s="5">
        <f>_xlfn.XLOOKUP(Table236[[#This Row],[NIS]],Table23[NIS],Table23[Kelas],"Not Found",0)</f>
        <v>4</v>
      </c>
      <c r="H349" s="5" t="str">
        <f>_xlfn.XLOOKUP(Table236[[#This Row],[NIS]],Table23[NIS],Table23[Kelas Detail],"Not Found",0)</f>
        <v>4-C</v>
      </c>
      <c r="I349" s="5" t="s">
        <v>151</v>
      </c>
      <c r="J349" s="5" t="s">
        <v>151</v>
      </c>
      <c r="K349" s="5" t="s">
        <v>151</v>
      </c>
      <c r="L349" s="5" t="s">
        <v>4920</v>
      </c>
      <c r="M349" s="5" t="s">
        <v>151</v>
      </c>
      <c r="N349" s="5" t="s">
        <v>6059</v>
      </c>
      <c r="O349" s="132"/>
    </row>
    <row r="350" spans="1:15" ht="20.100000000000001" customHeight="1">
      <c r="A350" s="4">
        <f>SUBTOTAL(3,C$3:C350)</f>
        <v>348</v>
      </c>
      <c r="B350" s="5">
        <v>21220122</v>
      </c>
      <c r="C350" s="35" t="str">
        <f>_xlfn.XLOOKUP(Table236[[#This Row],[NIS]],Table23[NIS],Table23[Nama lengkap],"Not Found",0)</f>
        <v>Dede Muhaimin</v>
      </c>
      <c r="D350" s="5" t="str">
        <f>_xlfn.XLOOKUP(Table236[[#This Row],[NIS]],Table23[NIS],Table23[Status],"Not Found",0)</f>
        <v>Aktif</v>
      </c>
      <c r="E350" s="5">
        <f>_xlfn.XLOOKUP(Table236[[#This Row],[NIS]],Table23[NIS],Table23[Tahun Masuk],"Not Found",0)</f>
        <v>2021</v>
      </c>
      <c r="F350" s="5">
        <f>_xlfn.XLOOKUP(Table236[[#This Row],[NIS]],Table23[NIS],Table23[Tahun Keluar],"Not Found",0)</f>
        <v>0</v>
      </c>
      <c r="G350" s="5">
        <f>_xlfn.XLOOKUP(Table236[[#This Row],[NIS]],Table23[NIS],Table23[Kelas],"Not Found",0)</f>
        <v>4</v>
      </c>
      <c r="H350" s="5" t="str">
        <f>_xlfn.XLOOKUP(Table236[[#This Row],[NIS]],Table23[NIS],Table23[Kelas Detail],"Not Found",0)</f>
        <v>4-C</v>
      </c>
      <c r="I350" s="5" t="s">
        <v>3531</v>
      </c>
      <c r="J350" s="5"/>
      <c r="K350" s="5"/>
      <c r="L350" s="5" t="s">
        <v>10158</v>
      </c>
      <c r="M350" s="5"/>
      <c r="N350" s="5" t="s">
        <v>6059</v>
      </c>
      <c r="O350" s="10"/>
    </row>
    <row r="351" spans="1:15" ht="20.100000000000001" customHeight="1">
      <c r="A351" s="4">
        <f>SUBTOTAL(3,C$3:C351)</f>
        <v>349</v>
      </c>
      <c r="B351" s="5">
        <v>21220014</v>
      </c>
      <c r="C351" s="35" t="str">
        <f>_xlfn.XLOOKUP(Table236[[#This Row],[NIS]],Table23[NIS],Table23[Nama lengkap],"Not Found",0)</f>
        <v>Fais Adi Nugroho</v>
      </c>
      <c r="D351" s="5" t="str">
        <f>_xlfn.XLOOKUP(Table236[[#This Row],[NIS]],Table23[NIS],Table23[Status],"Not Found",0)</f>
        <v>Aktif</v>
      </c>
      <c r="E351" s="5">
        <f>_xlfn.XLOOKUP(Table236[[#This Row],[NIS]],Table23[NIS],Table23[Tahun Masuk],"Not Found",0)</f>
        <v>2021</v>
      </c>
      <c r="F351" s="5">
        <f>_xlfn.XLOOKUP(Table236[[#This Row],[NIS]],Table23[NIS],Table23[Tahun Keluar],"Not Found",0)</f>
        <v>0</v>
      </c>
      <c r="G351" s="5">
        <f>_xlfn.XLOOKUP(Table236[[#This Row],[NIS]],Table23[NIS],Table23[Kelas],"Not Found",0)</f>
        <v>4</v>
      </c>
      <c r="H351" s="5" t="str">
        <f>_xlfn.XLOOKUP(Table236[[#This Row],[NIS]],Table23[NIS],Table23[Kelas Detail],"Not Found",0)</f>
        <v>4-C</v>
      </c>
      <c r="I351" s="5" t="s">
        <v>151</v>
      </c>
      <c r="J351" s="5" t="s">
        <v>151</v>
      </c>
      <c r="K351" s="5" t="s">
        <v>151</v>
      </c>
      <c r="L351" s="5" t="s">
        <v>151</v>
      </c>
      <c r="M351" s="5" t="s">
        <v>151</v>
      </c>
      <c r="N351" s="5" t="s">
        <v>6059</v>
      </c>
      <c r="O351" s="10"/>
    </row>
    <row r="352" spans="1:15" ht="20.100000000000001" customHeight="1">
      <c r="A352" s="4">
        <f>SUBTOTAL(3,C$3:C352)</f>
        <v>350</v>
      </c>
      <c r="B352" s="5">
        <v>21220091</v>
      </c>
      <c r="C352" s="35" t="str">
        <f>_xlfn.XLOOKUP(Table236[[#This Row],[NIS]],Table23[NIS],Table23[Nama lengkap],"Not Found",0)</f>
        <v>Hanif Fauzan Arrobani</v>
      </c>
      <c r="D352" s="5" t="str">
        <f>_xlfn.XLOOKUP(Table236[[#This Row],[NIS]],Table23[NIS],Table23[Status],"Not Found",0)</f>
        <v>Aktif</v>
      </c>
      <c r="E352" s="5">
        <f>_xlfn.XLOOKUP(Table236[[#This Row],[NIS]],Table23[NIS],Table23[Tahun Masuk],"Not Found",0)</f>
        <v>2021</v>
      </c>
      <c r="F352" s="5">
        <f>_xlfn.XLOOKUP(Table236[[#This Row],[NIS]],Table23[NIS],Table23[Tahun Keluar],"Not Found",0)</f>
        <v>0</v>
      </c>
      <c r="G352" s="5">
        <f>_xlfn.XLOOKUP(Table236[[#This Row],[NIS]],Table23[NIS],Table23[Kelas],"Not Found",0)</f>
        <v>4</v>
      </c>
      <c r="H352" s="5" t="str">
        <f>_xlfn.XLOOKUP(Table236[[#This Row],[NIS]],Table23[NIS],Table23[Kelas Detail],"Not Found",0)</f>
        <v>4-C</v>
      </c>
      <c r="I352" s="5" t="s">
        <v>151</v>
      </c>
      <c r="J352" s="5" t="s">
        <v>151</v>
      </c>
      <c r="K352" s="5" t="s">
        <v>151</v>
      </c>
      <c r="L352" s="5" t="s">
        <v>151</v>
      </c>
      <c r="M352" s="5" t="s">
        <v>151</v>
      </c>
      <c r="N352" s="5" t="s">
        <v>6059</v>
      </c>
      <c r="O352" s="132"/>
    </row>
    <row r="353" spans="1:15" ht="20.100000000000001" customHeight="1">
      <c r="A353" s="4">
        <f>SUBTOTAL(3,C$3:C353)</f>
        <v>351</v>
      </c>
      <c r="B353" s="5">
        <v>21220019</v>
      </c>
      <c r="C353" s="35" t="str">
        <f>_xlfn.XLOOKUP(Table236[[#This Row],[NIS]],Table23[NIS],Table23[Nama lengkap],"Not Found",0)</f>
        <v>Ikhsan Nuralim</v>
      </c>
      <c r="D353" s="5" t="str">
        <f>_xlfn.XLOOKUP(Table236[[#This Row],[NIS]],Table23[NIS],Table23[Status],"Not Found",0)</f>
        <v>Aktif</v>
      </c>
      <c r="E353" s="5">
        <f>_xlfn.XLOOKUP(Table236[[#This Row],[NIS]],Table23[NIS],Table23[Tahun Masuk],"Not Found",0)</f>
        <v>2021</v>
      </c>
      <c r="F353" s="5">
        <f>_xlfn.XLOOKUP(Table236[[#This Row],[NIS]],Table23[NIS],Table23[Tahun Keluar],"Not Found",0)</f>
        <v>0</v>
      </c>
      <c r="G353" s="5">
        <f>_xlfn.XLOOKUP(Table236[[#This Row],[NIS]],Table23[NIS],Table23[Kelas],"Not Found",0)</f>
        <v>4</v>
      </c>
      <c r="H353" s="5" t="str">
        <f>_xlfn.XLOOKUP(Table236[[#This Row],[NIS]],Table23[NIS],Table23[Kelas Detail],"Not Found",0)</f>
        <v>4-C</v>
      </c>
      <c r="I353" s="5" t="s">
        <v>151</v>
      </c>
      <c r="J353" s="5" t="s">
        <v>151</v>
      </c>
      <c r="K353" s="5" t="s">
        <v>151</v>
      </c>
      <c r="L353" s="5" t="s">
        <v>151</v>
      </c>
      <c r="M353" s="5" t="s">
        <v>151</v>
      </c>
      <c r="N353" s="5" t="s">
        <v>6059</v>
      </c>
      <c r="O353" s="10"/>
    </row>
    <row r="354" spans="1:15" ht="20.100000000000001" customHeight="1">
      <c r="A354" s="4">
        <f>SUBTOTAL(3,C$3:C354)</f>
        <v>352</v>
      </c>
      <c r="B354" s="5">
        <v>21220069</v>
      </c>
      <c r="C354" s="35" t="str">
        <f>_xlfn.XLOOKUP(Table236[[#This Row],[NIS]],Table23[NIS],Table23[Nama lengkap],"Not Found",0)</f>
        <v>Kemal Novsa Menlicho</v>
      </c>
      <c r="D354" s="5" t="str">
        <f>_xlfn.XLOOKUP(Table236[[#This Row],[NIS]],Table23[NIS],Table23[Status],"Not Found",0)</f>
        <v>Aktif</v>
      </c>
      <c r="E354" s="5">
        <f>_xlfn.XLOOKUP(Table236[[#This Row],[NIS]],Table23[NIS],Table23[Tahun Masuk],"Not Found",0)</f>
        <v>2021</v>
      </c>
      <c r="F354" s="5">
        <f>_xlfn.XLOOKUP(Table236[[#This Row],[NIS]],Table23[NIS],Table23[Tahun Keluar],"Not Found",0)</f>
        <v>0</v>
      </c>
      <c r="G354" s="5">
        <f>_xlfn.XLOOKUP(Table236[[#This Row],[NIS]],Table23[NIS],Table23[Kelas],"Not Found",0)</f>
        <v>4</v>
      </c>
      <c r="H354" s="5" t="str">
        <f>_xlfn.XLOOKUP(Table236[[#This Row],[NIS]],Table23[NIS],Table23[Kelas Detail],"Not Found",0)</f>
        <v>4-C</v>
      </c>
      <c r="I354" s="5" t="s">
        <v>3531</v>
      </c>
      <c r="J354" s="5"/>
      <c r="K354" s="5"/>
      <c r="L354" s="5" t="s">
        <v>10158</v>
      </c>
      <c r="M354" s="5"/>
      <c r="N354" s="5" t="s">
        <v>6059</v>
      </c>
      <c r="O354" s="10"/>
    </row>
    <row r="355" spans="1:15" ht="20.100000000000001" customHeight="1">
      <c r="A355" s="4">
        <f>SUBTOTAL(3,C$3:C355)</f>
        <v>353</v>
      </c>
      <c r="B355" s="5">
        <v>21220043</v>
      </c>
      <c r="C355" s="35" t="str">
        <f>_xlfn.XLOOKUP(Table236[[#This Row],[NIS]],Table23[NIS],Table23[Nama lengkap],"Not Found",0)</f>
        <v>Kemas Muhamad Akmal Firdaus</v>
      </c>
      <c r="D355" s="5" t="str">
        <f>_xlfn.XLOOKUP(Table236[[#This Row],[NIS]],Table23[NIS],Table23[Status],"Not Found",0)</f>
        <v>Aktif</v>
      </c>
      <c r="E355" s="5">
        <f>_xlfn.XLOOKUP(Table236[[#This Row],[NIS]],Table23[NIS],Table23[Tahun Masuk],"Not Found",0)</f>
        <v>2021</v>
      </c>
      <c r="F355" s="5">
        <f>_xlfn.XLOOKUP(Table236[[#This Row],[NIS]],Table23[NIS],Table23[Tahun Keluar],"Not Found",0)</f>
        <v>0</v>
      </c>
      <c r="G355" s="5">
        <f>_xlfn.XLOOKUP(Table236[[#This Row],[NIS]],Table23[NIS],Table23[Kelas],"Not Found",0)</f>
        <v>4</v>
      </c>
      <c r="H355" s="5" t="str">
        <f>_xlfn.XLOOKUP(Table236[[#This Row],[NIS]],Table23[NIS],Table23[Kelas Detail],"Not Found",0)</f>
        <v>4-C</v>
      </c>
      <c r="I355" s="5" t="s">
        <v>151</v>
      </c>
      <c r="J355" s="5" t="s">
        <v>151</v>
      </c>
      <c r="K355" s="5" t="s">
        <v>151</v>
      </c>
      <c r="L355" s="5" t="s">
        <v>151</v>
      </c>
      <c r="M355" s="5" t="s">
        <v>151</v>
      </c>
      <c r="N355" s="5" t="s">
        <v>6059</v>
      </c>
      <c r="O355" s="132"/>
    </row>
    <row r="356" spans="1:15" ht="20.100000000000001" customHeight="1">
      <c r="A356" s="4">
        <f>SUBTOTAL(3,C$3:C356)</f>
        <v>354</v>
      </c>
      <c r="B356" s="5">
        <v>18190036</v>
      </c>
      <c r="C356" s="35" t="str">
        <f>_xlfn.XLOOKUP(Table236[[#This Row],[NIS]],Table23[NIS],Table23[Nama lengkap],"Not Found",0)</f>
        <v>M. Akmal Mustopa</v>
      </c>
      <c r="D356" s="5" t="str">
        <f>_xlfn.XLOOKUP(Table236[[#This Row],[NIS]],Table23[NIS],Table23[Status],"Not Found",0)</f>
        <v>Waqof</v>
      </c>
      <c r="E356" s="5">
        <f>_xlfn.XLOOKUP(Table236[[#This Row],[NIS]],Table23[NIS],Table23[Tahun Masuk],"Not Found",0)</f>
        <v>2018</v>
      </c>
      <c r="F356" s="5">
        <f>_xlfn.XLOOKUP(Table236[[#This Row],[NIS]],Table23[NIS],Table23[Tahun Keluar],"Not Found",0)</f>
        <v>0</v>
      </c>
      <c r="G356" s="5">
        <f>_xlfn.XLOOKUP(Table236[[#This Row],[NIS]],Table23[NIS],Table23[Kelas],"Not Found",0)</f>
        <v>4</v>
      </c>
      <c r="H356" s="5" t="str">
        <f>_xlfn.XLOOKUP(Table236[[#This Row],[NIS]],Table23[NIS],Table23[Kelas Detail],"Not Found",0)</f>
        <v>4-C</v>
      </c>
      <c r="I356" s="5" t="s">
        <v>151</v>
      </c>
      <c r="J356" s="5" t="s">
        <v>151</v>
      </c>
      <c r="K356" s="5" t="s">
        <v>151</v>
      </c>
      <c r="L356" s="5" t="s">
        <v>151</v>
      </c>
      <c r="M356" s="5" t="s">
        <v>151</v>
      </c>
      <c r="N356" s="5"/>
      <c r="O356" s="10"/>
    </row>
    <row r="357" spans="1:15" ht="20.100000000000001" customHeight="1">
      <c r="A357" s="4">
        <f>SUBTOTAL(3,C$3:C357)</f>
        <v>355</v>
      </c>
      <c r="B357" s="5">
        <v>21220108</v>
      </c>
      <c r="C357" s="35" t="str">
        <f>_xlfn.XLOOKUP(Table236[[#This Row],[NIS]],Table23[NIS],Table23[Nama lengkap],"Not Found",0)</f>
        <v>Marvel Faridz Baihaqi</v>
      </c>
      <c r="D357" s="5" t="str">
        <f>_xlfn.XLOOKUP(Table236[[#This Row],[NIS]],Table23[NIS],Table23[Status],"Not Found",0)</f>
        <v>Aktif</v>
      </c>
      <c r="E357" s="5">
        <f>_xlfn.XLOOKUP(Table236[[#This Row],[NIS]],Table23[NIS],Table23[Tahun Masuk],"Not Found",0)</f>
        <v>2021</v>
      </c>
      <c r="F357" s="5">
        <f>_xlfn.XLOOKUP(Table236[[#This Row],[NIS]],Table23[NIS],Table23[Tahun Keluar],"Not Found",0)</f>
        <v>0</v>
      </c>
      <c r="G357" s="5">
        <f>_xlfn.XLOOKUP(Table236[[#This Row],[NIS]],Table23[NIS],Table23[Kelas],"Not Found",0)</f>
        <v>4</v>
      </c>
      <c r="H357" s="5" t="str">
        <f>_xlfn.XLOOKUP(Table236[[#This Row],[NIS]],Table23[NIS],Table23[Kelas Detail],"Not Found",0)</f>
        <v>4-C</v>
      </c>
      <c r="I357" s="5" t="s">
        <v>151</v>
      </c>
      <c r="J357" s="5" t="s">
        <v>151</v>
      </c>
      <c r="K357" s="5" t="s">
        <v>151</v>
      </c>
      <c r="L357" s="5" t="s">
        <v>151</v>
      </c>
      <c r="M357" s="5" t="s">
        <v>151</v>
      </c>
      <c r="N357" s="5" t="s">
        <v>6059</v>
      </c>
      <c r="O357" s="10"/>
    </row>
    <row r="358" spans="1:15" ht="20.100000000000001" customHeight="1">
      <c r="A358" s="4">
        <f>SUBTOTAL(3,C$3:C358)</f>
        <v>356</v>
      </c>
      <c r="B358" s="5">
        <v>21220008</v>
      </c>
      <c r="C358" s="35" t="str">
        <f>_xlfn.XLOOKUP(Table236[[#This Row],[NIS]],Table23[NIS],Table23[Nama lengkap],"Not Found",0)</f>
        <v>Muhamad Irsyad Ardiansyah</v>
      </c>
      <c r="D358" s="5" t="str">
        <f>_xlfn.XLOOKUP(Table236[[#This Row],[NIS]],Table23[NIS],Table23[Status],"Not Found",0)</f>
        <v>Aktif</v>
      </c>
      <c r="E358" s="5">
        <f>_xlfn.XLOOKUP(Table236[[#This Row],[NIS]],Table23[NIS],Table23[Tahun Masuk],"Not Found",0)</f>
        <v>2021</v>
      </c>
      <c r="F358" s="5">
        <f>_xlfn.XLOOKUP(Table236[[#This Row],[NIS]],Table23[NIS],Table23[Tahun Keluar],"Not Found",0)</f>
        <v>0</v>
      </c>
      <c r="G358" s="5">
        <f>_xlfn.XLOOKUP(Table236[[#This Row],[NIS]],Table23[NIS],Table23[Kelas],"Not Found",0)</f>
        <v>4</v>
      </c>
      <c r="H358" s="5" t="str">
        <f>_xlfn.XLOOKUP(Table236[[#This Row],[NIS]],Table23[NIS],Table23[Kelas Detail],"Not Found",0)</f>
        <v>4-C</v>
      </c>
      <c r="I358" s="5" t="s">
        <v>151</v>
      </c>
      <c r="J358" s="5" t="s">
        <v>151</v>
      </c>
      <c r="K358" s="5" t="s">
        <v>151</v>
      </c>
      <c r="L358" s="5" t="s">
        <v>151</v>
      </c>
      <c r="M358" s="5" t="s">
        <v>151</v>
      </c>
      <c r="N358" s="5" t="s">
        <v>6059</v>
      </c>
      <c r="O358" s="132"/>
    </row>
    <row r="359" spans="1:15" ht="20.100000000000001" customHeight="1">
      <c r="A359" s="4">
        <f>SUBTOTAL(3,C$3:C359)</f>
        <v>357</v>
      </c>
      <c r="B359" s="5">
        <v>21220051</v>
      </c>
      <c r="C359" s="35" t="str">
        <f>_xlfn.XLOOKUP(Table236[[#This Row],[NIS]],Table23[NIS],Table23[Nama lengkap],"Not Found",0)</f>
        <v>Mochammad Rizky Rasya</v>
      </c>
      <c r="D359" s="5" t="str">
        <f>_xlfn.XLOOKUP(Table236[[#This Row],[NIS]],Table23[NIS],Table23[Status],"Not Found",0)</f>
        <v>Aktif</v>
      </c>
      <c r="E359" s="5">
        <f>_xlfn.XLOOKUP(Table236[[#This Row],[NIS]],Table23[NIS],Table23[Tahun Masuk],"Not Found",0)</f>
        <v>2021</v>
      </c>
      <c r="F359" s="5">
        <f>_xlfn.XLOOKUP(Table236[[#This Row],[NIS]],Table23[NIS],Table23[Tahun Keluar],"Not Found",0)</f>
        <v>0</v>
      </c>
      <c r="G359" s="5">
        <f>_xlfn.XLOOKUP(Table236[[#This Row],[NIS]],Table23[NIS],Table23[Kelas],"Not Found",0)</f>
        <v>4</v>
      </c>
      <c r="H359" s="5" t="str">
        <f>_xlfn.XLOOKUP(Table236[[#This Row],[NIS]],Table23[NIS],Table23[Kelas Detail],"Not Found",0)</f>
        <v>4-C</v>
      </c>
      <c r="I359" s="5" t="s">
        <v>10163</v>
      </c>
      <c r="J359" s="5"/>
      <c r="K359" s="5"/>
      <c r="L359" s="5" t="s">
        <v>10158</v>
      </c>
      <c r="M359" s="5"/>
      <c r="N359" s="5" t="s">
        <v>6059</v>
      </c>
      <c r="O359" s="10"/>
    </row>
    <row r="360" spans="1:15" ht="20.100000000000001" customHeight="1">
      <c r="A360" s="4">
        <f>SUBTOTAL(3,C$3:C360)</f>
        <v>358</v>
      </c>
      <c r="B360" s="5">
        <v>21220111</v>
      </c>
      <c r="C360" s="35" t="str">
        <f>_xlfn.XLOOKUP(Table236[[#This Row],[NIS]],Table23[NIS],Table23[Nama lengkap],"Not Found",0)</f>
        <v>Muhamad Rizki</v>
      </c>
      <c r="D360" s="5" t="str">
        <f>_xlfn.XLOOKUP(Table236[[#This Row],[NIS]],Table23[NIS],Table23[Status],"Not Found",0)</f>
        <v>Aktif</v>
      </c>
      <c r="E360" s="5">
        <f>_xlfn.XLOOKUP(Table236[[#This Row],[NIS]],Table23[NIS],Table23[Tahun Masuk],"Not Found",0)</f>
        <v>2021</v>
      </c>
      <c r="F360" s="5">
        <f>_xlfn.XLOOKUP(Table236[[#This Row],[NIS]],Table23[NIS],Table23[Tahun Keluar],"Not Found",0)</f>
        <v>0</v>
      </c>
      <c r="G360" s="5">
        <f>_xlfn.XLOOKUP(Table236[[#This Row],[NIS]],Table23[NIS],Table23[Kelas],"Not Found",0)</f>
        <v>4</v>
      </c>
      <c r="H360" s="5" t="str">
        <f>_xlfn.XLOOKUP(Table236[[#This Row],[NIS]],Table23[NIS],Table23[Kelas Detail],"Not Found",0)</f>
        <v>4-C</v>
      </c>
      <c r="I360" s="5" t="s">
        <v>151</v>
      </c>
      <c r="J360" s="5" t="s">
        <v>151</v>
      </c>
      <c r="K360" s="5" t="s">
        <v>151</v>
      </c>
      <c r="L360" s="5" t="s">
        <v>4920</v>
      </c>
      <c r="M360" s="5" t="s">
        <v>4920</v>
      </c>
      <c r="N360" s="5" t="s">
        <v>6059</v>
      </c>
      <c r="O360" s="10"/>
    </row>
    <row r="361" spans="1:15" ht="20.100000000000001" customHeight="1">
      <c r="A361" s="4">
        <f>SUBTOTAL(3,C$3:C361)</f>
        <v>359</v>
      </c>
      <c r="B361" s="5">
        <v>20210033</v>
      </c>
      <c r="C361" s="35" t="str">
        <f>_xlfn.XLOOKUP(Table236[[#This Row],[NIS]],Table23[NIS],Table23[Nama lengkap],"Not Found",0)</f>
        <v>Muhammad Abdul Muhyi</v>
      </c>
      <c r="D361" s="5" t="str">
        <f>_xlfn.XLOOKUP(Table236[[#This Row],[NIS]],Table23[NIS],Table23[Status],"Not Found",0)</f>
        <v>Aktif</v>
      </c>
      <c r="E361" s="5">
        <f>_xlfn.XLOOKUP(Table236[[#This Row],[NIS]],Table23[NIS],Table23[Tahun Masuk],"Not Found",0)</f>
        <v>2020</v>
      </c>
      <c r="F361" s="5">
        <f>_xlfn.XLOOKUP(Table236[[#This Row],[NIS]],Table23[NIS],Table23[Tahun Keluar],"Not Found",0)</f>
        <v>0</v>
      </c>
      <c r="G361" s="5">
        <f>_xlfn.XLOOKUP(Table236[[#This Row],[NIS]],Table23[NIS],Table23[Kelas],"Not Found",0)</f>
        <v>4</v>
      </c>
      <c r="H361" s="5" t="str">
        <f>_xlfn.XLOOKUP(Table236[[#This Row],[NIS]],Table23[NIS],Table23[Kelas Detail],"Not Found",0)</f>
        <v>4-B</v>
      </c>
      <c r="I361" s="5" t="s">
        <v>151</v>
      </c>
      <c r="J361" s="5" t="s">
        <v>151</v>
      </c>
      <c r="K361" s="5" t="s">
        <v>151</v>
      </c>
      <c r="L361" s="5" t="s">
        <v>151</v>
      </c>
      <c r="M361" s="5" t="s">
        <v>151</v>
      </c>
      <c r="N361" s="5"/>
      <c r="O361" s="10"/>
    </row>
    <row r="362" spans="1:15" ht="20.100000000000001" customHeight="1">
      <c r="A362" s="4">
        <f>SUBTOTAL(3,C$3:C362)</f>
        <v>360</v>
      </c>
      <c r="B362" s="5">
        <v>21220172</v>
      </c>
      <c r="C362" s="35" t="str">
        <f>_xlfn.XLOOKUP(Table236[[#This Row],[NIS]],Table23[NIS],Table23[Nama lengkap],"Not Found",0)</f>
        <v xml:space="preserve">Muhammad Alifta Ferdiansyah </v>
      </c>
      <c r="D362" s="5" t="str">
        <f>_xlfn.XLOOKUP(Table236[[#This Row],[NIS]],Table23[NIS],Table23[Status],"Not Found",0)</f>
        <v>Aktif</v>
      </c>
      <c r="E362" s="5">
        <f>_xlfn.XLOOKUP(Table236[[#This Row],[NIS]],Table23[NIS],Table23[Tahun Masuk],"Not Found",0)</f>
        <v>2021</v>
      </c>
      <c r="F362" s="5">
        <f>_xlfn.XLOOKUP(Table236[[#This Row],[NIS]],Table23[NIS],Table23[Tahun Keluar],"Not Found",0)</f>
        <v>0</v>
      </c>
      <c r="G362" s="5">
        <f>_xlfn.XLOOKUP(Table236[[#This Row],[NIS]],Table23[NIS],Table23[Kelas],"Not Found",0)</f>
        <v>4</v>
      </c>
      <c r="H362" s="5" t="str">
        <f>_xlfn.XLOOKUP(Table236[[#This Row],[NIS]],Table23[NIS],Table23[Kelas Detail],"Not Found",0)</f>
        <v>4-C</v>
      </c>
      <c r="I362" s="5" t="s">
        <v>10164</v>
      </c>
      <c r="J362" s="5"/>
      <c r="K362" s="5"/>
      <c r="L362" s="5" t="s">
        <v>10158</v>
      </c>
      <c r="M362" s="5"/>
      <c r="N362" s="5" t="s">
        <v>6059</v>
      </c>
      <c r="O362" s="10"/>
    </row>
    <row r="363" spans="1:15" ht="20.100000000000001" customHeight="1">
      <c r="A363" s="4">
        <f>SUBTOTAL(3,C$3:C363)</f>
        <v>361</v>
      </c>
      <c r="B363" s="5">
        <v>21220090</v>
      </c>
      <c r="C363" s="35" t="str">
        <f>_xlfn.XLOOKUP(Table236[[#This Row],[NIS]],Table23[NIS],Table23[Nama lengkap],"Not Found",0)</f>
        <v xml:space="preserve">Muhammad Arifin </v>
      </c>
      <c r="D363" s="5" t="str">
        <f>_xlfn.XLOOKUP(Table236[[#This Row],[NIS]],Table23[NIS],Table23[Status],"Not Found",0)</f>
        <v>Aktif</v>
      </c>
      <c r="E363" s="5">
        <f>_xlfn.XLOOKUP(Table236[[#This Row],[NIS]],Table23[NIS],Table23[Tahun Masuk],"Not Found",0)</f>
        <v>2021</v>
      </c>
      <c r="F363" s="5">
        <f>_xlfn.XLOOKUP(Table236[[#This Row],[NIS]],Table23[NIS],Table23[Tahun Keluar],"Not Found",0)</f>
        <v>0</v>
      </c>
      <c r="G363" s="5">
        <f>_xlfn.XLOOKUP(Table236[[#This Row],[NIS]],Table23[NIS],Table23[Kelas],"Not Found",0)</f>
        <v>4</v>
      </c>
      <c r="H363" s="5" t="str">
        <f>_xlfn.XLOOKUP(Table236[[#This Row],[NIS]],Table23[NIS],Table23[Kelas Detail],"Not Found",0)</f>
        <v>4-C</v>
      </c>
      <c r="I363" s="5" t="s">
        <v>151</v>
      </c>
      <c r="J363" s="5" t="s">
        <v>151</v>
      </c>
      <c r="K363" s="5" t="s">
        <v>151</v>
      </c>
      <c r="L363" s="5" t="s">
        <v>4920</v>
      </c>
      <c r="M363" s="5" t="s">
        <v>4920</v>
      </c>
      <c r="N363" s="5" t="s">
        <v>6059</v>
      </c>
      <c r="O363" s="10"/>
    </row>
    <row r="364" spans="1:15" ht="20.100000000000001" customHeight="1">
      <c r="A364" s="4">
        <f>SUBTOTAL(3,C$3:C364)</f>
        <v>362</v>
      </c>
      <c r="B364" s="5">
        <v>21220104</v>
      </c>
      <c r="C364" s="35" t="str">
        <f>_xlfn.XLOOKUP(Table236[[#This Row],[NIS]],Table23[NIS],Table23[Nama lengkap],"Not Found",0)</f>
        <v>Muhammad Daffa Attariq</v>
      </c>
      <c r="D364" s="5" t="str">
        <f>_xlfn.XLOOKUP(Table236[[#This Row],[NIS]],Table23[NIS],Table23[Status],"Not Found",0)</f>
        <v>Aktif</v>
      </c>
      <c r="E364" s="5">
        <f>_xlfn.XLOOKUP(Table236[[#This Row],[NIS]],Table23[NIS],Table23[Tahun Masuk],"Not Found",0)</f>
        <v>2021</v>
      </c>
      <c r="F364" s="5">
        <f>_xlfn.XLOOKUP(Table236[[#This Row],[NIS]],Table23[NIS],Table23[Tahun Keluar],"Not Found",0)</f>
        <v>0</v>
      </c>
      <c r="G364" s="5">
        <f>_xlfn.XLOOKUP(Table236[[#This Row],[NIS]],Table23[NIS],Table23[Kelas],"Not Found",0)</f>
        <v>4</v>
      </c>
      <c r="H364" s="5" t="str">
        <f>_xlfn.XLOOKUP(Table236[[#This Row],[NIS]],Table23[NIS],Table23[Kelas Detail],"Not Found",0)</f>
        <v>4-C</v>
      </c>
      <c r="I364" s="5" t="s">
        <v>151</v>
      </c>
      <c r="J364" s="5" t="s">
        <v>151</v>
      </c>
      <c r="K364" s="5" t="s">
        <v>151</v>
      </c>
      <c r="L364" s="5" t="s">
        <v>151</v>
      </c>
      <c r="M364" s="5" t="s">
        <v>151</v>
      </c>
      <c r="N364" s="5" t="s">
        <v>6059</v>
      </c>
      <c r="O364" s="10"/>
    </row>
    <row r="365" spans="1:15" ht="20.100000000000001" customHeight="1">
      <c r="A365" s="4">
        <f>SUBTOTAL(3,C$3:C365)</f>
        <v>363</v>
      </c>
      <c r="B365" s="5">
        <v>21220118</v>
      </c>
      <c r="C365" s="35" t="str">
        <f>_xlfn.XLOOKUP(Table236[[#This Row],[NIS]],Table23[NIS],Table23[Nama lengkap],"Not Found",0)</f>
        <v>Muhamad Ilham Ramadhan</v>
      </c>
      <c r="D365" s="5" t="str">
        <f>_xlfn.XLOOKUP(Table236[[#This Row],[NIS]],Table23[NIS],Table23[Status],"Not Found",0)</f>
        <v>Aktif</v>
      </c>
      <c r="E365" s="5">
        <f>_xlfn.XLOOKUP(Table236[[#This Row],[NIS]],Table23[NIS],Table23[Tahun Masuk],"Not Found",0)</f>
        <v>2021</v>
      </c>
      <c r="F365" s="5">
        <f>_xlfn.XLOOKUP(Table236[[#This Row],[NIS]],Table23[NIS],Table23[Tahun Keluar],"Not Found",0)</f>
        <v>0</v>
      </c>
      <c r="G365" s="5">
        <f>_xlfn.XLOOKUP(Table236[[#This Row],[NIS]],Table23[NIS],Table23[Kelas],"Not Found",0)</f>
        <v>4</v>
      </c>
      <c r="H365" s="5" t="str">
        <f>_xlfn.XLOOKUP(Table236[[#This Row],[NIS]],Table23[NIS],Table23[Kelas Detail],"Not Found",0)</f>
        <v>4-C</v>
      </c>
      <c r="I365" s="5" t="s">
        <v>151</v>
      </c>
      <c r="J365" s="5" t="s">
        <v>151</v>
      </c>
      <c r="K365" s="5" t="s">
        <v>151</v>
      </c>
      <c r="L365" s="5" t="s">
        <v>151</v>
      </c>
      <c r="M365" s="5" t="s">
        <v>151</v>
      </c>
      <c r="N365" s="5"/>
      <c r="O365" s="10"/>
    </row>
    <row r="366" spans="1:15" ht="20.100000000000001" customHeight="1">
      <c r="A366" s="4">
        <f>SUBTOTAL(3,C$3:C366)</f>
        <v>364</v>
      </c>
      <c r="B366" s="5">
        <v>21220087</v>
      </c>
      <c r="C366" s="35" t="str">
        <f>_xlfn.XLOOKUP(Table236[[#This Row],[NIS]],Table23[NIS],Table23[Nama lengkap],"Not Found",0)</f>
        <v>Muhammad Syahid Asnawi</v>
      </c>
      <c r="D366" s="5" t="str">
        <f>_xlfn.XLOOKUP(Table236[[#This Row],[NIS]],Table23[NIS],Table23[Status],"Not Found",0)</f>
        <v>Aktif</v>
      </c>
      <c r="E366" s="5">
        <f>_xlfn.XLOOKUP(Table236[[#This Row],[NIS]],Table23[NIS],Table23[Tahun Masuk],"Not Found",0)</f>
        <v>2021</v>
      </c>
      <c r="F366" s="5">
        <f>_xlfn.XLOOKUP(Table236[[#This Row],[NIS]],Table23[NIS],Table23[Tahun Keluar],"Not Found",0)</f>
        <v>0</v>
      </c>
      <c r="G366" s="5">
        <f>_xlfn.XLOOKUP(Table236[[#This Row],[NIS]],Table23[NIS],Table23[Kelas],"Not Found",0)</f>
        <v>4</v>
      </c>
      <c r="H366" s="5" t="str">
        <f>_xlfn.XLOOKUP(Table236[[#This Row],[NIS]],Table23[NIS],Table23[Kelas Detail],"Not Found",0)</f>
        <v>4-C</v>
      </c>
      <c r="I366" s="5" t="s">
        <v>151</v>
      </c>
      <c r="J366" s="5" t="s">
        <v>151</v>
      </c>
      <c r="K366" s="5" t="s">
        <v>151</v>
      </c>
      <c r="L366" s="5" t="s">
        <v>4920</v>
      </c>
      <c r="M366" s="5" t="s">
        <v>151</v>
      </c>
      <c r="N366" s="5" t="s">
        <v>6059</v>
      </c>
      <c r="O366" s="10"/>
    </row>
    <row r="367" spans="1:15" ht="20.100000000000001" customHeight="1">
      <c r="A367" s="4">
        <f>SUBTOTAL(3,C$3:C367)</f>
        <v>365</v>
      </c>
      <c r="B367" s="5">
        <v>21220012</v>
      </c>
      <c r="C367" s="35" t="str">
        <f>_xlfn.XLOOKUP(Table236[[#This Row],[NIS]],Table23[NIS],Table23[Nama lengkap],"Not Found",0)</f>
        <v>Nahyu Hidayat</v>
      </c>
      <c r="D367" s="5" t="str">
        <f>_xlfn.XLOOKUP(Table236[[#This Row],[NIS]],Table23[NIS],Table23[Status],"Not Found",0)</f>
        <v>Aktif</v>
      </c>
      <c r="E367" s="5">
        <f>_xlfn.XLOOKUP(Table236[[#This Row],[NIS]],Table23[NIS],Table23[Tahun Masuk],"Not Found",0)</f>
        <v>2021</v>
      </c>
      <c r="F367" s="5">
        <f>_xlfn.XLOOKUP(Table236[[#This Row],[NIS]],Table23[NIS],Table23[Tahun Keluar],"Not Found",0)</f>
        <v>0</v>
      </c>
      <c r="G367" s="5">
        <f>_xlfn.XLOOKUP(Table236[[#This Row],[NIS]],Table23[NIS],Table23[Kelas],"Not Found",0)</f>
        <v>4</v>
      </c>
      <c r="H367" s="5" t="str">
        <f>_xlfn.XLOOKUP(Table236[[#This Row],[NIS]],Table23[NIS],Table23[Kelas Detail],"Not Found",0)</f>
        <v>4-C</v>
      </c>
      <c r="I367" s="5" t="s">
        <v>151</v>
      </c>
      <c r="J367" s="5" t="s">
        <v>151</v>
      </c>
      <c r="K367" s="5" t="s">
        <v>151</v>
      </c>
      <c r="L367" s="5" t="s">
        <v>151</v>
      </c>
      <c r="M367" s="5" t="s">
        <v>151</v>
      </c>
      <c r="N367" s="5" t="s">
        <v>6059</v>
      </c>
      <c r="O367" s="10"/>
    </row>
    <row r="368" spans="1:15" ht="20.100000000000001" customHeight="1">
      <c r="A368" s="4">
        <f>SUBTOTAL(3,C$3:C368)</f>
        <v>366</v>
      </c>
      <c r="B368" s="5">
        <v>21220011</v>
      </c>
      <c r="C368" s="35" t="str">
        <f>_xlfn.XLOOKUP(Table236[[#This Row],[NIS]],Table23[NIS],Table23[Nama lengkap],"Not Found",0)</f>
        <v xml:space="preserve">Raghib Ismail </v>
      </c>
      <c r="D368" s="5" t="str">
        <f>_xlfn.XLOOKUP(Table236[[#This Row],[NIS]],Table23[NIS],Table23[Status],"Not Found",0)</f>
        <v>Aktif</v>
      </c>
      <c r="E368" s="5">
        <f>_xlfn.XLOOKUP(Table236[[#This Row],[NIS]],Table23[NIS],Table23[Tahun Masuk],"Not Found",0)</f>
        <v>2021</v>
      </c>
      <c r="F368" s="5">
        <f>_xlfn.XLOOKUP(Table236[[#This Row],[NIS]],Table23[NIS],Table23[Tahun Keluar],"Not Found",0)</f>
        <v>0</v>
      </c>
      <c r="G368" s="5">
        <f>_xlfn.XLOOKUP(Table236[[#This Row],[NIS]],Table23[NIS],Table23[Kelas],"Not Found",0)</f>
        <v>4</v>
      </c>
      <c r="H368" s="5" t="str">
        <f>_xlfn.XLOOKUP(Table236[[#This Row],[NIS]],Table23[NIS],Table23[Kelas Detail],"Not Found",0)</f>
        <v>4-C</v>
      </c>
      <c r="I368" s="5" t="s">
        <v>151</v>
      </c>
      <c r="J368" s="5" t="s">
        <v>151</v>
      </c>
      <c r="K368" s="5" t="s">
        <v>151</v>
      </c>
      <c r="L368" s="5" t="s">
        <v>151</v>
      </c>
      <c r="M368" s="5" t="s">
        <v>151</v>
      </c>
      <c r="N368" s="5" t="s">
        <v>6059</v>
      </c>
      <c r="O368" s="10"/>
    </row>
    <row r="369" spans="1:15" ht="20.100000000000001" customHeight="1">
      <c r="A369" s="4">
        <f>SUBTOTAL(3,C$3:C369)</f>
        <v>367</v>
      </c>
      <c r="B369" s="5">
        <v>21220045</v>
      </c>
      <c r="C369" s="35" t="str">
        <f>_xlfn.XLOOKUP(Table236[[#This Row],[NIS]],Table23[NIS],Table23[Nama lengkap],"Not Found",0)</f>
        <v>Raka Fadhil Saputra</v>
      </c>
      <c r="D369" s="5" t="str">
        <f>_xlfn.XLOOKUP(Table236[[#This Row],[NIS]],Table23[NIS],Table23[Status],"Not Found",0)</f>
        <v>Aktif</v>
      </c>
      <c r="E369" s="5">
        <f>_xlfn.XLOOKUP(Table236[[#This Row],[NIS]],Table23[NIS],Table23[Tahun Masuk],"Not Found",0)</f>
        <v>2021</v>
      </c>
      <c r="F369" s="5">
        <f>_xlfn.XLOOKUP(Table236[[#This Row],[NIS]],Table23[NIS],Table23[Tahun Keluar],"Not Found",0)</f>
        <v>0</v>
      </c>
      <c r="G369" s="5">
        <f>_xlfn.XLOOKUP(Table236[[#This Row],[NIS]],Table23[NIS],Table23[Kelas],"Not Found",0)</f>
        <v>4</v>
      </c>
      <c r="H369" s="5" t="str">
        <f>_xlfn.XLOOKUP(Table236[[#This Row],[NIS]],Table23[NIS],Table23[Kelas Detail],"Not Found",0)</f>
        <v>4-C</v>
      </c>
      <c r="I369" s="5" t="s">
        <v>3531</v>
      </c>
      <c r="J369" s="5"/>
      <c r="K369" s="5"/>
      <c r="L369" s="5" t="s">
        <v>4920</v>
      </c>
      <c r="M369" s="5" t="s">
        <v>4920</v>
      </c>
      <c r="N369" s="5" t="s">
        <v>6059</v>
      </c>
      <c r="O369" s="10"/>
    </row>
    <row r="370" spans="1:15" ht="20.100000000000001" customHeight="1">
      <c r="A370" s="4">
        <f>SUBTOTAL(3,C$3:C370)</f>
        <v>368</v>
      </c>
      <c r="B370" s="5">
        <v>21220106</v>
      </c>
      <c r="C370" s="35" t="str">
        <f>_xlfn.XLOOKUP(Table236[[#This Row],[NIS]],Table23[NIS],Table23[Nama lengkap],"Not Found",0)</f>
        <v>Rayhan Numan Fuady</v>
      </c>
      <c r="D370" s="5" t="str">
        <f>_xlfn.XLOOKUP(Table236[[#This Row],[NIS]],Table23[NIS],Table23[Status],"Not Found",0)</f>
        <v>Aktif</v>
      </c>
      <c r="E370" s="5">
        <f>_xlfn.XLOOKUP(Table236[[#This Row],[NIS]],Table23[NIS],Table23[Tahun Masuk],"Not Found",0)</f>
        <v>2021</v>
      </c>
      <c r="F370" s="5">
        <f>_xlfn.XLOOKUP(Table236[[#This Row],[NIS]],Table23[NIS],Table23[Tahun Keluar],"Not Found",0)</f>
        <v>0</v>
      </c>
      <c r="G370" s="5">
        <f>_xlfn.XLOOKUP(Table236[[#This Row],[NIS]],Table23[NIS],Table23[Kelas],"Not Found",0)</f>
        <v>4</v>
      </c>
      <c r="H370" s="5" t="str">
        <f>_xlfn.XLOOKUP(Table236[[#This Row],[NIS]],Table23[NIS],Table23[Kelas Detail],"Not Found",0)</f>
        <v>4-C</v>
      </c>
      <c r="I370" s="5" t="s">
        <v>151</v>
      </c>
      <c r="J370" s="5" t="s">
        <v>151</v>
      </c>
      <c r="K370" s="5" t="s">
        <v>151</v>
      </c>
      <c r="L370" s="5" t="s">
        <v>151</v>
      </c>
      <c r="M370" s="5" t="s">
        <v>151</v>
      </c>
      <c r="N370" s="5" t="s">
        <v>6059</v>
      </c>
      <c r="O370" s="10"/>
    </row>
    <row r="371" spans="1:15" ht="20.100000000000001" customHeight="1">
      <c r="A371" s="4">
        <f>SUBTOTAL(3,C$3:C371)</f>
        <v>369</v>
      </c>
      <c r="B371" s="5">
        <v>21220003</v>
      </c>
      <c r="C371" s="35" t="str">
        <f>_xlfn.XLOOKUP(Table236[[#This Row],[NIS]],Table23[NIS],Table23[Nama lengkap],"Not Found",0)</f>
        <v>Reza Pratama</v>
      </c>
      <c r="D371" s="5" t="str">
        <f>_xlfn.XLOOKUP(Table236[[#This Row],[NIS]],Table23[NIS],Table23[Status],"Not Found",0)</f>
        <v>Aktif</v>
      </c>
      <c r="E371" s="5">
        <f>_xlfn.XLOOKUP(Table236[[#This Row],[NIS]],Table23[NIS],Table23[Tahun Masuk],"Not Found",0)</f>
        <v>2021</v>
      </c>
      <c r="F371" s="5">
        <f>_xlfn.XLOOKUP(Table236[[#This Row],[NIS]],Table23[NIS],Table23[Tahun Keluar],"Not Found",0)</f>
        <v>0</v>
      </c>
      <c r="G371" s="5">
        <f>_xlfn.XLOOKUP(Table236[[#This Row],[NIS]],Table23[NIS],Table23[Kelas],"Not Found",0)</f>
        <v>4</v>
      </c>
      <c r="H371" s="5" t="str">
        <f>_xlfn.XLOOKUP(Table236[[#This Row],[NIS]],Table23[NIS],Table23[Kelas Detail],"Not Found",0)</f>
        <v>4-C</v>
      </c>
      <c r="I371" s="5" t="s">
        <v>151</v>
      </c>
      <c r="J371" s="5" t="s">
        <v>151</v>
      </c>
      <c r="K371" s="5" t="s">
        <v>151</v>
      </c>
      <c r="L371" s="5" t="s">
        <v>4920</v>
      </c>
      <c r="M371" s="5" t="s">
        <v>4920</v>
      </c>
      <c r="N371" s="5" t="s">
        <v>6059</v>
      </c>
      <c r="O371" s="10"/>
    </row>
    <row r="372" spans="1:15" ht="20.100000000000001" customHeight="1">
      <c r="A372" s="4">
        <f>SUBTOTAL(3,C$3:C372)</f>
        <v>370</v>
      </c>
      <c r="B372" s="5">
        <v>21220088</v>
      </c>
      <c r="C372" s="35" t="str">
        <f>_xlfn.XLOOKUP(Table236[[#This Row],[NIS]],Table23[NIS],Table23[Nama lengkap],"Not Found",0)</f>
        <v>Riza Fauzi Fazrin</v>
      </c>
      <c r="D372" s="5" t="str">
        <f>_xlfn.XLOOKUP(Table236[[#This Row],[NIS]],Table23[NIS],Table23[Status],"Not Found",0)</f>
        <v>Aktif</v>
      </c>
      <c r="E372" s="5">
        <f>_xlfn.XLOOKUP(Table236[[#This Row],[NIS]],Table23[NIS],Table23[Tahun Masuk],"Not Found",0)</f>
        <v>2021</v>
      </c>
      <c r="F372" s="5">
        <f>_xlfn.XLOOKUP(Table236[[#This Row],[NIS]],Table23[NIS],Table23[Tahun Keluar],"Not Found",0)</f>
        <v>0</v>
      </c>
      <c r="G372" s="5">
        <f>_xlfn.XLOOKUP(Table236[[#This Row],[NIS]],Table23[NIS],Table23[Kelas],"Not Found",0)</f>
        <v>4</v>
      </c>
      <c r="H372" s="5" t="str">
        <f>_xlfn.XLOOKUP(Table236[[#This Row],[NIS]],Table23[NIS],Table23[Kelas Detail],"Not Found",0)</f>
        <v>4-C</v>
      </c>
      <c r="I372" s="5" t="s">
        <v>151</v>
      </c>
      <c r="J372" s="5" t="s">
        <v>151</v>
      </c>
      <c r="K372" s="5" t="s">
        <v>151</v>
      </c>
      <c r="L372" s="5" t="s">
        <v>151</v>
      </c>
      <c r="M372" s="5" t="s">
        <v>151</v>
      </c>
      <c r="N372" s="5" t="s">
        <v>6059</v>
      </c>
      <c r="O372" s="10"/>
    </row>
    <row r="373" spans="1:15" ht="20.100000000000001" customHeight="1">
      <c r="A373" s="4">
        <f>SUBTOTAL(3,C$3:C373)</f>
        <v>371</v>
      </c>
      <c r="B373" s="5">
        <v>21220117</v>
      </c>
      <c r="C373" s="35" t="str">
        <f>_xlfn.XLOOKUP(Table236[[#This Row],[NIS]],Table23[NIS],Table23[Nama lengkap],"Not Found",0)</f>
        <v>Rizqi Ahmad Fadillah</v>
      </c>
      <c r="D373" s="5" t="str">
        <f>_xlfn.XLOOKUP(Table236[[#This Row],[NIS]],Table23[NIS],Table23[Status],"Not Found",0)</f>
        <v>Aktif</v>
      </c>
      <c r="E373" s="5">
        <f>_xlfn.XLOOKUP(Table236[[#This Row],[NIS]],Table23[NIS],Table23[Tahun Masuk],"Not Found",0)</f>
        <v>2021</v>
      </c>
      <c r="F373" s="5">
        <f>_xlfn.XLOOKUP(Table236[[#This Row],[NIS]],Table23[NIS],Table23[Tahun Keluar],"Not Found",0)</f>
        <v>0</v>
      </c>
      <c r="G373" s="5">
        <f>_xlfn.XLOOKUP(Table236[[#This Row],[NIS]],Table23[NIS],Table23[Kelas],"Not Found",0)</f>
        <v>4</v>
      </c>
      <c r="H373" s="5" t="str">
        <f>_xlfn.XLOOKUP(Table236[[#This Row],[NIS]],Table23[NIS],Table23[Kelas Detail],"Not Found",0)</f>
        <v>4-C</v>
      </c>
      <c r="I373" s="5" t="s">
        <v>151</v>
      </c>
      <c r="J373" s="5" t="s">
        <v>151</v>
      </c>
      <c r="K373" s="5" t="s">
        <v>151</v>
      </c>
      <c r="L373" s="5" t="s">
        <v>4920</v>
      </c>
      <c r="M373" s="5" t="s">
        <v>151</v>
      </c>
      <c r="N373" s="5" t="s">
        <v>6059</v>
      </c>
      <c r="O373" s="10"/>
    </row>
    <row r="374" spans="1:15" ht="20.100000000000001" customHeight="1">
      <c r="A374" s="4">
        <f>SUBTOTAL(3,C$3:C374)</f>
        <v>372</v>
      </c>
      <c r="B374" s="5">
        <v>20210036</v>
      </c>
      <c r="C374" s="35" t="str">
        <f>_xlfn.XLOOKUP(Table236[[#This Row],[NIS]],Table23[NIS],Table23[Nama lengkap],"Not Found",0)</f>
        <v>Sany Nurfadhilah</v>
      </c>
      <c r="D374" s="5" t="str">
        <f>_xlfn.XLOOKUP(Table236[[#This Row],[NIS]],Table23[NIS],Table23[Status],"Not Found",0)</f>
        <v>Waqof</v>
      </c>
      <c r="E374" s="5">
        <f>_xlfn.XLOOKUP(Table236[[#This Row],[NIS]],Table23[NIS],Table23[Tahun Masuk],"Not Found",0)</f>
        <v>2020</v>
      </c>
      <c r="F374" s="5">
        <f>_xlfn.XLOOKUP(Table236[[#This Row],[NIS]],Table23[NIS],Table23[Tahun Keluar],"Not Found",0)</f>
        <v>0</v>
      </c>
      <c r="G374" s="5">
        <f>_xlfn.XLOOKUP(Table236[[#This Row],[NIS]],Table23[NIS],Table23[Kelas],"Not Found",0)</f>
        <v>4</v>
      </c>
      <c r="H374" s="5" t="str">
        <f>_xlfn.XLOOKUP(Table236[[#This Row],[NIS]],Table23[NIS],Table23[Kelas Detail],"Not Found",0)</f>
        <v>4-C</v>
      </c>
      <c r="I374" s="5" t="s">
        <v>151</v>
      </c>
      <c r="J374" s="5" t="s">
        <v>151</v>
      </c>
      <c r="K374" s="5" t="s">
        <v>151</v>
      </c>
      <c r="L374" s="5" t="s">
        <v>151</v>
      </c>
      <c r="M374" s="5" t="s">
        <v>151</v>
      </c>
      <c r="N374" s="5" t="s">
        <v>6059</v>
      </c>
      <c r="O374" s="10"/>
    </row>
    <row r="375" spans="1:15" ht="20.100000000000001" customHeight="1">
      <c r="A375" s="4">
        <f>SUBTOTAL(3,C$3:C375)</f>
        <v>373</v>
      </c>
      <c r="B375" s="5">
        <v>21220079</v>
      </c>
      <c r="C375" s="35" t="str">
        <f>_xlfn.XLOOKUP(Table236[[#This Row],[NIS]],Table23[NIS],Table23[Nama lengkap],"Not Found",0)</f>
        <v>Septian Ramdani</v>
      </c>
      <c r="D375" s="5" t="str">
        <f>_xlfn.XLOOKUP(Table236[[#This Row],[NIS]],Table23[NIS],Table23[Status],"Not Found",0)</f>
        <v>Aktif</v>
      </c>
      <c r="E375" s="5">
        <f>_xlfn.XLOOKUP(Table236[[#This Row],[NIS]],Table23[NIS],Table23[Tahun Masuk],"Not Found",0)</f>
        <v>2021</v>
      </c>
      <c r="F375" s="5">
        <f>_xlfn.XLOOKUP(Table236[[#This Row],[NIS]],Table23[NIS],Table23[Tahun Keluar],"Not Found",0)</f>
        <v>0</v>
      </c>
      <c r="G375" s="5">
        <f>_xlfn.XLOOKUP(Table236[[#This Row],[NIS]],Table23[NIS],Table23[Kelas],"Not Found",0)</f>
        <v>4</v>
      </c>
      <c r="H375" s="5" t="str">
        <f>_xlfn.XLOOKUP(Table236[[#This Row],[NIS]],Table23[NIS],Table23[Kelas Detail],"Not Found",0)</f>
        <v>4-C</v>
      </c>
      <c r="I375" s="5" t="s">
        <v>151</v>
      </c>
      <c r="J375" s="5" t="s">
        <v>151</v>
      </c>
      <c r="K375" s="5" t="s">
        <v>151</v>
      </c>
      <c r="L375" s="5" t="s">
        <v>151</v>
      </c>
      <c r="M375" s="5" t="s">
        <v>151</v>
      </c>
      <c r="N375" s="5" t="s">
        <v>6059</v>
      </c>
      <c r="O375" s="10"/>
    </row>
    <row r="376" spans="1:15" ht="20.100000000000001" customHeight="1">
      <c r="A376" s="4">
        <f>SUBTOTAL(3,C$3:C376)</f>
        <v>374</v>
      </c>
      <c r="B376" s="5">
        <v>21220124</v>
      </c>
      <c r="C376" s="35" t="str">
        <f>_xlfn.XLOOKUP(Table236[[#This Row],[NIS]],Table23[NIS],Table23[Nama lengkap],"Not Found",0)</f>
        <v>Zidan Ramadani</v>
      </c>
      <c r="D376" s="5" t="str">
        <f>_xlfn.XLOOKUP(Table236[[#This Row],[NIS]],Table23[NIS],Table23[Status],"Not Found",0)</f>
        <v>Aktif</v>
      </c>
      <c r="E376" s="5">
        <f>_xlfn.XLOOKUP(Table236[[#This Row],[NIS]],Table23[NIS],Table23[Tahun Masuk],"Not Found",0)</f>
        <v>2021</v>
      </c>
      <c r="F376" s="5">
        <f>_xlfn.XLOOKUP(Table236[[#This Row],[NIS]],Table23[NIS],Table23[Tahun Keluar],"Not Found",0)</f>
        <v>0</v>
      </c>
      <c r="G376" s="5">
        <f>_xlfn.XLOOKUP(Table236[[#This Row],[NIS]],Table23[NIS],Table23[Kelas],"Not Found",0)</f>
        <v>4</v>
      </c>
      <c r="H376" s="5" t="str">
        <f>_xlfn.XLOOKUP(Table236[[#This Row],[NIS]],Table23[NIS],Table23[Kelas Detail],"Not Found",0)</f>
        <v>4-C</v>
      </c>
      <c r="I376" s="5" t="s">
        <v>151</v>
      </c>
      <c r="J376" s="5" t="s">
        <v>151</v>
      </c>
      <c r="K376" s="5" t="s">
        <v>151</v>
      </c>
      <c r="L376" s="5" t="s">
        <v>151</v>
      </c>
      <c r="M376" s="5" t="s">
        <v>151</v>
      </c>
      <c r="N376" s="5" t="s">
        <v>6059</v>
      </c>
      <c r="O376" s="10"/>
    </row>
    <row r="377" spans="1:15" ht="20.100000000000001" customHeight="1">
      <c r="A377" s="4">
        <f>SUBTOTAL(3,C$3:C377)</f>
        <v>375</v>
      </c>
      <c r="B377" s="5">
        <v>19200007</v>
      </c>
      <c r="C377" s="35" t="str">
        <f>_xlfn.XLOOKUP(Table236[[#This Row],[NIS]],Table23[NIS],Table23[Nama lengkap],"Not Found",0)</f>
        <v>Abdulloh Syakir</v>
      </c>
      <c r="D377" s="5" t="str">
        <f>_xlfn.XLOOKUP(Table236[[#This Row],[NIS]],Table23[NIS],Table23[Status],"Not Found",0)</f>
        <v>Aktif</v>
      </c>
      <c r="E377" s="5">
        <f>_xlfn.XLOOKUP(Table236[[#This Row],[NIS]],Table23[NIS],Table23[Tahun Masuk],"Not Found",0)</f>
        <v>2019</v>
      </c>
      <c r="F377" s="5">
        <f>_xlfn.XLOOKUP(Table236[[#This Row],[NIS]],Table23[NIS],Table23[Tahun Keluar],"Not Found",0)</f>
        <v>0</v>
      </c>
      <c r="G377" s="5">
        <f>_xlfn.XLOOKUP(Table236[[#This Row],[NIS]],Table23[NIS],Table23[Kelas],"Not Found",0)</f>
        <v>5</v>
      </c>
      <c r="H377" s="5" t="str">
        <f>_xlfn.XLOOKUP(Table236[[#This Row],[NIS]],Table23[NIS],Table23[Kelas Detail],"Not Found",0)</f>
        <v>5-A</v>
      </c>
      <c r="I377" s="5" t="s">
        <v>151</v>
      </c>
      <c r="J377" s="5" t="s">
        <v>151</v>
      </c>
      <c r="K377" s="5" t="s">
        <v>151</v>
      </c>
      <c r="L377" s="5" t="s">
        <v>151</v>
      </c>
      <c r="M377" s="5" t="s">
        <v>151</v>
      </c>
      <c r="N377" s="5" t="s">
        <v>6059</v>
      </c>
      <c r="O377" s="10"/>
    </row>
    <row r="378" spans="1:15" ht="20.100000000000001" customHeight="1">
      <c r="A378" s="4">
        <f>SUBTOTAL(3,C$3:C378)</f>
        <v>376</v>
      </c>
      <c r="B378" s="5">
        <v>19200003</v>
      </c>
      <c r="C378" s="35" t="str">
        <f>_xlfn.XLOOKUP(Table236[[#This Row],[NIS]],Table23[NIS],Table23[Nama lengkap],"Not Found",0)</f>
        <v>Abul Khoirsyah</v>
      </c>
      <c r="D378" s="5" t="str">
        <f>_xlfn.XLOOKUP(Table236[[#This Row],[NIS]],Table23[NIS],Table23[Status],"Not Found",0)</f>
        <v>Aktif</v>
      </c>
      <c r="E378" s="5">
        <f>_xlfn.XLOOKUP(Table236[[#This Row],[NIS]],Table23[NIS],Table23[Tahun Masuk],"Not Found",0)</f>
        <v>2019</v>
      </c>
      <c r="F378" s="5">
        <f>_xlfn.XLOOKUP(Table236[[#This Row],[NIS]],Table23[NIS],Table23[Tahun Keluar],"Not Found",0)</f>
        <v>0</v>
      </c>
      <c r="G378" s="5">
        <f>_xlfn.XLOOKUP(Table236[[#This Row],[NIS]],Table23[NIS],Table23[Kelas],"Not Found",0)</f>
        <v>5</v>
      </c>
      <c r="H378" s="5" t="str">
        <f>_xlfn.XLOOKUP(Table236[[#This Row],[NIS]],Table23[NIS],Table23[Kelas Detail],"Not Found",0)</f>
        <v>5-A</v>
      </c>
      <c r="I378" s="5" t="s">
        <v>151</v>
      </c>
      <c r="J378" s="5" t="s">
        <v>151</v>
      </c>
      <c r="K378" s="5" t="s">
        <v>151</v>
      </c>
      <c r="L378" s="5" t="s">
        <v>151</v>
      </c>
      <c r="M378" s="5" t="s">
        <v>151</v>
      </c>
      <c r="N378" s="5" t="s">
        <v>6059</v>
      </c>
      <c r="O378" s="10"/>
    </row>
    <row r="379" spans="1:15" ht="20.100000000000001" customHeight="1">
      <c r="A379" s="4">
        <f>SUBTOTAL(3,C$3:C379)</f>
        <v>377</v>
      </c>
      <c r="B379" s="5">
        <v>18190015</v>
      </c>
      <c r="C379" s="35" t="str">
        <f>_xlfn.XLOOKUP(Table236[[#This Row],[NIS]],Table23[NIS],Table23[Nama lengkap],"Not Found",0)</f>
        <v>Arbian Mardana Putra</v>
      </c>
      <c r="D379" s="5" t="str">
        <f>_xlfn.XLOOKUP(Table236[[#This Row],[NIS]],Table23[NIS],Table23[Status],"Not Found",0)</f>
        <v>Aktif</v>
      </c>
      <c r="E379" s="5">
        <f>_xlfn.XLOOKUP(Table236[[#This Row],[NIS]],Table23[NIS],Table23[Tahun Masuk],"Not Found",0)</f>
        <v>2018</v>
      </c>
      <c r="F379" s="5">
        <f>_xlfn.XLOOKUP(Table236[[#This Row],[NIS]],Table23[NIS],Table23[Tahun Keluar],"Not Found",0)</f>
        <v>0</v>
      </c>
      <c r="G379" s="5">
        <f>_xlfn.XLOOKUP(Table236[[#This Row],[NIS]],Table23[NIS],Table23[Kelas],"Not Found",0)</f>
        <v>5</v>
      </c>
      <c r="H379" s="5" t="str">
        <f>_xlfn.XLOOKUP(Table236[[#This Row],[NIS]],Table23[NIS],Table23[Kelas Detail],"Not Found",0)</f>
        <v>5-A</v>
      </c>
      <c r="I379" s="5" t="s">
        <v>151</v>
      </c>
      <c r="J379" s="5" t="s">
        <v>151</v>
      </c>
      <c r="K379" s="5" t="s">
        <v>151</v>
      </c>
      <c r="L379" s="5" t="s">
        <v>151</v>
      </c>
      <c r="M379" s="5" t="s">
        <v>151</v>
      </c>
      <c r="N379" s="5" t="s">
        <v>6059</v>
      </c>
      <c r="O379" s="10" t="s">
        <v>6059</v>
      </c>
    </row>
    <row r="380" spans="1:15" ht="20.100000000000001" customHeight="1">
      <c r="A380" s="4">
        <f>SUBTOTAL(3,C$3:C380)</f>
        <v>378</v>
      </c>
      <c r="B380" s="5">
        <v>20210101</v>
      </c>
      <c r="C380" s="35" t="str">
        <f>_xlfn.XLOOKUP(Table236[[#This Row],[NIS]],Table23[NIS],Table23[Nama lengkap],"Not Found",0)</f>
        <v>Arju Muhamad Marjuq</v>
      </c>
      <c r="D380" s="5" t="str">
        <f>_xlfn.XLOOKUP(Table236[[#This Row],[NIS]],Table23[NIS],Table23[Status],"Not Found",0)</f>
        <v>Aktif</v>
      </c>
      <c r="E380" s="5">
        <f>_xlfn.XLOOKUP(Table236[[#This Row],[NIS]],Table23[NIS],Table23[Tahun Masuk],"Not Found",0)</f>
        <v>2020</v>
      </c>
      <c r="F380" s="5">
        <f>_xlfn.XLOOKUP(Table236[[#This Row],[NIS]],Table23[NIS],Table23[Tahun Keluar],"Not Found",0)</f>
        <v>0</v>
      </c>
      <c r="G380" s="5">
        <f>_xlfn.XLOOKUP(Table236[[#This Row],[NIS]],Table23[NIS],Table23[Kelas],"Not Found",0)</f>
        <v>5</v>
      </c>
      <c r="H380" s="5" t="str">
        <f>_xlfn.XLOOKUP(Table236[[#This Row],[NIS]],Table23[NIS],Table23[Kelas Detail],"Not Found",0)</f>
        <v>5-A</v>
      </c>
      <c r="I380" s="5" t="s">
        <v>151</v>
      </c>
      <c r="J380" s="5" t="s">
        <v>151</v>
      </c>
      <c r="K380" s="5" t="s">
        <v>151</v>
      </c>
      <c r="L380" s="5" t="s">
        <v>151</v>
      </c>
      <c r="M380" s="5" t="s">
        <v>151</v>
      </c>
      <c r="N380" s="5"/>
      <c r="O380" s="10"/>
    </row>
    <row r="381" spans="1:15" ht="20.100000000000001" customHeight="1">
      <c r="A381" s="4">
        <f>SUBTOTAL(3,C$3:C381)</f>
        <v>379</v>
      </c>
      <c r="B381" s="5">
        <v>18190026</v>
      </c>
      <c r="C381" s="35" t="str">
        <f>_xlfn.XLOOKUP(Table236[[#This Row],[NIS]],Table23[NIS],Table23[Nama lengkap],"Not Found",0)</f>
        <v>Firmansyah Putra Maulana</v>
      </c>
      <c r="D381" s="5" t="str">
        <f>_xlfn.XLOOKUP(Table236[[#This Row],[NIS]],Table23[NIS],Table23[Status],"Not Found",0)</f>
        <v>Aktif</v>
      </c>
      <c r="E381" s="5">
        <f>_xlfn.XLOOKUP(Table236[[#This Row],[NIS]],Table23[NIS],Table23[Tahun Masuk],"Not Found",0)</f>
        <v>2018</v>
      </c>
      <c r="F381" s="5">
        <f>_xlfn.XLOOKUP(Table236[[#This Row],[NIS]],Table23[NIS],Table23[Tahun Keluar],"Not Found",0)</f>
        <v>0</v>
      </c>
      <c r="G381" s="5">
        <f>_xlfn.XLOOKUP(Table236[[#This Row],[NIS]],Table23[NIS],Table23[Kelas],"Not Found",0)</f>
        <v>5</v>
      </c>
      <c r="H381" s="5" t="str">
        <f>_xlfn.XLOOKUP(Table236[[#This Row],[NIS]],Table23[NIS],Table23[Kelas Detail],"Not Found",0)</f>
        <v>5-A</v>
      </c>
      <c r="I381" s="5" t="s">
        <v>151</v>
      </c>
      <c r="J381" s="5" t="s">
        <v>151</v>
      </c>
      <c r="K381" s="5" t="s">
        <v>151</v>
      </c>
      <c r="L381" s="5" t="s">
        <v>151</v>
      </c>
      <c r="M381" s="5" t="s">
        <v>151</v>
      </c>
      <c r="N381" s="5" t="s">
        <v>6059</v>
      </c>
      <c r="O381" s="10" t="s">
        <v>6059</v>
      </c>
    </row>
    <row r="382" spans="1:15" ht="20.100000000000001" customHeight="1">
      <c r="A382" s="4">
        <f>SUBTOTAL(3,C$3:C382)</f>
        <v>380</v>
      </c>
      <c r="B382" s="5">
        <v>19200124</v>
      </c>
      <c r="C382" s="35" t="str">
        <f>_xlfn.XLOOKUP(Table236[[#This Row],[NIS]],Table23[NIS],Table23[Nama lengkap],"Not Found",0)</f>
        <v>Giandra Magenta</v>
      </c>
      <c r="D382" s="5" t="str">
        <f>_xlfn.XLOOKUP(Table236[[#This Row],[NIS]],Table23[NIS],Table23[Status],"Not Found",0)</f>
        <v>Aktif</v>
      </c>
      <c r="E382" s="5">
        <f>_xlfn.XLOOKUP(Table236[[#This Row],[NIS]],Table23[NIS],Table23[Tahun Masuk],"Not Found",0)</f>
        <v>2019</v>
      </c>
      <c r="F382" s="5">
        <f>_xlfn.XLOOKUP(Table236[[#This Row],[NIS]],Table23[NIS],Table23[Tahun Keluar],"Not Found",0)</f>
        <v>0</v>
      </c>
      <c r="G382" s="5">
        <f>_xlfn.XLOOKUP(Table236[[#This Row],[NIS]],Table23[NIS],Table23[Kelas],"Not Found",0)</f>
        <v>5</v>
      </c>
      <c r="H382" s="5" t="str">
        <f>_xlfn.XLOOKUP(Table236[[#This Row],[NIS]],Table23[NIS],Table23[Kelas Detail],"Not Found",0)</f>
        <v>5-A</v>
      </c>
      <c r="I382" s="5" t="s">
        <v>151</v>
      </c>
      <c r="J382" s="5" t="s">
        <v>151</v>
      </c>
      <c r="K382" s="5" t="s">
        <v>151</v>
      </c>
      <c r="L382" s="5" t="s">
        <v>151</v>
      </c>
      <c r="M382" s="5" t="s">
        <v>151</v>
      </c>
      <c r="N382" s="5" t="s">
        <v>6059</v>
      </c>
      <c r="O382" s="10"/>
    </row>
    <row r="383" spans="1:15" ht="20.100000000000001" customHeight="1">
      <c r="A383" s="4">
        <f>SUBTOTAL(3,C$3:C383)</f>
        <v>381</v>
      </c>
      <c r="B383" s="5">
        <v>19200077</v>
      </c>
      <c r="C383" s="35" t="str">
        <f>_xlfn.XLOOKUP(Table236[[#This Row],[NIS]],Table23[NIS],Table23[Nama lengkap],"Not Found",0)</f>
        <v>Mada Ahmad Banani</v>
      </c>
      <c r="D383" s="5" t="str">
        <f>_xlfn.XLOOKUP(Table236[[#This Row],[NIS]],Table23[NIS],Table23[Status],"Not Found",0)</f>
        <v>Aktif</v>
      </c>
      <c r="E383" s="5">
        <f>_xlfn.XLOOKUP(Table236[[#This Row],[NIS]],Table23[NIS],Table23[Tahun Masuk],"Not Found",0)</f>
        <v>2019</v>
      </c>
      <c r="F383" s="5">
        <f>_xlfn.XLOOKUP(Table236[[#This Row],[NIS]],Table23[NIS],Table23[Tahun Keluar],"Not Found",0)</f>
        <v>0</v>
      </c>
      <c r="G383" s="5">
        <f>_xlfn.XLOOKUP(Table236[[#This Row],[NIS]],Table23[NIS],Table23[Kelas],"Not Found",0)</f>
        <v>5</v>
      </c>
      <c r="H383" s="5" t="str">
        <f>_xlfn.XLOOKUP(Table236[[#This Row],[NIS]],Table23[NIS],Table23[Kelas Detail],"Not Found",0)</f>
        <v>5-A</v>
      </c>
      <c r="I383" s="5" t="s">
        <v>151</v>
      </c>
      <c r="J383" s="5" t="s">
        <v>151</v>
      </c>
      <c r="K383" s="5" t="s">
        <v>151</v>
      </c>
      <c r="L383" s="5" t="s">
        <v>151</v>
      </c>
      <c r="M383" s="5" t="s">
        <v>151</v>
      </c>
      <c r="N383" s="5" t="s">
        <v>6059</v>
      </c>
      <c r="O383" s="10"/>
    </row>
    <row r="384" spans="1:15" ht="20.100000000000001" customHeight="1">
      <c r="A384" s="4">
        <f>SUBTOTAL(3,C$3:C384)</f>
        <v>382</v>
      </c>
      <c r="B384" s="5">
        <v>20210102</v>
      </c>
      <c r="C384" s="35" t="str">
        <f>_xlfn.XLOOKUP(Table236[[#This Row],[NIS]],Table23[NIS],Table23[Nama lengkap],"Not Found",0)</f>
        <v>Maulana Yusuf Ibrohim</v>
      </c>
      <c r="D384" s="5" t="str">
        <f>_xlfn.XLOOKUP(Table236[[#This Row],[NIS]],Table23[NIS],Table23[Status],"Not Found",0)</f>
        <v>Aktif</v>
      </c>
      <c r="E384" s="5">
        <f>_xlfn.XLOOKUP(Table236[[#This Row],[NIS]],Table23[NIS],Table23[Tahun Masuk],"Not Found",0)</f>
        <v>2020</v>
      </c>
      <c r="F384" s="5">
        <f>_xlfn.XLOOKUP(Table236[[#This Row],[NIS]],Table23[NIS],Table23[Tahun Keluar],"Not Found",0)</f>
        <v>0</v>
      </c>
      <c r="G384" s="5">
        <f>_xlfn.XLOOKUP(Table236[[#This Row],[NIS]],Table23[NIS],Table23[Kelas],"Not Found",0)</f>
        <v>5</v>
      </c>
      <c r="H384" s="5" t="str">
        <f>_xlfn.XLOOKUP(Table236[[#This Row],[NIS]],Table23[NIS],Table23[Kelas Detail],"Not Found",0)</f>
        <v>5-A</v>
      </c>
      <c r="I384" s="5" t="s">
        <v>151</v>
      </c>
      <c r="J384" s="5" t="s">
        <v>151</v>
      </c>
      <c r="K384" s="5" t="s">
        <v>151</v>
      </c>
      <c r="L384" s="5" t="s">
        <v>4920</v>
      </c>
      <c r="M384" s="5" t="s">
        <v>151</v>
      </c>
      <c r="N384" s="5" t="s">
        <v>6059</v>
      </c>
      <c r="O384" s="10"/>
    </row>
    <row r="385" spans="1:15" ht="20.100000000000001" customHeight="1">
      <c r="A385" s="4">
        <f>SUBTOTAL(3,C$3:C385)</f>
        <v>383</v>
      </c>
      <c r="B385" s="5">
        <v>20210064</v>
      </c>
      <c r="C385" s="35" t="str">
        <f>_xlfn.XLOOKUP(Table236[[#This Row],[NIS]],Table23[NIS],Table23[Nama lengkap],"Not Found",0)</f>
        <v>Moch. Fadiel Rhamadhani</v>
      </c>
      <c r="D385" s="5" t="str">
        <f>_xlfn.XLOOKUP(Table236[[#This Row],[NIS]],Table23[NIS],Table23[Status],"Not Found",0)</f>
        <v>Aktif</v>
      </c>
      <c r="E385" s="5">
        <f>_xlfn.XLOOKUP(Table236[[#This Row],[NIS]],Table23[NIS],Table23[Tahun Masuk],"Not Found",0)</f>
        <v>2020</v>
      </c>
      <c r="F385" s="5">
        <f>_xlfn.XLOOKUP(Table236[[#This Row],[NIS]],Table23[NIS],Table23[Tahun Keluar],"Not Found",0)</f>
        <v>0</v>
      </c>
      <c r="G385" s="5">
        <f>_xlfn.XLOOKUP(Table236[[#This Row],[NIS]],Table23[NIS],Table23[Kelas],"Not Found",0)</f>
        <v>5</v>
      </c>
      <c r="H385" s="5" t="str">
        <f>_xlfn.XLOOKUP(Table236[[#This Row],[NIS]],Table23[NIS],Table23[Kelas Detail],"Not Found",0)</f>
        <v>5-A</v>
      </c>
      <c r="I385" s="5" t="s">
        <v>151</v>
      </c>
      <c r="J385" s="5" t="s">
        <v>151</v>
      </c>
      <c r="K385" s="5" t="s">
        <v>151</v>
      </c>
      <c r="L385" s="5" t="s">
        <v>151</v>
      </c>
      <c r="M385" s="5" t="s">
        <v>151</v>
      </c>
      <c r="N385" s="5"/>
      <c r="O385" s="10"/>
    </row>
    <row r="386" spans="1:15" ht="20.100000000000001" customHeight="1">
      <c r="A386" s="4">
        <f>SUBTOTAL(3,C$3:C386)</f>
        <v>384</v>
      </c>
      <c r="B386" s="5">
        <v>19200125</v>
      </c>
      <c r="C386" s="35" t="str">
        <f>_xlfn.XLOOKUP(Table236[[#This Row],[NIS]],Table23[NIS],Table23[Nama lengkap],"Not Found",0)</f>
        <v>Mochammad Hasby Khoeri Rasid</v>
      </c>
      <c r="D386" s="5" t="str">
        <f>_xlfn.XLOOKUP(Table236[[#This Row],[NIS]],Table23[NIS],Table23[Status],"Not Found",0)</f>
        <v>Aktif</v>
      </c>
      <c r="E386" s="5">
        <f>_xlfn.XLOOKUP(Table236[[#This Row],[NIS]],Table23[NIS],Table23[Tahun Masuk],"Not Found",0)</f>
        <v>2019</v>
      </c>
      <c r="F386" s="5">
        <f>_xlfn.XLOOKUP(Table236[[#This Row],[NIS]],Table23[NIS],Table23[Tahun Keluar],"Not Found",0)</f>
        <v>0</v>
      </c>
      <c r="G386" s="5">
        <f>_xlfn.XLOOKUP(Table236[[#This Row],[NIS]],Table23[NIS],Table23[Kelas],"Not Found",0)</f>
        <v>5</v>
      </c>
      <c r="H386" s="5" t="str">
        <f>_xlfn.XLOOKUP(Table236[[#This Row],[NIS]],Table23[NIS],Table23[Kelas Detail],"Not Found",0)</f>
        <v>5-A</v>
      </c>
      <c r="I386" s="5" t="s">
        <v>151</v>
      </c>
      <c r="J386" s="5" t="s">
        <v>151</v>
      </c>
      <c r="K386" s="5" t="s">
        <v>151</v>
      </c>
      <c r="L386" s="5" t="s">
        <v>151</v>
      </c>
      <c r="M386" s="5" t="s">
        <v>151</v>
      </c>
      <c r="N386" s="5"/>
      <c r="O386" s="10"/>
    </row>
    <row r="387" spans="1:15" ht="20.100000000000001" customHeight="1">
      <c r="A387" s="4">
        <f>SUBTOTAL(3,C$3:C387)</f>
        <v>385</v>
      </c>
      <c r="B387" s="5">
        <v>19200085</v>
      </c>
      <c r="C387" s="35" t="str">
        <f>_xlfn.XLOOKUP(Table236[[#This Row],[NIS]],Table23[NIS],Table23[Nama lengkap],"Not Found",0)</f>
        <v>Muhamad Aden Arya Cahyana Firdaus</v>
      </c>
      <c r="D387" s="5" t="str">
        <f>_xlfn.XLOOKUP(Table236[[#This Row],[NIS]],Table23[NIS],Table23[Status],"Not Found",0)</f>
        <v>Aktif</v>
      </c>
      <c r="E387" s="5">
        <f>_xlfn.XLOOKUP(Table236[[#This Row],[NIS]],Table23[NIS],Table23[Tahun Masuk],"Not Found",0)</f>
        <v>2019</v>
      </c>
      <c r="F387" s="5">
        <f>_xlfn.XLOOKUP(Table236[[#This Row],[NIS]],Table23[NIS],Table23[Tahun Keluar],"Not Found",0)</f>
        <v>0</v>
      </c>
      <c r="G387" s="5">
        <f>_xlfn.XLOOKUP(Table236[[#This Row],[NIS]],Table23[NIS],Table23[Kelas],"Not Found",0)</f>
        <v>5</v>
      </c>
      <c r="H387" s="5" t="str">
        <f>_xlfn.XLOOKUP(Table236[[#This Row],[NIS]],Table23[NIS],Table23[Kelas Detail],"Not Found",0)</f>
        <v>5-A</v>
      </c>
      <c r="I387" s="5" t="s">
        <v>151</v>
      </c>
      <c r="J387" s="5" t="s">
        <v>151</v>
      </c>
      <c r="K387" s="5" t="s">
        <v>151</v>
      </c>
      <c r="L387" s="5" t="s">
        <v>151</v>
      </c>
      <c r="M387" s="5" t="s">
        <v>151</v>
      </c>
      <c r="N387" s="5" t="s">
        <v>6059</v>
      </c>
      <c r="O387" s="10"/>
    </row>
    <row r="388" spans="1:15" ht="20.100000000000001" customHeight="1">
      <c r="A388" s="4">
        <f>SUBTOTAL(3,C$3:C388)</f>
        <v>386</v>
      </c>
      <c r="B388" s="5">
        <v>19200120</v>
      </c>
      <c r="C388" s="35" t="str">
        <f>_xlfn.XLOOKUP(Table236[[#This Row],[NIS]],Table23[NIS],Table23[Nama lengkap],"Not Found",0)</f>
        <v>Muhamad Azka Azkiya</v>
      </c>
      <c r="D388" s="5" t="str">
        <f>_xlfn.XLOOKUP(Table236[[#This Row],[NIS]],Table23[NIS],Table23[Status],"Not Found",0)</f>
        <v>Aktif</v>
      </c>
      <c r="E388" s="5">
        <f>_xlfn.XLOOKUP(Table236[[#This Row],[NIS]],Table23[NIS],Table23[Tahun Masuk],"Not Found",0)</f>
        <v>2019</v>
      </c>
      <c r="F388" s="5">
        <f>_xlfn.XLOOKUP(Table236[[#This Row],[NIS]],Table23[NIS],Table23[Tahun Keluar],"Not Found",0)</f>
        <v>0</v>
      </c>
      <c r="G388" s="5">
        <f>_xlfn.XLOOKUP(Table236[[#This Row],[NIS]],Table23[NIS],Table23[Kelas],"Not Found",0)</f>
        <v>5</v>
      </c>
      <c r="H388" s="5" t="str">
        <f>_xlfn.XLOOKUP(Table236[[#This Row],[NIS]],Table23[NIS],Table23[Kelas Detail],"Not Found",0)</f>
        <v>5-A</v>
      </c>
      <c r="I388" s="5" t="s">
        <v>151</v>
      </c>
      <c r="J388" s="5" t="s">
        <v>151</v>
      </c>
      <c r="K388" s="5" t="s">
        <v>151</v>
      </c>
      <c r="L388" s="5" t="s">
        <v>151</v>
      </c>
      <c r="M388" s="5" t="s">
        <v>151</v>
      </c>
      <c r="N388" s="5"/>
      <c r="O388" s="10"/>
    </row>
    <row r="389" spans="1:15" ht="20.100000000000001" customHeight="1">
      <c r="A389" s="4">
        <f>SUBTOTAL(3,C$3:C389)</f>
        <v>387</v>
      </c>
      <c r="B389" s="5">
        <v>19200103</v>
      </c>
      <c r="C389" s="35" t="str">
        <f>_xlfn.XLOOKUP(Table236[[#This Row],[NIS]],Table23[NIS],Table23[Nama lengkap],"Not Found",0)</f>
        <v>Muhamad Reyza Rachmawan</v>
      </c>
      <c r="D389" s="5" t="str">
        <f>_xlfn.XLOOKUP(Table236[[#This Row],[NIS]],Table23[NIS],Table23[Status],"Not Found",0)</f>
        <v>Aktif</v>
      </c>
      <c r="E389" s="5">
        <f>_xlfn.XLOOKUP(Table236[[#This Row],[NIS]],Table23[NIS],Table23[Tahun Masuk],"Not Found",0)</f>
        <v>2019</v>
      </c>
      <c r="F389" s="5">
        <f>_xlfn.XLOOKUP(Table236[[#This Row],[NIS]],Table23[NIS],Table23[Tahun Keluar],"Not Found",0)</f>
        <v>0</v>
      </c>
      <c r="G389" s="5">
        <f>_xlfn.XLOOKUP(Table236[[#This Row],[NIS]],Table23[NIS],Table23[Kelas],"Not Found",0)</f>
        <v>5</v>
      </c>
      <c r="H389" s="5" t="str">
        <f>_xlfn.XLOOKUP(Table236[[#This Row],[NIS]],Table23[NIS],Table23[Kelas Detail],"Not Found",0)</f>
        <v>5-A</v>
      </c>
      <c r="I389" s="5" t="s">
        <v>151</v>
      </c>
      <c r="J389" s="5" t="s">
        <v>151</v>
      </c>
      <c r="K389" s="5" t="s">
        <v>151</v>
      </c>
      <c r="L389" s="5" t="s">
        <v>151</v>
      </c>
      <c r="M389" s="5" t="s">
        <v>151</v>
      </c>
      <c r="N389" s="5"/>
      <c r="O389" s="10"/>
    </row>
    <row r="390" spans="1:15" ht="20.100000000000001" customHeight="1">
      <c r="A390" s="4">
        <f>SUBTOTAL(3,C$3:C390)</f>
        <v>388</v>
      </c>
      <c r="B390" s="5">
        <v>19200086</v>
      </c>
      <c r="C390" s="35" t="str">
        <f>_xlfn.XLOOKUP(Table236[[#This Row],[NIS]],Table23[NIS],Table23[Nama lengkap],"Not Found",0)</f>
        <v>Muhammad Alfakhrul Mubarok</v>
      </c>
      <c r="D390" s="5" t="str">
        <f>_xlfn.XLOOKUP(Table236[[#This Row],[NIS]],Table23[NIS],Table23[Status],"Not Found",0)</f>
        <v>Aktif</v>
      </c>
      <c r="E390" s="5">
        <f>_xlfn.XLOOKUP(Table236[[#This Row],[NIS]],Table23[NIS],Table23[Tahun Masuk],"Not Found",0)</f>
        <v>2019</v>
      </c>
      <c r="F390" s="5">
        <f>_xlfn.XLOOKUP(Table236[[#This Row],[NIS]],Table23[NIS],Table23[Tahun Keluar],"Not Found",0)</f>
        <v>0</v>
      </c>
      <c r="G390" s="5">
        <f>_xlfn.XLOOKUP(Table236[[#This Row],[NIS]],Table23[NIS],Table23[Kelas],"Not Found",0)</f>
        <v>5</v>
      </c>
      <c r="H390" s="5" t="str">
        <f>_xlfn.XLOOKUP(Table236[[#This Row],[NIS]],Table23[NIS],Table23[Kelas Detail],"Not Found",0)</f>
        <v>5-A</v>
      </c>
      <c r="I390" s="5" t="s">
        <v>151</v>
      </c>
      <c r="J390" s="5" t="s">
        <v>151</v>
      </c>
      <c r="K390" s="5" t="s">
        <v>151</v>
      </c>
      <c r="L390" s="5" t="s">
        <v>151</v>
      </c>
      <c r="M390" s="5" t="s">
        <v>151</v>
      </c>
      <c r="N390" s="5"/>
      <c r="O390" s="10"/>
    </row>
    <row r="391" spans="1:15" ht="20.100000000000001" customHeight="1">
      <c r="A391" s="4">
        <f>SUBTOTAL(3,C$3:C391)</f>
        <v>389</v>
      </c>
      <c r="B391" s="5">
        <v>19200089</v>
      </c>
      <c r="C391" s="35" t="str">
        <f>_xlfn.XLOOKUP(Table236[[#This Row],[NIS]],Table23[NIS],Table23[Nama lengkap],"Not Found",0)</f>
        <v>Muhammad Azmi Al Ghifari</v>
      </c>
      <c r="D391" s="5" t="str">
        <f>_xlfn.XLOOKUP(Table236[[#This Row],[NIS]],Table23[NIS],Table23[Status],"Not Found",0)</f>
        <v>Aktif</v>
      </c>
      <c r="E391" s="5">
        <f>_xlfn.XLOOKUP(Table236[[#This Row],[NIS]],Table23[NIS],Table23[Tahun Masuk],"Not Found",0)</f>
        <v>2019</v>
      </c>
      <c r="F391" s="5">
        <f>_xlfn.XLOOKUP(Table236[[#This Row],[NIS]],Table23[NIS],Table23[Tahun Keluar],"Not Found",0)</f>
        <v>0</v>
      </c>
      <c r="G391" s="5">
        <f>_xlfn.XLOOKUP(Table236[[#This Row],[NIS]],Table23[NIS],Table23[Kelas],"Not Found",0)</f>
        <v>5</v>
      </c>
      <c r="H391" s="5" t="str">
        <f>_xlfn.XLOOKUP(Table236[[#This Row],[NIS]],Table23[NIS],Table23[Kelas Detail],"Not Found",0)</f>
        <v>5-A</v>
      </c>
      <c r="I391" s="5" t="s">
        <v>151</v>
      </c>
      <c r="J391" s="5" t="s">
        <v>151</v>
      </c>
      <c r="K391" s="5" t="s">
        <v>151</v>
      </c>
      <c r="L391" s="5" t="s">
        <v>151</v>
      </c>
      <c r="M391" s="5" t="s">
        <v>151</v>
      </c>
      <c r="N391" s="5" t="s">
        <v>6059</v>
      </c>
      <c r="O391" s="10" t="s">
        <v>6059</v>
      </c>
    </row>
    <row r="392" spans="1:15" ht="20.100000000000001" customHeight="1">
      <c r="A392" s="4">
        <f>SUBTOTAL(3,C$3:C392)</f>
        <v>390</v>
      </c>
      <c r="B392" s="5">
        <v>19200091</v>
      </c>
      <c r="C392" s="35" t="str">
        <f>_xlfn.XLOOKUP(Table236[[#This Row],[NIS]],Table23[NIS],Table23[Nama lengkap],"Not Found",0)</f>
        <v>Muhammad Fahmi Al Farisyi</v>
      </c>
      <c r="D392" s="5" t="str">
        <f>_xlfn.XLOOKUP(Table236[[#This Row],[NIS]],Table23[NIS],Table23[Status],"Not Found",0)</f>
        <v>Aktif</v>
      </c>
      <c r="E392" s="5">
        <f>_xlfn.XLOOKUP(Table236[[#This Row],[NIS]],Table23[NIS],Table23[Tahun Masuk],"Not Found",0)</f>
        <v>2019</v>
      </c>
      <c r="F392" s="5">
        <f>_xlfn.XLOOKUP(Table236[[#This Row],[NIS]],Table23[NIS],Table23[Tahun Keluar],"Not Found",0)</f>
        <v>0</v>
      </c>
      <c r="G392" s="5">
        <f>_xlfn.XLOOKUP(Table236[[#This Row],[NIS]],Table23[NIS],Table23[Kelas],"Not Found",0)</f>
        <v>5</v>
      </c>
      <c r="H392" s="5" t="str">
        <f>_xlfn.XLOOKUP(Table236[[#This Row],[NIS]],Table23[NIS],Table23[Kelas Detail],"Not Found",0)</f>
        <v>5-A</v>
      </c>
      <c r="I392" s="5" t="s">
        <v>151</v>
      </c>
      <c r="J392" s="5" t="s">
        <v>151</v>
      </c>
      <c r="K392" s="5" t="s">
        <v>151</v>
      </c>
      <c r="L392" s="5" t="s">
        <v>151</v>
      </c>
      <c r="M392" s="5" t="s">
        <v>151</v>
      </c>
      <c r="N392" s="5"/>
      <c r="O392" s="10"/>
    </row>
    <row r="393" spans="1:15" ht="20.100000000000001" customHeight="1">
      <c r="A393" s="4">
        <f>SUBTOTAL(3,C$3:C393)</f>
        <v>391</v>
      </c>
      <c r="B393" s="5">
        <v>19200135</v>
      </c>
      <c r="C393" s="35" t="str">
        <f>_xlfn.XLOOKUP(Table236[[#This Row],[NIS]],Table23[NIS],Table23[Nama lengkap],"Not Found",0)</f>
        <v>Rafi Diyaul Hikam</v>
      </c>
      <c r="D393" s="5" t="str">
        <f>_xlfn.XLOOKUP(Table236[[#This Row],[NIS]],Table23[NIS],Table23[Status],"Not Found",0)</f>
        <v>Aktif</v>
      </c>
      <c r="E393" s="5">
        <f>_xlfn.XLOOKUP(Table236[[#This Row],[NIS]],Table23[NIS],Table23[Tahun Masuk],"Not Found",0)</f>
        <v>2019</v>
      </c>
      <c r="F393" s="5">
        <f>_xlfn.XLOOKUP(Table236[[#This Row],[NIS]],Table23[NIS],Table23[Tahun Keluar],"Not Found",0)</f>
        <v>0</v>
      </c>
      <c r="G393" s="5">
        <f>_xlfn.XLOOKUP(Table236[[#This Row],[NIS]],Table23[NIS],Table23[Kelas],"Not Found",0)</f>
        <v>5</v>
      </c>
      <c r="H393" s="5" t="str">
        <f>_xlfn.XLOOKUP(Table236[[#This Row],[NIS]],Table23[NIS],Table23[Kelas Detail],"Not Found",0)</f>
        <v>5-A</v>
      </c>
      <c r="I393" s="5" t="s">
        <v>151</v>
      </c>
      <c r="J393" s="5" t="s">
        <v>151</v>
      </c>
      <c r="K393" s="5" t="s">
        <v>151</v>
      </c>
      <c r="L393" s="5" t="s">
        <v>151</v>
      </c>
      <c r="M393" s="5" t="s">
        <v>151</v>
      </c>
      <c r="N393" s="5" t="s">
        <v>6059</v>
      </c>
      <c r="O393" s="10"/>
    </row>
    <row r="394" spans="1:15" ht="20.100000000000001" customHeight="1">
      <c r="A394" s="4">
        <f>SUBTOTAL(3,C$3:C394)</f>
        <v>392</v>
      </c>
      <c r="B394" s="5">
        <v>21220169</v>
      </c>
      <c r="C394" s="35" t="str">
        <f>_xlfn.XLOOKUP(Table236[[#This Row],[NIS]],Table23[NIS],Table23[Nama lengkap],"Not Found",0)</f>
        <v>Rafi Kurnianto</v>
      </c>
      <c r="D394" s="5" t="str">
        <f>_xlfn.XLOOKUP(Table236[[#This Row],[NIS]],Table23[NIS],Table23[Status],"Not Found",0)</f>
        <v>Aktif</v>
      </c>
      <c r="E394" s="5">
        <f>_xlfn.XLOOKUP(Table236[[#This Row],[NIS]],Table23[NIS],Table23[Tahun Masuk],"Not Found",0)</f>
        <v>2021</v>
      </c>
      <c r="F394" s="5">
        <f>_xlfn.XLOOKUP(Table236[[#This Row],[NIS]],Table23[NIS],Table23[Tahun Keluar],"Not Found",0)</f>
        <v>0</v>
      </c>
      <c r="G394" s="48">
        <f>_xlfn.XLOOKUP(Table236[[#This Row],[NIS]],Table23[NIS],Table23[Kelas],"Not Found",0)</f>
        <v>5</v>
      </c>
      <c r="H394" s="48" t="str">
        <f>_xlfn.XLOOKUP(Table236[[#This Row],[NIS]],Table23[NIS],Table23[Kelas Detail],"Not Found",0)</f>
        <v>5-A</v>
      </c>
      <c r="I394" s="48" t="s">
        <v>151</v>
      </c>
      <c r="J394" s="48" t="s">
        <v>151</v>
      </c>
      <c r="K394" s="48" t="s">
        <v>151</v>
      </c>
      <c r="L394" s="5" t="s">
        <v>151</v>
      </c>
      <c r="M394" s="5" t="s">
        <v>151</v>
      </c>
      <c r="N394" s="5" t="s">
        <v>6059</v>
      </c>
      <c r="O394" s="10"/>
    </row>
    <row r="395" spans="1:15" ht="20.100000000000001" customHeight="1">
      <c r="A395" s="4">
        <f>SUBTOTAL(3,C$3:C395)</f>
        <v>393</v>
      </c>
      <c r="B395" s="5">
        <v>19200138</v>
      </c>
      <c r="C395" s="35" t="str">
        <f>_xlfn.XLOOKUP(Table236[[#This Row],[NIS]],Table23[NIS],Table23[Nama lengkap],"Not Found",0)</f>
        <v>Rezan Alfaridzy</v>
      </c>
      <c r="D395" s="5" t="str">
        <f>_xlfn.XLOOKUP(Table236[[#This Row],[NIS]],Table23[NIS],Table23[Status],"Not Found",0)</f>
        <v>Aktif</v>
      </c>
      <c r="E395" s="5">
        <f>_xlfn.XLOOKUP(Table236[[#This Row],[NIS]],Table23[NIS],Table23[Tahun Masuk],"Not Found",0)</f>
        <v>2019</v>
      </c>
      <c r="F395" s="5">
        <f>_xlfn.XLOOKUP(Table236[[#This Row],[NIS]],Table23[NIS],Table23[Tahun Keluar],"Not Found",0)</f>
        <v>0</v>
      </c>
      <c r="G395" s="5">
        <f>_xlfn.XLOOKUP(Table236[[#This Row],[NIS]],Table23[NIS],Table23[Kelas],"Not Found",0)</f>
        <v>5</v>
      </c>
      <c r="H395" s="5" t="str">
        <f>_xlfn.XLOOKUP(Table236[[#This Row],[NIS]],Table23[NIS],Table23[Kelas Detail],"Not Found",0)</f>
        <v>5-A</v>
      </c>
      <c r="I395" s="5" t="s">
        <v>151</v>
      </c>
      <c r="J395" s="5" t="s">
        <v>151</v>
      </c>
      <c r="K395" s="5" t="s">
        <v>151</v>
      </c>
      <c r="L395" s="5" t="s">
        <v>4920</v>
      </c>
      <c r="M395" s="5" t="s">
        <v>4920</v>
      </c>
      <c r="N395" s="5" t="s">
        <v>6059</v>
      </c>
      <c r="O395" s="10"/>
    </row>
    <row r="396" spans="1:15" ht="20.100000000000001" customHeight="1">
      <c r="A396" s="4">
        <f>SUBTOTAL(3,C$3:C396)</f>
        <v>394</v>
      </c>
      <c r="B396" s="5">
        <v>19200139</v>
      </c>
      <c r="C396" s="35" t="str">
        <f>_xlfn.XLOOKUP(Table236[[#This Row],[NIS]],Table23[NIS],Table23[Nama lengkap],"Not Found",0)</f>
        <v>Rifa Nurfadla</v>
      </c>
      <c r="D396" s="5" t="str">
        <f>_xlfn.XLOOKUP(Table236[[#This Row],[NIS]],Table23[NIS],Table23[Status],"Not Found",0)</f>
        <v>Aktif</v>
      </c>
      <c r="E396" s="5">
        <f>_xlfn.XLOOKUP(Table236[[#This Row],[NIS]],Table23[NIS],Table23[Tahun Masuk],"Not Found",0)</f>
        <v>2019</v>
      </c>
      <c r="F396" s="5">
        <f>_xlfn.XLOOKUP(Table236[[#This Row],[NIS]],Table23[NIS],Table23[Tahun Keluar],"Not Found",0)</f>
        <v>0</v>
      </c>
      <c r="G396" s="5">
        <f>_xlfn.XLOOKUP(Table236[[#This Row],[NIS]],Table23[NIS],Table23[Kelas],"Not Found",0)</f>
        <v>5</v>
      </c>
      <c r="H396" s="5" t="str">
        <f>_xlfn.XLOOKUP(Table236[[#This Row],[NIS]],Table23[NIS],Table23[Kelas Detail],"Not Found",0)</f>
        <v>5-A</v>
      </c>
      <c r="I396" s="5" t="s">
        <v>151</v>
      </c>
      <c r="J396" s="5" t="s">
        <v>151</v>
      </c>
      <c r="K396" s="5" t="s">
        <v>151</v>
      </c>
      <c r="L396" s="5" t="s">
        <v>4920</v>
      </c>
      <c r="M396" s="5" t="s">
        <v>4920</v>
      </c>
      <c r="N396" s="5" t="s">
        <v>6059</v>
      </c>
      <c r="O396" s="10"/>
    </row>
    <row r="397" spans="1:15" ht="20.100000000000001" customHeight="1">
      <c r="A397" s="4">
        <f>SUBTOTAL(3,C$3:C397)</f>
        <v>395</v>
      </c>
      <c r="B397" s="5">
        <v>19200140</v>
      </c>
      <c r="C397" s="35" t="str">
        <f>_xlfn.XLOOKUP(Table236[[#This Row],[NIS]],Table23[NIS],Table23[Nama lengkap],"Not Found",0)</f>
        <v>Rifal Afandi Hardiansah</v>
      </c>
      <c r="D397" s="5" t="str">
        <f>_xlfn.XLOOKUP(Table236[[#This Row],[NIS]],Table23[NIS],Table23[Status],"Not Found",0)</f>
        <v>Aktif</v>
      </c>
      <c r="E397" s="5">
        <f>_xlfn.XLOOKUP(Table236[[#This Row],[NIS]],Table23[NIS],Table23[Tahun Masuk],"Not Found",0)</f>
        <v>2019</v>
      </c>
      <c r="F397" s="5">
        <f>_xlfn.XLOOKUP(Table236[[#This Row],[NIS]],Table23[NIS],Table23[Tahun Keluar],"Not Found",0)</f>
        <v>0</v>
      </c>
      <c r="G397" s="5">
        <f>_xlfn.XLOOKUP(Table236[[#This Row],[NIS]],Table23[NIS],Table23[Kelas],"Not Found",0)</f>
        <v>5</v>
      </c>
      <c r="H397" s="5" t="str">
        <f>_xlfn.XLOOKUP(Table236[[#This Row],[NIS]],Table23[NIS],Table23[Kelas Detail],"Not Found",0)</f>
        <v>5-A</v>
      </c>
      <c r="I397" s="5" t="s">
        <v>151</v>
      </c>
      <c r="J397" s="5" t="s">
        <v>151</v>
      </c>
      <c r="K397" s="5" t="s">
        <v>151</v>
      </c>
      <c r="L397" s="5" t="s">
        <v>151</v>
      </c>
      <c r="M397" s="5" t="s">
        <v>151</v>
      </c>
      <c r="N397" s="5" t="s">
        <v>6059</v>
      </c>
      <c r="O397" s="10"/>
    </row>
    <row r="398" spans="1:15" ht="20.100000000000001" customHeight="1">
      <c r="A398" s="4">
        <f>SUBTOTAL(3,C$3:C398)</f>
        <v>396</v>
      </c>
      <c r="B398" s="5">
        <v>19200147</v>
      </c>
      <c r="C398" s="35" t="str">
        <f>_xlfn.XLOOKUP(Table236[[#This Row],[NIS]],Table23[NIS],Table23[Nama lengkap],"Not Found",0)</f>
        <v>Sandika</v>
      </c>
      <c r="D398" s="5" t="str">
        <f>_xlfn.XLOOKUP(Table236[[#This Row],[NIS]],Table23[NIS],Table23[Status],"Not Found",0)</f>
        <v>Aktif</v>
      </c>
      <c r="E398" s="5">
        <f>_xlfn.XLOOKUP(Table236[[#This Row],[NIS]],Table23[NIS],Table23[Tahun Masuk],"Not Found",0)</f>
        <v>2019</v>
      </c>
      <c r="F398" s="5">
        <f>_xlfn.XLOOKUP(Table236[[#This Row],[NIS]],Table23[NIS],Table23[Tahun Keluar],"Not Found",0)</f>
        <v>0</v>
      </c>
      <c r="G398" s="5">
        <f>_xlfn.XLOOKUP(Table236[[#This Row],[NIS]],Table23[NIS],Table23[Kelas],"Not Found",0)</f>
        <v>5</v>
      </c>
      <c r="H398" s="5" t="str">
        <f>_xlfn.XLOOKUP(Table236[[#This Row],[NIS]],Table23[NIS],Table23[Kelas Detail],"Not Found",0)</f>
        <v>5-A</v>
      </c>
      <c r="I398" s="5" t="s">
        <v>151</v>
      </c>
      <c r="J398" s="5" t="s">
        <v>151</v>
      </c>
      <c r="K398" s="5" t="s">
        <v>151</v>
      </c>
      <c r="L398" s="5" t="s">
        <v>151</v>
      </c>
      <c r="M398" s="5" t="s">
        <v>151</v>
      </c>
      <c r="N398" s="5" t="s">
        <v>6059</v>
      </c>
      <c r="O398" s="10"/>
    </row>
    <row r="399" spans="1:15" ht="20.100000000000001" customHeight="1">
      <c r="A399" s="4">
        <f>SUBTOTAL(3,C$3:C399)</f>
        <v>397</v>
      </c>
      <c r="B399" s="5">
        <v>20210013</v>
      </c>
      <c r="C399" s="35" t="str">
        <f>_xlfn.XLOOKUP(Table236[[#This Row],[NIS]],Table23[NIS],Table23[Nama lengkap],"Not Found",0)</f>
        <v>Wahyu Hidayat</v>
      </c>
      <c r="D399" s="5" t="str">
        <f>_xlfn.XLOOKUP(Table236[[#This Row],[NIS]],Table23[NIS],Table23[Status],"Not Found",0)</f>
        <v>Aktif</v>
      </c>
      <c r="E399" s="5">
        <f>_xlfn.XLOOKUP(Table236[[#This Row],[NIS]],Table23[NIS],Table23[Tahun Masuk],"Not Found",0)</f>
        <v>2020</v>
      </c>
      <c r="F399" s="5">
        <f>_xlfn.XLOOKUP(Table236[[#This Row],[NIS]],Table23[NIS],Table23[Tahun Keluar],"Not Found",0)</f>
        <v>0</v>
      </c>
      <c r="G399" s="5">
        <f>_xlfn.XLOOKUP(Table236[[#This Row],[NIS]],Table23[NIS],Table23[Kelas],"Not Found",0)</f>
        <v>5</v>
      </c>
      <c r="H399" s="5" t="str">
        <f>_xlfn.XLOOKUP(Table236[[#This Row],[NIS]],Table23[NIS],Table23[Kelas Detail],"Not Found",0)</f>
        <v>5-A</v>
      </c>
      <c r="I399" s="5" t="s">
        <v>151</v>
      </c>
      <c r="J399" s="5" t="s">
        <v>151</v>
      </c>
      <c r="K399" s="5" t="s">
        <v>151</v>
      </c>
      <c r="L399" s="5" t="s">
        <v>151</v>
      </c>
      <c r="M399" s="5" t="s">
        <v>151</v>
      </c>
      <c r="N399" s="5" t="s">
        <v>6059</v>
      </c>
      <c r="O399" s="10"/>
    </row>
    <row r="400" spans="1:15" ht="20.100000000000001" customHeight="1">
      <c r="A400" s="4">
        <f>SUBTOTAL(3,C$3:C400)</f>
        <v>398</v>
      </c>
      <c r="B400" s="5">
        <v>19200158</v>
      </c>
      <c r="C400" s="35" t="str">
        <f>_xlfn.XLOOKUP(Table236[[#This Row],[NIS]],Table23[NIS],Table23[Nama lengkap],"Not Found",0)</f>
        <v>Wendi Nurfadilah</v>
      </c>
      <c r="D400" s="5" t="str">
        <f>_xlfn.XLOOKUP(Table236[[#This Row],[NIS]],Table23[NIS],Table23[Status],"Not Found",0)</f>
        <v>Aktif</v>
      </c>
      <c r="E400" s="5">
        <f>_xlfn.XLOOKUP(Table236[[#This Row],[NIS]],Table23[NIS],Table23[Tahun Masuk],"Not Found",0)</f>
        <v>2019</v>
      </c>
      <c r="F400" s="5">
        <f>_xlfn.XLOOKUP(Table236[[#This Row],[NIS]],Table23[NIS],Table23[Tahun Keluar],"Not Found",0)</f>
        <v>0</v>
      </c>
      <c r="G400" s="5">
        <f>_xlfn.XLOOKUP(Table236[[#This Row],[NIS]],Table23[NIS],Table23[Kelas],"Not Found",0)</f>
        <v>5</v>
      </c>
      <c r="H400" s="5" t="str">
        <f>_xlfn.XLOOKUP(Table236[[#This Row],[NIS]],Table23[NIS],Table23[Kelas Detail],"Not Found",0)</f>
        <v>5-A</v>
      </c>
      <c r="I400" s="5" t="s">
        <v>151</v>
      </c>
      <c r="J400" s="5" t="s">
        <v>151</v>
      </c>
      <c r="K400" s="5" t="s">
        <v>151</v>
      </c>
      <c r="L400" s="5" t="s">
        <v>151</v>
      </c>
      <c r="M400" s="5" t="s">
        <v>151</v>
      </c>
      <c r="N400" s="5" t="s">
        <v>6059</v>
      </c>
      <c r="O400" s="10"/>
    </row>
    <row r="401" spans="1:15" ht="20.100000000000001" customHeight="1">
      <c r="A401" s="4">
        <f>SUBTOTAL(3,C$3:C401)</f>
        <v>399</v>
      </c>
      <c r="B401" s="5">
        <v>21220089</v>
      </c>
      <c r="C401" s="35" t="str">
        <f>_xlfn.XLOOKUP(Table236[[#This Row],[NIS]],Table23[NIS],Table23[Nama lengkap],"Not Found",0)</f>
        <v>Yusuf Moch. Ramdhan</v>
      </c>
      <c r="D401" s="5" t="str">
        <f>_xlfn.XLOOKUP(Table236[[#This Row],[NIS]],Table23[NIS],Table23[Status],"Not Found",0)</f>
        <v>Aktif</v>
      </c>
      <c r="E401" s="5">
        <f>_xlfn.XLOOKUP(Table236[[#This Row],[NIS]],Table23[NIS],Table23[Tahun Masuk],"Not Found",0)</f>
        <v>2021</v>
      </c>
      <c r="F401" s="5">
        <f>_xlfn.XLOOKUP(Table236[[#This Row],[NIS]],Table23[NIS],Table23[Tahun Keluar],"Not Found",0)</f>
        <v>0</v>
      </c>
      <c r="G401" s="48">
        <f>_xlfn.XLOOKUP(Table236[[#This Row],[NIS]],Table23[NIS],Table23[Kelas],"Not Found",0)</f>
        <v>5</v>
      </c>
      <c r="H401" s="48" t="str">
        <f>_xlfn.XLOOKUP(Table236[[#This Row],[NIS]],Table23[NIS],Table23[Kelas Detail],"Not Found",0)</f>
        <v>5-A</v>
      </c>
      <c r="I401" s="48" t="s">
        <v>151</v>
      </c>
      <c r="J401" s="48" t="s">
        <v>151</v>
      </c>
      <c r="K401" s="48" t="s">
        <v>151</v>
      </c>
      <c r="L401" s="5" t="s">
        <v>4920</v>
      </c>
      <c r="M401" s="5" t="s">
        <v>4920</v>
      </c>
      <c r="N401" s="5"/>
      <c r="O401" s="10"/>
    </row>
    <row r="402" spans="1:15" ht="20.100000000000001" customHeight="1">
      <c r="A402" s="4">
        <f>SUBTOTAL(3,C$3:C402)</f>
        <v>400</v>
      </c>
      <c r="B402" s="5">
        <v>21220178</v>
      </c>
      <c r="C402" s="35" t="str">
        <f>_xlfn.XLOOKUP(Table236[[#This Row],[NIS]],Table23[NIS],Table23[Nama lengkap],"Not Found",0)</f>
        <v>Zaenudin Alamsyah</v>
      </c>
      <c r="D402" s="5" t="str">
        <f>_xlfn.XLOOKUP(Table236[[#This Row],[NIS]],Table23[NIS],Table23[Status],"Not Found",0)</f>
        <v>Aktif</v>
      </c>
      <c r="E402" s="5">
        <f>_xlfn.XLOOKUP(Table236[[#This Row],[NIS]],Table23[NIS],Table23[Tahun Masuk],"Not Found",0)</f>
        <v>2021</v>
      </c>
      <c r="F402" s="5">
        <f>_xlfn.XLOOKUP(Table236[[#This Row],[NIS]],Table23[NIS],Table23[Tahun Keluar],"Not Found",0)</f>
        <v>0</v>
      </c>
      <c r="G402" s="5">
        <f>_xlfn.XLOOKUP(Table236[[#This Row],[NIS]],Table23[NIS],Table23[Kelas],"Not Found",0)</f>
        <v>5</v>
      </c>
      <c r="H402" s="5" t="str">
        <f>_xlfn.XLOOKUP(Table236[[#This Row],[NIS]],Table23[NIS],Table23[Kelas Detail],"Not Found",0)</f>
        <v>5-A</v>
      </c>
      <c r="I402" s="5" t="s">
        <v>151</v>
      </c>
      <c r="J402" s="5" t="s">
        <v>151</v>
      </c>
      <c r="K402" s="5" t="s">
        <v>151</v>
      </c>
      <c r="L402" s="5" t="s">
        <v>151</v>
      </c>
      <c r="M402" s="5" t="s">
        <v>151</v>
      </c>
      <c r="N402" s="5" t="s">
        <v>6059</v>
      </c>
      <c r="O402" s="10"/>
    </row>
    <row r="403" spans="1:15" ht="20.100000000000001" customHeight="1">
      <c r="A403" s="4">
        <f>SUBTOTAL(3,C$3:C403)</f>
        <v>401</v>
      </c>
      <c r="B403" s="5">
        <v>18190112</v>
      </c>
      <c r="C403" s="35" t="str">
        <f>_xlfn.XLOOKUP(Table236[[#This Row],[NIS]],Table23[NIS],Table23[Nama lengkap],"Not Found",0)</f>
        <v>Zainal Dzilfashihi</v>
      </c>
      <c r="D403" s="5" t="str">
        <f>_xlfn.XLOOKUP(Table236[[#This Row],[NIS]],Table23[NIS],Table23[Status],"Not Found",0)</f>
        <v>Aktif</v>
      </c>
      <c r="E403" s="5">
        <f>_xlfn.XLOOKUP(Table236[[#This Row],[NIS]],Table23[NIS],Table23[Tahun Masuk],"Not Found",0)</f>
        <v>2018</v>
      </c>
      <c r="F403" s="5">
        <f>_xlfn.XLOOKUP(Table236[[#This Row],[NIS]],Table23[NIS],Table23[Tahun Keluar],"Not Found",0)</f>
        <v>0</v>
      </c>
      <c r="G403" s="5">
        <f>_xlfn.XLOOKUP(Table236[[#This Row],[NIS]],Table23[NIS],Table23[Kelas],"Not Found",0)</f>
        <v>5</v>
      </c>
      <c r="H403" s="5" t="str">
        <f>_xlfn.XLOOKUP(Table236[[#This Row],[NIS]],Table23[NIS],Table23[Kelas Detail],"Not Found",0)</f>
        <v>5-A</v>
      </c>
      <c r="I403" s="5" t="s">
        <v>151</v>
      </c>
      <c r="J403" s="5" t="s">
        <v>151</v>
      </c>
      <c r="K403" s="5" t="s">
        <v>151</v>
      </c>
      <c r="L403" s="5" t="s">
        <v>151</v>
      </c>
      <c r="M403" s="5" t="s">
        <v>151</v>
      </c>
      <c r="N403" s="5" t="s">
        <v>6059</v>
      </c>
      <c r="O403" s="10"/>
    </row>
    <row r="404" spans="1:15" ht="20.100000000000001" customHeight="1">
      <c r="A404" s="4">
        <f>SUBTOTAL(3,C$3:C404)</f>
        <v>402</v>
      </c>
      <c r="B404" s="5">
        <v>20210262</v>
      </c>
      <c r="C404" s="35" t="str">
        <f>_xlfn.XLOOKUP(Table236[[#This Row],[NIS]],Table23[NIS],Table23[Nama lengkap],"Not Found",0)</f>
        <v>Abidzar Tazkia Rahmani</v>
      </c>
      <c r="D404" s="5" t="str">
        <f>_xlfn.XLOOKUP(Table236[[#This Row],[NIS]],Table23[NIS],Table23[Status],"Not Found",0)</f>
        <v>Aktif</v>
      </c>
      <c r="E404" s="5">
        <f>_xlfn.XLOOKUP(Table236[[#This Row],[NIS]],Table23[NIS],Table23[Tahun Masuk],"Not Found",0)</f>
        <v>2020</v>
      </c>
      <c r="F404" s="5">
        <f>_xlfn.XLOOKUP(Table236[[#This Row],[NIS]],Table23[NIS],Table23[Tahun Keluar],"Not Found",0)</f>
        <v>0</v>
      </c>
      <c r="G404" s="5">
        <f>_xlfn.XLOOKUP(Table236[[#This Row],[NIS]],Table23[NIS],Table23[Kelas],"Not Found",0)</f>
        <v>5</v>
      </c>
      <c r="H404" s="5" t="str">
        <f>_xlfn.XLOOKUP(Table236[[#This Row],[NIS]],Table23[NIS],Table23[Kelas Detail],"Not Found",0)</f>
        <v>5-B</v>
      </c>
      <c r="I404" s="5" t="s">
        <v>151</v>
      </c>
      <c r="J404" s="5" t="s">
        <v>151</v>
      </c>
      <c r="K404" s="5" t="s">
        <v>151</v>
      </c>
      <c r="L404" s="5" t="s">
        <v>151</v>
      </c>
      <c r="M404" s="5" t="s">
        <v>151</v>
      </c>
      <c r="N404" s="5" t="s">
        <v>6059</v>
      </c>
      <c r="O404" s="10"/>
    </row>
    <row r="405" spans="1:15" ht="20.100000000000001" customHeight="1">
      <c r="A405" s="4">
        <f>SUBTOTAL(3,C$3:C405)</f>
        <v>403</v>
      </c>
      <c r="B405" s="5">
        <v>19200014</v>
      </c>
      <c r="C405" s="35" t="str">
        <f>_xlfn.XLOOKUP(Table236[[#This Row],[NIS]],Table23[NIS],Table23[Nama lengkap],"Not Found",0)</f>
        <v>Ahmad Sahrul</v>
      </c>
      <c r="D405" s="5" t="str">
        <f>_xlfn.XLOOKUP(Table236[[#This Row],[NIS]],Table23[NIS],Table23[Status],"Not Found",0)</f>
        <v>Aktif</v>
      </c>
      <c r="E405" s="5">
        <f>_xlfn.XLOOKUP(Table236[[#This Row],[NIS]],Table23[NIS],Table23[Tahun Masuk],"Not Found",0)</f>
        <v>2019</v>
      </c>
      <c r="F405" s="5">
        <f>_xlfn.XLOOKUP(Table236[[#This Row],[NIS]],Table23[NIS],Table23[Tahun Keluar],"Not Found",0)</f>
        <v>0</v>
      </c>
      <c r="G405" s="5">
        <f>_xlfn.XLOOKUP(Table236[[#This Row],[NIS]],Table23[NIS],Table23[Kelas],"Not Found",0)</f>
        <v>5</v>
      </c>
      <c r="H405" s="5" t="str">
        <f>_xlfn.XLOOKUP(Table236[[#This Row],[NIS]],Table23[NIS],Table23[Kelas Detail],"Not Found",0)</f>
        <v>5-B</v>
      </c>
      <c r="I405" s="5" t="s">
        <v>151</v>
      </c>
      <c r="J405" s="5" t="s">
        <v>151</v>
      </c>
      <c r="K405" s="5" t="s">
        <v>151</v>
      </c>
      <c r="L405" s="5" t="s">
        <v>151</v>
      </c>
      <c r="M405" s="5" t="s">
        <v>151</v>
      </c>
      <c r="N405" s="5" t="s">
        <v>6059</v>
      </c>
      <c r="O405" s="10"/>
    </row>
    <row r="406" spans="1:15" ht="20.100000000000001" customHeight="1">
      <c r="A406" s="4">
        <f>SUBTOTAL(3,C$3:C406)</f>
        <v>404</v>
      </c>
      <c r="B406" s="5">
        <v>19200017</v>
      </c>
      <c r="C406" s="35" t="str">
        <f>_xlfn.XLOOKUP(Table236[[#This Row],[NIS]],Table23[NIS],Table23[Nama lengkap],"Not Found",0)</f>
        <v xml:space="preserve">Akbar Eka Putra </v>
      </c>
      <c r="D406" s="5" t="str">
        <f>_xlfn.XLOOKUP(Table236[[#This Row],[NIS]],Table23[NIS],Table23[Status],"Not Found",0)</f>
        <v>Aktif</v>
      </c>
      <c r="E406" s="5">
        <f>_xlfn.XLOOKUP(Table236[[#This Row],[NIS]],Table23[NIS],Table23[Tahun Masuk],"Not Found",0)</f>
        <v>2019</v>
      </c>
      <c r="F406" s="5">
        <f>_xlfn.XLOOKUP(Table236[[#This Row],[NIS]],Table23[NIS],Table23[Tahun Keluar],"Not Found",0)</f>
        <v>0</v>
      </c>
      <c r="G406" s="5">
        <f>_xlfn.XLOOKUP(Table236[[#This Row],[NIS]],Table23[NIS],Table23[Kelas],"Not Found",0)</f>
        <v>5</v>
      </c>
      <c r="H406" s="5" t="str">
        <f>_xlfn.XLOOKUP(Table236[[#This Row],[NIS]],Table23[NIS],Table23[Kelas Detail],"Not Found",0)</f>
        <v>5-B</v>
      </c>
      <c r="I406" s="5" t="s">
        <v>151</v>
      </c>
      <c r="J406" s="5" t="s">
        <v>151</v>
      </c>
      <c r="K406" s="5" t="s">
        <v>151</v>
      </c>
      <c r="L406" s="5" t="s">
        <v>151</v>
      </c>
      <c r="M406" s="5" t="s">
        <v>151</v>
      </c>
      <c r="N406" s="5" t="s">
        <v>6059</v>
      </c>
      <c r="O406" s="10"/>
    </row>
    <row r="407" spans="1:15" ht="20.100000000000001" customHeight="1">
      <c r="A407" s="4">
        <f>SUBTOTAL(3,C$3:C407)</f>
        <v>405</v>
      </c>
      <c r="B407" s="5">
        <v>20210046</v>
      </c>
      <c r="C407" s="35" t="str">
        <f>_xlfn.XLOOKUP(Table236[[#This Row],[NIS]],Table23[NIS],Table23[Nama lengkap],"Not Found",0)</f>
        <v>Akbar Maulana Ishaq</v>
      </c>
      <c r="D407" s="5" t="str">
        <f>_xlfn.XLOOKUP(Table236[[#This Row],[NIS]],Table23[NIS],Table23[Status],"Not Found",0)</f>
        <v>Aktif</v>
      </c>
      <c r="E407" s="5">
        <f>_xlfn.XLOOKUP(Table236[[#This Row],[NIS]],Table23[NIS],Table23[Tahun Masuk],"Not Found",0)</f>
        <v>2020</v>
      </c>
      <c r="F407" s="5">
        <f>_xlfn.XLOOKUP(Table236[[#This Row],[NIS]],Table23[NIS],Table23[Tahun Keluar],"Not Found",0)</f>
        <v>0</v>
      </c>
      <c r="G407" s="5">
        <f>_xlfn.XLOOKUP(Table236[[#This Row],[NIS]],Table23[NIS],Table23[Kelas],"Not Found",0)</f>
        <v>5</v>
      </c>
      <c r="H407" s="5" t="str">
        <f>_xlfn.XLOOKUP(Table236[[#This Row],[NIS]],Table23[NIS],Table23[Kelas Detail],"Not Found",0)</f>
        <v>5-B</v>
      </c>
      <c r="I407" s="5" t="s">
        <v>3531</v>
      </c>
      <c r="J407" s="5"/>
      <c r="K407" s="5"/>
      <c r="L407" s="5" t="s">
        <v>10158</v>
      </c>
      <c r="M407" s="5"/>
      <c r="N407" s="5"/>
      <c r="O407" s="132"/>
    </row>
    <row r="408" spans="1:15" ht="20.100000000000001" customHeight="1">
      <c r="A408" s="4">
        <f>SUBTOTAL(3,C$3:C408)</f>
        <v>406</v>
      </c>
      <c r="B408" s="5">
        <v>19200018</v>
      </c>
      <c r="C408" s="35" t="str">
        <f>_xlfn.XLOOKUP(Table236[[#This Row],[NIS]],Table23[NIS],Table23[Nama lengkap],"Not Found",0)</f>
        <v>Akmal Maulana</v>
      </c>
      <c r="D408" s="5" t="str">
        <f>_xlfn.XLOOKUP(Table236[[#This Row],[NIS]],Table23[NIS],Table23[Status],"Not Found",0)</f>
        <v>Aktif</v>
      </c>
      <c r="E408" s="5">
        <f>_xlfn.XLOOKUP(Table236[[#This Row],[NIS]],Table23[NIS],Table23[Tahun Masuk],"Not Found",0)</f>
        <v>2019</v>
      </c>
      <c r="F408" s="5">
        <f>_xlfn.XLOOKUP(Table236[[#This Row],[NIS]],Table23[NIS],Table23[Tahun Keluar],"Not Found",0)</f>
        <v>0</v>
      </c>
      <c r="G408" s="5">
        <f>_xlfn.XLOOKUP(Table236[[#This Row],[NIS]],Table23[NIS],Table23[Kelas],"Not Found",0)</f>
        <v>5</v>
      </c>
      <c r="H408" s="5" t="str">
        <f>_xlfn.XLOOKUP(Table236[[#This Row],[NIS]],Table23[NIS],Table23[Kelas Detail],"Not Found",0)</f>
        <v>5-B</v>
      </c>
      <c r="I408" s="5" t="s">
        <v>151</v>
      </c>
      <c r="J408" s="5" t="s">
        <v>151</v>
      </c>
      <c r="K408" s="5" t="s">
        <v>151</v>
      </c>
      <c r="L408" s="5" t="s">
        <v>151</v>
      </c>
      <c r="M408" s="5" t="s">
        <v>151</v>
      </c>
      <c r="N408" s="5" t="s">
        <v>6059</v>
      </c>
      <c r="O408" s="10"/>
    </row>
    <row r="409" spans="1:15" ht="20.100000000000001" customHeight="1">
      <c r="A409" s="4">
        <f>SUBTOTAL(3,C$3:C409)</f>
        <v>407</v>
      </c>
      <c r="B409" s="5">
        <v>19200020</v>
      </c>
      <c r="C409" s="35" t="str">
        <f>_xlfn.XLOOKUP(Table236[[#This Row],[NIS]],Table23[NIS],Table23[Nama lengkap],"Not Found",0)</f>
        <v>Aldi Ardiansah</v>
      </c>
      <c r="D409" s="5" t="str">
        <f>_xlfn.XLOOKUP(Table236[[#This Row],[NIS]],Table23[NIS],Table23[Status],"Not Found",0)</f>
        <v>Aktif</v>
      </c>
      <c r="E409" s="5">
        <f>_xlfn.XLOOKUP(Table236[[#This Row],[NIS]],Table23[NIS],Table23[Tahun Masuk],"Not Found",0)</f>
        <v>2019</v>
      </c>
      <c r="F409" s="5">
        <f>_xlfn.XLOOKUP(Table236[[#This Row],[NIS]],Table23[NIS],Table23[Tahun Keluar],"Not Found",0)</f>
        <v>0</v>
      </c>
      <c r="G409" s="5">
        <f>_xlfn.XLOOKUP(Table236[[#This Row],[NIS]],Table23[NIS],Table23[Kelas],"Not Found",0)</f>
        <v>5</v>
      </c>
      <c r="H409" s="5" t="str">
        <f>_xlfn.XLOOKUP(Table236[[#This Row],[NIS]],Table23[NIS],Table23[Kelas Detail],"Not Found",0)</f>
        <v>5-B</v>
      </c>
      <c r="I409" s="5" t="s">
        <v>3531</v>
      </c>
      <c r="J409" s="5"/>
      <c r="K409" s="5"/>
      <c r="L409" s="5" t="s">
        <v>10158</v>
      </c>
      <c r="M409" s="5"/>
      <c r="N409" s="5" t="s">
        <v>6059</v>
      </c>
      <c r="O409" s="10"/>
    </row>
    <row r="410" spans="1:15" ht="20.100000000000001" customHeight="1">
      <c r="A410" s="4">
        <f>SUBTOTAL(3,C$3:C410)</f>
        <v>408</v>
      </c>
      <c r="B410" s="5">
        <v>19200023</v>
      </c>
      <c r="C410" s="35" t="str">
        <f>_xlfn.XLOOKUP(Table236[[#This Row],[NIS]],Table23[NIS],Table23[Nama lengkap],"Not Found",0)</f>
        <v>Alvian Maulana Firmansyah</v>
      </c>
      <c r="D410" s="5" t="str">
        <f>_xlfn.XLOOKUP(Table236[[#This Row],[NIS]],Table23[NIS],Table23[Status],"Not Found",0)</f>
        <v>Aktif</v>
      </c>
      <c r="E410" s="5">
        <f>_xlfn.XLOOKUP(Table236[[#This Row],[NIS]],Table23[NIS],Table23[Tahun Masuk],"Not Found",0)</f>
        <v>2019</v>
      </c>
      <c r="F410" s="5">
        <f>_xlfn.XLOOKUP(Table236[[#This Row],[NIS]],Table23[NIS],Table23[Tahun Keluar],"Not Found",0)</f>
        <v>0</v>
      </c>
      <c r="G410" s="5">
        <f>_xlfn.XLOOKUP(Table236[[#This Row],[NIS]],Table23[NIS],Table23[Kelas],"Not Found",0)</f>
        <v>5</v>
      </c>
      <c r="H410" s="5" t="str">
        <f>_xlfn.XLOOKUP(Table236[[#This Row],[NIS]],Table23[NIS],Table23[Kelas Detail],"Not Found",0)</f>
        <v>5-B</v>
      </c>
      <c r="I410" s="5" t="s">
        <v>151</v>
      </c>
      <c r="J410" s="5" t="s">
        <v>151</v>
      </c>
      <c r="K410" s="5" t="s">
        <v>151</v>
      </c>
      <c r="L410" s="5" t="s">
        <v>151</v>
      </c>
      <c r="M410" s="5" t="s">
        <v>151</v>
      </c>
      <c r="N410" s="5" t="s">
        <v>6059</v>
      </c>
      <c r="O410" s="10"/>
    </row>
    <row r="411" spans="1:15" ht="20.100000000000001" customHeight="1">
      <c r="A411" s="4">
        <f>SUBTOTAL(3,C$3:C411)</f>
        <v>409</v>
      </c>
      <c r="B411" s="5">
        <v>20210009</v>
      </c>
      <c r="C411" s="35" t="str">
        <f>_xlfn.XLOOKUP(Table236[[#This Row],[NIS]],Table23[NIS],Table23[Nama lengkap],"Not Found",0)</f>
        <v>Fakhri Hibban Masturon</v>
      </c>
      <c r="D411" s="5" t="str">
        <f>_xlfn.XLOOKUP(Table236[[#This Row],[NIS]],Table23[NIS],Table23[Status],"Not Found",0)</f>
        <v>Aktif</v>
      </c>
      <c r="E411" s="5">
        <f>_xlfn.XLOOKUP(Table236[[#This Row],[NIS]],Table23[NIS],Table23[Tahun Masuk],"Not Found",0)</f>
        <v>2020</v>
      </c>
      <c r="F411" s="5">
        <f>_xlfn.XLOOKUP(Table236[[#This Row],[NIS]],Table23[NIS],Table23[Tahun Keluar],"Not Found",0)</f>
        <v>0</v>
      </c>
      <c r="G411" s="5">
        <f>_xlfn.XLOOKUP(Table236[[#This Row],[NIS]],Table23[NIS],Table23[Kelas],"Not Found",0)</f>
        <v>5</v>
      </c>
      <c r="H411" s="5" t="str">
        <f>_xlfn.XLOOKUP(Table236[[#This Row],[NIS]],Table23[NIS],Table23[Kelas Detail],"Not Found",0)</f>
        <v>5-B</v>
      </c>
      <c r="I411" s="5" t="s">
        <v>3531</v>
      </c>
      <c r="J411" s="5"/>
      <c r="K411" s="5"/>
      <c r="L411" s="5" t="s">
        <v>10158</v>
      </c>
      <c r="M411" s="5"/>
      <c r="N411" s="5" t="s">
        <v>6059</v>
      </c>
      <c r="O411" s="10"/>
    </row>
    <row r="412" spans="1:15" ht="20.100000000000001" customHeight="1">
      <c r="A412" s="4">
        <f>SUBTOTAL(3,C$3:C412)</f>
        <v>410</v>
      </c>
      <c r="B412" s="5">
        <v>19200048</v>
      </c>
      <c r="C412" s="35" t="str">
        <f>_xlfn.XLOOKUP(Table236[[#This Row],[NIS]],Table23[NIS],Table23[Nama lengkap],"Not Found",0)</f>
        <v>Faqih Jalupaya Respati Ghozali</v>
      </c>
      <c r="D412" s="5" t="str">
        <f>_xlfn.XLOOKUP(Table236[[#This Row],[NIS]],Table23[NIS],Table23[Status],"Not Found",0)</f>
        <v>Aktif</v>
      </c>
      <c r="E412" s="5">
        <f>_xlfn.XLOOKUP(Table236[[#This Row],[NIS]],Table23[NIS],Table23[Tahun Masuk],"Not Found",0)</f>
        <v>2019</v>
      </c>
      <c r="F412" s="5">
        <f>_xlfn.XLOOKUP(Table236[[#This Row],[NIS]],Table23[NIS],Table23[Tahun Keluar],"Not Found",0)</f>
        <v>0</v>
      </c>
      <c r="G412" s="5">
        <f>_xlfn.XLOOKUP(Table236[[#This Row],[NIS]],Table23[NIS],Table23[Kelas],"Not Found",0)</f>
        <v>5</v>
      </c>
      <c r="H412" s="5" t="str">
        <f>_xlfn.XLOOKUP(Table236[[#This Row],[NIS]],Table23[NIS],Table23[Kelas Detail],"Not Found",0)</f>
        <v>5-B</v>
      </c>
      <c r="I412" s="5" t="s">
        <v>3531</v>
      </c>
      <c r="J412" s="5"/>
      <c r="K412" s="5"/>
      <c r="L412" s="5" t="s">
        <v>10158</v>
      </c>
      <c r="M412" s="5"/>
      <c r="N412" s="5" t="s">
        <v>6059</v>
      </c>
      <c r="O412" s="10"/>
    </row>
    <row r="413" spans="1:15" ht="20.100000000000001" customHeight="1">
      <c r="A413" s="4">
        <f>SUBTOTAL(3,C$3:C413)</f>
        <v>411</v>
      </c>
      <c r="B413" s="5">
        <v>20210006</v>
      </c>
      <c r="C413" s="35" t="str">
        <f>_xlfn.XLOOKUP(Table236[[#This Row],[NIS]],Table23[NIS],Table23[Nama lengkap],"Not Found",0)</f>
        <v>Faqih Mubarok</v>
      </c>
      <c r="D413" s="5" t="str">
        <f>_xlfn.XLOOKUP(Table236[[#This Row],[NIS]],Table23[NIS],Table23[Status],"Not Found",0)</f>
        <v>Aktif</v>
      </c>
      <c r="E413" s="5">
        <f>_xlfn.XLOOKUP(Table236[[#This Row],[NIS]],Table23[NIS],Table23[Tahun Masuk],"Not Found",0)</f>
        <v>2020</v>
      </c>
      <c r="F413" s="5">
        <f>_xlfn.XLOOKUP(Table236[[#This Row],[NIS]],Table23[NIS],Table23[Tahun Keluar],"Not Found",0)</f>
        <v>0</v>
      </c>
      <c r="G413" s="5">
        <f>_xlfn.XLOOKUP(Table236[[#This Row],[NIS]],Table23[NIS],Table23[Kelas],"Not Found",0)</f>
        <v>5</v>
      </c>
      <c r="H413" s="5" t="str">
        <f>_xlfn.XLOOKUP(Table236[[#This Row],[NIS]],Table23[NIS],Table23[Kelas Detail],"Not Found",0)</f>
        <v>5-B</v>
      </c>
      <c r="I413" s="5" t="s">
        <v>151</v>
      </c>
      <c r="J413" s="5" t="s">
        <v>151</v>
      </c>
      <c r="K413" s="5" t="s">
        <v>151</v>
      </c>
      <c r="L413" s="5" t="s">
        <v>151</v>
      </c>
      <c r="M413" s="5" t="s">
        <v>151</v>
      </c>
      <c r="N413" s="5" t="s">
        <v>6059</v>
      </c>
      <c r="O413" s="10"/>
    </row>
    <row r="414" spans="1:15" ht="20.100000000000001" customHeight="1">
      <c r="A414" s="4">
        <f>SUBTOTAL(3,C$3:C414)</f>
        <v>412</v>
      </c>
      <c r="B414" s="5">
        <v>17180031</v>
      </c>
      <c r="C414" s="35" t="str">
        <f>_xlfn.XLOOKUP(Table236[[#This Row],[NIS]],Table23[NIS],Table23[Nama lengkap],"Not Found",0)</f>
        <v>Hadid Muhammad Ramadhon</v>
      </c>
      <c r="D414" s="5" t="str">
        <f>_xlfn.XLOOKUP(Table236[[#This Row],[NIS]],Table23[NIS],Table23[Status],"Not Found",0)</f>
        <v>Waqof</v>
      </c>
      <c r="E414" s="5">
        <f>_xlfn.XLOOKUP(Table236[[#This Row],[NIS]],Table23[NIS],Table23[Tahun Masuk],"Not Found",0)</f>
        <v>2017</v>
      </c>
      <c r="F414" s="5">
        <f>_xlfn.XLOOKUP(Table236[[#This Row],[NIS]],Table23[NIS],Table23[Tahun Keluar],"Not Found",0)</f>
        <v>0</v>
      </c>
      <c r="G414" s="5">
        <f>_xlfn.XLOOKUP(Table236[[#This Row],[NIS]],Table23[NIS],Table23[Kelas],"Not Found",0)</f>
        <v>5</v>
      </c>
      <c r="H414" s="5" t="str">
        <f>_xlfn.XLOOKUP(Table236[[#This Row],[NIS]],Table23[NIS],Table23[Kelas Detail],"Not Found",0)</f>
        <v>5-B</v>
      </c>
      <c r="I414" s="5" t="s">
        <v>151</v>
      </c>
      <c r="J414" s="5" t="s">
        <v>151</v>
      </c>
      <c r="K414" s="5" t="s">
        <v>151</v>
      </c>
      <c r="L414" s="5" t="s">
        <v>4920</v>
      </c>
      <c r="M414" s="5" t="s">
        <v>4920</v>
      </c>
      <c r="N414" s="5"/>
      <c r="O414" s="10"/>
    </row>
    <row r="415" spans="1:15" ht="20.100000000000001" customHeight="1">
      <c r="A415" s="4">
        <f>SUBTOTAL(3,C$3:C415)</f>
        <v>413</v>
      </c>
      <c r="B415" s="5">
        <v>19200056</v>
      </c>
      <c r="C415" s="35" t="str">
        <f>_xlfn.XLOOKUP(Table236[[#This Row],[NIS]],Table23[NIS],Table23[Nama lengkap],"Not Found",0)</f>
        <v>Ibnu Sayyid Hari Ramdani</v>
      </c>
      <c r="D415" s="5" t="str">
        <f>_xlfn.XLOOKUP(Table236[[#This Row],[NIS]],Table23[NIS],Table23[Status],"Not Found",0)</f>
        <v>Aktif</v>
      </c>
      <c r="E415" s="5">
        <f>_xlfn.XLOOKUP(Table236[[#This Row],[NIS]],Table23[NIS],Table23[Tahun Masuk],"Not Found",0)</f>
        <v>2019</v>
      </c>
      <c r="F415" s="5">
        <f>_xlfn.XLOOKUP(Table236[[#This Row],[NIS]],Table23[NIS],Table23[Tahun Keluar],"Not Found",0)</f>
        <v>0</v>
      </c>
      <c r="G415" s="5">
        <f>_xlfn.XLOOKUP(Table236[[#This Row],[NIS]],Table23[NIS],Table23[Kelas],"Not Found",0)</f>
        <v>5</v>
      </c>
      <c r="H415" s="5" t="str">
        <f>_xlfn.XLOOKUP(Table236[[#This Row],[NIS]],Table23[NIS],Table23[Kelas Detail],"Not Found",0)</f>
        <v>5-B</v>
      </c>
      <c r="I415" s="5" t="s">
        <v>151</v>
      </c>
      <c r="J415" s="5" t="s">
        <v>151</v>
      </c>
      <c r="K415" s="5" t="s">
        <v>151</v>
      </c>
      <c r="L415" s="5" t="s">
        <v>151</v>
      </c>
      <c r="M415" s="5" t="s">
        <v>151</v>
      </c>
      <c r="N415" s="5"/>
      <c r="O415" s="10"/>
    </row>
    <row r="416" spans="1:15" ht="20.100000000000001" customHeight="1">
      <c r="A416" s="4">
        <f>SUBTOTAL(3,C$3:C416)</f>
        <v>414</v>
      </c>
      <c r="B416" s="5">
        <v>18190129</v>
      </c>
      <c r="C416" s="35" t="str">
        <f>_xlfn.XLOOKUP(Table236[[#This Row],[NIS]],Table23[NIS],Table23[Nama lengkap],"Not Found",0)</f>
        <v>Muhamad Iksan</v>
      </c>
      <c r="D416" s="5" t="str">
        <f>_xlfn.XLOOKUP(Table236[[#This Row],[NIS]],Table23[NIS],Table23[Status],"Not Found",0)</f>
        <v>Aktif</v>
      </c>
      <c r="E416" s="5">
        <f>_xlfn.XLOOKUP(Table236[[#This Row],[NIS]],Table23[NIS],Table23[Tahun Masuk],"Not Found",0)</f>
        <v>2018</v>
      </c>
      <c r="F416" s="5">
        <f>_xlfn.XLOOKUP(Table236[[#This Row],[NIS]],Table23[NIS],Table23[Tahun Keluar],"Not Found",0)</f>
        <v>0</v>
      </c>
      <c r="G416" s="5">
        <f>_xlfn.XLOOKUP(Table236[[#This Row],[NIS]],Table23[NIS],Table23[Kelas],"Not Found",0)</f>
        <v>5</v>
      </c>
      <c r="H416" s="5" t="str">
        <f>_xlfn.XLOOKUP(Table236[[#This Row],[NIS]],Table23[NIS],Table23[Kelas Detail],"Not Found",0)</f>
        <v>5-B</v>
      </c>
      <c r="I416" s="5" t="s">
        <v>151</v>
      </c>
      <c r="J416" s="5" t="s">
        <v>151</v>
      </c>
      <c r="K416" s="5" t="s">
        <v>151</v>
      </c>
      <c r="L416" s="5" t="s">
        <v>151</v>
      </c>
      <c r="M416" s="5" t="s">
        <v>151</v>
      </c>
      <c r="N416" s="5" t="s">
        <v>6059</v>
      </c>
      <c r="O416" s="10"/>
    </row>
    <row r="417" spans="1:15" ht="20.100000000000001" customHeight="1">
      <c r="A417" s="4">
        <f>SUBTOTAL(3,C$3:C417)</f>
        <v>415</v>
      </c>
      <c r="B417" s="5">
        <v>19200130</v>
      </c>
      <c r="C417" s="35" t="str">
        <f>_xlfn.XLOOKUP(Table236[[#This Row],[NIS]],Table23[NIS],Table23[Nama lengkap],"Not Found",0)</f>
        <v>Muhamad Jalalludin</v>
      </c>
      <c r="D417" s="5" t="str">
        <f>_xlfn.XLOOKUP(Table236[[#This Row],[NIS]],Table23[NIS],Table23[Status],"Not Found",0)</f>
        <v>Aktif</v>
      </c>
      <c r="E417" s="5">
        <f>_xlfn.XLOOKUP(Table236[[#This Row],[NIS]],Table23[NIS],Table23[Tahun Masuk],"Not Found",0)</f>
        <v>2019</v>
      </c>
      <c r="F417" s="5">
        <f>_xlfn.XLOOKUP(Table236[[#This Row],[NIS]],Table23[NIS],Table23[Tahun Keluar],"Not Found",0)</f>
        <v>0</v>
      </c>
      <c r="G417" s="5">
        <f>_xlfn.XLOOKUP(Table236[[#This Row],[NIS]],Table23[NIS],Table23[Kelas],"Not Found",0)</f>
        <v>5</v>
      </c>
      <c r="H417" s="5" t="str">
        <f>_xlfn.XLOOKUP(Table236[[#This Row],[NIS]],Table23[NIS],Table23[Kelas Detail],"Not Found",0)</f>
        <v>5-B</v>
      </c>
      <c r="I417" s="5" t="s">
        <v>151</v>
      </c>
      <c r="J417" s="5" t="s">
        <v>151</v>
      </c>
      <c r="K417" s="5" t="s">
        <v>151</v>
      </c>
      <c r="L417" s="5" t="s">
        <v>151</v>
      </c>
      <c r="M417" s="5" t="s">
        <v>151</v>
      </c>
      <c r="N417" s="5"/>
      <c r="O417" s="134"/>
    </row>
    <row r="418" spans="1:15" ht="20.100000000000001" customHeight="1">
      <c r="A418" s="4">
        <f>SUBTOTAL(3,C$3:C418)</f>
        <v>416</v>
      </c>
      <c r="B418" s="5">
        <v>19200071</v>
      </c>
      <c r="C418" s="35" t="str">
        <f>_xlfn.XLOOKUP(Table236[[#This Row],[NIS]],Table23[NIS],Table23[Nama lengkap],"Not Found",0)</f>
        <v>Muhamad Maulana Abdul Rojak</v>
      </c>
      <c r="D418" s="5" t="str">
        <f>_xlfn.XLOOKUP(Table236[[#This Row],[NIS]],Table23[NIS],Table23[Status],"Not Found",0)</f>
        <v>Aktif</v>
      </c>
      <c r="E418" s="5">
        <f>_xlfn.XLOOKUP(Table236[[#This Row],[NIS]],Table23[NIS],Table23[Tahun Masuk],"Not Found",0)</f>
        <v>2019</v>
      </c>
      <c r="F418" s="5">
        <f>_xlfn.XLOOKUP(Table236[[#This Row],[NIS]],Table23[NIS],Table23[Tahun Keluar],"Not Found",0)</f>
        <v>0</v>
      </c>
      <c r="G418" s="5">
        <f>_xlfn.XLOOKUP(Table236[[#This Row],[NIS]],Table23[NIS],Table23[Kelas],"Not Found",0)</f>
        <v>5</v>
      </c>
      <c r="H418" s="5" t="str">
        <f>_xlfn.XLOOKUP(Table236[[#This Row],[NIS]],Table23[NIS],Table23[Kelas Detail],"Not Found",0)</f>
        <v>5-B</v>
      </c>
      <c r="I418" s="5" t="s">
        <v>151</v>
      </c>
      <c r="J418" s="5" t="s">
        <v>151</v>
      </c>
      <c r="K418" s="5" t="s">
        <v>151</v>
      </c>
      <c r="L418" s="5" t="s">
        <v>151</v>
      </c>
      <c r="M418" s="5" t="s">
        <v>151</v>
      </c>
      <c r="N418" s="5" t="s">
        <v>6059</v>
      </c>
      <c r="O418" s="10"/>
    </row>
    <row r="419" spans="1:15" ht="20.100000000000001" customHeight="1">
      <c r="A419" s="4">
        <f>SUBTOTAL(3,C$3:C419)</f>
        <v>417</v>
      </c>
      <c r="B419" s="5">
        <v>19200115</v>
      </c>
      <c r="C419" s="35" t="str">
        <f>_xlfn.XLOOKUP(Table236[[#This Row],[NIS]],Table23[NIS],Table23[Nama lengkap],"Not Found",0)</f>
        <v>Muhamad Sobahul</v>
      </c>
      <c r="D419" s="5" t="str">
        <f>_xlfn.XLOOKUP(Table236[[#This Row],[NIS]],Table23[NIS],Table23[Status],"Not Found",0)</f>
        <v>Aktif</v>
      </c>
      <c r="E419" s="5">
        <f>_xlfn.XLOOKUP(Table236[[#This Row],[NIS]],Table23[NIS],Table23[Tahun Masuk],"Not Found",0)</f>
        <v>2019</v>
      </c>
      <c r="F419" s="5">
        <f>_xlfn.XLOOKUP(Table236[[#This Row],[NIS]],Table23[NIS],Table23[Tahun Keluar],"Not Found",0)</f>
        <v>0</v>
      </c>
      <c r="G419" s="5">
        <f>_xlfn.XLOOKUP(Table236[[#This Row],[NIS]],Table23[NIS],Table23[Kelas],"Not Found",0)</f>
        <v>5</v>
      </c>
      <c r="H419" s="5" t="str">
        <f>_xlfn.XLOOKUP(Table236[[#This Row],[NIS]],Table23[NIS],Table23[Kelas Detail],"Not Found",0)</f>
        <v>5-B</v>
      </c>
      <c r="I419" s="5" t="s">
        <v>151</v>
      </c>
      <c r="J419" s="5" t="s">
        <v>151</v>
      </c>
      <c r="K419" s="5" t="s">
        <v>151</v>
      </c>
      <c r="L419" s="5" t="s">
        <v>151</v>
      </c>
      <c r="M419" s="5" t="s">
        <v>151</v>
      </c>
      <c r="N419" s="5" t="s">
        <v>6059</v>
      </c>
      <c r="O419" s="134"/>
    </row>
    <row r="420" spans="1:15" ht="20.100000000000001" customHeight="1">
      <c r="A420" s="4">
        <f>SUBTOTAL(3,C$3:C420)</f>
        <v>418</v>
      </c>
      <c r="B420" s="5">
        <v>19200117</v>
      </c>
      <c r="C420" s="35" t="str">
        <f>_xlfn.XLOOKUP(Table236[[#This Row],[NIS]],Table23[NIS],Table23[Nama lengkap],"Not Found",0)</f>
        <v>Muhammad Aliudin Alghozali</v>
      </c>
      <c r="D420" s="5" t="str">
        <f>_xlfn.XLOOKUP(Table236[[#This Row],[NIS]],Table23[NIS],Table23[Status],"Not Found",0)</f>
        <v>Waqof</v>
      </c>
      <c r="E420" s="5">
        <f>_xlfn.XLOOKUP(Table236[[#This Row],[NIS]],Table23[NIS],Table23[Tahun Masuk],"Not Found",0)</f>
        <v>2019</v>
      </c>
      <c r="F420" s="5">
        <f>_xlfn.XLOOKUP(Table236[[#This Row],[NIS]],Table23[NIS],Table23[Tahun Keluar],"Not Found",0)</f>
        <v>0</v>
      </c>
      <c r="G420" s="5">
        <f>_xlfn.XLOOKUP(Table236[[#This Row],[NIS]],Table23[NIS],Table23[Kelas],"Not Found",0)</f>
        <v>5</v>
      </c>
      <c r="H420" s="5" t="str">
        <f>_xlfn.XLOOKUP(Table236[[#This Row],[NIS]],Table23[NIS],Table23[Kelas Detail],"Not Found",0)</f>
        <v>5-B</v>
      </c>
      <c r="I420" s="5" t="s">
        <v>151</v>
      </c>
      <c r="J420" s="5" t="s">
        <v>151</v>
      </c>
      <c r="K420" s="5" t="s">
        <v>151</v>
      </c>
      <c r="L420" s="5" t="s">
        <v>151</v>
      </c>
      <c r="M420" s="5" t="s">
        <v>151</v>
      </c>
      <c r="N420" s="5" t="s">
        <v>6059</v>
      </c>
      <c r="O420" s="10"/>
    </row>
    <row r="421" spans="1:15" ht="20.100000000000001" customHeight="1">
      <c r="A421" s="4">
        <f>SUBTOTAL(3,C$3:C421)</f>
        <v>419</v>
      </c>
      <c r="B421" s="5">
        <v>20210106</v>
      </c>
      <c r="C421" s="35" t="str">
        <f>_xlfn.XLOOKUP(Table236[[#This Row],[NIS]],Table23[NIS],Table23[Nama lengkap],"Not Found",0)</f>
        <v>Muhammad Chairi Naufal Irawan</v>
      </c>
      <c r="D421" s="5" t="str">
        <f>_xlfn.XLOOKUP(Table236[[#This Row],[NIS]],Table23[NIS],Table23[Status],"Not Found",0)</f>
        <v>Aktif</v>
      </c>
      <c r="E421" s="5">
        <f>_xlfn.XLOOKUP(Table236[[#This Row],[NIS]],Table23[NIS],Table23[Tahun Masuk],"Not Found",0)</f>
        <v>2020</v>
      </c>
      <c r="F421" s="5">
        <f>_xlfn.XLOOKUP(Table236[[#This Row],[NIS]],Table23[NIS],Table23[Tahun Keluar],"Not Found",0)</f>
        <v>0</v>
      </c>
      <c r="G421" s="5">
        <f>_xlfn.XLOOKUP(Table236[[#This Row],[NIS]],Table23[NIS],Table23[Kelas],"Not Found",0)</f>
        <v>5</v>
      </c>
      <c r="H421" s="5" t="str">
        <f>_xlfn.XLOOKUP(Table236[[#This Row],[NIS]],Table23[NIS],Table23[Kelas Detail],"Not Found",0)</f>
        <v>5-B</v>
      </c>
      <c r="I421" s="5" t="s">
        <v>151</v>
      </c>
      <c r="J421" s="5" t="s">
        <v>151</v>
      </c>
      <c r="K421" s="5" t="s">
        <v>151</v>
      </c>
      <c r="L421" s="5" t="s">
        <v>151</v>
      </c>
      <c r="M421" s="5" t="s">
        <v>151</v>
      </c>
      <c r="N421" s="5"/>
      <c r="O421" s="10"/>
    </row>
    <row r="422" spans="1:15" ht="20.100000000000001" customHeight="1">
      <c r="A422" s="4">
        <f>SUBTOTAL(3,C$3:C422)</f>
        <v>420</v>
      </c>
      <c r="B422" s="5">
        <v>19200123</v>
      </c>
      <c r="C422" s="35" t="str">
        <f>_xlfn.XLOOKUP(Table236[[#This Row],[NIS]],Table23[NIS],Table23[Nama lengkap],"Not Found",0)</f>
        <v>Muhammad Fahrurozzi</v>
      </c>
      <c r="D422" s="5" t="str">
        <f>_xlfn.XLOOKUP(Table236[[#This Row],[NIS]],Table23[NIS],Table23[Status],"Not Found",0)</f>
        <v>Aktif</v>
      </c>
      <c r="E422" s="5">
        <f>_xlfn.XLOOKUP(Table236[[#This Row],[NIS]],Table23[NIS],Table23[Tahun Masuk],"Not Found",0)</f>
        <v>2019</v>
      </c>
      <c r="F422" s="5">
        <f>_xlfn.XLOOKUP(Table236[[#This Row],[NIS]],Table23[NIS],Table23[Tahun Keluar],"Not Found",0)</f>
        <v>0</v>
      </c>
      <c r="G422" s="5">
        <f>_xlfn.XLOOKUP(Table236[[#This Row],[NIS]],Table23[NIS],Table23[Kelas],"Not Found",0)</f>
        <v>5</v>
      </c>
      <c r="H422" s="5" t="str">
        <f>_xlfn.XLOOKUP(Table236[[#This Row],[NIS]],Table23[NIS],Table23[Kelas Detail],"Not Found",0)</f>
        <v>5-B</v>
      </c>
      <c r="I422" s="5" t="s">
        <v>151</v>
      </c>
      <c r="J422" s="5" t="s">
        <v>151</v>
      </c>
      <c r="K422" s="5" t="s">
        <v>151</v>
      </c>
      <c r="L422" s="5" t="s">
        <v>151</v>
      </c>
      <c r="M422" s="5" t="s">
        <v>151</v>
      </c>
      <c r="N422" s="5"/>
      <c r="O422" s="10"/>
    </row>
    <row r="423" spans="1:15" ht="20.100000000000001" customHeight="1">
      <c r="A423" s="4">
        <f>SUBTOTAL(3,C$3:C423)</f>
        <v>421</v>
      </c>
      <c r="B423" s="5">
        <v>20210086</v>
      </c>
      <c r="C423" s="35" t="str">
        <f>_xlfn.XLOOKUP(Table236[[#This Row],[NIS]],Table23[NIS],Table23[Nama lengkap],"Not Found",0)</f>
        <v>Muhammad Rizqy Abdul Kudus</v>
      </c>
      <c r="D423" s="5" t="str">
        <f>_xlfn.XLOOKUP(Table236[[#This Row],[NIS]],Table23[NIS],Table23[Status],"Not Found",0)</f>
        <v>Aktif</v>
      </c>
      <c r="E423" s="5">
        <f>_xlfn.XLOOKUP(Table236[[#This Row],[NIS]],Table23[NIS],Table23[Tahun Masuk],"Not Found",0)</f>
        <v>2020</v>
      </c>
      <c r="F423" s="5">
        <f>_xlfn.XLOOKUP(Table236[[#This Row],[NIS]],Table23[NIS],Table23[Tahun Keluar],"Not Found",0)</f>
        <v>0</v>
      </c>
      <c r="G423" s="5">
        <f>_xlfn.XLOOKUP(Table236[[#This Row],[NIS]],Table23[NIS],Table23[Kelas],"Not Found",0)</f>
        <v>5</v>
      </c>
      <c r="H423" s="5" t="str">
        <f>_xlfn.XLOOKUP(Table236[[#This Row],[NIS]],Table23[NIS],Table23[Kelas Detail],"Not Found",0)</f>
        <v>5-B</v>
      </c>
      <c r="I423" s="5" t="s">
        <v>151</v>
      </c>
      <c r="J423" s="5" t="s">
        <v>151</v>
      </c>
      <c r="K423" s="5" t="s">
        <v>151</v>
      </c>
      <c r="L423" s="5" t="s">
        <v>151</v>
      </c>
      <c r="M423" s="5" t="s">
        <v>151</v>
      </c>
      <c r="N423" s="5"/>
      <c r="O423" s="10"/>
    </row>
    <row r="424" spans="1:15" ht="20.100000000000001" customHeight="1">
      <c r="A424" s="4">
        <f>SUBTOTAL(3,C$3:C424)</f>
        <v>422</v>
      </c>
      <c r="B424" s="5">
        <v>19200131</v>
      </c>
      <c r="C424" s="35" t="str">
        <f>_xlfn.XLOOKUP(Table236[[#This Row],[NIS]],Table23[NIS],Table23[Nama lengkap],"Not Found",0)</f>
        <v>Naufal Rifki Fauzan</v>
      </c>
      <c r="D424" s="5" t="str">
        <f>_xlfn.XLOOKUP(Table236[[#This Row],[NIS]],Table23[NIS],Table23[Status],"Not Found",0)</f>
        <v>Aktif</v>
      </c>
      <c r="E424" s="5">
        <f>_xlfn.XLOOKUP(Table236[[#This Row],[NIS]],Table23[NIS],Table23[Tahun Masuk],"Not Found",0)</f>
        <v>2019</v>
      </c>
      <c r="F424" s="5">
        <f>_xlfn.XLOOKUP(Table236[[#This Row],[NIS]],Table23[NIS],Table23[Tahun Keluar],"Not Found",0)</f>
        <v>0</v>
      </c>
      <c r="G424" s="5">
        <f>_xlfn.XLOOKUP(Table236[[#This Row],[NIS]],Table23[NIS],Table23[Kelas],"Not Found",0)</f>
        <v>5</v>
      </c>
      <c r="H424" s="5" t="str">
        <f>_xlfn.XLOOKUP(Table236[[#This Row],[NIS]],Table23[NIS],Table23[Kelas Detail],"Not Found",0)</f>
        <v>5-B</v>
      </c>
      <c r="I424" s="5" t="s">
        <v>5428</v>
      </c>
      <c r="J424" s="5"/>
      <c r="K424" s="5"/>
      <c r="L424" s="5" t="s">
        <v>10165</v>
      </c>
      <c r="M424" s="5"/>
      <c r="N424" s="5"/>
      <c r="O424" s="10"/>
    </row>
    <row r="425" spans="1:15" ht="20.100000000000001" customHeight="1">
      <c r="A425" s="4">
        <f>SUBTOTAL(3,C$3:C425)</f>
        <v>423</v>
      </c>
      <c r="B425" s="5">
        <v>19200134</v>
      </c>
      <c r="C425" s="35" t="str">
        <f>_xlfn.XLOOKUP(Table236[[#This Row],[NIS]],Table23[NIS],Table23[Nama lengkap],"Not Found",0)</f>
        <v>Qika Febriansyah</v>
      </c>
      <c r="D425" s="5" t="str">
        <f>_xlfn.XLOOKUP(Table236[[#This Row],[NIS]],Table23[NIS],Table23[Status],"Not Found",0)</f>
        <v>Aktif</v>
      </c>
      <c r="E425" s="5">
        <f>_xlfn.XLOOKUP(Table236[[#This Row],[NIS]],Table23[NIS],Table23[Tahun Masuk],"Not Found",0)</f>
        <v>2019</v>
      </c>
      <c r="F425" s="5">
        <f>_xlfn.XLOOKUP(Table236[[#This Row],[NIS]],Table23[NIS],Table23[Tahun Keluar],"Not Found",0)</f>
        <v>0</v>
      </c>
      <c r="G425" s="5">
        <f>_xlfn.XLOOKUP(Table236[[#This Row],[NIS]],Table23[NIS],Table23[Kelas],"Not Found",0)</f>
        <v>5</v>
      </c>
      <c r="H425" s="5" t="str">
        <f>_xlfn.XLOOKUP(Table236[[#This Row],[NIS]],Table23[NIS],Table23[Kelas Detail],"Not Found",0)</f>
        <v>5-B</v>
      </c>
      <c r="I425" s="5" t="s">
        <v>151</v>
      </c>
      <c r="J425" s="5" t="s">
        <v>151</v>
      </c>
      <c r="K425" s="5" t="s">
        <v>151</v>
      </c>
      <c r="L425" s="5" t="s">
        <v>151</v>
      </c>
      <c r="M425" s="5" t="s">
        <v>151</v>
      </c>
      <c r="N425" s="5" t="s">
        <v>6059</v>
      </c>
      <c r="O425" s="10"/>
    </row>
    <row r="426" spans="1:15" ht="20.100000000000001" customHeight="1">
      <c r="A426" s="4">
        <f>SUBTOTAL(3,C$3:C426)</f>
        <v>424</v>
      </c>
      <c r="B426" s="5">
        <v>20210063</v>
      </c>
      <c r="C426" s="35" t="str">
        <f>_xlfn.XLOOKUP(Table236[[#This Row],[NIS]],Table23[NIS],Table23[Nama lengkap],"Not Found",0)</f>
        <v>Rifki Surya Azhar</v>
      </c>
      <c r="D426" s="5" t="str">
        <f>_xlfn.XLOOKUP(Table236[[#This Row],[NIS]],Table23[NIS],Table23[Status],"Not Found",0)</f>
        <v>Aktif</v>
      </c>
      <c r="E426" s="5">
        <f>_xlfn.XLOOKUP(Table236[[#This Row],[NIS]],Table23[NIS],Table23[Tahun Masuk],"Not Found",0)</f>
        <v>2020</v>
      </c>
      <c r="F426" s="5">
        <f>_xlfn.XLOOKUP(Table236[[#This Row],[NIS]],Table23[NIS],Table23[Tahun Keluar],"Not Found",0)</f>
        <v>0</v>
      </c>
      <c r="G426" s="5">
        <f>_xlfn.XLOOKUP(Table236[[#This Row],[NIS]],Table23[NIS],Table23[Kelas],"Not Found",0)</f>
        <v>5</v>
      </c>
      <c r="H426" s="5" t="str">
        <f>_xlfn.XLOOKUP(Table236[[#This Row],[NIS]],Table23[NIS],Table23[Kelas Detail],"Not Found",0)</f>
        <v>5-B</v>
      </c>
      <c r="I426" s="5" t="s">
        <v>151</v>
      </c>
      <c r="J426" s="5" t="s">
        <v>151</v>
      </c>
      <c r="K426" s="5" t="s">
        <v>151</v>
      </c>
      <c r="L426" s="5" t="s">
        <v>151</v>
      </c>
      <c r="M426" s="5" t="s">
        <v>151</v>
      </c>
      <c r="N426" s="5"/>
      <c r="O426" s="10"/>
    </row>
    <row r="427" spans="1:15" ht="20.100000000000001" customHeight="1">
      <c r="A427" s="4">
        <f>SUBTOTAL(3,C$3:C427)</f>
        <v>425</v>
      </c>
      <c r="B427" s="5">
        <v>19200142</v>
      </c>
      <c r="C427" s="35" t="str">
        <f>_xlfn.XLOOKUP(Table236[[#This Row],[NIS]],Table23[NIS],Table23[Nama lengkap],"Not Found",0)</f>
        <v>Rizal Fahriansyah</v>
      </c>
      <c r="D427" s="5" t="str">
        <f>_xlfn.XLOOKUP(Table236[[#This Row],[NIS]],Table23[NIS],Table23[Status],"Not Found",0)</f>
        <v>Aktif</v>
      </c>
      <c r="E427" s="5">
        <f>_xlfn.XLOOKUP(Table236[[#This Row],[NIS]],Table23[NIS],Table23[Tahun Masuk],"Not Found",0)</f>
        <v>2019</v>
      </c>
      <c r="F427" s="5">
        <f>_xlfn.XLOOKUP(Table236[[#This Row],[NIS]],Table23[NIS],Table23[Tahun Keluar],"Not Found",0)</f>
        <v>0</v>
      </c>
      <c r="G427" s="5">
        <f>_xlfn.XLOOKUP(Table236[[#This Row],[NIS]],Table23[NIS],Table23[Kelas],"Not Found",0)</f>
        <v>5</v>
      </c>
      <c r="H427" s="5" t="str">
        <f>_xlfn.XLOOKUP(Table236[[#This Row],[NIS]],Table23[NIS],Table23[Kelas Detail],"Not Found",0)</f>
        <v>5-B</v>
      </c>
      <c r="I427" s="5" t="s">
        <v>151</v>
      </c>
      <c r="J427" s="5" t="s">
        <v>151</v>
      </c>
      <c r="K427" s="5" t="s">
        <v>151</v>
      </c>
      <c r="L427" s="5" t="s">
        <v>151</v>
      </c>
      <c r="M427" s="5" t="s">
        <v>151</v>
      </c>
      <c r="N427" s="5" t="s">
        <v>6059</v>
      </c>
      <c r="O427" s="10"/>
    </row>
    <row r="428" spans="1:15" ht="20.100000000000001" customHeight="1">
      <c r="A428" s="4">
        <f>SUBTOTAL(3,C$3:C428)</f>
        <v>426</v>
      </c>
      <c r="B428" s="5">
        <v>20210111</v>
      </c>
      <c r="C428" s="35" t="str">
        <f>_xlfn.XLOOKUP(Table236[[#This Row],[NIS]],Table23[NIS],Table23[Nama lengkap],"Not Found",0)</f>
        <v>Rohmat Sarif Hidayat</v>
      </c>
      <c r="D428" s="5" t="str">
        <f>_xlfn.XLOOKUP(Table236[[#This Row],[NIS]],Table23[NIS],Table23[Status],"Not Found",0)</f>
        <v>Aktif</v>
      </c>
      <c r="E428" s="5">
        <f>_xlfn.XLOOKUP(Table236[[#This Row],[NIS]],Table23[NIS],Table23[Tahun Masuk],"Not Found",0)</f>
        <v>2020</v>
      </c>
      <c r="F428" s="5">
        <f>_xlfn.XLOOKUP(Table236[[#This Row],[NIS]],Table23[NIS],Table23[Tahun Keluar],"Not Found",0)</f>
        <v>0</v>
      </c>
      <c r="G428" s="5">
        <f>_xlfn.XLOOKUP(Table236[[#This Row],[NIS]],Table23[NIS],Table23[Kelas],"Not Found",0)</f>
        <v>5</v>
      </c>
      <c r="H428" s="5" t="str">
        <f>_xlfn.XLOOKUP(Table236[[#This Row],[NIS]],Table23[NIS],Table23[Kelas Detail],"Not Found",0)</f>
        <v>5-B</v>
      </c>
      <c r="I428" s="5" t="s">
        <v>151</v>
      </c>
      <c r="J428" s="5" t="s">
        <v>151</v>
      </c>
      <c r="K428" s="5" t="s">
        <v>151</v>
      </c>
      <c r="L428" s="5" t="s">
        <v>151</v>
      </c>
      <c r="M428" s="5" t="s">
        <v>151</v>
      </c>
      <c r="N428" s="5" t="s">
        <v>6059</v>
      </c>
      <c r="O428" s="134"/>
    </row>
    <row r="429" spans="1:15" ht="20.100000000000001" customHeight="1">
      <c r="A429" s="4">
        <f>SUBTOTAL(3,C$3:C429)</f>
        <v>427</v>
      </c>
      <c r="B429" s="5">
        <v>19200045</v>
      </c>
      <c r="C429" s="35" t="str">
        <f>_xlfn.XLOOKUP(Table236[[#This Row],[NIS]],Table23[NIS],Table23[Nama lengkap],"Not Found",0)</f>
        <v>Sinan Achmad Baihaqi</v>
      </c>
      <c r="D429" s="5" t="str">
        <f>_xlfn.XLOOKUP(Table236[[#This Row],[NIS]],Table23[NIS],Table23[Status],"Not Found",0)</f>
        <v>Aktif</v>
      </c>
      <c r="E429" s="5">
        <f>_xlfn.XLOOKUP(Table236[[#This Row],[NIS]],Table23[NIS],Table23[Tahun Masuk],"Not Found",0)</f>
        <v>2019</v>
      </c>
      <c r="F429" s="5">
        <f>_xlfn.XLOOKUP(Table236[[#This Row],[NIS]],Table23[NIS],Table23[Tahun Keluar],"Not Found",0)</f>
        <v>0</v>
      </c>
      <c r="G429" s="5">
        <f>_xlfn.XLOOKUP(Table236[[#This Row],[NIS]],Table23[NIS],Table23[Kelas],"Not Found",0)</f>
        <v>5</v>
      </c>
      <c r="H429" s="5" t="str">
        <f>_xlfn.XLOOKUP(Table236[[#This Row],[NIS]],Table23[NIS],Table23[Kelas Detail],"Not Found",0)</f>
        <v>5-B</v>
      </c>
      <c r="I429" s="5" t="s">
        <v>151</v>
      </c>
      <c r="J429" s="5" t="s">
        <v>151</v>
      </c>
      <c r="K429" s="5" t="s">
        <v>151</v>
      </c>
      <c r="L429" s="5" t="s">
        <v>4920</v>
      </c>
      <c r="M429" s="5" t="s">
        <v>151</v>
      </c>
      <c r="N429" s="5" t="s">
        <v>6059</v>
      </c>
      <c r="O429" s="10"/>
    </row>
    <row r="430" spans="1:15" ht="20.100000000000001" customHeight="1">
      <c r="A430" s="4">
        <f>SUBTOTAL(3,C$3:C430)</f>
        <v>428</v>
      </c>
      <c r="B430" s="5">
        <v>19200024</v>
      </c>
      <c r="C430" s="35" t="str">
        <f>_xlfn.XLOOKUP(Table236[[#This Row],[NIS]],Table23[NIS],Table23[Nama lengkap],"Not Found",0)</f>
        <v>Amin Ma’Ruf</v>
      </c>
      <c r="D430" s="5" t="str">
        <f>_xlfn.XLOOKUP(Table236[[#This Row],[NIS]],Table23[NIS],Table23[Status],"Not Found",0)</f>
        <v>Aktif</v>
      </c>
      <c r="E430" s="5">
        <f>_xlfn.XLOOKUP(Table236[[#This Row],[NIS]],Table23[NIS],Table23[Tahun Masuk],"Not Found",0)</f>
        <v>2019</v>
      </c>
      <c r="F430" s="5">
        <f>_xlfn.XLOOKUP(Table236[[#This Row],[NIS]],Table23[NIS],Table23[Tahun Keluar],"Not Found",0)</f>
        <v>0</v>
      </c>
      <c r="G430" s="5">
        <f>_xlfn.XLOOKUP(Table236[[#This Row],[NIS]],Table23[NIS],Table23[Kelas],"Not Found",0)</f>
        <v>5</v>
      </c>
      <c r="H430" s="5" t="str">
        <f>_xlfn.XLOOKUP(Table236[[#This Row],[NIS]],Table23[NIS],Table23[Kelas Detail],"Not Found",0)</f>
        <v>5-C</v>
      </c>
      <c r="I430" s="5" t="s">
        <v>151</v>
      </c>
      <c r="J430" s="5" t="s">
        <v>151</v>
      </c>
      <c r="K430" s="5" t="s">
        <v>151</v>
      </c>
      <c r="L430" s="5" t="s">
        <v>151</v>
      </c>
      <c r="M430" s="5" t="s">
        <v>151</v>
      </c>
      <c r="N430" s="5"/>
      <c r="O430" s="10"/>
    </row>
    <row r="431" spans="1:15" ht="20.100000000000001" customHeight="1">
      <c r="A431" s="4">
        <f>SUBTOTAL(3,C$3:C431)</f>
        <v>429</v>
      </c>
      <c r="B431" s="5">
        <v>21220120</v>
      </c>
      <c r="C431" s="35" t="str">
        <f>_xlfn.XLOOKUP(Table236[[#This Row],[NIS]],Table23[NIS],Table23[Nama lengkap],"Not Found",0)</f>
        <v>Andana Haris</v>
      </c>
      <c r="D431" s="5" t="str">
        <f>_xlfn.XLOOKUP(Table236[[#This Row],[NIS]],Table23[NIS],Table23[Status],"Not Found",0)</f>
        <v>Aktif</v>
      </c>
      <c r="E431" s="5">
        <f>_xlfn.XLOOKUP(Table236[[#This Row],[NIS]],Table23[NIS],Table23[Tahun Masuk],"Not Found",0)</f>
        <v>2021</v>
      </c>
      <c r="F431" s="5">
        <f>_xlfn.XLOOKUP(Table236[[#This Row],[NIS]],Table23[NIS],Table23[Tahun Keluar],"Not Found",0)</f>
        <v>0</v>
      </c>
      <c r="G431" s="5">
        <f>_xlfn.XLOOKUP(Table236[[#This Row],[NIS]],Table23[NIS],Table23[Kelas],"Not Found",0)</f>
        <v>5</v>
      </c>
      <c r="H431" s="5" t="str">
        <f>_xlfn.XLOOKUP(Table236[[#This Row],[NIS]],Table23[NIS],Table23[Kelas Detail],"Not Found",0)</f>
        <v>5-C</v>
      </c>
      <c r="I431" s="5" t="s">
        <v>151</v>
      </c>
      <c r="J431" s="5" t="s">
        <v>151</v>
      </c>
      <c r="K431" s="5" t="s">
        <v>151</v>
      </c>
      <c r="L431" s="5" t="s">
        <v>4920</v>
      </c>
      <c r="M431" s="5" t="s">
        <v>4920</v>
      </c>
      <c r="N431" s="5"/>
      <c r="O431" s="10"/>
    </row>
    <row r="432" spans="1:15" ht="20.100000000000001" customHeight="1">
      <c r="A432" s="4">
        <f>SUBTOTAL(3,C$3:C432)</f>
        <v>430</v>
      </c>
      <c r="B432" s="5">
        <v>20210066</v>
      </c>
      <c r="C432" s="35" t="str">
        <f>_xlfn.XLOOKUP(Table236[[#This Row],[NIS]],Table23[NIS],Table23[Nama lengkap],"Not Found",0)</f>
        <v xml:space="preserve">Angga Febri Triana </v>
      </c>
      <c r="D432" s="5" t="str">
        <f>_xlfn.XLOOKUP(Table236[[#This Row],[NIS]],Table23[NIS],Table23[Status],"Not Found",0)</f>
        <v>Aktif</v>
      </c>
      <c r="E432" s="5">
        <f>_xlfn.XLOOKUP(Table236[[#This Row],[NIS]],Table23[NIS],Table23[Tahun Masuk],"Not Found",0)</f>
        <v>2020</v>
      </c>
      <c r="F432" s="5">
        <f>_xlfn.XLOOKUP(Table236[[#This Row],[NIS]],Table23[NIS],Table23[Tahun Keluar],"Not Found",0)</f>
        <v>0</v>
      </c>
      <c r="G432" s="5">
        <f>_xlfn.XLOOKUP(Table236[[#This Row],[NIS]],Table23[NIS],Table23[Kelas],"Not Found",0)</f>
        <v>5</v>
      </c>
      <c r="H432" s="5" t="str">
        <f>_xlfn.XLOOKUP(Table236[[#This Row],[NIS]],Table23[NIS],Table23[Kelas Detail],"Not Found",0)</f>
        <v>5-C</v>
      </c>
      <c r="I432" s="5" t="s">
        <v>151</v>
      </c>
      <c r="J432" s="5" t="s">
        <v>151</v>
      </c>
      <c r="K432" s="5" t="s">
        <v>151</v>
      </c>
      <c r="L432" s="5" t="s">
        <v>151</v>
      </c>
      <c r="M432" s="5" t="s">
        <v>151</v>
      </c>
      <c r="N432" s="5" t="s">
        <v>6059</v>
      </c>
      <c r="O432" s="10"/>
    </row>
    <row r="433" spans="1:15" ht="20.100000000000001" customHeight="1">
      <c r="A433" s="4">
        <f>SUBTOTAL(3,C$3:C433)</f>
        <v>431</v>
      </c>
      <c r="B433" s="5">
        <v>19200032</v>
      </c>
      <c r="C433" s="35" t="str">
        <f>_xlfn.XLOOKUP(Table236[[#This Row],[NIS]],Table23[NIS],Table23[Nama lengkap],"Not Found",0)</f>
        <v>Arkan Khoiri Lukman</v>
      </c>
      <c r="D433" s="5" t="str">
        <f>_xlfn.XLOOKUP(Table236[[#This Row],[NIS]],Table23[NIS],Table23[Status],"Not Found",0)</f>
        <v>Aktif</v>
      </c>
      <c r="E433" s="5">
        <f>_xlfn.XLOOKUP(Table236[[#This Row],[NIS]],Table23[NIS],Table23[Tahun Masuk],"Not Found",0)</f>
        <v>2019</v>
      </c>
      <c r="F433" s="5">
        <f>_xlfn.XLOOKUP(Table236[[#This Row],[NIS]],Table23[NIS],Table23[Tahun Keluar],"Not Found",0)</f>
        <v>0</v>
      </c>
      <c r="G433" s="5">
        <f>_xlfn.XLOOKUP(Table236[[#This Row],[NIS]],Table23[NIS],Table23[Kelas],"Not Found",0)</f>
        <v>5</v>
      </c>
      <c r="H433" s="5" t="str">
        <f>_xlfn.XLOOKUP(Table236[[#This Row],[NIS]],Table23[NIS],Table23[Kelas Detail],"Not Found",0)</f>
        <v>5-C</v>
      </c>
      <c r="I433" s="5" t="s">
        <v>151</v>
      </c>
      <c r="J433" s="5" t="s">
        <v>151</v>
      </c>
      <c r="K433" s="5" t="s">
        <v>151</v>
      </c>
      <c r="L433" s="5" t="s">
        <v>151</v>
      </c>
      <c r="M433" s="5" t="s">
        <v>151</v>
      </c>
      <c r="N433" s="5" t="s">
        <v>6059</v>
      </c>
      <c r="O433" s="10"/>
    </row>
    <row r="434" spans="1:15" ht="20.100000000000001" customHeight="1">
      <c r="A434" s="4">
        <f>SUBTOTAL(3,C$3:C434)</f>
        <v>432</v>
      </c>
      <c r="B434" s="5">
        <v>19200033</v>
      </c>
      <c r="C434" s="35" t="str">
        <f>_xlfn.XLOOKUP(Table236[[#This Row],[NIS]],Table23[NIS],Table23[Nama lengkap],"Not Found",0)</f>
        <v>Asep Cahyadi</v>
      </c>
      <c r="D434" s="5" t="str">
        <f>_xlfn.XLOOKUP(Table236[[#This Row],[NIS]],Table23[NIS],Table23[Status],"Not Found",0)</f>
        <v>Aktif</v>
      </c>
      <c r="E434" s="5">
        <f>_xlfn.XLOOKUP(Table236[[#This Row],[NIS]],Table23[NIS],Table23[Tahun Masuk],"Not Found",0)</f>
        <v>2019</v>
      </c>
      <c r="F434" s="5">
        <f>_xlfn.XLOOKUP(Table236[[#This Row],[NIS]],Table23[NIS],Table23[Tahun Keluar],"Not Found",0)</f>
        <v>0</v>
      </c>
      <c r="G434" s="5">
        <f>_xlfn.XLOOKUP(Table236[[#This Row],[NIS]],Table23[NIS],Table23[Kelas],"Not Found",0)</f>
        <v>5</v>
      </c>
      <c r="H434" s="5" t="str">
        <f>_xlfn.XLOOKUP(Table236[[#This Row],[NIS]],Table23[NIS],Table23[Kelas Detail],"Not Found",0)</f>
        <v>5-C</v>
      </c>
      <c r="I434" s="5" t="s">
        <v>151</v>
      </c>
      <c r="J434" s="5" t="s">
        <v>151</v>
      </c>
      <c r="K434" s="5" t="s">
        <v>151</v>
      </c>
      <c r="L434" s="5" t="s">
        <v>4920</v>
      </c>
      <c r="M434" s="5" t="s">
        <v>4920</v>
      </c>
      <c r="N434" s="5" t="s">
        <v>6059</v>
      </c>
      <c r="O434" s="10"/>
    </row>
    <row r="435" spans="1:15" ht="20.100000000000001" customHeight="1">
      <c r="A435" s="4">
        <f>SUBTOTAL(3,C$3:C435)</f>
        <v>433</v>
      </c>
      <c r="B435" s="5">
        <v>20210115</v>
      </c>
      <c r="C435" s="35" t="str">
        <f>_xlfn.XLOOKUP(Table236[[#This Row],[NIS]],Table23[NIS],Table23[Nama lengkap],"Not Found",0)</f>
        <v>Azi Maulana</v>
      </c>
      <c r="D435" s="5" t="str">
        <f>_xlfn.XLOOKUP(Table236[[#This Row],[NIS]],Table23[NIS],Table23[Status],"Not Found",0)</f>
        <v>Aktif</v>
      </c>
      <c r="E435" s="5">
        <f>_xlfn.XLOOKUP(Table236[[#This Row],[NIS]],Table23[NIS],Table23[Tahun Masuk],"Not Found",0)</f>
        <v>2020</v>
      </c>
      <c r="F435" s="5">
        <f>_xlfn.XLOOKUP(Table236[[#This Row],[NIS]],Table23[NIS],Table23[Tahun Keluar],"Not Found",0)</f>
        <v>0</v>
      </c>
      <c r="G435" s="5">
        <f>_xlfn.XLOOKUP(Table236[[#This Row],[NIS]],Table23[NIS],Table23[Kelas],"Not Found",0)</f>
        <v>5</v>
      </c>
      <c r="H435" s="5" t="str">
        <f>_xlfn.XLOOKUP(Table236[[#This Row],[NIS]],Table23[NIS],Table23[Kelas Detail],"Not Found",0)</f>
        <v>5-C</v>
      </c>
      <c r="I435" s="5" t="s">
        <v>151</v>
      </c>
      <c r="J435" s="5" t="s">
        <v>151</v>
      </c>
      <c r="K435" s="5" t="s">
        <v>151</v>
      </c>
      <c r="L435" s="5" t="s">
        <v>151</v>
      </c>
      <c r="M435" s="5" t="s">
        <v>151</v>
      </c>
      <c r="N435" s="5" t="s">
        <v>6059</v>
      </c>
      <c r="O435" s="10"/>
    </row>
    <row r="436" spans="1:15" ht="20.100000000000001" customHeight="1">
      <c r="A436" s="4">
        <f>SUBTOTAL(3,C$3:C436)</f>
        <v>434</v>
      </c>
      <c r="B436" s="5">
        <v>20210062</v>
      </c>
      <c r="C436" s="35" t="str">
        <f>_xlfn.XLOOKUP(Table236[[#This Row],[NIS]],Table23[NIS],Table23[Nama lengkap],"Not Found",0)</f>
        <v>Fariz Fadhillah</v>
      </c>
      <c r="D436" s="5" t="str">
        <f>_xlfn.XLOOKUP(Table236[[#This Row],[NIS]],Table23[NIS],Table23[Status],"Not Found",0)</f>
        <v>Aktif</v>
      </c>
      <c r="E436" s="5">
        <f>_xlfn.XLOOKUP(Table236[[#This Row],[NIS]],Table23[NIS],Table23[Tahun Masuk],"Not Found",0)</f>
        <v>2020</v>
      </c>
      <c r="F436" s="5">
        <f>_xlfn.XLOOKUP(Table236[[#This Row],[NIS]],Table23[NIS],Table23[Tahun Keluar],"Not Found",0)</f>
        <v>0</v>
      </c>
      <c r="G436" s="5">
        <f>_xlfn.XLOOKUP(Table236[[#This Row],[NIS]],Table23[NIS],Table23[Kelas],"Not Found",0)</f>
        <v>5</v>
      </c>
      <c r="H436" s="5" t="str">
        <f>_xlfn.XLOOKUP(Table236[[#This Row],[NIS]],Table23[NIS],Table23[Kelas Detail],"Not Found",0)</f>
        <v>5-C</v>
      </c>
      <c r="I436" s="5" t="s">
        <v>151</v>
      </c>
      <c r="J436" s="5" t="s">
        <v>151</v>
      </c>
      <c r="K436" s="5" t="s">
        <v>151</v>
      </c>
      <c r="L436" s="5" t="s">
        <v>151</v>
      </c>
      <c r="M436" s="5" t="s">
        <v>151</v>
      </c>
      <c r="N436" s="5" t="s">
        <v>6059</v>
      </c>
      <c r="O436" s="10"/>
    </row>
    <row r="437" spans="1:15" ht="20.100000000000001" customHeight="1">
      <c r="A437" s="4">
        <f>SUBTOTAL(3,C$3:C437)</f>
        <v>435</v>
      </c>
      <c r="B437" s="5">
        <v>20210015</v>
      </c>
      <c r="C437" s="35" t="str">
        <f>_xlfn.XLOOKUP(Table236[[#This Row],[NIS]],Table23[NIS],Table23[Nama lengkap],"Not Found",0)</f>
        <v>Fatir Nursyam</v>
      </c>
      <c r="D437" s="5" t="str">
        <f>_xlfn.XLOOKUP(Table236[[#This Row],[NIS]],Table23[NIS],Table23[Status],"Not Found",0)</f>
        <v>Aktif</v>
      </c>
      <c r="E437" s="5">
        <f>_xlfn.XLOOKUP(Table236[[#This Row],[NIS]],Table23[NIS],Table23[Tahun Masuk],"Not Found",0)</f>
        <v>2020</v>
      </c>
      <c r="F437" s="5">
        <f>_xlfn.XLOOKUP(Table236[[#This Row],[NIS]],Table23[NIS],Table23[Tahun Keluar],"Not Found",0)</f>
        <v>0</v>
      </c>
      <c r="G437" s="5">
        <f>_xlfn.XLOOKUP(Table236[[#This Row],[NIS]],Table23[NIS],Table23[Kelas],"Not Found",0)</f>
        <v>5</v>
      </c>
      <c r="H437" s="5" t="str">
        <f>_xlfn.XLOOKUP(Table236[[#This Row],[NIS]],Table23[NIS],Table23[Kelas Detail],"Not Found",0)</f>
        <v>5-C</v>
      </c>
      <c r="I437" s="5" t="s">
        <v>151</v>
      </c>
      <c r="J437" s="5" t="s">
        <v>151</v>
      </c>
      <c r="K437" s="5" t="s">
        <v>151</v>
      </c>
      <c r="L437" s="5" t="s">
        <v>151</v>
      </c>
      <c r="M437" s="5" t="s">
        <v>151</v>
      </c>
      <c r="N437" s="5" t="s">
        <v>6059</v>
      </c>
      <c r="O437" s="10"/>
    </row>
    <row r="438" spans="1:15" ht="20.100000000000001" customHeight="1">
      <c r="A438" s="4">
        <f>SUBTOTAL(3,C$3:C438)</f>
        <v>436</v>
      </c>
      <c r="B438" s="5">
        <v>19200050</v>
      </c>
      <c r="C438" s="35" t="str">
        <f>_xlfn.XLOOKUP(Table236[[#This Row],[NIS]],Table23[NIS],Table23[Nama lengkap],"Not Found",0)</f>
        <v>Fikri Maulana Muhammad Faridudin</v>
      </c>
      <c r="D438" s="5" t="str">
        <f>_xlfn.XLOOKUP(Table236[[#This Row],[NIS]],Table23[NIS],Table23[Status],"Not Found",0)</f>
        <v>Aktif</v>
      </c>
      <c r="E438" s="5">
        <f>_xlfn.XLOOKUP(Table236[[#This Row],[NIS]],Table23[NIS],Table23[Tahun Masuk],"Not Found",0)</f>
        <v>2019</v>
      </c>
      <c r="F438" s="5">
        <f>_xlfn.XLOOKUP(Table236[[#This Row],[NIS]],Table23[NIS],Table23[Tahun Keluar],"Not Found",0)</f>
        <v>0</v>
      </c>
      <c r="G438" s="5">
        <f>_xlfn.XLOOKUP(Table236[[#This Row],[NIS]],Table23[NIS],Table23[Kelas],"Not Found",0)</f>
        <v>5</v>
      </c>
      <c r="H438" s="5" t="str">
        <f>_xlfn.XLOOKUP(Table236[[#This Row],[NIS]],Table23[NIS],Table23[Kelas Detail],"Not Found",0)</f>
        <v>5-C</v>
      </c>
      <c r="I438" s="5" t="s">
        <v>151</v>
      </c>
      <c r="J438" s="5" t="s">
        <v>151</v>
      </c>
      <c r="K438" s="5" t="s">
        <v>151</v>
      </c>
      <c r="L438" s="5" t="s">
        <v>151</v>
      </c>
      <c r="M438" s="5" t="s">
        <v>151</v>
      </c>
      <c r="N438" s="5" t="s">
        <v>6059</v>
      </c>
      <c r="O438" s="134"/>
    </row>
    <row r="439" spans="1:15" ht="20.100000000000001" customHeight="1">
      <c r="A439" s="4">
        <f>SUBTOTAL(3,C$3:C439)</f>
        <v>437</v>
      </c>
      <c r="B439" s="5">
        <v>20210025</v>
      </c>
      <c r="C439" s="35" t="str">
        <f>_xlfn.XLOOKUP(Table236[[#This Row],[NIS]],Table23[NIS],Table23[Nama lengkap],"Not Found",0)</f>
        <v>Isep Sopian</v>
      </c>
      <c r="D439" s="5" t="str">
        <f>_xlfn.XLOOKUP(Table236[[#This Row],[NIS]],Table23[NIS],Table23[Status],"Not Found",0)</f>
        <v>Aktif</v>
      </c>
      <c r="E439" s="5">
        <f>_xlfn.XLOOKUP(Table236[[#This Row],[NIS]],Table23[NIS],Table23[Tahun Masuk],"Not Found",0)</f>
        <v>2020</v>
      </c>
      <c r="F439" s="5">
        <f>_xlfn.XLOOKUP(Table236[[#This Row],[NIS]],Table23[NIS],Table23[Tahun Keluar],"Not Found",0)</f>
        <v>0</v>
      </c>
      <c r="G439" s="5">
        <f>_xlfn.XLOOKUP(Table236[[#This Row],[NIS]],Table23[NIS],Table23[Kelas],"Not Found",0)</f>
        <v>5</v>
      </c>
      <c r="H439" s="5" t="str">
        <f>_xlfn.XLOOKUP(Table236[[#This Row],[NIS]],Table23[NIS],Table23[Kelas Detail],"Not Found",0)</f>
        <v>5-C</v>
      </c>
      <c r="I439" s="5" t="s">
        <v>151</v>
      </c>
      <c r="J439" s="5" t="s">
        <v>151</v>
      </c>
      <c r="K439" s="5" t="s">
        <v>151</v>
      </c>
      <c r="L439" s="5" t="s">
        <v>151</v>
      </c>
      <c r="M439" s="5" t="s">
        <v>151</v>
      </c>
      <c r="N439" s="5" t="s">
        <v>6059</v>
      </c>
      <c r="O439" s="10"/>
    </row>
    <row r="440" spans="1:15" ht="20.100000000000001" customHeight="1">
      <c r="A440" s="4">
        <f>SUBTOTAL(3,C$3:C440)</f>
        <v>438</v>
      </c>
      <c r="B440" s="5">
        <v>19200063</v>
      </c>
      <c r="C440" s="35" t="str">
        <f>_xlfn.XLOOKUP(Table236[[#This Row],[NIS]],Table23[NIS],Table23[Nama lengkap],"Not Found",0)</f>
        <v>M. Afdal Dzul Fikri</v>
      </c>
      <c r="D440" s="5" t="str">
        <f>_xlfn.XLOOKUP(Table236[[#This Row],[NIS]],Table23[NIS],Table23[Status],"Not Found",0)</f>
        <v>Aktif</v>
      </c>
      <c r="E440" s="5">
        <f>_xlfn.XLOOKUP(Table236[[#This Row],[NIS]],Table23[NIS],Table23[Tahun Masuk],"Not Found",0)</f>
        <v>2019</v>
      </c>
      <c r="F440" s="5">
        <f>_xlfn.XLOOKUP(Table236[[#This Row],[NIS]],Table23[NIS],Table23[Tahun Keluar],"Not Found",0)</f>
        <v>0</v>
      </c>
      <c r="G440" s="5">
        <f>_xlfn.XLOOKUP(Table236[[#This Row],[NIS]],Table23[NIS],Table23[Kelas],"Not Found",0)</f>
        <v>5</v>
      </c>
      <c r="H440" s="5" t="str">
        <f>_xlfn.XLOOKUP(Table236[[#This Row],[NIS]],Table23[NIS],Table23[Kelas Detail],"Not Found",0)</f>
        <v>5-C</v>
      </c>
      <c r="I440" s="5" t="s">
        <v>151</v>
      </c>
      <c r="J440" s="5" t="s">
        <v>151</v>
      </c>
      <c r="K440" s="5" t="s">
        <v>151</v>
      </c>
      <c r="L440" s="5" t="s">
        <v>4920</v>
      </c>
      <c r="M440" s="5" t="s">
        <v>151</v>
      </c>
      <c r="N440" s="5"/>
      <c r="O440" s="10"/>
    </row>
    <row r="441" spans="1:15" ht="20.100000000000001" customHeight="1">
      <c r="A441" s="4">
        <f>SUBTOTAL(3,C$3:C441)</f>
        <v>439</v>
      </c>
      <c r="B441" s="5">
        <v>20210055</v>
      </c>
      <c r="C441" s="35" t="str">
        <f>_xlfn.XLOOKUP(Table236[[#This Row],[NIS]],Table23[NIS],Table23[Nama lengkap],"Not Found",0)</f>
        <v>M.Farrel S.S</v>
      </c>
      <c r="D441" s="5" t="str">
        <f>_xlfn.XLOOKUP(Table236[[#This Row],[NIS]],Table23[NIS],Table23[Status],"Not Found",0)</f>
        <v>Aktif</v>
      </c>
      <c r="E441" s="5">
        <f>_xlfn.XLOOKUP(Table236[[#This Row],[NIS]],Table23[NIS],Table23[Tahun Masuk],"Not Found",0)</f>
        <v>2020</v>
      </c>
      <c r="F441" s="5">
        <f>_xlfn.XLOOKUP(Table236[[#This Row],[NIS]],Table23[NIS],Table23[Tahun Keluar],"Not Found",0)</f>
        <v>0</v>
      </c>
      <c r="G441" s="5">
        <f>_xlfn.XLOOKUP(Table236[[#This Row],[NIS]],Table23[NIS],Table23[Kelas],"Not Found",0)</f>
        <v>5</v>
      </c>
      <c r="H441" s="5" t="str">
        <f>_xlfn.XLOOKUP(Table236[[#This Row],[NIS]],Table23[NIS],Table23[Kelas Detail],"Not Found",0)</f>
        <v>5-C</v>
      </c>
      <c r="I441" s="5" t="s">
        <v>151</v>
      </c>
      <c r="J441" s="5" t="s">
        <v>151</v>
      </c>
      <c r="K441" s="5" t="s">
        <v>151</v>
      </c>
      <c r="L441" s="5" t="s">
        <v>151</v>
      </c>
      <c r="M441" s="5" t="s">
        <v>151</v>
      </c>
      <c r="N441" s="5" t="s">
        <v>6059</v>
      </c>
      <c r="O441" s="10"/>
    </row>
    <row r="442" spans="1:15" ht="20.100000000000001" customHeight="1">
      <c r="A442" s="4">
        <f>SUBTOTAL(3,C$3:C442)</f>
        <v>440</v>
      </c>
      <c r="B442" s="5">
        <v>20210090</v>
      </c>
      <c r="C442" s="35" t="str">
        <f>_xlfn.XLOOKUP(Table236[[#This Row],[NIS]],Table23[NIS],Table23[Nama lengkap],"Not Found",0)</f>
        <v>Muhammad Hasan Siddiq</v>
      </c>
      <c r="D442" s="5" t="str">
        <f>_xlfn.XLOOKUP(Table236[[#This Row],[NIS]],Table23[NIS],Table23[Status],"Not Found",0)</f>
        <v>Aktif</v>
      </c>
      <c r="E442" s="5">
        <f>_xlfn.XLOOKUP(Table236[[#This Row],[NIS]],Table23[NIS],Table23[Tahun Masuk],"Not Found",0)</f>
        <v>2020</v>
      </c>
      <c r="F442" s="5">
        <f>_xlfn.XLOOKUP(Table236[[#This Row],[NIS]],Table23[NIS],Table23[Tahun Keluar],"Not Found",0)</f>
        <v>0</v>
      </c>
      <c r="G442" s="5">
        <f>_xlfn.XLOOKUP(Table236[[#This Row],[NIS]],Table23[NIS],Table23[Kelas],"Not Found",0)</f>
        <v>5</v>
      </c>
      <c r="H442" s="5" t="str">
        <f>_xlfn.XLOOKUP(Table236[[#This Row],[NIS]],Table23[NIS],Table23[Kelas Detail],"Not Found",0)</f>
        <v>5-C</v>
      </c>
      <c r="I442" s="5" t="s">
        <v>151</v>
      </c>
      <c r="J442" s="5" t="s">
        <v>151</v>
      </c>
      <c r="K442" s="5" t="s">
        <v>151</v>
      </c>
      <c r="L442" s="5" t="s">
        <v>151</v>
      </c>
      <c r="M442" s="5" t="s">
        <v>151</v>
      </c>
      <c r="N442" s="5"/>
      <c r="O442" s="10"/>
    </row>
    <row r="443" spans="1:15" ht="20.100000000000001" customHeight="1">
      <c r="A443" s="4">
        <f>SUBTOTAL(3,C$3:C443)</f>
        <v>441</v>
      </c>
      <c r="B443" s="5">
        <v>19200111</v>
      </c>
      <c r="C443" s="35" t="str">
        <f>_xlfn.XLOOKUP(Table236[[#This Row],[NIS]],Table23[NIS],Table23[Nama lengkap],"Not Found",0)</f>
        <v>Muhammad Hilman Hasbulloh</v>
      </c>
      <c r="D443" s="5" t="str">
        <f>_xlfn.XLOOKUP(Table236[[#This Row],[NIS]],Table23[NIS],Table23[Status],"Not Found",0)</f>
        <v>Aktif</v>
      </c>
      <c r="E443" s="5">
        <f>_xlfn.XLOOKUP(Table236[[#This Row],[NIS]],Table23[NIS],Table23[Tahun Masuk],"Not Found",0)</f>
        <v>2019</v>
      </c>
      <c r="F443" s="5">
        <f>_xlfn.XLOOKUP(Table236[[#This Row],[NIS]],Table23[NIS],Table23[Tahun Keluar],"Not Found",0)</f>
        <v>0</v>
      </c>
      <c r="G443" s="5">
        <f>_xlfn.XLOOKUP(Table236[[#This Row],[NIS]],Table23[NIS],Table23[Kelas],"Not Found",0)</f>
        <v>5</v>
      </c>
      <c r="H443" s="5" t="str">
        <f>_xlfn.XLOOKUP(Table236[[#This Row],[NIS]],Table23[NIS],Table23[Kelas Detail],"Not Found",0)</f>
        <v>5-C</v>
      </c>
      <c r="I443" s="5" t="s">
        <v>151</v>
      </c>
      <c r="J443" s="5" t="s">
        <v>151</v>
      </c>
      <c r="K443" s="5" t="s">
        <v>151</v>
      </c>
      <c r="L443" s="5" t="s">
        <v>151</v>
      </c>
      <c r="M443" s="5" t="s">
        <v>151</v>
      </c>
      <c r="N443" s="5" t="s">
        <v>6059</v>
      </c>
      <c r="O443" s="10"/>
    </row>
    <row r="444" spans="1:15" ht="20.100000000000001" customHeight="1">
      <c r="A444" s="4">
        <f>SUBTOTAL(3,C$3:C444)</f>
        <v>442</v>
      </c>
      <c r="B444" s="5">
        <v>20210261</v>
      </c>
      <c r="C444" s="35" t="str">
        <f>_xlfn.XLOOKUP(Table236[[#This Row],[NIS]],Table23[NIS],Table23[Nama lengkap],"Not Found",0)</f>
        <v>Muhammad Lutfi Abdulah</v>
      </c>
      <c r="D444" s="5" t="str">
        <f>_xlfn.XLOOKUP(Table236[[#This Row],[NIS]],Table23[NIS],Table23[Status],"Not Found",0)</f>
        <v>Aktif</v>
      </c>
      <c r="E444" s="5">
        <f>_xlfn.XLOOKUP(Table236[[#This Row],[NIS]],Table23[NIS],Table23[Tahun Masuk],"Not Found",0)</f>
        <v>2020</v>
      </c>
      <c r="F444" s="5">
        <f>_xlfn.XLOOKUP(Table236[[#This Row],[NIS]],Table23[NIS],Table23[Tahun Keluar],"Not Found",0)</f>
        <v>0</v>
      </c>
      <c r="G444" s="5">
        <f>_xlfn.XLOOKUP(Table236[[#This Row],[NIS]],Table23[NIS],Table23[Kelas],"Not Found",0)</f>
        <v>5</v>
      </c>
      <c r="H444" s="5" t="str">
        <f>_xlfn.XLOOKUP(Table236[[#This Row],[NIS]],Table23[NIS],Table23[Kelas Detail],"Not Found",0)</f>
        <v>5-C</v>
      </c>
      <c r="I444" s="5" t="s">
        <v>151</v>
      </c>
      <c r="J444" s="5" t="s">
        <v>151</v>
      </c>
      <c r="K444" s="5" t="s">
        <v>151</v>
      </c>
      <c r="L444" s="5" t="s">
        <v>4920</v>
      </c>
      <c r="M444" s="5" t="s">
        <v>4920</v>
      </c>
      <c r="N444" s="5" t="s">
        <v>6059</v>
      </c>
      <c r="O444" s="10"/>
    </row>
    <row r="445" spans="1:15" ht="20.100000000000001" customHeight="1">
      <c r="A445" s="4">
        <f>SUBTOTAL(3,C$3:C445)</f>
        <v>443</v>
      </c>
      <c r="B445" s="5">
        <v>20210048</v>
      </c>
      <c r="C445" s="35" t="str">
        <f>_xlfn.XLOOKUP(Table236[[#This Row],[NIS]],Table23[NIS],Table23[Nama lengkap],"Not Found",0)</f>
        <v>Muhamad Raafi Aliyyunaafi</v>
      </c>
      <c r="D445" s="5" t="str">
        <f>_xlfn.XLOOKUP(Table236[[#This Row],[NIS]],Table23[NIS],Table23[Status],"Not Found",0)</f>
        <v>Aktif</v>
      </c>
      <c r="E445" s="5">
        <f>_xlfn.XLOOKUP(Table236[[#This Row],[NIS]],Table23[NIS],Table23[Tahun Masuk],"Not Found",0)</f>
        <v>2020</v>
      </c>
      <c r="F445" s="5">
        <f>_xlfn.XLOOKUP(Table236[[#This Row],[NIS]],Table23[NIS],Table23[Tahun Keluar],"Not Found",0)</f>
        <v>0</v>
      </c>
      <c r="G445" s="5">
        <f>_xlfn.XLOOKUP(Table236[[#This Row],[NIS]],Table23[NIS],Table23[Kelas],"Not Found",0)</f>
        <v>5</v>
      </c>
      <c r="H445" s="5" t="str">
        <f>_xlfn.XLOOKUP(Table236[[#This Row],[NIS]],Table23[NIS],Table23[Kelas Detail],"Not Found",0)</f>
        <v>5-C</v>
      </c>
      <c r="I445" s="5" t="s">
        <v>151</v>
      </c>
      <c r="J445" s="5" t="s">
        <v>151</v>
      </c>
      <c r="K445" s="5" t="s">
        <v>151</v>
      </c>
      <c r="L445" s="5" t="s">
        <v>151</v>
      </c>
      <c r="M445" s="5" t="s">
        <v>151</v>
      </c>
      <c r="N445" s="5"/>
      <c r="O445" s="10"/>
    </row>
    <row r="446" spans="1:15" ht="20.100000000000001" customHeight="1">
      <c r="A446" s="4">
        <f>SUBTOTAL(3,C$3:C446)</f>
        <v>444</v>
      </c>
      <c r="B446" s="5">
        <v>19200114</v>
      </c>
      <c r="C446" s="35" t="str">
        <f>_xlfn.XLOOKUP(Table236[[#This Row],[NIS]],Table23[NIS],Table23[Nama lengkap],"Not Found",0)</f>
        <v>Muhammad Ramdhan Rohmatulloh</v>
      </c>
      <c r="D446" s="5" t="str">
        <f>_xlfn.XLOOKUP(Table236[[#This Row],[NIS]],Table23[NIS],Table23[Status],"Not Found",0)</f>
        <v>Aktif</v>
      </c>
      <c r="E446" s="5">
        <f>_xlfn.XLOOKUP(Table236[[#This Row],[NIS]],Table23[NIS],Table23[Tahun Masuk],"Not Found",0)</f>
        <v>2019</v>
      </c>
      <c r="F446" s="5">
        <f>_xlfn.XLOOKUP(Table236[[#This Row],[NIS]],Table23[NIS],Table23[Tahun Keluar],"Not Found",0)</f>
        <v>0</v>
      </c>
      <c r="G446" s="5">
        <f>_xlfn.XLOOKUP(Table236[[#This Row],[NIS]],Table23[NIS],Table23[Kelas],"Not Found",0)</f>
        <v>5</v>
      </c>
      <c r="H446" s="5" t="str">
        <f>_xlfn.XLOOKUP(Table236[[#This Row],[NIS]],Table23[NIS],Table23[Kelas Detail],"Not Found",0)</f>
        <v>5-C</v>
      </c>
      <c r="I446" s="5" t="s">
        <v>151</v>
      </c>
      <c r="J446" s="5" t="s">
        <v>151</v>
      </c>
      <c r="K446" s="5" t="s">
        <v>151</v>
      </c>
      <c r="L446" s="5" t="s">
        <v>4920</v>
      </c>
      <c r="M446" s="5" t="s">
        <v>151</v>
      </c>
      <c r="N446" s="5"/>
      <c r="O446" s="10"/>
    </row>
    <row r="447" spans="1:15" ht="20.100000000000001" customHeight="1">
      <c r="A447" s="4">
        <f>SUBTOTAL(3,C$3:C447)</f>
        <v>445</v>
      </c>
      <c r="B447" s="5">
        <v>20210113</v>
      </c>
      <c r="C447" s="35" t="str">
        <f>_xlfn.XLOOKUP(Table236[[#This Row],[NIS]],Table23[NIS],Table23[Nama lengkap],"Not Found",0)</f>
        <v>Muhammad Sarriyyissaqoti</v>
      </c>
      <c r="D447" s="5" t="str">
        <f>_xlfn.XLOOKUP(Table236[[#This Row],[NIS]],Table23[NIS],Table23[Status],"Not Found",0)</f>
        <v>Aktif</v>
      </c>
      <c r="E447" s="5">
        <f>_xlfn.XLOOKUP(Table236[[#This Row],[NIS]],Table23[NIS],Table23[Tahun Masuk],"Not Found",0)</f>
        <v>2020</v>
      </c>
      <c r="F447" s="5">
        <f>_xlfn.XLOOKUP(Table236[[#This Row],[NIS]],Table23[NIS],Table23[Tahun Keluar],"Not Found",0)</f>
        <v>0</v>
      </c>
      <c r="G447" s="5">
        <f>_xlfn.XLOOKUP(Table236[[#This Row],[NIS]],Table23[NIS],Table23[Kelas],"Not Found",0)</f>
        <v>5</v>
      </c>
      <c r="H447" s="5" t="str">
        <f>_xlfn.XLOOKUP(Table236[[#This Row],[NIS]],Table23[NIS],Table23[Kelas Detail],"Not Found",0)</f>
        <v>5-C</v>
      </c>
      <c r="I447" s="5" t="s">
        <v>5428</v>
      </c>
      <c r="J447" s="5"/>
      <c r="K447" s="5"/>
      <c r="L447" s="5" t="s">
        <v>10165</v>
      </c>
      <c r="M447" s="5"/>
      <c r="N447" s="5" t="s">
        <v>6059</v>
      </c>
      <c r="O447" s="10"/>
    </row>
    <row r="448" spans="1:15" ht="20.100000000000001" customHeight="1">
      <c r="A448" s="4">
        <f>SUBTOTAL(3,C$3:C448)</f>
        <v>446</v>
      </c>
      <c r="B448" s="5">
        <v>19200105</v>
      </c>
      <c r="C448" s="35" t="str">
        <f>_xlfn.XLOOKUP(Table236[[#This Row],[NIS]],Table23[NIS],Table23[Nama lengkap],"Not Found",0)</f>
        <v>Muhammad Syamsul Anwar</v>
      </c>
      <c r="D448" s="5" t="str">
        <f>_xlfn.XLOOKUP(Table236[[#This Row],[NIS]],Table23[NIS],Table23[Status],"Not Found",0)</f>
        <v>Aktif</v>
      </c>
      <c r="E448" s="5">
        <f>_xlfn.XLOOKUP(Table236[[#This Row],[NIS]],Table23[NIS],Table23[Tahun Masuk],"Not Found",0)</f>
        <v>2019</v>
      </c>
      <c r="F448" s="5">
        <f>_xlfn.XLOOKUP(Table236[[#This Row],[NIS]],Table23[NIS],Table23[Tahun Keluar],"Not Found",0)</f>
        <v>0</v>
      </c>
      <c r="G448" s="5">
        <f>_xlfn.XLOOKUP(Table236[[#This Row],[NIS]],Table23[NIS],Table23[Kelas],"Not Found",0)</f>
        <v>5</v>
      </c>
      <c r="H448" s="5" t="str">
        <f>_xlfn.XLOOKUP(Table236[[#This Row],[NIS]],Table23[NIS],Table23[Kelas Detail],"Not Found",0)</f>
        <v>5-C</v>
      </c>
      <c r="I448" s="5" t="s">
        <v>151</v>
      </c>
      <c r="J448" s="5" t="s">
        <v>151</v>
      </c>
      <c r="K448" s="5" t="s">
        <v>151</v>
      </c>
      <c r="L448" s="5" t="s">
        <v>151</v>
      </c>
      <c r="M448" s="5" t="s">
        <v>151</v>
      </c>
      <c r="N448" s="5" t="s">
        <v>6059</v>
      </c>
      <c r="O448" s="10"/>
    </row>
    <row r="449" spans="1:15" ht="20.100000000000001" customHeight="1">
      <c r="A449" s="4">
        <f>SUBTOTAL(3,C$3:C449)</f>
        <v>447</v>
      </c>
      <c r="B449" s="5">
        <v>19200110</v>
      </c>
      <c r="C449" s="35" t="str">
        <f>_xlfn.XLOOKUP(Table236[[#This Row],[NIS]],Table23[NIS],Table23[Nama lengkap],"Not Found",0)</f>
        <v>Muhammad Zibral Felipe Fisichela</v>
      </c>
      <c r="D449" s="5" t="str">
        <f>_xlfn.XLOOKUP(Table236[[#This Row],[NIS]],Table23[NIS],Table23[Status],"Not Found",0)</f>
        <v>Aktif</v>
      </c>
      <c r="E449" s="5">
        <f>_xlfn.XLOOKUP(Table236[[#This Row],[NIS]],Table23[NIS],Table23[Tahun Masuk],"Not Found",0)</f>
        <v>2019</v>
      </c>
      <c r="F449" s="5">
        <f>_xlfn.XLOOKUP(Table236[[#This Row],[NIS]],Table23[NIS],Table23[Tahun Keluar],"Not Found",0)</f>
        <v>0</v>
      </c>
      <c r="G449" s="5">
        <f>_xlfn.XLOOKUP(Table236[[#This Row],[NIS]],Table23[NIS],Table23[Kelas],"Not Found",0)</f>
        <v>5</v>
      </c>
      <c r="H449" s="5" t="str">
        <f>_xlfn.XLOOKUP(Table236[[#This Row],[NIS]],Table23[NIS],Table23[Kelas Detail],"Not Found",0)</f>
        <v>5-C</v>
      </c>
      <c r="I449" s="5" t="s">
        <v>151</v>
      </c>
      <c r="J449" s="5" t="s">
        <v>151</v>
      </c>
      <c r="K449" s="5" t="s">
        <v>151</v>
      </c>
      <c r="L449" s="5" t="s">
        <v>151</v>
      </c>
      <c r="M449" s="5" t="s">
        <v>151</v>
      </c>
      <c r="N449" s="5" t="s">
        <v>6059</v>
      </c>
      <c r="O449" s="10"/>
    </row>
    <row r="450" spans="1:15" ht="20.100000000000001" customHeight="1">
      <c r="A450" s="4">
        <f>SUBTOTAL(3,C$3:C450)</f>
        <v>448</v>
      </c>
      <c r="B450" s="5">
        <v>20210026</v>
      </c>
      <c r="C450" s="35" t="str">
        <f>_xlfn.XLOOKUP(Table236[[#This Row],[NIS]],Table23[NIS],Table23[Nama lengkap],"Not Found",0)</f>
        <v>Rizal Firmansyah</v>
      </c>
      <c r="D450" s="5" t="str">
        <f>_xlfn.XLOOKUP(Table236[[#This Row],[NIS]],Table23[NIS],Table23[Status],"Not Found",0)</f>
        <v>Aktif</v>
      </c>
      <c r="E450" s="5">
        <f>_xlfn.XLOOKUP(Table236[[#This Row],[NIS]],Table23[NIS],Table23[Tahun Masuk],"Not Found",0)</f>
        <v>2020</v>
      </c>
      <c r="F450" s="5">
        <f>_xlfn.XLOOKUP(Table236[[#This Row],[NIS]],Table23[NIS],Table23[Tahun Keluar],"Not Found",0)</f>
        <v>0</v>
      </c>
      <c r="G450" s="5">
        <f>_xlfn.XLOOKUP(Table236[[#This Row],[NIS]],Table23[NIS],Table23[Kelas],"Not Found",0)</f>
        <v>5</v>
      </c>
      <c r="H450" s="5" t="str">
        <f>_xlfn.XLOOKUP(Table236[[#This Row],[NIS]],Table23[NIS],Table23[Kelas Detail],"Not Found",0)</f>
        <v>5-C</v>
      </c>
      <c r="I450" s="5" t="s">
        <v>151</v>
      </c>
      <c r="J450" s="5" t="s">
        <v>151</v>
      </c>
      <c r="K450" s="5" t="s">
        <v>151</v>
      </c>
      <c r="L450" s="5" t="s">
        <v>151</v>
      </c>
      <c r="M450" s="5" t="s">
        <v>151</v>
      </c>
      <c r="N450" s="5" t="s">
        <v>6059</v>
      </c>
      <c r="O450" s="10"/>
    </row>
    <row r="451" spans="1:15" ht="20.100000000000001" customHeight="1">
      <c r="A451" s="4">
        <f>SUBTOTAL(3,C$3:C451)</f>
        <v>449</v>
      </c>
      <c r="B451" s="5">
        <v>19200144</v>
      </c>
      <c r="C451" s="35" t="str">
        <f>_xlfn.XLOOKUP(Table236[[#This Row],[NIS]],Table23[NIS],Table23[Nama lengkap],"Not Found",0)</f>
        <v>Robiansyah Nur Fadilah</v>
      </c>
      <c r="D451" s="5" t="str">
        <f>_xlfn.XLOOKUP(Table236[[#This Row],[NIS]],Table23[NIS],Table23[Status],"Not Found",0)</f>
        <v>Aktif</v>
      </c>
      <c r="E451" s="5">
        <f>_xlfn.XLOOKUP(Table236[[#This Row],[NIS]],Table23[NIS],Table23[Tahun Masuk],"Not Found",0)</f>
        <v>2019</v>
      </c>
      <c r="F451" s="5">
        <f>_xlfn.XLOOKUP(Table236[[#This Row],[NIS]],Table23[NIS],Table23[Tahun Keluar],"Not Found",0)</f>
        <v>0</v>
      </c>
      <c r="G451" s="5">
        <f>_xlfn.XLOOKUP(Table236[[#This Row],[NIS]],Table23[NIS],Table23[Kelas],"Not Found",0)</f>
        <v>5</v>
      </c>
      <c r="H451" s="5" t="str">
        <f>_xlfn.XLOOKUP(Table236[[#This Row],[NIS]],Table23[NIS],Table23[Kelas Detail],"Not Found",0)</f>
        <v>5-C</v>
      </c>
      <c r="I451" s="5" t="s">
        <v>151</v>
      </c>
      <c r="J451" s="5" t="s">
        <v>151</v>
      </c>
      <c r="K451" s="5" t="s">
        <v>151</v>
      </c>
      <c r="L451" s="5" t="s">
        <v>4920</v>
      </c>
      <c r="M451" s="5" t="s">
        <v>4920</v>
      </c>
      <c r="N451" s="5" t="s">
        <v>6059</v>
      </c>
      <c r="O451" s="10"/>
    </row>
    <row r="452" spans="1:15" ht="20.100000000000001" customHeight="1">
      <c r="A452" s="4">
        <f>SUBTOTAL(3,C$3:C452)</f>
        <v>450</v>
      </c>
      <c r="B452" s="5">
        <v>19200154</v>
      </c>
      <c r="C452" s="35" t="str">
        <f>_xlfn.XLOOKUP(Table236[[#This Row],[NIS]],Table23[NIS],Table23[Nama lengkap],"Not Found",0)</f>
        <v>Sultan Habib</v>
      </c>
      <c r="D452" s="5" t="str">
        <f>_xlfn.XLOOKUP(Table236[[#This Row],[NIS]],Table23[NIS],Table23[Status],"Not Found",0)</f>
        <v>Aktif</v>
      </c>
      <c r="E452" s="5">
        <f>_xlfn.XLOOKUP(Table236[[#This Row],[NIS]],Table23[NIS],Table23[Tahun Masuk],"Not Found",0)</f>
        <v>2019</v>
      </c>
      <c r="F452" s="5">
        <f>_xlfn.XLOOKUP(Table236[[#This Row],[NIS]],Table23[NIS],Table23[Tahun Keluar],"Not Found",0)</f>
        <v>0</v>
      </c>
      <c r="G452" s="5">
        <f>_xlfn.XLOOKUP(Table236[[#This Row],[NIS]],Table23[NIS],Table23[Kelas],"Not Found",0)</f>
        <v>5</v>
      </c>
      <c r="H452" s="5" t="str">
        <f>_xlfn.XLOOKUP(Table236[[#This Row],[NIS]],Table23[NIS],Table23[Kelas Detail],"Not Found",0)</f>
        <v>5-C</v>
      </c>
      <c r="I452" s="5" t="s">
        <v>151</v>
      </c>
      <c r="J452" s="5" t="s">
        <v>151</v>
      </c>
      <c r="K452" s="5" t="s">
        <v>151</v>
      </c>
      <c r="L452" s="5" t="s">
        <v>151</v>
      </c>
      <c r="M452" s="5" t="s">
        <v>151</v>
      </c>
      <c r="N452" s="5" t="s">
        <v>6059</v>
      </c>
      <c r="O452" s="10"/>
    </row>
    <row r="453" spans="1:15" ht="20.100000000000001" customHeight="1">
      <c r="A453" s="4">
        <f>SUBTOTAL(3,C$3:C453)</f>
        <v>451</v>
      </c>
      <c r="B453" s="5">
        <v>20210007</v>
      </c>
      <c r="C453" s="35" t="str">
        <f>_xlfn.XLOOKUP(Table236[[#This Row],[NIS]],Table23[NIS],Table23[Nama lengkap],"Not Found",0)</f>
        <v xml:space="preserve">Tata Resta Ramadhani </v>
      </c>
      <c r="D453" s="5" t="str">
        <f>_xlfn.XLOOKUP(Table236[[#This Row],[NIS]],Table23[NIS],Table23[Status],"Not Found",0)</f>
        <v>Aktif</v>
      </c>
      <c r="E453" s="5">
        <f>_xlfn.XLOOKUP(Table236[[#This Row],[NIS]],Table23[NIS],Table23[Tahun Masuk],"Not Found",0)</f>
        <v>2020</v>
      </c>
      <c r="F453" s="5">
        <f>_xlfn.XLOOKUP(Table236[[#This Row],[NIS]],Table23[NIS],Table23[Tahun Keluar],"Not Found",0)</f>
        <v>0</v>
      </c>
      <c r="G453" s="5">
        <f>_xlfn.XLOOKUP(Table236[[#This Row],[NIS]],Table23[NIS],Table23[Kelas],"Not Found",0)</f>
        <v>5</v>
      </c>
      <c r="H453" s="5" t="str">
        <f>_xlfn.XLOOKUP(Table236[[#This Row],[NIS]],Table23[NIS],Table23[Kelas Detail],"Not Found",0)</f>
        <v>5-C</v>
      </c>
      <c r="I453" s="5" t="s">
        <v>151</v>
      </c>
      <c r="J453" s="5" t="s">
        <v>151</v>
      </c>
      <c r="K453" s="5" t="s">
        <v>151</v>
      </c>
      <c r="L453" s="5" t="s">
        <v>151</v>
      </c>
      <c r="M453" s="5" t="s">
        <v>151</v>
      </c>
      <c r="N453" s="5"/>
      <c r="O453" s="10"/>
    </row>
    <row r="454" spans="1:15" ht="20.100000000000001" customHeight="1">
      <c r="A454" s="4">
        <f>SUBTOTAL(3,C$3:C454)</f>
        <v>452</v>
      </c>
      <c r="B454" s="5">
        <v>20210054</v>
      </c>
      <c r="C454" s="35" t="str">
        <f>_xlfn.XLOOKUP(Table236[[#This Row],[NIS]],Table23[NIS],Table23[Nama lengkap],"Not Found",0)</f>
        <v>Zayyan Sakhi Maulawi</v>
      </c>
      <c r="D454" s="5" t="str">
        <f>_xlfn.XLOOKUP(Table236[[#This Row],[NIS]],Table23[NIS],Table23[Status],"Not Found",0)</f>
        <v>Aktif</v>
      </c>
      <c r="E454" s="5">
        <f>_xlfn.XLOOKUP(Table236[[#This Row],[NIS]],Table23[NIS],Table23[Tahun Masuk],"Not Found",0)</f>
        <v>2020</v>
      </c>
      <c r="F454" s="5">
        <f>_xlfn.XLOOKUP(Table236[[#This Row],[NIS]],Table23[NIS],Table23[Tahun Keluar],"Not Found",0)</f>
        <v>0</v>
      </c>
      <c r="G454" s="5">
        <f>_xlfn.XLOOKUP(Table236[[#This Row],[NIS]],Table23[NIS],Table23[Kelas],"Not Found",0)</f>
        <v>5</v>
      </c>
      <c r="H454" s="5" t="str">
        <f>_xlfn.XLOOKUP(Table236[[#This Row],[NIS]],Table23[NIS],Table23[Kelas Detail],"Not Found",0)</f>
        <v>5-C</v>
      </c>
      <c r="I454" s="5" t="s">
        <v>151</v>
      </c>
      <c r="J454" s="5" t="s">
        <v>151</v>
      </c>
      <c r="K454" s="5" t="s">
        <v>151</v>
      </c>
      <c r="L454" s="5" t="s">
        <v>151</v>
      </c>
      <c r="M454" s="5" t="s">
        <v>151</v>
      </c>
      <c r="N454" s="5"/>
      <c r="O454" s="10"/>
    </row>
    <row r="455" spans="1:15" ht="20.100000000000001" customHeight="1">
      <c r="A455" s="4">
        <f>SUBTOTAL(3,C$3:C455)</f>
        <v>453</v>
      </c>
      <c r="B455" s="5">
        <v>18190002</v>
      </c>
      <c r="C455" s="35" t="str">
        <f>_xlfn.XLOOKUP(Table236[[#This Row],[NIS]],Table23[NIS],Table23[Nama lengkap],"Not Found",0)</f>
        <v>Abdul Azis</v>
      </c>
      <c r="D455" s="5" t="str">
        <f>_xlfn.XLOOKUP(Table236[[#This Row],[NIS]],Table23[NIS],Table23[Status],"Not Found",0)</f>
        <v>Aktif</v>
      </c>
      <c r="E455" s="5">
        <f>_xlfn.XLOOKUP(Table236[[#This Row],[NIS]],Table23[NIS],Table23[Tahun Masuk],"Not Found",0)</f>
        <v>2018</v>
      </c>
      <c r="F455" s="5">
        <f>_xlfn.XLOOKUP(Table236[[#This Row],[NIS]],Table23[NIS],Table23[Tahun Keluar],"Not Found",0)</f>
        <v>0</v>
      </c>
      <c r="G455" s="5">
        <f>_xlfn.XLOOKUP(Table236[[#This Row],[NIS]],Table23[NIS],Table23[Kelas],"Not Found",0)</f>
        <v>6</v>
      </c>
      <c r="H455" s="5" t="str">
        <f>_xlfn.XLOOKUP(Table236[[#This Row],[NIS]],Table23[NIS],Table23[Kelas Detail],"Not Found",0)</f>
        <v>6-A</v>
      </c>
      <c r="I455" s="5" t="s">
        <v>151</v>
      </c>
      <c r="J455" s="5" t="s">
        <v>151</v>
      </c>
      <c r="K455" s="5" t="s">
        <v>151</v>
      </c>
      <c r="L455" s="5"/>
      <c r="M455" s="5"/>
      <c r="N455" s="5"/>
      <c r="O455" s="10"/>
    </row>
    <row r="456" spans="1:15" ht="20.100000000000001" customHeight="1">
      <c r="A456" s="4">
        <f>SUBTOTAL(3,C$3:C456)</f>
        <v>454</v>
      </c>
      <c r="B456" s="5">
        <v>18190001</v>
      </c>
      <c r="C456" s="35" t="str">
        <f>_xlfn.XLOOKUP(Table236[[#This Row],[NIS]],Table23[NIS],Table23[Nama lengkap],"Not Found",0)</f>
        <v>Abdul Mughits Hidayatulloh</v>
      </c>
      <c r="D456" s="5" t="str">
        <f>_xlfn.XLOOKUP(Table236[[#This Row],[NIS]],Table23[NIS],Table23[Status],"Not Found",0)</f>
        <v>Aktif</v>
      </c>
      <c r="E456" s="5">
        <f>_xlfn.XLOOKUP(Table236[[#This Row],[NIS]],Table23[NIS],Table23[Tahun Masuk],"Not Found",0)</f>
        <v>2018</v>
      </c>
      <c r="F456" s="5">
        <f>_xlfn.XLOOKUP(Table236[[#This Row],[NIS]],Table23[NIS],Table23[Tahun Keluar],"Not Found",0)</f>
        <v>0</v>
      </c>
      <c r="G456" s="5">
        <f>_xlfn.XLOOKUP(Table236[[#This Row],[NIS]],Table23[NIS],Table23[Kelas],"Not Found",0)</f>
        <v>6</v>
      </c>
      <c r="H456" s="5" t="str">
        <f>_xlfn.XLOOKUP(Table236[[#This Row],[NIS]],Table23[NIS],Table23[Kelas Detail],"Not Found",0)</f>
        <v>6-A</v>
      </c>
      <c r="I456" s="5" t="s">
        <v>151</v>
      </c>
      <c r="J456" s="5" t="s">
        <v>151</v>
      </c>
      <c r="K456" s="5" t="s">
        <v>151</v>
      </c>
      <c r="L456" s="5"/>
      <c r="M456" s="5"/>
      <c r="N456" s="5"/>
      <c r="O456" s="10"/>
    </row>
    <row r="457" spans="1:15" ht="20.100000000000001" customHeight="1">
      <c r="A457" s="4">
        <f>SUBTOTAL(3,C$3:C457)</f>
        <v>455</v>
      </c>
      <c r="B457" s="5">
        <v>18190003</v>
      </c>
      <c r="C457" s="35" t="str">
        <f>_xlfn.XLOOKUP(Table236[[#This Row],[NIS]],Table23[NIS],Table23[Nama lengkap],"Not Found",0)</f>
        <v>Adi Irawan</v>
      </c>
      <c r="D457" s="5" t="str">
        <f>_xlfn.XLOOKUP(Table236[[#This Row],[NIS]],Table23[NIS],Table23[Status],"Not Found",0)</f>
        <v>Aktif</v>
      </c>
      <c r="E457" s="5">
        <f>_xlfn.XLOOKUP(Table236[[#This Row],[NIS]],Table23[NIS],Table23[Tahun Masuk],"Not Found",0)</f>
        <v>2018</v>
      </c>
      <c r="F457" s="5">
        <f>_xlfn.XLOOKUP(Table236[[#This Row],[NIS]],Table23[NIS],Table23[Tahun Keluar],"Not Found",0)</f>
        <v>0</v>
      </c>
      <c r="G457" s="5">
        <f>_xlfn.XLOOKUP(Table236[[#This Row],[NIS]],Table23[NIS],Table23[Kelas],"Not Found",0)</f>
        <v>6</v>
      </c>
      <c r="H457" s="5" t="str">
        <f>_xlfn.XLOOKUP(Table236[[#This Row],[NIS]],Table23[NIS],Table23[Kelas Detail],"Not Found",0)</f>
        <v>6-A</v>
      </c>
      <c r="I457" s="5" t="s">
        <v>151</v>
      </c>
      <c r="J457" s="5" t="s">
        <v>151</v>
      </c>
      <c r="K457" s="5" t="s">
        <v>151</v>
      </c>
      <c r="L457" s="5"/>
      <c r="M457" s="5"/>
      <c r="N457" s="5"/>
      <c r="O457" s="10"/>
    </row>
    <row r="458" spans="1:15" ht="20.100000000000001" customHeight="1">
      <c r="A458" s="4">
        <f>SUBTOTAL(3,C$3:C458)</f>
        <v>456</v>
      </c>
      <c r="B458" s="5">
        <v>18190004</v>
      </c>
      <c r="C458" s="35" t="str">
        <f>_xlfn.XLOOKUP(Table236[[#This Row],[NIS]],Table23[NIS],Table23[Nama lengkap],"Not Found",0)</f>
        <v>Aditia Firmansyah</v>
      </c>
      <c r="D458" s="5" t="str">
        <f>_xlfn.XLOOKUP(Table236[[#This Row],[NIS]],Table23[NIS],Table23[Status],"Not Found",0)</f>
        <v>Aktif</v>
      </c>
      <c r="E458" s="5">
        <f>_xlfn.XLOOKUP(Table236[[#This Row],[NIS]],Table23[NIS],Table23[Tahun Masuk],"Not Found",0)</f>
        <v>2018</v>
      </c>
      <c r="F458" s="5">
        <f>_xlfn.XLOOKUP(Table236[[#This Row],[NIS]],Table23[NIS],Table23[Tahun Keluar],"Not Found",0)</f>
        <v>0</v>
      </c>
      <c r="G458" s="5">
        <f>_xlfn.XLOOKUP(Table236[[#This Row],[NIS]],Table23[NIS],Table23[Kelas],"Not Found",0)</f>
        <v>6</v>
      </c>
      <c r="H458" s="5" t="str">
        <f>_xlfn.XLOOKUP(Table236[[#This Row],[NIS]],Table23[NIS],Table23[Kelas Detail],"Not Found",0)</f>
        <v>6-A</v>
      </c>
      <c r="I458" s="5" t="s">
        <v>151</v>
      </c>
      <c r="J458" s="5" t="s">
        <v>151</v>
      </c>
      <c r="K458" s="5" t="s">
        <v>151</v>
      </c>
      <c r="L458" s="5"/>
      <c r="M458" s="5"/>
      <c r="N458" s="5"/>
      <c r="O458" s="10"/>
    </row>
    <row r="459" spans="1:15" ht="20.100000000000001" customHeight="1">
      <c r="A459" s="4">
        <f>SUBTOTAL(3,C$3:C459)</f>
        <v>457</v>
      </c>
      <c r="B459" s="5">
        <v>18190011</v>
      </c>
      <c r="C459" s="35" t="str">
        <f>_xlfn.XLOOKUP(Table236[[#This Row],[NIS]],Table23[NIS],Table23[Nama lengkap],"Not Found",0)</f>
        <v>Aldi Kamaludin</v>
      </c>
      <c r="D459" s="5" t="str">
        <f>_xlfn.XLOOKUP(Table236[[#This Row],[NIS]],Table23[NIS],Table23[Status],"Not Found",0)</f>
        <v>Aktif</v>
      </c>
      <c r="E459" s="5">
        <f>_xlfn.XLOOKUP(Table236[[#This Row],[NIS]],Table23[NIS],Table23[Tahun Masuk],"Not Found",0)</f>
        <v>2018</v>
      </c>
      <c r="F459" s="5">
        <f>_xlfn.XLOOKUP(Table236[[#This Row],[NIS]],Table23[NIS],Table23[Tahun Keluar],"Not Found",0)</f>
        <v>0</v>
      </c>
      <c r="G459" s="5">
        <f>_xlfn.XLOOKUP(Table236[[#This Row],[NIS]],Table23[NIS],Table23[Kelas],"Not Found",0)</f>
        <v>6</v>
      </c>
      <c r="H459" s="5" t="str">
        <f>_xlfn.XLOOKUP(Table236[[#This Row],[NIS]],Table23[NIS],Table23[Kelas Detail],"Not Found",0)</f>
        <v>6-A</v>
      </c>
      <c r="I459" s="5" t="s">
        <v>151</v>
      </c>
      <c r="J459" s="5" t="s">
        <v>151</v>
      </c>
      <c r="K459" s="5" t="s">
        <v>151</v>
      </c>
      <c r="L459" s="5"/>
      <c r="M459" s="5"/>
      <c r="N459" s="5" t="s">
        <v>6059</v>
      </c>
      <c r="O459" s="10"/>
    </row>
    <row r="460" spans="1:15" ht="20.100000000000001" customHeight="1">
      <c r="A460" s="4">
        <f>SUBTOTAL(3,C$3:C460)</f>
        <v>458</v>
      </c>
      <c r="B460" s="5">
        <v>17180009</v>
      </c>
      <c r="C460" s="35" t="str">
        <f>_xlfn.XLOOKUP(Table236[[#This Row],[NIS]],Table23[NIS],Table23[Nama lengkap],"Not Found",0)</f>
        <v>Aldi Ramdani</v>
      </c>
      <c r="D460" s="5" t="str">
        <f>_xlfn.XLOOKUP(Table236[[#This Row],[NIS]],Table23[NIS],Table23[Status],"Not Found",0)</f>
        <v>Aktif</v>
      </c>
      <c r="E460" s="5">
        <f>_xlfn.XLOOKUP(Table236[[#This Row],[NIS]],Table23[NIS],Table23[Tahun Masuk],"Not Found",0)</f>
        <v>2017</v>
      </c>
      <c r="F460" s="5">
        <f>_xlfn.XLOOKUP(Table236[[#This Row],[NIS]],Table23[NIS],Table23[Tahun Keluar],"Not Found",0)</f>
        <v>0</v>
      </c>
      <c r="G460" s="5">
        <f>_xlfn.XLOOKUP(Table236[[#This Row],[NIS]],Table23[NIS],Table23[Kelas],"Not Found",0)</f>
        <v>6</v>
      </c>
      <c r="H460" s="5" t="str">
        <f>_xlfn.XLOOKUP(Table236[[#This Row],[NIS]],Table23[NIS],Table23[Kelas Detail],"Not Found",0)</f>
        <v>6-A</v>
      </c>
      <c r="I460" s="5" t="s">
        <v>151</v>
      </c>
      <c r="J460" s="5" t="s">
        <v>151</v>
      </c>
      <c r="K460" s="5" t="s">
        <v>151</v>
      </c>
      <c r="L460" s="5"/>
      <c r="M460" s="5"/>
      <c r="N460" s="5" t="s">
        <v>6059</v>
      </c>
      <c r="O460" s="10"/>
    </row>
    <row r="461" spans="1:15" ht="20.100000000000001" customHeight="1">
      <c r="A461" s="4">
        <f>SUBTOTAL(3,C$3:C461)</f>
        <v>459</v>
      </c>
      <c r="B461" s="5">
        <v>18190012</v>
      </c>
      <c r="C461" s="35" t="str">
        <f>_xlfn.XLOOKUP(Table236[[#This Row],[NIS]],Table23[NIS],Table23[Nama lengkap],"Not Found",0)</f>
        <v>Alieffa Nur Hakiim</v>
      </c>
      <c r="D461" s="5" t="str">
        <f>_xlfn.XLOOKUP(Table236[[#This Row],[NIS]],Table23[NIS],Table23[Status],"Not Found",0)</f>
        <v>Aktif</v>
      </c>
      <c r="E461" s="5">
        <f>_xlfn.XLOOKUP(Table236[[#This Row],[NIS]],Table23[NIS],Table23[Tahun Masuk],"Not Found",0)</f>
        <v>2018</v>
      </c>
      <c r="F461" s="5">
        <f>_xlfn.XLOOKUP(Table236[[#This Row],[NIS]],Table23[NIS],Table23[Tahun Keluar],"Not Found",0)</f>
        <v>0</v>
      </c>
      <c r="G461" s="5">
        <f>_xlfn.XLOOKUP(Table236[[#This Row],[NIS]],Table23[NIS],Table23[Kelas],"Not Found",0)</f>
        <v>6</v>
      </c>
      <c r="H461" s="5" t="str">
        <f>_xlfn.XLOOKUP(Table236[[#This Row],[NIS]],Table23[NIS],Table23[Kelas Detail],"Not Found",0)</f>
        <v>6-A</v>
      </c>
      <c r="I461" s="5" t="s">
        <v>151</v>
      </c>
      <c r="J461" s="5" t="s">
        <v>151</v>
      </c>
      <c r="K461" s="5" t="s">
        <v>151</v>
      </c>
      <c r="L461" s="5"/>
      <c r="M461" s="5"/>
      <c r="N461" s="5"/>
      <c r="O461" s="10"/>
    </row>
    <row r="462" spans="1:15" ht="20.100000000000001" customHeight="1">
      <c r="A462" s="4">
        <f>SUBTOTAL(3,C$3:C462)</f>
        <v>460</v>
      </c>
      <c r="B462" s="5">
        <v>18190019</v>
      </c>
      <c r="C462" s="35" t="str">
        <f>_xlfn.XLOOKUP(Table236[[#This Row],[NIS]],Table23[NIS],Table23[Nama lengkap],"Not Found",0)</f>
        <v>Fahir Fauzan Mudoffar</v>
      </c>
      <c r="D462" s="5" t="str">
        <f>_xlfn.XLOOKUP(Table236[[#This Row],[NIS]],Table23[NIS],Table23[Status],"Not Found",0)</f>
        <v>Aktif</v>
      </c>
      <c r="E462" s="5">
        <f>_xlfn.XLOOKUP(Table236[[#This Row],[NIS]],Table23[NIS],Table23[Tahun Masuk],"Not Found",0)</f>
        <v>2018</v>
      </c>
      <c r="F462" s="5">
        <f>_xlfn.XLOOKUP(Table236[[#This Row],[NIS]],Table23[NIS],Table23[Tahun Keluar],"Not Found",0)</f>
        <v>0</v>
      </c>
      <c r="G462" s="5">
        <f>_xlfn.XLOOKUP(Table236[[#This Row],[NIS]],Table23[NIS],Table23[Kelas],"Not Found",0)</f>
        <v>6</v>
      </c>
      <c r="H462" s="5" t="str">
        <f>_xlfn.XLOOKUP(Table236[[#This Row],[NIS]],Table23[NIS],Table23[Kelas Detail],"Not Found",0)</f>
        <v>6-A</v>
      </c>
      <c r="I462" s="5" t="s">
        <v>151</v>
      </c>
      <c r="J462" s="5" t="s">
        <v>151</v>
      </c>
      <c r="K462" s="5" t="s">
        <v>151</v>
      </c>
      <c r="L462" s="5"/>
      <c r="M462" s="5"/>
      <c r="N462" s="5" t="s">
        <v>6059</v>
      </c>
      <c r="O462" s="10" t="s">
        <v>6059</v>
      </c>
    </row>
    <row r="463" spans="1:15" ht="20.100000000000001" customHeight="1">
      <c r="A463" s="4">
        <f>SUBTOTAL(3,C$3:C463)</f>
        <v>461</v>
      </c>
      <c r="B463" s="5">
        <v>18190020</v>
      </c>
      <c r="C463" s="35" t="str">
        <f>_xlfn.XLOOKUP(Table236[[#This Row],[NIS]],Table23[NIS],Table23[Nama lengkap],"Not Found",0)</f>
        <v>Fakhrudin Zafar Sauki</v>
      </c>
      <c r="D463" s="5" t="str">
        <f>_xlfn.XLOOKUP(Table236[[#This Row],[NIS]],Table23[NIS],Table23[Status],"Not Found",0)</f>
        <v>Aktif</v>
      </c>
      <c r="E463" s="5">
        <f>_xlfn.XLOOKUP(Table236[[#This Row],[NIS]],Table23[NIS],Table23[Tahun Masuk],"Not Found",0)</f>
        <v>2018</v>
      </c>
      <c r="F463" s="5">
        <f>_xlfn.XLOOKUP(Table236[[#This Row],[NIS]],Table23[NIS],Table23[Tahun Keluar],"Not Found",0)</f>
        <v>0</v>
      </c>
      <c r="G463" s="5">
        <f>_xlfn.XLOOKUP(Table236[[#This Row],[NIS]],Table23[NIS],Table23[Kelas],"Not Found",0)</f>
        <v>6</v>
      </c>
      <c r="H463" s="5" t="str">
        <f>_xlfn.XLOOKUP(Table236[[#This Row],[NIS]],Table23[NIS],Table23[Kelas Detail],"Not Found",0)</f>
        <v>6-A</v>
      </c>
      <c r="I463" s="5" t="s">
        <v>151</v>
      </c>
      <c r="J463" s="5" t="s">
        <v>151</v>
      </c>
      <c r="K463" s="5" t="s">
        <v>151</v>
      </c>
      <c r="L463" s="5"/>
      <c r="M463" s="5"/>
      <c r="N463" s="5" t="s">
        <v>6059</v>
      </c>
      <c r="O463" s="10"/>
    </row>
    <row r="464" spans="1:15" ht="20.100000000000001" customHeight="1">
      <c r="A464" s="4">
        <f>SUBTOTAL(3,C$3:C464)</f>
        <v>462</v>
      </c>
      <c r="B464" s="5">
        <v>18190043</v>
      </c>
      <c r="C464" s="35" t="str">
        <f>_xlfn.XLOOKUP(Table236[[#This Row],[NIS]],Table23[NIS],Table23[Nama lengkap],"Not Found",0)</f>
        <v>M. Sahla Fahlevi Rafsanjani</v>
      </c>
      <c r="D464" s="5" t="str">
        <f>_xlfn.XLOOKUP(Table236[[#This Row],[NIS]],Table23[NIS],Table23[Status],"Not Found",0)</f>
        <v>Aktif</v>
      </c>
      <c r="E464" s="5">
        <f>_xlfn.XLOOKUP(Table236[[#This Row],[NIS]],Table23[NIS],Table23[Tahun Masuk],"Not Found",0)</f>
        <v>2018</v>
      </c>
      <c r="F464" s="5">
        <f>_xlfn.XLOOKUP(Table236[[#This Row],[NIS]],Table23[NIS],Table23[Tahun Keluar],"Not Found",0)</f>
        <v>0</v>
      </c>
      <c r="G464" s="5">
        <f>_xlfn.XLOOKUP(Table236[[#This Row],[NIS]],Table23[NIS],Table23[Kelas],"Not Found",0)</f>
        <v>6</v>
      </c>
      <c r="H464" s="5" t="str">
        <f>_xlfn.XLOOKUP(Table236[[#This Row],[NIS]],Table23[NIS],Table23[Kelas Detail],"Not Found",0)</f>
        <v>6-A</v>
      </c>
      <c r="I464" s="5" t="s">
        <v>151</v>
      </c>
      <c r="J464" s="5" t="s">
        <v>151</v>
      </c>
      <c r="K464" s="5" t="s">
        <v>151</v>
      </c>
      <c r="L464" s="5"/>
      <c r="M464" s="5"/>
      <c r="N464" s="5"/>
      <c r="O464" s="10"/>
    </row>
    <row r="465" spans="1:15" ht="20.100000000000001" customHeight="1">
      <c r="A465" s="4">
        <f>SUBTOTAL(3,C$3:C465)</f>
        <v>463</v>
      </c>
      <c r="B465" s="5">
        <v>18190046</v>
      </c>
      <c r="C465" s="35" t="str">
        <f>_xlfn.XLOOKUP(Table236[[#This Row],[NIS]],Table23[NIS],Table23[Nama lengkap],"Not Found",0)</f>
        <v>Mildan Syafrudin Hamid</v>
      </c>
      <c r="D465" s="5" t="str">
        <f>_xlfn.XLOOKUP(Table236[[#This Row],[NIS]],Table23[NIS],Table23[Status],"Not Found",0)</f>
        <v>Aktif</v>
      </c>
      <c r="E465" s="5">
        <f>_xlfn.XLOOKUP(Table236[[#This Row],[NIS]],Table23[NIS],Table23[Tahun Masuk],"Not Found",0)</f>
        <v>2018</v>
      </c>
      <c r="F465" s="5">
        <f>_xlfn.XLOOKUP(Table236[[#This Row],[NIS]],Table23[NIS],Table23[Tahun Keluar],"Not Found",0)</f>
        <v>0</v>
      </c>
      <c r="G465" s="5">
        <f>_xlfn.XLOOKUP(Table236[[#This Row],[NIS]],Table23[NIS],Table23[Kelas],"Not Found",0)</f>
        <v>6</v>
      </c>
      <c r="H465" s="5" t="str">
        <f>_xlfn.XLOOKUP(Table236[[#This Row],[NIS]],Table23[NIS],Table23[Kelas Detail],"Not Found",0)</f>
        <v>6-A</v>
      </c>
      <c r="I465" s="5" t="s">
        <v>151</v>
      </c>
      <c r="J465" s="5" t="s">
        <v>151</v>
      </c>
      <c r="K465" s="5" t="s">
        <v>151</v>
      </c>
      <c r="L465" s="5"/>
      <c r="M465" s="5"/>
      <c r="N465" s="5" t="s">
        <v>6059</v>
      </c>
      <c r="O465" s="10"/>
    </row>
    <row r="466" spans="1:15" ht="20.100000000000001" customHeight="1">
      <c r="A466" s="4">
        <f>SUBTOTAL(3,C$3:C466)</f>
        <v>464</v>
      </c>
      <c r="B466" s="5">
        <v>18190052</v>
      </c>
      <c r="C466" s="35" t="str">
        <f>_xlfn.XLOOKUP(Table236[[#This Row],[NIS]],Table23[NIS],Table23[Nama lengkap],"Not Found",0)</f>
        <v>Mochammad Riki Kurniawan</v>
      </c>
      <c r="D466" s="5" t="str">
        <f>_xlfn.XLOOKUP(Table236[[#This Row],[NIS]],Table23[NIS],Table23[Status],"Not Found",0)</f>
        <v>Aktif</v>
      </c>
      <c r="E466" s="5">
        <f>_xlfn.XLOOKUP(Table236[[#This Row],[NIS]],Table23[NIS],Table23[Tahun Masuk],"Not Found",0)</f>
        <v>2018</v>
      </c>
      <c r="F466" s="5">
        <f>_xlfn.XLOOKUP(Table236[[#This Row],[NIS]],Table23[NIS],Table23[Tahun Keluar],"Not Found",0)</f>
        <v>0</v>
      </c>
      <c r="G466" s="5">
        <f>_xlfn.XLOOKUP(Table236[[#This Row],[NIS]],Table23[NIS],Table23[Kelas],"Not Found",0)</f>
        <v>6</v>
      </c>
      <c r="H466" s="5" t="str">
        <f>_xlfn.XLOOKUP(Table236[[#This Row],[NIS]],Table23[NIS],Table23[Kelas Detail],"Not Found",0)</f>
        <v>6-A</v>
      </c>
      <c r="I466" s="5" t="s">
        <v>151</v>
      </c>
      <c r="J466" s="5" t="s">
        <v>151</v>
      </c>
      <c r="K466" s="5" t="s">
        <v>151</v>
      </c>
      <c r="L466" s="5"/>
      <c r="M466" s="5"/>
      <c r="N466" s="5"/>
      <c r="O466" s="10"/>
    </row>
    <row r="467" spans="1:15" ht="20.100000000000001" customHeight="1">
      <c r="A467" s="4">
        <f>SUBTOTAL(3,C$3:C467)</f>
        <v>465</v>
      </c>
      <c r="B467" s="5">
        <v>18190035</v>
      </c>
      <c r="C467" s="35" t="str">
        <f>_xlfn.XLOOKUP(Table236[[#This Row],[NIS]],Table23[NIS],Table23[Nama lengkap],"Not Found",0)</f>
        <v>Muhamad Akhdan Hazimul Fikri</v>
      </c>
      <c r="D467" s="5" t="str">
        <f>_xlfn.XLOOKUP(Table236[[#This Row],[NIS]],Table23[NIS],Table23[Status],"Not Found",0)</f>
        <v>Aktif</v>
      </c>
      <c r="E467" s="5">
        <f>_xlfn.XLOOKUP(Table236[[#This Row],[NIS]],Table23[NIS],Table23[Tahun Masuk],"Not Found",0)</f>
        <v>2018</v>
      </c>
      <c r="F467" s="5">
        <f>_xlfn.XLOOKUP(Table236[[#This Row],[NIS]],Table23[NIS],Table23[Tahun Keluar],"Not Found",0)</f>
        <v>0</v>
      </c>
      <c r="G467" s="5">
        <f>_xlfn.XLOOKUP(Table236[[#This Row],[NIS]],Table23[NIS],Table23[Kelas],"Not Found",0)</f>
        <v>6</v>
      </c>
      <c r="H467" s="5" t="str">
        <f>_xlfn.XLOOKUP(Table236[[#This Row],[NIS]],Table23[NIS],Table23[Kelas Detail],"Not Found",0)</f>
        <v>6-A</v>
      </c>
      <c r="I467" s="5" t="s">
        <v>3531</v>
      </c>
      <c r="J467" s="5"/>
      <c r="K467" s="5"/>
      <c r="L467" s="5"/>
      <c r="M467" s="5"/>
      <c r="N467" s="5"/>
      <c r="O467" s="10"/>
    </row>
    <row r="468" spans="1:15" ht="20.100000000000001" customHeight="1">
      <c r="A468" s="4">
        <f>SUBTOTAL(3,C$3:C468)</f>
        <v>466</v>
      </c>
      <c r="B468" s="5">
        <v>18190059</v>
      </c>
      <c r="C468" s="35" t="str">
        <f>_xlfn.XLOOKUP(Table236[[#This Row],[NIS]],Table23[NIS],Table23[Nama lengkap],"Not Found",0)</f>
        <v>Muhammad Dhafa Rizky Fauzi</v>
      </c>
      <c r="D468" s="5" t="str">
        <f>_xlfn.XLOOKUP(Table236[[#This Row],[NIS]],Table23[NIS],Table23[Status],"Not Found",0)</f>
        <v>Aktif</v>
      </c>
      <c r="E468" s="5">
        <f>_xlfn.XLOOKUP(Table236[[#This Row],[NIS]],Table23[NIS],Table23[Tahun Masuk],"Not Found",0)</f>
        <v>2018</v>
      </c>
      <c r="F468" s="5">
        <f>_xlfn.XLOOKUP(Table236[[#This Row],[NIS]],Table23[NIS],Table23[Tahun Keluar],"Not Found",0)</f>
        <v>0</v>
      </c>
      <c r="G468" s="5">
        <f>_xlfn.XLOOKUP(Table236[[#This Row],[NIS]],Table23[NIS],Table23[Kelas],"Not Found",0)</f>
        <v>6</v>
      </c>
      <c r="H468" s="5" t="str">
        <f>_xlfn.XLOOKUP(Table236[[#This Row],[NIS]],Table23[NIS],Table23[Kelas Detail],"Not Found",0)</f>
        <v>6-A</v>
      </c>
      <c r="I468" s="5" t="s">
        <v>151</v>
      </c>
      <c r="J468" s="5" t="s">
        <v>151</v>
      </c>
      <c r="K468" s="5" t="s">
        <v>151</v>
      </c>
      <c r="L468" s="5"/>
      <c r="M468" s="5"/>
      <c r="N468" s="5" t="s">
        <v>6059</v>
      </c>
      <c r="O468" s="10"/>
    </row>
    <row r="469" spans="1:15" ht="20.100000000000001" customHeight="1">
      <c r="A469" s="4">
        <f>SUBTOTAL(3,C$3:C469)</f>
        <v>467</v>
      </c>
      <c r="B469" s="5">
        <v>18190066</v>
      </c>
      <c r="C469" s="35" t="str">
        <f>_xlfn.XLOOKUP(Table236[[#This Row],[NIS]],Table23[NIS],Table23[Nama lengkap],"Not Found",0)</f>
        <v>Muhammad Hafizh Abdul Qodir</v>
      </c>
      <c r="D469" s="5" t="str">
        <f>_xlfn.XLOOKUP(Table236[[#This Row],[NIS]],Table23[NIS],Table23[Status],"Not Found",0)</f>
        <v>Aktif</v>
      </c>
      <c r="E469" s="5">
        <f>_xlfn.XLOOKUP(Table236[[#This Row],[NIS]],Table23[NIS],Table23[Tahun Masuk],"Not Found",0)</f>
        <v>2018</v>
      </c>
      <c r="F469" s="5">
        <f>_xlfn.XLOOKUP(Table236[[#This Row],[NIS]],Table23[NIS],Table23[Tahun Keluar],"Not Found",0)</f>
        <v>0</v>
      </c>
      <c r="G469" s="5">
        <f>_xlfn.XLOOKUP(Table236[[#This Row],[NIS]],Table23[NIS],Table23[Kelas],"Not Found",0)</f>
        <v>6</v>
      </c>
      <c r="H469" s="5" t="str">
        <f>_xlfn.XLOOKUP(Table236[[#This Row],[NIS]],Table23[NIS],Table23[Kelas Detail],"Not Found",0)</f>
        <v>6-A</v>
      </c>
      <c r="I469" s="5" t="s">
        <v>151</v>
      </c>
      <c r="J469" s="5" t="s">
        <v>151</v>
      </c>
      <c r="K469" s="5" t="s">
        <v>151</v>
      </c>
      <c r="L469" s="5"/>
      <c r="M469" s="5"/>
      <c r="N469" s="5"/>
      <c r="O469" s="10"/>
    </row>
    <row r="470" spans="1:15" ht="20.100000000000001" customHeight="1">
      <c r="A470" s="4">
        <f>SUBTOTAL(3,C$3:C470)</f>
        <v>468</v>
      </c>
      <c r="B470" s="5">
        <v>19200095</v>
      </c>
      <c r="C470" s="35" t="str">
        <f>_xlfn.XLOOKUP(Table236[[#This Row],[NIS]],Table23[NIS],Table23[Nama lengkap],"Not Found",0)</f>
        <v>Muhammad Haykal Baihaqi</v>
      </c>
      <c r="D470" s="5" t="str">
        <f>_xlfn.XLOOKUP(Table236[[#This Row],[NIS]],Table23[NIS],Table23[Status],"Not Found",0)</f>
        <v>Aktif</v>
      </c>
      <c r="E470" s="5">
        <f>_xlfn.XLOOKUP(Table236[[#This Row],[NIS]],Table23[NIS],Table23[Tahun Masuk],"Not Found",0)</f>
        <v>2019</v>
      </c>
      <c r="F470" s="5">
        <f>_xlfn.XLOOKUP(Table236[[#This Row],[NIS]],Table23[NIS],Table23[Tahun Keluar],"Not Found",0)</f>
        <v>0</v>
      </c>
      <c r="G470" s="5">
        <f>_xlfn.XLOOKUP(Table236[[#This Row],[NIS]],Table23[NIS],Table23[Kelas],"Not Found",0)</f>
        <v>6</v>
      </c>
      <c r="H470" s="5" t="str">
        <f>_xlfn.XLOOKUP(Table236[[#This Row],[NIS]],Table23[NIS],Table23[Kelas Detail],"Not Found",0)</f>
        <v>6-A</v>
      </c>
      <c r="I470" s="5" t="s">
        <v>151</v>
      </c>
      <c r="J470" s="5" t="s">
        <v>151</v>
      </c>
      <c r="K470" s="5" t="s">
        <v>151</v>
      </c>
      <c r="L470" s="5"/>
      <c r="M470" s="5"/>
      <c r="N470" s="5"/>
      <c r="O470" s="10"/>
    </row>
    <row r="471" spans="1:15" ht="20.100000000000001" customHeight="1">
      <c r="A471" s="4">
        <f>SUBTOTAL(3,C$3:C471)</f>
        <v>469</v>
      </c>
      <c r="B471" s="5">
        <v>18190068</v>
      </c>
      <c r="C471" s="35" t="str">
        <f>_xlfn.XLOOKUP(Table236[[#This Row],[NIS]],Table23[NIS],Table23[Nama lengkap],"Not Found",0)</f>
        <v>Muhammad Ibad Mukrom</v>
      </c>
      <c r="D471" s="5" t="str">
        <f>_xlfn.XLOOKUP(Table236[[#This Row],[NIS]],Table23[NIS],Table23[Status],"Not Found",0)</f>
        <v>Aktif</v>
      </c>
      <c r="E471" s="5">
        <f>_xlfn.XLOOKUP(Table236[[#This Row],[NIS]],Table23[NIS],Table23[Tahun Masuk],"Not Found",0)</f>
        <v>2018</v>
      </c>
      <c r="F471" s="5">
        <f>_xlfn.XLOOKUP(Table236[[#This Row],[NIS]],Table23[NIS],Table23[Tahun Keluar],"Not Found",0)</f>
        <v>0</v>
      </c>
      <c r="G471" s="5">
        <f>_xlfn.XLOOKUP(Table236[[#This Row],[NIS]],Table23[NIS],Table23[Kelas],"Not Found",0)</f>
        <v>6</v>
      </c>
      <c r="H471" s="5" t="str">
        <f>_xlfn.XLOOKUP(Table236[[#This Row],[NIS]],Table23[NIS],Table23[Kelas Detail],"Not Found",0)</f>
        <v>6-A</v>
      </c>
      <c r="I471" s="5" t="s">
        <v>151</v>
      </c>
      <c r="J471" s="5" t="s">
        <v>151</v>
      </c>
      <c r="K471" s="5" t="s">
        <v>151</v>
      </c>
      <c r="L471" s="5"/>
      <c r="M471" s="5"/>
      <c r="N471" s="5"/>
      <c r="O471" s="10"/>
    </row>
    <row r="472" spans="1:15" ht="20.100000000000001" customHeight="1">
      <c r="A472" s="4">
        <f>SUBTOTAL(3,C$3:C472)</f>
        <v>470</v>
      </c>
      <c r="B472" s="5">
        <v>18190073</v>
      </c>
      <c r="C472" s="35" t="str">
        <f>_xlfn.XLOOKUP(Table236[[#This Row],[NIS]],Table23[NIS],Table23[Nama lengkap],"Not Found",0)</f>
        <v>Muhammad Jaenal Abidin</v>
      </c>
      <c r="D472" s="5" t="str">
        <f>_xlfn.XLOOKUP(Table236[[#This Row],[NIS]],Table23[NIS],Table23[Status],"Not Found",0)</f>
        <v>Aktif</v>
      </c>
      <c r="E472" s="5">
        <f>_xlfn.XLOOKUP(Table236[[#This Row],[NIS]],Table23[NIS],Table23[Tahun Masuk],"Not Found",0)</f>
        <v>2018</v>
      </c>
      <c r="F472" s="5">
        <f>_xlfn.XLOOKUP(Table236[[#This Row],[NIS]],Table23[NIS],Table23[Tahun Keluar],"Not Found",0)</f>
        <v>0</v>
      </c>
      <c r="G472" s="5">
        <f>_xlfn.XLOOKUP(Table236[[#This Row],[NIS]],Table23[NIS],Table23[Kelas],"Not Found",0)</f>
        <v>6</v>
      </c>
      <c r="H472" s="5" t="str">
        <f>_xlfn.XLOOKUP(Table236[[#This Row],[NIS]],Table23[NIS],Table23[Kelas Detail],"Not Found",0)</f>
        <v>6-A</v>
      </c>
      <c r="I472" s="5" t="s">
        <v>151</v>
      </c>
      <c r="J472" s="5" t="s">
        <v>151</v>
      </c>
      <c r="K472" s="5" t="s">
        <v>151</v>
      </c>
      <c r="L472" s="5"/>
      <c r="M472" s="5"/>
      <c r="N472" s="5"/>
      <c r="O472" s="10"/>
    </row>
    <row r="473" spans="1:15" ht="20.100000000000001" customHeight="1">
      <c r="A473" s="4">
        <f>SUBTOTAL(3,C$3:C473)</f>
        <v>471</v>
      </c>
      <c r="B473" s="5">
        <v>18190088</v>
      </c>
      <c r="C473" s="35" t="str">
        <f>_xlfn.XLOOKUP(Table236[[#This Row],[NIS]],Table23[NIS],Table23[Nama lengkap],"Not Found",0)</f>
        <v>Muhammad Rifki Fauzan</v>
      </c>
      <c r="D473" s="5" t="str">
        <f>_xlfn.XLOOKUP(Table236[[#This Row],[NIS]],Table23[NIS],Table23[Status],"Not Found",0)</f>
        <v>Aktif</v>
      </c>
      <c r="E473" s="5">
        <f>_xlfn.XLOOKUP(Table236[[#This Row],[NIS]],Table23[NIS],Table23[Tahun Masuk],"Not Found",0)</f>
        <v>2018</v>
      </c>
      <c r="F473" s="5">
        <f>_xlfn.XLOOKUP(Table236[[#This Row],[NIS]],Table23[NIS],Table23[Tahun Keluar],"Not Found",0)</f>
        <v>0</v>
      </c>
      <c r="G473" s="5">
        <f>_xlfn.XLOOKUP(Table236[[#This Row],[NIS]],Table23[NIS],Table23[Kelas],"Not Found",0)</f>
        <v>6</v>
      </c>
      <c r="H473" s="5" t="str">
        <f>_xlfn.XLOOKUP(Table236[[#This Row],[NIS]],Table23[NIS],Table23[Kelas Detail],"Not Found",0)</f>
        <v>6-A</v>
      </c>
      <c r="I473" s="5" t="s">
        <v>151</v>
      </c>
      <c r="J473" s="5" t="s">
        <v>151</v>
      </c>
      <c r="K473" s="5" t="s">
        <v>151</v>
      </c>
      <c r="L473" s="5"/>
      <c r="M473" s="5"/>
      <c r="N473" s="5"/>
      <c r="O473" s="10"/>
    </row>
    <row r="474" spans="1:15" ht="20.100000000000001" customHeight="1">
      <c r="A474" s="4">
        <f>SUBTOTAL(3,C$3:C474)</f>
        <v>472</v>
      </c>
      <c r="B474" s="5">
        <v>18190085</v>
      </c>
      <c r="C474" s="35" t="str">
        <f>_xlfn.XLOOKUP(Table236[[#This Row],[NIS]],Table23[NIS],Table23[Nama lengkap],"Not Found",0)</f>
        <v>Muhammad Rofiyudin</v>
      </c>
      <c r="D474" s="5" t="str">
        <f>_xlfn.XLOOKUP(Table236[[#This Row],[NIS]],Table23[NIS],Table23[Status],"Not Found",0)</f>
        <v>Aktif</v>
      </c>
      <c r="E474" s="5">
        <f>_xlfn.XLOOKUP(Table236[[#This Row],[NIS]],Table23[NIS],Table23[Tahun Masuk],"Not Found",0)</f>
        <v>2018</v>
      </c>
      <c r="F474" s="5">
        <f>_xlfn.XLOOKUP(Table236[[#This Row],[NIS]],Table23[NIS],Table23[Tahun Keluar],"Not Found",0)</f>
        <v>0</v>
      </c>
      <c r="G474" s="5">
        <f>_xlfn.XLOOKUP(Table236[[#This Row],[NIS]],Table23[NIS],Table23[Kelas],"Not Found",0)</f>
        <v>6</v>
      </c>
      <c r="H474" s="5" t="str">
        <f>_xlfn.XLOOKUP(Table236[[#This Row],[NIS]],Table23[NIS],Table23[Kelas Detail],"Not Found",0)</f>
        <v>6-A</v>
      </c>
      <c r="I474" s="5" t="s">
        <v>151</v>
      </c>
      <c r="J474" s="5" t="s">
        <v>151</v>
      </c>
      <c r="K474" s="5" t="s">
        <v>151</v>
      </c>
      <c r="L474" s="5"/>
      <c r="M474" s="5"/>
      <c r="N474" s="5" t="s">
        <v>6059</v>
      </c>
      <c r="O474" s="10"/>
    </row>
    <row r="475" spans="1:15" ht="20.100000000000001" customHeight="1">
      <c r="A475" s="4">
        <f>SUBTOTAL(3,C$3:C475)</f>
        <v>473</v>
      </c>
      <c r="B475" s="5">
        <v>18190053</v>
      </c>
      <c r="C475" s="35" t="str">
        <f>_xlfn.XLOOKUP(Table236[[#This Row],[NIS]],Table23[NIS],Table23[Nama lengkap],"Not Found",0)</f>
        <v>Muhammad Yazid Abdul Qodir Hidayat</v>
      </c>
      <c r="D475" s="5" t="str">
        <f>_xlfn.XLOOKUP(Table236[[#This Row],[NIS]],Table23[NIS],Table23[Status],"Not Found",0)</f>
        <v>Aktif</v>
      </c>
      <c r="E475" s="5">
        <f>_xlfn.XLOOKUP(Table236[[#This Row],[NIS]],Table23[NIS],Table23[Tahun Masuk],"Not Found",0)</f>
        <v>2018</v>
      </c>
      <c r="F475" s="5">
        <f>_xlfn.XLOOKUP(Table236[[#This Row],[NIS]],Table23[NIS],Table23[Tahun Keluar],"Not Found",0)</f>
        <v>0</v>
      </c>
      <c r="G475" s="5">
        <f>_xlfn.XLOOKUP(Table236[[#This Row],[NIS]],Table23[NIS],Table23[Kelas],"Not Found",0)</f>
        <v>6</v>
      </c>
      <c r="H475" s="5" t="str">
        <f>_xlfn.XLOOKUP(Table236[[#This Row],[NIS]],Table23[NIS],Table23[Kelas Detail],"Not Found",0)</f>
        <v>6-A</v>
      </c>
      <c r="I475" s="5" t="s">
        <v>151</v>
      </c>
      <c r="J475" s="5" t="s">
        <v>151</v>
      </c>
      <c r="K475" s="5" t="s">
        <v>151</v>
      </c>
      <c r="L475" s="5"/>
      <c r="M475" s="5"/>
      <c r="N475" s="5" t="s">
        <v>6059</v>
      </c>
      <c r="O475" s="10"/>
    </row>
    <row r="476" spans="1:15" ht="20.100000000000001" customHeight="1">
      <c r="A476" s="4">
        <f>SUBTOTAL(3,C$3:C476)</f>
        <v>474</v>
      </c>
      <c r="B476" s="5">
        <v>18190087</v>
      </c>
      <c r="C476" s="35" t="str">
        <f>_xlfn.XLOOKUP(Table236[[#This Row],[NIS]],Table23[NIS],Table23[Nama lengkap],"Not Found",0)</f>
        <v xml:space="preserve">Muhammad Yusuf </v>
      </c>
      <c r="D476" s="5" t="str">
        <f>_xlfn.XLOOKUP(Table236[[#This Row],[NIS]],Table23[NIS],Table23[Status],"Not Found",0)</f>
        <v>Aktif</v>
      </c>
      <c r="E476" s="5">
        <f>_xlfn.XLOOKUP(Table236[[#This Row],[NIS]],Table23[NIS],Table23[Tahun Masuk],"Not Found",0)</f>
        <v>2018</v>
      </c>
      <c r="F476" s="5">
        <f>_xlfn.XLOOKUP(Table236[[#This Row],[NIS]],Table23[NIS],Table23[Tahun Keluar],"Not Found",0)</f>
        <v>0</v>
      </c>
      <c r="G476" s="5">
        <f>_xlfn.XLOOKUP(Table236[[#This Row],[NIS]],Table23[NIS],Table23[Kelas],"Not Found",0)</f>
        <v>6</v>
      </c>
      <c r="H476" s="5" t="str">
        <f>_xlfn.XLOOKUP(Table236[[#This Row],[NIS]],Table23[NIS],Table23[Kelas Detail],"Not Found",0)</f>
        <v>6-A</v>
      </c>
      <c r="I476" s="5" t="s">
        <v>151</v>
      </c>
      <c r="J476" s="5" t="s">
        <v>151</v>
      </c>
      <c r="K476" s="5" t="s">
        <v>151</v>
      </c>
      <c r="L476" s="5"/>
      <c r="M476" s="5"/>
      <c r="N476" s="5"/>
      <c r="O476" s="10"/>
    </row>
    <row r="477" spans="1:15" ht="20.100000000000001" customHeight="1">
      <c r="A477" s="4">
        <f>SUBTOTAL(3,C$3:C477)</f>
        <v>475</v>
      </c>
      <c r="B477" s="5">
        <v>18190089</v>
      </c>
      <c r="C477" s="35" t="str">
        <f>_xlfn.XLOOKUP(Table236[[#This Row],[NIS]],Table23[NIS],Table23[Nama lengkap],"Not Found",0)</f>
        <v>Navis Ahmad Mustopa</v>
      </c>
      <c r="D477" s="5" t="str">
        <f>_xlfn.XLOOKUP(Table236[[#This Row],[NIS]],Table23[NIS],Table23[Status],"Not Found",0)</f>
        <v>Aktif</v>
      </c>
      <c r="E477" s="5">
        <f>_xlfn.XLOOKUP(Table236[[#This Row],[NIS]],Table23[NIS],Table23[Tahun Masuk],"Not Found",0)</f>
        <v>2018</v>
      </c>
      <c r="F477" s="5">
        <f>_xlfn.XLOOKUP(Table236[[#This Row],[NIS]],Table23[NIS],Table23[Tahun Keluar],"Not Found",0)</f>
        <v>0</v>
      </c>
      <c r="G477" s="5">
        <f>_xlfn.XLOOKUP(Table236[[#This Row],[NIS]],Table23[NIS],Table23[Kelas],"Not Found",0)</f>
        <v>6</v>
      </c>
      <c r="H477" s="5" t="str">
        <f>_xlfn.XLOOKUP(Table236[[#This Row],[NIS]],Table23[NIS],Table23[Kelas Detail],"Not Found",0)</f>
        <v>6-A</v>
      </c>
      <c r="I477" s="5" t="s">
        <v>151</v>
      </c>
      <c r="J477" s="5" t="s">
        <v>151</v>
      </c>
      <c r="K477" s="5" t="s">
        <v>151</v>
      </c>
      <c r="L477" s="5"/>
      <c r="M477" s="5"/>
      <c r="N477" s="5"/>
      <c r="O477" s="10"/>
    </row>
    <row r="478" spans="1:15" ht="20.100000000000001" customHeight="1">
      <c r="A478" s="4">
        <f>SUBTOTAL(3,C$3:C478)</f>
        <v>476</v>
      </c>
      <c r="B478" s="5">
        <v>18190090</v>
      </c>
      <c r="C478" s="35" t="str">
        <f>_xlfn.XLOOKUP(Table236[[#This Row],[NIS]],Table23[NIS],Table23[Nama lengkap],"Not Found",0)</f>
        <v>Nazriel Rochmandani Zaydan Ss</v>
      </c>
      <c r="D478" s="5" t="str">
        <f>_xlfn.XLOOKUP(Table236[[#This Row],[NIS]],Table23[NIS],Table23[Status],"Not Found",0)</f>
        <v>Aktif</v>
      </c>
      <c r="E478" s="5">
        <f>_xlfn.XLOOKUP(Table236[[#This Row],[NIS]],Table23[NIS],Table23[Tahun Masuk],"Not Found",0)</f>
        <v>2018</v>
      </c>
      <c r="F478" s="5">
        <f>_xlfn.XLOOKUP(Table236[[#This Row],[NIS]],Table23[NIS],Table23[Tahun Keluar],"Not Found",0)</f>
        <v>0</v>
      </c>
      <c r="G478" s="5">
        <f>_xlfn.XLOOKUP(Table236[[#This Row],[NIS]],Table23[NIS],Table23[Kelas],"Not Found",0)</f>
        <v>6</v>
      </c>
      <c r="H478" s="5" t="str">
        <f>_xlfn.XLOOKUP(Table236[[#This Row],[NIS]],Table23[NIS],Table23[Kelas Detail],"Not Found",0)</f>
        <v>6-A</v>
      </c>
      <c r="I478" s="5" t="s">
        <v>151</v>
      </c>
      <c r="J478" s="5" t="s">
        <v>151</v>
      </c>
      <c r="K478" s="5" t="s">
        <v>151</v>
      </c>
      <c r="L478" s="5"/>
      <c r="M478" s="5"/>
      <c r="N478" s="5"/>
      <c r="O478" s="10"/>
    </row>
    <row r="479" spans="1:15" ht="20.100000000000001" customHeight="1">
      <c r="A479" s="4">
        <f>SUBTOTAL(3,C$3:C479)</f>
        <v>477</v>
      </c>
      <c r="B479" s="5">
        <v>18190021</v>
      </c>
      <c r="C479" s="35" t="str">
        <f>_xlfn.XLOOKUP(Table236[[#This Row],[NIS]],Table23[NIS],Table23[Nama lengkap],"Not Found",0)</f>
        <v>Paisal Wahyudin</v>
      </c>
      <c r="D479" s="5" t="str">
        <f>_xlfn.XLOOKUP(Table236[[#This Row],[NIS]],Table23[NIS],Table23[Status],"Not Found",0)</f>
        <v>Aktif</v>
      </c>
      <c r="E479" s="5">
        <f>_xlfn.XLOOKUP(Table236[[#This Row],[NIS]],Table23[NIS],Table23[Tahun Masuk],"Not Found",0)</f>
        <v>2018</v>
      </c>
      <c r="F479" s="5">
        <f>_xlfn.XLOOKUP(Table236[[#This Row],[NIS]],Table23[NIS],Table23[Tahun Keluar],"Not Found",0)</f>
        <v>0</v>
      </c>
      <c r="G479" s="5">
        <f>_xlfn.XLOOKUP(Table236[[#This Row],[NIS]],Table23[NIS],Table23[Kelas],"Not Found",0)</f>
        <v>6</v>
      </c>
      <c r="H479" s="5" t="str">
        <f>_xlfn.XLOOKUP(Table236[[#This Row],[NIS]],Table23[NIS],Table23[Kelas Detail],"Not Found",0)</f>
        <v>6-A</v>
      </c>
      <c r="I479" s="5" t="s">
        <v>151</v>
      </c>
      <c r="J479" s="5" t="s">
        <v>151</v>
      </c>
      <c r="K479" s="5" t="s">
        <v>151</v>
      </c>
      <c r="L479" s="5"/>
      <c r="M479" s="5"/>
      <c r="N479" s="5"/>
      <c r="O479" s="10"/>
    </row>
    <row r="480" spans="1:15" ht="20.100000000000001" customHeight="1">
      <c r="A480" s="4">
        <f>SUBTOTAL(3,C$3:C480)</f>
        <v>478</v>
      </c>
      <c r="B480" s="5">
        <v>18190099</v>
      </c>
      <c r="C480" s="35" t="str">
        <f>_xlfn.XLOOKUP(Table236[[#This Row],[NIS]],Table23[NIS],Table23[Nama lengkap],"Not Found",0)</f>
        <v>Rendi Setiawan</v>
      </c>
      <c r="D480" s="5" t="str">
        <f>_xlfn.XLOOKUP(Table236[[#This Row],[NIS]],Table23[NIS],Table23[Status],"Not Found",0)</f>
        <v>Aktif</v>
      </c>
      <c r="E480" s="5">
        <f>_xlfn.XLOOKUP(Table236[[#This Row],[NIS]],Table23[NIS],Table23[Tahun Masuk],"Not Found",0)</f>
        <v>2018</v>
      </c>
      <c r="F480" s="5">
        <f>_xlfn.XLOOKUP(Table236[[#This Row],[NIS]],Table23[NIS],Table23[Tahun Keluar],"Not Found",0)</f>
        <v>0</v>
      </c>
      <c r="G480" s="5">
        <f>_xlfn.XLOOKUP(Table236[[#This Row],[NIS]],Table23[NIS],Table23[Kelas],"Not Found",0)</f>
        <v>6</v>
      </c>
      <c r="H480" s="5" t="str">
        <f>_xlfn.XLOOKUP(Table236[[#This Row],[NIS]],Table23[NIS],Table23[Kelas Detail],"Not Found",0)</f>
        <v>6-A</v>
      </c>
      <c r="I480" s="5" t="s">
        <v>151</v>
      </c>
      <c r="J480" s="5" t="s">
        <v>151</v>
      </c>
      <c r="K480" s="5" t="s">
        <v>151</v>
      </c>
      <c r="L480" s="5"/>
      <c r="M480" s="5"/>
      <c r="N480" s="5" t="s">
        <v>6059</v>
      </c>
      <c r="O480" s="10"/>
    </row>
    <row r="481" spans="1:15" ht="20.100000000000001" customHeight="1">
      <c r="A481" s="4">
        <f>SUBTOTAL(3,C$3:C481)</f>
        <v>479</v>
      </c>
      <c r="B481" s="5">
        <v>20210022</v>
      </c>
      <c r="C481" s="35" t="str">
        <f>_xlfn.XLOOKUP(Table236[[#This Row],[NIS]],Table23[NIS],Table23[Nama lengkap],"Not Found",0)</f>
        <v>Solahudin Fauzia Rahman</v>
      </c>
      <c r="D481" s="5" t="str">
        <f>_xlfn.XLOOKUP(Table236[[#This Row],[NIS]],Table23[NIS],Table23[Status],"Not Found",0)</f>
        <v>Aktif</v>
      </c>
      <c r="E481" s="5">
        <f>_xlfn.XLOOKUP(Table236[[#This Row],[NIS]],Table23[NIS],Table23[Tahun Masuk],"Not Found",0)</f>
        <v>2020</v>
      </c>
      <c r="F481" s="5">
        <f>_xlfn.XLOOKUP(Table236[[#This Row],[NIS]],Table23[NIS],Table23[Tahun Keluar],"Not Found",0)</f>
        <v>0</v>
      </c>
      <c r="G481" s="5">
        <f>_xlfn.XLOOKUP(Table236[[#This Row],[NIS]],Table23[NIS],Table23[Kelas],"Not Found",0)</f>
        <v>6</v>
      </c>
      <c r="H481" s="5" t="str">
        <f>_xlfn.XLOOKUP(Table236[[#This Row],[NIS]],Table23[NIS],Table23[Kelas Detail],"Not Found",0)</f>
        <v>6-A</v>
      </c>
      <c r="I481" s="5" t="s">
        <v>151</v>
      </c>
      <c r="J481" s="5" t="s">
        <v>151</v>
      </c>
      <c r="K481" s="5" t="s">
        <v>151</v>
      </c>
      <c r="L481" s="5"/>
      <c r="M481" s="5"/>
      <c r="N481" s="5"/>
      <c r="O481" s="10"/>
    </row>
    <row r="482" spans="1:15" ht="20.100000000000001" customHeight="1">
      <c r="A482" s="4">
        <f>SUBTOTAL(3,C$3:C482)</f>
        <v>480</v>
      </c>
      <c r="B482" s="5">
        <v>18190110</v>
      </c>
      <c r="C482" s="35" t="str">
        <f>_xlfn.XLOOKUP(Table236[[#This Row],[NIS]],Table23[NIS],Table23[Nama lengkap],"Not Found",0)</f>
        <v>Wildan Raflyansyah</v>
      </c>
      <c r="D482" s="5" t="str">
        <f>_xlfn.XLOOKUP(Table236[[#This Row],[NIS]],Table23[NIS],Table23[Status],"Not Found",0)</f>
        <v>Aktif</v>
      </c>
      <c r="E482" s="5">
        <f>_xlfn.XLOOKUP(Table236[[#This Row],[NIS]],Table23[NIS],Table23[Tahun Masuk],"Not Found",0)</f>
        <v>2018</v>
      </c>
      <c r="F482" s="5">
        <f>_xlfn.XLOOKUP(Table236[[#This Row],[NIS]],Table23[NIS],Table23[Tahun Keluar],"Not Found",0)</f>
        <v>0</v>
      </c>
      <c r="G482" s="5">
        <f>_xlfn.XLOOKUP(Table236[[#This Row],[NIS]],Table23[NIS],Table23[Kelas],"Not Found",0)</f>
        <v>6</v>
      </c>
      <c r="H482" s="5" t="str">
        <f>_xlfn.XLOOKUP(Table236[[#This Row],[NIS]],Table23[NIS],Table23[Kelas Detail],"Not Found",0)</f>
        <v>6-A</v>
      </c>
      <c r="I482" s="5" t="s">
        <v>151</v>
      </c>
      <c r="J482" s="5" t="s">
        <v>151</v>
      </c>
      <c r="K482" s="5" t="s">
        <v>151</v>
      </c>
      <c r="L482" s="5"/>
      <c r="M482" s="5"/>
      <c r="N482" s="5"/>
      <c r="O482" s="10"/>
    </row>
    <row r="483" spans="1:15" ht="20.100000000000001" customHeight="1">
      <c r="A483" s="4">
        <f>SUBTOTAL(3,C$3:C483)</f>
        <v>481</v>
      </c>
      <c r="B483" s="5">
        <v>17180003</v>
      </c>
      <c r="C483" s="35" t="str">
        <f>_xlfn.XLOOKUP(Table236[[#This Row],[NIS]],Table23[NIS],Table23[Nama lengkap],"Not Found",0)</f>
        <v>Aditia Muhamad Rahman</v>
      </c>
      <c r="D483" s="5" t="str">
        <f>_xlfn.XLOOKUP(Table236[[#This Row],[NIS]],Table23[NIS],Table23[Status],"Not Found",0)</f>
        <v>Waqof</v>
      </c>
      <c r="E483" s="5">
        <f>_xlfn.XLOOKUP(Table236[[#This Row],[NIS]],Table23[NIS],Table23[Tahun Masuk],"Not Found",0)</f>
        <v>2017</v>
      </c>
      <c r="F483" s="5">
        <f>_xlfn.XLOOKUP(Table236[[#This Row],[NIS]],Table23[NIS],Table23[Tahun Keluar],"Not Found",0)</f>
        <v>0</v>
      </c>
      <c r="G483" s="5">
        <f>_xlfn.XLOOKUP(Table236[[#This Row],[NIS]],Table23[NIS],Table23[Kelas],"Not Found",0)</f>
        <v>6</v>
      </c>
      <c r="H483" s="5" t="str">
        <f>_xlfn.XLOOKUP(Table236[[#This Row],[NIS]],Table23[NIS],Table23[Kelas Detail],"Not Found",0)</f>
        <v>6-B</v>
      </c>
      <c r="I483" s="5" t="s">
        <v>151</v>
      </c>
      <c r="J483" s="5"/>
      <c r="K483" s="5"/>
      <c r="L483" s="5"/>
      <c r="M483" s="5"/>
      <c r="N483" s="5" t="s">
        <v>6059</v>
      </c>
      <c r="O483" s="10" t="s">
        <v>6059</v>
      </c>
    </row>
    <row r="484" spans="1:15" ht="20.100000000000001" customHeight="1">
      <c r="A484" s="4">
        <f>SUBTOTAL(3,C$3:C484)</f>
        <v>482</v>
      </c>
      <c r="B484" s="5">
        <v>17180005</v>
      </c>
      <c r="C484" s="35" t="str">
        <f>_xlfn.XLOOKUP(Table236[[#This Row],[NIS]],Table23[NIS],Table23[Nama lengkap],"Not Found",0)</f>
        <v>Agis Muhamad Abdilah</v>
      </c>
      <c r="D484" s="5" t="str">
        <f>_xlfn.XLOOKUP(Table236[[#This Row],[NIS]],Table23[NIS],Table23[Status],"Not Found",0)</f>
        <v>Aktif</v>
      </c>
      <c r="E484" s="5">
        <f>_xlfn.XLOOKUP(Table236[[#This Row],[NIS]],Table23[NIS],Table23[Tahun Masuk],"Not Found",0)</f>
        <v>2017</v>
      </c>
      <c r="F484" s="5">
        <f>_xlfn.XLOOKUP(Table236[[#This Row],[NIS]],Table23[NIS],Table23[Tahun Keluar],"Not Found",0)</f>
        <v>0</v>
      </c>
      <c r="G484" s="5">
        <f>_xlfn.XLOOKUP(Table236[[#This Row],[NIS]],Table23[NIS],Table23[Kelas],"Not Found",0)</f>
        <v>6</v>
      </c>
      <c r="H484" s="5" t="str">
        <f>_xlfn.XLOOKUP(Table236[[#This Row],[NIS]],Table23[NIS],Table23[Kelas Detail],"Not Found",0)</f>
        <v>6-B</v>
      </c>
      <c r="I484" s="5" t="s">
        <v>151</v>
      </c>
      <c r="J484" s="5" t="s">
        <v>151</v>
      </c>
      <c r="K484" s="5" t="s">
        <v>151</v>
      </c>
      <c r="L484" s="5"/>
      <c r="M484" s="5"/>
      <c r="N484" s="5"/>
      <c r="O484" s="5"/>
    </row>
    <row r="485" spans="1:15" ht="20.100000000000001" customHeight="1">
      <c r="A485" s="4">
        <f>SUBTOTAL(3,C$3:C485)</f>
        <v>483</v>
      </c>
      <c r="B485" s="5">
        <v>18190008</v>
      </c>
      <c r="C485" s="35" t="str">
        <f>_xlfn.XLOOKUP(Table236[[#This Row],[NIS]],Table23[NIS],Table23[Nama lengkap],"Not Found",0)</f>
        <v>Ahmad Yasin</v>
      </c>
      <c r="D485" s="5" t="str">
        <f>_xlfn.XLOOKUP(Table236[[#This Row],[NIS]],Table23[NIS],Table23[Status],"Not Found",0)</f>
        <v>Aktif</v>
      </c>
      <c r="E485" s="5">
        <f>_xlfn.XLOOKUP(Table236[[#This Row],[NIS]],Table23[NIS],Table23[Tahun Masuk],"Not Found",0)</f>
        <v>2018</v>
      </c>
      <c r="F485" s="5">
        <f>_xlfn.XLOOKUP(Table236[[#This Row],[NIS]],Table23[NIS],Table23[Tahun Keluar],"Not Found",0)</f>
        <v>0</v>
      </c>
      <c r="G485" s="5">
        <f>_xlfn.XLOOKUP(Table236[[#This Row],[NIS]],Table23[NIS],Table23[Kelas],"Not Found",0)</f>
        <v>6</v>
      </c>
      <c r="H485" s="5" t="str">
        <f>_xlfn.XLOOKUP(Table236[[#This Row],[NIS]],Table23[NIS],Table23[Kelas Detail],"Not Found",0)</f>
        <v>6-B</v>
      </c>
      <c r="I485" s="5" t="s">
        <v>151</v>
      </c>
      <c r="J485" s="5" t="s">
        <v>151</v>
      </c>
      <c r="K485" s="5" t="s">
        <v>151</v>
      </c>
      <c r="L485" s="5"/>
      <c r="M485" s="5"/>
      <c r="N485" s="5" t="s">
        <v>6059</v>
      </c>
      <c r="O485" s="10" t="s">
        <v>6059</v>
      </c>
    </row>
    <row r="486" spans="1:15" ht="20.100000000000001" customHeight="1">
      <c r="A486" s="4">
        <f>SUBTOTAL(3,C$3:C486)</f>
        <v>484</v>
      </c>
      <c r="B486" s="5">
        <v>18190037</v>
      </c>
      <c r="C486" s="35" t="str">
        <f>_xlfn.XLOOKUP(Table236[[#This Row],[NIS]],Table23[NIS],Table23[Nama lengkap],"Not Found",0)</f>
        <v>Alwi Muhammad Asnawi</v>
      </c>
      <c r="D486" s="5" t="str">
        <f>_xlfn.XLOOKUP(Table236[[#This Row],[NIS]],Table23[NIS],Table23[Status],"Not Found",0)</f>
        <v>Aktif</v>
      </c>
      <c r="E486" s="5">
        <f>_xlfn.XLOOKUP(Table236[[#This Row],[NIS]],Table23[NIS],Table23[Tahun Masuk],"Not Found",0)</f>
        <v>2018</v>
      </c>
      <c r="F486" s="5">
        <f>_xlfn.XLOOKUP(Table236[[#This Row],[NIS]],Table23[NIS],Table23[Tahun Keluar],"Not Found",0)</f>
        <v>0</v>
      </c>
      <c r="G486" s="5">
        <f>_xlfn.XLOOKUP(Table236[[#This Row],[NIS]],Table23[NIS],Table23[Kelas],"Not Found",0)</f>
        <v>6</v>
      </c>
      <c r="H486" s="5" t="str">
        <f>_xlfn.XLOOKUP(Table236[[#This Row],[NIS]],Table23[NIS],Table23[Kelas Detail],"Not Found",0)</f>
        <v>6-B</v>
      </c>
      <c r="I486" s="5" t="s">
        <v>151</v>
      </c>
      <c r="J486" s="5" t="s">
        <v>151</v>
      </c>
      <c r="K486" s="5" t="s">
        <v>151</v>
      </c>
      <c r="L486" s="5"/>
      <c r="M486" s="5"/>
      <c r="N486" s="5" t="s">
        <v>6059</v>
      </c>
      <c r="O486" s="10" t="s">
        <v>6059</v>
      </c>
    </row>
    <row r="487" spans="1:15" ht="20.100000000000001" customHeight="1">
      <c r="A487" s="4">
        <f>SUBTOTAL(3,C$3:C487)</f>
        <v>485</v>
      </c>
      <c r="B487" s="5">
        <v>18190013</v>
      </c>
      <c r="C487" s="35" t="str">
        <f>_xlfn.XLOOKUP(Table236[[#This Row],[NIS]],Table23[NIS],Table23[Nama lengkap],"Not Found",0)</f>
        <v>Andre Ramadhan</v>
      </c>
      <c r="D487" s="5" t="str">
        <f>_xlfn.XLOOKUP(Table236[[#This Row],[NIS]],Table23[NIS],Table23[Status],"Not Found",0)</f>
        <v>Aktif</v>
      </c>
      <c r="E487" s="5">
        <f>_xlfn.XLOOKUP(Table236[[#This Row],[NIS]],Table23[NIS],Table23[Tahun Masuk],"Not Found",0)</f>
        <v>2018</v>
      </c>
      <c r="F487" s="5">
        <f>_xlfn.XLOOKUP(Table236[[#This Row],[NIS]],Table23[NIS],Table23[Tahun Keluar],"Not Found",0)</f>
        <v>0</v>
      </c>
      <c r="G487" s="5">
        <f>_xlfn.XLOOKUP(Table236[[#This Row],[NIS]],Table23[NIS],Table23[Kelas],"Not Found",0)</f>
        <v>6</v>
      </c>
      <c r="H487" s="5" t="str">
        <f>_xlfn.XLOOKUP(Table236[[#This Row],[NIS]],Table23[NIS],Table23[Kelas Detail],"Not Found",0)</f>
        <v>6-B</v>
      </c>
      <c r="I487" s="5" t="s">
        <v>151</v>
      </c>
      <c r="J487" s="5" t="s">
        <v>151</v>
      </c>
      <c r="K487" s="5" t="s">
        <v>151</v>
      </c>
      <c r="L487" s="5"/>
      <c r="M487" s="5"/>
      <c r="N487" s="5" t="s">
        <v>6059</v>
      </c>
      <c r="O487" s="10" t="s">
        <v>6059</v>
      </c>
    </row>
    <row r="488" spans="1:15" ht="20.100000000000001" customHeight="1">
      <c r="A488" s="4">
        <f>SUBTOTAL(3,C$3:C488)</f>
        <v>486</v>
      </c>
      <c r="B488" s="5">
        <v>18190023</v>
      </c>
      <c r="C488" s="35" t="str">
        <f>_xlfn.XLOOKUP(Table236[[#This Row],[NIS]],Table23[NIS],Table23[Nama lengkap],"Not Found",0)</f>
        <v>Fazkia Ramadhan Hafidz</v>
      </c>
      <c r="D488" s="5" t="str">
        <f>_xlfn.XLOOKUP(Table236[[#This Row],[NIS]],Table23[NIS],Table23[Status],"Not Found",0)</f>
        <v>Aktif</v>
      </c>
      <c r="E488" s="5">
        <f>_xlfn.XLOOKUP(Table236[[#This Row],[NIS]],Table23[NIS],Table23[Tahun Masuk],"Not Found",0)</f>
        <v>2018</v>
      </c>
      <c r="F488" s="5">
        <f>_xlfn.XLOOKUP(Table236[[#This Row],[NIS]],Table23[NIS],Table23[Tahun Keluar],"Not Found",0)</f>
        <v>0</v>
      </c>
      <c r="G488" s="5">
        <f>_xlfn.XLOOKUP(Table236[[#This Row],[NIS]],Table23[NIS],Table23[Kelas],"Not Found",0)</f>
        <v>6</v>
      </c>
      <c r="H488" s="5" t="str">
        <f>_xlfn.XLOOKUP(Table236[[#This Row],[NIS]],Table23[NIS],Table23[Kelas Detail],"Not Found",0)</f>
        <v>6-B</v>
      </c>
      <c r="I488" s="5" t="s">
        <v>151</v>
      </c>
      <c r="J488" s="5" t="s">
        <v>151</v>
      </c>
      <c r="K488" s="5" t="s">
        <v>151</v>
      </c>
      <c r="L488" s="5"/>
      <c r="M488" s="5"/>
      <c r="N488" s="5" t="s">
        <v>6059</v>
      </c>
      <c r="O488" s="132" t="s">
        <v>6059</v>
      </c>
    </row>
    <row r="489" spans="1:15" ht="20.100000000000001" customHeight="1">
      <c r="A489" s="4">
        <f>SUBTOTAL(3,C$3:C489)</f>
        <v>487</v>
      </c>
      <c r="B489" s="5">
        <v>18190028</v>
      </c>
      <c r="C489" s="35" t="str">
        <f>_xlfn.XLOOKUP(Table236[[#This Row],[NIS]],Table23[NIS],Table23[Nama lengkap],"Not Found",0)</f>
        <v>Hadi Hermawan</v>
      </c>
      <c r="D489" s="5" t="str">
        <f>_xlfn.XLOOKUP(Table236[[#This Row],[NIS]],Table23[NIS],Table23[Status],"Not Found",0)</f>
        <v>Aktif</v>
      </c>
      <c r="E489" s="5">
        <f>_xlfn.XLOOKUP(Table236[[#This Row],[NIS]],Table23[NIS],Table23[Tahun Masuk],"Not Found",0)</f>
        <v>2018</v>
      </c>
      <c r="F489" s="5">
        <f>_xlfn.XLOOKUP(Table236[[#This Row],[NIS]],Table23[NIS],Table23[Tahun Keluar],"Not Found",0)</f>
        <v>0</v>
      </c>
      <c r="G489" s="5">
        <f>_xlfn.XLOOKUP(Table236[[#This Row],[NIS]],Table23[NIS],Table23[Kelas],"Not Found",0)</f>
        <v>6</v>
      </c>
      <c r="H489" s="5" t="str">
        <f>_xlfn.XLOOKUP(Table236[[#This Row],[NIS]],Table23[NIS],Table23[Kelas Detail],"Not Found",0)</f>
        <v>6-B</v>
      </c>
      <c r="I489" s="5" t="s">
        <v>151</v>
      </c>
      <c r="J489" s="5" t="s">
        <v>151</v>
      </c>
      <c r="K489" s="5" t="s">
        <v>151</v>
      </c>
      <c r="L489" s="5"/>
      <c r="M489" s="5"/>
      <c r="N489" s="5" t="s">
        <v>6059</v>
      </c>
      <c r="O489" s="10"/>
    </row>
    <row r="490" spans="1:15" ht="20.100000000000001" customHeight="1">
      <c r="A490" s="4">
        <f>SUBTOTAL(3,C$3:C490)</f>
        <v>488</v>
      </c>
      <c r="B490" s="5">
        <v>20210078</v>
      </c>
      <c r="C490" s="35" t="str">
        <f>_xlfn.XLOOKUP(Table236[[#This Row],[NIS]],Table23[NIS],Table23[Nama lengkap],"Not Found",0)</f>
        <v>Haris Juliyansyah</v>
      </c>
      <c r="D490" s="5" t="str">
        <f>_xlfn.XLOOKUP(Table236[[#This Row],[NIS]],Table23[NIS],Table23[Status],"Not Found",0)</f>
        <v>Aktif</v>
      </c>
      <c r="E490" s="5">
        <f>_xlfn.XLOOKUP(Table236[[#This Row],[NIS]],Table23[NIS],Table23[Tahun Masuk],"Not Found",0)</f>
        <v>2020</v>
      </c>
      <c r="F490" s="5">
        <f>_xlfn.XLOOKUP(Table236[[#This Row],[NIS]],Table23[NIS],Table23[Tahun Keluar],"Not Found",0)</f>
        <v>0</v>
      </c>
      <c r="G490" s="5">
        <f>_xlfn.XLOOKUP(Table236[[#This Row],[NIS]],Table23[NIS],Table23[Kelas],"Not Found",0)</f>
        <v>6</v>
      </c>
      <c r="H490" s="5" t="str">
        <f>_xlfn.XLOOKUP(Table236[[#This Row],[NIS]],Table23[NIS],Table23[Kelas Detail],"Not Found",0)</f>
        <v>6-B</v>
      </c>
      <c r="I490" s="5" t="s">
        <v>151</v>
      </c>
      <c r="J490" s="5" t="s">
        <v>151</v>
      </c>
      <c r="K490" s="5" t="s">
        <v>151</v>
      </c>
      <c r="L490" s="5"/>
      <c r="M490" s="5"/>
      <c r="N490" s="5"/>
      <c r="O490" s="132" t="s">
        <v>6059</v>
      </c>
    </row>
    <row r="491" spans="1:15" ht="20.100000000000001" customHeight="1">
      <c r="A491" s="4">
        <f>SUBTOTAL(3,C$3:C491)</f>
        <v>489</v>
      </c>
      <c r="B491" s="5">
        <v>18190056</v>
      </c>
      <c r="C491" s="35" t="str">
        <f>_xlfn.XLOOKUP(Table236[[#This Row],[NIS]],Table23[NIS],Table23[Nama lengkap],"Not Found",0)</f>
        <v>M. Abdul Malik</v>
      </c>
      <c r="D491" s="5" t="str">
        <f>_xlfn.XLOOKUP(Table236[[#This Row],[NIS]],Table23[NIS],Table23[Status],"Not Found",0)</f>
        <v>Aktif</v>
      </c>
      <c r="E491" s="5">
        <f>_xlfn.XLOOKUP(Table236[[#This Row],[NIS]],Table23[NIS],Table23[Tahun Masuk],"Not Found",0)</f>
        <v>2018</v>
      </c>
      <c r="F491" s="5">
        <f>_xlfn.XLOOKUP(Table236[[#This Row],[NIS]],Table23[NIS],Table23[Tahun Keluar],"Not Found",0)</f>
        <v>0</v>
      </c>
      <c r="G491" s="5">
        <f>_xlfn.XLOOKUP(Table236[[#This Row],[NIS]],Table23[NIS],Table23[Kelas],"Not Found",0)</f>
        <v>6</v>
      </c>
      <c r="H491" s="5" t="str">
        <f>_xlfn.XLOOKUP(Table236[[#This Row],[NIS]],Table23[NIS],Table23[Kelas Detail],"Not Found",0)</f>
        <v>6-B</v>
      </c>
      <c r="I491" s="5" t="s">
        <v>6059</v>
      </c>
      <c r="J491" s="5" t="s">
        <v>151</v>
      </c>
      <c r="K491" s="5" t="s">
        <v>151</v>
      </c>
      <c r="L491" s="5"/>
      <c r="M491" s="5"/>
      <c r="N491" s="5" t="s">
        <v>6059</v>
      </c>
      <c r="O491" s="132"/>
    </row>
    <row r="492" spans="1:15" ht="20.100000000000001" customHeight="1">
      <c r="A492" s="4">
        <f>SUBTOTAL(3,C$3:C492)</f>
        <v>490</v>
      </c>
      <c r="B492" s="5">
        <v>18190047</v>
      </c>
      <c r="C492" s="35" t="str">
        <f>_xlfn.XLOOKUP(Table236[[#This Row],[NIS]],Table23[NIS],Table23[Nama lengkap],"Not Found",0)</f>
        <v>Mochamad Alief Attallah</v>
      </c>
      <c r="D492" s="5" t="str">
        <f>_xlfn.XLOOKUP(Table236[[#This Row],[NIS]],Table23[NIS],Table23[Status],"Not Found",0)</f>
        <v>Aktif</v>
      </c>
      <c r="E492" s="5">
        <f>_xlfn.XLOOKUP(Table236[[#This Row],[NIS]],Table23[NIS],Table23[Tahun Masuk],"Not Found",0)</f>
        <v>2018</v>
      </c>
      <c r="F492" s="5">
        <f>_xlfn.XLOOKUP(Table236[[#This Row],[NIS]],Table23[NIS],Table23[Tahun Keluar],"Not Found",0)</f>
        <v>0</v>
      </c>
      <c r="G492" s="5">
        <f>_xlfn.XLOOKUP(Table236[[#This Row],[NIS]],Table23[NIS],Table23[Kelas],"Not Found",0)</f>
        <v>6</v>
      </c>
      <c r="H492" s="5" t="str">
        <f>_xlfn.XLOOKUP(Table236[[#This Row],[NIS]],Table23[NIS],Table23[Kelas Detail],"Not Found",0)</f>
        <v>6-B</v>
      </c>
      <c r="I492" s="5" t="s">
        <v>151</v>
      </c>
      <c r="J492" s="5" t="s">
        <v>151</v>
      </c>
      <c r="K492" s="5" t="s">
        <v>151</v>
      </c>
      <c r="L492" s="5"/>
      <c r="M492" s="5"/>
      <c r="N492" s="5" t="s">
        <v>6059</v>
      </c>
      <c r="O492" s="10" t="s">
        <v>6059</v>
      </c>
    </row>
    <row r="493" spans="1:15" ht="20.100000000000001" customHeight="1">
      <c r="A493" s="4">
        <f>SUBTOTAL(3,C$3:C493)</f>
        <v>491</v>
      </c>
      <c r="B493" s="5">
        <v>19200116</v>
      </c>
      <c r="C493" s="35" t="str">
        <f>_xlfn.XLOOKUP(Table236[[#This Row],[NIS]],Table23[NIS],Table23[Nama lengkap],"Not Found",0)</f>
        <v>Moh Abdul Fatih</v>
      </c>
      <c r="D493" s="5" t="str">
        <f>_xlfn.XLOOKUP(Table236[[#This Row],[NIS]],Table23[NIS],Table23[Status],"Not Found",0)</f>
        <v>Aktif</v>
      </c>
      <c r="E493" s="5">
        <f>_xlfn.XLOOKUP(Table236[[#This Row],[NIS]],Table23[NIS],Table23[Tahun Masuk],"Not Found",0)</f>
        <v>2019</v>
      </c>
      <c r="F493" s="5">
        <f>_xlfn.XLOOKUP(Table236[[#This Row],[NIS]],Table23[NIS],Table23[Tahun Keluar],"Not Found",0)</f>
        <v>0</v>
      </c>
      <c r="G493" s="5">
        <f>_xlfn.XLOOKUP(Table236[[#This Row],[NIS]],Table23[NIS],Table23[Kelas],"Not Found",0)</f>
        <v>6</v>
      </c>
      <c r="H493" s="5" t="str">
        <f>_xlfn.XLOOKUP(Table236[[#This Row],[NIS]],Table23[NIS],Table23[Kelas Detail],"Not Found",0)</f>
        <v>6-B</v>
      </c>
      <c r="I493" s="5" t="s">
        <v>6059</v>
      </c>
      <c r="J493" s="5" t="s">
        <v>151</v>
      </c>
      <c r="K493" s="5" t="s">
        <v>151</v>
      </c>
      <c r="L493" s="5"/>
      <c r="M493" s="5"/>
      <c r="N493" s="5" t="s">
        <v>6059</v>
      </c>
      <c r="O493" s="132" t="s">
        <v>6059</v>
      </c>
    </row>
    <row r="494" spans="1:15" ht="20.100000000000001" customHeight="1">
      <c r="A494" s="4">
        <f>SUBTOTAL(3,C$3:C494)</f>
        <v>492</v>
      </c>
      <c r="B494" s="5">
        <v>18190076</v>
      </c>
      <c r="C494" s="35" t="str">
        <f>_xlfn.XLOOKUP(Table236[[#This Row],[NIS]],Table23[NIS],Table23[Nama lengkap],"Not Found",0)</f>
        <v>Muhamad Regi Rahmadani</v>
      </c>
      <c r="D494" s="5" t="str">
        <f>_xlfn.XLOOKUP(Table236[[#This Row],[NIS]],Table23[NIS],Table23[Status],"Not Found",0)</f>
        <v>Aktif</v>
      </c>
      <c r="E494" s="5">
        <f>_xlfn.XLOOKUP(Table236[[#This Row],[NIS]],Table23[NIS],Table23[Tahun Masuk],"Not Found",0)</f>
        <v>2018</v>
      </c>
      <c r="F494" s="5">
        <f>_xlfn.XLOOKUP(Table236[[#This Row],[NIS]],Table23[NIS],Table23[Tahun Keluar],"Not Found",0)</f>
        <v>0</v>
      </c>
      <c r="G494" s="5">
        <f>_xlfn.XLOOKUP(Table236[[#This Row],[NIS]],Table23[NIS],Table23[Kelas],"Not Found",0)</f>
        <v>6</v>
      </c>
      <c r="H494" s="5" t="str">
        <f>_xlfn.XLOOKUP(Table236[[#This Row],[NIS]],Table23[NIS],Table23[Kelas Detail],"Not Found",0)</f>
        <v>6-B</v>
      </c>
      <c r="I494" s="5" t="s">
        <v>6059</v>
      </c>
      <c r="J494" s="5" t="s">
        <v>151</v>
      </c>
      <c r="K494" s="5" t="s">
        <v>151</v>
      </c>
      <c r="L494" s="5"/>
      <c r="M494" s="5"/>
      <c r="N494" s="5" t="s">
        <v>6059</v>
      </c>
      <c r="O494" s="10" t="s">
        <v>6059</v>
      </c>
    </row>
    <row r="495" spans="1:15" ht="20.100000000000001" customHeight="1">
      <c r="A495" s="4">
        <f>SUBTOTAL(3,C$3:C495)</f>
        <v>493</v>
      </c>
      <c r="B495" s="5">
        <v>19200082</v>
      </c>
      <c r="C495" s="35" t="str">
        <f>_xlfn.XLOOKUP(Table236[[#This Row],[NIS]],Table23[NIS],Table23[Nama lengkap],"Not Found",0)</f>
        <v>Mohammad Abdul Aziz</v>
      </c>
      <c r="D495" s="5" t="str">
        <f>_xlfn.XLOOKUP(Table236[[#This Row],[NIS]],Table23[NIS],Table23[Status],"Not Found",0)</f>
        <v>Aktif</v>
      </c>
      <c r="E495" s="5">
        <f>_xlfn.XLOOKUP(Table236[[#This Row],[NIS]],Table23[NIS],Table23[Tahun Masuk],"Not Found",0)</f>
        <v>2019</v>
      </c>
      <c r="F495" s="5">
        <f>_xlfn.XLOOKUP(Table236[[#This Row],[NIS]],Table23[NIS],Table23[Tahun Keluar],"Not Found",0)</f>
        <v>0</v>
      </c>
      <c r="G495" s="5">
        <f>_xlfn.XLOOKUP(Table236[[#This Row],[NIS]],Table23[NIS],Table23[Kelas],"Not Found",0)</f>
        <v>6</v>
      </c>
      <c r="H495" s="5" t="str">
        <f>_xlfn.XLOOKUP(Table236[[#This Row],[NIS]],Table23[NIS],Table23[Kelas Detail],"Not Found",0)</f>
        <v>6-B</v>
      </c>
      <c r="I495" s="5" t="s">
        <v>6059</v>
      </c>
      <c r="J495" s="5" t="s">
        <v>151</v>
      </c>
      <c r="K495" s="5" t="s">
        <v>151</v>
      </c>
      <c r="L495" s="5"/>
      <c r="M495" s="5"/>
      <c r="N495" s="5" t="s">
        <v>6059</v>
      </c>
      <c r="O495" s="10" t="s">
        <v>6059</v>
      </c>
    </row>
    <row r="496" spans="1:15" ht="20.100000000000001" customHeight="1">
      <c r="A496" s="4">
        <f>SUBTOTAL(3,C$3:C496)</f>
        <v>494</v>
      </c>
      <c r="B496" s="5">
        <v>18190057</v>
      </c>
      <c r="C496" s="35" t="str">
        <f>_xlfn.XLOOKUP(Table236[[#This Row],[NIS]],Table23[NIS],Table23[Nama lengkap],"Not Found",0)</f>
        <v>Muhamad Aldi Saputra</v>
      </c>
      <c r="D496" s="5" t="str">
        <f>_xlfn.XLOOKUP(Table236[[#This Row],[NIS]],Table23[NIS],Table23[Status],"Not Found",0)</f>
        <v>Aktif</v>
      </c>
      <c r="E496" s="5">
        <f>_xlfn.XLOOKUP(Table236[[#This Row],[NIS]],Table23[NIS],Table23[Tahun Masuk],"Not Found",0)</f>
        <v>2018</v>
      </c>
      <c r="F496" s="5">
        <f>_xlfn.XLOOKUP(Table236[[#This Row],[NIS]],Table23[NIS],Table23[Tahun Keluar],"Not Found",0)</f>
        <v>0</v>
      </c>
      <c r="G496" s="5">
        <f>_xlfn.XLOOKUP(Table236[[#This Row],[NIS]],Table23[NIS],Table23[Kelas],"Not Found",0)</f>
        <v>6</v>
      </c>
      <c r="H496" s="5" t="str">
        <f>_xlfn.XLOOKUP(Table236[[#This Row],[NIS]],Table23[NIS],Table23[Kelas Detail],"Not Found",0)</f>
        <v>6-B</v>
      </c>
      <c r="I496" s="5" t="s">
        <v>6059</v>
      </c>
      <c r="J496" s="5" t="s">
        <v>151</v>
      </c>
      <c r="K496" s="5" t="s">
        <v>151</v>
      </c>
      <c r="L496" s="5"/>
      <c r="M496" s="5"/>
      <c r="N496" s="5" t="s">
        <v>6059</v>
      </c>
      <c r="O496" s="10" t="s">
        <v>6059</v>
      </c>
    </row>
    <row r="497" spans="1:15" ht="20.100000000000001" customHeight="1">
      <c r="A497" s="4">
        <f>SUBTOTAL(3,C$3:C497)</f>
        <v>495</v>
      </c>
      <c r="B497" s="5">
        <v>18190083</v>
      </c>
      <c r="C497" s="35" t="str">
        <f>_xlfn.XLOOKUP(Table236[[#This Row],[NIS]],Table23[NIS],Table23[Nama lengkap],"Not Found",0)</f>
        <v>Muhamad Fathurrohman</v>
      </c>
      <c r="D497" s="5" t="str">
        <f>_xlfn.XLOOKUP(Table236[[#This Row],[NIS]],Table23[NIS],Table23[Status],"Not Found",0)</f>
        <v>Waqof</v>
      </c>
      <c r="E497" s="5">
        <f>_xlfn.XLOOKUP(Table236[[#This Row],[NIS]],Table23[NIS],Table23[Tahun Masuk],"Not Found",0)</f>
        <v>2018</v>
      </c>
      <c r="F497" s="5">
        <f>_xlfn.XLOOKUP(Table236[[#This Row],[NIS]],Table23[NIS],Table23[Tahun Keluar],"Not Found",0)</f>
        <v>0</v>
      </c>
      <c r="G497" s="5">
        <f>_xlfn.XLOOKUP(Table236[[#This Row],[NIS]],Table23[NIS],Table23[Kelas],"Not Found",0)</f>
        <v>6</v>
      </c>
      <c r="H497" s="5" t="str">
        <f>_xlfn.XLOOKUP(Table236[[#This Row],[NIS]],Table23[NIS],Table23[Kelas Detail],"Not Found",0)</f>
        <v>6-B</v>
      </c>
      <c r="I497" s="5" t="s">
        <v>151</v>
      </c>
      <c r="J497" s="5"/>
      <c r="K497" s="5"/>
      <c r="L497" s="5"/>
      <c r="M497" s="5"/>
      <c r="N497" s="5"/>
      <c r="O497" s="10" t="s">
        <v>6059</v>
      </c>
    </row>
    <row r="498" spans="1:15" ht="20.100000000000001" customHeight="1">
      <c r="A498" s="4">
        <f>SUBTOTAL(3,C$3:C498)</f>
        <v>496</v>
      </c>
      <c r="B498" s="5">
        <v>17180068</v>
      </c>
      <c r="C498" s="35" t="str">
        <f>_xlfn.XLOOKUP(Table236[[#This Row],[NIS]],Table23[NIS],Table23[Nama lengkap],"Not Found",0)</f>
        <v>Muhammad Abdul Malik</v>
      </c>
      <c r="D498" s="5" t="str">
        <f>_xlfn.XLOOKUP(Table236[[#This Row],[NIS]],Table23[NIS],Table23[Status],"Not Found",0)</f>
        <v>Waqof</v>
      </c>
      <c r="E498" s="5">
        <f>_xlfn.XLOOKUP(Table236[[#This Row],[NIS]],Table23[NIS],Table23[Tahun Masuk],"Not Found",0)</f>
        <v>2017</v>
      </c>
      <c r="F498" s="5">
        <f>_xlfn.XLOOKUP(Table236[[#This Row],[NIS]],Table23[NIS],Table23[Tahun Keluar],"Not Found",0)</f>
        <v>0</v>
      </c>
      <c r="G498" s="5">
        <f>_xlfn.XLOOKUP(Table236[[#This Row],[NIS]],Table23[NIS],Table23[Kelas],"Not Found",0)</f>
        <v>6</v>
      </c>
      <c r="H498" s="5" t="str">
        <f>_xlfn.XLOOKUP(Table236[[#This Row],[NIS]],Table23[NIS],Table23[Kelas Detail],"Not Found",0)</f>
        <v>6-B</v>
      </c>
      <c r="I498" s="5" t="s">
        <v>151</v>
      </c>
      <c r="J498" s="5"/>
      <c r="K498" s="5"/>
      <c r="L498" s="5"/>
      <c r="M498" s="5"/>
      <c r="N498" s="5" t="s">
        <v>6059</v>
      </c>
      <c r="O498" s="10" t="s">
        <v>6059</v>
      </c>
    </row>
    <row r="499" spans="1:15" ht="20.100000000000001" customHeight="1">
      <c r="A499" s="4">
        <f>SUBTOTAL(3,C$3:C499)</f>
        <v>497</v>
      </c>
      <c r="B499" s="5">
        <v>18190081</v>
      </c>
      <c r="C499" s="35" t="str">
        <f>_xlfn.XLOOKUP(Table236[[#This Row],[NIS]],Table23[NIS],Table23[Nama lengkap],"Not Found",0)</f>
        <v>Muhammad Aly Sholaahuddin Amin</v>
      </c>
      <c r="D499" s="5" t="str">
        <f>_xlfn.XLOOKUP(Table236[[#This Row],[NIS]],Table23[NIS],Table23[Status],"Not Found",0)</f>
        <v>Aktif</v>
      </c>
      <c r="E499" s="5">
        <f>_xlfn.XLOOKUP(Table236[[#This Row],[NIS]],Table23[NIS],Table23[Tahun Masuk],"Not Found",0)</f>
        <v>2018</v>
      </c>
      <c r="F499" s="5">
        <f>_xlfn.XLOOKUP(Table236[[#This Row],[NIS]],Table23[NIS],Table23[Tahun Keluar],"Not Found",0)</f>
        <v>0</v>
      </c>
      <c r="G499" s="5">
        <f>_xlfn.XLOOKUP(Table236[[#This Row],[NIS]],Table23[NIS],Table23[Kelas],"Not Found",0)</f>
        <v>6</v>
      </c>
      <c r="H499" s="5" t="str">
        <f>_xlfn.XLOOKUP(Table236[[#This Row],[NIS]],Table23[NIS],Table23[Kelas Detail],"Not Found",0)</f>
        <v>6-B</v>
      </c>
      <c r="I499" s="5" t="s">
        <v>6059</v>
      </c>
      <c r="J499" s="5" t="s">
        <v>151</v>
      </c>
      <c r="K499" s="5" t="s">
        <v>151</v>
      </c>
      <c r="L499" s="5"/>
      <c r="M499" s="5"/>
      <c r="N499" s="5" t="s">
        <v>6059</v>
      </c>
      <c r="O499" s="132" t="s">
        <v>6059</v>
      </c>
    </row>
    <row r="500" spans="1:15" ht="20.100000000000001" customHeight="1">
      <c r="A500" s="4">
        <f>SUBTOTAL(3,C$3:C500)</f>
        <v>498</v>
      </c>
      <c r="B500" s="5">
        <v>18190118</v>
      </c>
      <c r="C500" s="35" t="str">
        <f>_xlfn.XLOOKUP(Table236[[#This Row],[NIS]],Table23[NIS],Table23[Nama lengkap],"Not Found",0)</f>
        <v>Muhammad Dhafa Attoilah</v>
      </c>
      <c r="D500" s="5" t="str">
        <f>_xlfn.XLOOKUP(Table236[[#This Row],[NIS]],Table23[NIS],Table23[Status],"Not Found",0)</f>
        <v>Aktif</v>
      </c>
      <c r="E500" s="5">
        <f>_xlfn.XLOOKUP(Table236[[#This Row],[NIS]],Table23[NIS],Table23[Tahun Masuk],"Not Found",0)</f>
        <v>2018</v>
      </c>
      <c r="F500" s="5">
        <f>_xlfn.XLOOKUP(Table236[[#This Row],[NIS]],Table23[NIS],Table23[Tahun Keluar],"Not Found",0)</f>
        <v>0</v>
      </c>
      <c r="G500" s="5">
        <f>_xlfn.XLOOKUP(Table236[[#This Row],[NIS]],Table23[NIS],Table23[Kelas],"Not Found",0)</f>
        <v>6</v>
      </c>
      <c r="H500" s="5" t="str">
        <f>_xlfn.XLOOKUP(Table236[[#This Row],[NIS]],Table23[NIS],Table23[Kelas Detail],"Not Found",0)</f>
        <v>6-B</v>
      </c>
      <c r="I500" s="5" t="s">
        <v>6059</v>
      </c>
      <c r="J500" s="5" t="s">
        <v>151</v>
      </c>
      <c r="K500" s="5" t="s">
        <v>151</v>
      </c>
      <c r="L500" s="5"/>
      <c r="M500" s="5"/>
      <c r="N500" s="5"/>
      <c r="O500" s="10"/>
    </row>
    <row r="501" spans="1:15" ht="20.100000000000001" customHeight="1">
      <c r="A501" s="4">
        <f>SUBTOTAL(3,C$3:C501)</f>
        <v>499</v>
      </c>
      <c r="B501" s="5">
        <v>18190071</v>
      </c>
      <c r="C501" s="35" t="str">
        <f>_xlfn.XLOOKUP(Table236[[#This Row],[NIS]],Table23[NIS],Table23[Nama lengkap],"Not Found",0)</f>
        <v>Muhammad Ilham Rizqi Muttaqin</v>
      </c>
      <c r="D501" s="5" t="str">
        <f>_xlfn.XLOOKUP(Table236[[#This Row],[NIS]],Table23[NIS],Table23[Status],"Not Found",0)</f>
        <v>Aktif</v>
      </c>
      <c r="E501" s="5">
        <f>_xlfn.XLOOKUP(Table236[[#This Row],[NIS]],Table23[NIS],Table23[Tahun Masuk],"Not Found",0)</f>
        <v>2018</v>
      </c>
      <c r="F501" s="5">
        <f>_xlfn.XLOOKUP(Table236[[#This Row],[NIS]],Table23[NIS],Table23[Tahun Keluar],"Not Found",0)</f>
        <v>0</v>
      </c>
      <c r="G501" s="5">
        <f>_xlfn.XLOOKUP(Table236[[#This Row],[NIS]],Table23[NIS],Table23[Kelas],"Not Found",0)</f>
        <v>6</v>
      </c>
      <c r="H501" s="5" t="str">
        <f>_xlfn.XLOOKUP(Table236[[#This Row],[NIS]],Table23[NIS],Table23[Kelas Detail],"Not Found",0)</f>
        <v>6-B</v>
      </c>
      <c r="I501" s="5" t="s">
        <v>6059</v>
      </c>
      <c r="J501" s="5" t="s">
        <v>151</v>
      </c>
      <c r="K501" s="5" t="s">
        <v>151</v>
      </c>
      <c r="L501" s="5"/>
      <c r="M501" s="5"/>
      <c r="N501" s="5" t="s">
        <v>6059</v>
      </c>
      <c r="O501" s="10" t="s">
        <v>6059</v>
      </c>
    </row>
    <row r="502" spans="1:15" ht="20.100000000000001" customHeight="1">
      <c r="A502" s="4">
        <f>SUBTOTAL(3,C$3:C502)</f>
        <v>500</v>
      </c>
      <c r="B502" s="5">
        <v>18190072</v>
      </c>
      <c r="C502" s="35" t="str">
        <f>_xlfn.XLOOKUP(Table236[[#This Row],[NIS]],Table23[NIS],Table23[Nama lengkap],"Not Found",0)</f>
        <v>Muhammad Iqbaal Rizqulloh</v>
      </c>
      <c r="D502" s="5" t="str">
        <f>_xlfn.XLOOKUP(Table236[[#This Row],[NIS]],Table23[NIS],Table23[Status],"Not Found",0)</f>
        <v>Aktif</v>
      </c>
      <c r="E502" s="5">
        <f>_xlfn.XLOOKUP(Table236[[#This Row],[NIS]],Table23[NIS],Table23[Tahun Masuk],"Not Found",0)</f>
        <v>2018</v>
      </c>
      <c r="F502" s="5">
        <f>_xlfn.XLOOKUP(Table236[[#This Row],[NIS]],Table23[NIS],Table23[Tahun Keluar],"Not Found",0)</f>
        <v>0</v>
      </c>
      <c r="G502" s="5">
        <f>_xlfn.XLOOKUP(Table236[[#This Row],[NIS]],Table23[NIS],Table23[Kelas],"Not Found",0)</f>
        <v>6</v>
      </c>
      <c r="H502" s="5" t="str">
        <f>_xlfn.XLOOKUP(Table236[[#This Row],[NIS]],Table23[NIS],Table23[Kelas Detail],"Not Found",0)</f>
        <v>6-B</v>
      </c>
      <c r="I502" s="5" t="s">
        <v>6059</v>
      </c>
      <c r="J502" s="5" t="s">
        <v>151</v>
      </c>
      <c r="K502" s="5" t="s">
        <v>151</v>
      </c>
      <c r="L502" s="5"/>
      <c r="M502" s="5"/>
      <c r="N502" s="5" t="s">
        <v>6059</v>
      </c>
      <c r="O502" s="10" t="s">
        <v>6059</v>
      </c>
    </row>
    <row r="503" spans="1:15" ht="20.100000000000001" customHeight="1">
      <c r="A503" s="4">
        <f>SUBTOTAL(3,C$3:C503)</f>
        <v>501</v>
      </c>
      <c r="B503" s="5">
        <v>18190074</v>
      </c>
      <c r="C503" s="35" t="str">
        <f>_xlfn.XLOOKUP(Table236[[#This Row],[NIS]],Table23[NIS],Table23[Nama lengkap],"Not Found",0)</f>
        <v>Muhammad Jamaluddin Rozzaq</v>
      </c>
      <c r="D503" s="5" t="str">
        <f>_xlfn.XLOOKUP(Table236[[#This Row],[NIS]],Table23[NIS],Table23[Status],"Not Found",0)</f>
        <v>Aktif</v>
      </c>
      <c r="E503" s="5">
        <f>_xlfn.XLOOKUP(Table236[[#This Row],[NIS]],Table23[NIS],Table23[Tahun Masuk],"Not Found",0)</f>
        <v>2018</v>
      </c>
      <c r="F503" s="5">
        <f>_xlfn.XLOOKUP(Table236[[#This Row],[NIS]],Table23[NIS],Table23[Tahun Keluar],"Not Found",0)</f>
        <v>0</v>
      </c>
      <c r="G503" s="5">
        <f>_xlfn.XLOOKUP(Table236[[#This Row],[NIS]],Table23[NIS],Table23[Kelas],"Not Found",0)</f>
        <v>6</v>
      </c>
      <c r="H503" s="5" t="str">
        <f>_xlfn.XLOOKUP(Table236[[#This Row],[NIS]],Table23[NIS],Table23[Kelas Detail],"Not Found",0)</f>
        <v>6-B</v>
      </c>
      <c r="I503" s="5" t="s">
        <v>6059</v>
      </c>
      <c r="J503" s="5" t="s">
        <v>151</v>
      </c>
      <c r="K503" s="5" t="s">
        <v>151</v>
      </c>
      <c r="L503" s="5"/>
      <c r="M503" s="5"/>
      <c r="N503" s="5" t="s">
        <v>6059</v>
      </c>
      <c r="O503" s="10" t="s">
        <v>6059</v>
      </c>
    </row>
    <row r="504" spans="1:15" ht="20.100000000000001" customHeight="1">
      <c r="A504" s="4">
        <f>SUBTOTAL(3,C$3:C504)</f>
        <v>502</v>
      </c>
      <c r="B504" s="5">
        <v>18190093</v>
      </c>
      <c r="C504" s="35" t="str">
        <f>_xlfn.XLOOKUP(Table236[[#This Row],[NIS]],Table23[NIS],Table23[Nama lengkap],"Not Found",0)</f>
        <v>Paturohman</v>
      </c>
      <c r="D504" s="5" t="str">
        <f>_xlfn.XLOOKUP(Table236[[#This Row],[NIS]],Table23[NIS],Table23[Status],"Not Found",0)</f>
        <v>Aktif</v>
      </c>
      <c r="E504" s="5">
        <f>_xlfn.XLOOKUP(Table236[[#This Row],[NIS]],Table23[NIS],Table23[Tahun Masuk],"Not Found",0)</f>
        <v>2018</v>
      </c>
      <c r="F504" s="5">
        <f>_xlfn.XLOOKUP(Table236[[#This Row],[NIS]],Table23[NIS],Table23[Tahun Keluar],"Not Found",0)</f>
        <v>0</v>
      </c>
      <c r="G504" s="5">
        <f>_xlfn.XLOOKUP(Table236[[#This Row],[NIS]],Table23[NIS],Table23[Kelas],"Not Found",0)</f>
        <v>6</v>
      </c>
      <c r="H504" s="5" t="str">
        <f>_xlfn.XLOOKUP(Table236[[#This Row],[NIS]],Table23[NIS],Table23[Kelas Detail],"Not Found",0)</f>
        <v>6-B</v>
      </c>
      <c r="I504" s="5" t="s">
        <v>151</v>
      </c>
      <c r="J504" s="5" t="s">
        <v>151</v>
      </c>
      <c r="K504" s="5" t="s">
        <v>151</v>
      </c>
      <c r="L504" s="5"/>
      <c r="M504" s="5"/>
      <c r="N504" s="5" t="s">
        <v>6059</v>
      </c>
      <c r="O504" s="10" t="s">
        <v>6059</v>
      </c>
    </row>
    <row r="505" spans="1:15" ht="20.100000000000001" customHeight="1">
      <c r="A505" s="4">
        <f>SUBTOTAL(3,C$3:C505)</f>
        <v>503</v>
      </c>
      <c r="B505" s="5">
        <v>18190098</v>
      </c>
      <c r="C505" s="35" t="str">
        <f>_xlfn.XLOOKUP(Table236[[#This Row],[NIS]],Table23[NIS],Table23[Nama lengkap],"Not Found",0)</f>
        <v>Rendi</v>
      </c>
      <c r="D505" s="5" t="str">
        <f>_xlfn.XLOOKUP(Table236[[#This Row],[NIS]],Table23[NIS],Table23[Status],"Not Found",0)</f>
        <v>Aktif</v>
      </c>
      <c r="E505" s="5">
        <f>_xlfn.XLOOKUP(Table236[[#This Row],[NIS]],Table23[NIS],Table23[Tahun Masuk],"Not Found",0)</f>
        <v>2018</v>
      </c>
      <c r="F505" s="5">
        <f>_xlfn.XLOOKUP(Table236[[#This Row],[NIS]],Table23[NIS],Table23[Tahun Keluar],"Not Found",0)</f>
        <v>0</v>
      </c>
      <c r="G505" s="5">
        <f>_xlfn.XLOOKUP(Table236[[#This Row],[NIS]],Table23[NIS],Table23[Kelas],"Not Found",0)</f>
        <v>6</v>
      </c>
      <c r="H505" s="5" t="str">
        <f>_xlfn.XLOOKUP(Table236[[#This Row],[NIS]],Table23[NIS],Table23[Kelas Detail],"Not Found",0)</f>
        <v>6-B</v>
      </c>
      <c r="I505" s="5" t="s">
        <v>151</v>
      </c>
      <c r="J505" s="5" t="s">
        <v>151</v>
      </c>
      <c r="K505" s="5" t="s">
        <v>151</v>
      </c>
      <c r="L505" s="5"/>
      <c r="M505" s="5"/>
      <c r="N505" s="5" t="s">
        <v>6059</v>
      </c>
      <c r="O505" s="10" t="s">
        <v>6059</v>
      </c>
    </row>
    <row r="506" spans="1:15" ht="20.100000000000001" customHeight="1">
      <c r="A506" s="4">
        <f>SUBTOTAL(3,C$3:C506)</f>
        <v>504</v>
      </c>
      <c r="B506" s="5">
        <v>18190100</v>
      </c>
      <c r="C506" s="35" t="str">
        <f>_xlfn.XLOOKUP(Table236[[#This Row],[NIS]],Table23[NIS],Table23[Nama lengkap],"Not Found",0)</f>
        <v>Ridwan</v>
      </c>
      <c r="D506" s="5" t="str">
        <f>_xlfn.XLOOKUP(Table236[[#This Row],[NIS]],Table23[NIS],Table23[Status],"Not Found",0)</f>
        <v>Aktif</v>
      </c>
      <c r="E506" s="5">
        <f>_xlfn.XLOOKUP(Table236[[#This Row],[NIS]],Table23[NIS],Table23[Tahun Masuk],"Not Found",0)</f>
        <v>2018</v>
      </c>
      <c r="F506" s="5">
        <f>_xlfn.XLOOKUP(Table236[[#This Row],[NIS]],Table23[NIS],Table23[Tahun Keluar],"Not Found",0)</f>
        <v>0</v>
      </c>
      <c r="G506" s="5">
        <f>_xlfn.XLOOKUP(Table236[[#This Row],[NIS]],Table23[NIS],Table23[Kelas],"Not Found",0)</f>
        <v>6</v>
      </c>
      <c r="H506" s="5" t="str">
        <f>_xlfn.XLOOKUP(Table236[[#This Row],[NIS]],Table23[NIS],Table23[Kelas Detail],"Not Found",0)</f>
        <v>6-B</v>
      </c>
      <c r="I506" s="5" t="s">
        <v>151</v>
      </c>
      <c r="J506" s="5" t="s">
        <v>151</v>
      </c>
      <c r="K506" s="5" t="s">
        <v>151</v>
      </c>
      <c r="L506" s="5"/>
      <c r="M506" s="5"/>
      <c r="N506" s="5" t="s">
        <v>6059</v>
      </c>
      <c r="O506" s="10" t="s">
        <v>6059</v>
      </c>
    </row>
    <row r="507" spans="1:15" ht="20.100000000000001" customHeight="1">
      <c r="A507" s="4">
        <f>SUBTOTAL(3,C$3:C507)</f>
        <v>505</v>
      </c>
      <c r="B507" s="5">
        <v>17180085</v>
      </c>
      <c r="C507" s="35" t="str">
        <f>_xlfn.XLOOKUP(Table236[[#This Row],[NIS]],Table23[NIS],Table23[Nama lengkap],"Not Found",0)</f>
        <v>Rivandio Al Habibillah</v>
      </c>
      <c r="D507" s="5" t="str">
        <f>_xlfn.XLOOKUP(Table236[[#This Row],[NIS]],Table23[NIS],Table23[Status],"Not Found",0)</f>
        <v>Waqof</v>
      </c>
      <c r="E507" s="5">
        <f>_xlfn.XLOOKUP(Table236[[#This Row],[NIS]],Table23[NIS],Table23[Tahun Masuk],"Not Found",0)</f>
        <v>2017</v>
      </c>
      <c r="F507" s="5">
        <f>_xlfn.XLOOKUP(Table236[[#This Row],[NIS]],Table23[NIS],Table23[Tahun Keluar],"Not Found",0)</f>
        <v>0</v>
      </c>
      <c r="G507" s="5">
        <f>_xlfn.XLOOKUP(Table236[[#This Row],[NIS]],Table23[NIS],Table23[Kelas],"Not Found",0)</f>
        <v>6</v>
      </c>
      <c r="H507" s="5" t="str">
        <f>_xlfn.XLOOKUP(Table236[[#This Row],[NIS]],Table23[NIS],Table23[Kelas Detail],"Not Found",0)</f>
        <v>6-B</v>
      </c>
      <c r="I507" s="5" t="s">
        <v>151</v>
      </c>
      <c r="J507" s="5"/>
      <c r="K507" s="5"/>
      <c r="L507" s="5"/>
      <c r="M507" s="5"/>
      <c r="N507" s="5" t="s">
        <v>6059</v>
      </c>
      <c r="O507" s="10" t="s">
        <v>6059</v>
      </c>
    </row>
    <row r="508" spans="1:15" ht="20.100000000000001" customHeight="1">
      <c r="A508" s="4">
        <f>SUBTOTAL(3,C$3:C508)</f>
        <v>506</v>
      </c>
      <c r="B508" s="5">
        <v>18190105</v>
      </c>
      <c r="C508" s="35" t="str">
        <f>_xlfn.XLOOKUP(Table236[[#This Row],[NIS]],Table23[NIS],Table23[Nama lengkap],"Not Found",0)</f>
        <v>Rudi Pebriansyah</v>
      </c>
      <c r="D508" s="5" t="str">
        <f>_xlfn.XLOOKUP(Table236[[#This Row],[NIS]],Table23[NIS],Table23[Status],"Not Found",0)</f>
        <v>Aktif</v>
      </c>
      <c r="E508" s="5">
        <f>_xlfn.XLOOKUP(Table236[[#This Row],[NIS]],Table23[NIS],Table23[Tahun Masuk],"Not Found",0)</f>
        <v>2018</v>
      </c>
      <c r="F508" s="5">
        <f>_xlfn.XLOOKUP(Table236[[#This Row],[NIS]],Table23[NIS],Table23[Tahun Keluar],"Not Found",0)</f>
        <v>0</v>
      </c>
      <c r="G508" s="5">
        <f>_xlfn.XLOOKUP(Table236[[#This Row],[NIS]],Table23[NIS],Table23[Kelas],"Not Found",0)</f>
        <v>6</v>
      </c>
      <c r="H508" s="5" t="str">
        <f>_xlfn.XLOOKUP(Table236[[#This Row],[NIS]],Table23[NIS],Table23[Kelas Detail],"Not Found",0)</f>
        <v>6-B</v>
      </c>
      <c r="I508" s="5" t="s">
        <v>151</v>
      </c>
      <c r="J508" s="5" t="s">
        <v>151</v>
      </c>
      <c r="K508" s="5" t="s">
        <v>151</v>
      </c>
      <c r="L508" s="5"/>
      <c r="M508" s="5"/>
      <c r="N508" s="5" t="s">
        <v>6059</v>
      </c>
      <c r="O508" s="10" t="s">
        <v>6059</v>
      </c>
    </row>
    <row r="509" spans="1:15" ht="20.100000000000001" customHeight="1">
      <c r="A509" s="4">
        <f>SUBTOTAL(3,C$3:C509)</f>
        <v>507</v>
      </c>
      <c r="B509" s="5">
        <v>18190115</v>
      </c>
      <c r="C509" s="35" t="str">
        <f>_xlfn.XLOOKUP(Table236[[#This Row],[NIS]],Table23[NIS],Table23[Nama lengkap],"Not Found",0)</f>
        <v>Syamsul Fajar</v>
      </c>
      <c r="D509" s="5" t="str">
        <f>_xlfn.XLOOKUP(Table236[[#This Row],[NIS]],Table23[NIS],Table23[Status],"Not Found",0)</f>
        <v>Pengabdian</v>
      </c>
      <c r="E509" s="5">
        <f>_xlfn.XLOOKUP(Table236[[#This Row],[NIS]],Table23[NIS],Table23[Tahun Masuk],"Not Found",0)</f>
        <v>2018</v>
      </c>
      <c r="F509" s="5">
        <f>_xlfn.XLOOKUP(Table236[[#This Row],[NIS]],Table23[NIS],Table23[Tahun Keluar],"Not Found",0)</f>
        <v>0</v>
      </c>
      <c r="G509" s="5">
        <f>_xlfn.XLOOKUP(Table236[[#This Row],[NIS]],Table23[NIS],Table23[Kelas],"Not Found",0)</f>
        <v>6</v>
      </c>
      <c r="H509" s="5" t="str">
        <f>_xlfn.XLOOKUP(Table236[[#This Row],[NIS]],Table23[NIS],Table23[Kelas Detail],"Not Found",0)</f>
        <v>6-B</v>
      </c>
      <c r="I509" s="5" t="s">
        <v>7829</v>
      </c>
      <c r="J509" s="5"/>
      <c r="K509" s="5"/>
      <c r="L509" s="5"/>
      <c r="M509" s="5"/>
      <c r="N509" s="5" t="s">
        <v>6059</v>
      </c>
      <c r="O509" s="10" t="s">
        <v>151</v>
      </c>
    </row>
    <row r="510" spans="1:15" ht="20.100000000000001" customHeight="1">
      <c r="A510" s="4">
        <f>SUBTOTAL(3,C$3:C510)</f>
        <v>508</v>
      </c>
      <c r="B510" s="5">
        <v>19200155</v>
      </c>
      <c r="C510" s="35" t="str">
        <f>_xlfn.XLOOKUP(Table236[[#This Row],[NIS]],Table23[NIS],Table23[Nama lengkap],"Not Found",0)</f>
        <v>Taupan Muhammad Rhamdan Pratama</v>
      </c>
      <c r="D510" s="5" t="str">
        <f>_xlfn.XLOOKUP(Table236[[#This Row],[NIS]],Table23[NIS],Table23[Status],"Not Found",0)</f>
        <v>Aktif</v>
      </c>
      <c r="E510" s="5">
        <f>_xlfn.XLOOKUP(Table236[[#This Row],[NIS]],Table23[NIS],Table23[Tahun Masuk],"Not Found",0)</f>
        <v>2019</v>
      </c>
      <c r="F510" s="5">
        <f>_xlfn.XLOOKUP(Table236[[#This Row],[NIS]],Table23[NIS],Table23[Tahun Keluar],"Not Found",0)</f>
        <v>0</v>
      </c>
      <c r="G510" s="5">
        <f>_xlfn.XLOOKUP(Table236[[#This Row],[NIS]],Table23[NIS],Table23[Kelas],"Not Found",0)</f>
        <v>6</v>
      </c>
      <c r="H510" s="5" t="str">
        <f>_xlfn.XLOOKUP(Table236[[#This Row],[NIS]],Table23[NIS],Table23[Kelas Detail],"Not Found",0)</f>
        <v>6-B</v>
      </c>
      <c r="I510" s="5" t="s">
        <v>151</v>
      </c>
      <c r="J510" s="5" t="s">
        <v>151</v>
      </c>
      <c r="K510" s="5" t="s">
        <v>151</v>
      </c>
      <c r="L510" s="5"/>
      <c r="M510" s="5"/>
      <c r="N510" s="5"/>
      <c r="O510" s="10" t="s">
        <v>6059</v>
      </c>
    </row>
    <row r="511" spans="1:15" ht="20.100000000000001" customHeight="1">
      <c r="A511" s="4">
        <f>SUBTOTAL(3,C$3:C511)</f>
        <v>509</v>
      </c>
      <c r="B511" s="5">
        <v>18190111</v>
      </c>
      <c r="C511" s="35" t="str">
        <f>_xlfn.XLOOKUP(Table236[[#This Row],[NIS]],Table23[NIS],Table23[Nama lengkap],"Not Found",0)</f>
        <v>Yasir Akmal Maulid</v>
      </c>
      <c r="D511" s="5" t="str">
        <f>_xlfn.XLOOKUP(Table236[[#This Row],[NIS]],Table23[NIS],Table23[Status],"Not Found",0)</f>
        <v>Aktif</v>
      </c>
      <c r="E511" s="5">
        <f>_xlfn.XLOOKUP(Table236[[#This Row],[NIS]],Table23[NIS],Table23[Tahun Masuk],"Not Found",0)</f>
        <v>2018</v>
      </c>
      <c r="F511" s="5">
        <f>_xlfn.XLOOKUP(Table236[[#This Row],[NIS]],Table23[NIS],Table23[Tahun Keluar],"Not Found",0)</f>
        <v>0</v>
      </c>
      <c r="G511" s="5">
        <f>_xlfn.XLOOKUP(Table236[[#This Row],[NIS]],Table23[NIS],Table23[Kelas],"Not Found",0)</f>
        <v>6</v>
      </c>
      <c r="H511" s="5" t="str">
        <f>_xlfn.XLOOKUP(Table236[[#This Row],[NIS]],Table23[NIS],Table23[Kelas Detail],"Not Found",0)</f>
        <v>6-B</v>
      </c>
      <c r="I511" s="5" t="s">
        <v>151</v>
      </c>
      <c r="J511" s="5" t="s">
        <v>151</v>
      </c>
      <c r="K511" s="5" t="s">
        <v>151</v>
      </c>
      <c r="L511" s="5"/>
      <c r="M511" s="5"/>
      <c r="N511" s="5" t="s">
        <v>6059</v>
      </c>
      <c r="O511" s="10" t="s">
        <v>6059</v>
      </c>
    </row>
    <row r="512" spans="1:15" ht="20.100000000000001" customHeight="1">
      <c r="A512" s="4">
        <f>SUBTOTAL(3,C$3:C512)</f>
        <v>510</v>
      </c>
      <c r="B512" s="5">
        <v>17180002</v>
      </c>
      <c r="C512" s="35" t="str">
        <f>_xlfn.XLOOKUP(Table236[[#This Row],[NIS]],Table23[NIS],Table23[Nama lengkap],"Not Found",0)</f>
        <v>Abdullah Bahrudin Hambali</v>
      </c>
      <c r="D512" s="5" t="str">
        <f>_xlfn.XLOOKUP(Table236[[#This Row],[NIS]],Table23[NIS],Table23[Status],"Not Found",0)</f>
        <v>Alumni</v>
      </c>
      <c r="E512" s="5">
        <f>_xlfn.XLOOKUP(Table236[[#This Row],[NIS]],Table23[NIS],Table23[Tahun Masuk],"Not Found",0)</f>
        <v>2017</v>
      </c>
      <c r="F512" s="5">
        <f>_xlfn.XLOOKUP(Table236[[#This Row],[NIS]],Table23[NIS],Table23[Tahun Keluar],"Not Found",0)</f>
        <v>0</v>
      </c>
      <c r="G512" s="5">
        <f>_xlfn.XLOOKUP(Table236[[#This Row],[NIS]],Table23[NIS],Table23[Kelas],"Not Found",0)</f>
        <v>7</v>
      </c>
      <c r="H512" s="5">
        <f>_xlfn.XLOOKUP(Table236[[#This Row],[NIS]],Table23[NIS],Table23[Kelas Detail],"Not Found",0)</f>
        <v>7</v>
      </c>
      <c r="I512" s="5"/>
      <c r="J512" s="5"/>
      <c r="K512" s="5"/>
      <c r="L512" s="5"/>
      <c r="M512" s="5"/>
      <c r="N512" s="5" t="s">
        <v>6059</v>
      </c>
      <c r="O512" s="5"/>
    </row>
    <row r="513" spans="1:15" ht="20.100000000000001" customHeight="1">
      <c r="A513" s="4">
        <f>SUBTOTAL(3,C$3:C513)</f>
        <v>511</v>
      </c>
      <c r="B513" s="5">
        <v>16170134</v>
      </c>
      <c r="C513" s="35" t="str">
        <f>_xlfn.XLOOKUP(Table236[[#This Row],[NIS]],Table23[NIS],Table23[Nama lengkap],"Not Found",0)</f>
        <v>Abdurohman Nul Azis</v>
      </c>
      <c r="D513" s="5" t="str">
        <f>_xlfn.XLOOKUP(Table236[[#This Row],[NIS]],Table23[NIS],Table23[Status],"Not Found",0)</f>
        <v>Alumni</v>
      </c>
      <c r="E513" s="5">
        <f>_xlfn.XLOOKUP(Table236[[#This Row],[NIS]],Table23[NIS],Table23[Tahun Masuk],"Not Found",0)</f>
        <v>2016</v>
      </c>
      <c r="F513" s="5">
        <f>_xlfn.XLOOKUP(Table236[[#This Row],[NIS]],Table23[NIS],Table23[Tahun Keluar],"Not Found",0)</f>
        <v>0</v>
      </c>
      <c r="G513" s="5">
        <f>_xlfn.XLOOKUP(Table236[[#This Row],[NIS]],Table23[NIS],Table23[Kelas],"Not Found",0)</f>
        <v>7</v>
      </c>
      <c r="H513" s="5">
        <f>_xlfn.XLOOKUP(Table236[[#This Row],[NIS]],Table23[NIS],Table23[Kelas Detail],"Not Found",0)</f>
        <v>7</v>
      </c>
      <c r="I513" s="5"/>
      <c r="J513" s="5"/>
      <c r="K513" s="5" t="s">
        <v>151</v>
      </c>
      <c r="L513" s="5"/>
      <c r="M513" s="5"/>
      <c r="N513" s="5"/>
      <c r="O513" s="5"/>
    </row>
    <row r="514" spans="1:15" ht="20.100000000000001" customHeight="1">
      <c r="A514" s="4">
        <f>SUBTOTAL(3,C$3:C514)</f>
        <v>512</v>
      </c>
      <c r="B514" s="5">
        <v>16170006</v>
      </c>
      <c r="C514" s="35" t="str">
        <f>_xlfn.XLOOKUP(Table236[[#This Row],[NIS]],Table23[NIS],Table23[Nama lengkap],"Not Found",0)</f>
        <v>Achmad Zidan Fazri Zazuli</v>
      </c>
      <c r="D514" s="5" t="str">
        <f>_xlfn.XLOOKUP(Table236[[#This Row],[NIS]],Table23[NIS],Table23[Status],"Not Found",0)</f>
        <v>Alumni</v>
      </c>
      <c r="E514" s="5">
        <f>_xlfn.XLOOKUP(Table236[[#This Row],[NIS]],Table23[NIS],Table23[Tahun Masuk],"Not Found",0)</f>
        <v>2016</v>
      </c>
      <c r="F514" s="5">
        <f>_xlfn.XLOOKUP(Table236[[#This Row],[NIS]],Table23[NIS],Table23[Tahun Keluar],"Not Found",0)</f>
        <v>0</v>
      </c>
      <c r="G514" s="5">
        <f>_xlfn.XLOOKUP(Table236[[#This Row],[NIS]],Table23[NIS],Table23[Kelas],"Not Found",0)</f>
        <v>7</v>
      </c>
      <c r="H514" s="5">
        <f>_xlfn.XLOOKUP(Table236[[#This Row],[NIS]],Table23[NIS],Table23[Kelas Detail],"Not Found",0)</f>
        <v>7</v>
      </c>
      <c r="I514" s="5"/>
      <c r="J514" s="5"/>
      <c r="K514" s="5" t="s">
        <v>151</v>
      </c>
      <c r="L514" s="5"/>
      <c r="M514" s="5"/>
      <c r="N514" s="5" t="s">
        <v>6059</v>
      </c>
      <c r="O514" s="5"/>
    </row>
    <row r="515" spans="1:15" ht="20.100000000000001" customHeight="1">
      <c r="A515" s="4">
        <f>SUBTOTAL(3,C$3:C515)</f>
        <v>513</v>
      </c>
      <c r="B515" s="5">
        <v>16170002</v>
      </c>
      <c r="C515" s="35" t="str">
        <f>_xlfn.XLOOKUP(Table236[[#This Row],[NIS]],Table23[NIS],Table23[Nama lengkap],"Not Found",0)</f>
        <v>Agus Munawar</v>
      </c>
      <c r="D515" s="5" t="str">
        <f>_xlfn.XLOOKUP(Table236[[#This Row],[NIS]],Table23[NIS],Table23[Status],"Not Found",0)</f>
        <v>Pengabdian</v>
      </c>
      <c r="E515" s="5">
        <f>_xlfn.XLOOKUP(Table236[[#This Row],[NIS]],Table23[NIS],Table23[Tahun Masuk],"Not Found",0)</f>
        <v>2016</v>
      </c>
      <c r="F515" s="5">
        <f>_xlfn.XLOOKUP(Table236[[#This Row],[NIS]],Table23[NIS],Table23[Tahun Keluar],"Not Found",0)</f>
        <v>0</v>
      </c>
      <c r="G515" s="5">
        <f>_xlfn.XLOOKUP(Table236[[#This Row],[NIS]],Table23[NIS],Table23[Kelas],"Not Found",0)</f>
        <v>8</v>
      </c>
      <c r="H515" s="5">
        <f>_xlfn.XLOOKUP(Table236[[#This Row],[NIS]],Table23[NIS],Table23[Kelas Detail],"Not Found",0)</f>
        <v>8</v>
      </c>
      <c r="I515" s="5"/>
      <c r="J515" s="5"/>
      <c r="K515" s="5" t="s">
        <v>151</v>
      </c>
      <c r="L515" s="5"/>
      <c r="M515" s="5"/>
      <c r="N515" s="5" t="s">
        <v>6059</v>
      </c>
      <c r="O515" s="5"/>
    </row>
    <row r="516" spans="1:15" ht="20.100000000000001" customHeight="1">
      <c r="A516" s="4">
        <f>SUBTOTAL(3,C$3:C516)</f>
        <v>514</v>
      </c>
      <c r="B516" s="5">
        <v>15160002</v>
      </c>
      <c r="C516" s="35" t="str">
        <f>_xlfn.XLOOKUP(Table236[[#This Row],[NIS]],Table23[NIS],Table23[Nama lengkap],"Not Found",0)</f>
        <v>Alfarizi Yusup Abdillah</v>
      </c>
      <c r="D516" s="5" t="str">
        <f>_xlfn.XLOOKUP(Table236[[#This Row],[NIS]],Table23[NIS],Table23[Status],"Not Found",0)</f>
        <v>Alumni</v>
      </c>
      <c r="E516" s="5">
        <f>_xlfn.XLOOKUP(Table236[[#This Row],[NIS]],Table23[NIS],Table23[Tahun Masuk],"Not Found",0)</f>
        <v>2015</v>
      </c>
      <c r="F516" s="5">
        <f>_xlfn.XLOOKUP(Table236[[#This Row],[NIS]],Table23[NIS],Table23[Tahun Keluar],"Not Found",0)</f>
        <v>0</v>
      </c>
      <c r="G516" s="5">
        <f>_xlfn.XLOOKUP(Table236[[#This Row],[NIS]],Table23[NIS],Table23[Kelas],"Not Found",0)</f>
        <v>7</v>
      </c>
      <c r="H516" s="5">
        <f>_xlfn.XLOOKUP(Table236[[#This Row],[NIS]],Table23[NIS],Table23[Kelas Detail],"Not Found",0)</f>
        <v>7</v>
      </c>
      <c r="I516" s="5"/>
      <c r="J516" s="5"/>
      <c r="K516" s="5" t="s">
        <v>151</v>
      </c>
      <c r="L516" s="5"/>
      <c r="M516" s="5"/>
      <c r="N516" s="5" t="s">
        <v>6059</v>
      </c>
      <c r="O516" s="5"/>
    </row>
    <row r="517" spans="1:15" ht="20.100000000000001" customHeight="1">
      <c r="A517" s="4">
        <f>SUBTOTAL(3,C$3:C517)</f>
        <v>515</v>
      </c>
      <c r="B517" s="5">
        <v>15160005</v>
      </c>
      <c r="C517" s="35" t="str">
        <f>_xlfn.XLOOKUP(Table236[[#This Row],[NIS]],Table23[NIS],Table23[Nama lengkap],"Not Found",0)</f>
        <v>Avif Pudiansah</v>
      </c>
      <c r="D517" s="5" t="str">
        <f>_xlfn.XLOOKUP(Table236[[#This Row],[NIS]],Table23[NIS],Table23[Status],"Not Found",0)</f>
        <v>Alumni</v>
      </c>
      <c r="E517" s="5">
        <f>_xlfn.XLOOKUP(Table236[[#This Row],[NIS]],Table23[NIS],Table23[Tahun Masuk],"Not Found",0)</f>
        <v>2015</v>
      </c>
      <c r="F517" s="5">
        <f>_xlfn.XLOOKUP(Table236[[#This Row],[NIS]],Table23[NIS],Table23[Tahun Keluar],"Not Found",0)</f>
        <v>0</v>
      </c>
      <c r="G517" s="5">
        <f>_xlfn.XLOOKUP(Table236[[#This Row],[NIS]],Table23[NIS],Table23[Kelas],"Not Found",0)</f>
        <v>7</v>
      </c>
      <c r="H517" s="5">
        <f>_xlfn.XLOOKUP(Table236[[#This Row],[NIS]],Table23[NIS],Table23[Kelas Detail],"Not Found",0)</f>
        <v>7</v>
      </c>
      <c r="I517" s="5"/>
      <c r="J517" s="5"/>
      <c r="K517" s="5" t="s">
        <v>151</v>
      </c>
      <c r="L517" s="5"/>
      <c r="M517" s="5"/>
      <c r="N517" s="5" t="s">
        <v>6059</v>
      </c>
      <c r="O517" s="5"/>
    </row>
    <row r="518" spans="1:15" ht="20.100000000000001" customHeight="1">
      <c r="A518" s="4">
        <f>SUBTOTAL(3,C$3:C518)</f>
        <v>516</v>
      </c>
      <c r="B518" s="5">
        <v>17180017</v>
      </c>
      <c r="C518" s="35" t="str">
        <f>_xlfn.XLOOKUP(Table236[[#This Row],[NIS]],Table23[NIS],Table23[Nama lengkap],"Not Found",0)</f>
        <v>Azki Nur Faiz M. Haikal</v>
      </c>
      <c r="D518" s="5" t="str">
        <f>_xlfn.XLOOKUP(Table236[[#This Row],[NIS]],Table23[NIS],Table23[Status],"Not Found",0)</f>
        <v>Alumni</v>
      </c>
      <c r="E518" s="5">
        <f>_xlfn.XLOOKUP(Table236[[#This Row],[NIS]],Table23[NIS],Table23[Tahun Masuk],"Not Found",0)</f>
        <v>2017</v>
      </c>
      <c r="F518" s="5">
        <f>_xlfn.XLOOKUP(Table236[[#This Row],[NIS]],Table23[NIS],Table23[Tahun Keluar],"Not Found",0)</f>
        <v>0</v>
      </c>
      <c r="G518" s="5">
        <f>_xlfn.XLOOKUP(Table236[[#This Row],[NIS]],Table23[NIS],Table23[Kelas],"Not Found",0)</f>
        <v>7</v>
      </c>
      <c r="H518" s="5">
        <f>_xlfn.XLOOKUP(Table236[[#This Row],[NIS]],Table23[NIS],Table23[Kelas Detail],"Not Found",0)</f>
        <v>7</v>
      </c>
      <c r="I518" s="5"/>
      <c r="J518" s="5"/>
      <c r="K518" s="5" t="s">
        <v>4920</v>
      </c>
      <c r="L518" s="5"/>
      <c r="M518" s="5"/>
      <c r="N518" s="5" t="s">
        <v>6059</v>
      </c>
      <c r="O518" s="5"/>
    </row>
    <row r="519" spans="1:15" ht="20.100000000000001" customHeight="1">
      <c r="A519" s="4">
        <f>SUBTOTAL(3,C$3:C519)</f>
        <v>517</v>
      </c>
      <c r="B519" s="5">
        <v>16170014</v>
      </c>
      <c r="C519" s="35" t="str">
        <f>_xlfn.XLOOKUP(Table236[[#This Row],[NIS]],Table23[NIS],Table23[Nama lengkap],"Not Found",0)</f>
        <v>Cucu Ahmad Fathurrohman</v>
      </c>
      <c r="D519" s="5" t="str">
        <f>_xlfn.XLOOKUP(Table236[[#This Row],[NIS]],Table23[NIS],Table23[Status],"Not Found",0)</f>
        <v>Alumni</v>
      </c>
      <c r="E519" s="5">
        <f>_xlfn.XLOOKUP(Table236[[#This Row],[NIS]],Table23[NIS],Table23[Tahun Masuk],"Not Found",0)</f>
        <v>2016</v>
      </c>
      <c r="F519" s="5">
        <f>_xlfn.XLOOKUP(Table236[[#This Row],[NIS]],Table23[NIS],Table23[Tahun Keluar],"Not Found",0)</f>
        <v>0</v>
      </c>
      <c r="G519" s="5">
        <f>_xlfn.XLOOKUP(Table236[[#This Row],[NIS]],Table23[NIS],Table23[Kelas],"Not Found",0)</f>
        <v>7</v>
      </c>
      <c r="H519" s="5">
        <f>_xlfn.XLOOKUP(Table236[[#This Row],[NIS]],Table23[NIS],Table23[Kelas Detail],"Not Found",0)</f>
        <v>7</v>
      </c>
      <c r="I519" s="5"/>
      <c r="J519" s="5"/>
      <c r="K519" s="5" t="s">
        <v>151</v>
      </c>
      <c r="L519" s="5"/>
      <c r="M519" s="5"/>
      <c r="N519" s="5" t="s">
        <v>6059</v>
      </c>
      <c r="O519" s="5"/>
    </row>
    <row r="520" spans="1:15" ht="20.100000000000001" customHeight="1">
      <c r="A520" s="4">
        <f>SUBTOTAL(3,C$3:C520)</f>
        <v>518</v>
      </c>
      <c r="B520" s="5">
        <v>16170016</v>
      </c>
      <c r="C520" s="35" t="str">
        <f>_xlfn.XLOOKUP(Table236[[#This Row],[NIS]],Table23[NIS],Table23[Nama lengkap],"Not Found",0)</f>
        <v>Dapid Aditia Maulana</v>
      </c>
      <c r="D520" s="5" t="str">
        <f>_xlfn.XLOOKUP(Table236[[#This Row],[NIS]],Table23[NIS],Table23[Status],"Not Found",0)</f>
        <v>Tendik</v>
      </c>
      <c r="E520" s="5">
        <f>_xlfn.XLOOKUP(Table236[[#This Row],[NIS]],Table23[NIS],Table23[Tahun Masuk],"Not Found",0)</f>
        <v>2016</v>
      </c>
      <c r="F520" s="5">
        <f>_xlfn.XLOOKUP(Table236[[#This Row],[NIS]],Table23[NIS],Table23[Tahun Keluar],"Not Found",0)</f>
        <v>0</v>
      </c>
      <c r="G520" s="5">
        <f>_xlfn.XLOOKUP(Table236[[#This Row],[NIS]],Table23[NIS],Table23[Kelas],"Not Found",0)</f>
        <v>8</v>
      </c>
      <c r="H520" s="5">
        <f>_xlfn.XLOOKUP(Table236[[#This Row],[NIS]],Table23[NIS],Table23[Kelas Detail],"Not Found",0)</f>
        <v>8</v>
      </c>
      <c r="I520" s="5"/>
      <c r="J520" s="5"/>
      <c r="K520" s="5" t="s">
        <v>151</v>
      </c>
      <c r="L520" s="5"/>
      <c r="M520" s="5"/>
      <c r="N520" s="5" t="s">
        <v>6059</v>
      </c>
      <c r="O520" s="5"/>
    </row>
    <row r="521" spans="1:15" ht="20.100000000000001" customHeight="1">
      <c r="A521" s="4">
        <f>SUBTOTAL(3,C$3:C521)</f>
        <v>519</v>
      </c>
      <c r="B521" s="5">
        <v>15160010</v>
      </c>
      <c r="C521" s="35" t="str">
        <f>_xlfn.XLOOKUP(Table236[[#This Row],[NIS]],Table23[NIS],Table23[Nama lengkap],"Not Found",0)</f>
        <v>Dika Risaleh Ramadhan</v>
      </c>
      <c r="D521" s="5" t="str">
        <f>_xlfn.XLOOKUP(Table236[[#This Row],[NIS]],Table23[NIS],Table23[Status],"Not Found",0)</f>
        <v>Pengabdian</v>
      </c>
      <c r="E521" s="5">
        <f>_xlfn.XLOOKUP(Table236[[#This Row],[NIS]],Table23[NIS],Table23[Tahun Masuk],"Not Found",0)</f>
        <v>2015</v>
      </c>
      <c r="F521" s="5">
        <f>_xlfn.XLOOKUP(Table236[[#This Row],[NIS]],Table23[NIS],Table23[Tahun Keluar],"Not Found",0)</f>
        <v>0</v>
      </c>
      <c r="G521" s="5">
        <f>_xlfn.XLOOKUP(Table236[[#This Row],[NIS]],Table23[NIS],Table23[Kelas],"Not Found",0)</f>
        <v>8</v>
      </c>
      <c r="H521" s="5">
        <f>_xlfn.XLOOKUP(Table236[[#This Row],[NIS]],Table23[NIS],Table23[Kelas Detail],"Not Found",0)</f>
        <v>8</v>
      </c>
      <c r="I521" s="5"/>
      <c r="J521" s="5"/>
      <c r="K521" s="5" t="s">
        <v>151</v>
      </c>
      <c r="L521" s="5"/>
      <c r="M521" s="5"/>
      <c r="N521" s="5" t="s">
        <v>6059</v>
      </c>
      <c r="O521" s="5"/>
    </row>
    <row r="522" spans="1:15" ht="20.100000000000001" customHeight="1">
      <c r="A522" s="4">
        <f>SUBTOTAL(3,C$3:C522)</f>
        <v>520</v>
      </c>
      <c r="B522" s="5">
        <v>16170019</v>
      </c>
      <c r="C522" s="35" t="str">
        <f>_xlfn.XLOOKUP(Table236[[#This Row],[NIS]],Table23[NIS],Table23[Nama lengkap],"Not Found",0)</f>
        <v>Fauzan Taufiqurrohman</v>
      </c>
      <c r="D522" s="5" t="str">
        <f>_xlfn.XLOOKUP(Table236[[#This Row],[NIS]],Table23[NIS],Table23[Status],"Not Found",0)</f>
        <v>Alumni</v>
      </c>
      <c r="E522" s="5">
        <f>_xlfn.XLOOKUP(Table236[[#This Row],[NIS]],Table23[NIS],Table23[Tahun Masuk],"Not Found",0)</f>
        <v>2016</v>
      </c>
      <c r="F522" s="5">
        <f>_xlfn.XLOOKUP(Table236[[#This Row],[NIS]],Table23[NIS],Table23[Tahun Keluar],"Not Found",0)</f>
        <v>0</v>
      </c>
      <c r="G522" s="5">
        <f>_xlfn.XLOOKUP(Table236[[#This Row],[NIS]],Table23[NIS],Table23[Kelas],"Not Found",0)</f>
        <v>7</v>
      </c>
      <c r="H522" s="5">
        <f>_xlfn.XLOOKUP(Table236[[#This Row],[NIS]],Table23[NIS],Table23[Kelas Detail],"Not Found",0)</f>
        <v>7</v>
      </c>
      <c r="I522" s="5"/>
      <c r="J522" s="5"/>
      <c r="K522" s="5" t="s">
        <v>151</v>
      </c>
      <c r="L522" s="5"/>
      <c r="M522" s="5"/>
      <c r="N522" s="5" t="s">
        <v>6059</v>
      </c>
      <c r="O522" s="5"/>
    </row>
    <row r="523" spans="1:15" ht="20.100000000000001" customHeight="1">
      <c r="A523" s="4">
        <f>SUBTOTAL(3,C$3:C523)</f>
        <v>521</v>
      </c>
      <c r="B523" s="5">
        <v>16170056</v>
      </c>
      <c r="C523" s="35" t="str">
        <f>_xlfn.XLOOKUP(Table236[[#This Row],[NIS]],Table23[NIS],Table23[Nama lengkap],"Not Found",0)</f>
        <v>Mochamad Farhan Nuri Abdulloh</v>
      </c>
      <c r="D523" s="5" t="str">
        <f>_xlfn.XLOOKUP(Table236[[#This Row],[NIS]],Table23[NIS],Table23[Status],"Not Found",0)</f>
        <v>Alumni</v>
      </c>
      <c r="E523" s="5">
        <f>_xlfn.XLOOKUP(Table236[[#This Row],[NIS]],Table23[NIS],Table23[Tahun Masuk],"Not Found",0)</f>
        <v>2016</v>
      </c>
      <c r="F523" s="5">
        <f>_xlfn.XLOOKUP(Table236[[#This Row],[NIS]],Table23[NIS],Table23[Tahun Keluar],"Not Found",0)</f>
        <v>0</v>
      </c>
      <c r="G523" s="5">
        <f>_xlfn.XLOOKUP(Table236[[#This Row],[NIS]],Table23[NIS],Table23[Kelas],"Not Found",0)</f>
        <v>7</v>
      </c>
      <c r="H523" s="5">
        <f>_xlfn.XLOOKUP(Table236[[#This Row],[NIS]],Table23[NIS],Table23[Kelas Detail],"Not Found",0)</f>
        <v>7</v>
      </c>
      <c r="I523" s="5"/>
      <c r="J523" s="5"/>
      <c r="K523" s="5" t="s">
        <v>151</v>
      </c>
      <c r="L523" s="5"/>
      <c r="M523" s="5"/>
      <c r="N523" s="5" t="s">
        <v>6059</v>
      </c>
      <c r="O523" s="5"/>
    </row>
    <row r="524" spans="1:15" ht="20.100000000000001" customHeight="1">
      <c r="A524" s="4">
        <f>SUBTOTAL(3,C$3:C524)</f>
        <v>522</v>
      </c>
      <c r="B524" s="5">
        <v>16170048</v>
      </c>
      <c r="C524" s="35" t="str">
        <f>_xlfn.XLOOKUP(Table236[[#This Row],[NIS]],Table23[NIS],Table23[Nama lengkap],"Not Found",0)</f>
        <v>Mochamad Tegar Pamungkas</v>
      </c>
      <c r="D524" s="5" t="str">
        <f>_xlfn.XLOOKUP(Table236[[#This Row],[NIS]],Table23[NIS],Table23[Status],"Not Found",0)</f>
        <v>Alumni</v>
      </c>
      <c r="E524" s="5">
        <f>_xlfn.XLOOKUP(Table236[[#This Row],[NIS]],Table23[NIS],Table23[Tahun Masuk],"Not Found",0)</f>
        <v>2016</v>
      </c>
      <c r="F524" s="5">
        <f>_xlfn.XLOOKUP(Table236[[#This Row],[NIS]],Table23[NIS],Table23[Tahun Keluar],"Not Found",0)</f>
        <v>0</v>
      </c>
      <c r="G524" s="5">
        <f>_xlfn.XLOOKUP(Table236[[#This Row],[NIS]],Table23[NIS],Table23[Kelas],"Not Found",0)</f>
        <v>7</v>
      </c>
      <c r="H524" s="5">
        <f>_xlfn.XLOOKUP(Table236[[#This Row],[NIS]],Table23[NIS],Table23[Kelas Detail],"Not Found",0)</f>
        <v>7</v>
      </c>
      <c r="I524" s="5"/>
      <c r="J524" s="5"/>
      <c r="K524" s="5" t="s">
        <v>151</v>
      </c>
      <c r="L524" s="5"/>
      <c r="M524" s="5"/>
      <c r="N524" s="5" t="s">
        <v>6059</v>
      </c>
      <c r="O524" s="5"/>
    </row>
    <row r="525" spans="1:15" ht="20.100000000000001" customHeight="1">
      <c r="A525" s="4">
        <f>SUBTOTAL(3,C$3:C525)</f>
        <v>523</v>
      </c>
      <c r="B525" s="5">
        <v>15160023</v>
      </c>
      <c r="C525" s="35" t="str">
        <f>_xlfn.XLOOKUP(Table236[[#This Row],[NIS]],Table23[NIS],Table23[Nama lengkap],"Not Found",0)</f>
        <v>Muhamad Hoerudin Nawawif</v>
      </c>
      <c r="D525" s="5" t="str">
        <f>_xlfn.XLOOKUP(Table236[[#This Row],[NIS]],Table23[NIS],Table23[Status],"Not Found",0)</f>
        <v>Pengabdian</v>
      </c>
      <c r="E525" s="5">
        <f>_xlfn.XLOOKUP(Table236[[#This Row],[NIS]],Table23[NIS],Table23[Tahun Masuk],"Not Found",0)</f>
        <v>2015</v>
      </c>
      <c r="F525" s="5">
        <f>_xlfn.XLOOKUP(Table236[[#This Row],[NIS]],Table23[NIS],Table23[Tahun Keluar],"Not Found",0)</f>
        <v>0</v>
      </c>
      <c r="G525" s="5">
        <f>_xlfn.XLOOKUP(Table236[[#This Row],[NIS]],Table23[NIS],Table23[Kelas],"Not Found",0)</f>
        <v>8</v>
      </c>
      <c r="H525" s="5">
        <f>_xlfn.XLOOKUP(Table236[[#This Row],[NIS]],Table23[NIS],Table23[Kelas Detail],"Not Found",0)</f>
        <v>8</v>
      </c>
      <c r="I525" s="5"/>
      <c r="J525" s="5"/>
      <c r="K525" s="5" t="s">
        <v>4920</v>
      </c>
      <c r="L525" s="5"/>
      <c r="M525" s="5"/>
      <c r="N525" s="5"/>
      <c r="O525" s="5"/>
    </row>
    <row r="526" spans="1:15" ht="20.100000000000001" customHeight="1">
      <c r="A526" s="4">
        <f>SUBTOTAL(3,C$3:C526)</f>
        <v>524</v>
      </c>
      <c r="B526" s="5">
        <v>15160024</v>
      </c>
      <c r="C526" s="35" t="str">
        <f>_xlfn.XLOOKUP(Table236[[#This Row],[NIS]],Table23[NIS],Table23[Nama lengkap],"Not Found",0)</f>
        <v>Muhamad Ihsan Nurzaen</v>
      </c>
      <c r="D526" s="5" t="str">
        <f>_xlfn.XLOOKUP(Table236[[#This Row],[NIS]],Table23[NIS],Table23[Status],"Not Found",0)</f>
        <v>Pengabdian</v>
      </c>
      <c r="E526" s="5">
        <f>_xlfn.XLOOKUP(Table236[[#This Row],[NIS]],Table23[NIS],Table23[Tahun Masuk],"Not Found",0)</f>
        <v>2015</v>
      </c>
      <c r="F526" s="5">
        <f>_xlfn.XLOOKUP(Table236[[#This Row],[NIS]],Table23[NIS],Table23[Tahun Keluar],"Not Found",0)</f>
        <v>0</v>
      </c>
      <c r="G526" s="5">
        <f>_xlfn.XLOOKUP(Table236[[#This Row],[NIS]],Table23[NIS],Table23[Kelas],"Not Found",0)</f>
        <v>8</v>
      </c>
      <c r="H526" s="5">
        <f>_xlfn.XLOOKUP(Table236[[#This Row],[NIS]],Table23[NIS],Table23[Kelas Detail],"Not Found",0)</f>
        <v>8</v>
      </c>
      <c r="I526" s="5"/>
      <c r="J526" s="5"/>
      <c r="K526" s="5" t="s">
        <v>151</v>
      </c>
      <c r="L526" s="5"/>
      <c r="M526" s="5"/>
      <c r="N526" s="5" t="s">
        <v>6059</v>
      </c>
      <c r="O526" s="5"/>
    </row>
    <row r="527" spans="1:15" ht="20.100000000000001" customHeight="1">
      <c r="A527" s="4">
        <f>SUBTOTAL(3,C$3:C527)</f>
        <v>525</v>
      </c>
      <c r="B527" s="5">
        <v>16170049</v>
      </c>
      <c r="C527" s="35" t="str">
        <f>_xlfn.XLOOKUP(Table236[[#This Row],[NIS]],Table23[NIS],Table23[Nama lengkap],"Not Found",0)</f>
        <v>Muhamad Zainal Abidin</v>
      </c>
      <c r="D527" s="5" t="str">
        <f>_xlfn.XLOOKUP(Table236[[#This Row],[NIS]],Table23[NIS],Table23[Status],"Not Found",0)</f>
        <v>Pengabdian</v>
      </c>
      <c r="E527" s="5">
        <f>_xlfn.XLOOKUP(Table236[[#This Row],[NIS]],Table23[NIS],Table23[Tahun Masuk],"Not Found",0)</f>
        <v>2016</v>
      </c>
      <c r="F527" s="5">
        <f>_xlfn.XLOOKUP(Table236[[#This Row],[NIS]],Table23[NIS],Table23[Tahun Keluar],"Not Found",0)</f>
        <v>0</v>
      </c>
      <c r="G527" s="5">
        <f>_xlfn.XLOOKUP(Table236[[#This Row],[NIS]],Table23[NIS],Table23[Kelas],"Not Found",0)</f>
        <v>8</v>
      </c>
      <c r="H527" s="5">
        <f>_xlfn.XLOOKUP(Table236[[#This Row],[NIS]],Table23[NIS],Table23[Kelas Detail],"Not Found",0)</f>
        <v>8</v>
      </c>
      <c r="I527" s="5"/>
      <c r="J527" s="5"/>
      <c r="K527" s="5" t="s">
        <v>151</v>
      </c>
      <c r="L527" s="5"/>
      <c r="M527" s="5"/>
      <c r="N527" s="5" t="s">
        <v>6059</v>
      </c>
      <c r="O527" s="5"/>
    </row>
    <row r="528" spans="1:15" ht="20.100000000000001" customHeight="1">
      <c r="A528" s="4">
        <f>SUBTOTAL(3,C$3:C528)</f>
        <v>526</v>
      </c>
      <c r="B528" s="5">
        <v>16170050</v>
      </c>
      <c r="C528" s="35" t="str">
        <f>_xlfn.XLOOKUP(Table236[[#This Row],[NIS]],Table23[NIS],Table23[Nama lengkap],"Not Found",0)</f>
        <v>Muhamad Zaki</v>
      </c>
      <c r="D528" s="5" t="str">
        <f>_xlfn.XLOOKUP(Table236[[#This Row],[NIS]],Table23[NIS],Table23[Status],"Not Found",0)</f>
        <v>Alumni</v>
      </c>
      <c r="E528" s="5">
        <f>_xlfn.XLOOKUP(Table236[[#This Row],[NIS]],Table23[NIS],Table23[Tahun Masuk],"Not Found",0)</f>
        <v>2016</v>
      </c>
      <c r="F528" s="5">
        <f>_xlfn.XLOOKUP(Table236[[#This Row],[NIS]],Table23[NIS],Table23[Tahun Keluar],"Not Found",0)</f>
        <v>0</v>
      </c>
      <c r="G528" s="5">
        <f>_xlfn.XLOOKUP(Table236[[#This Row],[NIS]],Table23[NIS],Table23[Kelas],"Not Found",0)</f>
        <v>7</v>
      </c>
      <c r="H528" s="5">
        <f>_xlfn.XLOOKUP(Table236[[#This Row],[NIS]],Table23[NIS],Table23[Kelas Detail],"Not Found",0)</f>
        <v>7</v>
      </c>
      <c r="I528" s="5"/>
      <c r="J528" s="5"/>
      <c r="K528" s="5" t="s">
        <v>151</v>
      </c>
      <c r="L528" s="5"/>
      <c r="M528" s="5"/>
      <c r="N528" s="5" t="s">
        <v>6059</v>
      </c>
      <c r="O528" s="5"/>
    </row>
    <row r="529" spans="1:15" ht="20.100000000000001" customHeight="1">
      <c r="A529" s="4">
        <f>SUBTOTAL(3,C$3:C529)</f>
        <v>527</v>
      </c>
      <c r="B529" s="5">
        <v>16170037</v>
      </c>
      <c r="C529" s="35" t="str">
        <f>_xlfn.XLOOKUP(Table236[[#This Row],[NIS]],Table23[NIS],Table23[Nama lengkap],"Not Found",0)</f>
        <v>Muhammad Nijar Alwansyarisi</v>
      </c>
      <c r="D529" s="5" t="str">
        <f>_xlfn.XLOOKUP(Table236[[#This Row],[NIS]],Table23[NIS],Table23[Status],"Not Found",0)</f>
        <v>Alumni</v>
      </c>
      <c r="E529" s="5">
        <f>_xlfn.XLOOKUP(Table236[[#This Row],[NIS]],Table23[NIS],Table23[Tahun Masuk],"Not Found",0)</f>
        <v>2016</v>
      </c>
      <c r="F529" s="5">
        <f>_xlfn.XLOOKUP(Table236[[#This Row],[NIS]],Table23[NIS],Table23[Tahun Keluar],"Not Found",0)</f>
        <v>0</v>
      </c>
      <c r="G529" s="5">
        <f>_xlfn.XLOOKUP(Table236[[#This Row],[NIS]],Table23[NIS],Table23[Kelas],"Not Found",0)</f>
        <v>7</v>
      </c>
      <c r="H529" s="5">
        <f>_xlfn.XLOOKUP(Table236[[#This Row],[NIS]],Table23[NIS],Table23[Kelas Detail],"Not Found",0)</f>
        <v>7</v>
      </c>
      <c r="I529" s="5"/>
      <c r="J529" s="5"/>
      <c r="K529" s="5" t="s">
        <v>151</v>
      </c>
      <c r="L529" s="5"/>
      <c r="M529" s="5"/>
      <c r="N529" s="5" t="s">
        <v>6059</v>
      </c>
      <c r="O529" s="5"/>
    </row>
    <row r="530" spans="1:15" ht="20.100000000000001" customHeight="1">
      <c r="A530" s="4">
        <f>SUBTOTAL(3,C$3:C530)</f>
        <v>528</v>
      </c>
      <c r="B530" s="5">
        <v>16170042</v>
      </c>
      <c r="C530" s="35" t="str">
        <f>_xlfn.XLOOKUP(Table236[[#This Row],[NIS]],Table23[NIS],Table23[Nama lengkap],"Not Found",0)</f>
        <v>Muhammad Rosyidin Ash Shiddiq</v>
      </c>
      <c r="D530" s="5" t="str">
        <f>_xlfn.XLOOKUP(Table236[[#This Row],[NIS]],Table23[NIS],Table23[Status],"Not Found",0)</f>
        <v>Alumni</v>
      </c>
      <c r="E530" s="5">
        <f>_xlfn.XLOOKUP(Table236[[#This Row],[NIS]],Table23[NIS],Table23[Tahun Masuk],"Not Found",0)</f>
        <v>2016</v>
      </c>
      <c r="F530" s="5">
        <f>_xlfn.XLOOKUP(Table236[[#This Row],[NIS]],Table23[NIS],Table23[Tahun Keluar],"Not Found",0)</f>
        <v>0</v>
      </c>
      <c r="G530" s="5">
        <f>_xlfn.XLOOKUP(Table236[[#This Row],[NIS]],Table23[NIS],Table23[Kelas],"Not Found",0)</f>
        <v>7</v>
      </c>
      <c r="H530" s="5">
        <f>_xlfn.XLOOKUP(Table236[[#This Row],[NIS]],Table23[NIS],Table23[Kelas Detail],"Not Found",0)</f>
        <v>7</v>
      </c>
      <c r="I530" s="5"/>
      <c r="J530" s="5"/>
      <c r="K530" s="5" t="s">
        <v>151</v>
      </c>
      <c r="L530" s="5"/>
      <c r="M530" s="5"/>
      <c r="N530" s="5"/>
      <c r="O530" s="5"/>
    </row>
    <row r="531" spans="1:15" ht="20.100000000000001" customHeight="1">
      <c r="A531" s="4">
        <f>SUBTOTAL(3,C$3:C531)</f>
        <v>529</v>
      </c>
      <c r="B531" s="5">
        <v>16170044</v>
      </c>
      <c r="C531" s="35" t="str">
        <f>_xlfn.XLOOKUP(Table236[[#This Row],[NIS]],Table23[NIS],Table23[Nama lengkap],"Not Found",0)</f>
        <v>Muhammad Sya'Banul Khoir</v>
      </c>
      <c r="D531" s="5" t="str">
        <f>_xlfn.XLOOKUP(Table236[[#This Row],[NIS]],Table23[NIS],Table23[Status],"Not Found",0)</f>
        <v>Alumni</v>
      </c>
      <c r="E531" s="5">
        <f>_xlfn.XLOOKUP(Table236[[#This Row],[NIS]],Table23[NIS],Table23[Tahun Masuk],"Not Found",0)</f>
        <v>2016</v>
      </c>
      <c r="F531" s="5">
        <f>_xlfn.XLOOKUP(Table236[[#This Row],[NIS]],Table23[NIS],Table23[Tahun Keluar],"Not Found",0)</f>
        <v>0</v>
      </c>
      <c r="G531" s="5">
        <f>_xlfn.XLOOKUP(Table236[[#This Row],[NIS]],Table23[NIS],Table23[Kelas],"Not Found",0)</f>
        <v>7</v>
      </c>
      <c r="H531" s="5">
        <f>_xlfn.XLOOKUP(Table236[[#This Row],[NIS]],Table23[NIS],Table23[Kelas Detail],"Not Found",0)</f>
        <v>7</v>
      </c>
      <c r="I531" s="5"/>
      <c r="J531" s="5"/>
      <c r="K531" s="5" t="s">
        <v>151</v>
      </c>
      <c r="L531" s="5"/>
      <c r="M531" s="5"/>
      <c r="N531" s="5" t="s">
        <v>6059</v>
      </c>
      <c r="O531" s="5"/>
    </row>
    <row r="532" spans="1:15" ht="20.100000000000001" customHeight="1">
      <c r="A532" s="4">
        <f>SUBTOTAL(3,C$3:C532)</f>
        <v>530</v>
      </c>
      <c r="B532" s="5">
        <v>16170062</v>
      </c>
      <c r="C532" s="35" t="str">
        <f>_xlfn.XLOOKUP(Table236[[#This Row],[NIS]],Table23[NIS],Table23[Nama lengkap],"Not Found",0)</f>
        <v>Nu'Man Naufal Haedar</v>
      </c>
      <c r="D532" s="5" t="str">
        <f>_xlfn.XLOOKUP(Table236[[#This Row],[NIS]],Table23[NIS],Table23[Status],"Not Found",0)</f>
        <v>Alumni</v>
      </c>
      <c r="E532" s="5">
        <f>_xlfn.XLOOKUP(Table236[[#This Row],[NIS]],Table23[NIS],Table23[Tahun Masuk],"Not Found",0)</f>
        <v>2016</v>
      </c>
      <c r="F532" s="5">
        <f>_xlfn.XLOOKUP(Table236[[#This Row],[NIS]],Table23[NIS],Table23[Tahun Keluar],"Not Found",0)</f>
        <v>0</v>
      </c>
      <c r="G532" s="5">
        <f>_xlfn.XLOOKUP(Table236[[#This Row],[NIS]],Table23[NIS],Table23[Kelas],"Not Found",0)</f>
        <v>7</v>
      </c>
      <c r="H532" s="5">
        <f>_xlfn.XLOOKUP(Table236[[#This Row],[NIS]],Table23[NIS],Table23[Kelas Detail],"Not Found",0)</f>
        <v>7</v>
      </c>
      <c r="I532" s="5"/>
      <c r="J532" s="5"/>
      <c r="K532" s="5" t="s">
        <v>151</v>
      </c>
      <c r="L532" s="5"/>
      <c r="M532" s="5"/>
      <c r="N532" s="5" t="s">
        <v>6059</v>
      </c>
      <c r="O532" s="5"/>
    </row>
    <row r="533" spans="1:15" ht="20.100000000000001" customHeight="1">
      <c r="A533" s="4">
        <f>SUBTOTAL(3,C$3:C533)</f>
        <v>531</v>
      </c>
      <c r="B533" s="5">
        <v>16170067</v>
      </c>
      <c r="C533" s="35" t="str">
        <f>_xlfn.XLOOKUP(Table236[[#This Row],[NIS]],Table23[NIS],Table23[Nama lengkap],"Not Found",0)</f>
        <v>Riyan Maulana</v>
      </c>
      <c r="D533" s="5" t="str">
        <f>_xlfn.XLOOKUP(Table236[[#This Row],[NIS]],Table23[NIS],Table23[Status],"Not Found",0)</f>
        <v>Alumni</v>
      </c>
      <c r="E533" s="5">
        <f>_xlfn.XLOOKUP(Table236[[#This Row],[NIS]],Table23[NIS],Table23[Tahun Masuk],"Not Found",0)</f>
        <v>2016</v>
      </c>
      <c r="F533" s="5">
        <f>_xlfn.XLOOKUP(Table236[[#This Row],[NIS]],Table23[NIS],Table23[Tahun Keluar],"Not Found",0)</f>
        <v>0</v>
      </c>
      <c r="G533" s="5">
        <f>_xlfn.XLOOKUP(Table236[[#This Row],[NIS]],Table23[NIS],Table23[Kelas],"Not Found",0)</f>
        <v>7</v>
      </c>
      <c r="H533" s="5">
        <f>_xlfn.XLOOKUP(Table236[[#This Row],[NIS]],Table23[NIS],Table23[Kelas Detail],"Not Found",0)</f>
        <v>7</v>
      </c>
      <c r="I533" s="5"/>
      <c r="J533" s="5"/>
      <c r="K533" s="5" t="s">
        <v>4920</v>
      </c>
      <c r="L533" s="5"/>
      <c r="M533" s="5"/>
      <c r="N533" s="5" t="s">
        <v>6059</v>
      </c>
      <c r="O533" s="5"/>
    </row>
    <row r="534" spans="1:15" ht="20.100000000000001" customHeight="1">
      <c r="A534" s="4">
        <f>SUBTOTAL(3,C$3:C534)</f>
        <v>532</v>
      </c>
      <c r="B534" s="5">
        <v>16170068</v>
      </c>
      <c r="C534" s="35" t="str">
        <f>_xlfn.XLOOKUP(Table236[[#This Row],[NIS]],Table23[NIS],Table23[Nama lengkap],"Not Found",0)</f>
        <v>Rizra Fathur Syaban</v>
      </c>
      <c r="D534" s="5" t="str">
        <f>_xlfn.XLOOKUP(Table236[[#This Row],[NIS]],Table23[NIS],Table23[Status],"Not Found",0)</f>
        <v>Alumni</v>
      </c>
      <c r="E534" s="5">
        <f>_xlfn.XLOOKUP(Table236[[#This Row],[NIS]],Table23[NIS],Table23[Tahun Masuk],"Not Found",0)</f>
        <v>2016</v>
      </c>
      <c r="F534" s="5">
        <f>_xlfn.XLOOKUP(Table236[[#This Row],[NIS]],Table23[NIS],Table23[Tahun Keluar],"Not Found",0)</f>
        <v>0</v>
      </c>
      <c r="G534" s="5">
        <f>_xlfn.XLOOKUP(Table236[[#This Row],[NIS]],Table23[NIS],Table23[Kelas],"Not Found",0)</f>
        <v>7</v>
      </c>
      <c r="H534" s="5">
        <f>_xlfn.XLOOKUP(Table236[[#This Row],[NIS]],Table23[NIS],Table23[Kelas Detail],"Not Found",0)</f>
        <v>7</v>
      </c>
      <c r="I534" s="5"/>
      <c r="J534" s="5"/>
      <c r="K534" s="5" t="s">
        <v>151</v>
      </c>
      <c r="L534" s="5"/>
      <c r="M534" s="5"/>
      <c r="N534" s="5" t="s">
        <v>6059</v>
      </c>
      <c r="O534" s="5"/>
    </row>
    <row r="535" spans="1:15" ht="20.100000000000001" customHeight="1">
      <c r="A535" s="4">
        <f>SUBTOTAL(3,C$3:C535)</f>
        <v>533</v>
      </c>
      <c r="B535" s="5">
        <v>16170073</v>
      </c>
      <c r="C535" s="35" t="str">
        <f>_xlfn.XLOOKUP(Table236[[#This Row],[NIS]],Table23[NIS],Table23[Nama lengkap],"Not Found",0)</f>
        <v>Saeful Mutaqin</v>
      </c>
      <c r="D535" s="5" t="str">
        <f>_xlfn.XLOOKUP(Table236[[#This Row],[NIS]],Table23[NIS],Table23[Status],"Not Found",0)</f>
        <v>Alumni</v>
      </c>
      <c r="E535" s="5">
        <f>_xlfn.XLOOKUP(Table236[[#This Row],[NIS]],Table23[NIS],Table23[Tahun Masuk],"Not Found",0)</f>
        <v>2016</v>
      </c>
      <c r="F535" s="5">
        <f>_xlfn.XLOOKUP(Table236[[#This Row],[NIS]],Table23[NIS],Table23[Tahun Keluar],"Not Found",0)</f>
        <v>0</v>
      </c>
      <c r="G535" s="5">
        <f>_xlfn.XLOOKUP(Table236[[#This Row],[NIS]],Table23[NIS],Table23[Kelas],"Not Found",0)</f>
        <v>7</v>
      </c>
      <c r="H535" s="5">
        <f>_xlfn.XLOOKUP(Table236[[#This Row],[NIS]],Table23[NIS],Table23[Kelas Detail],"Not Found",0)</f>
        <v>7</v>
      </c>
      <c r="I535" s="5"/>
      <c r="J535" s="5"/>
      <c r="K535" s="5" t="s">
        <v>151</v>
      </c>
      <c r="L535" s="5"/>
      <c r="M535" s="5"/>
      <c r="N535" s="5" t="s">
        <v>6059</v>
      </c>
      <c r="O535" s="5"/>
    </row>
    <row r="536" spans="1:15" ht="20.100000000000001" customHeight="1">
      <c r="A536" s="4">
        <f>SUBTOTAL(3,C$3:C536)</f>
        <v>534</v>
      </c>
      <c r="B536" s="5">
        <v>16170135</v>
      </c>
      <c r="C536" s="35" t="str">
        <f>_xlfn.XLOOKUP(Table236[[#This Row],[NIS]],Table23[NIS],Table23[Nama lengkap],"Not Found",0)</f>
        <v>Yogi Muhammad Lukman</v>
      </c>
      <c r="D536" s="5" t="str">
        <f>_xlfn.XLOOKUP(Table236[[#This Row],[NIS]],Table23[NIS],Table23[Status],"Not Found",0)</f>
        <v>Alumni</v>
      </c>
      <c r="E536" s="5">
        <f>_xlfn.XLOOKUP(Table236[[#This Row],[NIS]],Table23[NIS],Table23[Tahun Masuk],"Not Found",0)</f>
        <v>2016</v>
      </c>
      <c r="F536" s="5">
        <f>_xlfn.XLOOKUP(Table236[[#This Row],[NIS]],Table23[NIS],Table23[Tahun Keluar],"Not Found",0)</f>
        <v>0</v>
      </c>
      <c r="G536" s="5">
        <f>_xlfn.XLOOKUP(Table236[[#This Row],[NIS]],Table23[NIS],Table23[Kelas],"Not Found",0)</f>
        <v>7</v>
      </c>
      <c r="H536" s="5">
        <f>_xlfn.XLOOKUP(Table236[[#This Row],[NIS]],Table23[NIS],Table23[Kelas Detail],"Not Found",0)</f>
        <v>7</v>
      </c>
      <c r="I536" s="5"/>
      <c r="J536" s="5"/>
      <c r="K536" s="5" t="s">
        <v>151</v>
      </c>
      <c r="L536" s="5"/>
      <c r="M536" s="5"/>
      <c r="N536" s="5" t="s">
        <v>6059</v>
      </c>
      <c r="O536" s="5"/>
    </row>
    <row r="537" spans="1:15" ht="20.100000000000001" customHeight="1">
      <c r="A537" s="4">
        <f>SUBTOTAL(3,C$3:C537)</f>
        <v>535</v>
      </c>
      <c r="B537" s="5">
        <v>13140001</v>
      </c>
      <c r="C537" s="35" t="str">
        <f>_xlfn.XLOOKUP(Table236[[#This Row],[NIS]],Table23[NIS],Table23[Nama lengkap],"Not Found",0)</f>
        <v>Abdul Rojak</v>
      </c>
      <c r="D537" s="5" t="str">
        <f>_xlfn.XLOOKUP(Table236[[#This Row],[NIS]],Table23[NIS],Table23[Status],"Not Found",0)</f>
        <v>Tendik</v>
      </c>
      <c r="E537" s="5">
        <f>_xlfn.XLOOKUP(Table236[[#This Row],[NIS]],Table23[NIS],Table23[Tahun Masuk],"Not Found",0)</f>
        <v>2013</v>
      </c>
      <c r="F537" s="5">
        <f>_xlfn.XLOOKUP(Table236[[#This Row],[NIS]],Table23[NIS],Table23[Tahun Keluar],"Not Found",0)</f>
        <v>0</v>
      </c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20.100000000000001" customHeight="1">
      <c r="A538" s="4">
        <f>SUBTOTAL(3,C$3:C538)</f>
        <v>536</v>
      </c>
      <c r="B538" s="5">
        <v>15160056</v>
      </c>
      <c r="C538" s="35" t="str">
        <f>_xlfn.XLOOKUP(Table236[[#This Row],[NIS]],Table23[NIS],Table23[Nama lengkap],"Not Found",0)</f>
        <v>Ade Setiawan</v>
      </c>
      <c r="D538" s="5" t="str">
        <f>_xlfn.XLOOKUP(Table236[[#This Row],[NIS]],Table23[NIS],Table23[Status],"Not Found",0)</f>
        <v>Tendik</v>
      </c>
      <c r="E538" s="5">
        <f>_xlfn.XLOOKUP(Table236[[#This Row],[NIS]],Table23[NIS],Table23[Tahun Masuk],"Not Found",0)</f>
        <v>2015</v>
      </c>
      <c r="F538" s="5">
        <f>_xlfn.XLOOKUP(Table236[[#This Row],[NIS]],Table23[NIS],Table23[Tahun Keluar],"Not Found",0)</f>
        <v>0</v>
      </c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20.100000000000001" customHeight="1">
      <c r="A539" s="4">
        <f>SUBTOTAL(3,C$3:C539)</f>
        <v>537</v>
      </c>
      <c r="B539" s="5">
        <v>13140003</v>
      </c>
      <c r="C539" s="35" t="str">
        <f>_xlfn.XLOOKUP(Table236[[#This Row],[NIS]],Table23[NIS],Table23[Nama lengkap],"Not Found",0)</f>
        <v>Adnan Muzaki</v>
      </c>
      <c r="D539" s="5" t="str">
        <f>_xlfn.XLOOKUP(Table236[[#This Row],[NIS]],Table23[NIS],Table23[Status],"Not Found",0)</f>
        <v>Tendik</v>
      </c>
      <c r="E539" s="5">
        <f>_xlfn.XLOOKUP(Table236[[#This Row],[NIS]],Table23[NIS],Table23[Tahun Masuk],"Not Found",0)</f>
        <v>2013</v>
      </c>
      <c r="F539" s="5">
        <f>_xlfn.XLOOKUP(Table236[[#This Row],[NIS]],Table23[NIS],Table23[Tahun Keluar],"Not Found",0)</f>
        <v>0</v>
      </c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20.100000000000001" customHeight="1">
      <c r="A540" s="4">
        <f>SUBTOTAL(3,C$3:C540)</f>
        <v>538</v>
      </c>
      <c r="B540" s="5"/>
      <c r="C540" s="35" t="str">
        <f>_xlfn.XLOOKUP(Table236[[#This Row],[NIS]],Table23[NIS],Table23[Nama lengkap],"Not Found",0)</f>
        <v>Not Found</v>
      </c>
      <c r="D540" s="5" t="str">
        <f>_xlfn.XLOOKUP(Table236[[#This Row],[NIS]],Table23[NIS],Table23[Status],"Not Found",0)</f>
        <v>Not Found</v>
      </c>
      <c r="E540" s="5" t="str">
        <f>_xlfn.XLOOKUP(Table236[[#This Row],[NIS]],Table23[NIS],Table23[Tahun Masuk],"Not Found",0)</f>
        <v>Not Found</v>
      </c>
      <c r="F540" s="5" t="str">
        <f>_xlfn.XLOOKUP(Table236[[#This Row],[NIS]],Table23[NIS],Table23[Tahun Keluar],"Not Found",0)</f>
        <v>Not Found</v>
      </c>
      <c r="G540" s="5" t="str">
        <f>_xlfn.XLOOKUP(Table236[[#This Row],[NIS]],Table23[NIS],Table23[Kelas],"Not Found",0)</f>
        <v>Not Found</v>
      </c>
      <c r="H540" s="5" t="str">
        <f>_xlfn.XLOOKUP(Table236[[#This Row],[NIS]],Table23[NIS],Table23[Kelas Detail],"Not Found",0)</f>
        <v>Not Found</v>
      </c>
      <c r="I540" s="5"/>
      <c r="J540" s="5"/>
      <c r="K540" s="5"/>
      <c r="L540" s="5"/>
      <c r="M540" s="5"/>
      <c r="N540" s="5"/>
      <c r="O540" s="5"/>
    </row>
    <row r="541" spans="1:15" ht="20.100000000000001" customHeight="1">
      <c r="A541" s="4">
        <f>SUBTOTAL(3,C$3:C541)</f>
        <v>539</v>
      </c>
      <c r="B541" s="5">
        <v>14150007</v>
      </c>
      <c r="C541" s="35" t="str">
        <f>_xlfn.XLOOKUP(Table236[[#This Row],[NIS]],Table23[NIS],Table23[Nama lengkap],"Not Found",0)</f>
        <v>Ardi Erliansah</v>
      </c>
      <c r="D541" s="5" t="str">
        <f>_xlfn.XLOOKUP(Table236[[#This Row],[NIS]],Table23[NIS],Table23[Status],"Not Found",0)</f>
        <v>Tendik</v>
      </c>
      <c r="E541" s="5">
        <f>_xlfn.XLOOKUP(Table236[[#This Row],[NIS]],Table23[NIS],Table23[Tahun Masuk],"Not Found",0)</f>
        <v>2014</v>
      </c>
      <c r="F541" s="5">
        <f>_xlfn.XLOOKUP(Table236[[#This Row],[NIS]],Table23[NIS],Table23[Tahun Keluar],"Not Found",0)</f>
        <v>0</v>
      </c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20.100000000000001" customHeight="1">
      <c r="A542" s="4">
        <f>SUBTOTAL(3,C$3:C542)</f>
        <v>540</v>
      </c>
      <c r="B542" s="5">
        <v>14150010</v>
      </c>
      <c r="C542" s="35" t="str">
        <f>_xlfn.XLOOKUP(Table236[[#This Row],[NIS]],Table23[NIS],Table23[Nama lengkap],"Not Found",0)</f>
        <v>Azali Deva Muhamad</v>
      </c>
      <c r="D542" s="5" t="str">
        <f>_xlfn.XLOOKUP(Table236[[#This Row],[NIS]],Table23[NIS],Table23[Status],"Not Found",0)</f>
        <v>Tendik</v>
      </c>
      <c r="E542" s="5">
        <f>_xlfn.XLOOKUP(Table236[[#This Row],[NIS]],Table23[NIS],Table23[Tahun Masuk],"Not Found",0)</f>
        <v>2014</v>
      </c>
      <c r="F542" s="5">
        <f>_xlfn.XLOOKUP(Table236[[#This Row],[NIS]],Table23[NIS],Table23[Tahun Keluar],"Not Found",0)</f>
        <v>0</v>
      </c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20.100000000000001" customHeight="1">
      <c r="A543" s="4">
        <f>SUBTOTAL(3,C$3:C543)</f>
        <v>541</v>
      </c>
      <c r="B543" s="5"/>
      <c r="C543" s="35" t="str">
        <f>_xlfn.XLOOKUP(Table236[[#This Row],[NIS]],Table23[NIS],Table23[Nama lengkap],"Not Found",0)</f>
        <v>Not Found</v>
      </c>
      <c r="D543" s="5" t="str">
        <f>_xlfn.XLOOKUP(Table236[[#This Row],[NIS]],Table23[NIS],Table23[Status],"Not Found",0)</f>
        <v>Not Found</v>
      </c>
      <c r="E543" s="5" t="str">
        <f>_xlfn.XLOOKUP(Table236[[#This Row],[NIS]],Table23[NIS],Table23[Tahun Masuk],"Not Found",0)</f>
        <v>Not Found</v>
      </c>
      <c r="F543" s="5" t="str">
        <f>_xlfn.XLOOKUP(Table236[[#This Row],[NIS]],Table23[NIS],Table23[Tahun Keluar],"Not Found",0)</f>
        <v>Not Found</v>
      </c>
      <c r="G543" s="5" t="str">
        <f>_xlfn.XLOOKUP(Table236[[#This Row],[NIS]],Table23[NIS],Table23[Kelas],"Not Found",0)</f>
        <v>Not Found</v>
      </c>
      <c r="H543" s="5" t="str">
        <f>_xlfn.XLOOKUP(Table236[[#This Row],[NIS]],Table23[NIS],Table23[Kelas Detail],"Not Found",0)</f>
        <v>Not Found</v>
      </c>
      <c r="I543" s="5"/>
      <c r="J543" s="5"/>
      <c r="K543" s="5"/>
      <c r="L543" s="5"/>
      <c r="M543" s="5"/>
      <c r="N543" s="5"/>
      <c r="O543" s="5"/>
    </row>
    <row r="544" spans="1:15" ht="20.100000000000001" customHeight="1">
      <c r="A544" s="4">
        <f>SUBTOTAL(3,C$3:C544)</f>
        <v>542</v>
      </c>
      <c r="B544" s="5">
        <v>13140009</v>
      </c>
      <c r="C544" s="35" t="str">
        <f>_xlfn.XLOOKUP(Table236[[#This Row],[NIS]],Table23[NIS],Table23[Nama lengkap],"Not Found",0)</f>
        <v>Cahya</v>
      </c>
      <c r="D544" s="5" t="str">
        <f>_xlfn.XLOOKUP(Table236[[#This Row],[NIS]],Table23[NIS],Table23[Status],"Not Found",0)</f>
        <v>Tendik</v>
      </c>
      <c r="E544" s="5">
        <f>_xlfn.XLOOKUP(Table236[[#This Row],[NIS]],Table23[NIS],Table23[Tahun Masuk],"Not Found",0)</f>
        <v>2013</v>
      </c>
      <c r="F544" s="5">
        <f>_xlfn.XLOOKUP(Table236[[#This Row],[NIS]],Table23[NIS],Table23[Tahun Keluar],"Not Found",0)</f>
        <v>0</v>
      </c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20.100000000000001" customHeight="1">
      <c r="A545" s="4">
        <f>SUBTOTAL(3,C$3:C545)</f>
        <v>543</v>
      </c>
      <c r="B545" s="5">
        <v>13140018</v>
      </c>
      <c r="C545" s="35" t="str">
        <f>_xlfn.XLOOKUP(Table236[[#This Row],[NIS]],Table23[NIS],Table23[Nama lengkap],"Not Found",0)</f>
        <v>Dadang Jalaludin</v>
      </c>
      <c r="D545" s="5" t="str">
        <f>_xlfn.XLOOKUP(Table236[[#This Row],[NIS]],Table23[NIS],Table23[Status],"Not Found",0)</f>
        <v>Tendik</v>
      </c>
      <c r="E545" s="5">
        <f>_xlfn.XLOOKUP(Table236[[#This Row],[NIS]],Table23[NIS],Table23[Tahun Masuk],"Not Found",0)</f>
        <v>2013</v>
      </c>
      <c r="F545" s="5">
        <f>_xlfn.XLOOKUP(Table236[[#This Row],[NIS]],Table23[NIS],Table23[Tahun Keluar],"Not Found",0)</f>
        <v>0</v>
      </c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20.100000000000001" customHeight="1">
      <c r="A546" s="4">
        <f>SUBTOTAL(3,C$3:C546)</f>
        <v>544</v>
      </c>
      <c r="B546" s="5">
        <v>15160008</v>
      </c>
      <c r="C546" s="35" t="str">
        <f>_xlfn.XLOOKUP(Table236[[#This Row],[NIS]],Table23[NIS],Table23[Nama lengkap],"Not Found",0)</f>
        <v>Deden Kamaludin</v>
      </c>
      <c r="D546" s="5" t="str">
        <f>_xlfn.XLOOKUP(Table236[[#This Row],[NIS]],Table23[NIS],Table23[Status],"Not Found",0)</f>
        <v>Alumni</v>
      </c>
      <c r="E546" s="5">
        <f>_xlfn.XLOOKUP(Table236[[#This Row],[NIS]],Table23[NIS],Table23[Tahun Masuk],"Not Found",0)</f>
        <v>2015</v>
      </c>
      <c r="F546" s="5" t="str">
        <f>_xlfn.XLOOKUP(Table236[[#This Row],[NIS]],Table23[NIS],Table23[Tahun Keluar],"Not Found",0)</f>
        <v>23-24</v>
      </c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20.100000000000001" customHeight="1">
      <c r="A547" s="4">
        <f>SUBTOTAL(3,C$3:C547)</f>
        <v>545</v>
      </c>
      <c r="B547" s="5">
        <v>14150015</v>
      </c>
      <c r="C547" s="35" t="str">
        <f>_xlfn.XLOOKUP(Table236[[#This Row],[NIS]],Table23[NIS],Table23[Nama lengkap],"Not Found",0)</f>
        <v>Deden Muhammad Fazrin</v>
      </c>
      <c r="D547" s="5" t="str">
        <f>_xlfn.XLOOKUP(Table236[[#This Row],[NIS]],Table23[NIS],Table23[Status],"Not Found",0)</f>
        <v>Alumni</v>
      </c>
      <c r="E547" s="5">
        <f>_xlfn.XLOOKUP(Table236[[#This Row],[NIS]],Table23[NIS],Table23[Tahun Masuk],"Not Found",0)</f>
        <v>2014</v>
      </c>
      <c r="F547" s="5" t="str">
        <f>_xlfn.XLOOKUP(Table236[[#This Row],[NIS]],Table23[NIS],Table23[Tahun Keluar],"Not Found",0)</f>
        <v>23-24</v>
      </c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20.100000000000001" customHeight="1">
      <c r="A548" s="4">
        <f>SUBTOTAL(3,C$3:C548)</f>
        <v>546</v>
      </c>
      <c r="B548" s="5">
        <v>15160009</v>
      </c>
      <c r="C548" s="35" t="str">
        <f>_xlfn.XLOOKUP(Table236[[#This Row],[NIS]],Table23[NIS],Table23[Nama lengkap],"Not Found",0)</f>
        <v>Deden Tajudin</v>
      </c>
      <c r="D548" s="5" t="str">
        <f>_xlfn.XLOOKUP(Table236[[#This Row],[NIS]],Table23[NIS],Table23[Status],"Not Found",0)</f>
        <v>Tendik</v>
      </c>
      <c r="E548" s="5">
        <f>_xlfn.XLOOKUP(Table236[[#This Row],[NIS]],Table23[NIS],Table23[Tahun Masuk],"Not Found",0)</f>
        <v>2015</v>
      </c>
      <c r="F548" s="5">
        <f>_xlfn.XLOOKUP(Table236[[#This Row],[NIS]],Table23[NIS],Table23[Tahun Keluar],"Not Found",0)</f>
        <v>0</v>
      </c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20.100000000000001" customHeight="1">
      <c r="A549" s="4">
        <f>SUBTOTAL(3,C$3:C549)</f>
        <v>547</v>
      </c>
      <c r="B549" s="5">
        <v>15160011</v>
      </c>
      <c r="C549" s="35" t="str">
        <f>_xlfn.XLOOKUP(Table236[[#This Row],[NIS]],Table23[NIS],Table23[Nama lengkap],"Not Found",0)</f>
        <v>Dimas Lutfi Husen M. Dimyati</v>
      </c>
      <c r="D549" s="5" t="str">
        <f>_xlfn.XLOOKUP(Table236[[#This Row],[NIS]],Table23[NIS],Table23[Status],"Not Found",0)</f>
        <v>Tendik</v>
      </c>
      <c r="E549" s="5">
        <f>_xlfn.XLOOKUP(Table236[[#This Row],[NIS]],Table23[NIS],Table23[Tahun Masuk],"Not Found",0)</f>
        <v>2015</v>
      </c>
      <c r="F549" s="5">
        <f>_xlfn.XLOOKUP(Table236[[#This Row],[NIS]],Table23[NIS],Table23[Tahun Keluar],"Not Found",0)</f>
        <v>0</v>
      </c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20.100000000000001" customHeight="1">
      <c r="A550" s="4">
        <f>SUBTOTAL(3,C$3:C550)</f>
        <v>548</v>
      </c>
      <c r="B550" s="5">
        <v>14150016</v>
      </c>
      <c r="C550" s="35" t="str">
        <f>_xlfn.XLOOKUP(Table236[[#This Row],[NIS]],Table23[NIS],Table23[Nama lengkap],"Not Found",0)</f>
        <v>Edo Rossi Satrio Jati</v>
      </c>
      <c r="D550" s="5" t="str">
        <f>_xlfn.XLOOKUP(Table236[[#This Row],[NIS]],Table23[NIS],Table23[Status],"Not Found",0)</f>
        <v>Alumni</v>
      </c>
      <c r="E550" s="5">
        <f>_xlfn.XLOOKUP(Table236[[#This Row],[NIS]],Table23[NIS],Table23[Tahun Masuk],"Not Found",0)</f>
        <v>2014</v>
      </c>
      <c r="F550" s="5" t="str">
        <f>_xlfn.XLOOKUP(Table236[[#This Row],[NIS]],Table23[NIS],Table23[Tahun Keluar],"Not Found",0)</f>
        <v>21-22</v>
      </c>
      <c r="G550" s="5"/>
      <c r="H550" s="5"/>
      <c r="I550" s="5"/>
      <c r="J550" s="5"/>
      <c r="K550" s="5"/>
      <c r="L550" s="5" t="s">
        <v>10158</v>
      </c>
      <c r="M550" s="5"/>
      <c r="N550" s="5"/>
      <c r="O550" s="5"/>
    </row>
    <row r="551" spans="1:15" ht="20.100000000000001" customHeight="1">
      <c r="A551" s="4">
        <f>SUBTOTAL(3,C$3:C551)</f>
        <v>549</v>
      </c>
      <c r="B551" s="5">
        <v>13140005</v>
      </c>
      <c r="C551" s="35" t="str">
        <f>_xlfn.XLOOKUP(Table236[[#This Row],[NIS]],Table23[NIS],Table23[Nama lengkap],"Not Found",0)</f>
        <v>Fathul Jeudid Kamalludin</v>
      </c>
      <c r="D551" s="5" t="str">
        <f>_xlfn.XLOOKUP(Table236[[#This Row],[NIS]],Table23[NIS],Table23[Status],"Not Found",0)</f>
        <v>Alumni</v>
      </c>
      <c r="E551" s="5">
        <f>_xlfn.XLOOKUP(Table236[[#This Row],[NIS]],Table23[NIS],Table23[Tahun Masuk],"Not Found",0)</f>
        <v>2013</v>
      </c>
      <c r="F551" s="5" t="str">
        <f>_xlfn.XLOOKUP(Table236[[#This Row],[NIS]],Table23[NIS],Table23[Tahun Keluar],"Not Found",0)</f>
        <v>23-24</v>
      </c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20.100000000000001" customHeight="1">
      <c r="A552" s="4">
        <f>SUBTOTAL(3,C$3:C552)</f>
        <v>550</v>
      </c>
      <c r="B552" s="5">
        <v>13140019</v>
      </c>
      <c r="C552" s="35" t="str">
        <f>_xlfn.XLOOKUP(Table236[[#This Row],[NIS]],Table23[NIS],Table23[Nama lengkap],"Not Found",0)</f>
        <v>Gun Gun Gunawan</v>
      </c>
      <c r="D552" s="5" t="str">
        <f>_xlfn.XLOOKUP(Table236[[#This Row],[NIS]],Table23[NIS],Table23[Status],"Not Found",0)</f>
        <v>Tendik</v>
      </c>
      <c r="E552" s="5">
        <f>_xlfn.XLOOKUP(Table236[[#This Row],[NIS]],Table23[NIS],Table23[Tahun Masuk],"Not Found",0)</f>
        <v>2013</v>
      </c>
      <c r="F552" s="5">
        <f>_xlfn.XLOOKUP(Table236[[#This Row],[NIS]],Table23[NIS],Table23[Tahun Keluar],"Not Found",0)</f>
        <v>0</v>
      </c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20.100000000000001" customHeight="1">
      <c r="A553" s="4">
        <f>SUBTOTAL(3,C$3:C553)</f>
        <v>551</v>
      </c>
      <c r="B553" s="5">
        <v>15160017</v>
      </c>
      <c r="C553" s="35" t="str">
        <f>_xlfn.XLOOKUP(Table236[[#This Row],[NIS]],Table23[NIS],Table23[Nama lengkap],"Not Found",0)</f>
        <v>Ilham Muhammad Ependi</v>
      </c>
      <c r="D553" s="5" t="str">
        <f>_xlfn.XLOOKUP(Table236[[#This Row],[NIS]],Table23[NIS],Table23[Status],"Not Found",0)</f>
        <v>Alumni</v>
      </c>
      <c r="E553" s="5">
        <f>_xlfn.XLOOKUP(Table236[[#This Row],[NIS]],Table23[NIS],Table23[Tahun Masuk],"Not Found",0)</f>
        <v>2015</v>
      </c>
      <c r="F553" s="5" t="str">
        <f>_xlfn.XLOOKUP(Table236[[#This Row],[NIS]],Table23[NIS],Table23[Tahun Keluar],"Not Found",0)</f>
        <v>23-24</v>
      </c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20.100000000000001" customHeight="1">
      <c r="A554" s="4">
        <f>SUBTOTAL(3,C$3:C554)</f>
        <v>552</v>
      </c>
      <c r="B554" s="5">
        <v>15160037</v>
      </c>
      <c r="C554" s="35" t="str">
        <f>_xlfn.XLOOKUP(Table236[[#This Row],[NIS]],Table23[NIS],Table23[Nama lengkap],"Not Found",0)</f>
        <v>M Hasan Ismail</v>
      </c>
      <c r="D554" s="5" t="str">
        <f>_xlfn.XLOOKUP(Table236[[#This Row],[NIS]],Table23[NIS],Table23[Status],"Not Found",0)</f>
        <v>Alumni</v>
      </c>
      <c r="E554" s="5">
        <f>_xlfn.XLOOKUP(Table236[[#This Row],[NIS]],Table23[NIS],Table23[Tahun Masuk],"Not Found",0)</f>
        <v>2015</v>
      </c>
      <c r="F554" s="5" t="str">
        <f>_xlfn.XLOOKUP(Table236[[#This Row],[NIS]],Table23[NIS],Table23[Tahun Keluar],"Not Found",0)</f>
        <v>23-24</v>
      </c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20.100000000000001" customHeight="1">
      <c r="A555" s="4">
        <f>SUBTOTAL(3,C$3:C555)</f>
        <v>553</v>
      </c>
      <c r="B555" s="5">
        <v>16170030</v>
      </c>
      <c r="C555" s="35" t="str">
        <f>_xlfn.XLOOKUP(Table236[[#This Row],[NIS]],Table23[NIS],Table23[Nama lengkap],"Not Found",0)</f>
        <v>M. Farid Ardya Zainurrafi</v>
      </c>
      <c r="D555" s="5" t="str">
        <f>_xlfn.XLOOKUP(Table236[[#This Row],[NIS]],Table23[NIS],Table23[Status],"Not Found",0)</f>
        <v>Alumni</v>
      </c>
      <c r="E555" s="5">
        <f>_xlfn.XLOOKUP(Table236[[#This Row],[NIS]],Table23[NIS],Table23[Tahun Masuk],"Not Found",0)</f>
        <v>2016</v>
      </c>
      <c r="F555" s="5">
        <f>_xlfn.XLOOKUP(Table236[[#This Row],[NIS]],Table23[NIS],Table23[Tahun Keluar],"Not Found",0)</f>
        <v>0</v>
      </c>
      <c r="G555" s="5"/>
      <c r="H555" s="5"/>
      <c r="I555" s="5"/>
      <c r="J555" s="5"/>
      <c r="K555" s="5" t="s">
        <v>151</v>
      </c>
      <c r="L555" s="5"/>
      <c r="M555" s="5"/>
      <c r="N555" s="5"/>
      <c r="O555" s="5"/>
    </row>
    <row r="556" spans="1:15" ht="20.100000000000001" customHeight="1">
      <c r="A556" s="4">
        <f>SUBTOTAL(3,C$3:C556)</f>
        <v>554</v>
      </c>
      <c r="B556" s="5">
        <v>15160032</v>
      </c>
      <c r="C556" s="35" t="str">
        <f>_xlfn.XLOOKUP(Table236[[#This Row],[NIS]],Table23[NIS],Table23[Nama lengkap],"Not Found",0)</f>
        <v>M. Mustaidz Billah</v>
      </c>
      <c r="D556" s="5" t="str">
        <f>_xlfn.XLOOKUP(Table236[[#This Row],[NIS]],Table23[NIS],Table23[Status],"Not Found",0)</f>
        <v>Alumni</v>
      </c>
      <c r="E556" s="5">
        <f>_xlfn.XLOOKUP(Table236[[#This Row],[NIS]],Table23[NIS],Table23[Tahun Masuk],"Not Found",0)</f>
        <v>2015</v>
      </c>
      <c r="F556" s="5" t="str">
        <f>_xlfn.XLOOKUP(Table236[[#This Row],[NIS]],Table23[NIS],Table23[Tahun Keluar],"Not Found",0)</f>
        <v>23-24</v>
      </c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20.100000000000001" customHeight="1">
      <c r="A557" s="4">
        <f>SUBTOTAL(3,C$3:C557)</f>
        <v>555</v>
      </c>
      <c r="B557" s="5">
        <v>15160019</v>
      </c>
      <c r="C557" s="35" t="str">
        <f>_xlfn.XLOOKUP(Table236[[#This Row],[NIS]],Table23[NIS],Table23[Nama lengkap],"Not Found",0)</f>
        <v>Mahmud</v>
      </c>
      <c r="D557" s="5" t="str">
        <f>_xlfn.XLOOKUP(Table236[[#This Row],[NIS]],Table23[NIS],Table23[Status],"Not Found",0)</f>
        <v>Tendik</v>
      </c>
      <c r="E557" s="5">
        <f>_xlfn.XLOOKUP(Table236[[#This Row],[NIS]],Table23[NIS],Table23[Tahun Masuk],"Not Found",0)</f>
        <v>2015</v>
      </c>
      <c r="F557" s="5">
        <f>_xlfn.XLOOKUP(Table236[[#This Row],[NIS]],Table23[NIS],Table23[Tahun Keluar],"Not Found",0)</f>
        <v>0</v>
      </c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20.100000000000001" customHeight="1">
      <c r="A558" s="4">
        <f>SUBTOTAL(3,C$3:C558)</f>
        <v>556</v>
      </c>
      <c r="B558" s="5">
        <v>15160020</v>
      </c>
      <c r="C558" s="35" t="str">
        <f>_xlfn.XLOOKUP(Table236[[#This Row],[NIS]],Table23[NIS],Table23[Nama lengkap],"Not Found",0)</f>
        <v>Maqdum Ibrahim</v>
      </c>
      <c r="D558" s="5" t="str">
        <f>_xlfn.XLOOKUP(Table236[[#This Row],[NIS]],Table23[NIS],Table23[Status],"Not Found",0)</f>
        <v>Alumni</v>
      </c>
      <c r="E558" s="5">
        <f>_xlfn.XLOOKUP(Table236[[#This Row],[NIS]],Table23[NIS],Table23[Tahun Masuk],"Not Found",0)</f>
        <v>2015</v>
      </c>
      <c r="F558" s="5">
        <f>_xlfn.XLOOKUP(Table236[[#This Row],[NIS]],Table23[NIS],Table23[Tahun Keluar],"Not Found",0)</f>
        <v>0</v>
      </c>
      <c r="G558" s="5"/>
      <c r="H558" s="5"/>
      <c r="I558" s="5"/>
      <c r="J558" s="5"/>
      <c r="K558" s="5" t="s">
        <v>151</v>
      </c>
      <c r="L558" s="5"/>
      <c r="M558" s="5"/>
      <c r="N558" s="5"/>
      <c r="O558" s="5"/>
    </row>
    <row r="559" spans="1:15" ht="20.100000000000001" customHeight="1">
      <c r="A559" s="4">
        <f>SUBTOTAL(3,C$3:C559)</f>
        <v>557</v>
      </c>
      <c r="B559" s="5">
        <v>18190045</v>
      </c>
      <c r="C559" s="35" t="str">
        <f>_xlfn.XLOOKUP(Table236[[#This Row],[NIS]],Table23[NIS],Table23[Nama lengkap],"Not Found",0)</f>
        <v>Miftahudin</v>
      </c>
      <c r="D559" s="5" t="str">
        <f>_xlfn.XLOOKUP(Table236[[#This Row],[NIS]],Table23[NIS],Table23[Status],"Not Found",0)</f>
        <v>Alumni</v>
      </c>
      <c r="E559" s="5">
        <f>_xlfn.XLOOKUP(Table236[[#This Row],[NIS]],Table23[NIS],Table23[Tahun Masuk],"Not Found",0)</f>
        <v>2018</v>
      </c>
      <c r="F559" s="5" t="str">
        <f>_xlfn.XLOOKUP(Table236[[#This Row],[NIS]],Table23[NIS],Table23[Tahun Keluar],"Not Found",0)</f>
        <v>23-24</v>
      </c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20.100000000000001" customHeight="1">
      <c r="A560" s="4">
        <f>SUBTOTAL(3,C$3:C560)</f>
        <v>558</v>
      </c>
      <c r="B560" s="5">
        <v>13140017</v>
      </c>
      <c r="C560" s="35" t="str">
        <f>_xlfn.XLOOKUP(Table236[[#This Row],[NIS]],Table23[NIS],Table23[Nama lengkap],"Not Found",0)</f>
        <v>Moch Mukti Fauzi</v>
      </c>
      <c r="D560" s="5" t="str">
        <f>_xlfn.XLOOKUP(Table236[[#This Row],[NIS]],Table23[NIS],Table23[Status],"Not Found",0)</f>
        <v>Tendik</v>
      </c>
      <c r="E560" s="5">
        <f>_xlfn.XLOOKUP(Table236[[#This Row],[NIS]],Table23[NIS],Table23[Tahun Masuk],"Not Found",0)</f>
        <v>2013</v>
      </c>
      <c r="F560" s="5">
        <f>_xlfn.XLOOKUP(Table236[[#This Row],[NIS]],Table23[NIS],Table23[Tahun Keluar],"Not Found",0)</f>
        <v>0</v>
      </c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20.100000000000001" customHeight="1">
      <c r="A561" s="4">
        <f>SUBTOTAL(3,C$3:C561)</f>
        <v>559</v>
      </c>
      <c r="B561" s="5">
        <v>15160022</v>
      </c>
      <c r="C561" s="35" t="str">
        <f>_xlfn.XLOOKUP(Table236[[#This Row],[NIS]],Table23[NIS],Table23[Nama lengkap],"Not Found",0)</f>
        <v>Mochamad Lutfi Nurul Faiz</v>
      </c>
      <c r="D561" s="5" t="str">
        <f>_xlfn.XLOOKUP(Table236[[#This Row],[NIS]],Table23[NIS],Table23[Status],"Not Found",0)</f>
        <v>Alumni</v>
      </c>
      <c r="E561" s="5">
        <f>_xlfn.XLOOKUP(Table236[[#This Row],[NIS]],Table23[NIS],Table23[Tahun Masuk],"Not Found",0)</f>
        <v>2015</v>
      </c>
      <c r="F561" s="5" t="str">
        <f>_xlfn.XLOOKUP(Table236[[#This Row],[NIS]],Table23[NIS],Table23[Tahun Keluar],"Not Found",0)</f>
        <v>23-24</v>
      </c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20.100000000000001" customHeight="1">
      <c r="A562" s="4">
        <f>SUBTOTAL(3,C$3:C562)</f>
        <v>560</v>
      </c>
      <c r="B562" s="5">
        <v>14150033</v>
      </c>
      <c r="C562" s="35" t="str">
        <f>_xlfn.XLOOKUP(Table236[[#This Row],[NIS]],Table23[NIS],Table23[Nama lengkap],"Not Found",0)</f>
        <v xml:space="preserve">Mochammad Fachrudin </v>
      </c>
      <c r="D562" s="5" t="str">
        <f>_xlfn.XLOOKUP(Table236[[#This Row],[NIS]],Table23[NIS],Table23[Status],"Not Found",0)</f>
        <v>Tendik</v>
      </c>
      <c r="E562" s="5">
        <f>_xlfn.XLOOKUP(Table236[[#This Row],[NIS]],Table23[NIS],Table23[Tahun Masuk],"Not Found",0)</f>
        <v>2014</v>
      </c>
      <c r="F562" s="5">
        <f>_xlfn.XLOOKUP(Table236[[#This Row],[NIS]],Table23[NIS],Table23[Tahun Keluar],"Not Found",0)</f>
        <v>0</v>
      </c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20.100000000000001" customHeight="1">
      <c r="A563" s="4">
        <f>SUBTOTAL(3,C$3:C563)</f>
        <v>561</v>
      </c>
      <c r="B563" s="5">
        <v>15160028</v>
      </c>
      <c r="C563" s="35" t="str">
        <f>_xlfn.XLOOKUP(Table236[[#This Row],[NIS]],Table23[NIS],Table23[Nama lengkap],"Not Found",0)</f>
        <v>Mohammad Faiz Hanif</v>
      </c>
      <c r="D563" s="5" t="str">
        <f>_xlfn.XLOOKUP(Table236[[#This Row],[NIS]],Table23[NIS],Table23[Status],"Not Found",0)</f>
        <v>Alumni</v>
      </c>
      <c r="E563" s="5">
        <f>_xlfn.XLOOKUP(Table236[[#This Row],[NIS]],Table23[NIS],Table23[Tahun Masuk],"Not Found",0)</f>
        <v>2015</v>
      </c>
      <c r="F563" s="5" t="str">
        <f>_xlfn.XLOOKUP(Table236[[#This Row],[NIS]],Table23[NIS],Table23[Tahun Keluar],"Not Found",0)</f>
        <v>23-24</v>
      </c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20.100000000000001" customHeight="1">
      <c r="A564" s="4">
        <f>SUBTOTAL(3,C$3:C564)</f>
        <v>562</v>
      </c>
      <c r="B564" s="5">
        <v>14150030</v>
      </c>
      <c r="C564" s="35" t="str">
        <f>_xlfn.XLOOKUP(Table236[[#This Row],[NIS]],Table23[NIS],Table23[Nama lengkap],"Not Found",0)</f>
        <v>Muhamad Arief Ferdyansyah</v>
      </c>
      <c r="D564" s="5" t="str">
        <f>_xlfn.XLOOKUP(Table236[[#This Row],[NIS]],Table23[NIS],Table23[Status],"Not Found",0)</f>
        <v>Tendik</v>
      </c>
      <c r="E564" s="5">
        <f>_xlfn.XLOOKUP(Table236[[#This Row],[NIS]],Table23[NIS],Table23[Tahun Masuk],"Not Found",0)</f>
        <v>2014</v>
      </c>
      <c r="F564" s="5">
        <f>_xlfn.XLOOKUP(Table236[[#This Row],[NIS]],Table23[NIS],Table23[Tahun Keluar],"Not Found",0)</f>
        <v>0</v>
      </c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20.100000000000001" customHeight="1">
      <c r="A565" s="4">
        <f>SUBTOTAL(3,C$3:C565)</f>
        <v>563</v>
      </c>
      <c r="B565" s="5">
        <v>14150001</v>
      </c>
      <c r="C565" s="35" t="str">
        <f>_xlfn.XLOOKUP(Table236[[#This Row],[NIS]],Table23[NIS],Table23[Nama lengkap],"Not Found",0)</f>
        <v>Muhamad Paqih Abdul Qodir</v>
      </c>
      <c r="D565" s="5" t="str">
        <f>_xlfn.XLOOKUP(Table236[[#This Row],[NIS]],Table23[NIS],Table23[Status],"Not Found",0)</f>
        <v>Tendik</v>
      </c>
      <c r="E565" s="5">
        <f>_xlfn.XLOOKUP(Table236[[#This Row],[NIS]],Table23[NIS],Table23[Tahun Masuk],"Not Found",0)</f>
        <v>2014</v>
      </c>
      <c r="F565" s="5">
        <f>_xlfn.XLOOKUP(Table236[[#This Row],[NIS]],Table23[NIS],Table23[Tahun Keluar],"Not Found",0)</f>
        <v>0</v>
      </c>
      <c r="G565" s="5"/>
      <c r="H565" s="5"/>
      <c r="I565" s="5"/>
      <c r="J565" s="5"/>
      <c r="K565" s="5" t="s">
        <v>151</v>
      </c>
      <c r="L565" s="5"/>
      <c r="M565" s="5"/>
      <c r="N565" s="5"/>
      <c r="O565" s="5"/>
    </row>
    <row r="566" spans="1:15" ht="20.100000000000001" customHeight="1">
      <c r="A566" s="4">
        <f>SUBTOTAL(3,C$3:C566)</f>
        <v>564</v>
      </c>
      <c r="B566" s="5">
        <v>15160034</v>
      </c>
      <c r="C566" s="35" t="str">
        <f>_xlfn.XLOOKUP(Table236[[#This Row],[NIS]],Table23[NIS],Table23[Nama lengkap],"Not Found",0)</f>
        <v>Muhamad Raka Handika</v>
      </c>
      <c r="D566" s="5" t="str">
        <f>_xlfn.XLOOKUP(Table236[[#This Row],[NIS]],Table23[NIS],Table23[Status],"Not Found",0)</f>
        <v>Alumni</v>
      </c>
      <c r="E566" s="5">
        <f>_xlfn.XLOOKUP(Table236[[#This Row],[NIS]],Table23[NIS],Table23[Tahun Masuk],"Not Found",0)</f>
        <v>2015</v>
      </c>
      <c r="F566" s="5" t="str">
        <f>_xlfn.XLOOKUP(Table236[[#This Row],[NIS]],Table23[NIS],Table23[Tahun Keluar],"Not Found",0)</f>
        <v>23-24</v>
      </c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20.100000000000001" customHeight="1">
      <c r="A567" s="4">
        <f>SUBTOTAL(3,C$3:C567)</f>
        <v>565</v>
      </c>
      <c r="B567" s="5">
        <v>13140008</v>
      </c>
      <c r="C567" s="35" t="str">
        <f>_xlfn.XLOOKUP(Table236[[#This Row],[NIS]],Table23[NIS],Table23[Nama lengkap],"Not Found",0)</f>
        <v>Muhamad Salahudien Hambali</v>
      </c>
      <c r="D567" s="5" t="str">
        <f>_xlfn.XLOOKUP(Table236[[#This Row],[NIS]],Table23[NIS],Table23[Status],"Not Found",0)</f>
        <v>Tendik</v>
      </c>
      <c r="E567" s="5">
        <f>_xlfn.XLOOKUP(Table236[[#This Row],[NIS]],Table23[NIS],Table23[Tahun Masuk],"Not Found",0)</f>
        <v>2013</v>
      </c>
      <c r="F567" s="5">
        <f>_xlfn.XLOOKUP(Table236[[#This Row],[NIS]],Table23[NIS],Table23[Tahun Keluar],"Not Found",0)</f>
        <v>0</v>
      </c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20.100000000000001" customHeight="1">
      <c r="A568" s="4">
        <f>SUBTOTAL(3,C$3:C568)</f>
        <v>566</v>
      </c>
      <c r="B568" s="5">
        <v>14150031</v>
      </c>
      <c r="C568" s="35" t="str">
        <f>_xlfn.XLOOKUP(Table236[[#This Row],[NIS]],Table23[NIS],Table23[Nama lengkap],"Not Found",0)</f>
        <v>Muhammad Ariq Rabbany</v>
      </c>
      <c r="D568" s="5" t="str">
        <f>_xlfn.XLOOKUP(Table236[[#This Row],[NIS]],Table23[NIS],Table23[Status],"Not Found",0)</f>
        <v>Pengabdian</v>
      </c>
      <c r="E568" s="5">
        <f>_xlfn.XLOOKUP(Table236[[#This Row],[NIS]],Table23[NIS],Table23[Tahun Masuk],"Not Found",0)</f>
        <v>2014</v>
      </c>
      <c r="F568" s="5">
        <f>_xlfn.XLOOKUP(Table236[[#This Row],[NIS]],Table23[NIS],Table23[Tahun Keluar],"Not Found",0)</f>
        <v>0</v>
      </c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20.100000000000001" customHeight="1">
      <c r="A569" s="4">
        <f>SUBTOTAL(3,C$3:C569)</f>
        <v>567</v>
      </c>
      <c r="B569" s="5">
        <v>15160029</v>
      </c>
      <c r="C569" s="35" t="str">
        <f>_xlfn.XLOOKUP(Table236[[#This Row],[NIS]],Table23[NIS],Table23[Nama lengkap],"Not Found",0)</f>
        <v>Muhammad Farhan Maulana</v>
      </c>
      <c r="D569" s="5" t="str">
        <f>_xlfn.XLOOKUP(Table236[[#This Row],[NIS]],Table23[NIS],Table23[Status],"Not Found",0)</f>
        <v>Alumni</v>
      </c>
      <c r="E569" s="5">
        <f>_xlfn.XLOOKUP(Table236[[#This Row],[NIS]],Table23[NIS],Table23[Tahun Masuk],"Not Found",0)</f>
        <v>2015</v>
      </c>
      <c r="F569" s="5">
        <f>_xlfn.XLOOKUP(Table236[[#This Row],[NIS]],Table23[NIS],Table23[Tahun Keluar],"Not Found",0)</f>
        <v>0</v>
      </c>
      <c r="G569" s="5"/>
      <c r="H569" s="5"/>
      <c r="I569" s="5"/>
      <c r="J569" s="5"/>
      <c r="K569" s="5" t="s">
        <v>151</v>
      </c>
      <c r="L569" s="5"/>
      <c r="M569" s="5"/>
      <c r="N569" s="5"/>
      <c r="O569" s="5"/>
    </row>
    <row r="570" spans="1:15" ht="20.100000000000001" customHeight="1">
      <c r="A570" s="4">
        <f>SUBTOTAL(3,C$3:C570)</f>
        <v>568</v>
      </c>
      <c r="B570" s="5">
        <v>14150037</v>
      </c>
      <c r="C570" s="35" t="str">
        <f>_xlfn.XLOOKUP(Table236[[#This Row],[NIS]],Table23[NIS],Table23[Nama lengkap],"Not Found",0)</f>
        <v>Muhammad Hilman Najib Muzaddy</v>
      </c>
      <c r="D570" s="5" t="str">
        <f>_xlfn.XLOOKUP(Table236[[#This Row],[NIS]],Table23[NIS],Table23[Status],"Not Found",0)</f>
        <v>Alumni</v>
      </c>
      <c r="E570" s="5">
        <f>_xlfn.XLOOKUP(Table236[[#This Row],[NIS]],Table23[NIS],Table23[Tahun Masuk],"Not Found",0)</f>
        <v>2014</v>
      </c>
      <c r="F570" s="5" t="str">
        <f>_xlfn.XLOOKUP(Table236[[#This Row],[NIS]],Table23[NIS],Table23[Tahun Keluar],"Not Found",0)</f>
        <v>23-24</v>
      </c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20.100000000000001" customHeight="1">
      <c r="A571" s="4">
        <f>SUBTOTAL(3,C$3:C571)</f>
        <v>569</v>
      </c>
      <c r="B571" s="5">
        <v>14150038</v>
      </c>
      <c r="C571" s="35" t="str">
        <f>_xlfn.XLOOKUP(Table236[[#This Row],[NIS]],Table23[NIS],Table23[Nama lengkap],"Not Found",0)</f>
        <v>Muhammad Ihsanul Muttaqin</v>
      </c>
      <c r="D571" s="5" t="str">
        <f>_xlfn.XLOOKUP(Table236[[#This Row],[NIS]],Table23[NIS],Table23[Status],"Not Found",0)</f>
        <v>Alumni</v>
      </c>
      <c r="E571" s="5">
        <f>_xlfn.XLOOKUP(Table236[[#This Row],[NIS]],Table23[NIS],Table23[Tahun Masuk],"Not Found",0)</f>
        <v>2014</v>
      </c>
      <c r="F571" s="5" t="str">
        <f>_xlfn.XLOOKUP(Table236[[#This Row],[NIS]],Table23[NIS],Table23[Tahun Keluar],"Not Found",0)</f>
        <v>21-22</v>
      </c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20.100000000000001" customHeight="1">
      <c r="A572" s="4">
        <f>SUBTOTAL(3,C$3:C572)</f>
        <v>570</v>
      </c>
      <c r="B572" s="5">
        <v>16170035</v>
      </c>
      <c r="C572" s="35" t="str">
        <f>_xlfn.XLOOKUP(Table236[[#This Row],[NIS]],Table23[NIS],Table23[Nama lengkap],"Not Found",0)</f>
        <v>Muhammad Khudlori</v>
      </c>
      <c r="D572" s="5" t="str">
        <f>_xlfn.XLOOKUP(Table236[[#This Row],[NIS]],Table23[NIS],Table23[Status],"Not Found",0)</f>
        <v>Alumni</v>
      </c>
      <c r="E572" s="5">
        <f>_xlfn.XLOOKUP(Table236[[#This Row],[NIS]],Table23[NIS],Table23[Tahun Masuk],"Not Found",0)</f>
        <v>2016</v>
      </c>
      <c r="F572" s="5" t="str">
        <f>_xlfn.XLOOKUP(Table236[[#This Row],[NIS]],Table23[NIS],Table23[Tahun Keluar],"Not Found",0)</f>
        <v>23-24</v>
      </c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20.100000000000001" customHeight="1">
      <c r="A573" s="4">
        <f>SUBTOTAL(3,C$3:C573)</f>
        <v>571</v>
      </c>
      <c r="B573" s="5">
        <v>15160038</v>
      </c>
      <c r="C573" s="35" t="str">
        <f>_xlfn.XLOOKUP(Table236[[#This Row],[NIS]],Table23[NIS],Table23[Nama lengkap],"Not Found",0)</f>
        <v>Nizar Akbar Abdillah</v>
      </c>
      <c r="D573" s="5" t="str">
        <f>_xlfn.XLOOKUP(Table236[[#This Row],[NIS]],Table23[NIS],Table23[Status],"Not Found",0)</f>
        <v>Alumni</v>
      </c>
      <c r="E573" s="5">
        <f>_xlfn.XLOOKUP(Table236[[#This Row],[NIS]],Table23[NIS],Table23[Tahun Masuk],"Not Found",0)</f>
        <v>2015</v>
      </c>
      <c r="F573" s="5" t="str">
        <f>_xlfn.XLOOKUP(Table236[[#This Row],[NIS]],Table23[NIS],Table23[Tahun Keluar],"Not Found",0)</f>
        <v>23-24</v>
      </c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20.100000000000001" customHeight="1">
      <c r="A574" s="4">
        <f>SUBTOTAL(3,C$3:C574)</f>
        <v>572</v>
      </c>
      <c r="B574" s="5">
        <v>13140022</v>
      </c>
      <c r="C574" s="35" t="str">
        <f>_xlfn.XLOOKUP(Table236[[#This Row],[NIS]],Table23[NIS],Table23[Nama lengkap],"Not Found",0)</f>
        <v>Noval M. Nuer</v>
      </c>
      <c r="D574" s="5" t="str">
        <f>_xlfn.XLOOKUP(Table236[[#This Row],[NIS]],Table23[NIS],Table23[Status],"Not Found",0)</f>
        <v>Alumni</v>
      </c>
      <c r="E574" s="5">
        <f>_xlfn.XLOOKUP(Table236[[#This Row],[NIS]],Table23[NIS],Table23[Tahun Masuk],"Not Found",0)</f>
        <v>2013</v>
      </c>
      <c r="F574" s="5" t="str">
        <f>_xlfn.XLOOKUP(Table236[[#This Row],[NIS]],Table23[NIS],Table23[Tahun Keluar],"Not Found",0)</f>
        <v>23-24</v>
      </c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20.100000000000001" customHeight="1">
      <c r="A575" s="4">
        <f>SUBTOTAL(3,C$3:C575)</f>
        <v>573</v>
      </c>
      <c r="B575" s="5">
        <v>14150018</v>
      </c>
      <c r="C575" s="35" t="str">
        <f>_xlfn.XLOOKUP(Table236[[#This Row],[NIS]],Table23[NIS],Table23[Nama lengkap],"Not Found",0)</f>
        <v>Parhan Suhanda</v>
      </c>
      <c r="D575" s="5" t="str">
        <f>_xlfn.XLOOKUP(Table236[[#This Row],[NIS]],Table23[NIS],Table23[Status],"Not Found",0)</f>
        <v>Tendik</v>
      </c>
      <c r="E575" s="5">
        <f>_xlfn.XLOOKUP(Table236[[#This Row],[NIS]],Table23[NIS],Table23[Tahun Masuk],"Not Found",0)</f>
        <v>2014</v>
      </c>
      <c r="F575" s="5">
        <f>_xlfn.XLOOKUP(Table236[[#This Row],[NIS]],Table23[NIS],Table23[Tahun Keluar],"Not Found",0)</f>
        <v>0</v>
      </c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20.100000000000001" customHeight="1">
      <c r="A576" s="4">
        <f>SUBTOTAL(3,C$3:C576)</f>
        <v>574</v>
      </c>
      <c r="B576" s="5">
        <v>15160027</v>
      </c>
      <c r="C576" s="35" t="str">
        <f>_xlfn.XLOOKUP(Table236[[#This Row],[NIS]],Table23[NIS],Table23[Nama lengkap],"Not Found",0)</f>
        <v>Pery Kurniawan</v>
      </c>
      <c r="D576" s="5" t="str">
        <f>_xlfn.XLOOKUP(Table236[[#This Row],[NIS]],Table23[NIS],Table23[Status],"Not Found",0)</f>
        <v>Pengabdian</v>
      </c>
      <c r="E576" s="5">
        <f>_xlfn.XLOOKUP(Table236[[#This Row],[NIS]],Table23[NIS],Table23[Tahun Masuk],"Not Found",0)</f>
        <v>2015</v>
      </c>
      <c r="F576" s="5">
        <f>_xlfn.XLOOKUP(Table236[[#This Row],[NIS]],Table23[NIS],Table23[Tahun Keluar],"Not Found",0)</f>
        <v>0</v>
      </c>
      <c r="G576" s="5"/>
      <c r="H576" s="5"/>
      <c r="I576" s="5"/>
      <c r="J576" s="5"/>
      <c r="K576" s="5" t="s">
        <v>151</v>
      </c>
      <c r="L576" s="5"/>
      <c r="M576" s="5"/>
      <c r="N576" s="5"/>
      <c r="O576" s="5"/>
    </row>
    <row r="577" spans="1:15" ht="20.100000000000001" customHeight="1">
      <c r="A577" s="4">
        <f>SUBTOTAL(3,C$3:C577)</f>
        <v>575</v>
      </c>
      <c r="B577" s="5">
        <v>15160044</v>
      </c>
      <c r="C577" s="35" t="str">
        <f>_xlfn.XLOOKUP(Table236[[#This Row],[NIS]],Table23[NIS],Table23[Nama lengkap],"Not Found",0)</f>
        <v>Rif'At Muhammad Naufal</v>
      </c>
      <c r="D577" s="5" t="str">
        <f>_xlfn.XLOOKUP(Table236[[#This Row],[NIS]],Table23[NIS],Table23[Status],"Not Found",0)</f>
        <v>Alumni</v>
      </c>
      <c r="E577" s="5">
        <f>_xlfn.XLOOKUP(Table236[[#This Row],[NIS]],Table23[NIS],Table23[Tahun Masuk],"Not Found",0)</f>
        <v>2015</v>
      </c>
      <c r="F577" s="5" t="str">
        <f>_xlfn.XLOOKUP(Table236[[#This Row],[NIS]],Table23[NIS],Table23[Tahun Keluar],"Not Found",0)</f>
        <v>23-24</v>
      </c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20.100000000000001" customHeight="1">
      <c r="A578" s="4">
        <f>SUBTOTAL(3,C$3:C578)</f>
        <v>576</v>
      </c>
      <c r="B578" s="5">
        <v>14150042</v>
      </c>
      <c r="C578" s="35" t="str">
        <f>_xlfn.XLOOKUP(Table236[[#This Row],[NIS]],Table23[NIS],Table23[Nama lengkap],"Not Found",0)</f>
        <v>Rizqi Abdul Fattah</v>
      </c>
      <c r="D578" s="5" t="str">
        <f>_xlfn.XLOOKUP(Table236[[#This Row],[NIS]],Table23[NIS],Table23[Status],"Not Found",0)</f>
        <v>Tendik</v>
      </c>
      <c r="E578" s="5">
        <f>_xlfn.XLOOKUP(Table236[[#This Row],[NIS]],Table23[NIS],Table23[Tahun Masuk],"Not Found",0)</f>
        <v>2014</v>
      </c>
      <c r="F578" s="5">
        <f>_xlfn.XLOOKUP(Table236[[#This Row],[NIS]],Table23[NIS],Table23[Tahun Keluar],"Not Found",0)</f>
        <v>0</v>
      </c>
      <c r="G578" s="5"/>
      <c r="H578" s="5"/>
      <c r="I578" s="5"/>
      <c r="J578" s="5"/>
      <c r="K578" s="5" t="s">
        <v>151</v>
      </c>
      <c r="L578" s="5"/>
      <c r="M578" s="5"/>
      <c r="N578" s="5"/>
      <c r="O578" s="5"/>
    </row>
    <row r="579" spans="1:15" ht="20.100000000000001" customHeight="1">
      <c r="A579" s="4">
        <f>SUBTOTAL(3,C$3:C579)</f>
        <v>577</v>
      </c>
      <c r="B579" s="5">
        <v>13140014</v>
      </c>
      <c r="C579" s="35" t="str">
        <f>_xlfn.XLOOKUP(Table236[[#This Row],[NIS]],Table23[NIS],Table23[Nama lengkap],"Not Found",0)</f>
        <v>Sansan Suherlan</v>
      </c>
      <c r="D579" s="5" t="str">
        <f>_xlfn.XLOOKUP(Table236[[#This Row],[NIS]],Table23[NIS],Table23[Status],"Not Found",0)</f>
        <v>Tendik</v>
      </c>
      <c r="E579" s="5">
        <f>_xlfn.XLOOKUP(Table236[[#This Row],[NIS]],Table23[NIS],Table23[Tahun Masuk],"Not Found",0)</f>
        <v>2013</v>
      </c>
      <c r="F579" s="5">
        <f>_xlfn.XLOOKUP(Table236[[#This Row],[NIS]],Table23[NIS],Table23[Tahun Keluar],"Not Found",0)</f>
        <v>0</v>
      </c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20.100000000000001" customHeight="1">
      <c r="A580" s="4">
        <f>SUBTOTAL(3,C$3:C580)</f>
        <v>578</v>
      </c>
      <c r="B580" s="5">
        <v>15160052</v>
      </c>
      <c r="C580" s="35" t="str">
        <f>_xlfn.XLOOKUP(Table236[[#This Row],[NIS]],Table23[NIS],Table23[Nama lengkap],"Not Found",0)</f>
        <v>Taufik Rasyidin Nugraha</v>
      </c>
      <c r="D580" s="5" t="str">
        <f>_xlfn.XLOOKUP(Table236[[#This Row],[NIS]],Table23[NIS],Table23[Status],"Not Found",0)</f>
        <v>Tendik</v>
      </c>
      <c r="E580" s="5">
        <f>_xlfn.XLOOKUP(Table236[[#This Row],[NIS]],Table23[NIS],Table23[Tahun Masuk],"Not Found",0)</f>
        <v>2015</v>
      </c>
      <c r="F580" s="5">
        <f>_xlfn.XLOOKUP(Table236[[#This Row],[NIS]],Table23[NIS],Table23[Tahun Keluar],"Not Found",0)</f>
        <v>0</v>
      </c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20.100000000000001" customHeight="1">
      <c r="A581" s="4">
        <f>SUBTOTAL(3,C$3:C581)</f>
        <v>579</v>
      </c>
      <c r="B581" s="5">
        <v>14150041</v>
      </c>
      <c r="C581" s="35" t="str">
        <f>_xlfn.XLOOKUP(Table236[[#This Row],[NIS]],Table23[NIS],Table23[Nama lengkap],"Not Found",0)</f>
        <v>Toni Abdullah</v>
      </c>
      <c r="D581" s="5" t="str">
        <f>_xlfn.XLOOKUP(Table236[[#This Row],[NIS]],Table23[NIS],Table23[Status],"Not Found",0)</f>
        <v>Tendik</v>
      </c>
      <c r="E581" s="5">
        <f>_xlfn.XLOOKUP(Table236[[#This Row],[NIS]],Table23[NIS],Table23[Tahun Masuk],"Not Found",0)</f>
        <v>2014</v>
      </c>
      <c r="F581" s="5">
        <f>_xlfn.XLOOKUP(Table236[[#This Row],[NIS]],Table23[NIS],Table23[Tahun Keluar],"Not Found",0)</f>
        <v>0</v>
      </c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20.100000000000001" customHeight="1">
      <c r="A582" s="4">
        <f>SUBTOTAL(3,C$3:C582)</f>
        <v>580</v>
      </c>
      <c r="B582" s="5">
        <v>13140011</v>
      </c>
      <c r="C582" s="35" t="str">
        <f>_xlfn.XLOOKUP(Table236[[#This Row],[NIS]],Table23[NIS],Table23[Nama lengkap],"Not Found",0)</f>
        <v>Ucu Jaja Jamaludin</v>
      </c>
      <c r="D582" s="5" t="str">
        <f>_xlfn.XLOOKUP(Table236[[#This Row],[NIS]],Table23[NIS],Table23[Status],"Not Found",0)</f>
        <v>Tendik</v>
      </c>
      <c r="E582" s="5">
        <f>_xlfn.XLOOKUP(Table236[[#This Row],[NIS]],Table23[NIS],Table23[Tahun Masuk],"Not Found",0)</f>
        <v>2013</v>
      </c>
      <c r="F582" s="5">
        <f>_xlfn.XLOOKUP(Table236[[#This Row],[NIS]],Table23[NIS],Table23[Tahun Keluar],"Not Found",0)</f>
        <v>0</v>
      </c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20.100000000000001" customHeight="1">
      <c r="A583" s="4">
        <f>SUBTOTAL(3,C$3:C583)</f>
        <v>581</v>
      </c>
      <c r="B583" s="5">
        <v>13140012</v>
      </c>
      <c r="C583" s="35" t="str">
        <f>_xlfn.XLOOKUP(Table236[[#This Row],[NIS]],Table23[NIS],Table23[Nama lengkap],"Not Found",0)</f>
        <v>Wail Akhyar Jamaludin</v>
      </c>
      <c r="D583" s="5" t="str">
        <f>_xlfn.XLOOKUP(Table236[[#This Row],[NIS]],Table23[NIS],Table23[Status],"Not Found",0)</f>
        <v>Tendik</v>
      </c>
      <c r="E583" s="5">
        <f>_xlfn.XLOOKUP(Table236[[#This Row],[NIS]],Table23[NIS],Table23[Tahun Masuk],"Not Found",0)</f>
        <v>2013</v>
      </c>
      <c r="F583" s="5">
        <f>_xlfn.XLOOKUP(Table236[[#This Row],[NIS]],Table23[NIS],Table23[Tahun Keluar],"Not Found",0)</f>
        <v>0</v>
      </c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20.100000000000001" customHeight="1">
      <c r="A584" s="4">
        <f>SUBTOTAL(3,C$3:C584)</f>
        <v>582</v>
      </c>
      <c r="B584" s="5">
        <v>19200004</v>
      </c>
      <c r="C584" s="35" t="str">
        <f>_xlfn.XLOOKUP(Table236[[#This Row],[NIS]],Table23[NIS],Table23[Nama lengkap],"Not Found",0)</f>
        <v>Abdul Lathif</v>
      </c>
      <c r="D584" s="5" t="str">
        <f>_xlfn.XLOOKUP(Table236[[#This Row],[NIS]],Table23[NIS],Table23[Status],"Not Found",0)</f>
        <v>Pengabdian</v>
      </c>
      <c r="E584" s="5">
        <f>_xlfn.XLOOKUP(Table236[[#This Row],[NIS]],Table23[NIS],Table23[Tahun Masuk],"Not Found",0)</f>
        <v>2019</v>
      </c>
      <c r="F584" s="5">
        <f>_xlfn.XLOOKUP(Table236[[#This Row],[NIS]],Table23[NIS],Table23[Tahun Keluar],"Not Found",0)</f>
        <v>0</v>
      </c>
      <c r="G584" s="5">
        <f>_xlfn.XLOOKUP(Table236[[#This Row],[NIS]],Table23[NIS],Table23[Kelas],"Not Found",0)</f>
        <v>7</v>
      </c>
      <c r="H584" s="5">
        <f>_xlfn.XLOOKUP(Table236[[#This Row],[NIS]],Table23[NIS],Table23[Kelas Detail],"Not Found",0)</f>
        <v>7</v>
      </c>
      <c r="I584" s="5" t="s">
        <v>151</v>
      </c>
      <c r="J584" s="5"/>
      <c r="K584" s="5"/>
      <c r="L584" s="5"/>
      <c r="M584" s="5" t="s">
        <v>151</v>
      </c>
      <c r="N584" s="5"/>
      <c r="O584" s="10" t="s">
        <v>6059</v>
      </c>
    </row>
    <row r="585" spans="1:15" ht="20.100000000000001" customHeight="1">
      <c r="A585" s="4">
        <f>SUBTOTAL(3,C$3:C585)</f>
        <v>583</v>
      </c>
      <c r="B585" s="5">
        <v>17180001</v>
      </c>
      <c r="C585" s="35" t="str">
        <f>_xlfn.XLOOKUP(Table236[[#This Row],[NIS]],Table23[NIS],Table23[Nama lengkap],"Not Found",0)</f>
        <v>Abdul Sidik</v>
      </c>
      <c r="D585" s="5" t="str">
        <f>_xlfn.XLOOKUP(Table236[[#This Row],[NIS]],Table23[NIS],Table23[Status],"Not Found",0)</f>
        <v>Pengabdian</v>
      </c>
      <c r="E585" s="5">
        <f>_xlfn.XLOOKUP(Table236[[#This Row],[NIS]],Table23[NIS],Table23[Tahun Masuk],"Not Found",0)</f>
        <v>2017</v>
      </c>
      <c r="F585" s="5">
        <f>_xlfn.XLOOKUP(Table236[[#This Row],[NIS]],Table23[NIS],Table23[Tahun Keluar],"Not Found",0)</f>
        <v>0</v>
      </c>
      <c r="G585" s="5">
        <f>_xlfn.XLOOKUP(Table236[[#This Row],[NIS]],Table23[NIS],Table23[Kelas],"Not Found",0)</f>
        <v>7</v>
      </c>
      <c r="H585" s="5">
        <f>_xlfn.XLOOKUP(Table236[[#This Row],[NIS]],Table23[NIS],Table23[Kelas Detail],"Not Found",0)</f>
        <v>7</v>
      </c>
      <c r="I585" s="5" t="s">
        <v>151</v>
      </c>
      <c r="J585" s="5"/>
      <c r="K585" s="5"/>
      <c r="L585" s="5"/>
      <c r="M585" s="5" t="s">
        <v>151</v>
      </c>
      <c r="N585" s="5" t="s">
        <v>6059</v>
      </c>
      <c r="O585" s="10" t="s">
        <v>6059</v>
      </c>
    </row>
    <row r="586" spans="1:15" ht="20.100000000000001" customHeight="1">
      <c r="A586" s="4">
        <f>SUBTOTAL(3,C$3:C586)</f>
        <v>584</v>
      </c>
      <c r="B586" s="5">
        <v>18190005</v>
      </c>
      <c r="C586" s="35" t="str">
        <f>_xlfn.XLOOKUP(Table236[[#This Row],[NIS]],Table23[NIS],Table23[Nama lengkap],"Not Found",0)</f>
        <v>Ahmad Fauzan Juarsa Putra</v>
      </c>
      <c r="D586" s="5" t="str">
        <f>_xlfn.XLOOKUP(Table236[[#This Row],[NIS]],Table23[NIS],Table23[Status],"Not Found",0)</f>
        <v>Alumni</v>
      </c>
      <c r="E586" s="5">
        <f>_xlfn.XLOOKUP(Table236[[#This Row],[NIS]],Table23[NIS],Table23[Tahun Masuk],"Not Found",0)</f>
        <v>2018</v>
      </c>
      <c r="F586" s="5">
        <f>_xlfn.XLOOKUP(Table236[[#This Row],[NIS]],Table23[NIS],Table23[Tahun Keluar],"Not Found",0)</f>
        <v>0</v>
      </c>
      <c r="G586" s="5">
        <f>_xlfn.XLOOKUP(Table236[[#This Row],[NIS]],Table23[NIS],Table23[Kelas],"Not Found",0)</f>
        <v>6</v>
      </c>
      <c r="H586" s="5">
        <f>_xlfn.XLOOKUP(Table236[[#This Row],[NIS]],Table23[NIS],Table23[Kelas Detail],"Not Found",0)</f>
        <v>7</v>
      </c>
      <c r="I586" s="5" t="s">
        <v>151</v>
      </c>
      <c r="J586" s="5"/>
      <c r="K586" s="5"/>
      <c r="L586" s="5"/>
      <c r="M586" s="5" t="s">
        <v>151</v>
      </c>
      <c r="N586" s="5" t="s">
        <v>6059</v>
      </c>
      <c r="O586" s="10" t="s">
        <v>6059</v>
      </c>
    </row>
    <row r="587" spans="1:15" ht="20.100000000000001" customHeight="1">
      <c r="A587" s="4">
        <f>SUBTOTAL(3,C$3:C587)</f>
        <v>585</v>
      </c>
      <c r="B587" s="5">
        <v>17180012</v>
      </c>
      <c r="C587" s="35" t="str">
        <f>_xlfn.XLOOKUP(Table236[[#This Row],[NIS]],Table23[NIS],Table23[Nama lengkap],"Not Found",0)</f>
        <v>Arif Hidayatuloh</v>
      </c>
      <c r="D587" s="5" t="str">
        <f>_xlfn.XLOOKUP(Table236[[#This Row],[NIS]],Table23[NIS],Table23[Status],"Not Found",0)</f>
        <v>Pengabdian</v>
      </c>
      <c r="E587" s="5">
        <f>_xlfn.XLOOKUP(Table236[[#This Row],[NIS]],Table23[NIS],Table23[Tahun Masuk],"Not Found",0)</f>
        <v>2017</v>
      </c>
      <c r="F587" s="5">
        <f>_xlfn.XLOOKUP(Table236[[#This Row],[NIS]],Table23[NIS],Table23[Tahun Keluar],"Not Found",0)</f>
        <v>0</v>
      </c>
      <c r="G587" s="5">
        <f>_xlfn.XLOOKUP(Table236[[#This Row],[NIS]],Table23[NIS],Table23[Kelas],"Not Found",0)</f>
        <v>7</v>
      </c>
      <c r="H587" s="5">
        <f>_xlfn.XLOOKUP(Table236[[#This Row],[NIS]],Table23[NIS],Table23[Kelas Detail],"Not Found",0)</f>
        <v>7</v>
      </c>
      <c r="I587" s="5" t="s">
        <v>151</v>
      </c>
      <c r="J587" s="5"/>
      <c r="K587" s="5"/>
      <c r="L587" s="5"/>
      <c r="M587" s="5" t="s">
        <v>151</v>
      </c>
      <c r="N587" s="5" t="s">
        <v>6059</v>
      </c>
      <c r="O587" s="10"/>
    </row>
    <row r="588" spans="1:15" ht="20.100000000000001" customHeight="1">
      <c r="A588" s="4">
        <f>SUBTOTAL(3,C$3:C588)</f>
        <v>586</v>
      </c>
      <c r="B588" s="5">
        <v>17180016</v>
      </c>
      <c r="C588" s="35" t="str">
        <f>_xlfn.XLOOKUP(Table236[[#This Row],[NIS]],Table23[NIS],Table23[Nama lengkap],"Not Found",0)</f>
        <v>Asep Abdul Kohar</v>
      </c>
      <c r="D588" s="5" t="str">
        <f>_xlfn.XLOOKUP(Table236[[#This Row],[NIS]],Table23[NIS],Table23[Status],"Not Found",0)</f>
        <v>Pengabdian</v>
      </c>
      <c r="E588" s="5">
        <f>_xlfn.XLOOKUP(Table236[[#This Row],[NIS]],Table23[NIS],Table23[Tahun Masuk],"Not Found",0)</f>
        <v>2017</v>
      </c>
      <c r="F588" s="5">
        <f>_xlfn.XLOOKUP(Table236[[#This Row],[NIS]],Table23[NIS],Table23[Tahun Keluar],"Not Found",0)</f>
        <v>0</v>
      </c>
      <c r="G588" s="5">
        <f>_xlfn.XLOOKUP(Table236[[#This Row],[NIS]],Table23[NIS],Table23[Kelas],"Not Found",0)</f>
        <v>7</v>
      </c>
      <c r="H588" s="5">
        <f>_xlfn.XLOOKUP(Table236[[#This Row],[NIS]],Table23[NIS],Table23[Kelas Detail],"Not Found",0)</f>
        <v>7</v>
      </c>
      <c r="I588" s="5" t="s">
        <v>151</v>
      </c>
      <c r="J588" s="5"/>
      <c r="K588" s="5"/>
      <c r="L588" s="5"/>
      <c r="M588" s="5" t="s">
        <v>151</v>
      </c>
      <c r="N588" s="5" t="s">
        <v>6059</v>
      </c>
      <c r="O588" s="10" t="s">
        <v>6059</v>
      </c>
    </row>
    <row r="589" spans="1:15" ht="20.100000000000001" customHeight="1">
      <c r="A589" s="4">
        <f>SUBTOTAL(3,C$3:C589)</f>
        <v>587</v>
      </c>
      <c r="B589" s="5">
        <v>16170010</v>
      </c>
      <c r="C589" s="35" t="str">
        <f>_xlfn.XLOOKUP(Table236[[#This Row],[NIS]],Table23[NIS],Table23[Nama lengkap],"Not Found",0)</f>
        <v>Asep Maulana</v>
      </c>
      <c r="D589" s="5" t="str">
        <f>_xlfn.XLOOKUP(Table236[[#This Row],[NIS]],Table23[NIS],Table23[Status],"Not Found",0)</f>
        <v>Alumni</v>
      </c>
      <c r="E589" s="5">
        <f>_xlfn.XLOOKUP(Table236[[#This Row],[NIS]],Table23[NIS],Table23[Tahun Masuk],"Not Found",0)</f>
        <v>2016</v>
      </c>
      <c r="F589" s="5">
        <f>_xlfn.XLOOKUP(Table236[[#This Row],[NIS]],Table23[NIS],Table23[Tahun Keluar],"Not Found",0)</f>
        <v>0</v>
      </c>
      <c r="G589" s="5">
        <f>_xlfn.XLOOKUP(Table236[[#This Row],[NIS]],Table23[NIS],Table23[Kelas],"Not Found",0)</f>
        <v>6</v>
      </c>
      <c r="H589" s="5">
        <f>_xlfn.XLOOKUP(Table236[[#This Row],[NIS]],Table23[NIS],Table23[Kelas Detail],"Not Found",0)</f>
        <v>7</v>
      </c>
      <c r="I589" s="5" t="s">
        <v>151</v>
      </c>
      <c r="J589" s="5"/>
      <c r="K589" s="5"/>
      <c r="L589" s="5"/>
      <c r="M589" s="5"/>
      <c r="N589" s="5" t="s">
        <v>6059</v>
      </c>
      <c r="O589" s="10" t="s">
        <v>6059</v>
      </c>
    </row>
    <row r="590" spans="1:15" ht="20.100000000000001" customHeight="1">
      <c r="A590" s="4">
        <f>SUBTOTAL(3,C$3:C590)</f>
        <v>588</v>
      </c>
      <c r="B590" s="5">
        <v>17180020</v>
      </c>
      <c r="C590" s="35" t="str">
        <f>_xlfn.XLOOKUP(Table236[[#This Row],[NIS]],Table23[NIS],Table23[Nama lengkap],"Not Found",0)</f>
        <v>Deni Supriatna</v>
      </c>
      <c r="D590" s="5" t="str">
        <f>_xlfn.XLOOKUP(Table236[[#This Row],[NIS]],Table23[NIS],Table23[Status],"Not Found",0)</f>
        <v>Alumni</v>
      </c>
      <c r="E590" s="5">
        <f>_xlfn.XLOOKUP(Table236[[#This Row],[NIS]],Table23[NIS],Table23[Tahun Masuk],"Not Found",0)</f>
        <v>2017</v>
      </c>
      <c r="F590" s="5">
        <f>_xlfn.XLOOKUP(Table236[[#This Row],[NIS]],Table23[NIS],Table23[Tahun Keluar],"Not Found",0)</f>
        <v>0</v>
      </c>
      <c r="G590" s="5">
        <f>_xlfn.XLOOKUP(Table236[[#This Row],[NIS]],Table23[NIS],Table23[Kelas],"Not Found",0)</f>
        <v>6</v>
      </c>
      <c r="H590" s="5">
        <f>_xlfn.XLOOKUP(Table236[[#This Row],[NIS]],Table23[NIS],Table23[Kelas Detail],"Not Found",0)</f>
        <v>7</v>
      </c>
      <c r="I590" s="5" t="s">
        <v>151</v>
      </c>
      <c r="J590" s="5"/>
      <c r="K590" s="5"/>
      <c r="L590" s="5"/>
      <c r="M590" s="5" t="s">
        <v>151</v>
      </c>
      <c r="N590" s="5" t="s">
        <v>6059</v>
      </c>
      <c r="O590" s="10" t="s">
        <v>6059</v>
      </c>
    </row>
    <row r="591" spans="1:15" ht="20.100000000000001" customHeight="1">
      <c r="A591" s="4">
        <f>SUBTOTAL(3,C$3:C591)</f>
        <v>589</v>
      </c>
      <c r="B591" s="5">
        <v>19200046</v>
      </c>
      <c r="C591" s="35" t="str">
        <f>_xlfn.XLOOKUP(Table236[[#This Row],[NIS]],Table23[NIS],Table23[Nama lengkap],"Not Found",0)</f>
        <v>Dzikri Fathurrahman</v>
      </c>
      <c r="D591" s="5" t="str">
        <f>_xlfn.XLOOKUP(Table236[[#This Row],[NIS]],Table23[NIS],Table23[Status],"Not Found",0)</f>
        <v>Alumni</v>
      </c>
      <c r="E591" s="5">
        <f>_xlfn.XLOOKUP(Table236[[#This Row],[NIS]],Table23[NIS],Table23[Tahun Masuk],"Not Found",0)</f>
        <v>2019</v>
      </c>
      <c r="F591" s="5">
        <f>_xlfn.XLOOKUP(Table236[[#This Row],[NIS]],Table23[NIS],Table23[Tahun Keluar],"Not Found",0)</f>
        <v>0</v>
      </c>
      <c r="G591" s="5">
        <f>_xlfn.XLOOKUP(Table236[[#This Row],[NIS]],Table23[NIS],Table23[Kelas],"Not Found",0)</f>
        <v>6</v>
      </c>
      <c r="H591" s="5">
        <f>_xlfn.XLOOKUP(Table236[[#This Row],[NIS]],Table23[NIS],Table23[Kelas Detail],"Not Found",0)</f>
        <v>7</v>
      </c>
      <c r="I591" s="5" t="s">
        <v>151</v>
      </c>
      <c r="J591" s="5"/>
      <c r="K591" s="5"/>
      <c r="L591" s="5"/>
      <c r="M591" s="5" t="s">
        <v>151</v>
      </c>
      <c r="N591" s="5"/>
      <c r="O591" s="10" t="s">
        <v>6059</v>
      </c>
    </row>
    <row r="592" spans="1:15" ht="20.100000000000001" customHeight="1">
      <c r="A592" s="4">
        <f>SUBTOTAL(3,C$3:C592)</f>
        <v>590</v>
      </c>
      <c r="B592" s="5">
        <v>18190025</v>
      </c>
      <c r="C592" s="35" t="str">
        <f>_xlfn.XLOOKUP(Table236[[#This Row],[NIS]],Table23[NIS],Table23[Nama lengkap],"Not Found",0)</f>
        <v>Fikri Ahmad Syauqi</v>
      </c>
      <c r="D592" s="5" t="str">
        <f>_xlfn.XLOOKUP(Table236[[#This Row],[NIS]],Table23[NIS],Table23[Status],"Not Found",0)</f>
        <v>Pengabdian</v>
      </c>
      <c r="E592" s="5">
        <f>_xlfn.XLOOKUP(Table236[[#This Row],[NIS]],Table23[NIS],Table23[Tahun Masuk],"Not Found",0)</f>
        <v>2018</v>
      </c>
      <c r="F592" s="5">
        <f>_xlfn.XLOOKUP(Table236[[#This Row],[NIS]],Table23[NIS],Table23[Tahun Keluar],"Not Found",0)</f>
        <v>0</v>
      </c>
      <c r="G592" s="5">
        <f>_xlfn.XLOOKUP(Table236[[#This Row],[NIS]],Table23[NIS],Table23[Kelas],"Not Found",0)</f>
        <v>7</v>
      </c>
      <c r="H592" s="5">
        <f>_xlfn.XLOOKUP(Table236[[#This Row],[NIS]],Table23[NIS],Table23[Kelas Detail],"Not Found",0)</f>
        <v>7</v>
      </c>
      <c r="I592" s="5" t="s">
        <v>151</v>
      </c>
      <c r="J592" s="5"/>
      <c r="K592" s="5"/>
      <c r="L592" s="5"/>
      <c r="M592" s="5" t="s">
        <v>151</v>
      </c>
      <c r="N592" s="5" t="s">
        <v>6059</v>
      </c>
      <c r="O592" s="10" t="s">
        <v>6059</v>
      </c>
    </row>
    <row r="593" spans="1:15" ht="20.100000000000001" customHeight="1">
      <c r="A593" s="4">
        <f>SUBTOTAL(3,C$3:C593)</f>
        <v>591</v>
      </c>
      <c r="B593" s="5">
        <v>17180030</v>
      </c>
      <c r="C593" s="35" t="str">
        <f>_xlfn.XLOOKUP(Table236[[#This Row],[NIS]],Table23[NIS],Table23[Nama lengkap],"Not Found",0)</f>
        <v>Habib Aliansyah</v>
      </c>
      <c r="D593" s="5" t="str">
        <f>_xlfn.XLOOKUP(Table236[[#This Row],[NIS]],Table23[NIS],Table23[Status],"Not Found",0)</f>
        <v>Pengabdian</v>
      </c>
      <c r="E593" s="5">
        <f>_xlfn.XLOOKUP(Table236[[#This Row],[NIS]],Table23[NIS],Table23[Tahun Masuk],"Not Found",0)</f>
        <v>2017</v>
      </c>
      <c r="F593" s="5">
        <f>_xlfn.XLOOKUP(Table236[[#This Row],[NIS]],Table23[NIS],Table23[Tahun Keluar],"Not Found",0)</f>
        <v>0</v>
      </c>
      <c r="G593" s="5">
        <f>_xlfn.XLOOKUP(Table236[[#This Row],[NIS]],Table23[NIS],Table23[Kelas],"Not Found",0)</f>
        <v>7</v>
      </c>
      <c r="H593" s="5">
        <f>_xlfn.XLOOKUP(Table236[[#This Row],[NIS]],Table23[NIS],Table23[Kelas Detail],"Not Found",0)</f>
        <v>7</v>
      </c>
      <c r="I593" s="5" t="s">
        <v>151</v>
      </c>
      <c r="J593" s="5"/>
      <c r="K593" s="5"/>
      <c r="L593" s="5"/>
      <c r="M593" s="5" t="s">
        <v>151</v>
      </c>
      <c r="N593" s="5" t="s">
        <v>6059</v>
      </c>
      <c r="O593" s="10" t="s">
        <v>6059</v>
      </c>
    </row>
    <row r="594" spans="1:15" ht="20.100000000000001" customHeight="1">
      <c r="A594" s="4">
        <f>SUBTOTAL(3,C$3:C594)</f>
        <v>592</v>
      </c>
      <c r="B594" s="5">
        <v>17180035</v>
      </c>
      <c r="C594" s="35" t="str">
        <f>_xlfn.XLOOKUP(Table236[[#This Row],[NIS]],Table23[NIS],Table23[Nama lengkap],"Not Found",0)</f>
        <v>Imam Robana</v>
      </c>
      <c r="D594" s="5" t="str">
        <f>_xlfn.XLOOKUP(Table236[[#This Row],[NIS]],Table23[NIS],Table23[Status],"Not Found",0)</f>
        <v>Alumni</v>
      </c>
      <c r="E594" s="5">
        <f>_xlfn.XLOOKUP(Table236[[#This Row],[NIS]],Table23[NIS],Table23[Tahun Masuk],"Not Found",0)</f>
        <v>2017</v>
      </c>
      <c r="F594" s="5">
        <f>_xlfn.XLOOKUP(Table236[[#This Row],[NIS]],Table23[NIS],Table23[Tahun Keluar],"Not Found",0)</f>
        <v>0</v>
      </c>
      <c r="G594" s="5">
        <f>_xlfn.XLOOKUP(Table236[[#This Row],[NIS]],Table23[NIS],Table23[Kelas],"Not Found",0)</f>
        <v>6</v>
      </c>
      <c r="H594" s="5">
        <f>_xlfn.XLOOKUP(Table236[[#This Row],[NIS]],Table23[NIS],Table23[Kelas Detail],"Not Found",0)</f>
        <v>7</v>
      </c>
      <c r="I594" s="5" t="s">
        <v>151</v>
      </c>
      <c r="J594" s="5"/>
      <c r="K594" s="5"/>
      <c r="L594" s="5"/>
      <c r="M594" s="5"/>
      <c r="N594" s="5" t="s">
        <v>6059</v>
      </c>
      <c r="O594" s="10" t="s">
        <v>6059</v>
      </c>
    </row>
    <row r="595" spans="1:15" ht="20.100000000000001" customHeight="1">
      <c r="A595" s="4">
        <f>SUBTOTAL(3,C$3:C595)</f>
        <v>593</v>
      </c>
      <c r="B595" s="5">
        <v>17180036</v>
      </c>
      <c r="C595" s="35" t="str">
        <f>_xlfn.XLOOKUP(Table236[[#This Row],[NIS]],Table23[NIS],Table23[Nama lengkap],"Not Found",0)</f>
        <v>Kanzha Praditya Syahid</v>
      </c>
      <c r="D595" s="5" t="str">
        <f>_xlfn.XLOOKUP(Table236[[#This Row],[NIS]],Table23[NIS],Table23[Status],"Not Found",0)</f>
        <v>Pengabdian</v>
      </c>
      <c r="E595" s="5">
        <f>_xlfn.XLOOKUP(Table236[[#This Row],[NIS]],Table23[NIS],Table23[Tahun Masuk],"Not Found",0)</f>
        <v>2017</v>
      </c>
      <c r="F595" s="5">
        <f>_xlfn.XLOOKUP(Table236[[#This Row],[NIS]],Table23[NIS],Table23[Tahun Keluar],"Not Found",0)</f>
        <v>0</v>
      </c>
      <c r="G595" s="5">
        <f>_xlfn.XLOOKUP(Table236[[#This Row],[NIS]],Table23[NIS],Table23[Kelas],"Not Found",0)</f>
        <v>7</v>
      </c>
      <c r="H595" s="5">
        <f>_xlfn.XLOOKUP(Table236[[#This Row],[NIS]],Table23[NIS],Table23[Kelas Detail],"Not Found",0)</f>
        <v>7</v>
      </c>
      <c r="I595" s="5" t="s">
        <v>151</v>
      </c>
      <c r="J595" s="5"/>
      <c r="K595" s="5"/>
      <c r="L595" s="5"/>
      <c r="M595" s="5" t="s">
        <v>151</v>
      </c>
      <c r="N595" s="5" t="s">
        <v>6059</v>
      </c>
      <c r="O595" s="10" t="s">
        <v>6059</v>
      </c>
    </row>
    <row r="596" spans="1:15" ht="20.100000000000001" customHeight="1">
      <c r="A596" s="4">
        <f>SUBTOTAL(3,C$3:C596)</f>
        <v>594</v>
      </c>
      <c r="B596" s="5">
        <v>18190031</v>
      </c>
      <c r="C596" s="35" t="str">
        <f>_xlfn.XLOOKUP(Table236[[#This Row],[NIS]],Table23[NIS],Table23[Nama lengkap],"Not Found",0)</f>
        <v>Khairul Raffy Iqsan Fauzhy</v>
      </c>
      <c r="D596" s="5" t="str">
        <f>_xlfn.XLOOKUP(Table236[[#This Row],[NIS]],Table23[NIS],Table23[Status],"Not Found",0)</f>
        <v>Pengabdian</v>
      </c>
      <c r="E596" s="5">
        <f>_xlfn.XLOOKUP(Table236[[#This Row],[NIS]],Table23[NIS],Table23[Tahun Masuk],"Not Found",0)</f>
        <v>2018</v>
      </c>
      <c r="F596" s="5">
        <f>_xlfn.XLOOKUP(Table236[[#This Row],[NIS]],Table23[NIS],Table23[Tahun Keluar],"Not Found",0)</f>
        <v>0</v>
      </c>
      <c r="G596" s="5">
        <f>_xlfn.XLOOKUP(Table236[[#This Row],[NIS]],Table23[NIS],Table23[Kelas],"Not Found",0)</f>
        <v>7</v>
      </c>
      <c r="H596" s="5">
        <f>_xlfn.XLOOKUP(Table236[[#This Row],[NIS]],Table23[NIS],Table23[Kelas Detail],"Not Found",0)</f>
        <v>7</v>
      </c>
      <c r="I596" s="5" t="s">
        <v>151</v>
      </c>
      <c r="J596" s="5"/>
      <c r="K596" s="5"/>
      <c r="L596" s="5"/>
      <c r="M596" s="5" t="s">
        <v>151</v>
      </c>
      <c r="N596" s="5" t="s">
        <v>6059</v>
      </c>
      <c r="O596" s="10"/>
    </row>
    <row r="597" spans="1:15" ht="20.100000000000001" customHeight="1">
      <c r="A597" s="4">
        <f>SUBTOTAL(3,C$3:C597)</f>
        <v>595</v>
      </c>
      <c r="B597" s="5">
        <v>17180042</v>
      </c>
      <c r="C597" s="35" t="str">
        <f>_xlfn.XLOOKUP(Table236[[#This Row],[NIS]],Table23[NIS],Table23[Nama lengkap],"Not Found",0)</f>
        <v>M. Candra Nuriryanto</v>
      </c>
      <c r="D597" s="5" t="str">
        <f>_xlfn.XLOOKUP(Table236[[#This Row],[NIS]],Table23[NIS],Table23[Status],"Not Found",0)</f>
        <v>Pengabdian</v>
      </c>
      <c r="E597" s="5">
        <f>_xlfn.XLOOKUP(Table236[[#This Row],[NIS]],Table23[NIS],Table23[Tahun Masuk],"Not Found",0)</f>
        <v>2017</v>
      </c>
      <c r="F597" s="5">
        <f>_xlfn.XLOOKUP(Table236[[#This Row],[NIS]],Table23[NIS],Table23[Tahun Keluar],"Not Found",0)</f>
        <v>0</v>
      </c>
      <c r="G597" s="5">
        <f>_xlfn.XLOOKUP(Table236[[#This Row],[NIS]],Table23[NIS],Table23[Kelas],"Not Found",0)</f>
        <v>7</v>
      </c>
      <c r="H597" s="5">
        <f>_xlfn.XLOOKUP(Table236[[#This Row],[NIS]],Table23[NIS],Table23[Kelas Detail],"Not Found",0)</f>
        <v>7</v>
      </c>
      <c r="I597" s="5" t="s">
        <v>151</v>
      </c>
      <c r="J597" s="5"/>
      <c r="K597" s="5"/>
      <c r="L597" s="5"/>
      <c r="M597" s="5" t="s">
        <v>151</v>
      </c>
      <c r="N597" s="5" t="s">
        <v>6059</v>
      </c>
      <c r="O597" s="10" t="s">
        <v>6059</v>
      </c>
    </row>
    <row r="598" spans="1:15" ht="20.100000000000001" customHeight="1">
      <c r="A598" s="4">
        <f>SUBTOTAL(3,C$3:C598)</f>
        <v>596</v>
      </c>
      <c r="B598" s="5">
        <v>17180073</v>
      </c>
      <c r="C598" s="35" t="str">
        <f>_xlfn.XLOOKUP(Table236[[#This Row],[NIS]],Table23[NIS],Table23[Nama lengkap],"Not Found",0)</f>
        <v>M. Reza Alhusaeni</v>
      </c>
      <c r="D598" s="5" t="str">
        <f>_xlfn.XLOOKUP(Table236[[#This Row],[NIS]],Table23[NIS],Table23[Status],"Not Found",0)</f>
        <v>Pengabdian</v>
      </c>
      <c r="E598" s="5">
        <f>_xlfn.XLOOKUP(Table236[[#This Row],[NIS]],Table23[NIS],Table23[Tahun Masuk],"Not Found",0)</f>
        <v>2017</v>
      </c>
      <c r="F598" s="5">
        <f>_xlfn.XLOOKUP(Table236[[#This Row],[NIS]],Table23[NIS],Table23[Tahun Keluar],"Not Found",0)</f>
        <v>0</v>
      </c>
      <c r="G598" s="5">
        <f>_xlfn.XLOOKUP(Table236[[#This Row],[NIS]],Table23[NIS],Table23[Kelas],"Not Found",0)</f>
        <v>7</v>
      </c>
      <c r="H598" s="5">
        <f>_xlfn.XLOOKUP(Table236[[#This Row],[NIS]],Table23[NIS],Table23[Kelas Detail],"Not Found",0)</f>
        <v>7</v>
      </c>
      <c r="I598" s="5" t="s">
        <v>151</v>
      </c>
      <c r="J598" s="5"/>
      <c r="K598" s="5"/>
      <c r="L598" s="5"/>
      <c r="M598" s="5" t="s">
        <v>151</v>
      </c>
      <c r="N598" s="5" t="s">
        <v>6059</v>
      </c>
      <c r="O598" s="10" t="s">
        <v>6059</v>
      </c>
    </row>
    <row r="599" spans="1:15" ht="20.100000000000001" customHeight="1">
      <c r="A599" s="4">
        <f>SUBTOTAL(3,C$3:C599)</f>
        <v>597</v>
      </c>
      <c r="B599" s="5">
        <v>18190048</v>
      </c>
      <c r="C599" s="35" t="str">
        <f>_xlfn.XLOOKUP(Table236[[#This Row],[NIS]],Table23[NIS],Table23[Nama lengkap],"Not Found",0)</f>
        <v>Moch. Arifin Mustofa</v>
      </c>
      <c r="D599" s="5" t="str">
        <f>_xlfn.XLOOKUP(Table236[[#This Row],[NIS]],Table23[NIS],Table23[Status],"Not Found",0)</f>
        <v>Pengabdian</v>
      </c>
      <c r="E599" s="5">
        <f>_xlfn.XLOOKUP(Table236[[#This Row],[NIS]],Table23[NIS],Table23[Tahun Masuk],"Not Found",0)</f>
        <v>2018</v>
      </c>
      <c r="F599" s="5">
        <f>_xlfn.XLOOKUP(Table236[[#This Row],[NIS]],Table23[NIS],Table23[Tahun Keluar],"Not Found",0)</f>
        <v>0</v>
      </c>
      <c r="G599" s="5">
        <f>_xlfn.XLOOKUP(Table236[[#This Row],[NIS]],Table23[NIS],Table23[Kelas],"Not Found",0)</f>
        <v>7</v>
      </c>
      <c r="H599" s="5">
        <f>_xlfn.XLOOKUP(Table236[[#This Row],[NIS]],Table23[NIS],Table23[Kelas Detail],"Not Found",0)</f>
        <v>7</v>
      </c>
      <c r="I599" s="5" t="s">
        <v>151</v>
      </c>
      <c r="J599" s="5"/>
      <c r="K599" s="5"/>
      <c r="L599" s="5"/>
      <c r="M599" s="5"/>
      <c r="N599" s="5" t="s">
        <v>6059</v>
      </c>
      <c r="O599" s="10" t="s">
        <v>6059</v>
      </c>
    </row>
    <row r="600" spans="1:15" ht="20.100000000000001" customHeight="1">
      <c r="A600" s="4">
        <f>SUBTOTAL(3,C$3:C600)</f>
        <v>598</v>
      </c>
      <c r="B600" s="5">
        <v>17180061</v>
      </c>
      <c r="C600" s="35" t="str">
        <f>_xlfn.XLOOKUP(Table236[[#This Row],[NIS]],Table23[NIS],Table23[Nama lengkap],"Not Found",0)</f>
        <v>Mochamad Naufal Taufiq</v>
      </c>
      <c r="D600" s="5" t="str">
        <f>_xlfn.XLOOKUP(Table236[[#This Row],[NIS]],Table23[NIS],Table23[Status],"Not Found",0)</f>
        <v>Alumni</v>
      </c>
      <c r="E600" s="5">
        <f>_xlfn.XLOOKUP(Table236[[#This Row],[NIS]],Table23[NIS],Table23[Tahun Masuk],"Not Found",0)</f>
        <v>2017</v>
      </c>
      <c r="F600" s="5">
        <f>_xlfn.XLOOKUP(Table236[[#This Row],[NIS]],Table23[NIS],Table23[Tahun Keluar],"Not Found",0)</f>
        <v>0</v>
      </c>
      <c r="G600" s="5">
        <f>_xlfn.XLOOKUP(Table236[[#This Row],[NIS]],Table23[NIS],Table23[Kelas],"Not Found",0)</f>
        <v>6</v>
      </c>
      <c r="H600" s="5">
        <f>_xlfn.XLOOKUP(Table236[[#This Row],[NIS]],Table23[NIS],Table23[Kelas Detail],"Not Found",0)</f>
        <v>7</v>
      </c>
      <c r="I600" s="5" t="s">
        <v>151</v>
      </c>
      <c r="J600" s="5"/>
      <c r="K600" s="5"/>
      <c r="L600" s="5"/>
      <c r="M600" s="5" t="s">
        <v>151</v>
      </c>
      <c r="N600" s="5" t="s">
        <v>6059</v>
      </c>
      <c r="O600" s="10" t="s">
        <v>6059</v>
      </c>
    </row>
    <row r="601" spans="1:15" ht="20.100000000000001" customHeight="1">
      <c r="A601" s="4">
        <f>SUBTOTAL(3,C$3:C601)</f>
        <v>599</v>
      </c>
      <c r="B601" s="5">
        <v>17180052</v>
      </c>
      <c r="C601" s="35" t="str">
        <f>_xlfn.XLOOKUP(Table236[[#This Row],[NIS]],Table23[NIS],Table23[Nama lengkap],"Not Found",0)</f>
        <v>Mohamad Akmal Hermawan</v>
      </c>
      <c r="D601" s="5" t="str">
        <f>_xlfn.XLOOKUP(Table236[[#This Row],[NIS]],Table23[NIS],Table23[Status],"Not Found",0)</f>
        <v>Pengabdian</v>
      </c>
      <c r="E601" s="5">
        <f>_xlfn.XLOOKUP(Table236[[#This Row],[NIS]],Table23[NIS],Table23[Tahun Masuk],"Not Found",0)</f>
        <v>2017</v>
      </c>
      <c r="F601" s="5">
        <f>_xlfn.XLOOKUP(Table236[[#This Row],[NIS]],Table23[NIS],Table23[Tahun Keluar],"Not Found",0)</f>
        <v>0</v>
      </c>
      <c r="G601" s="5">
        <f>_xlfn.XLOOKUP(Table236[[#This Row],[NIS]],Table23[NIS],Table23[Kelas],"Not Found",0)</f>
        <v>7</v>
      </c>
      <c r="H601" s="5">
        <f>_xlfn.XLOOKUP(Table236[[#This Row],[NIS]],Table23[NIS],Table23[Kelas Detail],"Not Found",0)</f>
        <v>7</v>
      </c>
      <c r="I601" s="5" t="s">
        <v>151</v>
      </c>
      <c r="J601" s="5"/>
      <c r="K601" s="5"/>
      <c r="L601" s="5"/>
      <c r="M601" s="5" t="s">
        <v>151</v>
      </c>
      <c r="N601" s="5"/>
      <c r="O601" s="10" t="s">
        <v>6059</v>
      </c>
    </row>
    <row r="602" spans="1:15" ht="20.100000000000001" customHeight="1">
      <c r="A602" s="4">
        <f>SUBTOTAL(3,C$3:C602)</f>
        <v>600</v>
      </c>
      <c r="B602" s="5">
        <v>17180063</v>
      </c>
      <c r="C602" s="35" t="str">
        <f>_xlfn.XLOOKUP(Table236[[#This Row],[NIS]],Table23[NIS],Table23[Nama lengkap],"Not Found",0)</f>
        <v>Muhamad Azmi Raihan Taufik</v>
      </c>
      <c r="D602" s="5" t="str">
        <f>_xlfn.XLOOKUP(Table236[[#This Row],[NIS]],Table23[NIS],Table23[Status],"Not Found",0)</f>
        <v>Pengabdian</v>
      </c>
      <c r="E602" s="5">
        <f>_xlfn.XLOOKUP(Table236[[#This Row],[NIS]],Table23[NIS],Table23[Tahun Masuk],"Not Found",0)</f>
        <v>2017</v>
      </c>
      <c r="F602" s="5">
        <f>_xlfn.XLOOKUP(Table236[[#This Row],[NIS]],Table23[NIS],Table23[Tahun Keluar],"Not Found",0)</f>
        <v>0</v>
      </c>
      <c r="G602" s="5">
        <f>_xlfn.XLOOKUP(Table236[[#This Row],[NIS]],Table23[NIS],Table23[Kelas],"Not Found",0)</f>
        <v>7</v>
      </c>
      <c r="H602" s="5">
        <f>_xlfn.XLOOKUP(Table236[[#This Row],[NIS]],Table23[NIS],Table23[Kelas Detail],"Not Found",0)</f>
        <v>7</v>
      </c>
      <c r="I602" s="5" t="s">
        <v>151</v>
      </c>
      <c r="J602" s="5"/>
      <c r="K602" s="5"/>
      <c r="L602" s="5"/>
      <c r="M602" s="5" t="s">
        <v>151</v>
      </c>
      <c r="N602" s="5" t="s">
        <v>6059</v>
      </c>
      <c r="O602" s="10" t="s">
        <v>6059</v>
      </c>
    </row>
    <row r="603" spans="1:15" ht="20.100000000000001" customHeight="1">
      <c r="A603" s="4">
        <f>SUBTOTAL(3,C$3:C603)</f>
        <v>601</v>
      </c>
      <c r="B603" s="5">
        <v>17180045</v>
      </c>
      <c r="C603" s="35" t="str">
        <f>_xlfn.XLOOKUP(Table236[[#This Row],[NIS]],Table23[NIS],Table23[Nama lengkap],"Not Found",0)</f>
        <v>Muhammad Hafidz Sholihin</v>
      </c>
      <c r="D603" s="5" t="str">
        <f>_xlfn.XLOOKUP(Table236[[#This Row],[NIS]],Table23[NIS],Table23[Status],"Not Found",0)</f>
        <v>Pengabdian</v>
      </c>
      <c r="E603" s="5">
        <f>_xlfn.XLOOKUP(Table236[[#This Row],[NIS]],Table23[NIS],Table23[Tahun Masuk],"Not Found",0)</f>
        <v>2017</v>
      </c>
      <c r="F603" s="5">
        <f>_xlfn.XLOOKUP(Table236[[#This Row],[NIS]],Table23[NIS],Table23[Tahun Keluar],"Not Found",0)</f>
        <v>0</v>
      </c>
      <c r="G603" s="5">
        <f>_xlfn.XLOOKUP(Table236[[#This Row],[NIS]],Table23[NIS],Table23[Kelas],"Not Found",0)</f>
        <v>7</v>
      </c>
      <c r="H603" s="5">
        <f>_xlfn.XLOOKUP(Table236[[#This Row],[NIS]],Table23[NIS],Table23[Kelas Detail],"Not Found",0)</f>
        <v>7</v>
      </c>
      <c r="I603" s="5" t="s">
        <v>151</v>
      </c>
      <c r="J603" s="5"/>
      <c r="K603" s="5"/>
      <c r="L603" s="5"/>
      <c r="M603" s="5"/>
      <c r="N603" s="5" t="s">
        <v>6059</v>
      </c>
      <c r="O603" s="10" t="s">
        <v>6059</v>
      </c>
    </row>
    <row r="604" spans="1:15" ht="20.100000000000001" customHeight="1">
      <c r="A604" s="4">
        <f>SUBTOTAL(3,C$3:C604)</f>
        <v>602</v>
      </c>
      <c r="B604" s="5">
        <v>17180047</v>
      </c>
      <c r="C604" s="35" t="str">
        <f>_xlfn.XLOOKUP(Table236[[#This Row],[NIS]],Table23[NIS],Table23[Nama lengkap],"Not Found",0)</f>
        <v>Muhammad Ibnu Ruslan</v>
      </c>
      <c r="D604" s="5" t="str">
        <f>_xlfn.XLOOKUP(Table236[[#This Row],[NIS]],Table23[NIS],Table23[Status],"Not Found",0)</f>
        <v>Alumni</v>
      </c>
      <c r="E604" s="5">
        <f>_xlfn.XLOOKUP(Table236[[#This Row],[NIS]],Table23[NIS],Table23[Tahun Masuk],"Not Found",0)</f>
        <v>2017</v>
      </c>
      <c r="F604" s="5">
        <f>_xlfn.XLOOKUP(Table236[[#This Row],[NIS]],Table23[NIS],Table23[Tahun Keluar],"Not Found",0)</f>
        <v>0</v>
      </c>
      <c r="G604" s="5">
        <f>_xlfn.XLOOKUP(Table236[[#This Row],[NIS]],Table23[NIS],Table23[Kelas],"Not Found",0)</f>
        <v>6</v>
      </c>
      <c r="H604" s="5">
        <f>_xlfn.XLOOKUP(Table236[[#This Row],[NIS]],Table23[NIS],Table23[Kelas Detail],"Not Found",0)</f>
        <v>7</v>
      </c>
      <c r="I604" s="5" t="s">
        <v>151</v>
      </c>
      <c r="J604" s="5"/>
      <c r="K604" s="5"/>
      <c r="L604" s="5"/>
      <c r="M604" s="5" t="s">
        <v>151</v>
      </c>
      <c r="N604" s="5" t="s">
        <v>6059</v>
      </c>
      <c r="O604" s="132" t="s">
        <v>6059</v>
      </c>
    </row>
    <row r="605" spans="1:15" ht="20.100000000000001" customHeight="1">
      <c r="A605" s="4">
        <f>SUBTOTAL(3,C$3:C605)</f>
        <v>603</v>
      </c>
      <c r="B605" s="5">
        <v>17180060</v>
      </c>
      <c r="C605" s="35" t="str">
        <f>_xlfn.XLOOKUP(Table236[[#This Row],[NIS]],Table23[NIS],Table23[Nama lengkap],"Not Found",0)</f>
        <v>Muhammad Naufal</v>
      </c>
      <c r="D605" s="5" t="str">
        <f>_xlfn.XLOOKUP(Table236[[#This Row],[NIS]],Table23[NIS],Table23[Status],"Not Found",0)</f>
        <v>Alumni</v>
      </c>
      <c r="E605" s="5">
        <f>_xlfn.XLOOKUP(Table236[[#This Row],[NIS]],Table23[NIS],Table23[Tahun Masuk],"Not Found",0)</f>
        <v>2017</v>
      </c>
      <c r="F605" s="5">
        <f>_xlfn.XLOOKUP(Table236[[#This Row],[NIS]],Table23[NIS],Table23[Tahun Keluar],"Not Found",0)</f>
        <v>0</v>
      </c>
      <c r="G605" s="5">
        <f>_xlfn.XLOOKUP(Table236[[#This Row],[NIS]],Table23[NIS],Table23[Kelas],"Not Found",0)</f>
        <v>6</v>
      </c>
      <c r="H605" s="5">
        <f>_xlfn.XLOOKUP(Table236[[#This Row],[NIS]],Table23[NIS],Table23[Kelas Detail],"Not Found",0)</f>
        <v>7</v>
      </c>
      <c r="I605" s="5" t="s">
        <v>151</v>
      </c>
      <c r="J605" s="5"/>
      <c r="K605" s="5"/>
      <c r="L605" s="5"/>
      <c r="M605" s="5" t="s">
        <v>151</v>
      </c>
      <c r="N605" s="5"/>
      <c r="O605" s="10" t="s">
        <v>6059</v>
      </c>
    </row>
    <row r="606" spans="1:15" ht="20.100000000000001" customHeight="1">
      <c r="A606" s="4">
        <f>SUBTOTAL(3,C$3:C606)</f>
        <v>604</v>
      </c>
      <c r="B606" s="5">
        <v>17180065</v>
      </c>
      <c r="C606" s="35" t="str">
        <f>_xlfn.XLOOKUP(Table236[[#This Row],[NIS]],Table23[NIS],Table23[Nama lengkap],"Not Found",0)</f>
        <v>Muhammad Zainal Abidin</v>
      </c>
      <c r="D606" s="5" t="str">
        <f>_xlfn.XLOOKUP(Table236[[#This Row],[NIS]],Table23[NIS],Table23[Status],"Not Found",0)</f>
        <v>Alumni</v>
      </c>
      <c r="E606" s="5">
        <f>_xlfn.XLOOKUP(Table236[[#This Row],[NIS]],Table23[NIS],Table23[Tahun Masuk],"Not Found",0)</f>
        <v>2017</v>
      </c>
      <c r="F606" s="5">
        <f>_xlfn.XLOOKUP(Table236[[#This Row],[NIS]],Table23[NIS],Table23[Tahun Keluar],"Not Found",0)</f>
        <v>0</v>
      </c>
      <c r="G606" s="5">
        <f>_xlfn.XLOOKUP(Table236[[#This Row],[NIS]],Table23[NIS],Table23[Kelas],"Not Found",0)</f>
        <v>6</v>
      </c>
      <c r="H606" s="5">
        <f>_xlfn.XLOOKUP(Table236[[#This Row],[NIS]],Table23[NIS],Table23[Kelas Detail],"Not Found",0)</f>
        <v>7</v>
      </c>
      <c r="I606" s="5" t="s">
        <v>151</v>
      </c>
      <c r="J606" s="5"/>
      <c r="K606" s="5"/>
      <c r="L606" s="5"/>
      <c r="M606" s="5" t="s">
        <v>151</v>
      </c>
      <c r="N606" s="5"/>
      <c r="O606" s="10"/>
    </row>
    <row r="607" spans="1:15" ht="20.100000000000001" customHeight="1">
      <c r="A607" s="4">
        <f>SUBTOTAL(3,C$3:C607)</f>
        <v>605</v>
      </c>
      <c r="B607" s="5">
        <v>17180079</v>
      </c>
      <c r="C607" s="35" t="str">
        <f>_xlfn.XLOOKUP(Table236[[#This Row],[NIS]],Table23[NIS],Table23[Nama lengkap],"Not Found",0)</f>
        <v>Patra Byansyah Maulana Sidik</v>
      </c>
      <c r="D607" s="5" t="str">
        <f>_xlfn.XLOOKUP(Table236[[#This Row],[NIS]],Table23[NIS],Table23[Status],"Not Found",0)</f>
        <v>Pengabdian</v>
      </c>
      <c r="E607" s="5">
        <f>_xlfn.XLOOKUP(Table236[[#This Row],[NIS]],Table23[NIS],Table23[Tahun Masuk],"Not Found",0)</f>
        <v>2017</v>
      </c>
      <c r="F607" s="5">
        <f>_xlfn.XLOOKUP(Table236[[#This Row],[NIS]],Table23[NIS],Table23[Tahun Keluar],"Not Found",0)</f>
        <v>0</v>
      </c>
      <c r="G607" s="5">
        <f>_xlfn.XLOOKUP(Table236[[#This Row],[NIS]],Table23[NIS],Table23[Kelas],"Not Found",0)</f>
        <v>7</v>
      </c>
      <c r="H607" s="5">
        <f>_xlfn.XLOOKUP(Table236[[#This Row],[NIS]],Table23[NIS],Table23[Kelas Detail],"Not Found",0)</f>
        <v>7</v>
      </c>
      <c r="I607" s="5" t="s">
        <v>151</v>
      </c>
      <c r="J607" s="5"/>
      <c r="K607" s="5"/>
      <c r="L607" s="5"/>
      <c r="M607" s="5" t="s">
        <v>151</v>
      </c>
      <c r="N607" s="5" t="s">
        <v>6059</v>
      </c>
      <c r="O607" s="10" t="s">
        <v>6059</v>
      </c>
    </row>
    <row r="608" spans="1:15" ht="20.100000000000001" customHeight="1">
      <c r="A608" s="4">
        <f>SUBTOTAL(3,C$3:C608)</f>
        <v>606</v>
      </c>
      <c r="B608" s="5">
        <v>16170065</v>
      </c>
      <c r="C608" s="35" t="str">
        <f>_xlfn.XLOOKUP(Table236[[#This Row],[NIS]],Table23[NIS],Table23[Nama lengkap],"Not Found",0)</f>
        <v>Rifki Murtadlo</v>
      </c>
      <c r="D608" s="5" t="str">
        <f>_xlfn.XLOOKUP(Table236[[#This Row],[NIS]],Table23[NIS],Table23[Status],"Not Found",0)</f>
        <v>Alumni</v>
      </c>
      <c r="E608" s="5">
        <f>_xlfn.XLOOKUP(Table236[[#This Row],[NIS]],Table23[NIS],Table23[Tahun Masuk],"Not Found",0)</f>
        <v>2016</v>
      </c>
      <c r="F608" s="5">
        <f>_xlfn.XLOOKUP(Table236[[#This Row],[NIS]],Table23[NIS],Table23[Tahun Keluar],"Not Found",0)</f>
        <v>0</v>
      </c>
      <c r="G608" s="5">
        <f>_xlfn.XLOOKUP(Table236[[#This Row],[NIS]],Table23[NIS],Table23[Kelas],"Not Found",0)</f>
        <v>6</v>
      </c>
      <c r="H608" s="5">
        <f>_xlfn.XLOOKUP(Table236[[#This Row],[NIS]],Table23[NIS],Table23[Kelas Detail],"Not Found",0)</f>
        <v>7</v>
      </c>
      <c r="I608" s="5" t="s">
        <v>151</v>
      </c>
      <c r="J608" s="5"/>
      <c r="K608" s="5"/>
      <c r="L608" s="5"/>
      <c r="M608" s="5" t="s">
        <v>151</v>
      </c>
      <c r="N608" s="5" t="s">
        <v>6059</v>
      </c>
      <c r="O608" s="10" t="s">
        <v>6059</v>
      </c>
    </row>
    <row r="609" spans="1:15" ht="20.100000000000001" customHeight="1">
      <c r="A609" s="4">
        <f>SUBTOTAL(3,C$3:C609)</f>
        <v>607</v>
      </c>
      <c r="B609" s="5">
        <v>17180083</v>
      </c>
      <c r="C609" s="35" t="str">
        <f>_xlfn.XLOOKUP(Table236[[#This Row],[NIS]],Table23[NIS],Table23[Nama lengkap],"Not Found",0)</f>
        <v>Rifqi Ahmadi Taufik</v>
      </c>
      <c r="D609" s="5" t="str">
        <f>_xlfn.XLOOKUP(Table236[[#This Row],[NIS]],Table23[NIS],Table23[Status],"Not Found",0)</f>
        <v>Alumni</v>
      </c>
      <c r="E609" s="5">
        <f>_xlfn.XLOOKUP(Table236[[#This Row],[NIS]],Table23[NIS],Table23[Tahun Masuk],"Not Found",0)</f>
        <v>2017</v>
      </c>
      <c r="F609" s="5">
        <f>_xlfn.XLOOKUP(Table236[[#This Row],[NIS]],Table23[NIS],Table23[Tahun Keluar],"Not Found",0)</f>
        <v>0</v>
      </c>
      <c r="G609" s="5">
        <f>_xlfn.XLOOKUP(Table236[[#This Row],[NIS]],Table23[NIS],Table23[Kelas],"Not Found",0)</f>
        <v>6</v>
      </c>
      <c r="H609" s="5">
        <f>_xlfn.XLOOKUP(Table236[[#This Row],[NIS]],Table23[NIS],Table23[Kelas Detail],"Not Found",0)</f>
        <v>7</v>
      </c>
      <c r="I609" s="5" t="s">
        <v>151</v>
      </c>
      <c r="J609" s="5"/>
      <c r="K609" s="5"/>
      <c r="L609" s="5"/>
      <c r="M609" s="5" t="s">
        <v>151</v>
      </c>
      <c r="N609" s="5" t="s">
        <v>6059</v>
      </c>
      <c r="O609" s="10" t="s">
        <v>6059</v>
      </c>
    </row>
    <row r="610" spans="1:15" ht="20.100000000000001" customHeight="1">
      <c r="A610" s="4">
        <f>SUBTOTAL(3,C$3:C610)</f>
        <v>608</v>
      </c>
      <c r="B610" s="5">
        <v>17180088</v>
      </c>
      <c r="C610" s="35" t="str">
        <f>_xlfn.XLOOKUP(Table236[[#This Row],[NIS]],Table23[NIS],Table23[Nama lengkap],"Not Found",0)</f>
        <v>Satriazy  Almadzumy Rizky Abdillah</v>
      </c>
      <c r="D610" s="5" t="str">
        <f>_xlfn.XLOOKUP(Table236[[#This Row],[NIS]],Table23[NIS],Table23[Status],"Not Found",0)</f>
        <v>Pengabdian</v>
      </c>
      <c r="E610" s="5">
        <f>_xlfn.XLOOKUP(Table236[[#This Row],[NIS]],Table23[NIS],Table23[Tahun Masuk],"Not Found",0)</f>
        <v>2017</v>
      </c>
      <c r="F610" s="5">
        <f>_xlfn.XLOOKUP(Table236[[#This Row],[NIS]],Table23[NIS],Table23[Tahun Keluar],"Not Found",0)</f>
        <v>0</v>
      </c>
      <c r="G610" s="5">
        <f>_xlfn.XLOOKUP(Table236[[#This Row],[NIS]],Table23[NIS],Table23[Kelas],"Not Found",0)</f>
        <v>7</v>
      </c>
      <c r="H610" s="5">
        <f>_xlfn.XLOOKUP(Table236[[#This Row],[NIS]],Table23[NIS],Table23[Kelas Detail],"Not Found",0)</f>
        <v>7</v>
      </c>
      <c r="I610" s="5" t="s">
        <v>151</v>
      </c>
      <c r="J610" s="5"/>
      <c r="K610" s="5"/>
      <c r="L610" s="5"/>
      <c r="M610" s="5" t="s">
        <v>151</v>
      </c>
      <c r="N610" s="5" t="s">
        <v>6059</v>
      </c>
      <c r="O610" s="10" t="s">
        <v>6059</v>
      </c>
    </row>
    <row r="611" spans="1:15" ht="20.100000000000001" customHeight="1">
      <c r="A611" s="4">
        <f>SUBTOTAL(3,C$3:C611)</f>
        <v>609</v>
      </c>
      <c r="B611" s="5">
        <v>17180092</v>
      </c>
      <c r="C611" s="35" t="str">
        <f>_xlfn.XLOOKUP(Table236[[#This Row],[NIS]],Table23[NIS],Table23[Nama lengkap],"Not Found",0)</f>
        <v>Syaripudin</v>
      </c>
      <c r="D611" s="5" t="str">
        <f>_xlfn.XLOOKUP(Table236[[#This Row],[NIS]],Table23[NIS],Table23[Status],"Not Found",0)</f>
        <v>Pengabdian</v>
      </c>
      <c r="E611" s="5">
        <f>_xlfn.XLOOKUP(Table236[[#This Row],[NIS]],Table23[NIS],Table23[Tahun Masuk],"Not Found",0)</f>
        <v>2017</v>
      </c>
      <c r="F611" s="5">
        <f>_xlfn.XLOOKUP(Table236[[#This Row],[NIS]],Table23[NIS],Table23[Tahun Keluar],"Not Found",0)</f>
        <v>0</v>
      </c>
      <c r="G611" s="5">
        <f>_xlfn.XLOOKUP(Table236[[#This Row],[NIS]],Table23[NIS],Table23[Kelas],"Not Found",0)</f>
        <v>7</v>
      </c>
      <c r="H611" s="5">
        <f>_xlfn.XLOOKUP(Table236[[#This Row],[NIS]],Table23[NIS],Table23[Kelas Detail],"Not Found",0)</f>
        <v>7</v>
      </c>
      <c r="I611" s="5" t="s">
        <v>151</v>
      </c>
      <c r="J611" s="5"/>
      <c r="K611" s="5"/>
      <c r="L611" s="5"/>
      <c r="M611" s="5" t="s">
        <v>151</v>
      </c>
      <c r="N611" s="5" t="s">
        <v>6059</v>
      </c>
      <c r="O611" s="10" t="s">
        <v>6059</v>
      </c>
    </row>
    <row r="612" spans="1:15" ht="20.100000000000001" customHeight="1">
      <c r="A612" s="4">
        <f>SUBTOTAL(3,C$3:C612)</f>
        <v>610</v>
      </c>
      <c r="B612" s="5">
        <v>17180099</v>
      </c>
      <c r="C612" s="35" t="str">
        <f>_xlfn.XLOOKUP(Table236[[#This Row],[NIS]],Table23[NIS],Table23[Nama lengkap],"Not Found",0)</f>
        <v>Zikri Dwi Alfiansyah</v>
      </c>
      <c r="D612" s="5" t="str">
        <f>_xlfn.XLOOKUP(Table236[[#This Row],[NIS]],Table23[NIS],Table23[Status],"Not Found",0)</f>
        <v>Alumni</v>
      </c>
      <c r="E612" s="5">
        <f>_xlfn.XLOOKUP(Table236[[#This Row],[NIS]],Table23[NIS],Table23[Tahun Masuk],"Not Found",0)</f>
        <v>2017</v>
      </c>
      <c r="F612" s="5">
        <f>_xlfn.XLOOKUP(Table236[[#This Row],[NIS]],Table23[NIS],Table23[Tahun Keluar],"Not Found",0)</f>
        <v>0</v>
      </c>
      <c r="G612" s="5">
        <f>_xlfn.XLOOKUP(Table236[[#This Row],[NIS]],Table23[NIS],Table23[Kelas],"Not Found",0)</f>
        <v>6</v>
      </c>
      <c r="H612" s="5">
        <f>_xlfn.XLOOKUP(Table236[[#This Row],[NIS]],Table23[NIS],Table23[Kelas Detail],"Not Found",0)</f>
        <v>7</v>
      </c>
      <c r="I612" s="5" t="s">
        <v>151</v>
      </c>
      <c r="J612" s="5"/>
      <c r="K612" s="5"/>
      <c r="L612" s="5"/>
      <c r="M612" s="5" t="s">
        <v>151</v>
      </c>
      <c r="N612" s="5" t="s">
        <v>6059</v>
      </c>
      <c r="O612" s="10" t="s">
        <v>6059</v>
      </c>
    </row>
    <row r="613" spans="1:15" ht="20.100000000000001" customHeight="1">
      <c r="A613" s="4">
        <f>SUBTOTAL(3,C$3:C613)</f>
        <v>611</v>
      </c>
      <c r="B613" s="13">
        <v>14150003</v>
      </c>
      <c r="C613" s="112" t="str">
        <f>_xlfn.XLOOKUP(Table236[[#This Row],[NIS]],Table23[NIS],Table23[Nama lengkap],"Not Found",0)</f>
        <v>Abdulah Parhan Rizk</v>
      </c>
      <c r="D613" s="5" t="str">
        <f>_xlfn.XLOOKUP(Table236[[#This Row],[NIS]],Table23[NIS],Table23[Status],"Not Found",0)</f>
        <v>Waqof</v>
      </c>
      <c r="E613" s="5">
        <f>_xlfn.XLOOKUP(Table236[[#This Row],[NIS]],Table23[NIS],Table23[Tahun Masuk],"Not Found",0)</f>
        <v>2014</v>
      </c>
      <c r="F613" s="5" t="str">
        <f>_xlfn.XLOOKUP(Table236[[#This Row],[NIS]],Table23[NIS],Table23[Tahun Keluar],"Not Found",0)</f>
        <v>21-22</v>
      </c>
      <c r="G613" s="13">
        <f>_xlfn.XLOOKUP(Table236[[#This Row],[NIS]],Table23[NIS],Table23[Kelas],"Not Found",0)</f>
        <v>6</v>
      </c>
      <c r="H613" s="13">
        <f>_xlfn.XLOOKUP(Table236[[#This Row],[NIS]],Table23[NIS],Table23[Kelas Detail],"Not Found",0)</f>
        <v>6</v>
      </c>
      <c r="I613" s="13"/>
      <c r="J613" s="13"/>
      <c r="K613" s="13"/>
      <c r="L613" s="13" t="s">
        <v>10158</v>
      </c>
      <c r="M613" s="13"/>
      <c r="N613" s="13"/>
      <c r="O613" s="13"/>
    </row>
    <row r="614" spans="1:15" ht="20.100000000000001" customHeight="1">
      <c r="A614" s="4">
        <f>SUBTOTAL(3,C$3:C614)</f>
        <v>612</v>
      </c>
      <c r="B614" s="5">
        <v>14150035</v>
      </c>
      <c r="C614" s="35" t="str">
        <f>_xlfn.XLOOKUP(Table236[[#This Row],[NIS]],Table23[NIS],Table23[Nama lengkap],"Not Found",0)</f>
        <v>Muhammad Fikri Izzuddin</v>
      </c>
      <c r="D614" s="5" t="str">
        <f>_xlfn.XLOOKUP(Table236[[#This Row],[NIS]],Table23[NIS],Table23[Status],"Not Found",0)</f>
        <v>Waqof</v>
      </c>
      <c r="E614" s="5">
        <f>_xlfn.XLOOKUP(Table236[[#This Row],[NIS]],Table23[NIS],Table23[Tahun Masuk],"Not Found",0)</f>
        <v>2014</v>
      </c>
      <c r="F614" s="5" t="str">
        <f>_xlfn.XLOOKUP(Table236[[#This Row],[NIS]],Table23[NIS],Table23[Tahun Keluar],"Not Found",0)</f>
        <v>20-21</v>
      </c>
      <c r="G614" s="5">
        <f>_xlfn.XLOOKUP(Table236[[#This Row],[NIS]],Table23[NIS],Table23[Kelas],"Not Found",0)</f>
        <v>6</v>
      </c>
      <c r="H614" s="5">
        <f>_xlfn.XLOOKUP(Table236[[#This Row],[NIS]],Table23[NIS],Table23[Kelas Detail],"Not Found",0)</f>
        <v>6</v>
      </c>
      <c r="I614" s="5"/>
      <c r="J614" s="5"/>
      <c r="K614" s="5"/>
      <c r="L614" s="5"/>
      <c r="M614" s="5"/>
      <c r="N614" s="5"/>
      <c r="O614" s="5"/>
    </row>
    <row r="615" spans="1:15" ht="20.100000000000001" customHeight="1">
      <c r="A615" s="4">
        <f>SUBTOTAL(3,C$3:C615)</f>
        <v>613</v>
      </c>
      <c r="B615" s="5">
        <v>14150008</v>
      </c>
      <c r="C615" s="35" t="str">
        <f>_xlfn.XLOOKUP(Table236[[#This Row],[NIS]],Table23[NIS],Table23[Nama lengkap],"Not Found",0)</f>
        <v>Ardi Nurjati</v>
      </c>
      <c r="D615" s="5" t="str">
        <f>_xlfn.XLOOKUP(Table236[[#This Row],[NIS]],Table23[NIS],Table23[Status],"Not Found",0)</f>
        <v>Waqof</v>
      </c>
      <c r="E615" s="5">
        <f>_xlfn.XLOOKUP(Table236[[#This Row],[NIS]],Table23[NIS],Table23[Tahun Masuk],"Not Found",0)</f>
        <v>2014</v>
      </c>
      <c r="F615" s="5" t="str">
        <f>_xlfn.XLOOKUP(Table236[[#This Row],[NIS]],Table23[NIS],Table23[Tahun Keluar],"Not Found",0)</f>
        <v>21-22</v>
      </c>
      <c r="G615" s="5">
        <f>_xlfn.XLOOKUP(Table236[[#This Row],[NIS]],Table23[NIS],Table23[Kelas],"Not Found",0)</f>
        <v>7</v>
      </c>
      <c r="H615" s="5">
        <f>_xlfn.XLOOKUP(Table236[[#This Row],[NIS]],Table23[NIS],Table23[Kelas Detail],"Not Found",0)</f>
        <v>7</v>
      </c>
      <c r="I615" s="5"/>
      <c r="J615" s="5"/>
      <c r="K615" s="5"/>
      <c r="L615" s="5"/>
      <c r="M615" s="5"/>
      <c r="N615" s="5"/>
      <c r="O615" s="5"/>
    </row>
    <row r="616" spans="1:15" ht="20.100000000000001" customHeight="1">
      <c r="A616" s="4">
        <f>SUBTOTAL(3,C$3:C616)</f>
        <v>614</v>
      </c>
      <c r="B616" s="5">
        <v>15160018</v>
      </c>
      <c r="C616" s="35" t="str">
        <f>_xlfn.XLOOKUP(Table236[[#This Row],[NIS]],Table23[NIS],Table23[Nama lengkap],"Not Found",0)</f>
        <v>Hoerudin</v>
      </c>
      <c r="D616" s="5" t="str">
        <f>_xlfn.XLOOKUP(Table236[[#This Row],[NIS]],Table23[NIS],Table23[Status],"Not Found",0)</f>
        <v>Waqof</v>
      </c>
      <c r="E616" s="5">
        <f>_xlfn.XLOOKUP(Table236[[#This Row],[NIS]],Table23[NIS],Table23[Tahun Masuk],"Not Found",0)</f>
        <v>2015</v>
      </c>
      <c r="F616" s="5" t="str">
        <f>_xlfn.XLOOKUP(Table236[[#This Row],[NIS]],Table23[NIS],Table23[Tahun Keluar],"Not Found",0)</f>
        <v>22-23</v>
      </c>
      <c r="G616" s="5">
        <f>_xlfn.XLOOKUP(Table236[[#This Row],[NIS]],Table23[NIS],Table23[Kelas],"Not Found",0)</f>
        <v>7</v>
      </c>
      <c r="H616" s="5">
        <f>_xlfn.XLOOKUP(Table236[[#This Row],[NIS]],Table23[NIS],Table23[Kelas Detail],"Not Found",0)</f>
        <v>7</v>
      </c>
      <c r="I616" s="5"/>
      <c r="J616" s="5"/>
      <c r="K616" s="5"/>
      <c r="L616" s="5"/>
      <c r="M616" s="5"/>
      <c r="N616" s="5"/>
      <c r="O616" s="5"/>
    </row>
    <row r="617" spans="1:15" ht="20.100000000000001" customHeight="1">
      <c r="A617" s="4">
        <f>SUBTOTAL(3,C$3:C617)</f>
        <v>615</v>
      </c>
      <c r="B617" s="5">
        <v>23240111</v>
      </c>
      <c r="C617" s="35" t="str">
        <f>_xlfn.XLOOKUP(Table236[[#This Row],[NIS]],Table23[NIS],Table23[Nama lengkap],"Not Found",0)</f>
        <v>Ahmad Fadilah Al-Fazri</v>
      </c>
      <c r="D617" s="5" t="str">
        <f>_xlfn.XLOOKUP(Table236[[#This Row],[NIS]],Table23[NIS],Table23[Status],"Not Found",0)</f>
        <v>Waqof</v>
      </c>
      <c r="E617" s="5">
        <f>_xlfn.XLOOKUP(Table236[[#This Row],[NIS]],Table23[NIS],Table23[Tahun Masuk],"Not Found",0)</f>
        <v>2023</v>
      </c>
      <c r="F617" s="5" t="str">
        <f>_xlfn.XLOOKUP(Table236[[#This Row],[NIS]],Table23[NIS],Table23[Tahun Keluar],"Not Found",0)</f>
        <v>24-25</v>
      </c>
      <c r="G617" s="5">
        <f>_xlfn.XLOOKUP(Table236[[#This Row],[NIS]],Table23[NIS],Table23[Kelas],"Not Found",0)</f>
        <v>1</v>
      </c>
      <c r="H617" s="5" t="str">
        <f>_xlfn.XLOOKUP(Table236[[#This Row],[NIS]],Table23[NIS],Table23[Kelas Detail],"Not Found",0)</f>
        <v>1-A</v>
      </c>
      <c r="I617" s="5"/>
      <c r="J617" s="5"/>
      <c r="K617" s="5"/>
      <c r="L617" s="5"/>
      <c r="M617" s="5"/>
      <c r="N617" s="5"/>
      <c r="O617" s="10"/>
    </row>
    <row r="618" spans="1:15" ht="20.100000000000001" customHeight="1">
      <c r="A618" s="4">
        <f>SUBTOTAL(3,C$3:C618)</f>
        <v>616</v>
      </c>
      <c r="B618" s="5">
        <v>22230160</v>
      </c>
      <c r="C618" s="35" t="str">
        <f>_xlfn.XLOOKUP(Table236[[#This Row],[NIS]],Table23[NIS],Table23[Nama lengkap],"Not Found",0)</f>
        <v>Muhammad Andriana Hidayat</v>
      </c>
      <c r="D618" s="5" t="str">
        <f>_xlfn.XLOOKUP(Table236[[#This Row],[NIS]],Table23[NIS],Table23[Status],"Not Found",0)</f>
        <v>Waqof</v>
      </c>
      <c r="E618" s="5">
        <f>_xlfn.XLOOKUP(Table236[[#This Row],[NIS]],Table23[NIS],Table23[Tahun Masuk],"Not Found",0)</f>
        <v>2022</v>
      </c>
      <c r="F618" s="5" t="str">
        <f>_xlfn.XLOOKUP(Table236[[#This Row],[NIS]],Table23[NIS],Table23[Tahun Keluar],"Not Found",0)</f>
        <v>24-25</v>
      </c>
      <c r="G618" s="5">
        <f>_xlfn.XLOOKUP(Table236[[#This Row],[NIS]],Table23[NIS],Table23[Kelas],"Not Found",0)</f>
        <v>1</v>
      </c>
      <c r="H618" s="5" t="str">
        <f>_xlfn.XLOOKUP(Table236[[#This Row],[NIS]],Table23[NIS],Table23[Kelas Detail],"Not Found",0)</f>
        <v>1-A</v>
      </c>
      <c r="I618" s="5" t="s">
        <v>151</v>
      </c>
      <c r="J618" s="5"/>
      <c r="K618" s="5"/>
      <c r="L618" s="5"/>
      <c r="M618" s="5"/>
      <c r="N618" s="5"/>
      <c r="O618" s="10"/>
    </row>
    <row r="619" spans="1:15" ht="20.100000000000001" customHeight="1">
      <c r="A619" s="4">
        <f>SUBTOTAL(3,C$3:C619)</f>
        <v>617</v>
      </c>
      <c r="B619" s="5">
        <v>23240141</v>
      </c>
      <c r="C619" s="35" t="str">
        <f>_xlfn.XLOOKUP(Table236[[#This Row],[NIS]],Table23[NIS],Table23[Nama lengkap],"Not Found",0)</f>
        <v>Muhammad Meidrehan Pashya</v>
      </c>
      <c r="D619" s="5" t="str">
        <f>_xlfn.XLOOKUP(Table236[[#This Row],[NIS]],Table23[NIS],Table23[Status],"Not Found",0)</f>
        <v>Waqof</v>
      </c>
      <c r="E619" s="5">
        <f>_xlfn.XLOOKUP(Table236[[#This Row],[NIS]],Table23[NIS],Table23[Tahun Masuk],"Not Found",0)</f>
        <v>2023</v>
      </c>
      <c r="F619" s="5" t="str">
        <f>_xlfn.XLOOKUP(Table236[[#This Row],[NIS]],Table23[NIS],Table23[Tahun Keluar],"Not Found",0)</f>
        <v>24-25</v>
      </c>
      <c r="G619" s="5">
        <f>_xlfn.XLOOKUP(Table236[[#This Row],[NIS]],Table23[NIS],Table23[Kelas],"Not Found",0)</f>
        <v>1</v>
      </c>
      <c r="H619" s="5" t="str">
        <f>_xlfn.XLOOKUP(Table236[[#This Row],[NIS]],Table23[NIS],Table23[Kelas Detail],"Not Found",0)</f>
        <v>1-B</v>
      </c>
      <c r="I619" s="5" t="s">
        <v>151</v>
      </c>
      <c r="J619" s="5" t="s">
        <v>151</v>
      </c>
      <c r="K619" s="5" t="s">
        <v>151</v>
      </c>
      <c r="L619" s="5"/>
      <c r="M619" s="5"/>
      <c r="N619" s="5" t="s">
        <v>6059</v>
      </c>
      <c r="O619" s="10"/>
    </row>
    <row r="620" spans="1:15" ht="20.100000000000001" customHeight="1">
      <c r="A620" s="4">
        <f>SUBTOTAL(3,C$3:C620)</f>
        <v>618</v>
      </c>
      <c r="B620" s="5">
        <v>22230181</v>
      </c>
      <c r="C620" s="35" t="str">
        <f>_xlfn.XLOOKUP(Table236[[#This Row],[NIS]],Table23[NIS],Table23[Nama lengkap],"Not Found",0)</f>
        <v>Sesar Indrayana</v>
      </c>
      <c r="D620" s="5" t="str">
        <f>_xlfn.XLOOKUP(Table236[[#This Row],[NIS]],Table23[NIS],Table23[Status],"Not Found",0)</f>
        <v>Waqof</v>
      </c>
      <c r="E620" s="5">
        <f>_xlfn.XLOOKUP(Table236[[#This Row],[NIS]],Table23[NIS],Table23[Tahun Masuk],"Not Found",0)</f>
        <v>2022</v>
      </c>
      <c r="F620" s="5" t="str">
        <f>_xlfn.XLOOKUP(Table236[[#This Row],[NIS]],Table23[NIS],Table23[Tahun Keluar],"Not Found",0)</f>
        <v>24-25</v>
      </c>
      <c r="G620" s="5">
        <f>_xlfn.XLOOKUP(Table236[[#This Row],[NIS]],Table23[NIS],Table23[Kelas],"Not Found",0)</f>
        <v>1</v>
      </c>
      <c r="H620" s="5" t="str">
        <f>_xlfn.XLOOKUP(Table236[[#This Row],[NIS]],Table23[NIS],Table23[Kelas Detail],"Not Found",0)</f>
        <v>1-B</v>
      </c>
      <c r="I620" s="5" t="s">
        <v>151</v>
      </c>
      <c r="J620" s="5" t="s">
        <v>151</v>
      </c>
      <c r="K620" s="5" t="s">
        <v>151</v>
      </c>
      <c r="L620" s="5"/>
      <c r="M620" s="5"/>
      <c r="N620" s="5"/>
      <c r="O620" s="10"/>
    </row>
    <row r="621" spans="1:15" ht="20.100000000000001" customHeight="1">
      <c r="A621" s="4">
        <f>SUBTOTAL(3,C$3:C621)</f>
        <v>619</v>
      </c>
      <c r="B621" s="5"/>
      <c r="C621" s="35" t="str">
        <f>_xlfn.XLOOKUP(Table236[[#This Row],[NIS]],Table23[NIS],Table23[Nama lengkap],"Not Found",0)</f>
        <v>Not Found</v>
      </c>
      <c r="D621" s="5" t="str">
        <f>_xlfn.XLOOKUP(Table236[[#This Row],[NIS]],Table23[NIS],Table23[Status],"Not Found",0)</f>
        <v>Not Found</v>
      </c>
      <c r="E621" s="5" t="str">
        <f>_xlfn.XLOOKUP(Table236[[#This Row],[NIS]],Table23[NIS],Table23[Tahun Masuk],"Not Found",0)</f>
        <v>Not Found</v>
      </c>
      <c r="F621" s="5" t="str">
        <f>_xlfn.XLOOKUP(Table236[[#This Row],[NIS]],Table23[NIS],Table23[Tahun Keluar],"Not Found",0)</f>
        <v>Not Found</v>
      </c>
      <c r="G621" s="5" t="str">
        <f>_xlfn.XLOOKUP(Table236[[#This Row],[NIS]],Table23[NIS],Table23[Kelas],"Not Found",0)</f>
        <v>Not Found</v>
      </c>
      <c r="H621" s="5" t="str">
        <f>_xlfn.XLOOKUP(Table236[[#This Row],[NIS]],Table23[NIS],Table23[Kelas Detail],"Not Found",0)</f>
        <v>Not Found</v>
      </c>
      <c r="I621" s="5"/>
      <c r="J621" s="5"/>
      <c r="K621" s="5"/>
      <c r="L621" s="5"/>
      <c r="M621" s="5"/>
      <c r="N621" s="5"/>
      <c r="O621" s="10"/>
    </row>
    <row r="622" spans="1:15" ht="20.100000000000001" customHeight="1">
      <c r="A622" s="4">
        <f>SUBTOTAL(3,C$3:C622)</f>
        <v>620</v>
      </c>
      <c r="B622" s="5">
        <v>23240053</v>
      </c>
      <c r="C622" s="35" t="str">
        <f>_xlfn.XLOOKUP(Table236[[#This Row],[NIS]],Table23[NIS],Table23[Nama lengkap],"Not Found",0)</f>
        <v>Muhammad Ramdhan</v>
      </c>
      <c r="D622" s="5" t="str">
        <f>_xlfn.XLOOKUP(Table236[[#This Row],[NIS]],Table23[NIS],Table23[Status],"Not Found",0)</f>
        <v>Waqof</v>
      </c>
      <c r="E622" s="5">
        <f>_xlfn.XLOOKUP(Table236[[#This Row],[NIS]],Table23[NIS],Table23[Tahun Masuk],"Not Found",0)</f>
        <v>2023</v>
      </c>
      <c r="F622" s="5" t="str">
        <f>_xlfn.XLOOKUP(Table236[[#This Row],[NIS]],Table23[NIS],Table23[Tahun Keluar],"Not Found",0)</f>
        <v>24-25</v>
      </c>
      <c r="G622" s="5">
        <f>_xlfn.XLOOKUP(Table236[[#This Row],[NIS]],Table23[NIS],Table23[Kelas],"Not Found",0)</f>
        <v>1</v>
      </c>
      <c r="H622" s="5" t="str">
        <f>_xlfn.XLOOKUP(Table236[[#This Row],[NIS]],Table23[NIS],Table23[Kelas Detail],"Not Found",0)</f>
        <v>1-C</v>
      </c>
      <c r="I622" s="5" t="s">
        <v>151</v>
      </c>
      <c r="J622" s="5" t="s">
        <v>151</v>
      </c>
      <c r="K622" s="5" t="s">
        <v>151</v>
      </c>
      <c r="L622" s="5"/>
      <c r="M622" s="5"/>
      <c r="N622" s="5" t="s">
        <v>6059</v>
      </c>
      <c r="O622" s="10"/>
    </row>
    <row r="623" spans="1:15" ht="20.100000000000001" customHeight="1">
      <c r="A623" s="4">
        <f>SUBTOTAL(3,C$3:C623)</f>
        <v>621</v>
      </c>
      <c r="B623" s="5"/>
      <c r="C623" s="35" t="str">
        <f>_xlfn.XLOOKUP(Table236[[#This Row],[NIS]],Table23[NIS],Table23[Nama lengkap],"Not Found",0)</f>
        <v>Not Found</v>
      </c>
      <c r="D623" s="5" t="str">
        <f>_xlfn.XLOOKUP(Table236[[#This Row],[NIS]],Table23[NIS],Table23[Status],"Not Found",0)</f>
        <v>Not Found</v>
      </c>
      <c r="E623" s="5" t="str">
        <f>_xlfn.XLOOKUP(Table236[[#This Row],[NIS]],Table23[NIS],Table23[Tahun Masuk],"Not Found",0)</f>
        <v>Not Found</v>
      </c>
      <c r="F623" s="5" t="str">
        <f>_xlfn.XLOOKUP(Table236[[#This Row],[NIS]],Table23[NIS],Table23[Tahun Keluar],"Not Found",0)</f>
        <v>Not Found</v>
      </c>
      <c r="G623" s="5" t="str">
        <f>_xlfn.XLOOKUP(Table236[[#This Row],[NIS]],Table23[NIS],Table23[Kelas],"Not Found",0)</f>
        <v>Not Found</v>
      </c>
      <c r="H623" s="5" t="str">
        <f>_xlfn.XLOOKUP(Table236[[#This Row],[NIS]],Table23[NIS],Table23[Kelas Detail],"Not Found",0)</f>
        <v>Not Found</v>
      </c>
      <c r="I623" s="5"/>
      <c r="J623" s="5"/>
      <c r="K623" s="5"/>
      <c r="L623" s="5"/>
      <c r="M623" s="5"/>
      <c r="N623" s="5"/>
      <c r="O623" s="10"/>
    </row>
    <row r="624" spans="1:15" ht="20.100000000000001" customHeight="1">
      <c r="A624" s="4">
        <f>SUBTOTAL(3,C$3:C624)</f>
        <v>622</v>
      </c>
      <c r="B624" s="5">
        <v>24250129</v>
      </c>
      <c r="C624" s="35" t="str">
        <f>_xlfn.XLOOKUP(Table236[[#This Row],[NIS]],Table23[NIS],Table23[Nama lengkap],"Not Found",0)</f>
        <v>Rachel Firzi Arsyad</v>
      </c>
      <c r="D624" s="5" t="str">
        <f>_xlfn.XLOOKUP(Table236[[#This Row],[NIS]],Table23[NIS],Table23[Status],"Not Found",0)</f>
        <v>Waqof</v>
      </c>
      <c r="E624" s="5">
        <f>_xlfn.XLOOKUP(Table236[[#This Row],[NIS]],Table23[NIS],Table23[Tahun Masuk],"Not Found",0)</f>
        <v>2024</v>
      </c>
      <c r="F624" s="5" t="str">
        <f>_xlfn.XLOOKUP(Table236[[#This Row],[NIS]],Table23[NIS],Table23[Tahun Keluar],"Not Found",0)</f>
        <v>24-25</v>
      </c>
      <c r="G624" s="5">
        <f>_xlfn.XLOOKUP(Table236[[#This Row],[NIS]],Table23[NIS],Table23[Kelas],"Not Found",0)</f>
        <v>1</v>
      </c>
      <c r="H624" s="5" t="str">
        <f>_xlfn.XLOOKUP(Table236[[#This Row],[NIS]],Table23[NIS],Table23[Kelas Detail],"Not Found",0)</f>
        <v>1-D</v>
      </c>
      <c r="I624" s="5" t="s">
        <v>8161</v>
      </c>
      <c r="J624" s="5" t="s">
        <v>151</v>
      </c>
      <c r="K624" s="5" t="s">
        <v>151</v>
      </c>
      <c r="L624" s="5"/>
      <c r="M624" s="5"/>
      <c r="N624" s="5" t="s">
        <v>6059</v>
      </c>
      <c r="O624" s="5"/>
    </row>
    <row r="625" spans="1:15" ht="20.100000000000001" customHeight="1">
      <c r="A625" s="4">
        <f>SUBTOTAL(3,C$3:C625)</f>
        <v>623</v>
      </c>
      <c r="B625" s="5" t="s">
        <v>1780</v>
      </c>
      <c r="C625" s="35" t="str">
        <f>_xlfn.XLOOKUP(Table236[[#This Row],[NIS]],Table23[NIS],Table23[Nama lengkap],"Not Found",0)</f>
        <v>Not Found</v>
      </c>
      <c r="D625" s="5" t="str">
        <f>_xlfn.XLOOKUP(Table236[[#This Row],[NIS]],Table23[NIS],Table23[Status],"Not Found",0)</f>
        <v>Not Found</v>
      </c>
      <c r="E625" s="5" t="str">
        <f>_xlfn.XLOOKUP(Table236[[#This Row],[NIS]],Table23[NIS],Table23[Tahun Masuk],"Not Found",0)</f>
        <v>Not Found</v>
      </c>
      <c r="F625" s="5" t="str">
        <f>_xlfn.XLOOKUP(Table236[[#This Row],[NIS]],Table23[NIS],Table23[Tahun Keluar],"Not Found",0)</f>
        <v>Not Found</v>
      </c>
      <c r="G625" s="5" t="str">
        <f>_xlfn.XLOOKUP(Table236[[#This Row],[NIS]],Table23[NIS],Table23[Kelas],"Not Found",0)</f>
        <v>Not Found</v>
      </c>
      <c r="H625" s="5" t="str">
        <f>_xlfn.XLOOKUP(Table236[[#This Row],[NIS]],Table23[NIS],Table23[Kelas Detail],"Not Found",0)</f>
        <v>Not Found</v>
      </c>
      <c r="I625" s="5" t="s">
        <v>151</v>
      </c>
      <c r="J625" s="5" t="s">
        <v>151</v>
      </c>
      <c r="K625" s="5" t="s">
        <v>151</v>
      </c>
      <c r="L625" s="5"/>
      <c r="M625" s="5"/>
      <c r="N625" s="5"/>
      <c r="O625" s="10"/>
    </row>
    <row r="626" spans="1:15" ht="20.100000000000001" customHeight="1">
      <c r="A626" s="4">
        <f>SUBTOTAL(3,C$3:C626)</f>
        <v>624</v>
      </c>
      <c r="B626" s="5">
        <v>21220006</v>
      </c>
      <c r="C626" s="35" t="str">
        <f>_xlfn.XLOOKUP(Table236[[#This Row],[NIS]],Table23[NIS],Table23[Nama lengkap],"Not Found",0)</f>
        <v>Fiqri Damian Pratama</v>
      </c>
      <c r="D626" s="5" t="str">
        <f>_xlfn.XLOOKUP(Table236[[#This Row],[NIS]],Table23[NIS],Table23[Status],"Not Found",0)</f>
        <v>Waqof</v>
      </c>
      <c r="E626" s="5">
        <f>_xlfn.XLOOKUP(Table236[[#This Row],[NIS]],Table23[NIS],Table23[Tahun Masuk],"Not Found",0)</f>
        <v>2021</v>
      </c>
      <c r="F626" s="5" t="str">
        <f>_xlfn.XLOOKUP(Table236[[#This Row],[NIS]],Table23[NIS],Table23[Tahun Keluar],"Not Found",0)</f>
        <v>24-25</v>
      </c>
      <c r="G626" s="5">
        <f>_xlfn.XLOOKUP(Table236[[#This Row],[NIS]],Table23[NIS],Table23[Kelas],"Not Found",0)</f>
        <v>2</v>
      </c>
      <c r="H626" s="5" t="str">
        <f>_xlfn.XLOOKUP(Table236[[#This Row],[NIS]],Table23[NIS],Table23[Kelas Detail],"Not Found",0)</f>
        <v>2-A</v>
      </c>
      <c r="I626" s="5" t="s">
        <v>151</v>
      </c>
      <c r="J626" s="5" t="s">
        <v>151</v>
      </c>
      <c r="K626" s="5" t="s">
        <v>151</v>
      </c>
      <c r="L626" s="5"/>
      <c r="M626" s="5"/>
      <c r="N626" s="5"/>
      <c r="O626" s="10"/>
    </row>
    <row r="627" spans="1:15" ht="20.100000000000001" customHeight="1">
      <c r="A627" s="4">
        <f>SUBTOTAL(3,C$3:C627)</f>
        <v>625</v>
      </c>
      <c r="B627" s="5"/>
      <c r="C627" s="35" t="str">
        <f>_xlfn.XLOOKUP(Table236[[#This Row],[NIS]],Table23[NIS],Table23[Nama lengkap],"Not Found",0)</f>
        <v>Not Found</v>
      </c>
      <c r="D627" s="5" t="str">
        <f>_xlfn.XLOOKUP(Table236[[#This Row],[NIS]],Table23[NIS],Table23[Status],"Not Found",0)</f>
        <v>Not Found</v>
      </c>
      <c r="E627" s="5" t="str">
        <f>_xlfn.XLOOKUP(Table236[[#This Row],[NIS]],Table23[NIS],Table23[Tahun Masuk],"Not Found",0)</f>
        <v>Not Found</v>
      </c>
      <c r="F627" s="5" t="str">
        <f>_xlfn.XLOOKUP(Table236[[#This Row],[NIS]],Table23[NIS],Table23[Tahun Keluar],"Not Found",0)</f>
        <v>Not Found</v>
      </c>
      <c r="G627" s="5" t="str">
        <f>_xlfn.XLOOKUP(Table236[[#This Row],[NIS]],Table23[NIS],Table23[Kelas],"Not Found",0)</f>
        <v>Not Found</v>
      </c>
      <c r="H627" s="5" t="str">
        <f>_xlfn.XLOOKUP(Table236[[#This Row],[NIS]],Table23[NIS],Table23[Kelas Detail],"Not Found",0)</f>
        <v>Not Found</v>
      </c>
      <c r="I627" s="5"/>
      <c r="J627" s="5"/>
      <c r="K627" s="5"/>
      <c r="L627" s="5"/>
      <c r="M627" s="5"/>
      <c r="N627" s="5"/>
      <c r="O627" s="10"/>
    </row>
    <row r="628" spans="1:15" ht="20.100000000000001" customHeight="1">
      <c r="A628" s="4">
        <f>SUBTOTAL(3,C$3:C628)</f>
        <v>626</v>
      </c>
      <c r="B628" s="5"/>
      <c r="C628" s="35" t="str">
        <f>_xlfn.XLOOKUP(Table236[[#This Row],[NIS]],Table23[NIS],Table23[Nama lengkap],"Not Found",0)</f>
        <v>Not Found</v>
      </c>
      <c r="D628" s="5" t="str">
        <f>_xlfn.XLOOKUP(Table236[[#This Row],[NIS]],Table23[NIS],Table23[Status],"Not Found",0)</f>
        <v>Not Found</v>
      </c>
      <c r="E628" s="5" t="str">
        <f>_xlfn.XLOOKUP(Table236[[#This Row],[NIS]],Table23[NIS],Table23[Tahun Masuk],"Not Found",0)</f>
        <v>Not Found</v>
      </c>
      <c r="F628" s="5" t="str">
        <f>_xlfn.XLOOKUP(Table236[[#This Row],[NIS]],Table23[NIS],Table23[Tahun Keluar],"Not Found",0)</f>
        <v>Not Found</v>
      </c>
      <c r="G628" s="5" t="str">
        <f>_xlfn.XLOOKUP(Table236[[#This Row],[NIS]],Table23[NIS],Table23[Kelas],"Not Found",0)</f>
        <v>Not Found</v>
      </c>
      <c r="H628" s="5" t="str">
        <f>_xlfn.XLOOKUP(Table236[[#This Row],[NIS]],Table23[NIS],Table23[Kelas Detail],"Not Found",0)</f>
        <v>Not Found</v>
      </c>
      <c r="I628" s="5"/>
      <c r="J628" s="5"/>
      <c r="K628" s="5"/>
      <c r="L628" s="5"/>
      <c r="M628" s="5"/>
      <c r="N628" s="5"/>
      <c r="O628" s="10"/>
    </row>
    <row r="629" spans="1:15" ht="20.100000000000001" customHeight="1">
      <c r="A629" s="4">
        <f>SUBTOTAL(3,C$3:C629)</f>
        <v>627</v>
      </c>
      <c r="B629" s="5" t="s">
        <v>8287</v>
      </c>
      <c r="C629" s="35" t="str">
        <f>_xlfn.XLOOKUP(Table236[[#This Row],[NIS]],Table23[NIS],Table23[Nama lengkap],"Not Found",0)</f>
        <v>Muhamad Alwy</v>
      </c>
      <c r="D629" s="5" t="str">
        <f>_xlfn.XLOOKUP(Table236[[#This Row],[NIS]],Table23[NIS],Table23[Status],"Not Found",0)</f>
        <v>Waqof</v>
      </c>
      <c r="E629" s="5">
        <f>_xlfn.XLOOKUP(Table236[[#This Row],[NIS]],Table23[NIS],Table23[Tahun Masuk],"Not Found",0)</f>
        <v>2022</v>
      </c>
      <c r="F629" s="5" t="str">
        <f>_xlfn.XLOOKUP(Table236[[#This Row],[NIS]],Table23[NIS],Table23[Tahun Keluar],"Not Found",0)</f>
        <v>24-25</v>
      </c>
      <c r="G629" s="5">
        <f>_xlfn.XLOOKUP(Table236[[#This Row],[NIS]],Table23[NIS],Table23[Kelas],"Not Found",0)</f>
        <v>2</v>
      </c>
      <c r="H629" s="5" t="str">
        <f>_xlfn.XLOOKUP(Table236[[#This Row],[NIS]],Table23[NIS],Table23[Kelas Detail],"Not Found",0)</f>
        <v>2-A</v>
      </c>
      <c r="I629" s="5" t="s">
        <v>8161</v>
      </c>
      <c r="J629" s="5"/>
      <c r="K629" s="5"/>
      <c r="L629" s="5"/>
      <c r="M629" s="5"/>
      <c r="N629" s="5"/>
      <c r="O629" s="10"/>
    </row>
    <row r="630" spans="1:15" ht="20.100000000000001" customHeight="1">
      <c r="A630" s="4">
        <f>SUBTOTAL(3,C$3:C630)</f>
        <v>628</v>
      </c>
      <c r="B630" s="5"/>
      <c r="C630" s="35" t="str">
        <f>_xlfn.XLOOKUP(Table236[[#This Row],[NIS]],Table23[NIS],Table23[Nama lengkap],"Not Found",0)</f>
        <v>Not Found</v>
      </c>
      <c r="D630" s="5" t="str">
        <f>_xlfn.XLOOKUP(Table236[[#This Row],[NIS]],Table23[NIS],Table23[Status],"Not Found",0)</f>
        <v>Not Found</v>
      </c>
      <c r="E630" s="5" t="str">
        <f>_xlfn.XLOOKUP(Table236[[#This Row],[NIS]],Table23[NIS],Table23[Tahun Masuk],"Not Found",0)</f>
        <v>Not Found</v>
      </c>
      <c r="F630" s="5" t="str">
        <f>_xlfn.XLOOKUP(Table236[[#This Row],[NIS]],Table23[NIS],Table23[Tahun Keluar],"Not Found",0)</f>
        <v>Not Found</v>
      </c>
      <c r="G630" s="5" t="str">
        <f>_xlfn.XLOOKUP(Table236[[#This Row],[NIS]],Table23[NIS],Table23[Kelas],"Not Found",0)</f>
        <v>Not Found</v>
      </c>
      <c r="H630" s="5" t="str">
        <f>_xlfn.XLOOKUP(Table236[[#This Row],[NIS]],Table23[NIS],Table23[Kelas Detail],"Not Found",0)</f>
        <v>Not Found</v>
      </c>
      <c r="I630" s="5"/>
      <c r="J630" s="5"/>
      <c r="K630" s="5"/>
      <c r="L630" s="5"/>
      <c r="M630" s="5"/>
      <c r="N630" s="5"/>
      <c r="O630" s="10"/>
    </row>
    <row r="631" spans="1:15" ht="20.100000000000001" customHeight="1">
      <c r="A631" s="4">
        <f>SUBTOTAL(3,C$3:C631)</f>
        <v>629</v>
      </c>
      <c r="B631" s="5"/>
      <c r="C631" s="35" t="str">
        <f>_xlfn.XLOOKUP(Table236[[#This Row],[NIS]],Table23[NIS],Table23[Nama lengkap],"Not Found",0)</f>
        <v>Not Found</v>
      </c>
      <c r="D631" s="5" t="str">
        <f>_xlfn.XLOOKUP(Table236[[#This Row],[NIS]],Table23[NIS],Table23[Status],"Not Found",0)</f>
        <v>Not Found</v>
      </c>
      <c r="E631" s="5" t="str">
        <f>_xlfn.XLOOKUP(Table236[[#This Row],[NIS]],Table23[NIS],Table23[Tahun Masuk],"Not Found",0)</f>
        <v>Not Found</v>
      </c>
      <c r="F631" s="5" t="str">
        <f>_xlfn.XLOOKUP(Table236[[#This Row],[NIS]],Table23[NIS],Table23[Tahun Keluar],"Not Found",0)</f>
        <v>Not Found</v>
      </c>
      <c r="G631" s="5" t="str">
        <f>_xlfn.XLOOKUP(Table236[[#This Row],[NIS]],Table23[NIS],Table23[Kelas],"Not Found",0)</f>
        <v>Not Found</v>
      </c>
      <c r="H631" s="5" t="str">
        <f>_xlfn.XLOOKUP(Table236[[#This Row],[NIS]],Table23[NIS],Table23[Kelas Detail],"Not Found",0)</f>
        <v>Not Found</v>
      </c>
      <c r="I631" s="5"/>
      <c r="J631" s="5"/>
      <c r="K631" s="5"/>
      <c r="L631" s="5"/>
      <c r="M631" s="5"/>
      <c r="N631" s="5"/>
      <c r="O631" s="10"/>
    </row>
    <row r="632" spans="1:15" ht="20.100000000000001" customHeight="1">
      <c r="A632" s="4">
        <f>SUBTOTAL(3,C$3:C632)</f>
        <v>630</v>
      </c>
      <c r="B632" s="5">
        <v>22230127</v>
      </c>
      <c r="C632" s="35" t="str">
        <f>_xlfn.XLOOKUP(Table236[[#This Row],[NIS]],Table23[NIS],Table23[Nama lengkap],"Not Found",0)</f>
        <v>Muhammad Faeyza Febriant</v>
      </c>
      <c r="D632" s="5" t="str">
        <f>_xlfn.XLOOKUP(Table236[[#This Row],[NIS]],Table23[NIS],Table23[Status],"Not Found",0)</f>
        <v>Waqof</v>
      </c>
      <c r="E632" s="5">
        <f>_xlfn.XLOOKUP(Table236[[#This Row],[NIS]],Table23[NIS],Table23[Tahun Masuk],"Not Found",0)</f>
        <v>2022</v>
      </c>
      <c r="F632" s="5" t="str">
        <f>_xlfn.XLOOKUP(Table236[[#This Row],[NIS]],Table23[NIS],Table23[Tahun Keluar],"Not Found",0)</f>
        <v>24-25</v>
      </c>
      <c r="G632" s="5">
        <f>_xlfn.XLOOKUP(Table236[[#This Row],[NIS]],Table23[NIS],Table23[Kelas],"Not Found",0)</f>
        <v>2</v>
      </c>
      <c r="H632" s="5" t="str">
        <f>_xlfn.XLOOKUP(Table236[[#This Row],[NIS]],Table23[NIS],Table23[Kelas Detail],"Not Found",0)</f>
        <v>2-A</v>
      </c>
      <c r="I632" s="5" t="s">
        <v>151</v>
      </c>
      <c r="J632" s="5" t="s">
        <v>151</v>
      </c>
      <c r="K632" s="5" t="s">
        <v>151</v>
      </c>
      <c r="L632" s="5"/>
      <c r="M632" s="5"/>
      <c r="N632" s="5" t="s">
        <v>6059</v>
      </c>
      <c r="O632" s="10"/>
    </row>
    <row r="633" spans="1:15" ht="20.100000000000001" customHeight="1">
      <c r="A633" s="4">
        <f>SUBTOTAL(3,C$3:C633)</f>
        <v>631</v>
      </c>
      <c r="B633" s="5">
        <v>21220098</v>
      </c>
      <c r="C633" s="35" t="str">
        <f>_xlfn.XLOOKUP(Table236[[#This Row],[NIS]],Table23[NIS],Table23[Nama lengkap],"Not Found",0)</f>
        <v>Muhammad Shakil Alleemuddin</v>
      </c>
      <c r="D633" s="5" t="str">
        <f>_xlfn.XLOOKUP(Table236[[#This Row],[NIS]],Table23[NIS],Table23[Status],"Not Found",0)</f>
        <v>Waqof</v>
      </c>
      <c r="E633" s="5">
        <f>_xlfn.XLOOKUP(Table236[[#This Row],[NIS]],Table23[NIS],Table23[Tahun Masuk],"Not Found",0)</f>
        <v>2021</v>
      </c>
      <c r="F633" s="5" t="str">
        <f>_xlfn.XLOOKUP(Table236[[#This Row],[NIS]],Table23[NIS],Table23[Tahun Keluar],"Not Found",0)</f>
        <v>24-25</v>
      </c>
      <c r="G633" s="5">
        <f>_xlfn.XLOOKUP(Table236[[#This Row],[NIS]],Table23[NIS],Table23[Kelas],"Not Found",0)</f>
        <v>2</v>
      </c>
      <c r="H633" s="5" t="str">
        <f>_xlfn.XLOOKUP(Table236[[#This Row],[NIS]],Table23[NIS],Table23[Kelas Detail],"Not Found",0)</f>
        <v>2-A</v>
      </c>
      <c r="I633" s="5" t="s">
        <v>8161</v>
      </c>
      <c r="J633" s="5"/>
      <c r="K633" s="5"/>
      <c r="L633" s="5"/>
      <c r="M633" s="5"/>
      <c r="N633" s="5"/>
      <c r="O633" s="132"/>
    </row>
    <row r="634" spans="1:15" ht="20.100000000000001" customHeight="1">
      <c r="A634" s="4">
        <f>SUBTOTAL(3,C$3:C634)</f>
        <v>632</v>
      </c>
      <c r="B634" s="5"/>
      <c r="C634" s="35" t="str">
        <f>_xlfn.XLOOKUP(Table236[[#This Row],[NIS]],Table23[NIS],Table23[Nama lengkap],"Not Found",0)</f>
        <v>Not Found</v>
      </c>
      <c r="D634" s="5" t="str">
        <f>_xlfn.XLOOKUP(Table236[[#This Row],[NIS]],Table23[NIS],Table23[Status],"Not Found",0)</f>
        <v>Not Found</v>
      </c>
      <c r="E634" s="5" t="str">
        <f>_xlfn.XLOOKUP(Table236[[#This Row],[NIS]],Table23[NIS],Table23[Tahun Masuk],"Not Found",0)</f>
        <v>Not Found</v>
      </c>
      <c r="F634" s="5" t="str">
        <f>_xlfn.XLOOKUP(Table236[[#This Row],[NIS]],Table23[NIS],Table23[Tahun Keluar],"Not Found",0)</f>
        <v>Not Found</v>
      </c>
      <c r="G634" s="5" t="str">
        <f>_xlfn.XLOOKUP(Table236[[#This Row],[NIS]],Table23[NIS],Table23[Kelas],"Not Found",0)</f>
        <v>Not Found</v>
      </c>
      <c r="H634" s="5" t="str">
        <f>_xlfn.XLOOKUP(Table236[[#This Row],[NIS]],Table23[NIS],Table23[Kelas Detail],"Not Found",0)</f>
        <v>Not Found</v>
      </c>
      <c r="I634" s="5"/>
      <c r="J634" s="5"/>
      <c r="K634" s="5"/>
      <c r="L634" s="5"/>
      <c r="M634" s="5"/>
      <c r="N634" s="5"/>
      <c r="O634" s="10"/>
    </row>
    <row r="635" spans="1:15" ht="20.100000000000001" customHeight="1">
      <c r="A635" s="4">
        <f>SUBTOTAL(3,C$3:C635)</f>
        <v>633</v>
      </c>
      <c r="B635" s="5">
        <v>24250121</v>
      </c>
      <c r="C635" s="35" t="str">
        <f>_xlfn.XLOOKUP(Table236[[#This Row],[NIS]],Table23[NIS],Table23[Nama lengkap],"Not Found",0)</f>
        <v>Am Hikam</v>
      </c>
      <c r="D635" s="5" t="str">
        <f>_xlfn.XLOOKUP(Table236[[#This Row],[NIS]],Table23[NIS],Table23[Status],"Not Found",0)</f>
        <v>Waqof</v>
      </c>
      <c r="E635" s="5">
        <f>_xlfn.XLOOKUP(Table236[[#This Row],[NIS]],Table23[NIS],Table23[Tahun Masuk],"Not Found",0)</f>
        <v>2024</v>
      </c>
      <c r="F635" s="5" t="str">
        <f>_xlfn.XLOOKUP(Table236[[#This Row],[NIS]],Table23[NIS],Table23[Tahun Keluar],"Not Found",0)</f>
        <v>24-25</v>
      </c>
      <c r="G635" s="5">
        <f>_xlfn.XLOOKUP(Table236[[#This Row],[NIS]],Table23[NIS],Table23[Kelas],"Not Found",0)</f>
        <v>2</v>
      </c>
      <c r="H635" s="5" t="str">
        <f>_xlfn.XLOOKUP(Table236[[#This Row],[NIS]],Table23[NIS],Table23[Kelas Detail],"Not Found",0)</f>
        <v>2-B</v>
      </c>
      <c r="I635" s="5"/>
      <c r="J635" s="5"/>
      <c r="K635" s="5"/>
      <c r="L635" s="5"/>
      <c r="M635" s="5"/>
      <c r="N635" s="5"/>
      <c r="O635" s="5"/>
    </row>
    <row r="636" spans="1:15" ht="20.100000000000001" customHeight="1">
      <c r="A636" s="4">
        <f>SUBTOTAL(3,C$3:C636)</f>
        <v>634</v>
      </c>
      <c r="B636" s="5">
        <v>22230094</v>
      </c>
      <c r="C636" s="35" t="str">
        <f>_xlfn.XLOOKUP(Table236[[#This Row],[NIS]],Table23[NIS],Table23[Nama lengkap],"Not Found",0)</f>
        <v>Dafa Abdul Fatah</v>
      </c>
      <c r="D636" s="5" t="str">
        <f>_xlfn.XLOOKUP(Table236[[#This Row],[NIS]],Table23[NIS],Table23[Status],"Not Found",0)</f>
        <v>Waqof</v>
      </c>
      <c r="E636" s="5">
        <f>_xlfn.XLOOKUP(Table236[[#This Row],[NIS]],Table23[NIS],Table23[Tahun Masuk],"Not Found",0)</f>
        <v>2022</v>
      </c>
      <c r="F636" s="5" t="str">
        <f>_xlfn.XLOOKUP(Table236[[#This Row],[NIS]],Table23[NIS],Table23[Tahun Keluar],"Not Found",0)</f>
        <v>24-25</v>
      </c>
      <c r="G636" s="5">
        <f>_xlfn.XLOOKUP(Table236[[#This Row],[NIS]],Table23[NIS],Table23[Kelas],"Not Found",0)</f>
        <v>2</v>
      </c>
      <c r="H636" s="5" t="str">
        <f>_xlfn.XLOOKUP(Table236[[#This Row],[NIS]],Table23[NIS],Table23[Kelas Detail],"Not Found",0)</f>
        <v>2-B</v>
      </c>
      <c r="I636" s="5" t="s">
        <v>151</v>
      </c>
      <c r="J636" s="5" t="s">
        <v>151</v>
      </c>
      <c r="K636" s="5" t="s">
        <v>151</v>
      </c>
      <c r="L636" s="5"/>
      <c r="M636" s="5"/>
      <c r="N636" s="5"/>
      <c r="O636" s="10"/>
    </row>
    <row r="637" spans="1:15" ht="20.100000000000001" customHeight="1">
      <c r="A637" s="4">
        <f>SUBTOTAL(3,C$3:C637)</f>
        <v>635</v>
      </c>
      <c r="B637" s="5">
        <v>22230015</v>
      </c>
      <c r="C637" s="35" t="str">
        <f>_xlfn.XLOOKUP(Table236[[#This Row],[NIS]],Table23[NIS],Table23[Nama lengkap],"Not Found",0)</f>
        <v>Moch Wildan Abdul Ghani</v>
      </c>
      <c r="D637" s="5" t="str">
        <f>_xlfn.XLOOKUP(Table236[[#This Row],[NIS]],Table23[NIS],Table23[Status],"Not Found",0)</f>
        <v>Waqof</v>
      </c>
      <c r="E637" s="5">
        <f>_xlfn.XLOOKUP(Table236[[#This Row],[NIS]],Table23[NIS],Table23[Tahun Masuk],"Not Found",0)</f>
        <v>2022</v>
      </c>
      <c r="F637" s="5" t="str">
        <f>_xlfn.XLOOKUP(Table236[[#This Row],[NIS]],Table23[NIS],Table23[Tahun Keluar],"Not Found",0)</f>
        <v>24-25</v>
      </c>
      <c r="G637" s="5">
        <f>_xlfn.XLOOKUP(Table236[[#This Row],[NIS]],Table23[NIS],Table23[Kelas],"Not Found",0)</f>
        <v>2</v>
      </c>
      <c r="H637" s="5" t="str">
        <f>_xlfn.XLOOKUP(Table236[[#This Row],[NIS]],Table23[NIS],Table23[Kelas Detail],"Not Found",0)</f>
        <v>2-B</v>
      </c>
      <c r="I637" s="5" t="s">
        <v>8161</v>
      </c>
      <c r="J637" s="5" t="s">
        <v>151</v>
      </c>
      <c r="K637" s="5" t="s">
        <v>151</v>
      </c>
      <c r="L637" s="5"/>
      <c r="M637" s="5"/>
      <c r="N637" s="5"/>
      <c r="O637" s="10"/>
    </row>
    <row r="638" spans="1:15" ht="20.100000000000001" customHeight="1">
      <c r="A638" s="4">
        <f>SUBTOTAL(3,C$3:C638)</f>
        <v>636</v>
      </c>
      <c r="B638" s="5">
        <v>22230014</v>
      </c>
      <c r="C638" s="35" t="str">
        <f>_xlfn.XLOOKUP(Table236[[#This Row],[NIS]],Table23[NIS],Table23[Nama lengkap],"Not Found",0)</f>
        <v>Muhamad Al Ghipari</v>
      </c>
      <c r="D638" s="5" t="str">
        <f>_xlfn.XLOOKUP(Table236[[#This Row],[NIS]],Table23[NIS],Table23[Status],"Not Found",0)</f>
        <v>Waqof</v>
      </c>
      <c r="E638" s="5">
        <f>_xlfn.XLOOKUP(Table236[[#This Row],[NIS]],Table23[NIS],Table23[Tahun Masuk],"Not Found",0)</f>
        <v>2022</v>
      </c>
      <c r="F638" s="5" t="str">
        <f>_xlfn.XLOOKUP(Table236[[#This Row],[NIS]],Table23[NIS],Table23[Tahun Keluar],"Not Found",0)</f>
        <v>24-25</v>
      </c>
      <c r="G638" s="5">
        <f>_xlfn.XLOOKUP(Table236[[#This Row],[NIS]],Table23[NIS],Table23[Kelas],"Not Found",0)</f>
        <v>2</v>
      </c>
      <c r="H638" s="5" t="str">
        <f>_xlfn.XLOOKUP(Table236[[#This Row],[NIS]],Table23[NIS],Table23[Kelas Detail],"Not Found",0)</f>
        <v>2-B</v>
      </c>
      <c r="I638" s="5" t="s">
        <v>8161</v>
      </c>
      <c r="J638" s="5" t="s">
        <v>151</v>
      </c>
      <c r="K638" s="5"/>
      <c r="L638" s="5"/>
      <c r="M638" s="5"/>
      <c r="N638" s="5"/>
      <c r="O638" s="10"/>
    </row>
    <row r="639" spans="1:15" ht="20.100000000000001" customHeight="1">
      <c r="A639" s="4">
        <f>SUBTOTAL(3,C$3:C639)</f>
        <v>637</v>
      </c>
      <c r="B639" s="5">
        <v>23240176</v>
      </c>
      <c r="C639" s="112" t="str">
        <f>_xlfn.XLOOKUP(Table236[[#This Row],[NIS]],Table23[NIS],Table23[Nama lengkap],"Not Found",0)</f>
        <v>Muhammad Hilmi Kamil</v>
      </c>
      <c r="D639" s="13" t="str">
        <f>_xlfn.XLOOKUP(Table236[[#This Row],[NIS]],Table23[NIS],Table23[Status],"Not Found",0)</f>
        <v>Waqof</v>
      </c>
      <c r="E639" s="5">
        <f>_xlfn.XLOOKUP(Table236[[#This Row],[NIS]],Table23[NIS],Table23[Tahun Masuk],"Not Found",0)</f>
        <v>2023</v>
      </c>
      <c r="F639" s="5" t="str">
        <f>_xlfn.XLOOKUP(Table236[[#This Row],[NIS]],Table23[NIS],Table23[Tahun Keluar],"Not Found",0)</f>
        <v>24-25</v>
      </c>
      <c r="G639" s="13">
        <f>_xlfn.XLOOKUP(Table236[[#This Row],[NIS]],Table23[NIS],Table23[Kelas],"Not Found",0)</f>
        <v>2</v>
      </c>
      <c r="H639" s="13" t="str">
        <f>_xlfn.XLOOKUP(Table236[[#This Row],[NIS]],Table23[NIS],Table23[Kelas Detail],"Not Found",0)</f>
        <v>2-B</v>
      </c>
      <c r="I639" s="13" t="s">
        <v>8161</v>
      </c>
      <c r="J639" s="13" t="s">
        <v>151</v>
      </c>
      <c r="K639" s="13" t="s">
        <v>151</v>
      </c>
      <c r="L639" s="13"/>
      <c r="M639" s="13"/>
      <c r="N639" s="13" t="s">
        <v>6059</v>
      </c>
      <c r="O639" s="14"/>
    </row>
    <row r="640" spans="1:15" ht="20.100000000000001" customHeight="1">
      <c r="A640" s="4">
        <f>SUBTOTAL(3,C$3:C640)</f>
        <v>638</v>
      </c>
      <c r="B640" s="5">
        <v>21220021</v>
      </c>
      <c r="C640" s="35" t="str">
        <f>_xlfn.XLOOKUP(Table236[[#This Row],[NIS]],Table23[NIS],Table23[Nama lengkap],"Not Found",0)</f>
        <v>Muhammad Pascal Aulia</v>
      </c>
      <c r="D640" s="5" t="str">
        <f>_xlfn.XLOOKUP(Table236[[#This Row],[NIS]],Table23[NIS],Table23[Status],"Not Found",0)</f>
        <v>Waqof</v>
      </c>
      <c r="E640" s="5">
        <f>_xlfn.XLOOKUP(Table236[[#This Row],[NIS]],Table23[NIS],Table23[Tahun Masuk],"Not Found",0)</f>
        <v>2021</v>
      </c>
      <c r="F640" s="5" t="str">
        <f>_xlfn.XLOOKUP(Table236[[#This Row],[NIS]],Table23[NIS],Table23[Tahun Keluar],"Not Found",0)</f>
        <v>24-25</v>
      </c>
      <c r="G640" s="5">
        <f>_xlfn.XLOOKUP(Table236[[#This Row],[NIS]],Table23[NIS],Table23[Kelas],"Not Found",0)</f>
        <v>2</v>
      </c>
      <c r="H640" s="5" t="str">
        <f>_xlfn.XLOOKUP(Table236[[#This Row],[NIS]],Table23[NIS],Table23[Kelas Detail],"Not Found",0)</f>
        <v>2-B</v>
      </c>
      <c r="I640" s="5" t="s">
        <v>8161</v>
      </c>
      <c r="J640" s="5"/>
      <c r="K640" s="5"/>
      <c r="L640" s="5"/>
      <c r="M640" s="5"/>
      <c r="N640" s="5"/>
      <c r="O640" s="10"/>
    </row>
    <row r="641" spans="1:15" ht="20.100000000000001" customHeight="1">
      <c r="A641" s="4">
        <f>SUBTOTAL(3,C$3:C641)</f>
        <v>639</v>
      </c>
      <c r="B641" s="5">
        <v>19200109</v>
      </c>
      <c r="C641" s="35" t="str">
        <f>_xlfn.XLOOKUP(Table236[[#This Row],[NIS]],Table23[NIS],Table23[Nama lengkap],"Not Found",0)</f>
        <v>Muhammad Zaky Ramadhan</v>
      </c>
      <c r="D641" s="5" t="str">
        <f>_xlfn.XLOOKUP(Table236[[#This Row],[NIS]],Table23[NIS],Table23[Status],"Not Found",0)</f>
        <v>Waqof</v>
      </c>
      <c r="E641" s="5">
        <f>_xlfn.XLOOKUP(Table236[[#This Row],[NIS]],Table23[NIS],Table23[Tahun Masuk],"Not Found",0)</f>
        <v>2019</v>
      </c>
      <c r="F641" s="5" t="str">
        <f>_xlfn.XLOOKUP(Table236[[#This Row],[NIS]],Table23[NIS],Table23[Tahun Keluar],"Not Found",0)</f>
        <v>23-24</v>
      </c>
      <c r="G641" s="13">
        <f>_xlfn.XLOOKUP(Table236[[#This Row],[NIS]],Table23[NIS],Table23[Kelas],"Not Found",0)</f>
        <v>2</v>
      </c>
      <c r="H641" s="13" t="str">
        <f>_xlfn.XLOOKUP(Table236[[#This Row],[NIS]],Table23[NIS],Table23[Kelas Detail],"Not Found",0)</f>
        <v>2-B</v>
      </c>
      <c r="I641" s="13"/>
      <c r="J641" s="13"/>
      <c r="K641" s="13"/>
      <c r="L641" s="13"/>
      <c r="M641" s="13"/>
      <c r="N641" s="13"/>
      <c r="O641" s="14"/>
    </row>
    <row r="642" spans="1:15" ht="20.100000000000001" customHeight="1">
      <c r="A642" s="4">
        <f>SUBTOTAL(3,C$3:C642)</f>
        <v>640</v>
      </c>
      <c r="B642" s="5"/>
      <c r="C642" s="35" t="str">
        <f>_xlfn.XLOOKUP(Table236[[#This Row],[NIS]],Table23[NIS],Table23[Nama lengkap],"Not Found",0)</f>
        <v>Not Found</v>
      </c>
      <c r="D642" s="5" t="str">
        <f>_xlfn.XLOOKUP(Table236[[#This Row],[NIS]],Table23[NIS],Table23[Status],"Not Found",0)</f>
        <v>Not Found</v>
      </c>
      <c r="E642" s="5" t="str">
        <f>_xlfn.XLOOKUP(Table236[[#This Row],[NIS]],Table23[NIS],Table23[Tahun Masuk],"Not Found",0)</f>
        <v>Not Found</v>
      </c>
      <c r="F642" s="5" t="str">
        <f>_xlfn.XLOOKUP(Table236[[#This Row],[NIS]],Table23[NIS],Table23[Tahun Keluar],"Not Found",0)</f>
        <v>Not Found</v>
      </c>
      <c r="G642" s="5" t="str">
        <f>_xlfn.XLOOKUP(Table236[[#This Row],[NIS]],Table23[NIS],Table23[Kelas],"Not Found",0)</f>
        <v>Not Found</v>
      </c>
      <c r="H642" s="5" t="str">
        <f>_xlfn.XLOOKUP(Table236[[#This Row],[NIS]],Table23[NIS],Table23[Kelas Detail],"Not Found",0)</f>
        <v>Not Found</v>
      </c>
      <c r="I642" s="5"/>
      <c r="J642" s="5"/>
      <c r="K642" s="5"/>
      <c r="L642" s="5"/>
      <c r="M642" s="5"/>
      <c r="N642" s="5"/>
      <c r="O642" s="10"/>
    </row>
    <row r="643" spans="1:15" ht="20.100000000000001" customHeight="1">
      <c r="A643" s="4">
        <f>SUBTOTAL(3,C$3:C643)</f>
        <v>641</v>
      </c>
      <c r="B643" s="5" t="s">
        <v>8449</v>
      </c>
      <c r="C643" s="35" t="str">
        <f>_xlfn.XLOOKUP(Table236[[#This Row],[NIS]],Table23[NIS],Table23[Nama lengkap],"Not Found",0)</f>
        <v>Faddilah Akbar Juliana</v>
      </c>
      <c r="D643" s="5" t="str">
        <f>_xlfn.XLOOKUP(Table236[[#This Row],[NIS]],Table23[NIS],Table23[Status],"Not Found",0)</f>
        <v>Waqof</v>
      </c>
      <c r="E643" s="5">
        <f>_xlfn.XLOOKUP(Table236[[#This Row],[NIS]],Table23[NIS],Table23[Tahun Masuk],"Not Found",0)</f>
        <v>2020</v>
      </c>
      <c r="F643" s="5" t="str">
        <f>_xlfn.XLOOKUP(Table236[[#This Row],[NIS]],Table23[NIS],Table23[Tahun Keluar],"Not Found",0)</f>
        <v>24-25</v>
      </c>
      <c r="G643" s="5">
        <f>_xlfn.XLOOKUP(Table236[[#This Row],[NIS]],Table23[NIS],Table23[Kelas],"Not Found",0)</f>
        <v>2</v>
      </c>
      <c r="H643" s="5" t="str">
        <f>_xlfn.XLOOKUP(Table236[[#This Row],[NIS]],Table23[NIS],Table23[Kelas Detail],"Not Found",0)</f>
        <v>2-C</v>
      </c>
      <c r="I643" s="5" t="s">
        <v>8161</v>
      </c>
      <c r="J643" s="5"/>
      <c r="K643" s="5"/>
      <c r="L643" s="5"/>
      <c r="M643" s="5"/>
      <c r="N643" s="5"/>
      <c r="O643" s="10"/>
    </row>
    <row r="644" spans="1:15" ht="20.100000000000001" customHeight="1">
      <c r="A644" s="4">
        <f>SUBTOTAL(3,C$3:C644)</f>
        <v>642</v>
      </c>
      <c r="B644" s="5">
        <v>21220085</v>
      </c>
      <c r="C644" s="35" t="str">
        <f>_xlfn.XLOOKUP(Table236[[#This Row],[NIS]],Table23[NIS],Table23[Nama lengkap],"Not Found",0)</f>
        <v>Haziq Ahmad Hikamuddin</v>
      </c>
      <c r="D644" s="5" t="str">
        <f>_xlfn.XLOOKUP(Table236[[#This Row],[NIS]],Table23[NIS],Table23[Status],"Not Found",0)</f>
        <v>Waqof</v>
      </c>
      <c r="E644" s="5">
        <f>_xlfn.XLOOKUP(Table236[[#This Row],[NIS]],Table23[NIS],Table23[Tahun Masuk],"Not Found",0)</f>
        <v>2021</v>
      </c>
      <c r="F644" s="5" t="str">
        <f>_xlfn.XLOOKUP(Table236[[#This Row],[NIS]],Table23[NIS],Table23[Tahun Keluar],"Not Found",0)</f>
        <v>24-25</v>
      </c>
      <c r="G644" s="5">
        <f>_xlfn.XLOOKUP(Table236[[#This Row],[NIS]],Table23[NIS],Table23[Kelas],"Not Found",0)</f>
        <v>2</v>
      </c>
      <c r="H644" s="5" t="str">
        <f>_xlfn.XLOOKUP(Table236[[#This Row],[NIS]],Table23[NIS],Table23[Kelas Detail],"Not Found",0)</f>
        <v>2-C</v>
      </c>
      <c r="I644" s="5"/>
      <c r="J644" s="5"/>
      <c r="K644" s="5"/>
      <c r="L644" s="5"/>
      <c r="M644" s="5"/>
      <c r="N644" s="5"/>
      <c r="O644" s="10"/>
    </row>
    <row r="645" spans="1:15" ht="20.100000000000001" customHeight="1">
      <c r="A645" s="4">
        <f>SUBTOTAL(3,C$3:C645)</f>
        <v>643</v>
      </c>
      <c r="B645" s="5">
        <v>22230145</v>
      </c>
      <c r="C645" s="35" t="str">
        <f>_xlfn.XLOOKUP(Table236[[#This Row],[NIS]],Table23[NIS],Table23[Nama lengkap],"Not Found",0)</f>
        <v>Mochamad Saefurrojab</v>
      </c>
      <c r="D645" s="5" t="str">
        <f>_xlfn.XLOOKUP(Table236[[#This Row],[NIS]],Table23[NIS],Table23[Status],"Not Found",0)</f>
        <v>Waqof</v>
      </c>
      <c r="E645" s="5">
        <f>_xlfn.XLOOKUP(Table236[[#This Row],[NIS]],Table23[NIS],Table23[Tahun Masuk],"Not Found",0)</f>
        <v>2022</v>
      </c>
      <c r="F645" s="5" t="str">
        <f>_xlfn.XLOOKUP(Table236[[#This Row],[NIS]],Table23[NIS],Table23[Tahun Keluar],"Not Found",0)</f>
        <v>24-25</v>
      </c>
      <c r="G645" s="5">
        <f>_xlfn.XLOOKUP(Table236[[#This Row],[NIS]],Table23[NIS],Table23[Kelas],"Not Found",0)</f>
        <v>2</v>
      </c>
      <c r="H645" s="5" t="str">
        <f>_xlfn.XLOOKUP(Table236[[#This Row],[NIS]],Table23[NIS],Table23[Kelas Detail],"Not Found",0)</f>
        <v>2-C</v>
      </c>
      <c r="I645" s="5" t="s">
        <v>151</v>
      </c>
      <c r="J645" s="5" t="s">
        <v>151</v>
      </c>
      <c r="K645" s="5" t="s">
        <v>151</v>
      </c>
      <c r="L645" s="5"/>
      <c r="M645" s="5"/>
      <c r="N645" s="5"/>
      <c r="O645" s="10"/>
    </row>
    <row r="646" spans="1:15" ht="20.100000000000001" customHeight="1">
      <c r="A646" s="4">
        <f>SUBTOTAL(3,C$3:C646)</f>
        <v>644</v>
      </c>
      <c r="B646" s="5">
        <v>22230132</v>
      </c>
      <c r="C646" s="35" t="str">
        <f>_xlfn.XLOOKUP(Table236[[#This Row],[NIS]],Table23[NIS],Table23[Nama lengkap],"Not Found",0)</f>
        <v>Muhammad Syakir Alfi Shidqi</v>
      </c>
      <c r="D646" s="5" t="str">
        <f>_xlfn.XLOOKUP(Table236[[#This Row],[NIS]],Table23[NIS],Table23[Status],"Not Found",0)</f>
        <v>Waqof</v>
      </c>
      <c r="E646" s="5">
        <f>_xlfn.XLOOKUP(Table236[[#This Row],[NIS]],Table23[NIS],Table23[Tahun Masuk],"Not Found",0)</f>
        <v>2022</v>
      </c>
      <c r="F646" s="5" t="str">
        <f>_xlfn.XLOOKUP(Table236[[#This Row],[NIS]],Table23[NIS],Table23[Tahun Keluar],"Not Found",0)</f>
        <v>24-25</v>
      </c>
      <c r="G646" s="5">
        <f>_xlfn.XLOOKUP(Table236[[#This Row],[NIS]],Table23[NIS],Table23[Kelas],"Not Found",0)</f>
        <v>2</v>
      </c>
      <c r="H646" s="5" t="str">
        <f>_xlfn.XLOOKUP(Table236[[#This Row],[NIS]],Table23[NIS],Table23[Kelas Detail],"Not Found",0)</f>
        <v>2-C</v>
      </c>
      <c r="I646" s="5" t="s">
        <v>8482</v>
      </c>
      <c r="J646" s="5"/>
      <c r="K646" s="5"/>
      <c r="L646" s="5"/>
      <c r="M646" s="5"/>
      <c r="N646" s="5" t="s">
        <v>6059</v>
      </c>
      <c r="O646" s="10"/>
    </row>
    <row r="647" spans="1:15" ht="20.100000000000001" customHeight="1">
      <c r="A647" s="4">
        <f>SUBTOTAL(3,C$3:C647)</f>
        <v>645</v>
      </c>
      <c r="B647" s="5">
        <v>22230131</v>
      </c>
      <c r="C647" s="35" t="str">
        <f>_xlfn.XLOOKUP(Table236[[#This Row],[NIS]],Table23[NIS],Table23[Nama lengkap],"Not Found",0)</f>
        <v>Rafa Khoerul Fata</v>
      </c>
      <c r="D647" s="5" t="str">
        <f>_xlfn.XLOOKUP(Table236[[#This Row],[NIS]],Table23[NIS],Table23[Status],"Not Found",0)</f>
        <v>Waqof</v>
      </c>
      <c r="E647" s="5">
        <f>_xlfn.XLOOKUP(Table236[[#This Row],[NIS]],Table23[NIS],Table23[Tahun Masuk],"Not Found",0)</f>
        <v>2022</v>
      </c>
      <c r="F647" s="5" t="str">
        <f>_xlfn.XLOOKUP(Table236[[#This Row],[NIS]],Table23[NIS],Table23[Tahun Keluar],"Not Found",0)</f>
        <v>24-25</v>
      </c>
      <c r="G647" s="5">
        <f>_xlfn.XLOOKUP(Table236[[#This Row],[NIS]],Table23[NIS],Table23[Kelas],"Not Found",0)</f>
        <v>2</v>
      </c>
      <c r="H647" s="5" t="str">
        <f>_xlfn.XLOOKUP(Table236[[#This Row],[NIS]],Table23[NIS],Table23[Kelas Detail],"Not Found",0)</f>
        <v>2-C</v>
      </c>
      <c r="I647" s="5" t="s">
        <v>151</v>
      </c>
      <c r="J647" s="5" t="s">
        <v>151</v>
      </c>
      <c r="K647" s="5" t="s">
        <v>151</v>
      </c>
      <c r="L647" s="5"/>
      <c r="M647" s="5"/>
      <c r="N647" s="5" t="s">
        <v>6059</v>
      </c>
      <c r="O647" s="10"/>
    </row>
    <row r="648" spans="1:15" ht="20.100000000000001" customHeight="1">
      <c r="A648" s="4">
        <f>SUBTOTAL(3,C$3:C648)</f>
        <v>646</v>
      </c>
      <c r="B648" s="5">
        <v>22230139</v>
      </c>
      <c r="C648" s="35" t="str">
        <f>_xlfn.XLOOKUP(Table236[[#This Row],[NIS]],Table23[NIS],Table23[Nama lengkap],"Not Found",0)</f>
        <v>Rizky Tanjung Mulia</v>
      </c>
      <c r="D648" s="5" t="str">
        <f>_xlfn.XLOOKUP(Table236[[#This Row],[NIS]],Table23[NIS],Table23[Status],"Not Found",0)</f>
        <v>Waqof</v>
      </c>
      <c r="E648" s="5">
        <f>_xlfn.XLOOKUP(Table236[[#This Row],[NIS]],Table23[NIS],Table23[Tahun Masuk],"Not Found",0)</f>
        <v>2022</v>
      </c>
      <c r="F648" s="5" t="str">
        <f>_xlfn.XLOOKUP(Table236[[#This Row],[NIS]],Table23[NIS],Table23[Tahun Keluar],"Not Found",0)</f>
        <v>24-25</v>
      </c>
      <c r="G648" s="5">
        <f>_xlfn.XLOOKUP(Table236[[#This Row],[NIS]],Table23[NIS],Table23[Kelas],"Not Found",0)</f>
        <v>2</v>
      </c>
      <c r="H648" s="5" t="str">
        <f>_xlfn.XLOOKUP(Table236[[#This Row],[NIS]],Table23[NIS],Table23[Kelas Detail],"Not Found",0)</f>
        <v>2-C</v>
      </c>
      <c r="I648" s="5" t="s">
        <v>8161</v>
      </c>
      <c r="J648" s="5" t="s">
        <v>151</v>
      </c>
      <c r="K648" s="5" t="s">
        <v>151</v>
      </c>
      <c r="L648" s="5"/>
      <c r="M648" s="5"/>
      <c r="N648" s="5" t="s">
        <v>6059</v>
      </c>
      <c r="O648" s="10"/>
    </row>
    <row r="649" spans="1:15" ht="20.100000000000001" customHeight="1">
      <c r="A649" s="4">
        <f>SUBTOTAL(3,C$3:C649)</f>
        <v>647</v>
      </c>
      <c r="B649" s="5"/>
      <c r="C649" s="35" t="str">
        <f>_xlfn.XLOOKUP(Table236[[#This Row],[NIS]],Table23[NIS],Table23[Nama lengkap],"Not Found",0)</f>
        <v>Not Found</v>
      </c>
      <c r="D649" s="5" t="str">
        <f>_xlfn.XLOOKUP(Table236[[#This Row],[NIS]],Table23[NIS],Table23[Status],"Not Found",0)</f>
        <v>Not Found</v>
      </c>
      <c r="E649" s="5" t="str">
        <f>_xlfn.XLOOKUP(Table236[[#This Row],[NIS]],Table23[NIS],Table23[Tahun Masuk],"Not Found",0)</f>
        <v>Not Found</v>
      </c>
      <c r="F649" s="5" t="str">
        <f>_xlfn.XLOOKUP(Table236[[#This Row],[NIS]],Table23[NIS],Table23[Tahun Keluar],"Not Found",0)</f>
        <v>Not Found</v>
      </c>
      <c r="G649" s="5" t="str">
        <f>_xlfn.XLOOKUP(Table236[[#This Row],[NIS]],Table23[NIS],Table23[Kelas],"Not Found",0)</f>
        <v>Not Found</v>
      </c>
      <c r="H649" s="5" t="str">
        <f>_xlfn.XLOOKUP(Table236[[#This Row],[NIS]],Table23[NIS],Table23[Kelas Detail],"Not Found",0)</f>
        <v>Not Found</v>
      </c>
      <c r="I649" s="5"/>
      <c r="J649" s="5"/>
      <c r="K649" s="5"/>
      <c r="L649" s="5"/>
      <c r="M649" s="5"/>
      <c r="N649" s="5"/>
      <c r="O649" s="10"/>
    </row>
    <row r="650" spans="1:15" ht="20.100000000000001" customHeight="1">
      <c r="A650" s="4">
        <f>SUBTOTAL(3,C$3:C650)</f>
        <v>648</v>
      </c>
      <c r="B650" s="5">
        <v>21220109</v>
      </c>
      <c r="C650" s="35" t="str">
        <f>_xlfn.XLOOKUP(Table236[[#This Row],[NIS]],Table23[NIS],Table23[Nama lengkap],"Not Found",0)</f>
        <v xml:space="preserve">Vitra Pratama </v>
      </c>
      <c r="D650" s="5" t="str">
        <f>_xlfn.XLOOKUP(Table236[[#This Row],[NIS]],Table23[NIS],Table23[Status],"Not Found",0)</f>
        <v>Waqof</v>
      </c>
      <c r="E650" s="5">
        <f>_xlfn.XLOOKUP(Table236[[#This Row],[NIS]],Table23[NIS],Table23[Tahun Masuk],"Not Found",0)</f>
        <v>2021</v>
      </c>
      <c r="F650" s="5" t="str">
        <f>_xlfn.XLOOKUP(Table236[[#This Row],[NIS]],Table23[NIS],Table23[Tahun Keluar],"Not Found",0)</f>
        <v>23-24</v>
      </c>
      <c r="G650" s="13">
        <f>_xlfn.XLOOKUP(Table236[[#This Row],[NIS]],Table23[NIS],Table23[Kelas],"Not Found",0)</f>
        <v>2</v>
      </c>
      <c r="H650" s="13" t="str">
        <f>_xlfn.XLOOKUP(Table236[[#This Row],[NIS]],Table23[NIS],Table23[Kelas Detail],"Not Found",0)</f>
        <v>2-C</v>
      </c>
      <c r="I650" s="13" t="s">
        <v>8161</v>
      </c>
      <c r="J650" s="13"/>
      <c r="K650" s="13"/>
      <c r="L650" s="13"/>
      <c r="M650" s="13"/>
      <c r="N650" s="13"/>
      <c r="O650" s="14"/>
    </row>
    <row r="651" spans="1:15" ht="20.100000000000001" customHeight="1">
      <c r="A651" s="4">
        <f>SUBTOTAL(3,C$3:C651)</f>
        <v>649</v>
      </c>
      <c r="B651" s="5">
        <v>21220134</v>
      </c>
      <c r="C651" s="35" t="str">
        <f>_xlfn.XLOOKUP(Table236[[#This Row],[NIS]],Table23[NIS],Table23[Nama lengkap],"Not Found",0)</f>
        <v>Wisnu Mubarok</v>
      </c>
      <c r="D651" s="5" t="str">
        <f>_xlfn.XLOOKUP(Table236[[#This Row],[NIS]],Table23[NIS],Table23[Status],"Not Found",0)</f>
        <v>Waqof</v>
      </c>
      <c r="E651" s="5">
        <f>_xlfn.XLOOKUP(Table236[[#This Row],[NIS]],Table23[NIS],Table23[Tahun Masuk],"Not Found",0)</f>
        <v>2021</v>
      </c>
      <c r="F651" s="5" t="str">
        <f>_xlfn.XLOOKUP(Table236[[#This Row],[NIS]],Table23[NIS],Table23[Tahun Keluar],"Not Found",0)</f>
        <v>23-24</v>
      </c>
      <c r="G651" s="5">
        <f>_xlfn.XLOOKUP(Table236[[#This Row],[NIS]],Table23[NIS],Table23[Kelas],"Not Found",0)</f>
        <v>2</v>
      </c>
      <c r="H651" s="5" t="str">
        <f>_xlfn.XLOOKUP(Table236[[#This Row],[NIS]],Table23[NIS],Table23[Kelas Detail],"Not Found",0)</f>
        <v>2-C</v>
      </c>
      <c r="I651" s="5"/>
      <c r="J651" s="5"/>
      <c r="K651" s="5"/>
      <c r="L651" s="5"/>
      <c r="M651" s="5"/>
      <c r="N651" s="5"/>
      <c r="O651" s="10"/>
    </row>
    <row r="652" spans="1:15" ht="20.100000000000001" customHeight="1">
      <c r="A652" s="4">
        <f>SUBTOTAL(3,C$3:C652)</f>
        <v>650</v>
      </c>
      <c r="B652" s="5">
        <v>21220094</v>
      </c>
      <c r="C652" s="35" t="str">
        <f>_xlfn.XLOOKUP(Table236[[#This Row],[NIS]],Table23[NIS],Table23[Nama lengkap],"Not Found",0)</f>
        <v>Adly Apriliansyah</v>
      </c>
      <c r="D652" s="5" t="str">
        <f>_xlfn.XLOOKUP(Table236[[#This Row],[NIS]],Table23[NIS],Table23[Status],"Not Found",0)</f>
        <v>Waqof</v>
      </c>
      <c r="E652" s="5">
        <f>_xlfn.XLOOKUP(Table236[[#This Row],[NIS]],Table23[NIS],Table23[Tahun Masuk],"Not Found",0)</f>
        <v>2021</v>
      </c>
      <c r="F652" s="5" t="str">
        <f>_xlfn.XLOOKUP(Table236[[#This Row],[NIS]],Table23[NIS],Table23[Tahun Keluar],"Not Found",0)</f>
        <v>23-24</v>
      </c>
      <c r="G652" s="5">
        <f>_xlfn.XLOOKUP(Table236[[#This Row],[NIS]],Table23[NIS],Table23[Kelas],"Not Found",0)</f>
        <v>2</v>
      </c>
      <c r="H652" s="5" t="str">
        <f>_xlfn.XLOOKUP(Table236[[#This Row],[NIS]],Table23[NIS],Table23[Kelas Detail],"Not Found",0)</f>
        <v>2-D</v>
      </c>
      <c r="I652" s="5" t="s">
        <v>8161</v>
      </c>
      <c r="J652" s="5"/>
      <c r="K652" s="5"/>
      <c r="L652" s="5"/>
      <c r="M652" s="5"/>
      <c r="N652" s="5"/>
      <c r="O652" s="10"/>
    </row>
    <row r="653" spans="1:15" ht="20.100000000000001" customHeight="1">
      <c r="A653" s="4">
        <f>SUBTOTAL(3,C$3:C653)</f>
        <v>651</v>
      </c>
      <c r="B653" s="5">
        <v>21220022</v>
      </c>
      <c r="C653" s="35" t="str">
        <f>_xlfn.XLOOKUP(Table236[[#This Row],[NIS]],Table23[NIS],Table23[Nama lengkap],"Not Found",0)</f>
        <v>Mochammad Daffa Ibnu Fauzan</v>
      </c>
      <c r="D653" s="5" t="str">
        <f>_xlfn.XLOOKUP(Table236[[#This Row],[NIS]],Table23[NIS],Table23[Status],"Not Found",0)</f>
        <v>Waqof</v>
      </c>
      <c r="E653" s="5">
        <f>_xlfn.XLOOKUP(Table236[[#This Row],[NIS]],Table23[NIS],Table23[Tahun Masuk],"Not Found",0)</f>
        <v>2021</v>
      </c>
      <c r="F653" s="5" t="str">
        <f>_xlfn.XLOOKUP(Table236[[#This Row],[NIS]],Table23[NIS],Table23[Tahun Keluar],"Not Found",0)</f>
        <v>23-24</v>
      </c>
      <c r="G653" s="5">
        <f>_xlfn.XLOOKUP(Table236[[#This Row],[NIS]],Table23[NIS],Table23[Kelas],"Not Found",0)</f>
        <v>2</v>
      </c>
      <c r="H653" s="5" t="str">
        <f>_xlfn.XLOOKUP(Table236[[#This Row],[NIS]],Table23[NIS],Table23[Kelas Detail],"Not Found",0)</f>
        <v>2-D</v>
      </c>
      <c r="I653" s="5"/>
      <c r="J653" s="5"/>
      <c r="K653" s="5"/>
      <c r="L653" s="5"/>
      <c r="M653" s="5"/>
      <c r="N653" s="5"/>
      <c r="O653" s="10"/>
    </row>
    <row r="654" spans="1:15" ht="20.100000000000001" customHeight="1">
      <c r="A654" s="4">
        <f>SUBTOTAL(3,C$3:C654)</f>
        <v>652</v>
      </c>
      <c r="B654" s="5"/>
      <c r="C654" s="35" t="str">
        <f>_xlfn.XLOOKUP(Table236[[#This Row],[NIS]],Table23[NIS],Table23[Nama lengkap],"Not Found",0)</f>
        <v>Not Found</v>
      </c>
      <c r="D654" s="5" t="str">
        <f>_xlfn.XLOOKUP(Table236[[#This Row],[NIS]],Table23[NIS],Table23[Status],"Not Found",0)</f>
        <v>Not Found</v>
      </c>
      <c r="E654" s="5" t="str">
        <f>_xlfn.XLOOKUP(Table236[[#This Row],[NIS]],Table23[NIS],Table23[Tahun Masuk],"Not Found",0)</f>
        <v>Not Found</v>
      </c>
      <c r="F654" s="5" t="str">
        <f>_xlfn.XLOOKUP(Table236[[#This Row],[NIS]],Table23[NIS],Table23[Tahun Keluar],"Not Found",0)</f>
        <v>Not Found</v>
      </c>
      <c r="G654" s="5" t="str">
        <f>_xlfn.XLOOKUP(Table236[[#This Row],[NIS]],Table23[NIS],Table23[Kelas],"Not Found",0)</f>
        <v>Not Found</v>
      </c>
      <c r="H654" s="5" t="str">
        <f>_xlfn.XLOOKUP(Table236[[#This Row],[NIS]],Table23[NIS],Table23[Kelas Detail],"Not Found",0)</f>
        <v>Not Found</v>
      </c>
      <c r="I654" s="5"/>
      <c r="J654" s="5"/>
      <c r="K654" s="5"/>
      <c r="L654" s="5"/>
      <c r="M654" s="5"/>
      <c r="N654" s="5"/>
      <c r="O654" s="10"/>
    </row>
    <row r="655" spans="1:15" ht="20.100000000000001" customHeight="1">
      <c r="A655" s="4">
        <f>SUBTOTAL(3,C$3:C655)</f>
        <v>653</v>
      </c>
      <c r="B655" s="5">
        <v>21220183</v>
      </c>
      <c r="C655" s="35" t="str">
        <f>_xlfn.XLOOKUP(Table236[[#This Row],[NIS]],Table23[NIS],Table23[Nama lengkap],"Not Found",0)</f>
        <v>M. Syihabul Milah</v>
      </c>
      <c r="D655" s="5" t="str">
        <f>_xlfn.XLOOKUP(Table236[[#This Row],[NIS]],Table23[NIS],Table23[Status],"Not Found",0)</f>
        <v>Waqof</v>
      </c>
      <c r="E655" s="5">
        <f>_xlfn.XLOOKUP(Table236[[#This Row],[NIS]],Table23[NIS],Table23[Tahun Masuk],"Not Found",0)</f>
        <v>2021</v>
      </c>
      <c r="F655" s="5" t="str">
        <f>_xlfn.XLOOKUP(Table236[[#This Row],[NIS]],Table23[NIS],Table23[Tahun Keluar],"Not Found",0)</f>
        <v>24-25</v>
      </c>
      <c r="G655" s="5">
        <f>_xlfn.XLOOKUP(Table236[[#This Row],[NIS]],Table23[NIS],Table23[Kelas],"Not Found",0)</f>
        <v>3</v>
      </c>
      <c r="H655" s="5" t="str">
        <f>_xlfn.XLOOKUP(Table236[[#This Row],[NIS]],Table23[NIS],Table23[Kelas Detail],"Not Found",0)</f>
        <v>3-A</v>
      </c>
      <c r="I655" s="5" t="s">
        <v>151</v>
      </c>
      <c r="J655" s="5" t="s">
        <v>151</v>
      </c>
      <c r="K655" s="5" t="s">
        <v>10166</v>
      </c>
      <c r="L655" s="5" t="s">
        <v>151</v>
      </c>
      <c r="M655" s="5" t="s">
        <v>151</v>
      </c>
      <c r="N655" s="5"/>
      <c r="O655" s="10"/>
    </row>
    <row r="656" spans="1:15" ht="20.100000000000001" customHeight="1">
      <c r="A656" s="4">
        <f>SUBTOTAL(3,C$3:C656)</f>
        <v>654</v>
      </c>
      <c r="B656" s="5">
        <v>20210117</v>
      </c>
      <c r="C656" s="35" t="str">
        <f>_xlfn.XLOOKUP(Table236[[#This Row],[NIS]],Table23[NIS],Table23[Nama lengkap],"Not Found",0)</f>
        <v>Moch Aldi Herianto</v>
      </c>
      <c r="D656" s="5" t="str">
        <f>_xlfn.XLOOKUP(Table236[[#This Row],[NIS]],Table23[NIS],Table23[Status],"Not Found",0)</f>
        <v>Waqof</v>
      </c>
      <c r="E656" s="5">
        <f>_xlfn.XLOOKUP(Table236[[#This Row],[NIS]],Table23[NIS],Table23[Tahun Masuk],"Not Found",0)</f>
        <v>2020</v>
      </c>
      <c r="F656" s="5" t="str">
        <f>_xlfn.XLOOKUP(Table236[[#This Row],[NIS]],Table23[NIS],Table23[Tahun Keluar],"Not Found",0)</f>
        <v>24-25</v>
      </c>
      <c r="G656" s="5">
        <f>_xlfn.XLOOKUP(Table236[[#This Row],[NIS]],Table23[NIS],Table23[Kelas],"Not Found",0)</f>
        <v>3</v>
      </c>
      <c r="H656" s="5" t="str">
        <f>_xlfn.XLOOKUP(Table236[[#This Row],[NIS]],Table23[NIS],Table23[Kelas Detail],"Not Found",0)</f>
        <v>3-A</v>
      </c>
      <c r="I656" s="5" t="s">
        <v>151</v>
      </c>
      <c r="J656" s="5" t="s">
        <v>151</v>
      </c>
      <c r="K656" s="5" t="s">
        <v>151</v>
      </c>
      <c r="L656" s="5" t="s">
        <v>4920</v>
      </c>
      <c r="M656" s="5" t="s">
        <v>151</v>
      </c>
      <c r="N656" s="5"/>
      <c r="O656" s="132"/>
    </row>
    <row r="657" spans="1:15" ht="20.100000000000001" customHeight="1">
      <c r="A657" s="4">
        <f>SUBTOTAL(3,C$3:C657)</f>
        <v>655</v>
      </c>
      <c r="B657" s="5">
        <v>20210065</v>
      </c>
      <c r="C657" s="35" t="str">
        <f>_xlfn.XLOOKUP(Table236[[#This Row],[NIS]],Table23[NIS],Table23[Nama lengkap],"Not Found",0)</f>
        <v>Muhammad Abid Pratama</v>
      </c>
      <c r="D657" s="5" t="str">
        <f>_xlfn.XLOOKUP(Table236[[#This Row],[NIS]],Table23[NIS],Table23[Status],"Not Found",0)</f>
        <v>Waqof</v>
      </c>
      <c r="E657" s="5">
        <f>_xlfn.XLOOKUP(Table236[[#This Row],[NIS]],Table23[NIS],Table23[Tahun Masuk],"Not Found",0)</f>
        <v>2020</v>
      </c>
      <c r="F657" s="5" t="str">
        <f>_xlfn.XLOOKUP(Table236[[#This Row],[NIS]],Table23[NIS],Table23[Tahun Keluar],"Not Found",0)</f>
        <v>24-25</v>
      </c>
      <c r="G657" s="5">
        <f>_xlfn.XLOOKUP(Table236[[#This Row],[NIS]],Table23[NIS],Table23[Kelas],"Not Found",0)</f>
        <v>3</v>
      </c>
      <c r="H657" s="5" t="str">
        <f>_xlfn.XLOOKUP(Table236[[#This Row],[NIS]],Table23[NIS],Table23[Kelas Detail],"Not Found",0)</f>
        <v>3-A</v>
      </c>
      <c r="I657" s="5" t="s">
        <v>151</v>
      </c>
      <c r="J657" s="5" t="s">
        <v>151</v>
      </c>
      <c r="K657" s="5" t="s">
        <v>151</v>
      </c>
      <c r="L657" s="5" t="s">
        <v>4920</v>
      </c>
      <c r="M657" s="5" t="s">
        <v>4920</v>
      </c>
      <c r="N657" s="5"/>
      <c r="O657" s="10"/>
    </row>
    <row r="658" spans="1:15" ht="20.100000000000001" customHeight="1">
      <c r="A658" s="4">
        <f>SUBTOTAL(3,C$3:C658)</f>
        <v>656</v>
      </c>
      <c r="B658" s="5">
        <v>20210027</v>
      </c>
      <c r="C658" s="35" t="str">
        <f>_xlfn.XLOOKUP(Table236[[#This Row],[NIS]],Table23[NIS],Table23[Nama lengkap],"Not Found",0)</f>
        <v>Muhammad Diffa Pratama</v>
      </c>
      <c r="D658" s="5" t="str">
        <f>_xlfn.XLOOKUP(Table236[[#This Row],[NIS]],Table23[NIS],Table23[Status],"Not Found",0)</f>
        <v>Waqof</v>
      </c>
      <c r="E658" s="5">
        <f>_xlfn.XLOOKUP(Table236[[#This Row],[NIS]],Table23[NIS],Table23[Tahun Masuk],"Not Found",0)</f>
        <v>2020</v>
      </c>
      <c r="F658" s="5" t="str">
        <f>_xlfn.XLOOKUP(Table236[[#This Row],[NIS]],Table23[NIS],Table23[Tahun Keluar],"Not Found",0)</f>
        <v>24-25</v>
      </c>
      <c r="G658" s="5">
        <f>_xlfn.XLOOKUP(Table236[[#This Row],[NIS]],Table23[NIS],Table23[Kelas],"Not Found",0)</f>
        <v>3</v>
      </c>
      <c r="H658" s="5" t="str">
        <f>_xlfn.XLOOKUP(Table236[[#This Row],[NIS]],Table23[NIS],Table23[Kelas Detail],"Not Found",0)</f>
        <v>3-A</v>
      </c>
      <c r="I658" s="5" t="s">
        <v>3531</v>
      </c>
      <c r="J658" s="5"/>
      <c r="K658" s="5"/>
      <c r="L658" s="5" t="s">
        <v>10158</v>
      </c>
      <c r="M658" s="5"/>
      <c r="N658" s="5"/>
      <c r="O658" s="10"/>
    </row>
    <row r="659" spans="1:15" ht="20.100000000000001" customHeight="1">
      <c r="A659" s="4">
        <f>SUBTOTAL(3,C$3:C659)</f>
        <v>657</v>
      </c>
      <c r="B659" s="5">
        <v>19200151</v>
      </c>
      <c r="C659" s="35" t="str">
        <f>_xlfn.XLOOKUP(Table236[[#This Row],[NIS]],Table23[NIS],Table23[Nama lengkap],"Not Found",0)</f>
        <v>Muhammad Septiana Rahmansyah</v>
      </c>
      <c r="D659" s="5" t="str">
        <f>_xlfn.XLOOKUP(Table236[[#This Row],[NIS]],Table23[NIS],Table23[Status],"Not Found",0)</f>
        <v>Waqof</v>
      </c>
      <c r="E659" s="5">
        <f>_xlfn.XLOOKUP(Table236[[#This Row],[NIS]],Table23[NIS],Table23[Tahun Masuk],"Not Found",0)</f>
        <v>2019</v>
      </c>
      <c r="F659" s="5" t="str">
        <f>_xlfn.XLOOKUP(Table236[[#This Row],[NIS]],Table23[NIS],Table23[Tahun Keluar],"Not Found",0)</f>
        <v>24-25</v>
      </c>
      <c r="G659" s="5">
        <f>_xlfn.XLOOKUP(Table236[[#This Row],[NIS]],Table23[NIS],Table23[Kelas],"Not Found",0)</f>
        <v>3</v>
      </c>
      <c r="H659" s="5" t="str">
        <f>_xlfn.XLOOKUP(Table236[[#This Row],[NIS]],Table23[NIS],Table23[Kelas Detail],"Not Found",0)</f>
        <v>3-A</v>
      </c>
      <c r="I659" s="5" t="s">
        <v>151</v>
      </c>
      <c r="J659" s="5" t="s">
        <v>151</v>
      </c>
      <c r="K659" s="5" t="s">
        <v>151</v>
      </c>
      <c r="L659" s="5" t="s">
        <v>4920</v>
      </c>
      <c r="M659" s="5" t="s">
        <v>151</v>
      </c>
      <c r="N659" s="5"/>
      <c r="O659" s="10"/>
    </row>
    <row r="660" spans="1:15" ht="20.100000000000001" customHeight="1">
      <c r="A660" s="4">
        <f>SUBTOTAL(3,C$3:C660)</f>
        <v>658</v>
      </c>
      <c r="B660" s="5">
        <v>22230065</v>
      </c>
      <c r="C660" s="35" t="str">
        <f>_xlfn.XLOOKUP(Table236[[#This Row],[NIS]],Table23[NIS],Table23[Nama lengkap],"Not Found",0)</f>
        <v>Muhammad Yudi Adefka</v>
      </c>
      <c r="D660" s="5" t="str">
        <f>_xlfn.XLOOKUP(Table236[[#This Row],[NIS]],Table23[NIS],Table23[Status],"Not Found",0)</f>
        <v>Waqof</v>
      </c>
      <c r="E660" s="5">
        <f>_xlfn.XLOOKUP(Table236[[#This Row],[NIS]],Table23[NIS],Table23[Tahun Masuk],"Not Found",0)</f>
        <v>2022</v>
      </c>
      <c r="F660" s="5">
        <f>_xlfn.XLOOKUP(Table236[[#This Row],[NIS]],Table23[NIS],Table23[Tahun Keluar],"Not Found",0)</f>
        <v>0</v>
      </c>
      <c r="G660" s="13">
        <f>_xlfn.XLOOKUP(Table236[[#This Row],[NIS]],Table23[NIS],Table23[Kelas],"Not Found",0)</f>
        <v>3</v>
      </c>
      <c r="H660" s="13" t="str">
        <f>_xlfn.XLOOKUP(Table236[[#This Row],[NIS]],Table23[NIS],Table23[Kelas Detail],"Not Found",0)</f>
        <v>3-A</v>
      </c>
      <c r="I660" s="13" t="s">
        <v>8161</v>
      </c>
      <c r="J660" s="13"/>
      <c r="K660" s="13"/>
      <c r="L660" s="13"/>
      <c r="M660" s="13"/>
      <c r="N660" s="13" t="s">
        <v>6059</v>
      </c>
      <c r="O660" s="14"/>
    </row>
    <row r="661" spans="1:15" ht="20.100000000000001" customHeight="1">
      <c r="A661" s="4">
        <f>SUBTOTAL(3,C$3:C661)</f>
        <v>659</v>
      </c>
      <c r="B661" s="5">
        <v>20210112</v>
      </c>
      <c r="C661" s="35" t="str">
        <f>_xlfn.XLOOKUP(Table236[[#This Row],[NIS]],Table23[NIS],Table23[Nama lengkap],"Not Found",0)</f>
        <v>Sangga Rava Shandya</v>
      </c>
      <c r="D661" s="5" t="str">
        <f>_xlfn.XLOOKUP(Table236[[#This Row],[NIS]],Table23[NIS],Table23[Status],"Not Found",0)</f>
        <v>Waqof</v>
      </c>
      <c r="E661" s="5">
        <f>_xlfn.XLOOKUP(Table236[[#This Row],[NIS]],Table23[NIS],Table23[Tahun Masuk],"Not Found",0)</f>
        <v>2020</v>
      </c>
      <c r="F661" s="5" t="str">
        <f>_xlfn.XLOOKUP(Table236[[#This Row],[NIS]],Table23[NIS],Table23[Tahun Keluar],"Not Found",0)</f>
        <v>24-25</v>
      </c>
      <c r="G661" s="5">
        <f>_xlfn.XLOOKUP(Table236[[#This Row],[NIS]],Table23[NIS],Table23[Kelas],"Not Found",0)</f>
        <v>3</v>
      </c>
      <c r="H661" s="5" t="str">
        <f>_xlfn.XLOOKUP(Table236[[#This Row],[NIS]],Table23[NIS],Table23[Kelas Detail],"Not Found",0)</f>
        <v>3-A</v>
      </c>
      <c r="I661" s="5" t="s">
        <v>151</v>
      </c>
      <c r="J661" s="5" t="s">
        <v>151</v>
      </c>
      <c r="K661" s="5" t="s">
        <v>151</v>
      </c>
      <c r="L661" s="5" t="s">
        <v>4920</v>
      </c>
      <c r="M661" s="5" t="s">
        <v>151</v>
      </c>
      <c r="N661" s="5"/>
      <c r="O661" s="10"/>
    </row>
    <row r="662" spans="1:15" ht="20.100000000000001" customHeight="1">
      <c r="A662" s="4">
        <f>SUBTOTAL(3,C$3:C662)</f>
        <v>660</v>
      </c>
      <c r="B662" s="5">
        <v>20210267</v>
      </c>
      <c r="C662" s="35" t="str">
        <f>_xlfn.XLOOKUP(Table236[[#This Row],[NIS]],Table23[NIS],Table23[Nama lengkap],"Not Found",0)</f>
        <v>Abdullah Muhammad Rizki</v>
      </c>
      <c r="D662" s="5" t="str">
        <f>_xlfn.XLOOKUP(Table236[[#This Row],[NIS]],Table23[NIS],Table23[Status],"Not Found",0)</f>
        <v>Waqof</v>
      </c>
      <c r="E662" s="5">
        <f>_xlfn.XLOOKUP(Table236[[#This Row],[NIS]],Table23[NIS],Table23[Tahun Masuk],"Not Found",0)</f>
        <v>2020</v>
      </c>
      <c r="F662" s="5" t="str">
        <f>_xlfn.XLOOKUP(Table236[[#This Row],[NIS]],Table23[NIS],Table23[Tahun Keluar],"Not Found",0)</f>
        <v>23-24</v>
      </c>
      <c r="G662" s="5">
        <f>_xlfn.XLOOKUP(Table236[[#This Row],[NIS]],Table23[NIS],Table23[Kelas],"Not Found",0)</f>
        <v>3</v>
      </c>
      <c r="H662" s="5" t="str">
        <f>_xlfn.XLOOKUP(Table236[[#This Row],[NIS]],Table23[NIS],Table23[Kelas Detail],"Not Found",0)</f>
        <v>3-B</v>
      </c>
      <c r="I662" s="5"/>
      <c r="J662" s="5"/>
      <c r="K662" s="5"/>
      <c r="L662" s="5" t="s">
        <v>10167</v>
      </c>
      <c r="M662" s="5"/>
      <c r="N662" s="5"/>
      <c r="O662" s="10"/>
    </row>
    <row r="663" spans="1:15" ht="20.100000000000001" customHeight="1">
      <c r="A663" s="4">
        <f>SUBTOTAL(3,C$3:C663)</f>
        <v>661</v>
      </c>
      <c r="B663" s="5">
        <v>19200013</v>
      </c>
      <c r="C663" s="35" t="str">
        <f>_xlfn.XLOOKUP(Table236[[#This Row],[NIS]],Table23[NIS],Table23[Nama lengkap],"Not Found",0)</f>
        <v>Ahmad Sahlan Maulana</v>
      </c>
      <c r="D663" s="5" t="str">
        <f>_xlfn.XLOOKUP(Table236[[#This Row],[NIS]],Table23[NIS],Table23[Status],"Not Found",0)</f>
        <v>Waqof</v>
      </c>
      <c r="E663" s="5">
        <f>_xlfn.XLOOKUP(Table236[[#This Row],[NIS]],Table23[NIS],Table23[Tahun Masuk],"Not Found",0)</f>
        <v>2019</v>
      </c>
      <c r="F663" s="5" t="str">
        <f>_xlfn.XLOOKUP(Table236[[#This Row],[NIS]],Table23[NIS],Table23[Tahun Keluar],"Not Found",0)</f>
        <v>24-25</v>
      </c>
      <c r="G663" s="5">
        <f>_xlfn.XLOOKUP(Table236[[#This Row],[NIS]],Table23[NIS],Table23[Kelas],"Not Found",0)</f>
        <v>3</v>
      </c>
      <c r="H663" s="5" t="str">
        <f>_xlfn.XLOOKUP(Table236[[#This Row],[NIS]],Table23[NIS],Table23[Kelas Detail],"Not Found",0)</f>
        <v>3-B</v>
      </c>
      <c r="I663" s="5"/>
      <c r="J663" s="5"/>
      <c r="K663" s="5"/>
      <c r="L663" s="5" t="s">
        <v>10158</v>
      </c>
      <c r="M663" s="5"/>
      <c r="N663" s="5"/>
      <c r="O663" s="10"/>
    </row>
    <row r="664" spans="1:15" ht="20.100000000000001" customHeight="1">
      <c r="A664" s="4">
        <f>SUBTOTAL(3,C$3:C664)</f>
        <v>662</v>
      </c>
      <c r="B664" s="5">
        <v>20210012</v>
      </c>
      <c r="C664" s="35" t="str">
        <f>_xlfn.XLOOKUP(Table236[[#This Row],[NIS]],Table23[NIS],Table23[Nama lengkap],"Not Found",0)</f>
        <v>Ilham Hidayatullah</v>
      </c>
      <c r="D664" s="5" t="str">
        <f>_xlfn.XLOOKUP(Table236[[#This Row],[NIS]],Table23[NIS],Table23[Status],"Not Found",0)</f>
        <v>Waqof</v>
      </c>
      <c r="E664" s="5">
        <f>_xlfn.XLOOKUP(Table236[[#This Row],[NIS]],Table23[NIS],Table23[Tahun Masuk],"Not Found",0)</f>
        <v>2020</v>
      </c>
      <c r="F664" s="5" t="str">
        <f>_xlfn.XLOOKUP(Table236[[#This Row],[NIS]],Table23[NIS],Table23[Tahun Keluar],"Not Found",0)</f>
        <v>24-25</v>
      </c>
      <c r="G664" s="5">
        <f>_xlfn.XLOOKUP(Table236[[#This Row],[NIS]],Table23[NIS],Table23[Kelas],"Not Found",0)</f>
        <v>3</v>
      </c>
      <c r="H664" s="5" t="str">
        <f>_xlfn.XLOOKUP(Table236[[#This Row],[NIS]],Table23[NIS],Table23[Kelas Detail],"Not Found",0)</f>
        <v>3-B</v>
      </c>
      <c r="I664" s="5"/>
      <c r="J664" s="5"/>
      <c r="K664" s="5"/>
      <c r="L664" s="5"/>
      <c r="M664" s="5"/>
      <c r="N664" s="5"/>
      <c r="O664" s="132"/>
    </row>
    <row r="665" spans="1:15" ht="20.100000000000001" customHeight="1">
      <c r="A665" s="4">
        <f>SUBTOTAL(3,C$3:C665)</f>
        <v>663</v>
      </c>
      <c r="B665" s="5">
        <v>19200108</v>
      </c>
      <c r="C665" s="35" t="str">
        <f>_xlfn.XLOOKUP(Table236[[#This Row],[NIS]],Table23[NIS],Table23[Nama lengkap],"Not Found",0)</f>
        <v>Muhamad Zaki I'Tisham</v>
      </c>
      <c r="D665" s="5" t="str">
        <f>_xlfn.XLOOKUP(Table236[[#This Row],[NIS]],Table23[NIS],Table23[Status],"Not Found",0)</f>
        <v>Waqof</v>
      </c>
      <c r="E665" s="5">
        <f>_xlfn.XLOOKUP(Table236[[#This Row],[NIS]],Table23[NIS],Table23[Tahun Masuk],"Not Found",0)</f>
        <v>2019</v>
      </c>
      <c r="F665" s="5">
        <f>_xlfn.XLOOKUP(Table236[[#This Row],[NIS]],Table23[NIS],Table23[Tahun Keluar],"Not Found",0)</f>
        <v>2024</v>
      </c>
      <c r="G665" s="5">
        <f>_xlfn.XLOOKUP(Table236[[#This Row],[NIS]],Table23[NIS],Table23[Kelas],"Not Found",0)</f>
        <v>3</v>
      </c>
      <c r="H665" s="5" t="str">
        <f>_xlfn.XLOOKUP(Table236[[#This Row],[NIS]],Table23[NIS],Table23[Kelas Detail],"Not Found",0)</f>
        <v>3-B</v>
      </c>
      <c r="I665" s="5" t="s">
        <v>7829</v>
      </c>
      <c r="J665" s="5"/>
      <c r="K665" s="5"/>
      <c r="L665" s="5"/>
      <c r="M665" s="5"/>
      <c r="N665" s="5"/>
      <c r="O665" s="132"/>
    </row>
    <row r="666" spans="1:15" ht="20.100000000000001" customHeight="1">
      <c r="A666" s="4">
        <f>SUBTOTAL(3,C$3:C666)</f>
        <v>664</v>
      </c>
      <c r="B666" s="5">
        <v>21220119</v>
      </c>
      <c r="C666" s="35" t="str">
        <f>_xlfn.XLOOKUP(Table236[[#This Row],[NIS]],Table23[NIS],Table23[Nama lengkap],"Not Found",0)</f>
        <v>Muhammad Refan Nur Hakim</v>
      </c>
      <c r="D666" s="5" t="str">
        <f>_xlfn.XLOOKUP(Table236[[#This Row],[NIS]],Table23[NIS],Table23[Status],"Not Found",0)</f>
        <v>Waqof</v>
      </c>
      <c r="E666" s="5">
        <f>_xlfn.XLOOKUP(Table236[[#This Row],[NIS]],Table23[NIS],Table23[Tahun Masuk],"Not Found",0)</f>
        <v>2021</v>
      </c>
      <c r="F666" s="5" t="str">
        <f>_xlfn.XLOOKUP(Table236[[#This Row],[NIS]],Table23[NIS],Table23[Tahun Keluar],"Not Found",0)</f>
        <v>24-25</v>
      </c>
      <c r="G666" s="5">
        <f>_xlfn.XLOOKUP(Table236[[#This Row],[NIS]],Table23[NIS],Table23[Kelas],"Not Found",0)</f>
        <v>3</v>
      </c>
      <c r="H666" s="5" t="str">
        <f>_xlfn.XLOOKUP(Table236[[#This Row],[NIS]],Table23[NIS],Table23[Kelas Detail],"Not Found",0)</f>
        <v>3-B</v>
      </c>
      <c r="I666" s="5" t="s">
        <v>151</v>
      </c>
      <c r="J666" s="5" t="s">
        <v>151</v>
      </c>
      <c r="K666" s="5" t="s">
        <v>151</v>
      </c>
      <c r="L666" s="5" t="s">
        <v>151</v>
      </c>
      <c r="M666" s="5" t="s">
        <v>151</v>
      </c>
      <c r="N666" s="5" t="s">
        <v>6059</v>
      </c>
      <c r="O666" s="10"/>
    </row>
    <row r="667" spans="1:15" ht="20.100000000000001" customHeight="1">
      <c r="A667" s="4">
        <f>SUBTOTAL(3,C$3:C667)</f>
        <v>665</v>
      </c>
      <c r="B667" s="5">
        <v>20210085</v>
      </c>
      <c r="C667" s="35" t="str">
        <f>_xlfn.XLOOKUP(Table236[[#This Row],[NIS]],Table23[NIS],Table23[Nama lengkap],"Not Found",0)</f>
        <v>Rifky Aditya</v>
      </c>
      <c r="D667" s="5" t="str">
        <f>_xlfn.XLOOKUP(Table236[[#This Row],[NIS]],Table23[NIS],Table23[Status],"Not Found",0)</f>
        <v>Waqof</v>
      </c>
      <c r="E667" s="5">
        <f>_xlfn.XLOOKUP(Table236[[#This Row],[NIS]],Table23[NIS],Table23[Tahun Masuk],"Not Found",0)</f>
        <v>2020</v>
      </c>
      <c r="F667" s="5" t="str">
        <f>_xlfn.XLOOKUP(Table236[[#This Row],[NIS]],Table23[NIS],Table23[Tahun Keluar],"Not Found",0)</f>
        <v>24-25</v>
      </c>
      <c r="G667" s="5">
        <f>_xlfn.XLOOKUP(Table236[[#This Row],[NIS]],Table23[NIS],Table23[Kelas],"Not Found",0)</f>
        <v>3</v>
      </c>
      <c r="H667" s="5" t="str">
        <f>_xlfn.XLOOKUP(Table236[[#This Row],[NIS]],Table23[NIS],Table23[Kelas Detail],"Not Found",0)</f>
        <v>3-B</v>
      </c>
      <c r="I667" s="5"/>
      <c r="J667" s="5"/>
      <c r="K667" s="5"/>
      <c r="L667" s="5" t="s">
        <v>10158</v>
      </c>
      <c r="M667" s="5"/>
      <c r="N667" s="5"/>
      <c r="O667" s="10"/>
    </row>
    <row r="668" spans="1:15" ht="20.100000000000001" customHeight="1">
      <c r="A668" s="4">
        <f>SUBTOTAL(3,C$3:C668)</f>
        <v>666</v>
      </c>
      <c r="B668" s="5">
        <v>22230082</v>
      </c>
      <c r="C668" s="35" t="str">
        <f>_xlfn.XLOOKUP(Table236[[#This Row],[NIS]],Table23[NIS],Table23[Nama lengkap],"Not Found",0)</f>
        <v>Rizki Ali Ramdhan</v>
      </c>
      <c r="D668" s="5" t="str">
        <f>_xlfn.XLOOKUP(Table236[[#This Row],[NIS]],Table23[NIS],Table23[Status],"Not Found",0)</f>
        <v>Waqof</v>
      </c>
      <c r="E668" s="5">
        <f>_xlfn.XLOOKUP(Table236[[#This Row],[NIS]],Table23[NIS],Table23[Tahun Masuk],"Not Found",0)</f>
        <v>2022</v>
      </c>
      <c r="F668" s="5" t="str">
        <f>_xlfn.XLOOKUP(Table236[[#This Row],[NIS]],Table23[NIS],Table23[Tahun Keluar],"Not Found",0)</f>
        <v>24-25</v>
      </c>
      <c r="G668" s="5">
        <f>_xlfn.XLOOKUP(Table236[[#This Row],[NIS]],Table23[NIS],Table23[Kelas],"Not Found",0)</f>
        <v>3</v>
      </c>
      <c r="H668" s="5" t="str">
        <f>_xlfn.XLOOKUP(Table236[[#This Row],[NIS]],Table23[NIS],Table23[Kelas Detail],"Not Found",0)</f>
        <v>3-B</v>
      </c>
      <c r="I668" s="5" t="s">
        <v>151</v>
      </c>
      <c r="J668" s="5" t="s">
        <v>151</v>
      </c>
      <c r="K668" s="5" t="s">
        <v>151</v>
      </c>
      <c r="L668" s="5" t="s">
        <v>151</v>
      </c>
      <c r="M668" s="5" t="s">
        <v>151</v>
      </c>
      <c r="N668" s="5"/>
      <c r="O668" s="10"/>
    </row>
    <row r="669" spans="1:15" ht="20.100000000000001" customHeight="1">
      <c r="A669" s="4">
        <f>SUBTOTAL(3,C$3:C669)</f>
        <v>667</v>
      </c>
      <c r="B669" s="5">
        <v>21220126</v>
      </c>
      <c r="C669" s="35" t="str">
        <f>_xlfn.XLOOKUP(Table236[[#This Row],[NIS]],Table23[NIS],Table23[Nama lengkap],"Not Found",0)</f>
        <v>Muhamad Mulfi Azmi</v>
      </c>
      <c r="D669" s="5" t="str">
        <f>_xlfn.XLOOKUP(Table236[[#This Row],[NIS]],Table23[NIS],Table23[Status],"Not Found",0)</f>
        <v>Waqof</v>
      </c>
      <c r="E669" s="5">
        <f>_xlfn.XLOOKUP(Table236[[#This Row],[NIS]],Table23[NIS],Table23[Tahun Masuk],"Not Found",0)</f>
        <v>2021</v>
      </c>
      <c r="F669" s="5" t="str">
        <f>_xlfn.XLOOKUP(Table236[[#This Row],[NIS]],Table23[NIS],Table23[Tahun Keluar],"Not Found",0)</f>
        <v>24-25</v>
      </c>
      <c r="G669" s="5">
        <f>_xlfn.XLOOKUP(Table236[[#This Row],[NIS]],Table23[NIS],Table23[Kelas],"Not Found",0)</f>
        <v>3</v>
      </c>
      <c r="H669" s="5" t="str">
        <f>_xlfn.XLOOKUP(Table236[[#This Row],[NIS]],Table23[NIS],Table23[Kelas Detail],"Not Found",0)</f>
        <v>3-C</v>
      </c>
      <c r="I669" s="5" t="s">
        <v>151</v>
      </c>
      <c r="J669" s="5" t="s">
        <v>151</v>
      </c>
      <c r="K669" s="5" t="s">
        <v>151</v>
      </c>
      <c r="L669" s="5" t="s">
        <v>151</v>
      </c>
      <c r="M669" s="5" t="s">
        <v>151</v>
      </c>
      <c r="N669" s="5" t="s">
        <v>6059</v>
      </c>
      <c r="O669" s="10"/>
    </row>
    <row r="670" spans="1:15" ht="20.100000000000001" customHeight="1">
      <c r="A670" s="4">
        <f>SUBTOTAL(3,C$3:C670)</f>
        <v>668</v>
      </c>
      <c r="B670" s="5">
        <v>21220105</v>
      </c>
      <c r="C670" s="35" t="str">
        <f>_xlfn.XLOOKUP(Table236[[#This Row],[NIS]],Table23[NIS],Table23[Nama lengkap],"Not Found",0)</f>
        <v>Muhammad Ridwan Dwi Putra</v>
      </c>
      <c r="D670" s="5" t="str">
        <f>_xlfn.XLOOKUP(Table236[[#This Row],[NIS]],Table23[NIS],Table23[Status],"Not Found",0)</f>
        <v>Waqof</v>
      </c>
      <c r="E670" s="5">
        <f>_xlfn.XLOOKUP(Table236[[#This Row],[NIS]],Table23[NIS],Table23[Tahun Masuk],"Not Found",0)</f>
        <v>2021</v>
      </c>
      <c r="F670" s="5" t="str">
        <f>_xlfn.XLOOKUP(Table236[[#This Row],[NIS]],Table23[NIS],Table23[Tahun Keluar],"Not Found",0)</f>
        <v>24-25</v>
      </c>
      <c r="G670" s="5">
        <f>_xlfn.XLOOKUP(Table236[[#This Row],[NIS]],Table23[NIS],Table23[Kelas],"Not Found",0)</f>
        <v>3</v>
      </c>
      <c r="H670" s="5" t="str">
        <f>_xlfn.XLOOKUP(Table236[[#This Row],[NIS]],Table23[NIS],Table23[Kelas Detail],"Not Found",0)</f>
        <v>3-C</v>
      </c>
      <c r="I670" s="5" t="s">
        <v>8161</v>
      </c>
      <c r="J670" s="5"/>
      <c r="K670" s="5"/>
      <c r="L670" s="5" t="s">
        <v>4920</v>
      </c>
      <c r="M670" s="5" t="s">
        <v>151</v>
      </c>
      <c r="N670" s="5"/>
      <c r="O670" s="10"/>
    </row>
    <row r="671" spans="1:15" ht="20.100000000000001" customHeight="1">
      <c r="A671" s="4">
        <f>SUBTOTAL(3,C$3:C671)</f>
        <v>669</v>
      </c>
      <c r="B671" s="5">
        <v>21220127</v>
      </c>
      <c r="C671" s="35" t="str">
        <f>_xlfn.XLOOKUP(Table236[[#This Row],[NIS]],Table23[NIS],Table23[Nama lengkap],"Not Found",0)</f>
        <v xml:space="preserve">Muhammad Zaki Arifin </v>
      </c>
      <c r="D671" s="5" t="str">
        <f>_xlfn.XLOOKUP(Table236[[#This Row],[NIS]],Table23[NIS],Table23[Status],"Not Found",0)</f>
        <v>Waqof</v>
      </c>
      <c r="E671" s="5">
        <f>_xlfn.XLOOKUP(Table236[[#This Row],[NIS]],Table23[NIS],Table23[Tahun Masuk],"Not Found",0)</f>
        <v>2021</v>
      </c>
      <c r="F671" s="5" t="str">
        <f>_xlfn.XLOOKUP(Table236[[#This Row],[NIS]],Table23[NIS],Table23[Tahun Keluar],"Not Found",0)</f>
        <v>24-25</v>
      </c>
      <c r="G671" s="5">
        <f>_xlfn.XLOOKUP(Table236[[#This Row],[NIS]],Table23[NIS],Table23[Kelas],"Not Found",0)</f>
        <v>3</v>
      </c>
      <c r="H671" s="5" t="str">
        <f>_xlfn.XLOOKUP(Table236[[#This Row],[NIS]],Table23[NIS],Table23[Kelas Detail],"Not Found",0)</f>
        <v>3-C</v>
      </c>
      <c r="I671" s="5" t="s">
        <v>8161</v>
      </c>
      <c r="J671" s="5"/>
      <c r="K671" s="5"/>
      <c r="L671" s="5" t="s">
        <v>4920</v>
      </c>
      <c r="M671" s="5" t="s">
        <v>151</v>
      </c>
      <c r="N671" s="5"/>
      <c r="O671" s="10"/>
    </row>
    <row r="672" spans="1:15" ht="20.100000000000001" customHeight="1">
      <c r="A672" s="4">
        <f>SUBTOTAL(3,C$3:C672)</f>
        <v>670</v>
      </c>
      <c r="B672" s="5">
        <v>20210074</v>
      </c>
      <c r="C672" s="35" t="str">
        <f>_xlfn.XLOOKUP(Table236[[#This Row],[NIS]],Table23[NIS],Table23[Nama lengkap],"Not Found",0)</f>
        <v>Deden Ivan Hidayat</v>
      </c>
      <c r="D672" s="5" t="str">
        <f>_xlfn.XLOOKUP(Table236[[#This Row],[NIS]],Table23[NIS],Table23[Status],"Not Found",0)</f>
        <v>Waqof</v>
      </c>
      <c r="E672" s="5">
        <f>_xlfn.XLOOKUP(Table236[[#This Row],[NIS]],Table23[NIS],Table23[Tahun Masuk],"Not Found",0)</f>
        <v>2020</v>
      </c>
      <c r="F672" s="5" t="str">
        <f>_xlfn.XLOOKUP(Table236[[#This Row],[NIS]],Table23[NIS],Table23[Tahun Keluar],"Not Found",0)</f>
        <v>24-25</v>
      </c>
      <c r="G672" s="5">
        <f>_xlfn.XLOOKUP(Table236[[#This Row],[NIS]],Table23[NIS],Table23[Kelas],"Not Found",0)</f>
        <v>4</v>
      </c>
      <c r="H672" s="5" t="str">
        <f>_xlfn.XLOOKUP(Table236[[#This Row],[NIS]],Table23[NIS],Table23[Kelas Detail],"Not Found",0)</f>
        <v>4-A</v>
      </c>
      <c r="I672" s="5" t="s">
        <v>151</v>
      </c>
      <c r="J672" s="5" t="s">
        <v>151</v>
      </c>
      <c r="K672" s="5" t="s">
        <v>151</v>
      </c>
      <c r="L672" s="5" t="s">
        <v>151</v>
      </c>
      <c r="M672" s="5" t="s">
        <v>151</v>
      </c>
      <c r="N672" s="5"/>
      <c r="O672" s="10"/>
    </row>
    <row r="673" spans="1:15" ht="20.100000000000001" customHeight="1">
      <c r="A673" s="4">
        <f>SUBTOTAL(3,C$3:C673)</f>
        <v>671</v>
      </c>
      <c r="B673" s="5">
        <v>20210251</v>
      </c>
      <c r="C673" s="35" t="str">
        <f>_xlfn.XLOOKUP(Table236[[#This Row],[NIS]],Table23[NIS],Table23[Nama lengkap],"Not Found",0)</f>
        <v>Muhamad Saeful Ma'Ruf</v>
      </c>
      <c r="D673" s="5" t="str">
        <f>_xlfn.XLOOKUP(Table236[[#This Row],[NIS]],Table23[NIS],Table23[Status],"Not Found",0)</f>
        <v>Waqof</v>
      </c>
      <c r="E673" s="5">
        <f>_xlfn.XLOOKUP(Table236[[#This Row],[NIS]],Table23[NIS],Table23[Tahun Masuk],"Not Found",0)</f>
        <v>2020</v>
      </c>
      <c r="F673" s="5" t="str">
        <f>_xlfn.XLOOKUP(Table236[[#This Row],[NIS]],Table23[NIS],Table23[Tahun Keluar],"Not Found",0)</f>
        <v>24-25</v>
      </c>
      <c r="G673" s="5">
        <f>_xlfn.XLOOKUP(Table236[[#This Row],[NIS]],Table23[NIS],Table23[Kelas],"Not Found",0)</f>
        <v>4</v>
      </c>
      <c r="H673" s="5" t="str">
        <f>_xlfn.XLOOKUP(Table236[[#This Row],[NIS]],Table23[NIS],Table23[Kelas Detail],"Not Found",0)</f>
        <v>4-A</v>
      </c>
      <c r="I673" s="5" t="s">
        <v>151</v>
      </c>
      <c r="J673" s="5" t="s">
        <v>151</v>
      </c>
      <c r="K673" s="5" t="s">
        <v>151</v>
      </c>
      <c r="L673" s="5" t="s">
        <v>151</v>
      </c>
      <c r="M673" s="5" t="s">
        <v>151</v>
      </c>
      <c r="N673" s="5"/>
      <c r="O673" s="10"/>
    </row>
    <row r="674" spans="1:15" ht="20.100000000000001" customHeight="1">
      <c r="A674" s="4">
        <f>SUBTOTAL(3,C$3:C674)</f>
        <v>672</v>
      </c>
      <c r="B674" s="5">
        <v>19200092</v>
      </c>
      <c r="C674" s="35" t="str">
        <f>_xlfn.XLOOKUP(Table236[[#This Row],[NIS]],Table23[NIS],Table23[Nama lengkap],"Not Found",0)</f>
        <v>Muhammad Fahmi Al Gozali</v>
      </c>
      <c r="D674" s="5" t="str">
        <f>_xlfn.XLOOKUP(Table236[[#This Row],[NIS]],Table23[NIS],Table23[Status],"Not Found",0)</f>
        <v>Waqof</v>
      </c>
      <c r="E674" s="5">
        <f>_xlfn.XLOOKUP(Table236[[#This Row],[NIS]],Table23[NIS],Table23[Tahun Masuk],"Not Found",0)</f>
        <v>2019</v>
      </c>
      <c r="F674" s="5" t="str">
        <f>_xlfn.XLOOKUP(Table236[[#This Row],[NIS]],Table23[NIS],Table23[Tahun Keluar],"Not Found",0)</f>
        <v>24-25</v>
      </c>
      <c r="G674" s="5">
        <f>_xlfn.XLOOKUP(Table236[[#This Row],[NIS]],Table23[NIS],Table23[Kelas],"Not Found",0)</f>
        <v>4</v>
      </c>
      <c r="H674" s="5" t="str">
        <f>_xlfn.XLOOKUP(Table236[[#This Row],[NIS]],Table23[NIS],Table23[Kelas Detail],"Not Found",0)</f>
        <v>4-B</v>
      </c>
      <c r="I674" s="5" t="s">
        <v>151</v>
      </c>
      <c r="J674" s="5" t="s">
        <v>151</v>
      </c>
      <c r="K674" s="5" t="s">
        <v>151</v>
      </c>
      <c r="L674" s="5" t="s">
        <v>151</v>
      </c>
      <c r="M674" s="5" t="s">
        <v>151</v>
      </c>
      <c r="N674" s="5"/>
      <c r="O674" s="10"/>
    </row>
    <row r="675" spans="1:15" ht="20.100000000000001" customHeight="1">
      <c r="A675" s="4">
        <f>SUBTOTAL(3,C$3:C675)</f>
        <v>673</v>
      </c>
      <c r="B675" s="5">
        <v>19200029</v>
      </c>
      <c r="C675" s="35" t="str">
        <f>_xlfn.XLOOKUP(Table236[[#This Row],[NIS]],Table23[NIS],Table23[Nama lengkap],"Not Found",0)</f>
        <v>Aria Nur Sidik</v>
      </c>
      <c r="D675" s="5" t="str">
        <f>_xlfn.XLOOKUP(Table236[[#This Row],[NIS]],Table23[NIS],Table23[Status],"Not Found",0)</f>
        <v>Waqof</v>
      </c>
      <c r="E675" s="5">
        <f>_xlfn.XLOOKUP(Table236[[#This Row],[NIS]],Table23[NIS],Table23[Tahun Masuk],"Not Found",0)</f>
        <v>2019</v>
      </c>
      <c r="F675" s="5" t="str">
        <f>_xlfn.XLOOKUP(Table236[[#This Row],[NIS]],Table23[NIS],Table23[Tahun Keluar],"Not Found",0)</f>
        <v>24-25</v>
      </c>
      <c r="G675" s="5">
        <f>_xlfn.XLOOKUP(Table236[[#This Row],[NIS]],Table23[NIS],Table23[Kelas],"Not Found",0)</f>
        <v>4</v>
      </c>
      <c r="H675" s="5" t="str">
        <f>_xlfn.XLOOKUP(Table236[[#This Row],[NIS]],Table23[NIS],Table23[Kelas Detail],"Not Found",0)</f>
        <v>4-C</v>
      </c>
      <c r="I675" s="5" t="s">
        <v>151</v>
      </c>
      <c r="J675" s="5" t="s">
        <v>151</v>
      </c>
      <c r="K675" s="5" t="s">
        <v>151</v>
      </c>
      <c r="L675" s="5" t="s">
        <v>151</v>
      </c>
      <c r="M675" s="5" t="s">
        <v>151</v>
      </c>
      <c r="N675" s="5"/>
      <c r="O675" s="10"/>
    </row>
    <row r="676" spans="1:15" ht="20.100000000000001" customHeight="1">
      <c r="A676" s="4">
        <f>SUBTOTAL(3,C$3:C676)</f>
        <v>674</v>
      </c>
      <c r="B676" s="5" t="s">
        <v>8964</v>
      </c>
      <c r="C676" s="35" t="str">
        <f>_xlfn.XLOOKUP(Table236[[#This Row],[NIS]],Table23[NIS],Table23[Nama lengkap],"Not Found",0)</f>
        <v>Demas Phalosa Alip Gumelar</v>
      </c>
      <c r="D676" s="5" t="str">
        <f>_xlfn.XLOOKUP(Table236[[#This Row],[NIS]],Table23[NIS],Table23[Status],"Not Found",0)</f>
        <v>Waqof</v>
      </c>
      <c r="E676" s="5">
        <f>_xlfn.XLOOKUP(Table236[[#This Row],[NIS]],Table23[NIS],Table23[Tahun Masuk],"Not Found",0)</f>
        <v>2019</v>
      </c>
      <c r="F676" s="5">
        <f>_xlfn.XLOOKUP(Table236[[#This Row],[NIS]],Table23[NIS],Table23[Tahun Keluar],"Not Found",0)</f>
        <v>2025</v>
      </c>
      <c r="G676" s="13">
        <f>_xlfn.XLOOKUP(Table236[[#This Row],[NIS]],Table23[NIS],Table23[Kelas],"Not Found",0)</f>
        <v>4</v>
      </c>
      <c r="H676" s="13" t="str">
        <f>_xlfn.XLOOKUP(Table236[[#This Row],[NIS]],Table23[NIS],Table23[Kelas Detail],"Not Found",0)</f>
        <v>4-C</v>
      </c>
      <c r="I676" s="13" t="s">
        <v>151</v>
      </c>
      <c r="J676" s="13" t="s">
        <v>151</v>
      </c>
      <c r="K676" s="13" t="s">
        <v>151</v>
      </c>
      <c r="L676" s="13" t="s">
        <v>151</v>
      </c>
      <c r="M676" s="13" t="s">
        <v>151</v>
      </c>
      <c r="N676" s="13" t="s">
        <v>6059</v>
      </c>
      <c r="O676" s="135"/>
    </row>
    <row r="677" spans="1:15" ht="20.100000000000001" customHeight="1">
      <c r="A677" s="4">
        <f>SUBTOTAL(3,C$3:C677)</f>
        <v>675</v>
      </c>
      <c r="B677" s="5">
        <v>18190055</v>
      </c>
      <c r="C677" s="35" t="str">
        <f>_xlfn.XLOOKUP(Table236[[#This Row],[NIS]],Table23[NIS],Table23[Nama lengkap],"Not Found",0)</f>
        <v>Muhammad Abdul Hakim</v>
      </c>
      <c r="D677" s="5" t="str">
        <f>_xlfn.XLOOKUP(Table236[[#This Row],[NIS]],Table23[NIS],Table23[Status],"Not Found",0)</f>
        <v>Waqof</v>
      </c>
      <c r="E677" s="5">
        <f>_xlfn.XLOOKUP(Table236[[#This Row],[NIS]],Table23[NIS],Table23[Tahun Masuk],"Not Found",0)</f>
        <v>2018</v>
      </c>
      <c r="F677" s="5" t="str">
        <f>_xlfn.XLOOKUP(Table236[[#This Row],[NIS]],Table23[NIS],Table23[Tahun Keluar],"Not Found",0)</f>
        <v>24-25</v>
      </c>
      <c r="G677" s="5">
        <f>_xlfn.XLOOKUP(Table236[[#This Row],[NIS]],Table23[NIS],Table23[Kelas],"Not Found",0)</f>
        <v>5</v>
      </c>
      <c r="H677" s="5" t="str">
        <f>_xlfn.XLOOKUP(Table236[[#This Row],[NIS]],Table23[NIS],Table23[Kelas Detail],"Not Found",0)</f>
        <v>5-A</v>
      </c>
      <c r="I677" s="5" t="s">
        <v>151</v>
      </c>
      <c r="J677" s="5" t="s">
        <v>151</v>
      </c>
      <c r="K677" s="5" t="s">
        <v>151</v>
      </c>
      <c r="L677" s="5" t="s">
        <v>151</v>
      </c>
      <c r="M677" s="5" t="s">
        <v>151</v>
      </c>
      <c r="N677" s="5"/>
      <c r="O677" s="10"/>
    </row>
    <row r="678" spans="1:15" ht="20.100000000000001" customHeight="1">
      <c r="A678" s="4">
        <f>SUBTOTAL(3,C$3:C678)</f>
        <v>676</v>
      </c>
      <c r="B678" s="5">
        <v>17180033</v>
      </c>
      <c r="C678" s="35" t="str">
        <f>_xlfn.XLOOKUP(Table236[[#This Row],[NIS]],Table23[NIS],Table23[Nama lengkap],"Not Found",0)</f>
        <v>Husni Husaeni Mubarok</v>
      </c>
      <c r="D678" s="5" t="str">
        <f>_xlfn.XLOOKUP(Table236[[#This Row],[NIS]],Table23[NIS],Table23[Status],"Not Found",0)</f>
        <v>Waqof</v>
      </c>
      <c r="E678" s="5">
        <f>_xlfn.XLOOKUP(Table236[[#This Row],[NIS]],Table23[NIS],Table23[Tahun Masuk],"Not Found",0)</f>
        <v>2017</v>
      </c>
      <c r="F678" s="5" t="str">
        <f>_xlfn.XLOOKUP(Table236[[#This Row],[NIS]],Table23[NIS],Table23[Tahun Keluar],"Not Found",0)</f>
        <v>24-25</v>
      </c>
      <c r="G678" s="5">
        <f>_xlfn.XLOOKUP(Table236[[#This Row],[NIS]],Table23[NIS],Table23[Kelas],"Not Found",0)</f>
        <v>5</v>
      </c>
      <c r="H678" s="5" t="str">
        <f>_xlfn.XLOOKUP(Table236[[#This Row],[NIS]],Table23[NIS],Table23[Kelas Detail],"Not Found",0)</f>
        <v>5-B</v>
      </c>
      <c r="I678" s="5" t="s">
        <v>7829</v>
      </c>
      <c r="J678" s="5"/>
      <c r="K678" s="5"/>
      <c r="L678" s="5" t="s">
        <v>10158</v>
      </c>
      <c r="M678" s="5"/>
      <c r="N678" s="5"/>
      <c r="O678" s="10"/>
    </row>
    <row r="679" spans="1:15" ht="20.100000000000001" customHeight="1">
      <c r="A679" s="4">
        <f>SUBTOTAL(3,C$3:C679)</f>
        <v>677</v>
      </c>
      <c r="B679" s="5">
        <v>18190070</v>
      </c>
      <c r="C679" s="35" t="str">
        <f>_xlfn.XLOOKUP(Table236[[#This Row],[NIS]],Table23[NIS],Table23[Nama lengkap],"Not Found",0)</f>
        <v>Muhammad Ilham Dimyati</v>
      </c>
      <c r="D679" s="5" t="str">
        <f>_xlfn.XLOOKUP(Table236[[#This Row],[NIS]],Table23[NIS],Table23[Status],"Not Found",0)</f>
        <v>Waqof</v>
      </c>
      <c r="E679" s="5">
        <f>_xlfn.XLOOKUP(Table236[[#This Row],[NIS]],Table23[NIS],Table23[Tahun Masuk],"Not Found",0)</f>
        <v>2018</v>
      </c>
      <c r="F679" s="5" t="str">
        <f>_xlfn.XLOOKUP(Table236[[#This Row],[NIS]],Table23[NIS],Table23[Tahun Keluar],"Not Found",0)</f>
        <v>24-25</v>
      </c>
      <c r="G679" s="5">
        <f>_xlfn.XLOOKUP(Table236[[#This Row],[NIS]],Table23[NIS],Table23[Kelas],"Not Found",0)</f>
        <v>5</v>
      </c>
      <c r="H679" s="5" t="str">
        <f>_xlfn.XLOOKUP(Table236[[#This Row],[NIS]],Table23[NIS],Table23[Kelas Detail],"Not Found",0)</f>
        <v>5-B</v>
      </c>
      <c r="I679" s="5" t="s">
        <v>6059</v>
      </c>
      <c r="J679" s="5" t="s">
        <v>151</v>
      </c>
      <c r="K679" s="5" t="s">
        <v>151</v>
      </c>
      <c r="L679" s="5" t="s">
        <v>151</v>
      </c>
      <c r="M679" s="5" t="s">
        <v>151</v>
      </c>
      <c r="N679" s="5" t="s">
        <v>6059</v>
      </c>
      <c r="O679" s="10" t="s">
        <v>6059</v>
      </c>
    </row>
    <row r="680" spans="1:15" ht="20.100000000000001" customHeight="1">
      <c r="A680" s="4">
        <f>SUBTOTAL(3,C$3:C680)</f>
        <v>678</v>
      </c>
      <c r="B680" s="5">
        <v>18190044</v>
      </c>
      <c r="C680" s="35" t="str">
        <f>_xlfn.XLOOKUP(Table236[[#This Row],[NIS]],Table23[NIS],Table23[Nama lengkap],"Not Found",0)</f>
        <v>Muhammad Zuhayr Ar Rashaad</v>
      </c>
      <c r="D680" s="5" t="str">
        <f>_xlfn.XLOOKUP(Table236[[#This Row],[NIS]],Table23[NIS],Table23[Status],"Not Found",0)</f>
        <v>Aktif</v>
      </c>
      <c r="E680" s="5">
        <f>_xlfn.XLOOKUP(Table236[[#This Row],[NIS]],Table23[NIS],Table23[Tahun Masuk],"Not Found",0)</f>
        <v>2018</v>
      </c>
      <c r="F680" s="5">
        <f>_xlfn.XLOOKUP(Table236[[#This Row],[NIS]],Table23[NIS],Table23[Tahun Keluar],"Not Found",0)</f>
        <v>0</v>
      </c>
      <c r="G680" s="5">
        <f>_xlfn.XLOOKUP(Table236[[#This Row],[NIS]],Table23[NIS],Table23[Kelas],"Not Found",0)</f>
        <v>5</v>
      </c>
      <c r="H680" s="5" t="str">
        <f>_xlfn.XLOOKUP(Table236[[#This Row],[NIS]],Table23[NIS],Table23[Kelas Detail],"Not Found",0)</f>
        <v>5-C</v>
      </c>
      <c r="I680" s="5" t="s">
        <v>151</v>
      </c>
      <c r="J680" s="5" t="s">
        <v>151</v>
      </c>
      <c r="K680" s="5" t="s">
        <v>151</v>
      </c>
      <c r="L680" s="5" t="s">
        <v>151</v>
      </c>
      <c r="M680" s="5" t="s">
        <v>151</v>
      </c>
      <c r="N680" s="5" t="s">
        <v>6059</v>
      </c>
      <c r="O680" s="10" t="s">
        <v>6059</v>
      </c>
    </row>
    <row r="681" spans="1:15" ht="20.100000000000001" customHeight="1">
      <c r="A681" s="4">
        <f>SUBTOTAL(3,C$3:C681)</f>
        <v>679</v>
      </c>
      <c r="B681" s="5">
        <v>19200069</v>
      </c>
      <c r="C681" s="35" t="str">
        <f>_xlfn.XLOOKUP(Table236[[#This Row],[NIS]],Table23[NIS],Table23[Nama lengkap],"Not Found",0)</f>
        <v>Muhammad Jaffar Shoddiq</v>
      </c>
      <c r="D681" s="5" t="str">
        <f>_xlfn.XLOOKUP(Table236[[#This Row],[NIS]],Table23[NIS],Table23[Status],"Not Found",0)</f>
        <v>Waqof</v>
      </c>
      <c r="E681" s="5">
        <f>_xlfn.XLOOKUP(Table236[[#This Row],[NIS]],Table23[NIS],Table23[Tahun Masuk],"Not Found",0)</f>
        <v>2019</v>
      </c>
      <c r="F681" s="5">
        <f>_xlfn.XLOOKUP(Table236[[#This Row],[NIS]],Table23[NIS],Table23[Tahun Keluar],"Not Found",0)</f>
        <v>0</v>
      </c>
      <c r="G681" s="5">
        <f>_xlfn.XLOOKUP(Table236[[#This Row],[NIS]],Table23[NIS],Table23[Kelas],"Not Found",0)</f>
        <v>5</v>
      </c>
      <c r="H681" s="5" t="str">
        <f>_xlfn.XLOOKUP(Table236[[#This Row],[NIS]],Table23[NIS],Table23[Kelas Detail],"Not Found",0)</f>
        <v>5-C</v>
      </c>
      <c r="I681" s="5" t="s">
        <v>151</v>
      </c>
      <c r="J681" s="5" t="s">
        <v>151</v>
      </c>
      <c r="K681" s="5" t="s">
        <v>151</v>
      </c>
      <c r="L681" s="5" t="s">
        <v>4920</v>
      </c>
      <c r="M681" s="5" t="s">
        <v>4920</v>
      </c>
      <c r="N681" s="5"/>
      <c r="O681" s="10"/>
    </row>
    <row r="682" spans="1:15" ht="20.100000000000001" customHeight="1">
      <c r="A682" s="4">
        <f>SUBTOTAL(3,C$3:C682)</f>
        <v>680</v>
      </c>
      <c r="B682" s="5">
        <v>24250166</v>
      </c>
      <c r="C682" s="35" t="str">
        <f>_xlfn.XLOOKUP(Table236[[#This Row],[NIS]],Table23[NIS],Table23[Nama lengkap],"Not Found",0)</f>
        <v>Fahmi Nararya Ramdhani</v>
      </c>
      <c r="D682" s="5" t="str">
        <f>_xlfn.XLOOKUP(Table236[[#This Row],[NIS]],Table23[NIS],Table23[Status],"Not Found",0)</f>
        <v>Waqof</v>
      </c>
      <c r="E682" s="5">
        <f>_xlfn.XLOOKUP(Table236[[#This Row],[NIS]],Table23[NIS],Table23[Tahun Masuk],"Not Found",0)</f>
        <v>2024</v>
      </c>
      <c r="F682" s="5" t="str">
        <f>_xlfn.XLOOKUP(Table236[[#This Row],[NIS]],Table23[NIS],Table23[Tahun Keluar],"Not Found",0)</f>
        <v>24-25</v>
      </c>
      <c r="G682" s="5" t="str">
        <f>_xlfn.XLOOKUP(Table236[[#This Row],[NIS]],Table23[NIS],Table23[Kelas],"Not Found",0)</f>
        <v>Tamhidi</v>
      </c>
      <c r="H682" s="5" t="str">
        <f>_xlfn.XLOOKUP(Table236[[#This Row],[NIS]],Table23[NIS],Table23[Kelas Detail],"Not Found",0)</f>
        <v>Tamhidi B</v>
      </c>
      <c r="I682" s="5" t="s">
        <v>151</v>
      </c>
      <c r="J682" s="5" t="s">
        <v>151</v>
      </c>
      <c r="K682" s="5" t="s">
        <v>151</v>
      </c>
      <c r="L682" s="5"/>
      <c r="M682" s="5"/>
      <c r="N682" s="5"/>
      <c r="O682" s="5"/>
    </row>
    <row r="683" spans="1:15" ht="20.100000000000001" customHeight="1">
      <c r="A683" s="4">
        <f>SUBTOTAL(3,C$3:C683)</f>
        <v>681</v>
      </c>
      <c r="B683" s="5">
        <v>24250180</v>
      </c>
      <c r="C683" s="35" t="str">
        <f>_xlfn.XLOOKUP(Table236[[#This Row],[NIS]],Table23[NIS],Table23[Nama lengkap],"Not Found",0)</f>
        <v>Muhammad Rauf Ar-Rizqi</v>
      </c>
      <c r="D683" s="5" t="str">
        <f>_xlfn.XLOOKUP(Table236[[#This Row],[NIS]],Table23[NIS],Table23[Status],"Not Found",0)</f>
        <v>Waqof</v>
      </c>
      <c r="E683" s="5">
        <f>_xlfn.XLOOKUP(Table236[[#This Row],[NIS]],Table23[NIS],Table23[Tahun Masuk],"Not Found",0)</f>
        <v>2024</v>
      </c>
      <c r="F683" s="5" t="str">
        <f>_xlfn.XLOOKUP(Table236[[#This Row],[NIS]],Table23[NIS],Table23[Tahun Keluar],"Not Found",0)</f>
        <v>24-25</v>
      </c>
      <c r="G683" s="5" t="str">
        <f>_xlfn.XLOOKUP(Table236[[#This Row],[NIS]],Table23[NIS],Table23[Kelas],"Not Found",0)</f>
        <v>Tamhidi</v>
      </c>
      <c r="H683" s="5" t="str">
        <f>_xlfn.XLOOKUP(Table236[[#This Row],[NIS]],Table23[NIS],Table23[Kelas Detail],"Not Found",0)</f>
        <v>Tamhidi B</v>
      </c>
      <c r="I683" s="5" t="s">
        <v>151</v>
      </c>
      <c r="J683" s="5" t="s">
        <v>151</v>
      </c>
      <c r="K683" s="5" t="s">
        <v>151</v>
      </c>
      <c r="L683" s="5"/>
      <c r="M683" s="5"/>
      <c r="N683" s="5" t="s">
        <v>6059</v>
      </c>
      <c r="O683" s="5"/>
    </row>
    <row r="684" spans="1:15" ht="20.100000000000001" customHeight="1">
      <c r="A684" s="4">
        <f>SUBTOTAL(3,C$3:C684)</f>
        <v>682</v>
      </c>
      <c r="B684" s="5">
        <v>24250173</v>
      </c>
      <c r="C684" s="35" t="str">
        <f>_xlfn.XLOOKUP(Table236[[#This Row],[NIS]],Table23[NIS],Table23[Nama lengkap],"Not Found",0)</f>
        <v>Not Found</v>
      </c>
      <c r="D684" s="5" t="str">
        <f>_xlfn.XLOOKUP(Table236[[#This Row],[NIS]],Table23[NIS],Table23[Status],"Not Found",0)</f>
        <v>Not Found</v>
      </c>
      <c r="E684" s="5" t="str">
        <f>_xlfn.XLOOKUP(Table236[[#This Row],[NIS]],Table23[NIS],Table23[Tahun Masuk],"Not Found",0)</f>
        <v>Not Found</v>
      </c>
      <c r="F684" s="5" t="str">
        <f>_xlfn.XLOOKUP(Table236[[#This Row],[NIS]],Table23[NIS],Table23[Tahun Keluar],"Not Found",0)</f>
        <v>Not Found</v>
      </c>
      <c r="G684" s="5" t="str">
        <f>_xlfn.XLOOKUP(Table236[[#This Row],[NIS]],Table23[NIS],Table23[Kelas],"Not Found",0)</f>
        <v>Not Found</v>
      </c>
      <c r="H684" s="5"/>
      <c r="I684" s="5"/>
      <c r="J684" s="5"/>
      <c r="K684" s="5"/>
      <c r="L684" s="5"/>
      <c r="M684" s="5"/>
      <c r="N684" s="5"/>
      <c r="O684" s="5"/>
    </row>
    <row r="685" spans="1:15" ht="20.100000000000001" customHeight="1">
      <c r="A685" s="4">
        <f>SUBTOTAL(3,C$3:C685)</f>
        <v>683</v>
      </c>
      <c r="B685" s="5">
        <v>24250126</v>
      </c>
      <c r="C685" s="35" t="str">
        <f>_xlfn.XLOOKUP(Table236[[#This Row],[NIS]],Table23[NIS],Table23[Nama lengkap],"Not Found",0)</f>
        <v>Muhammad Abdussalam Sugihanjaya</v>
      </c>
      <c r="D685" s="5" t="str">
        <f>_xlfn.XLOOKUP(Table236[[#This Row],[NIS]],Table23[NIS],Table23[Status],"Not Found",0)</f>
        <v>Waqof</v>
      </c>
      <c r="E685" s="5">
        <f>_xlfn.XLOOKUP(Table236[[#This Row],[NIS]],Table23[NIS],Table23[Tahun Masuk],"Not Found",0)</f>
        <v>2024</v>
      </c>
      <c r="F685" s="5" t="str">
        <f>_xlfn.XLOOKUP(Table236[[#This Row],[NIS]],Table23[NIS],Table23[Tahun Keluar],"Not Found",0)</f>
        <v>24-25</v>
      </c>
      <c r="G685" s="5" t="str">
        <f>_xlfn.XLOOKUP(Table236[[#This Row],[NIS]],Table23[NIS],Table23[Kelas],"Not Found",0)</f>
        <v>Tamhidi</v>
      </c>
      <c r="H685" s="5"/>
      <c r="I685" s="5"/>
      <c r="J685" s="5"/>
      <c r="K685" s="5"/>
      <c r="L685" s="5"/>
      <c r="M685" s="5"/>
      <c r="N685" s="5"/>
      <c r="O685" s="5"/>
    </row>
    <row r="686" spans="1:15" ht="20.100000000000001" customHeight="1">
      <c r="A686" s="4">
        <f>SUBTOTAL(3,C$3:C686)</f>
        <v>684</v>
      </c>
      <c r="B686" s="5">
        <v>24250092</v>
      </c>
      <c r="C686" s="35" t="str">
        <f>_xlfn.XLOOKUP(Table236[[#This Row],[NIS]],Table23[NIS],Table23[Nama lengkap],"Not Found",0)</f>
        <v>Muhammad Al Fathir Da'Tul Kahfi</v>
      </c>
      <c r="D686" s="5" t="str">
        <f>_xlfn.XLOOKUP(Table236[[#This Row],[NIS]],Table23[NIS],Table23[Status],"Not Found",0)</f>
        <v>Waqof</v>
      </c>
      <c r="E686" s="5">
        <f>_xlfn.XLOOKUP(Table236[[#This Row],[NIS]],Table23[NIS],Table23[Tahun Masuk],"Not Found",0)</f>
        <v>2024</v>
      </c>
      <c r="F686" s="5" t="str">
        <f>_xlfn.XLOOKUP(Table236[[#This Row],[NIS]],Table23[NIS],Table23[Tahun Keluar],"Not Found",0)</f>
        <v>24-25</v>
      </c>
      <c r="G686" s="5" t="str">
        <f>_xlfn.XLOOKUP(Table236[[#This Row],[NIS]],Table23[NIS],Table23[Kelas],"Not Found",0)</f>
        <v>Tamhidi</v>
      </c>
      <c r="H686" s="5"/>
      <c r="I686" s="5"/>
      <c r="J686" s="5"/>
      <c r="K686" s="5"/>
      <c r="L686" s="5"/>
      <c r="M686" s="5"/>
      <c r="N686" s="5"/>
      <c r="O686" s="5"/>
    </row>
    <row r="687" spans="1:15" ht="20.100000000000001" customHeight="1">
      <c r="A687" s="4">
        <f>SUBTOTAL(3,C$3:C687)</f>
        <v>685</v>
      </c>
      <c r="B687" s="5">
        <v>24250057</v>
      </c>
      <c r="C687" s="35" t="str">
        <f>_xlfn.XLOOKUP(Table236[[#This Row],[NIS]],Table23[NIS],Table23[Nama lengkap],"Not Found",0)</f>
        <v>Rif'An Maulana Ihsan</v>
      </c>
      <c r="D687" s="5" t="str">
        <f>_xlfn.XLOOKUP(Table236[[#This Row],[NIS]],Table23[NIS],Table23[Status],"Not Found",0)</f>
        <v>Waqof</v>
      </c>
      <c r="E687" s="5">
        <f>_xlfn.XLOOKUP(Table236[[#This Row],[NIS]],Table23[NIS],Table23[Tahun Masuk],"Not Found",0)</f>
        <v>2024</v>
      </c>
      <c r="F687" s="5" t="str">
        <f>_xlfn.XLOOKUP(Table236[[#This Row],[NIS]],Table23[NIS],Table23[Tahun Keluar],"Not Found",0)</f>
        <v>24-25</v>
      </c>
      <c r="G687" s="5" t="str">
        <f>_xlfn.XLOOKUP(Table236[[#This Row],[NIS]],Table23[NIS],Table23[Kelas],"Not Found",0)</f>
        <v>Tamhidi</v>
      </c>
      <c r="H687" s="5"/>
      <c r="I687" s="5"/>
      <c r="J687" s="5"/>
      <c r="K687" s="5"/>
      <c r="L687" s="5"/>
      <c r="M687" s="5"/>
      <c r="N687" s="5"/>
      <c r="O687" s="5"/>
    </row>
    <row r="688" spans="1:15" ht="20.100000000000001" customHeight="1">
      <c r="A688" s="4">
        <f>SUBTOTAL(3,C$3:C688)</f>
        <v>686</v>
      </c>
      <c r="B688" s="5">
        <v>24250116</v>
      </c>
      <c r="C688" s="35" t="str">
        <f>_xlfn.XLOOKUP(Table236[[#This Row],[NIS]],Table23[NIS],Table23[Nama lengkap],"Not Found",0)</f>
        <v>Sani Apriyansah</v>
      </c>
      <c r="D688" s="5" t="str">
        <f>_xlfn.XLOOKUP(Table236[[#This Row],[NIS]],Table23[NIS],Table23[Status],"Not Found",0)</f>
        <v>Waqof</v>
      </c>
      <c r="E688" s="5">
        <f>_xlfn.XLOOKUP(Table236[[#This Row],[NIS]],Table23[NIS],Table23[Tahun Masuk],"Not Found",0)</f>
        <v>2024</v>
      </c>
      <c r="F688" s="5" t="str">
        <f>_xlfn.XLOOKUP(Table236[[#This Row],[NIS]],Table23[NIS],Table23[Tahun Keluar],"Not Found",0)</f>
        <v>24-25</v>
      </c>
      <c r="G688" s="5" t="str">
        <f>_xlfn.XLOOKUP(Table236[[#This Row],[NIS]],Table23[NIS],Table23[Kelas],"Not Found",0)</f>
        <v>Tamhidi</v>
      </c>
      <c r="H688" s="5"/>
      <c r="I688" s="5"/>
      <c r="J688" s="5"/>
      <c r="K688" s="5"/>
      <c r="L688" s="5"/>
      <c r="M688" s="5"/>
      <c r="N688" s="5"/>
      <c r="O688" s="5"/>
    </row>
    <row r="689" spans="1:15" ht="20.100000000000001" customHeight="1">
      <c r="A689" s="4">
        <f>SUBTOTAL(3,C$3:C689)</f>
        <v>687</v>
      </c>
      <c r="B689" s="5">
        <v>24250055</v>
      </c>
      <c r="C689" s="35" t="str">
        <f>_xlfn.XLOOKUP(Table236[[#This Row],[NIS]],Table23[NIS],Table23[Nama lengkap],"Not Found",0)</f>
        <v>Zaidan Jagat Samagram</v>
      </c>
      <c r="D689" s="5" t="str">
        <f>_xlfn.XLOOKUP(Table236[[#This Row],[NIS]],Table23[NIS],Table23[Status],"Not Found",0)</f>
        <v>Waqof</v>
      </c>
      <c r="E689" s="5">
        <f>_xlfn.XLOOKUP(Table236[[#This Row],[NIS]],Table23[NIS],Table23[Tahun Masuk],"Not Found",0)</f>
        <v>2024</v>
      </c>
      <c r="F689" s="5" t="str">
        <f>_xlfn.XLOOKUP(Table236[[#This Row],[NIS]],Table23[NIS],Table23[Tahun Keluar],"Not Found",0)</f>
        <v>24-25</v>
      </c>
      <c r="G689" s="5" t="str">
        <f>_xlfn.XLOOKUP(Table236[[#This Row],[NIS]],Table23[NIS],Table23[Kelas],"Not Found",0)</f>
        <v>Tamhidi</v>
      </c>
      <c r="H689" s="5"/>
      <c r="I689" s="5" t="s">
        <v>9181</v>
      </c>
      <c r="J689" s="5"/>
      <c r="K689" s="5"/>
      <c r="L689" s="5"/>
      <c r="M689" s="5"/>
      <c r="N689" s="5"/>
      <c r="O689" s="5"/>
    </row>
    <row r="690" spans="1:15" ht="20.100000000000001" customHeight="1">
      <c r="A690" s="4">
        <f>SUBTOTAL(3,C$3:C690)</f>
        <v>688</v>
      </c>
      <c r="B690" s="5">
        <v>24250016</v>
      </c>
      <c r="C690" s="35" t="str">
        <f>_xlfn.XLOOKUP(Table236[[#This Row],[NIS]],Table23[NIS],Table23[Nama lengkap],"Not Found",0)</f>
        <v>Zidhan Rafka Pratama</v>
      </c>
      <c r="D690" s="5" t="str">
        <f>_xlfn.XLOOKUP(Table236[[#This Row],[NIS]],Table23[NIS],Table23[Status],"Not Found",0)</f>
        <v>Waqof</v>
      </c>
      <c r="E690" s="13">
        <f>_xlfn.XLOOKUP(Table236[[#This Row],[NIS]],Table23[NIS],Table23[Tahun Masuk],"Not Found",0)</f>
        <v>2024</v>
      </c>
      <c r="F690" s="5" t="str">
        <f>_xlfn.XLOOKUP(Table236[[#This Row],[NIS]],Table23[NIS],Table23[Tahun Keluar],"Not Found",0)</f>
        <v>24-25</v>
      </c>
      <c r="G690" s="13" t="str">
        <f>_xlfn.XLOOKUP(Table236[[#This Row],[NIS]],Table23[NIS],Table23[Kelas],"Not Found",0)</f>
        <v>Tamhidi</v>
      </c>
      <c r="H690" s="13"/>
      <c r="I690" s="13"/>
      <c r="J690" s="13"/>
      <c r="K690" s="13"/>
      <c r="L690" s="13"/>
      <c r="M690" s="13"/>
      <c r="N690" s="13"/>
      <c r="O690" s="13"/>
    </row>
  </sheetData>
  <printOptions horizontalCentered="1"/>
  <pageMargins left="0.25" right="0.25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417B-17E1-4F40-84FB-49AA1023421B}">
  <dimension ref="A2:J47"/>
  <sheetViews>
    <sheetView workbookViewId="0">
      <selection activeCell="J7" sqref="J7"/>
    </sheetView>
  </sheetViews>
  <sheetFormatPr defaultRowHeight="15"/>
  <cols>
    <col min="1" max="1" width="3.5703125" style="1" bestFit="1" customWidth="1"/>
    <col min="2" max="2" width="36.140625" bestFit="1" customWidth="1"/>
    <col min="3" max="5" width="11.7109375" customWidth="1"/>
    <col min="6" max="6" width="13.28515625" bestFit="1" customWidth="1"/>
    <col min="7" max="7" width="22.28515625" bestFit="1" customWidth="1"/>
    <col min="8" max="8" width="12.7109375" bestFit="1" customWidth="1"/>
    <col min="9" max="9" width="12.42578125" style="129" bestFit="1" customWidth="1"/>
    <col min="10" max="10" width="31.85546875" bestFit="1" customWidth="1"/>
  </cols>
  <sheetData>
    <row r="2" spans="1:10" s="1" customFormat="1">
      <c r="A2" s="163" t="s">
        <v>59</v>
      </c>
      <c r="B2" s="163" t="s">
        <v>10150</v>
      </c>
      <c r="C2" s="163" t="s">
        <v>10168</v>
      </c>
      <c r="D2" s="163"/>
      <c r="E2" s="163"/>
      <c r="F2" s="163" t="s">
        <v>78</v>
      </c>
      <c r="G2" s="163" t="s">
        <v>9299</v>
      </c>
      <c r="H2" s="163" t="s">
        <v>10169</v>
      </c>
      <c r="I2" s="130" t="s">
        <v>77</v>
      </c>
      <c r="J2" s="163" t="s">
        <v>10170</v>
      </c>
    </row>
    <row r="3" spans="1:10">
      <c r="A3" s="163">
        <v>1</v>
      </c>
      <c r="B3" s="3" t="s">
        <v>5495</v>
      </c>
      <c r="C3" s="3" t="s">
        <v>10171</v>
      </c>
      <c r="D3" s="3" t="str">
        <f>_xlfn.XLOOKUP(B3,Table23[Nama lengkap],Table23[Kelas Detail],"Not Found",0)</f>
        <v>5-C</v>
      </c>
      <c r="E3" s="3" t="s">
        <v>4920</v>
      </c>
      <c r="F3" s="3" t="s">
        <v>10172</v>
      </c>
      <c r="G3" s="3">
        <f>_xlfn.XLOOKUP(B3,Table23[Nama lengkap],Table23[Nomer Induk Siswa Nasional],"Not Found",0)</f>
        <v>0</v>
      </c>
      <c r="H3" s="3" t="str">
        <f>_xlfn.XLOOKUP(B3,Table23[Nama lengkap],Table23[Tempat lahir],"Not Found",0)</f>
        <v>Majalengka</v>
      </c>
      <c r="I3" s="131">
        <f>_xlfn.XLOOKUP(B3,Table23[Nama lengkap],Table23[Tanggal Lahir],"Not Found",0)</f>
        <v>37541</v>
      </c>
      <c r="J3" s="3" t="str">
        <f>_xlfn.XLOOKUP(B3,Table23[Nama lengkap],Table23[Ket. Pencetakan Ijazah],"Not Found",0)</f>
        <v>Gak ikut Mu'adalah</v>
      </c>
    </row>
    <row r="4" spans="1:10">
      <c r="A4" s="163">
        <v>2</v>
      </c>
      <c r="B4" s="3" t="s">
        <v>5633</v>
      </c>
      <c r="C4" s="3" t="s">
        <v>10171</v>
      </c>
      <c r="D4" s="3" t="str">
        <f>_xlfn.XLOOKUP(B4,Table23[Nama lengkap],Table23[Kelas Detail],"Not Found",0)</f>
        <v>5-C</v>
      </c>
      <c r="E4" s="3"/>
      <c r="F4" s="3" t="s">
        <v>10172</v>
      </c>
      <c r="G4" s="3" t="str">
        <f>_xlfn.XLOOKUP(B4,Table23[Nama lengkap],Table23[Nomer Induk Siswa Nasional],"Not Found",0)</f>
        <v>0073996887</v>
      </c>
      <c r="H4" s="3" t="str">
        <f>_xlfn.XLOOKUP(B4,Table23[Nama lengkap],Table23[Tempat lahir],"Not Found",0)</f>
        <v>Bandung</v>
      </c>
      <c r="I4" s="131">
        <f>_xlfn.XLOOKUP(B4,Table23[Nama lengkap],Table23[Tanggal Lahir],"Not Found",0)</f>
        <v>39191</v>
      </c>
      <c r="J4" s="3" t="str">
        <f>_xlfn.XLOOKUP(B4,Table23[Nama lengkap],Table23[Ket. Pencetakan Ijazah],"Not Found",0)</f>
        <v>Belum Terdaftar</v>
      </c>
    </row>
    <row r="5" spans="1:10">
      <c r="A5" s="163">
        <v>3</v>
      </c>
      <c r="B5" s="3" t="s">
        <v>5653</v>
      </c>
      <c r="C5" s="3" t="s">
        <v>10171</v>
      </c>
      <c r="D5" s="3" t="str">
        <f>_xlfn.XLOOKUP(B5,Table23[Nama lengkap],Table23[Kelas Detail],"Not Found",0)</f>
        <v>5-C</v>
      </c>
      <c r="E5" s="3" t="s">
        <v>4920</v>
      </c>
      <c r="F5" s="3" t="s">
        <v>10172</v>
      </c>
      <c r="G5" s="3" t="str">
        <f>_xlfn.XLOOKUP(B5,Table23[Nama lengkap],Table23[Nomer Induk Siswa Nasional],"Not Found",0)</f>
        <v>3078783367</v>
      </c>
      <c r="H5" s="3" t="str">
        <f>_xlfn.XLOOKUP(B5,Table23[Nama lengkap],Table23[Tempat lahir],"Not Found",0)</f>
        <v>Sumedang</v>
      </c>
      <c r="I5" s="131">
        <f>_xlfn.XLOOKUP(B5,Table23[Nama lengkap],Table23[Tanggal Lahir],"Not Found",0)</f>
        <v>39412</v>
      </c>
      <c r="J5" s="3" t="str">
        <f>_xlfn.XLOOKUP(B5,Table23[Nama lengkap],Table23[Ket. Pencetakan Ijazah],"Not Found",0)</f>
        <v>Ikut PKBM Diluar</v>
      </c>
    </row>
    <row r="6" spans="1:10">
      <c r="A6" s="163">
        <v>4</v>
      </c>
      <c r="B6" s="3" t="s">
        <v>5702</v>
      </c>
      <c r="C6" s="3" t="s">
        <v>10171</v>
      </c>
      <c r="D6" s="3" t="str">
        <f>_xlfn.XLOOKUP(B6,Table23[Nama lengkap],Table23[Kelas Detail],"Not Found",0)</f>
        <v>5-C</v>
      </c>
      <c r="E6" s="3"/>
      <c r="F6" s="3" t="s">
        <v>10172</v>
      </c>
      <c r="G6" s="3" t="str">
        <f>_xlfn.XLOOKUP(B6,Table23[Nama lengkap],Table23[Nomer Induk Siswa Nasional],"Not Found",0)</f>
        <v>0056611706</v>
      </c>
      <c r="H6" s="3" t="str">
        <f>_xlfn.XLOOKUP(B6,Table23[Nama lengkap],Table23[Tempat lahir],"Not Found",0)</f>
        <v>Sumedang</v>
      </c>
      <c r="I6" s="131">
        <f>_xlfn.XLOOKUP(B6,Table23[Nama lengkap],Table23[Tanggal Lahir],"Not Found",0)</f>
        <v>38451</v>
      </c>
      <c r="J6" s="3" t="str">
        <f>_xlfn.XLOOKUP(B6,Table23[Nama lengkap],Table23[Ket. Pencetakan Ijazah],"Not Found",0)</f>
        <v>Belum Terdaftar</v>
      </c>
    </row>
    <row r="7" spans="1:10">
      <c r="A7" s="163">
        <v>5</v>
      </c>
      <c r="B7" s="3" t="s">
        <v>10173</v>
      </c>
      <c r="C7" s="3" t="s">
        <v>10171</v>
      </c>
      <c r="D7" s="3" t="str">
        <f>_xlfn.XLOOKUP(B7,Table23[Nama lengkap],Table23[Kelas Detail],"Not Found",0)</f>
        <v>Not Found</v>
      </c>
      <c r="E7" s="3"/>
      <c r="F7" s="3" t="s">
        <v>10172</v>
      </c>
      <c r="G7" s="3" t="str">
        <f>_xlfn.XLOOKUP(B7,Table23[Nama lengkap],Table23[Nomer Induk Siswa Nasional],"Not Found",0)</f>
        <v>Not Found</v>
      </c>
      <c r="H7" s="3" t="str">
        <f>_xlfn.XLOOKUP(B7,Table23[Nama lengkap],Table23[Tempat lahir],"Not Found",0)</f>
        <v>Not Found</v>
      </c>
      <c r="I7" s="131" t="str">
        <f>_xlfn.XLOOKUP(B7,Table23[Nama lengkap],Table23[Tanggal Lahir],"Not Found",0)</f>
        <v>Not Found</v>
      </c>
      <c r="J7" s="3" t="str">
        <f>_xlfn.XLOOKUP(B7,Table23[Nama lengkap],Table23[Ket. Pencetakan Ijazah],"Not Found",0)</f>
        <v>Not Found</v>
      </c>
    </row>
    <row r="8" spans="1:10">
      <c r="A8" s="163">
        <v>6</v>
      </c>
      <c r="B8" s="3" t="s">
        <v>5429</v>
      </c>
      <c r="C8" s="3" t="s">
        <v>10171</v>
      </c>
      <c r="D8" s="3" t="str">
        <f>_xlfn.XLOOKUP(B8,Table23[Nama lengkap],Table23[Kelas Detail],"Not Found",0)</f>
        <v>5-B</v>
      </c>
      <c r="E8" s="3" t="s">
        <v>4920</v>
      </c>
      <c r="F8" s="3" t="s">
        <v>10172</v>
      </c>
      <c r="G8" s="3" t="str">
        <f>_xlfn.XLOOKUP(B8,Table23[Nama lengkap],Table23[Nomer Induk Siswa Nasional],"Not Found",0)</f>
        <v>0054284154</v>
      </c>
      <c r="H8" s="3" t="str">
        <f>_xlfn.XLOOKUP(B8,Table23[Nama lengkap],Table23[Tempat lahir],"Not Found",0)</f>
        <v>Sumedang</v>
      </c>
      <c r="I8" s="131">
        <f>_xlfn.XLOOKUP(B8,Table23[Nama lengkap],Table23[Tanggal Lahir],"Not Found",0)</f>
        <v>38583</v>
      </c>
      <c r="J8" s="3" t="str">
        <f>_xlfn.XLOOKUP(B8,Table23[Nama lengkap],Table23[Ket. Pencetakan Ijazah],"Not Found",0)</f>
        <v>Ikut PKBM Diluar</v>
      </c>
    </row>
    <row r="9" spans="1:10">
      <c r="A9" s="163">
        <v>7</v>
      </c>
      <c r="B9" s="3" t="s">
        <v>5049</v>
      </c>
      <c r="C9" s="3" t="s">
        <v>10171</v>
      </c>
      <c r="D9" s="3" t="str">
        <f>_xlfn.XLOOKUP(B9,Table23[Nama lengkap],Table23[Kelas Detail],"Not Found",0)</f>
        <v>5-A</v>
      </c>
      <c r="E9" s="3" t="s">
        <v>4920</v>
      </c>
      <c r="F9" s="3" t="s">
        <v>10172</v>
      </c>
      <c r="G9" s="3" t="str">
        <f>_xlfn.XLOOKUP(B9,Table23[Nama lengkap],Table23[Nomer Induk Siswa Nasional],"Not Found",0)</f>
        <v>0073353008</v>
      </c>
      <c r="H9" s="3" t="str">
        <f>_xlfn.XLOOKUP(B9,Table23[Nama lengkap],Table23[Tempat lahir],"Not Found",0)</f>
        <v>Sumedang</v>
      </c>
      <c r="I9" s="131">
        <f>_xlfn.XLOOKUP(B9,Table23[Nama lengkap],Table23[Tanggal Lahir],"Not Found",0)</f>
        <v>39292</v>
      </c>
      <c r="J9" s="3" t="str">
        <f>_xlfn.XLOOKUP(B9,Table23[Nama lengkap],Table23[Ket. Pencetakan Ijazah],"Not Found",0)</f>
        <v>Ikut PKBM Diluar</v>
      </c>
    </row>
    <row r="10" spans="1:10">
      <c r="A10" s="163">
        <v>8</v>
      </c>
      <c r="B10" s="3" t="s">
        <v>5165</v>
      </c>
      <c r="C10" s="3" t="s">
        <v>10171</v>
      </c>
      <c r="D10" s="3" t="str">
        <f>_xlfn.XLOOKUP(B10,Table23[Nama lengkap],Table23[Kelas Detail],"Not Found",0)</f>
        <v>5-A</v>
      </c>
      <c r="E10" s="3" t="s">
        <v>7814</v>
      </c>
      <c r="F10" s="3" t="s">
        <v>10172</v>
      </c>
      <c r="G10" s="3" t="str">
        <f>_xlfn.XLOOKUP(B10,Table23[Nama lengkap],Table23[Nomer Induk Siswa Nasional],"Not Found",0)</f>
        <v>0061452204</v>
      </c>
      <c r="H10" s="3" t="str">
        <f>_xlfn.XLOOKUP(B10,Table23[Nama lengkap],Table23[Tempat lahir],"Not Found",0)</f>
        <v>Bandung</v>
      </c>
      <c r="I10" s="131">
        <f>_xlfn.XLOOKUP(B10,Table23[Nama lengkap],Table23[Tanggal Lahir],"Not Found",0)</f>
        <v>38950</v>
      </c>
      <c r="J10" s="3" t="str">
        <f>_xlfn.XLOOKUP(B10,Table23[Nama lengkap],Table23[Ket. Pencetakan Ijazah],"Not Found",0)</f>
        <v>Belum Terdaftar</v>
      </c>
    </row>
    <row r="11" spans="1:10">
      <c r="A11" s="163">
        <v>9</v>
      </c>
      <c r="B11" s="3" t="s">
        <v>5170</v>
      </c>
      <c r="C11" s="3" t="s">
        <v>10171</v>
      </c>
      <c r="D11" s="3" t="str">
        <f>_xlfn.XLOOKUP(B11,Table23[Nama lengkap],Table23[Kelas Detail],"Not Found",0)</f>
        <v>5-A</v>
      </c>
      <c r="E11" s="3"/>
      <c r="F11" s="3" t="s">
        <v>10172</v>
      </c>
      <c r="G11" s="3" t="str">
        <f>_xlfn.XLOOKUP(B11,Table23[Nama lengkap],Table23[Nomer Induk Siswa Nasional],"Not Found",0)</f>
        <v>0066975868</v>
      </c>
      <c r="H11" s="3" t="str">
        <f>_xlfn.XLOOKUP(B11,Table23[Nama lengkap],Table23[Tempat lahir],"Not Found",0)</f>
        <v>Bandung</v>
      </c>
      <c r="I11" s="131">
        <f>_xlfn.XLOOKUP(B11,Table23[Nama lengkap],Table23[Tanggal Lahir],"Not Found",0)</f>
        <v>38886</v>
      </c>
      <c r="J11" s="3" t="str">
        <f>_xlfn.XLOOKUP(B11,Table23[Nama lengkap],Table23[Ket. Pencetakan Ijazah],"Not Found",0)</f>
        <v>Belum Terdaftar</v>
      </c>
    </row>
    <row r="12" spans="1:10">
      <c r="A12" s="163">
        <v>10</v>
      </c>
      <c r="B12" s="3" t="s">
        <v>4715</v>
      </c>
      <c r="C12" s="3" t="s">
        <v>10171</v>
      </c>
      <c r="D12" s="3" t="str">
        <f>_xlfn.XLOOKUP(B12,Table23[Nama lengkap],Table23[Kelas Detail],"Not Found",0)</f>
        <v>4-C</v>
      </c>
      <c r="E12" s="3"/>
      <c r="F12" s="3" t="s">
        <v>10172</v>
      </c>
      <c r="G12" s="3" t="str">
        <f>_xlfn.XLOOKUP(B12,Table23[Nama lengkap],Table23[Nomer Induk Siswa Nasional],"Not Found",0)</f>
        <v>0087596778</v>
      </c>
      <c r="H12" s="3" t="str">
        <f>_xlfn.XLOOKUP(B12,Table23[Nama lengkap],Table23[Tempat lahir],"Not Found",0)</f>
        <v xml:space="preserve">Bandung </v>
      </c>
      <c r="I12" s="131">
        <f>_xlfn.XLOOKUP(B12,Table23[Nama lengkap],Table23[Tanggal Lahir],"Not Found",0)</f>
        <v>39779</v>
      </c>
      <c r="J12" s="3" t="str">
        <f>_xlfn.XLOOKUP(B12,Table23[Nama lengkap],Table23[Ket. Pencetakan Ijazah],"Not Found",0)</f>
        <v>Belum Terdaftar</v>
      </c>
    </row>
    <row r="13" spans="1:10">
      <c r="A13" s="163">
        <v>11</v>
      </c>
      <c r="B13" s="3" t="s">
        <v>10174</v>
      </c>
      <c r="C13" s="3" t="s">
        <v>10171</v>
      </c>
      <c r="D13" s="3" t="str">
        <f>_xlfn.XLOOKUP(B13,Table23[Nama lengkap],Table23[Kelas Detail],"Not Found",0)</f>
        <v>Not Found</v>
      </c>
      <c r="E13" s="3" t="s">
        <v>7814</v>
      </c>
      <c r="F13" s="3" t="s">
        <v>10172</v>
      </c>
      <c r="G13" s="3" t="str">
        <f>_xlfn.XLOOKUP(B13,Table23[Nama lengkap],Table23[Nomer Induk Siswa Nasional],"Not Found",0)</f>
        <v>Not Found</v>
      </c>
      <c r="H13" s="3" t="str">
        <f>_xlfn.XLOOKUP(B13,Table23[Nama lengkap],Table23[Tempat lahir],"Not Found",0)</f>
        <v>Not Found</v>
      </c>
      <c r="I13" s="131" t="str">
        <f>_xlfn.XLOOKUP(B13,Table23[Nama lengkap],Table23[Tanggal Lahir],"Not Found",0)</f>
        <v>Not Found</v>
      </c>
      <c r="J13" s="3" t="str">
        <f>_xlfn.XLOOKUP(B13,Table23[Nama lengkap],Table23[Ket. Pencetakan Ijazah],"Not Found",0)</f>
        <v>Not Found</v>
      </c>
    </row>
    <row r="14" spans="1:10">
      <c r="A14" s="163">
        <v>12</v>
      </c>
      <c r="B14" s="3" t="s">
        <v>4737</v>
      </c>
      <c r="C14" s="3" t="s">
        <v>10171</v>
      </c>
      <c r="D14" s="3" t="str">
        <f>_xlfn.XLOOKUP(B14,Table23[Nama lengkap],Table23[Kelas Detail],"Not Found",0)</f>
        <v>4-C</v>
      </c>
      <c r="E14" s="3"/>
      <c r="F14" s="3" t="s">
        <v>10172</v>
      </c>
      <c r="G14" s="3" t="str">
        <f>_xlfn.XLOOKUP(B14,Table23[Nama lengkap],Table23[Nomer Induk Siswa Nasional],"Not Found",0)</f>
        <v>0085169404</v>
      </c>
      <c r="H14" s="3" t="str">
        <f>_xlfn.XLOOKUP(B14,Table23[Nama lengkap],Table23[Tempat lahir],"Not Found",0)</f>
        <v>Sumedang</v>
      </c>
      <c r="I14" s="131">
        <f>_xlfn.XLOOKUP(B14,Table23[Nama lengkap],Table23[Tanggal Lahir],"Not Found",0)</f>
        <v>39808</v>
      </c>
      <c r="J14" s="3" t="str">
        <f>_xlfn.XLOOKUP(B14,Table23[Nama lengkap],Table23[Ket. Pencetakan Ijazah],"Not Found",0)</f>
        <v>NISN Tidak Aktiv</v>
      </c>
    </row>
    <row r="15" spans="1:10">
      <c r="A15" s="163">
        <v>13</v>
      </c>
      <c r="B15" s="3" t="s">
        <v>4778</v>
      </c>
      <c r="C15" s="3" t="s">
        <v>10171</v>
      </c>
      <c r="D15" s="3" t="str">
        <f>_xlfn.XLOOKUP(B15,Table23[Nama lengkap],Table23[Kelas Detail],"Not Found",0)</f>
        <v>4-C</v>
      </c>
      <c r="E15" s="3"/>
      <c r="F15" s="3" t="s">
        <v>10172</v>
      </c>
      <c r="G15" s="3" t="str">
        <f>_xlfn.XLOOKUP(B15,Table23[Nama lengkap],Table23[Nomer Induk Siswa Nasional],"Not Found",0)</f>
        <v>0085930351</v>
      </c>
      <c r="H15" s="3" t="str">
        <f>_xlfn.XLOOKUP(B15,Table23[Nama lengkap],Table23[Tempat lahir],"Not Found",0)</f>
        <v xml:space="preserve">Bandung </v>
      </c>
      <c r="I15" s="131">
        <f>_xlfn.XLOOKUP(B15,Table23[Nama lengkap],Table23[Tanggal Lahir],"Not Found",0)</f>
        <v>39767</v>
      </c>
      <c r="J15" s="3" t="str">
        <f>_xlfn.XLOOKUP(B15,Table23[Nama lengkap],Table23[Ket. Pencetakan Ijazah],"Not Found",0)</f>
        <v>NISN Tidak Aktiv</v>
      </c>
    </row>
    <row r="16" spans="1:10">
      <c r="A16" s="163">
        <v>14</v>
      </c>
      <c r="B16" s="3" t="s">
        <v>4551</v>
      </c>
      <c r="C16" s="3" t="s">
        <v>10171</v>
      </c>
      <c r="D16" s="3" t="str">
        <f>_xlfn.XLOOKUP(B16,Table23[Nama lengkap],Table23[Kelas Detail],"Not Found",0)</f>
        <v>4-B</v>
      </c>
      <c r="E16" s="3"/>
      <c r="F16" s="3" t="s">
        <v>10172</v>
      </c>
      <c r="G16" s="3" t="str">
        <f>_xlfn.XLOOKUP(B16,Table23[Nama lengkap],Table23[Nomer Induk Siswa Nasional],"Not Found",0)</f>
        <v>0067764366</v>
      </c>
      <c r="H16" s="3" t="str">
        <f>_xlfn.XLOOKUP(B16,Table23[Nama lengkap],Table23[Tempat lahir],"Not Found",0)</f>
        <v>Bandung</v>
      </c>
      <c r="I16" s="131">
        <f>_xlfn.XLOOKUP(B16,Table23[Nama lengkap],Table23[Tanggal Lahir],"Not Found",0)</f>
        <v>38854</v>
      </c>
      <c r="J16" s="3" t="str">
        <f>_xlfn.XLOOKUP(B16,Table23[Nama lengkap],Table23[Ket. Pencetakan Ijazah],"Not Found",0)</f>
        <v>v</v>
      </c>
    </row>
    <row r="17" spans="1:10">
      <c r="A17" s="163">
        <v>15</v>
      </c>
      <c r="B17" s="3" t="s">
        <v>4853</v>
      </c>
      <c r="C17" s="3" t="s">
        <v>10171</v>
      </c>
      <c r="D17" s="3" t="str">
        <f>_xlfn.XLOOKUP(B17,Table23[Nama lengkap],Table23[Kelas Detail],"Not Found",0)</f>
        <v>4-C</v>
      </c>
      <c r="E17" s="3"/>
      <c r="F17" s="3" t="s">
        <v>10172</v>
      </c>
      <c r="G17" s="3" t="str">
        <f>_xlfn.XLOOKUP(B17,Table23[Nama lengkap],Table23[Nomer Induk Siswa Nasional],"Not Found",0)</f>
        <v>0081584863</v>
      </c>
      <c r="H17" s="3" t="str">
        <f>_xlfn.XLOOKUP(B17,Table23[Nama lengkap],Table23[Tempat lahir],"Not Found",0)</f>
        <v>Sumedang</v>
      </c>
      <c r="I17" s="131">
        <f>_xlfn.XLOOKUP(B17,Table23[Nama lengkap],Table23[Tanggal Lahir],"Not Found",0)</f>
        <v>39601</v>
      </c>
      <c r="J17" s="3" t="str">
        <f>_xlfn.XLOOKUP(B17,Table23[Nama lengkap],Table23[Ket. Pencetakan Ijazah],"Not Found",0)</f>
        <v>NISN Tidak Aktiv</v>
      </c>
    </row>
    <row r="18" spans="1:10">
      <c r="A18" s="163">
        <v>16</v>
      </c>
      <c r="B18" s="3" t="s">
        <v>4884</v>
      </c>
      <c r="C18" s="3" t="s">
        <v>10171</v>
      </c>
      <c r="D18" s="3" t="str">
        <f>_xlfn.XLOOKUP(B18,Table23[Nama lengkap],Table23[Kelas Detail],"Not Found",0)</f>
        <v>4-C</v>
      </c>
      <c r="E18" s="3" t="s">
        <v>4920</v>
      </c>
      <c r="F18" s="3" t="s">
        <v>10172</v>
      </c>
      <c r="G18" s="3" t="str">
        <f>_xlfn.XLOOKUP(B18,Table23[Nama lengkap],Table23[Nomer Induk Siswa Nasional],"Not Found",0)</f>
        <v>0066502761</v>
      </c>
      <c r="H18" s="3" t="str">
        <f>_xlfn.XLOOKUP(B18,Table23[Nama lengkap],Table23[Tempat lahir],"Not Found",0)</f>
        <v>Sumedang</v>
      </c>
      <c r="I18" s="131">
        <f>_xlfn.XLOOKUP(B18,Table23[Nama lengkap],Table23[Tanggal Lahir],"Not Found",0)</f>
        <v>38976</v>
      </c>
      <c r="J18" s="3" t="str">
        <f>_xlfn.XLOOKUP(B18,Table23[Nama lengkap],Table23[Ket. Pencetakan Ijazah],"Not Found",0)</f>
        <v>Sudah Punya Ijazah SMP</v>
      </c>
    </row>
    <row r="19" spans="1:10">
      <c r="A19" s="163">
        <v>17</v>
      </c>
      <c r="B19" s="3" t="s">
        <v>4909</v>
      </c>
      <c r="C19" s="3" t="s">
        <v>10171</v>
      </c>
      <c r="D19" s="3" t="str">
        <f>_xlfn.XLOOKUP(B19,Table23[Nama lengkap],Table23[Kelas Detail],"Not Found",0)</f>
        <v>4-C</v>
      </c>
      <c r="E19" s="3"/>
      <c r="F19" s="3" t="s">
        <v>10172</v>
      </c>
      <c r="G19" s="3" t="str">
        <f>_xlfn.XLOOKUP(B19,Table23[Nama lengkap],Table23[Nomer Induk Siswa Nasional],"Not Found",0)</f>
        <v>3088460144</v>
      </c>
      <c r="H19" s="3" t="str">
        <f>_xlfn.XLOOKUP(B19,Table23[Nama lengkap],Table23[Tempat lahir],"Not Found",0)</f>
        <v xml:space="preserve">Bandung </v>
      </c>
      <c r="I19" s="131">
        <f>_xlfn.XLOOKUP(B19,Table23[Nama lengkap],Table23[Tanggal Lahir],"Not Found",0)</f>
        <v>39740</v>
      </c>
      <c r="J19" s="3" t="str">
        <f>_xlfn.XLOOKUP(B19,Table23[Nama lengkap],Table23[Ket. Pencetakan Ijazah],"Not Found",0)</f>
        <v>NISN Tidak Aktiv</v>
      </c>
    </row>
    <row r="20" spans="1:10">
      <c r="A20" s="163">
        <v>18</v>
      </c>
      <c r="B20" s="3" t="s">
        <v>4949</v>
      </c>
      <c r="C20" s="3" t="s">
        <v>10171</v>
      </c>
      <c r="D20" s="3" t="str">
        <f>_xlfn.XLOOKUP(B20,Table23[Nama lengkap],Table23[Kelas Detail],"Not Found",0)</f>
        <v>4-C</v>
      </c>
      <c r="E20" s="3"/>
      <c r="F20" s="3" t="s">
        <v>10172</v>
      </c>
      <c r="G20" s="3" t="str">
        <f>_xlfn.XLOOKUP(B20,Table23[Nama lengkap],Table23[Nomer Induk Siswa Nasional],"Not Found",0)</f>
        <v>0076630887</v>
      </c>
      <c r="H20" s="3" t="str">
        <f>_xlfn.XLOOKUP(B20,Table23[Nama lengkap],Table23[Tempat lahir],"Not Found",0)</f>
        <v xml:space="preserve">Bandung </v>
      </c>
      <c r="I20" s="131">
        <f>_xlfn.XLOOKUP(B20,Table23[Nama lengkap],Table23[Tanggal Lahir],"Not Found",0)</f>
        <v>39383</v>
      </c>
      <c r="J20" s="3" t="str">
        <f>_xlfn.XLOOKUP(B20,Table23[Nama lengkap],Table23[Ket. Pencetakan Ijazah],"Not Found",0)</f>
        <v>Belum Terdaftar</v>
      </c>
    </row>
    <row r="21" spans="1:10">
      <c r="A21" s="163">
        <v>19</v>
      </c>
      <c r="B21" s="3" t="s">
        <v>4440</v>
      </c>
      <c r="C21" s="3" t="s">
        <v>10171</v>
      </c>
      <c r="D21" s="3" t="str">
        <f>_xlfn.XLOOKUP(B21,Table23[Nama lengkap],Table23[Kelas Detail],"Not Found",0)</f>
        <v>4-B</v>
      </c>
      <c r="E21" s="3"/>
      <c r="F21" s="3" t="s">
        <v>10172</v>
      </c>
      <c r="G21" s="3" t="str">
        <f>_xlfn.XLOOKUP(B21,Table23[Nama lengkap],Table23[Nomer Induk Siswa Nasional],"Not Found",0)</f>
        <v>0082400363</v>
      </c>
      <c r="H21" s="3" t="str">
        <f>_xlfn.XLOOKUP(B21,Table23[Nama lengkap],Table23[Tempat lahir],"Not Found",0)</f>
        <v>Cimahi</v>
      </c>
      <c r="I21" s="131">
        <f>_xlfn.XLOOKUP(B21,Table23[Nama lengkap],Table23[Tanggal Lahir],"Not Found",0)</f>
        <v>39588</v>
      </c>
      <c r="J21" s="3" t="str">
        <f>_xlfn.XLOOKUP(B21,Table23[Nama lengkap],Table23[Ket. Pencetakan Ijazah],"Not Found",0)</f>
        <v>NISN Tidak Aktiv</v>
      </c>
    </row>
    <row r="22" spans="1:10">
      <c r="A22" s="163">
        <v>20</v>
      </c>
      <c r="B22" s="3" t="s">
        <v>4657</v>
      </c>
      <c r="C22" s="3" t="s">
        <v>10171</v>
      </c>
      <c r="D22" s="3" t="str">
        <f>_xlfn.XLOOKUP(B22,Table23[Nama lengkap],Table23[Kelas Detail],"Not Found",0)</f>
        <v>4-B</v>
      </c>
      <c r="E22" s="3"/>
      <c r="F22" s="3" t="s">
        <v>10172</v>
      </c>
      <c r="G22" s="3" t="str">
        <f>_xlfn.XLOOKUP(B22,Table23[Nama lengkap],Table23[Nomer Induk Siswa Nasional],"Not Found",0)</f>
        <v>0053305159</v>
      </c>
      <c r="H22" s="3" t="str">
        <f>_xlfn.XLOOKUP(B22,Table23[Nama lengkap],Table23[Tempat lahir],"Not Found",0)</f>
        <v>Bandung</v>
      </c>
      <c r="I22" s="131">
        <f>_xlfn.XLOOKUP(B22,Table23[Nama lengkap],Table23[Tanggal Lahir],"Not Found",0)</f>
        <v>38603</v>
      </c>
      <c r="J22" s="3" t="str">
        <f>_xlfn.XLOOKUP(B22,Table23[Nama lengkap],Table23[Ket. Pencetakan Ijazah],"Not Found",0)</f>
        <v>NISN Tidak Aktiv</v>
      </c>
    </row>
    <row r="23" spans="1:10">
      <c r="A23" s="163">
        <v>21</v>
      </c>
      <c r="B23" s="3" t="s">
        <v>8946</v>
      </c>
      <c r="C23" s="3" t="s">
        <v>10171</v>
      </c>
      <c r="D23" s="3" t="str">
        <f>_xlfn.XLOOKUP(B23,Table23[Nama lengkap],Table23[Kelas Detail],"Not Found",0)</f>
        <v>4-B</v>
      </c>
      <c r="E23" s="3"/>
      <c r="F23" s="3" t="s">
        <v>10172</v>
      </c>
      <c r="G23" s="3" t="str">
        <f>_xlfn.XLOOKUP(B23,Table23[Nama lengkap],Table23[Nomer Induk Siswa Nasional],"Not Found",0)</f>
        <v>0069666464</v>
      </c>
      <c r="H23" s="3" t="str">
        <f>_xlfn.XLOOKUP(B23,Table23[Nama lengkap],Table23[Tempat lahir],"Not Found",0)</f>
        <v>Cianjur</v>
      </c>
      <c r="I23" s="131">
        <f>_xlfn.XLOOKUP(B23,Table23[Nama lengkap],Table23[Tanggal Lahir],"Not Found",0)</f>
        <v>38960</v>
      </c>
      <c r="J23" s="3" t="str">
        <f>_xlfn.XLOOKUP(B23,Table23[Nama lengkap],Table23[Ket. Pencetakan Ijazah],"Not Found",0)</f>
        <v>Belum Terdaftar</v>
      </c>
    </row>
    <row r="24" spans="1:10">
      <c r="A24" s="163">
        <v>22</v>
      </c>
      <c r="B24" s="3" t="s">
        <v>4105</v>
      </c>
      <c r="C24" s="3" t="s">
        <v>10171</v>
      </c>
      <c r="D24" s="3" t="str">
        <f>_xlfn.XLOOKUP(B24,Table23[Nama lengkap],Table23[Kelas Detail],"Not Found",0)</f>
        <v>4-A</v>
      </c>
      <c r="E24" s="3"/>
      <c r="F24" s="3" t="s">
        <v>10172</v>
      </c>
      <c r="G24" s="3" t="str">
        <f>_xlfn.XLOOKUP(B24,Table23[Nama lengkap],Table23[Nomer Induk Siswa Nasional],"Not Found",0)</f>
        <v>0076313138/0076313130</v>
      </c>
      <c r="H24" s="3" t="str">
        <f>_xlfn.XLOOKUP(B24,Table23[Nama lengkap],Table23[Tempat lahir],"Not Found",0)</f>
        <v xml:space="preserve">Bandung </v>
      </c>
      <c r="I24" s="131">
        <f>_xlfn.XLOOKUP(B24,Table23[Nama lengkap],Table23[Tanggal Lahir],"Not Found",0)</f>
        <v>39427</v>
      </c>
      <c r="J24" s="3" t="str">
        <f>_xlfn.XLOOKUP(B24,Table23[Nama lengkap],Table23[Ket. Pencetakan Ijazah],"Not Found",0)</f>
        <v>NISN Tidak Aktiv</v>
      </c>
    </row>
    <row r="25" spans="1:10">
      <c r="A25" s="163">
        <v>23</v>
      </c>
      <c r="B25" s="3" t="s">
        <v>4125</v>
      </c>
      <c r="C25" s="3" t="s">
        <v>10171</v>
      </c>
      <c r="D25" s="3" t="str">
        <f>_xlfn.XLOOKUP(B25,Table23[Nama lengkap],Table23[Kelas Detail],"Not Found",0)</f>
        <v>4-A</v>
      </c>
      <c r="E25" s="3" t="s">
        <v>906</v>
      </c>
      <c r="F25" s="3" t="s">
        <v>10172</v>
      </c>
      <c r="G25" s="3" t="str">
        <f>_xlfn.XLOOKUP(B25,Table23[Nama lengkap],Table23[Nomer Induk Siswa Nasional],"Not Found",0)</f>
        <v>0086149844</v>
      </c>
      <c r="H25" s="3" t="str">
        <f>_xlfn.XLOOKUP(B25,Table23[Nama lengkap],Table23[Tempat lahir],"Not Found",0)</f>
        <v xml:space="preserve">Bandung </v>
      </c>
      <c r="I25" s="131">
        <f>_xlfn.XLOOKUP(B25,Table23[Nama lengkap],Table23[Tanggal Lahir],"Not Found",0)</f>
        <v>39737</v>
      </c>
      <c r="J25" s="3" t="str">
        <f>_xlfn.XLOOKUP(B25,Table23[Nama lengkap],Table23[Ket. Pencetakan Ijazah],"Not Found",0)</f>
        <v>NISN Tidak Aktiv</v>
      </c>
    </row>
    <row r="26" spans="1:10">
      <c r="A26" s="163">
        <v>24</v>
      </c>
      <c r="B26" s="3" t="s">
        <v>4145</v>
      </c>
      <c r="C26" s="3" t="s">
        <v>10171</v>
      </c>
      <c r="D26" s="3" t="str">
        <f>_xlfn.XLOOKUP(B26,Table23[Nama lengkap],Table23[Kelas Detail],"Not Found",0)</f>
        <v>4-A</v>
      </c>
      <c r="E26" s="3"/>
      <c r="F26" s="3" t="s">
        <v>10172</v>
      </c>
      <c r="G26" s="3" t="str">
        <f>_xlfn.XLOOKUP(B26,Table23[Nama lengkap],Table23[Nomer Induk Siswa Nasional],"Not Found",0)</f>
        <v>0085638438</v>
      </c>
      <c r="H26" s="3" t="str">
        <f>_xlfn.XLOOKUP(B26,Table23[Nama lengkap],Table23[Tempat lahir],"Not Found",0)</f>
        <v>Karawang</v>
      </c>
      <c r="I26" s="131">
        <f>_xlfn.XLOOKUP(B26,Table23[Nama lengkap],Table23[Tanggal Lahir],"Not Found",0)</f>
        <v>39801</v>
      </c>
      <c r="J26" s="3" t="str">
        <f>_xlfn.XLOOKUP(B26,Table23[Nama lengkap],Table23[Ket. Pencetakan Ijazah],"Not Found",0)</f>
        <v>NISN Tidak Aktiv</v>
      </c>
    </row>
    <row r="27" spans="1:10">
      <c r="A27" s="163">
        <v>25</v>
      </c>
      <c r="B27" s="3" t="s">
        <v>10175</v>
      </c>
      <c r="C27" s="3" t="s">
        <v>10171</v>
      </c>
      <c r="D27" s="3" t="str">
        <f>_xlfn.XLOOKUP(B27,Table23[Nama lengkap],Table23[Kelas Detail],"Not Found",0)</f>
        <v>Not Found</v>
      </c>
      <c r="E27" s="3"/>
      <c r="F27" s="3" t="s">
        <v>10172</v>
      </c>
      <c r="G27" s="3" t="str">
        <f>_xlfn.XLOOKUP(B27,Table23[Nama lengkap],Table23[Nomer Induk Siswa Nasional],"Not Found",0)</f>
        <v>Not Found</v>
      </c>
      <c r="H27" s="3" t="str">
        <f>_xlfn.XLOOKUP(B27,Table23[Nama lengkap],Table23[Tempat lahir],"Not Found",0)</f>
        <v>Not Found</v>
      </c>
      <c r="I27" s="131" t="str">
        <f>_xlfn.XLOOKUP(B27,Table23[Nama lengkap],Table23[Tanggal Lahir],"Not Found",0)</f>
        <v>Not Found</v>
      </c>
      <c r="J27" s="3" t="str">
        <f>_xlfn.XLOOKUP(B27,Table23[Nama lengkap],Table23[Ket. Pencetakan Ijazah],"Not Found",0)</f>
        <v>Not Found</v>
      </c>
    </row>
    <row r="28" spans="1:10">
      <c r="A28" s="163">
        <v>26</v>
      </c>
      <c r="B28" s="3" t="s">
        <v>4180</v>
      </c>
      <c r="C28" s="3" t="s">
        <v>10171</v>
      </c>
      <c r="D28" s="3" t="str">
        <f>_xlfn.XLOOKUP(B28,Table23[Nama lengkap],Table23[Kelas Detail],"Not Found",0)</f>
        <v>4-A</v>
      </c>
      <c r="E28" s="3"/>
      <c r="F28" s="3" t="s">
        <v>10172</v>
      </c>
      <c r="G28" s="3" t="str">
        <f>_xlfn.XLOOKUP(B28,Table23[Nama lengkap],Table23[Nomer Induk Siswa Nasional],"Not Found",0)</f>
        <v>0089934063</v>
      </c>
      <c r="H28" s="3" t="str">
        <f>_xlfn.XLOOKUP(B28,Table23[Nama lengkap],Table23[Tempat lahir],"Not Found",0)</f>
        <v>Sumedang</v>
      </c>
      <c r="I28" s="131">
        <f>_xlfn.XLOOKUP(B28,Table23[Nama lengkap],Table23[Tanggal Lahir],"Not Found",0)</f>
        <v>39360</v>
      </c>
      <c r="J28" s="3" t="str">
        <f>_xlfn.XLOOKUP(B28,Table23[Nama lengkap],Table23[Ket. Pencetakan Ijazah],"Not Found",0)</f>
        <v>NISN Tidak Aktiv</v>
      </c>
    </row>
    <row r="29" spans="1:10">
      <c r="A29" s="163">
        <v>27</v>
      </c>
      <c r="B29" s="3" t="s">
        <v>10176</v>
      </c>
      <c r="C29" s="3" t="s">
        <v>10171</v>
      </c>
      <c r="D29" s="3" t="str">
        <f>_xlfn.XLOOKUP(B29,Table23[Nama lengkap],Table23[Kelas Detail],"Not Found",0)</f>
        <v>Not Found</v>
      </c>
      <c r="E29" s="3"/>
      <c r="F29" s="3" t="s">
        <v>10172</v>
      </c>
      <c r="G29" s="3" t="str">
        <f>_xlfn.XLOOKUP(B29,Table23[Nama lengkap],Table23[Nomer Induk Siswa Nasional],"Not Found",0)</f>
        <v>Not Found</v>
      </c>
      <c r="H29" s="3" t="str">
        <f>_xlfn.XLOOKUP(B29,Table23[Nama lengkap],Table23[Tempat lahir],"Not Found",0)</f>
        <v>Not Found</v>
      </c>
      <c r="I29" s="131" t="str">
        <f>_xlfn.XLOOKUP(B29,Table23[Nama lengkap],Table23[Tanggal Lahir],"Not Found",0)</f>
        <v>Not Found</v>
      </c>
      <c r="J29" s="3" t="str">
        <f>_xlfn.XLOOKUP(B29,Table23[Nama lengkap],Table23[Ket. Pencetakan Ijazah],"Not Found",0)</f>
        <v>Not Found</v>
      </c>
    </row>
    <row r="30" spans="1:10">
      <c r="A30" s="163">
        <v>28</v>
      </c>
      <c r="B30" s="3" t="s">
        <v>4229</v>
      </c>
      <c r="C30" s="3" t="s">
        <v>10171</v>
      </c>
      <c r="D30" s="3" t="str">
        <f>_xlfn.XLOOKUP(B30,Table23[Nama lengkap],Table23[Kelas Detail],"Not Found",0)</f>
        <v>4-A</v>
      </c>
      <c r="E30" s="3"/>
      <c r="F30" s="3" t="s">
        <v>10172</v>
      </c>
      <c r="G30" s="3" t="str">
        <f>_xlfn.XLOOKUP(B30,Table23[Nama lengkap],Table23[Nomer Induk Siswa Nasional],"Not Found",0)</f>
        <v>0079688891</v>
      </c>
      <c r="H30" s="3" t="str">
        <f>_xlfn.XLOOKUP(B30,Table23[Nama lengkap],Table23[Tempat lahir],"Not Found",0)</f>
        <v xml:space="preserve">Bandung </v>
      </c>
      <c r="I30" s="131">
        <f>_xlfn.XLOOKUP(B30,Table23[Nama lengkap],Table23[Tanggal Lahir],"Not Found",0)</f>
        <v>39345</v>
      </c>
      <c r="J30" s="3" t="str">
        <f>_xlfn.XLOOKUP(B30,Table23[Nama lengkap],Table23[Ket. Pencetakan Ijazah],"Not Found",0)</f>
        <v>NISN Tidak Aktiv</v>
      </c>
    </row>
    <row r="31" spans="1:10">
      <c r="A31" s="163">
        <v>29</v>
      </c>
      <c r="B31" s="3" t="s">
        <v>10177</v>
      </c>
      <c r="C31" s="3" t="s">
        <v>10171</v>
      </c>
      <c r="D31" s="3" t="str">
        <f>_xlfn.XLOOKUP(B31,Table23[Nama lengkap],Table23[Kelas Detail],"Not Found",0)</f>
        <v>Not Found</v>
      </c>
      <c r="E31" s="3"/>
      <c r="F31" s="3" t="s">
        <v>10172</v>
      </c>
      <c r="G31" s="3" t="str">
        <f>_xlfn.XLOOKUP(B31,Table23[Nama lengkap],Table23[Nomer Induk Siswa Nasional],"Not Found",0)</f>
        <v>Not Found</v>
      </c>
      <c r="H31" s="3" t="str">
        <f>_xlfn.XLOOKUP(B31,Table23[Nama lengkap],Table23[Tempat lahir],"Not Found",0)</f>
        <v>Not Found</v>
      </c>
      <c r="I31" s="131" t="str">
        <f>_xlfn.XLOOKUP(B31,Table23[Nama lengkap],Table23[Tanggal Lahir],"Not Found",0)</f>
        <v>Not Found</v>
      </c>
      <c r="J31" s="3" t="str">
        <f>_xlfn.XLOOKUP(B31,Table23[Nama lengkap],Table23[Ket. Pencetakan Ijazah],"Not Found",0)</f>
        <v>Not Found</v>
      </c>
    </row>
    <row r="32" spans="1:10">
      <c r="A32" s="163">
        <v>30</v>
      </c>
      <c r="B32" s="3" t="s">
        <v>4247</v>
      </c>
      <c r="C32" s="3" t="s">
        <v>10171</v>
      </c>
      <c r="D32" s="3" t="str">
        <f>_xlfn.XLOOKUP(B32,Table23[Nama lengkap],Table23[Kelas Detail],"Not Found",0)</f>
        <v>4-A</v>
      </c>
      <c r="E32" s="3"/>
      <c r="F32" s="3" t="s">
        <v>10172</v>
      </c>
      <c r="G32" s="3" t="str">
        <f>_xlfn.XLOOKUP(B32,Table23[Nama lengkap],Table23[Nomer Induk Siswa Nasional],"Not Found",0)</f>
        <v>0071226146</v>
      </c>
      <c r="H32" s="3" t="str">
        <f>_xlfn.XLOOKUP(B32,Table23[Nama lengkap],Table23[Tempat lahir],"Not Found",0)</f>
        <v xml:space="preserve">Bandung </v>
      </c>
      <c r="I32" s="131">
        <f>_xlfn.XLOOKUP(B32,Table23[Nama lengkap],Table23[Tanggal Lahir],"Not Found",0)</f>
        <v>39240</v>
      </c>
      <c r="J32" s="3" t="str">
        <f>_xlfn.XLOOKUP(B32,Table23[Nama lengkap],Table23[Ket. Pencetakan Ijazah],"Not Found",0)</f>
        <v>NISN Tidak Aktiv</v>
      </c>
    </row>
    <row r="33" spans="1:10">
      <c r="A33" s="163">
        <v>31</v>
      </c>
      <c r="B33" s="3" t="s">
        <v>10178</v>
      </c>
      <c r="C33" s="3" t="s">
        <v>10171</v>
      </c>
      <c r="D33" s="3" t="str">
        <f>_xlfn.XLOOKUP(B33,Table23[Nama lengkap],Table23[Kelas Detail],"Not Found",0)</f>
        <v>Not Found</v>
      </c>
      <c r="E33" s="3"/>
      <c r="F33" s="3" t="s">
        <v>10172</v>
      </c>
      <c r="G33" s="3" t="str">
        <f>_xlfn.XLOOKUP(B33,Table23[Nama lengkap],Table23[Nomer Induk Siswa Nasional],"Not Found",0)</f>
        <v>Not Found</v>
      </c>
      <c r="H33" s="3" t="str">
        <f>_xlfn.XLOOKUP(B33,Table23[Nama lengkap],Table23[Tempat lahir],"Not Found",0)</f>
        <v>Not Found</v>
      </c>
      <c r="I33" s="131" t="str">
        <f>_xlfn.XLOOKUP(B33,Table23[Nama lengkap],Table23[Tanggal Lahir],"Not Found",0)</f>
        <v>Not Found</v>
      </c>
      <c r="J33" s="3" t="str">
        <f>_xlfn.XLOOKUP(B33,Table23[Nama lengkap],Table23[Ket. Pencetakan Ijazah],"Not Found",0)</f>
        <v>Not Found</v>
      </c>
    </row>
    <row r="34" spans="1:10">
      <c r="A34" s="163">
        <v>32</v>
      </c>
      <c r="B34" s="3" t="s">
        <v>10179</v>
      </c>
      <c r="C34" s="3" t="s">
        <v>10171</v>
      </c>
      <c r="D34" s="3" t="str">
        <f>_xlfn.XLOOKUP(B34,Table23[Nama lengkap],Table23[Kelas Detail],"Not Found",0)</f>
        <v>4-A</v>
      </c>
      <c r="E34" s="3"/>
      <c r="F34" s="3" t="s">
        <v>10172</v>
      </c>
      <c r="G34" s="3" t="str">
        <f>_xlfn.XLOOKUP(B34,Table23[Nama lengkap],Table23[Nomer Induk Siswa Nasional],"Not Found",0)</f>
        <v>0075570739</v>
      </c>
      <c r="H34" s="3" t="str">
        <f>_xlfn.XLOOKUP(B34,Table23[Nama lengkap],Table23[Tempat lahir],"Not Found",0)</f>
        <v>Sumedang</v>
      </c>
      <c r="I34" s="131">
        <f>_xlfn.XLOOKUP(B34,Table23[Nama lengkap],Table23[Tanggal Lahir],"Not Found",0)</f>
        <v>39419</v>
      </c>
      <c r="J34" s="3" t="str">
        <f>_xlfn.XLOOKUP(B34,Table23[Nama lengkap],Table23[Ket. Pencetakan Ijazah],"Not Found",0)</f>
        <v>NISN Tidak Aktiv</v>
      </c>
    </row>
    <row r="35" spans="1:10">
      <c r="A35" s="163">
        <v>33</v>
      </c>
      <c r="B35" s="3" t="s">
        <v>4300</v>
      </c>
      <c r="C35" s="3" t="s">
        <v>10171</v>
      </c>
      <c r="D35" s="3" t="str">
        <f>_xlfn.XLOOKUP(B35,Table23[Nama lengkap],Table23[Kelas Detail],"Not Found",0)</f>
        <v>4-A</v>
      </c>
      <c r="E35" s="3" t="s">
        <v>7814</v>
      </c>
      <c r="F35" s="3" t="s">
        <v>10172</v>
      </c>
      <c r="G35" s="3" t="str">
        <f>_xlfn.XLOOKUP(B35,Table23[Nama lengkap],Table23[Nomer Induk Siswa Nasional],"Not Found",0)</f>
        <v>0071498751</v>
      </c>
      <c r="H35" s="3" t="str">
        <f>_xlfn.XLOOKUP(B35,Table23[Nama lengkap],Table23[Tempat lahir],"Not Found",0)</f>
        <v>Bekasi</v>
      </c>
      <c r="I35" s="131">
        <f>_xlfn.XLOOKUP(B35,Table23[Nama lengkap],Table23[Tanggal Lahir],"Not Found",0)</f>
        <v>39362</v>
      </c>
      <c r="J35" s="3" t="str">
        <f>_xlfn.XLOOKUP(B35,Table23[Nama lengkap],Table23[Ket. Pencetakan Ijazah],"Not Found",0)</f>
        <v>NISN Tidak Aktiv</v>
      </c>
    </row>
    <row r="36" spans="1:10">
      <c r="A36" s="163">
        <v>34</v>
      </c>
      <c r="B36" s="3" t="s">
        <v>4313</v>
      </c>
      <c r="C36" s="3" t="s">
        <v>10171</v>
      </c>
      <c r="D36" s="3" t="str">
        <f>_xlfn.XLOOKUP(B36,Table23[Nama lengkap],Table23[Kelas Detail],"Not Found",0)</f>
        <v>4-A</v>
      </c>
      <c r="E36" s="3" t="s">
        <v>4920</v>
      </c>
      <c r="F36" s="3" t="s">
        <v>10172</v>
      </c>
      <c r="G36" s="3" t="str">
        <f>_xlfn.XLOOKUP(B36,Table23[Nama lengkap],Table23[Nomer Induk Siswa Nasional],"Not Found",0)</f>
        <v>0084571119</v>
      </c>
      <c r="H36" s="3" t="str">
        <f>_xlfn.XLOOKUP(B36,Table23[Nama lengkap],Table23[Tempat lahir],"Not Found",0)</f>
        <v>Bandung</v>
      </c>
      <c r="I36" s="131">
        <f>_xlfn.XLOOKUP(B36,Table23[Nama lengkap],Table23[Tanggal Lahir],"Not Found",0)</f>
        <v>39798</v>
      </c>
      <c r="J36" s="3" t="str">
        <f>_xlfn.XLOOKUP(B36,Table23[Nama lengkap],Table23[Ket. Pencetakan Ijazah],"Not Found",0)</f>
        <v>Sudah Punya Paket B</v>
      </c>
    </row>
    <row r="37" spans="1:10">
      <c r="A37" s="163">
        <v>35</v>
      </c>
      <c r="B37" s="3" t="s">
        <v>4324</v>
      </c>
      <c r="C37" s="3" t="s">
        <v>10171</v>
      </c>
      <c r="D37" s="3" t="str">
        <f>_xlfn.XLOOKUP(B37,Table23[Nama lengkap],Table23[Kelas Detail],"Not Found",0)</f>
        <v>4-A</v>
      </c>
      <c r="E37" s="3"/>
      <c r="F37" s="3" t="s">
        <v>10172</v>
      </c>
      <c r="G37" s="3" t="str">
        <f>_xlfn.XLOOKUP(B37,Table23[Nama lengkap],Table23[Nomer Induk Siswa Nasional],"Not Found",0)</f>
        <v>0069574541</v>
      </c>
      <c r="H37" s="3" t="str">
        <f>_xlfn.XLOOKUP(B37,Table23[Nama lengkap],Table23[Tempat lahir],"Not Found",0)</f>
        <v>Bandung</v>
      </c>
      <c r="I37" s="131">
        <f>_xlfn.XLOOKUP(B37,Table23[Nama lengkap],Table23[Tanggal Lahir],"Not Found",0)</f>
        <v>38828</v>
      </c>
      <c r="J37" s="3" t="str">
        <f>_xlfn.XLOOKUP(B37,Table23[Nama lengkap],Table23[Ket. Pencetakan Ijazah],"Not Found",0)</f>
        <v>NISN Tidak Aktiv</v>
      </c>
    </row>
    <row r="38" spans="1:10">
      <c r="A38" s="163">
        <v>36</v>
      </c>
      <c r="B38" s="3" t="s">
        <v>4333</v>
      </c>
      <c r="C38" s="3" t="s">
        <v>10171</v>
      </c>
      <c r="D38" s="3" t="str">
        <f>_xlfn.XLOOKUP(B38,Table23[Nama lengkap],Table23[Kelas Detail],"Not Found",0)</f>
        <v>4-A</v>
      </c>
      <c r="E38" s="3" t="s">
        <v>7814</v>
      </c>
      <c r="F38" s="3" t="s">
        <v>10172</v>
      </c>
      <c r="G38" s="3" t="str">
        <f>_xlfn.XLOOKUP(B38,Table23[Nama lengkap],Table23[Nomer Induk Siswa Nasional],"Not Found",0)</f>
        <v>0076648734</v>
      </c>
      <c r="H38" s="3" t="str">
        <f>_xlfn.XLOOKUP(B38,Table23[Nama lengkap],Table23[Tempat lahir],"Not Found",0)</f>
        <v xml:space="preserve">Bandung </v>
      </c>
      <c r="I38" s="131">
        <f>_xlfn.XLOOKUP(B38,Table23[Nama lengkap],Table23[Tanggal Lahir],"Not Found",0)</f>
        <v>39224</v>
      </c>
      <c r="J38" s="3" t="str">
        <f>_xlfn.XLOOKUP(B38,Table23[Nama lengkap],Table23[Ket. Pencetakan Ijazah],"Not Found",0)</f>
        <v>NISN Tidak Aktiv</v>
      </c>
    </row>
    <row r="39" spans="1:10">
      <c r="A39" s="163">
        <v>37</v>
      </c>
      <c r="B39" s="3" t="s">
        <v>7108</v>
      </c>
      <c r="C39" s="3" t="s">
        <v>7814</v>
      </c>
      <c r="D39" s="3">
        <f>_xlfn.XLOOKUP(B39,Table23[Nama lengkap],Table23[Kelas Detail],"Not Found",0)</f>
        <v>7</v>
      </c>
      <c r="E39" s="3"/>
      <c r="F39" s="3" t="s">
        <v>10172</v>
      </c>
      <c r="G39" s="3" t="str">
        <f>_xlfn.XLOOKUP(B39,Table23[Nama lengkap],Table23[Nomer Induk Siswa Nasional],"Not Found",0)</f>
        <v>0026958978</v>
      </c>
      <c r="H39" s="3" t="str">
        <f>_xlfn.XLOOKUP(B39,Table23[Nama lengkap],Table23[Tempat lahir],"Not Found",0)</f>
        <v>Bandung</v>
      </c>
      <c r="I39" s="131">
        <f>_xlfn.XLOOKUP(B39,Table23[Nama lengkap],Table23[Tanggal Lahir],"Not Found",0)</f>
        <v>37334</v>
      </c>
      <c r="J39" s="3" t="str">
        <f>_xlfn.XLOOKUP(B39,Table23[Nama lengkap],Table23[Ket. Pencetakan Ijazah],"Not Found",0)</f>
        <v>Belum Terdaftar</v>
      </c>
    </row>
    <row r="40" spans="1:10">
      <c r="A40" s="163">
        <v>38</v>
      </c>
      <c r="B40" s="3" t="s">
        <v>7173</v>
      </c>
      <c r="C40" s="3" t="s">
        <v>7814</v>
      </c>
      <c r="D40" s="3">
        <f>_xlfn.XLOOKUP(B40,Table23[Nama lengkap],Table23[Kelas Detail],"Not Found",0)</f>
        <v>7</v>
      </c>
      <c r="E40" s="3"/>
      <c r="F40" s="3" t="s">
        <v>10172</v>
      </c>
      <c r="G40" s="3" t="str">
        <f>_xlfn.XLOOKUP(B40,Table23[Nama lengkap],Table23[Nomer Induk Siswa Nasional],"Not Found",0)</f>
        <v>0017062029</v>
      </c>
      <c r="H40" s="3" t="str">
        <f>_xlfn.XLOOKUP(B40,Table23[Nama lengkap],Table23[Tempat lahir],"Not Found",0)</f>
        <v>Cianjur</v>
      </c>
      <c r="I40" s="131">
        <f>_xlfn.XLOOKUP(B40,Table23[Nama lengkap],Table23[Tanggal Lahir],"Not Found",0)</f>
        <v>37117</v>
      </c>
      <c r="J40" s="3" t="str">
        <f>_xlfn.XLOOKUP(B40,Table23[Nama lengkap],Table23[Ket. Pencetakan Ijazah],"Not Found",0)</f>
        <v>Belum Terdaftar</v>
      </c>
    </row>
    <row r="41" spans="1:10">
      <c r="A41" s="163">
        <v>39</v>
      </c>
      <c r="B41" s="3" t="s">
        <v>7208</v>
      </c>
      <c r="C41" s="3" t="s">
        <v>7814</v>
      </c>
      <c r="D41" s="3">
        <f>_xlfn.XLOOKUP(B41,Table23[Nama lengkap],Table23[Kelas Detail],"Not Found",0)</f>
        <v>7</v>
      </c>
      <c r="E41" s="3"/>
      <c r="F41" s="3" t="s">
        <v>10172</v>
      </c>
      <c r="G41" s="3" t="str">
        <f>_xlfn.XLOOKUP(B41,Table23[Nama lengkap],Table23[Nomer Induk Siswa Nasional],"Not Found",0)</f>
        <v>0001842764/0001842753</v>
      </c>
      <c r="H41" s="3" t="str">
        <f>_xlfn.XLOOKUP(B41,Table23[Nama lengkap],Table23[Tempat lahir],"Not Found",0)</f>
        <v>Bandung</v>
      </c>
      <c r="I41" s="131">
        <f>_xlfn.XLOOKUP(B41,Table23[Nama lengkap],Table23[Tanggal Lahir],"Not Found",0)</f>
        <v>36884</v>
      </c>
      <c r="J41" s="3" t="str">
        <f>_xlfn.XLOOKUP(B41,Table23[Nama lengkap],Table23[Ket. Pencetakan Ijazah],"Not Found",0)</f>
        <v>Belum Terdaftar</v>
      </c>
    </row>
    <row r="42" spans="1:10">
      <c r="A42" s="163">
        <v>40</v>
      </c>
      <c r="B42" s="3" t="s">
        <v>7590</v>
      </c>
      <c r="C42" s="3" t="s">
        <v>7814</v>
      </c>
      <c r="D42" s="3">
        <f>_xlfn.XLOOKUP(B42,Table23[Nama lengkap],Table23[Kelas Detail],"Not Found",0)</f>
        <v>7</v>
      </c>
      <c r="E42" s="3"/>
      <c r="F42" s="3" t="s">
        <v>10172</v>
      </c>
      <c r="G42" s="3" t="str">
        <f>_xlfn.XLOOKUP(B42,Table23[Nama lengkap],Table23[Nomer Induk Siswa Nasional],"Not Found",0)</f>
        <v>0038241646</v>
      </c>
      <c r="H42" s="3" t="str">
        <f>_xlfn.XLOOKUP(B42,Table23[Nama lengkap],Table23[Tempat lahir],"Not Found",0)</f>
        <v>Garut</v>
      </c>
      <c r="I42" s="131">
        <f>_xlfn.XLOOKUP(B42,Table23[Nama lengkap],Table23[Tanggal Lahir],"Not Found",0)</f>
        <v>37809</v>
      </c>
      <c r="J42" s="3" t="str">
        <f>_xlfn.XLOOKUP(B42,Table23[Nama lengkap],Table23[Ket. Pencetakan Ijazah],"Not Found",0)</f>
        <v>Belum Terdaftar</v>
      </c>
    </row>
    <row r="43" spans="1:10">
      <c r="A43" s="163">
        <v>41</v>
      </c>
      <c r="B43" s="3" t="s">
        <v>7134</v>
      </c>
      <c r="C43" s="3" t="s">
        <v>7814</v>
      </c>
      <c r="D43" s="3">
        <f>_xlfn.XLOOKUP(B43,Table23[Nama lengkap],Table23[Kelas Detail],"Not Found",0)</f>
        <v>7</v>
      </c>
      <c r="E43" s="3"/>
      <c r="F43" s="3" t="s">
        <v>10172</v>
      </c>
      <c r="G43" s="3" t="str">
        <f>_xlfn.XLOOKUP(B43,Table23[Nama lengkap],Table23[Nomer Induk Siswa Nasional],"Not Found",0)</f>
        <v>0039721123</v>
      </c>
      <c r="H43" s="3" t="str">
        <f>_xlfn.XLOOKUP(B43,Table23[Nama lengkap],Table23[Tempat lahir],"Not Found",0)</f>
        <v>Bandung</v>
      </c>
      <c r="I43" s="131">
        <f>_xlfn.XLOOKUP(B43,Table23[Nama lengkap],Table23[Tanggal Lahir],"Not Found",0)</f>
        <v>37562</v>
      </c>
      <c r="J43" s="3" t="str">
        <f>_xlfn.XLOOKUP(B43,Table23[Nama lengkap],Table23[Ket. Pencetakan Ijazah],"Not Found",0)</f>
        <v>Belum Terdaftar</v>
      </c>
    </row>
    <row r="44" spans="1:10">
      <c r="A44" s="163">
        <v>42</v>
      </c>
      <c r="B44" s="3" t="s">
        <v>7666</v>
      </c>
      <c r="C44" s="3" t="s">
        <v>7814</v>
      </c>
      <c r="D44" s="3">
        <f>_xlfn.XLOOKUP(B44,Table23[Nama lengkap],Table23[Kelas Detail],"Not Found",0)</f>
        <v>7</v>
      </c>
      <c r="E44" s="3"/>
      <c r="F44" s="3" t="s">
        <v>10172</v>
      </c>
      <c r="G44" s="3">
        <f>_xlfn.XLOOKUP(B44,Table23[Nama lengkap],Table23[Nomer Induk Siswa Nasional],"Not Found",0)</f>
        <v>0</v>
      </c>
      <c r="H44" s="3" t="str">
        <f>_xlfn.XLOOKUP(B44,Table23[Nama lengkap],Table23[Tempat lahir],"Not Found",0)</f>
        <v>Bandung</v>
      </c>
      <c r="I44" s="131">
        <f>_xlfn.XLOOKUP(B44,Table23[Nama lengkap],Table23[Tanggal Lahir],"Not Found",0)</f>
        <v>36781</v>
      </c>
      <c r="J44" s="3" t="str">
        <f>_xlfn.XLOOKUP(B44,Table23[Nama lengkap],Table23[Ket. Pencetakan Ijazah],"Not Found",0)</f>
        <v>Belum Terdaftar</v>
      </c>
    </row>
    <row r="45" spans="1:10">
      <c r="A45" s="163">
        <v>43</v>
      </c>
      <c r="B45" s="3" t="s">
        <v>7672</v>
      </c>
      <c r="C45" s="3" t="s">
        <v>7814</v>
      </c>
      <c r="D45" s="3">
        <f>_xlfn.XLOOKUP(B45,Table23[Nama lengkap],Table23[Kelas Detail],"Not Found",0)</f>
        <v>7</v>
      </c>
      <c r="E45" s="3"/>
      <c r="F45" s="3" t="s">
        <v>10172</v>
      </c>
      <c r="G45" s="3" t="str">
        <f>_xlfn.XLOOKUP(B45,Table23[Nama lengkap],Table23[Nomer Induk Siswa Nasional],"Not Found",0)</f>
        <v>0017197039</v>
      </c>
      <c r="H45" s="3" t="str">
        <f>_xlfn.XLOOKUP(B45,Table23[Nama lengkap],Table23[Tempat lahir],"Not Found",0)</f>
        <v>Garut</v>
      </c>
      <c r="I45" s="131">
        <f>_xlfn.XLOOKUP(B45,Table23[Nama lengkap],Table23[Tanggal Lahir],"Not Found",0)</f>
        <v>37113</v>
      </c>
      <c r="J45" s="3" t="str">
        <f>_xlfn.XLOOKUP(B45,Table23[Nama lengkap],Table23[Ket. Pencetakan Ijazah],"Not Found",0)</f>
        <v>Belum Terdaftar</v>
      </c>
    </row>
    <row r="46" spans="1:10">
      <c r="A46" s="163">
        <v>44</v>
      </c>
      <c r="B46" s="3" t="s">
        <v>7325</v>
      </c>
      <c r="C46" s="3" t="s">
        <v>7814</v>
      </c>
      <c r="D46" s="3">
        <f>_xlfn.XLOOKUP(B46,Table23[Nama lengkap],Table23[Kelas Detail],"Not Found",0)</f>
        <v>7</v>
      </c>
      <c r="E46" s="3"/>
      <c r="F46" s="3" t="s">
        <v>10172</v>
      </c>
      <c r="G46" s="3" t="str">
        <f>_xlfn.XLOOKUP(B46,Table23[Nama lengkap],Table23[Nomer Induk Siswa Nasional],"Not Found",0)</f>
        <v>0006606644/3004526205</v>
      </c>
      <c r="H46" s="3" t="str">
        <f>_xlfn.XLOOKUP(B46,Table23[Nama lengkap],Table23[Tempat lahir],"Not Found",0)</f>
        <v>Sumedang</v>
      </c>
      <c r="I46" s="131">
        <f>_xlfn.XLOOKUP(B46,Table23[Nama lengkap],Table23[Tanggal Lahir],"Not Found",0)</f>
        <v>36640</v>
      </c>
      <c r="J46" s="3" t="str">
        <f>_xlfn.XLOOKUP(B46,Table23[Nama lengkap],Table23[Ket. Pencetakan Ijazah],"Not Found",0)</f>
        <v>Belum Terdaftar</v>
      </c>
    </row>
    <row r="47" spans="1:10">
      <c r="A47" s="163">
        <v>45</v>
      </c>
      <c r="B47" s="3" t="s">
        <v>7530</v>
      </c>
      <c r="C47" s="3" t="s">
        <v>10171</v>
      </c>
      <c r="D47" s="3">
        <f>_xlfn.XLOOKUP(B47,Table23[Nama lengkap],Table23[Kelas Detail],"Not Found",0)</f>
        <v>0</v>
      </c>
      <c r="E47" s="3"/>
      <c r="F47" s="3" t="s">
        <v>10172</v>
      </c>
      <c r="G47" s="3" t="str">
        <f>_xlfn.XLOOKUP(B47,Table23[Nama lengkap],Table23[Nomer Induk Siswa Nasional],"Not Found",0)</f>
        <v>0023194728</v>
      </c>
      <c r="H47" s="3" t="str">
        <f>_xlfn.XLOOKUP(B47,Table23[Nama lengkap],Table23[Tempat lahir],"Not Found",0)</f>
        <v>Kuningan</v>
      </c>
      <c r="I47" s="131">
        <f>_xlfn.XLOOKUP(B47,Table23[Nama lengkap],Table23[Tanggal Lahir],"Not Found",0)</f>
        <v>37500</v>
      </c>
      <c r="J47" s="3" t="str">
        <f>_xlfn.XLOOKUP(B47,Table23[Nama lengkap],Table23[Ket. Pencetakan Ijazah],"Not Found",0)</f>
        <v>Belum Terdaftar</v>
      </c>
    </row>
  </sheetData>
  <autoFilter ref="A2:J38" xr:uid="{9527417B-17E1-4F40-84FB-49AA1023421B}">
    <sortState xmlns:xlrd2="http://schemas.microsoft.com/office/spreadsheetml/2017/richdata2" ref="A3:J47">
      <sortCondition descending="1" ref="D2:D38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A4AE-6A6C-4803-8514-9EA55585D0F0}">
  <sheetPr codeName="Sheet5"/>
  <dimension ref="A1:K335"/>
  <sheetViews>
    <sheetView topLeftCell="A42" zoomScale="90" zoomScaleNormal="90" workbookViewId="0">
      <selection activeCell="C342" sqref="C342"/>
    </sheetView>
  </sheetViews>
  <sheetFormatPr defaultColWidth="9.140625" defaultRowHeight="15"/>
  <cols>
    <col min="1" max="1" width="9" style="54" bestFit="1" customWidth="1"/>
    <col min="2" max="2" width="12.5703125" style="54" bestFit="1" customWidth="1"/>
    <col min="3" max="3" width="19.7109375" style="54" bestFit="1" customWidth="1"/>
    <col min="4" max="4" width="48.140625" style="54" bestFit="1" customWidth="1"/>
    <col min="5" max="5" width="17.85546875" style="54" hidden="1" customWidth="1"/>
    <col min="6" max="6" width="15.85546875" style="54" hidden="1" customWidth="1"/>
    <col min="7" max="7" width="22.140625" style="58" hidden="1" customWidth="1"/>
    <col min="8" max="8" width="12.5703125" style="58" hidden="1" customWidth="1"/>
    <col min="9" max="9" width="11.5703125" style="58" hidden="1" customWidth="1"/>
    <col min="10" max="10" width="21.5703125" style="58" bestFit="1" customWidth="1"/>
    <col min="11" max="11" width="24.7109375" style="58" bestFit="1" customWidth="1"/>
    <col min="12" max="16384" width="9.140625" style="54"/>
  </cols>
  <sheetData>
    <row r="1" spans="1:11" s="49" customFormat="1" ht="33" customHeight="1">
      <c r="A1" s="61" t="s">
        <v>10180</v>
      </c>
      <c r="B1" s="62" t="s">
        <v>9299</v>
      </c>
      <c r="C1" s="62" t="s">
        <v>9300</v>
      </c>
      <c r="D1" s="62" t="s">
        <v>10150</v>
      </c>
      <c r="E1" s="62" t="s">
        <v>78</v>
      </c>
      <c r="F1" s="62" t="s">
        <v>10181</v>
      </c>
      <c r="G1" s="62" t="s">
        <v>10182</v>
      </c>
      <c r="H1" s="63" t="s">
        <v>10183</v>
      </c>
      <c r="I1" s="63" t="s">
        <v>10184</v>
      </c>
      <c r="J1" s="64" t="s">
        <v>10185</v>
      </c>
      <c r="K1" s="64" t="s">
        <v>10186</v>
      </c>
    </row>
    <row r="2" spans="1:11" ht="20.100000000000001" customHeight="1">
      <c r="A2" s="59">
        <f>SUBTOTAL(3,D2:$D$2)</f>
        <v>1</v>
      </c>
      <c r="B2" s="51" t="s">
        <v>10187</v>
      </c>
      <c r="C2" s="51" t="s">
        <v>10188</v>
      </c>
      <c r="D2" s="51" t="s">
        <v>4345</v>
      </c>
      <c r="E2" s="52" t="s">
        <v>10189</v>
      </c>
      <c r="F2" s="50"/>
      <c r="G2" s="50"/>
      <c r="H2" s="53"/>
      <c r="I2" s="53"/>
      <c r="J2" s="66" t="s">
        <v>10190</v>
      </c>
      <c r="K2" s="60" t="s">
        <v>10191</v>
      </c>
    </row>
    <row r="3" spans="1:11" ht="20.100000000000001" customHeight="1">
      <c r="A3" s="59">
        <f>SUBTOTAL(3,D$2:$D3)</f>
        <v>2</v>
      </c>
      <c r="B3" s="51" t="s">
        <v>10192</v>
      </c>
      <c r="C3" s="51" t="s">
        <v>10193</v>
      </c>
      <c r="D3" s="51" t="s">
        <v>2930</v>
      </c>
      <c r="E3" s="52" t="s">
        <v>10189</v>
      </c>
      <c r="F3" s="50"/>
      <c r="G3" s="50"/>
      <c r="H3" s="53"/>
      <c r="I3" s="53"/>
      <c r="J3" s="66" t="s">
        <v>10190</v>
      </c>
      <c r="K3" s="60" t="s">
        <v>10191</v>
      </c>
    </row>
    <row r="4" spans="1:11" ht="20.100000000000001" customHeight="1">
      <c r="A4" s="59">
        <f>SUBTOTAL(3,D$2:$D4)</f>
        <v>3</v>
      </c>
      <c r="B4" s="51" t="s">
        <v>10194</v>
      </c>
      <c r="C4" s="51" t="s">
        <v>10195</v>
      </c>
      <c r="D4" s="51" t="s">
        <v>10196</v>
      </c>
      <c r="E4" s="52" t="s">
        <v>10189</v>
      </c>
      <c r="F4" s="50"/>
      <c r="G4" s="50"/>
      <c r="H4" s="53"/>
      <c r="I4" s="53"/>
      <c r="J4" s="66" t="s">
        <v>10190</v>
      </c>
      <c r="K4" s="60" t="s">
        <v>10191</v>
      </c>
    </row>
    <row r="5" spans="1:11" ht="20.100000000000001" customHeight="1">
      <c r="A5" s="59">
        <f>SUBTOTAL(3,D$2:$D5)</f>
        <v>4</v>
      </c>
      <c r="B5" s="51" t="s">
        <v>10197</v>
      </c>
      <c r="C5" s="51" t="s">
        <v>10198</v>
      </c>
      <c r="D5" s="51" t="s">
        <v>10199</v>
      </c>
      <c r="E5" s="52" t="s">
        <v>10189</v>
      </c>
      <c r="F5" s="50"/>
      <c r="G5" s="50"/>
      <c r="H5" s="53"/>
      <c r="I5" s="53"/>
      <c r="J5" s="66" t="s">
        <v>10190</v>
      </c>
      <c r="K5" s="60" t="s">
        <v>10191</v>
      </c>
    </row>
    <row r="6" spans="1:11" ht="20.100000000000001" customHeight="1">
      <c r="A6" s="59">
        <f>SUBTOTAL(3,D$2:$D6)</f>
        <v>5</v>
      </c>
      <c r="B6" s="51" t="s">
        <v>10200</v>
      </c>
      <c r="C6" s="51" t="s">
        <v>10201</v>
      </c>
      <c r="D6" s="51" t="s">
        <v>10202</v>
      </c>
      <c r="E6" s="52" t="s">
        <v>10189</v>
      </c>
      <c r="F6" s="50"/>
      <c r="G6" s="50"/>
      <c r="H6" s="53"/>
      <c r="I6" s="53"/>
      <c r="J6" s="66" t="s">
        <v>10190</v>
      </c>
      <c r="K6" s="60" t="s">
        <v>10191</v>
      </c>
    </row>
    <row r="7" spans="1:11" ht="20.100000000000001" customHeight="1">
      <c r="A7" s="59">
        <f>SUBTOTAL(3,D$2:$D7)</f>
        <v>6</v>
      </c>
      <c r="B7" s="51" t="s">
        <v>10203</v>
      </c>
      <c r="C7" s="51" t="s">
        <v>10204</v>
      </c>
      <c r="D7" s="51" t="s">
        <v>10205</v>
      </c>
      <c r="E7" s="52" t="s">
        <v>10189</v>
      </c>
      <c r="F7" s="50"/>
      <c r="G7" s="50"/>
      <c r="H7" s="53"/>
      <c r="I7" s="53"/>
      <c r="J7" s="66" t="s">
        <v>10190</v>
      </c>
      <c r="K7" s="60" t="s">
        <v>10191</v>
      </c>
    </row>
    <row r="8" spans="1:11" ht="20.100000000000001" customHeight="1">
      <c r="A8" s="59">
        <f>SUBTOTAL(3,D$2:$D8)</f>
        <v>7</v>
      </c>
      <c r="B8" s="51" t="s">
        <v>10206</v>
      </c>
      <c r="C8" s="51" t="s">
        <v>10207</v>
      </c>
      <c r="D8" s="51" t="s">
        <v>10208</v>
      </c>
      <c r="E8" s="52" t="s">
        <v>10189</v>
      </c>
      <c r="F8" s="50"/>
      <c r="G8" s="50"/>
      <c r="H8" s="53"/>
      <c r="I8" s="53"/>
      <c r="J8" s="66" t="s">
        <v>10190</v>
      </c>
      <c r="K8" s="60" t="s">
        <v>10191</v>
      </c>
    </row>
    <row r="9" spans="1:11" ht="20.100000000000001" customHeight="1">
      <c r="A9" s="59">
        <f>SUBTOTAL(3,D$2:$D9)</f>
        <v>8</v>
      </c>
      <c r="B9" s="51" t="s">
        <v>10209</v>
      </c>
      <c r="C9" s="51" t="s">
        <v>10210</v>
      </c>
      <c r="D9" s="51" t="s">
        <v>10211</v>
      </c>
      <c r="E9" s="52" t="s">
        <v>10189</v>
      </c>
      <c r="F9" s="50"/>
      <c r="G9" s="50"/>
      <c r="H9" s="53"/>
      <c r="I9" s="53"/>
      <c r="J9" s="66" t="s">
        <v>10190</v>
      </c>
      <c r="K9" s="60" t="s">
        <v>10191</v>
      </c>
    </row>
    <row r="10" spans="1:11" ht="20.100000000000001" customHeight="1">
      <c r="A10" s="59">
        <f>SUBTOTAL(3,D$2:$D10)</f>
        <v>9</v>
      </c>
      <c r="B10" s="51" t="s">
        <v>10212</v>
      </c>
      <c r="C10" s="51" t="s">
        <v>10213</v>
      </c>
      <c r="D10" s="51" t="s">
        <v>4313</v>
      </c>
      <c r="E10" s="52" t="s">
        <v>10189</v>
      </c>
      <c r="F10" s="50" t="s">
        <v>151</v>
      </c>
      <c r="G10" s="52" t="s">
        <v>10214</v>
      </c>
      <c r="H10" s="53"/>
      <c r="I10" s="53" t="s">
        <v>151</v>
      </c>
      <c r="J10" s="66" t="s">
        <v>10215</v>
      </c>
      <c r="K10" s="66" t="s">
        <v>10191</v>
      </c>
    </row>
    <row r="11" spans="1:11" ht="20.100000000000001" customHeight="1">
      <c r="A11" s="59">
        <f>SUBTOTAL(3,D$2:$D11)</f>
        <v>10</v>
      </c>
      <c r="B11" s="51" t="s">
        <v>10216</v>
      </c>
      <c r="C11" s="51" t="s">
        <v>10217</v>
      </c>
      <c r="D11" s="51" t="s">
        <v>1692</v>
      </c>
      <c r="E11" s="52" t="s">
        <v>10189</v>
      </c>
      <c r="F11" s="50"/>
      <c r="G11" s="53"/>
      <c r="H11" s="53"/>
      <c r="I11" s="53"/>
      <c r="J11" s="66" t="s">
        <v>10190</v>
      </c>
      <c r="K11" s="60" t="s">
        <v>10191</v>
      </c>
    </row>
    <row r="12" spans="1:11" ht="20.100000000000001" customHeight="1">
      <c r="A12" s="59">
        <f>SUBTOTAL(3,D$2:$D12)</f>
        <v>11</v>
      </c>
      <c r="B12" s="51" t="s">
        <v>10218</v>
      </c>
      <c r="C12" s="51" t="s">
        <v>10219</v>
      </c>
      <c r="D12" s="51" t="s">
        <v>2964</v>
      </c>
      <c r="E12" s="52" t="s">
        <v>10189</v>
      </c>
      <c r="F12" s="50" t="s">
        <v>151</v>
      </c>
      <c r="G12" s="52" t="s">
        <v>10214</v>
      </c>
      <c r="H12" s="52" t="s">
        <v>10220</v>
      </c>
      <c r="I12" s="53" t="s">
        <v>151</v>
      </c>
      <c r="J12" s="66" t="s">
        <v>10191</v>
      </c>
      <c r="K12" s="66" t="s">
        <v>10191</v>
      </c>
    </row>
    <row r="13" spans="1:11" ht="20.100000000000001" customHeight="1">
      <c r="A13" s="59">
        <f>SUBTOTAL(3,D$2:$D13)</f>
        <v>12</v>
      </c>
      <c r="B13" s="51" t="s">
        <v>10218</v>
      </c>
      <c r="C13" s="51" t="s">
        <v>10221</v>
      </c>
      <c r="D13" s="51" t="s">
        <v>10222</v>
      </c>
      <c r="E13" s="52" t="s">
        <v>10189</v>
      </c>
      <c r="F13" s="50" t="s">
        <v>151</v>
      </c>
      <c r="G13" s="52" t="s">
        <v>10214</v>
      </c>
      <c r="H13" s="52" t="s">
        <v>10223</v>
      </c>
      <c r="I13" s="53" t="s">
        <v>151</v>
      </c>
      <c r="J13" s="66" t="s">
        <v>10224</v>
      </c>
      <c r="K13" s="66" t="s">
        <v>10191</v>
      </c>
    </row>
    <row r="14" spans="1:11" ht="20.100000000000001" customHeight="1">
      <c r="A14" s="59">
        <f>SUBTOTAL(3,D$2:$D14)</f>
        <v>13</v>
      </c>
      <c r="B14" s="51" t="s">
        <v>10225</v>
      </c>
      <c r="C14" s="51" t="s">
        <v>10226</v>
      </c>
      <c r="D14" s="51" t="s">
        <v>8780</v>
      </c>
      <c r="E14" s="52" t="s">
        <v>10189</v>
      </c>
      <c r="F14" s="50"/>
      <c r="G14" s="53"/>
      <c r="H14" s="53"/>
      <c r="I14" s="53"/>
      <c r="J14" s="66" t="s">
        <v>10190</v>
      </c>
      <c r="K14" s="60" t="s">
        <v>10191</v>
      </c>
    </row>
    <row r="15" spans="1:11" ht="20.100000000000001" customHeight="1">
      <c r="A15" s="59">
        <f>SUBTOTAL(3,D$2:$D15)</f>
        <v>14</v>
      </c>
      <c r="B15" s="51" t="s">
        <v>10227</v>
      </c>
      <c r="C15" s="51" t="s">
        <v>10228</v>
      </c>
      <c r="D15" s="51" t="s">
        <v>10229</v>
      </c>
      <c r="E15" s="52" t="s">
        <v>10189</v>
      </c>
      <c r="F15" s="50"/>
      <c r="G15" s="53"/>
      <c r="H15" s="53"/>
      <c r="I15" s="53"/>
      <c r="J15" s="66" t="s">
        <v>10190</v>
      </c>
      <c r="K15" s="60" t="s">
        <v>10191</v>
      </c>
    </row>
    <row r="16" spans="1:11" ht="20.100000000000001" customHeight="1">
      <c r="A16" s="59">
        <f>SUBTOTAL(3,D$2:$D16)</f>
        <v>15</v>
      </c>
      <c r="B16" s="51" t="s">
        <v>10230</v>
      </c>
      <c r="C16" s="51" t="s">
        <v>10231</v>
      </c>
      <c r="D16" s="51" t="s">
        <v>2180</v>
      </c>
      <c r="E16" s="52" t="s">
        <v>10189</v>
      </c>
      <c r="F16" s="50"/>
      <c r="G16" s="53"/>
      <c r="H16" s="53"/>
      <c r="I16" s="53"/>
      <c r="J16" s="66" t="s">
        <v>10190</v>
      </c>
      <c r="K16" s="60" t="s">
        <v>10191</v>
      </c>
    </row>
    <row r="17" spans="1:11" ht="20.100000000000001" customHeight="1">
      <c r="A17" s="59">
        <f>SUBTOTAL(3,D$2:$D17)</f>
        <v>16</v>
      </c>
      <c r="B17" s="51" t="s">
        <v>10232</v>
      </c>
      <c r="C17" s="51" t="s">
        <v>10233</v>
      </c>
      <c r="D17" s="51" t="s">
        <v>774</v>
      </c>
      <c r="E17" s="52" t="s">
        <v>10189</v>
      </c>
      <c r="F17" s="50"/>
      <c r="G17" s="52" t="s">
        <v>10234</v>
      </c>
      <c r="H17" s="52" t="s">
        <v>10235</v>
      </c>
      <c r="I17" s="52"/>
      <c r="J17" s="66" t="s">
        <v>10190</v>
      </c>
      <c r="K17" s="60" t="s">
        <v>10236</v>
      </c>
    </row>
    <row r="18" spans="1:11" ht="20.100000000000001" customHeight="1">
      <c r="A18" s="59">
        <f>SUBTOTAL(3,D$2:$D18)</f>
        <v>17</v>
      </c>
      <c r="B18" s="51" t="s">
        <v>10237</v>
      </c>
      <c r="C18" s="51" t="s">
        <v>10238</v>
      </c>
      <c r="D18" s="51" t="s">
        <v>10239</v>
      </c>
      <c r="E18" s="52" t="s">
        <v>10189</v>
      </c>
      <c r="F18" s="50"/>
      <c r="G18" s="53"/>
      <c r="H18" s="53"/>
      <c r="I18" s="53"/>
      <c r="J18" s="66" t="s">
        <v>10190</v>
      </c>
      <c r="K18" s="60" t="s">
        <v>10191</v>
      </c>
    </row>
    <row r="19" spans="1:11" ht="20.100000000000001" customHeight="1">
      <c r="A19" s="59">
        <f>SUBTOTAL(3,D$2:$D19)</f>
        <v>18</v>
      </c>
      <c r="B19" s="51" t="s">
        <v>10240</v>
      </c>
      <c r="C19" s="51" t="s">
        <v>10241</v>
      </c>
      <c r="D19" s="51" t="s">
        <v>10242</v>
      </c>
      <c r="E19" s="52" t="s">
        <v>10189</v>
      </c>
      <c r="F19" s="50"/>
      <c r="G19" s="53"/>
      <c r="H19" s="53"/>
      <c r="I19" s="53"/>
      <c r="J19" s="66" t="s">
        <v>10190</v>
      </c>
      <c r="K19" s="60" t="s">
        <v>10191</v>
      </c>
    </row>
    <row r="20" spans="1:11" ht="20.100000000000001" customHeight="1">
      <c r="A20" s="59">
        <f>SUBTOTAL(3,D$2:$D20)</f>
        <v>19</v>
      </c>
      <c r="B20" s="51" t="s">
        <v>10243</v>
      </c>
      <c r="C20" s="51" t="s">
        <v>10244</v>
      </c>
      <c r="D20" s="51" t="s">
        <v>3393</v>
      </c>
      <c r="E20" s="52" t="s">
        <v>10189</v>
      </c>
      <c r="F20" s="50"/>
      <c r="G20" s="53"/>
      <c r="H20" s="53"/>
      <c r="I20" s="53"/>
      <c r="J20" s="66" t="s">
        <v>10190</v>
      </c>
      <c r="K20" s="60" t="s">
        <v>10191</v>
      </c>
    </row>
    <row r="21" spans="1:11" ht="20.100000000000001" customHeight="1">
      <c r="A21" s="59">
        <f>SUBTOTAL(3,D$2:$D21)</f>
        <v>20</v>
      </c>
      <c r="B21" s="51" t="s">
        <v>10218</v>
      </c>
      <c r="C21" s="51" t="s">
        <v>10245</v>
      </c>
      <c r="D21" s="51" t="s">
        <v>1891</v>
      </c>
      <c r="E21" s="52" t="s">
        <v>10189</v>
      </c>
      <c r="F21" s="50" t="s">
        <v>151</v>
      </c>
      <c r="G21" s="52" t="s">
        <v>10214</v>
      </c>
      <c r="H21" s="52" t="s">
        <v>10246</v>
      </c>
      <c r="I21" s="53" t="s">
        <v>151</v>
      </c>
      <c r="J21" s="66" t="s">
        <v>10247</v>
      </c>
      <c r="K21" s="66" t="s">
        <v>10191</v>
      </c>
    </row>
    <row r="22" spans="1:11" ht="20.100000000000001" customHeight="1">
      <c r="A22" s="59">
        <f>SUBTOTAL(3,D$2:$D22)</f>
        <v>21</v>
      </c>
      <c r="B22" s="51" t="s">
        <v>10248</v>
      </c>
      <c r="C22" s="51" t="s">
        <v>10249</v>
      </c>
      <c r="D22" s="51" t="s">
        <v>10250</v>
      </c>
      <c r="E22" s="52" t="s">
        <v>10189</v>
      </c>
      <c r="F22" s="50"/>
      <c r="G22" s="53"/>
      <c r="H22" s="53"/>
      <c r="I22" s="53"/>
      <c r="J22" s="66" t="s">
        <v>10190</v>
      </c>
      <c r="K22" s="60" t="s">
        <v>10191</v>
      </c>
    </row>
    <row r="23" spans="1:11" ht="20.100000000000001" customHeight="1">
      <c r="A23" s="59">
        <f>SUBTOTAL(3,D$2:$D23)</f>
        <v>22</v>
      </c>
      <c r="B23" s="51" t="s">
        <v>10251</v>
      </c>
      <c r="C23" s="51" t="s">
        <v>10252</v>
      </c>
      <c r="D23" s="51" t="s">
        <v>2574</v>
      </c>
      <c r="E23" s="52" t="s">
        <v>10189</v>
      </c>
      <c r="F23" s="50"/>
      <c r="G23" s="53"/>
      <c r="H23" s="53"/>
      <c r="I23" s="53"/>
      <c r="J23" s="66" t="s">
        <v>10190</v>
      </c>
      <c r="K23" s="60" t="s">
        <v>10191</v>
      </c>
    </row>
    <row r="24" spans="1:11" ht="20.100000000000001" customHeight="1">
      <c r="A24" s="59">
        <f>SUBTOTAL(3,D$2:$D24)</f>
        <v>23</v>
      </c>
      <c r="B24" s="51" t="s">
        <v>10253</v>
      </c>
      <c r="C24" s="51" t="s">
        <v>10254</v>
      </c>
      <c r="D24" s="51" t="s">
        <v>152</v>
      </c>
      <c r="E24" s="52" t="s">
        <v>10189</v>
      </c>
      <c r="F24" s="50" t="s">
        <v>151</v>
      </c>
      <c r="G24" s="52" t="s">
        <v>10214</v>
      </c>
      <c r="H24" s="53"/>
      <c r="I24" s="53" t="s">
        <v>151</v>
      </c>
      <c r="J24" s="66" t="s">
        <v>10191</v>
      </c>
      <c r="K24" s="66" t="s">
        <v>10191</v>
      </c>
    </row>
    <row r="25" spans="1:11" ht="20.100000000000001" customHeight="1">
      <c r="A25" s="59">
        <f>SUBTOTAL(3,D$2:$D25)</f>
        <v>24</v>
      </c>
      <c r="B25" s="51" t="s">
        <v>10255</v>
      </c>
      <c r="C25" s="51" t="s">
        <v>10256</v>
      </c>
      <c r="D25" s="51" t="s">
        <v>8251</v>
      </c>
      <c r="E25" s="52" t="s">
        <v>10189</v>
      </c>
      <c r="F25" s="50"/>
      <c r="G25" s="53" t="s">
        <v>10</v>
      </c>
      <c r="H25" s="53" t="s">
        <v>10</v>
      </c>
      <c r="I25" s="53" t="s">
        <v>10</v>
      </c>
      <c r="J25" s="53" t="s">
        <v>10</v>
      </c>
      <c r="K25" s="66" t="s">
        <v>10</v>
      </c>
    </row>
    <row r="26" spans="1:11" ht="20.100000000000001" customHeight="1">
      <c r="A26" s="59">
        <f>SUBTOTAL(3,D$2:$D26)</f>
        <v>25</v>
      </c>
      <c r="B26" s="51" t="s">
        <v>10257</v>
      </c>
      <c r="C26" s="51" t="s">
        <v>10258</v>
      </c>
      <c r="D26" s="51" t="s">
        <v>2885</v>
      </c>
      <c r="E26" s="52" t="s">
        <v>10189</v>
      </c>
      <c r="F26" s="50"/>
      <c r="G26" s="53"/>
      <c r="H26" s="53"/>
      <c r="I26" s="53"/>
      <c r="J26" s="66" t="s">
        <v>10190</v>
      </c>
      <c r="K26" s="60" t="s">
        <v>10191</v>
      </c>
    </row>
    <row r="27" spans="1:11" ht="20.100000000000001" customHeight="1">
      <c r="A27" s="59">
        <f>SUBTOTAL(3,D$2:$D27)</f>
        <v>26</v>
      </c>
      <c r="B27" s="51" t="s">
        <v>10218</v>
      </c>
      <c r="C27" s="51" t="s">
        <v>10259</v>
      </c>
      <c r="D27" s="51" t="s">
        <v>10260</v>
      </c>
      <c r="E27" s="52" t="s">
        <v>10189</v>
      </c>
      <c r="F27" s="50" t="s">
        <v>151</v>
      </c>
      <c r="G27" s="52" t="s">
        <v>10214</v>
      </c>
      <c r="H27" s="53"/>
      <c r="I27" s="53" t="s">
        <v>151</v>
      </c>
      <c r="J27" s="66" t="s">
        <v>10261</v>
      </c>
      <c r="K27" s="66" t="s">
        <v>10191</v>
      </c>
    </row>
    <row r="28" spans="1:11" ht="20.100000000000001" customHeight="1">
      <c r="A28" s="59">
        <f>SUBTOTAL(3,D$2:$D28)</f>
        <v>27</v>
      </c>
      <c r="B28" s="51" t="s">
        <v>10262</v>
      </c>
      <c r="C28" s="51" t="s">
        <v>10263</v>
      </c>
      <c r="D28" s="51" t="s">
        <v>10264</v>
      </c>
      <c r="E28" s="52" t="s">
        <v>10189</v>
      </c>
      <c r="F28" s="50"/>
      <c r="G28" s="53"/>
      <c r="H28" s="53"/>
      <c r="I28" s="53"/>
      <c r="J28" s="66" t="s">
        <v>10190</v>
      </c>
      <c r="K28" s="60" t="s">
        <v>10191</v>
      </c>
    </row>
    <row r="29" spans="1:11" ht="20.100000000000001" customHeight="1">
      <c r="A29" s="59">
        <f>SUBTOTAL(3,D$2:$D29)</f>
        <v>28</v>
      </c>
      <c r="B29" s="51" t="s">
        <v>10218</v>
      </c>
      <c r="C29" s="51" t="s">
        <v>10265</v>
      </c>
      <c r="D29" s="51" t="s">
        <v>10266</v>
      </c>
      <c r="E29" s="52" t="s">
        <v>10189</v>
      </c>
      <c r="F29" s="50" t="s">
        <v>151</v>
      </c>
      <c r="G29" s="52" t="s">
        <v>10214</v>
      </c>
      <c r="H29" s="53"/>
      <c r="I29" s="53" t="s">
        <v>151</v>
      </c>
      <c r="J29" s="66" t="s">
        <v>10267</v>
      </c>
      <c r="K29" s="66" t="s">
        <v>10191</v>
      </c>
    </row>
    <row r="30" spans="1:11" ht="20.100000000000001" customHeight="1">
      <c r="A30" s="59">
        <f>SUBTOTAL(3,D$2:$D30)</f>
        <v>29</v>
      </c>
      <c r="B30" s="51" t="s">
        <v>10268</v>
      </c>
      <c r="C30" s="51" t="s">
        <v>10269</v>
      </c>
      <c r="D30" s="51" t="s">
        <v>10270</v>
      </c>
      <c r="E30" s="52" t="s">
        <v>10189</v>
      </c>
      <c r="F30" s="50" t="s">
        <v>151</v>
      </c>
      <c r="G30" s="52" t="s">
        <v>10</v>
      </c>
      <c r="H30" s="53" t="s">
        <v>10</v>
      </c>
      <c r="I30" s="53" t="s">
        <v>10</v>
      </c>
      <c r="J30" s="53" t="s">
        <v>10</v>
      </c>
      <c r="K30" s="66" t="s">
        <v>10</v>
      </c>
    </row>
    <row r="31" spans="1:11" ht="20.100000000000001" customHeight="1">
      <c r="A31" s="59">
        <f>SUBTOTAL(3,D$2:$D31)</f>
        <v>30</v>
      </c>
      <c r="B31" s="51" t="s">
        <v>10271</v>
      </c>
      <c r="C31" s="51" t="s">
        <v>10272</v>
      </c>
      <c r="D31" s="51" t="s">
        <v>10273</v>
      </c>
      <c r="E31" s="52" t="s">
        <v>10189</v>
      </c>
      <c r="F31" s="50" t="s">
        <v>151</v>
      </c>
      <c r="G31" s="52" t="s">
        <v>10234</v>
      </c>
      <c r="H31" s="52" t="s">
        <v>10235</v>
      </c>
      <c r="I31" s="52"/>
      <c r="J31" s="67" t="s">
        <v>10191</v>
      </c>
      <c r="K31" s="66" t="s">
        <v>10191</v>
      </c>
    </row>
    <row r="32" spans="1:11" ht="20.100000000000001" customHeight="1">
      <c r="A32" s="59">
        <f>SUBTOTAL(3,D$2:$D32)</f>
        <v>31</v>
      </c>
      <c r="B32" s="51" t="s">
        <v>10274</v>
      </c>
      <c r="C32" s="51" t="s">
        <v>10275</v>
      </c>
      <c r="D32" s="51" t="s">
        <v>4086</v>
      </c>
      <c r="E32" s="52" t="s">
        <v>10189</v>
      </c>
      <c r="F32" s="50"/>
      <c r="G32" s="53"/>
      <c r="H32" s="53"/>
      <c r="I32" s="53"/>
      <c r="J32" s="66" t="s">
        <v>10190</v>
      </c>
      <c r="K32" s="60" t="s">
        <v>10191</v>
      </c>
    </row>
    <row r="33" spans="1:11" ht="20.100000000000001" customHeight="1">
      <c r="A33" s="59">
        <f>SUBTOTAL(3,D$2:$D33)</f>
        <v>32</v>
      </c>
      <c r="B33" s="51" t="s">
        <v>10276</v>
      </c>
      <c r="C33" s="51" t="s">
        <v>10277</v>
      </c>
      <c r="D33" s="51" t="s">
        <v>10278</v>
      </c>
      <c r="E33" s="52" t="s">
        <v>10189</v>
      </c>
      <c r="F33" s="50" t="s">
        <v>151</v>
      </c>
      <c r="G33" s="52" t="s">
        <v>10</v>
      </c>
      <c r="H33" s="53" t="s">
        <v>10</v>
      </c>
      <c r="I33" s="53" t="s">
        <v>10</v>
      </c>
      <c r="J33" s="53" t="s">
        <v>10</v>
      </c>
      <c r="K33" s="66" t="s">
        <v>10</v>
      </c>
    </row>
    <row r="34" spans="1:11" ht="20.100000000000001" customHeight="1">
      <c r="A34" s="59">
        <f>SUBTOTAL(3,D$2:$D34)</f>
        <v>33</v>
      </c>
      <c r="B34" s="51" t="s">
        <v>10279</v>
      </c>
      <c r="C34" s="51" t="s">
        <v>10280</v>
      </c>
      <c r="D34" s="51" t="s">
        <v>1935</v>
      </c>
      <c r="E34" s="52" t="s">
        <v>10189</v>
      </c>
      <c r="F34" s="50"/>
      <c r="G34" s="53"/>
      <c r="H34" s="53"/>
      <c r="I34" s="53"/>
      <c r="J34" s="66" t="s">
        <v>10190</v>
      </c>
      <c r="K34" s="60" t="s">
        <v>10191</v>
      </c>
    </row>
    <row r="35" spans="1:11" ht="20.100000000000001" customHeight="1">
      <c r="A35" s="59">
        <f>SUBTOTAL(3,D$2:$D35)</f>
        <v>34</v>
      </c>
      <c r="B35" s="51" t="s">
        <v>10281</v>
      </c>
      <c r="C35" s="51" t="s">
        <v>10282</v>
      </c>
      <c r="D35" s="51" t="s">
        <v>10283</v>
      </c>
      <c r="E35" s="52" t="s">
        <v>10189</v>
      </c>
      <c r="F35" s="50"/>
      <c r="G35" s="53"/>
      <c r="H35" s="53"/>
      <c r="I35" s="53"/>
      <c r="J35" s="66" t="s">
        <v>10190</v>
      </c>
      <c r="K35" s="60" t="s">
        <v>10191</v>
      </c>
    </row>
    <row r="36" spans="1:11" ht="20.100000000000001" customHeight="1">
      <c r="A36" s="59">
        <f>SUBTOTAL(3,D$2:$D36)</f>
        <v>35</v>
      </c>
      <c r="B36" s="51" t="s">
        <v>10284</v>
      </c>
      <c r="C36" s="51" t="s">
        <v>10285</v>
      </c>
      <c r="D36" s="51" t="s">
        <v>2603</v>
      </c>
      <c r="E36" s="52" t="s">
        <v>10189</v>
      </c>
      <c r="F36" s="50"/>
      <c r="G36" s="53"/>
      <c r="H36" s="53"/>
      <c r="I36" s="53"/>
      <c r="J36" s="66" t="s">
        <v>10190</v>
      </c>
      <c r="K36" s="60" t="s">
        <v>10191</v>
      </c>
    </row>
    <row r="37" spans="1:11" ht="20.100000000000001" customHeight="1">
      <c r="A37" s="59">
        <f>SUBTOTAL(3,D$2:$D37)</f>
        <v>36</v>
      </c>
      <c r="B37" s="51" t="s">
        <v>10286</v>
      </c>
      <c r="C37" s="51" t="s">
        <v>10287</v>
      </c>
      <c r="D37" s="51" t="s">
        <v>8629</v>
      </c>
      <c r="E37" s="52" t="s">
        <v>10189</v>
      </c>
      <c r="F37" s="50" t="s">
        <v>151</v>
      </c>
      <c r="G37" s="52" t="s">
        <v>10288</v>
      </c>
      <c r="H37" s="52" t="s">
        <v>10289</v>
      </c>
      <c r="I37" s="52"/>
      <c r="J37" s="67" t="s">
        <v>10215</v>
      </c>
      <c r="K37" s="66" t="s">
        <v>10191</v>
      </c>
    </row>
    <row r="38" spans="1:11" ht="20.100000000000001" customHeight="1">
      <c r="A38" s="59">
        <f>SUBTOTAL(3,D$2:$D38)</f>
        <v>37</v>
      </c>
      <c r="B38" s="51" t="s">
        <v>10218</v>
      </c>
      <c r="C38" s="51" t="s">
        <v>10290</v>
      </c>
      <c r="D38" s="51" t="s">
        <v>10291</v>
      </c>
      <c r="E38" s="52" t="s">
        <v>10189</v>
      </c>
      <c r="F38" s="50" t="s">
        <v>151</v>
      </c>
      <c r="G38" s="52" t="s">
        <v>10214</v>
      </c>
      <c r="H38" s="53"/>
      <c r="I38" s="53" t="s">
        <v>151</v>
      </c>
      <c r="J38" s="66" t="s">
        <v>10292</v>
      </c>
      <c r="K38" s="66" t="s">
        <v>10293</v>
      </c>
    </row>
    <row r="39" spans="1:11" ht="20.100000000000001" customHeight="1">
      <c r="A39" s="59">
        <f>SUBTOTAL(3,D$2:$D39)</f>
        <v>38</v>
      </c>
      <c r="B39" s="51" t="s">
        <v>10294</v>
      </c>
      <c r="C39" s="51" t="s">
        <v>10295</v>
      </c>
      <c r="D39" s="51" t="s">
        <v>10296</v>
      </c>
      <c r="E39" s="52" t="s">
        <v>10189</v>
      </c>
      <c r="F39" s="50" t="s">
        <v>151</v>
      </c>
      <c r="G39" s="52" t="s">
        <v>10214</v>
      </c>
      <c r="H39" s="53"/>
      <c r="I39" s="53" t="s">
        <v>151</v>
      </c>
      <c r="J39" s="66" t="s">
        <v>10191</v>
      </c>
      <c r="K39" s="66" t="s">
        <v>10191</v>
      </c>
    </row>
    <row r="40" spans="1:11" ht="20.100000000000001" customHeight="1">
      <c r="A40" s="59">
        <f>SUBTOTAL(3,D$2:$D40)</f>
        <v>39</v>
      </c>
      <c r="B40" s="51" t="s">
        <v>10297</v>
      </c>
      <c r="C40" s="51" t="s">
        <v>10298</v>
      </c>
      <c r="D40" s="51" t="s">
        <v>10299</v>
      </c>
      <c r="E40" s="52" t="s">
        <v>10189</v>
      </c>
      <c r="F40" s="50"/>
      <c r="G40" s="53"/>
      <c r="H40" s="53"/>
      <c r="I40" s="53"/>
      <c r="J40" s="66" t="s">
        <v>10190</v>
      </c>
      <c r="K40" s="60" t="s">
        <v>10191</v>
      </c>
    </row>
    <row r="41" spans="1:11" ht="20.100000000000001" customHeight="1">
      <c r="A41" s="59">
        <f>SUBTOTAL(3,D$2:$D41)</f>
        <v>40</v>
      </c>
      <c r="B41" s="51" t="s">
        <v>10218</v>
      </c>
      <c r="C41" s="51" t="s">
        <v>10300</v>
      </c>
      <c r="D41" s="51" t="s">
        <v>3612</v>
      </c>
      <c r="E41" s="52" t="s">
        <v>10189</v>
      </c>
      <c r="F41" s="50" t="s">
        <v>151</v>
      </c>
      <c r="G41" s="52" t="s">
        <v>10214</v>
      </c>
      <c r="H41" s="53"/>
      <c r="I41" s="53" t="s">
        <v>151</v>
      </c>
      <c r="J41" s="66">
        <v>71.25</v>
      </c>
      <c r="K41" s="66" t="s">
        <v>10293</v>
      </c>
    </row>
    <row r="42" spans="1:11" ht="20.100000000000001" customHeight="1">
      <c r="A42" s="59">
        <f>SUBTOTAL(3,D$2:$D42)</f>
        <v>41</v>
      </c>
      <c r="B42" s="51" t="s">
        <v>10301</v>
      </c>
      <c r="C42" s="51" t="s">
        <v>10302</v>
      </c>
      <c r="D42" s="51" t="s">
        <v>3354</v>
      </c>
      <c r="E42" s="52" t="s">
        <v>10189</v>
      </c>
      <c r="F42" s="50"/>
      <c r="G42" s="53"/>
      <c r="H42" s="53"/>
      <c r="I42" s="53"/>
      <c r="J42" s="66" t="s">
        <v>10190</v>
      </c>
      <c r="K42" s="60" t="s">
        <v>10191</v>
      </c>
    </row>
    <row r="43" spans="1:11" ht="20.100000000000001" customHeight="1">
      <c r="A43" s="59">
        <f>SUBTOTAL(3,D$2:$D43)</f>
        <v>42</v>
      </c>
      <c r="B43" s="51" t="s">
        <v>10303</v>
      </c>
      <c r="C43" s="51" t="s">
        <v>10304</v>
      </c>
      <c r="D43" s="51" t="s">
        <v>1986</v>
      </c>
      <c r="E43" s="52" t="s">
        <v>10189</v>
      </c>
      <c r="F43" s="50"/>
      <c r="G43" s="53"/>
      <c r="H43" s="53"/>
      <c r="I43" s="53"/>
      <c r="J43" s="66" t="s">
        <v>10190</v>
      </c>
      <c r="K43" s="60" t="s">
        <v>10191</v>
      </c>
    </row>
    <row r="44" spans="1:11" ht="20.100000000000001" customHeight="1">
      <c r="A44" s="59">
        <f>SUBTOTAL(3,D$2:$D44)</f>
        <v>43</v>
      </c>
      <c r="B44" s="51" t="s">
        <v>10218</v>
      </c>
      <c r="C44" s="51" t="s">
        <v>10305</v>
      </c>
      <c r="D44" s="51" t="s">
        <v>1544</v>
      </c>
      <c r="E44" s="52" t="s">
        <v>10189</v>
      </c>
      <c r="F44" s="50" t="s">
        <v>151</v>
      </c>
      <c r="G44" s="52" t="s">
        <v>10214</v>
      </c>
      <c r="H44" s="52" t="s">
        <v>10306</v>
      </c>
      <c r="I44" s="53" t="s">
        <v>151</v>
      </c>
      <c r="J44" s="66" t="s">
        <v>10292</v>
      </c>
      <c r="K44" s="66" t="s">
        <v>10191</v>
      </c>
    </row>
    <row r="45" spans="1:11" ht="20.100000000000001" customHeight="1">
      <c r="A45" s="59">
        <f>SUBTOTAL(3,D$2:$D45)</f>
        <v>44</v>
      </c>
      <c r="B45" s="51" t="s">
        <v>10218</v>
      </c>
      <c r="C45" s="51" t="s">
        <v>10307</v>
      </c>
      <c r="D45" s="51" t="s">
        <v>10308</v>
      </c>
      <c r="E45" s="52" t="s">
        <v>10189</v>
      </c>
      <c r="F45" s="50" t="s">
        <v>151</v>
      </c>
      <c r="G45" s="52" t="s">
        <v>10214</v>
      </c>
      <c r="H45" s="53"/>
      <c r="I45" s="53" t="s">
        <v>151</v>
      </c>
      <c r="J45" s="66" t="s">
        <v>10267</v>
      </c>
      <c r="K45" s="66" t="s">
        <v>10191</v>
      </c>
    </row>
    <row r="46" spans="1:11" ht="20.100000000000001" customHeight="1">
      <c r="A46" s="59">
        <f>SUBTOTAL(3,D$2:$D46)</f>
        <v>45</v>
      </c>
      <c r="B46" s="51" t="s">
        <v>10309</v>
      </c>
      <c r="C46" s="51" t="s">
        <v>10310</v>
      </c>
      <c r="D46" s="51" t="s">
        <v>10311</v>
      </c>
      <c r="E46" s="52" t="s">
        <v>10189</v>
      </c>
      <c r="F46" s="50" t="s">
        <v>151</v>
      </c>
      <c r="G46" s="52" t="s">
        <v>10214</v>
      </c>
      <c r="H46" s="52" t="s">
        <v>10235</v>
      </c>
      <c r="I46" s="53" t="s">
        <v>151</v>
      </c>
      <c r="J46" s="66" t="s">
        <v>10191</v>
      </c>
      <c r="K46" s="66" t="s">
        <v>10191</v>
      </c>
    </row>
    <row r="47" spans="1:11" ht="20.100000000000001" customHeight="1">
      <c r="A47" s="59">
        <f>SUBTOTAL(3,D$2:$D47)</f>
        <v>46</v>
      </c>
      <c r="B47" s="51" t="s">
        <v>10312</v>
      </c>
      <c r="C47" s="51" t="s">
        <v>10313</v>
      </c>
      <c r="D47" s="51" t="s">
        <v>10314</v>
      </c>
      <c r="E47" s="52" t="s">
        <v>10189</v>
      </c>
      <c r="F47" s="50" t="s">
        <v>151</v>
      </c>
      <c r="G47" s="52" t="s">
        <v>10214</v>
      </c>
      <c r="H47" s="53"/>
      <c r="I47" s="53" t="s">
        <v>151</v>
      </c>
      <c r="J47" s="66" t="s">
        <v>10215</v>
      </c>
      <c r="K47" s="66" t="s">
        <v>10315</v>
      </c>
    </row>
    <row r="48" spans="1:11" ht="20.100000000000001" customHeight="1">
      <c r="A48" s="59">
        <f>SUBTOTAL(3,D$2:$D48)</f>
        <v>47</v>
      </c>
      <c r="B48" s="51" t="s">
        <v>10218</v>
      </c>
      <c r="C48" s="51" t="s">
        <v>10316</v>
      </c>
      <c r="D48" s="51" t="s">
        <v>10317</v>
      </c>
      <c r="E48" s="52" t="s">
        <v>10189</v>
      </c>
      <c r="F48" s="50" t="s">
        <v>151</v>
      </c>
      <c r="G48" s="52" t="s">
        <v>10</v>
      </c>
      <c r="H48" s="53" t="s">
        <v>10</v>
      </c>
      <c r="I48" s="53" t="s">
        <v>10</v>
      </c>
      <c r="J48" s="53" t="s">
        <v>10</v>
      </c>
      <c r="K48" s="66" t="s">
        <v>10</v>
      </c>
    </row>
    <row r="49" spans="1:11" ht="20.100000000000001" customHeight="1">
      <c r="A49" s="59">
        <f>SUBTOTAL(3,D$2:$D49)</f>
        <v>48</v>
      </c>
      <c r="B49" s="51" t="s">
        <v>10318</v>
      </c>
      <c r="C49" s="51" t="s">
        <v>10319</v>
      </c>
      <c r="D49" s="51" t="s">
        <v>10320</v>
      </c>
      <c r="E49" s="52" t="s">
        <v>10189</v>
      </c>
      <c r="F49" s="50"/>
      <c r="G49" s="53"/>
      <c r="H49" s="53"/>
      <c r="I49" s="53"/>
      <c r="J49" s="66" t="s">
        <v>10190</v>
      </c>
      <c r="K49" s="60" t="s">
        <v>10191</v>
      </c>
    </row>
    <row r="50" spans="1:11" ht="20.100000000000001" customHeight="1">
      <c r="A50" s="59">
        <f>SUBTOTAL(3,D$2:$D50)</f>
        <v>49</v>
      </c>
      <c r="B50" s="51" t="s">
        <v>10321</v>
      </c>
      <c r="C50" s="51" t="s">
        <v>10322</v>
      </c>
      <c r="D50" s="51" t="s">
        <v>10323</v>
      </c>
      <c r="E50" s="52" t="s">
        <v>10189</v>
      </c>
      <c r="F50" s="50" t="s">
        <v>151</v>
      </c>
      <c r="G50" s="52" t="s">
        <v>10214</v>
      </c>
      <c r="H50" s="53"/>
      <c r="I50" s="53" t="s">
        <v>151</v>
      </c>
      <c r="J50" s="66" t="s">
        <v>10215</v>
      </c>
      <c r="K50" s="66" t="s">
        <v>10191</v>
      </c>
    </row>
    <row r="51" spans="1:11" ht="20.100000000000001" customHeight="1">
      <c r="A51" s="59">
        <f>SUBTOTAL(3,D$2:$D51)</f>
        <v>50</v>
      </c>
      <c r="B51" s="51" t="s">
        <v>10218</v>
      </c>
      <c r="C51" s="51" t="s">
        <v>10324</v>
      </c>
      <c r="D51" s="51" t="s">
        <v>10325</v>
      </c>
      <c r="E51" s="52" t="s">
        <v>10189</v>
      </c>
      <c r="F51" s="50" t="s">
        <v>151</v>
      </c>
      <c r="G51" s="52" t="s">
        <v>10214</v>
      </c>
      <c r="H51" s="53"/>
      <c r="I51" s="53" t="s">
        <v>151</v>
      </c>
      <c r="J51" s="66" t="s">
        <v>10326</v>
      </c>
      <c r="K51" s="66" t="s">
        <v>10191</v>
      </c>
    </row>
    <row r="52" spans="1:11" ht="20.100000000000001" customHeight="1">
      <c r="A52" s="59">
        <f>SUBTOTAL(3,D$2:$D52)</f>
        <v>51</v>
      </c>
      <c r="B52" s="51" t="s">
        <v>10327</v>
      </c>
      <c r="C52" s="51" t="s">
        <v>10328</v>
      </c>
      <c r="D52" s="51" t="s">
        <v>10329</v>
      </c>
      <c r="E52" s="52" t="s">
        <v>10189</v>
      </c>
      <c r="F52" s="50"/>
      <c r="G52" s="53"/>
      <c r="H52" s="53"/>
      <c r="I52" s="53"/>
      <c r="J52" s="66" t="s">
        <v>10190</v>
      </c>
      <c r="K52" s="60" t="s">
        <v>10330</v>
      </c>
    </row>
    <row r="53" spans="1:11" ht="20.100000000000001" customHeight="1">
      <c r="A53" s="59">
        <f>SUBTOTAL(3,D$2:$D53)</f>
        <v>52</v>
      </c>
      <c r="B53" s="51" t="s">
        <v>10331</v>
      </c>
      <c r="C53" s="51" t="s">
        <v>10332</v>
      </c>
      <c r="D53" s="51" t="s">
        <v>1048</v>
      </c>
      <c r="E53" s="52" t="s">
        <v>10189</v>
      </c>
      <c r="F53" s="50" t="s">
        <v>151</v>
      </c>
      <c r="G53" s="52" t="s">
        <v>10214</v>
      </c>
      <c r="H53" s="53"/>
      <c r="I53" s="53" t="s">
        <v>151</v>
      </c>
      <c r="J53" s="66" t="s">
        <v>10191</v>
      </c>
      <c r="K53" s="66" t="s">
        <v>10191</v>
      </c>
    </row>
    <row r="54" spans="1:11" ht="20.100000000000001" customHeight="1">
      <c r="A54" s="59">
        <f>SUBTOTAL(3,D$2:$D54)</f>
        <v>53</v>
      </c>
      <c r="B54" s="51" t="s">
        <v>10333</v>
      </c>
      <c r="C54" s="51" t="s">
        <v>10334</v>
      </c>
      <c r="D54" s="51" t="s">
        <v>10335</v>
      </c>
      <c r="E54" s="52" t="s">
        <v>10189</v>
      </c>
      <c r="F54" s="50"/>
      <c r="G54" s="53"/>
      <c r="H54" s="53"/>
      <c r="I54" s="53"/>
      <c r="J54" s="66" t="s">
        <v>10190</v>
      </c>
      <c r="K54" s="60" t="s">
        <v>10191</v>
      </c>
    </row>
    <row r="55" spans="1:11" ht="20.100000000000001" customHeight="1">
      <c r="A55" s="59">
        <f>SUBTOTAL(3,D$2:$D55)</f>
        <v>54</v>
      </c>
      <c r="B55" s="51" t="s">
        <v>10336</v>
      </c>
      <c r="C55" s="51" t="s">
        <v>10337</v>
      </c>
      <c r="D55" s="51" t="s">
        <v>2226</v>
      </c>
      <c r="E55" s="52" t="s">
        <v>10189</v>
      </c>
      <c r="F55" s="50"/>
      <c r="G55" s="53"/>
      <c r="H55" s="53"/>
      <c r="I55" s="53"/>
      <c r="J55" s="66" t="s">
        <v>10190</v>
      </c>
      <c r="K55" s="60" t="s">
        <v>10191</v>
      </c>
    </row>
    <row r="56" spans="1:11" ht="20.100000000000001" customHeight="1">
      <c r="A56" s="59">
        <f>SUBTOTAL(3,D$2:$D56)</f>
        <v>55</v>
      </c>
      <c r="B56" s="51" t="s">
        <v>10218</v>
      </c>
      <c r="C56" s="51" t="s">
        <v>10338</v>
      </c>
      <c r="D56" s="51" t="s">
        <v>10339</v>
      </c>
      <c r="E56" s="52" t="s">
        <v>10189</v>
      </c>
      <c r="F56" s="50" t="s">
        <v>151</v>
      </c>
      <c r="G56" s="52" t="s">
        <v>10214</v>
      </c>
      <c r="H56" s="53"/>
      <c r="I56" s="53" t="s">
        <v>151</v>
      </c>
      <c r="J56" s="66" t="s">
        <v>10340</v>
      </c>
      <c r="K56" s="66" t="s">
        <v>10191</v>
      </c>
    </row>
    <row r="57" spans="1:11" ht="20.100000000000001" customHeight="1">
      <c r="A57" s="59">
        <f>SUBTOTAL(3,D$2:$D57)</f>
        <v>56</v>
      </c>
      <c r="B57" s="51" t="s">
        <v>10341</v>
      </c>
      <c r="C57" s="51" t="s">
        <v>10342</v>
      </c>
      <c r="D57" s="51" t="s">
        <v>823</v>
      </c>
      <c r="E57" s="52" t="s">
        <v>10189</v>
      </c>
      <c r="F57" s="50" t="s">
        <v>151</v>
      </c>
      <c r="G57" s="52" t="s">
        <v>10214</v>
      </c>
      <c r="H57" s="52" t="s">
        <v>10235</v>
      </c>
      <c r="I57" s="53" t="s">
        <v>151</v>
      </c>
      <c r="J57" s="66" t="s">
        <v>10215</v>
      </c>
      <c r="K57" s="66" t="s">
        <v>10191</v>
      </c>
    </row>
    <row r="58" spans="1:11" ht="20.100000000000001" customHeight="1">
      <c r="A58" s="59">
        <f>SUBTOTAL(3,D$2:$D58)</f>
        <v>57</v>
      </c>
      <c r="B58" s="51" t="s">
        <v>10343</v>
      </c>
      <c r="C58" s="51" t="s">
        <v>10344</v>
      </c>
      <c r="D58" s="51" t="s">
        <v>3228</v>
      </c>
      <c r="E58" s="52" t="s">
        <v>10189</v>
      </c>
      <c r="F58" s="50"/>
      <c r="G58" s="53"/>
      <c r="H58" s="53"/>
      <c r="I58" s="53"/>
      <c r="J58" s="66" t="s">
        <v>10190</v>
      </c>
      <c r="K58" s="60" t="s">
        <v>10191</v>
      </c>
    </row>
    <row r="59" spans="1:11" ht="20.100000000000001" customHeight="1">
      <c r="A59" s="59">
        <f>SUBTOTAL(3,D$2:$D59)</f>
        <v>58</v>
      </c>
      <c r="B59" s="51" t="s">
        <v>10345</v>
      </c>
      <c r="C59" s="51" t="s">
        <v>10346</v>
      </c>
      <c r="D59" s="51" t="s">
        <v>245</v>
      </c>
      <c r="E59" s="52" t="s">
        <v>10189</v>
      </c>
      <c r="F59" s="50"/>
      <c r="G59" s="53"/>
      <c r="H59" s="53"/>
      <c r="I59" s="53"/>
      <c r="J59" s="66" t="s">
        <v>10190</v>
      </c>
      <c r="K59" s="60" t="s">
        <v>10236</v>
      </c>
    </row>
    <row r="60" spans="1:11" ht="20.100000000000001" customHeight="1">
      <c r="A60" s="59">
        <f>SUBTOTAL(3,D$2:$D60)</f>
        <v>59</v>
      </c>
      <c r="B60" s="51" t="s">
        <v>10347</v>
      </c>
      <c r="C60" s="51" t="s">
        <v>10348</v>
      </c>
      <c r="D60" s="51" t="s">
        <v>8621</v>
      </c>
      <c r="E60" s="52" t="s">
        <v>10189</v>
      </c>
      <c r="F60" s="50"/>
      <c r="G60" s="53" t="s">
        <v>10</v>
      </c>
      <c r="H60" s="53" t="s">
        <v>10</v>
      </c>
      <c r="I60" s="53" t="s">
        <v>10</v>
      </c>
      <c r="J60" s="53" t="s">
        <v>10</v>
      </c>
      <c r="K60" s="66" t="s">
        <v>10</v>
      </c>
    </row>
    <row r="61" spans="1:11" ht="20.100000000000001" customHeight="1">
      <c r="A61" s="59">
        <f>SUBTOTAL(3,D$2:$D61)</f>
        <v>60</v>
      </c>
      <c r="B61" s="51" t="s">
        <v>10349</v>
      </c>
      <c r="C61" s="51" t="s">
        <v>10350</v>
      </c>
      <c r="D61" s="51" t="s">
        <v>3049</v>
      </c>
      <c r="E61" s="52" t="s">
        <v>10189</v>
      </c>
      <c r="F61" s="50"/>
      <c r="G61" s="53"/>
      <c r="H61" s="53"/>
      <c r="I61" s="53"/>
      <c r="J61" s="66" t="s">
        <v>10190</v>
      </c>
      <c r="K61" s="60" t="s">
        <v>10191</v>
      </c>
    </row>
    <row r="62" spans="1:11" ht="20.100000000000001" customHeight="1">
      <c r="A62" s="59">
        <f>SUBTOTAL(3,D$2:$D62)</f>
        <v>61</v>
      </c>
      <c r="B62" s="51" t="s">
        <v>10351</v>
      </c>
      <c r="C62" s="51" t="s">
        <v>10352</v>
      </c>
      <c r="D62" s="51" t="s">
        <v>10353</v>
      </c>
      <c r="E62" s="52" t="s">
        <v>10189</v>
      </c>
      <c r="F62" s="50"/>
      <c r="G62" s="53"/>
      <c r="H62" s="53"/>
      <c r="I62" s="53"/>
      <c r="J62" s="66" t="s">
        <v>10190</v>
      </c>
      <c r="K62" s="60" t="s">
        <v>10236</v>
      </c>
    </row>
    <row r="63" spans="1:11" ht="20.100000000000001" customHeight="1">
      <c r="A63" s="59">
        <f>SUBTOTAL(3,D$2:$D63)</f>
        <v>62</v>
      </c>
      <c r="B63" s="51" t="s">
        <v>10354</v>
      </c>
      <c r="C63" s="51" t="s">
        <v>10355</v>
      </c>
      <c r="D63" s="51" t="s">
        <v>10356</v>
      </c>
      <c r="E63" s="52" t="s">
        <v>10189</v>
      </c>
      <c r="F63" s="50"/>
      <c r="G63" s="53"/>
      <c r="H63" s="53"/>
      <c r="I63" s="53"/>
      <c r="J63" s="66" t="s">
        <v>10190</v>
      </c>
      <c r="K63" s="60" t="s">
        <v>10191</v>
      </c>
    </row>
    <row r="64" spans="1:11" ht="20.100000000000001" customHeight="1">
      <c r="A64" s="59">
        <f>SUBTOTAL(3,D$2:$D64)</f>
        <v>63</v>
      </c>
      <c r="B64" s="51" t="s">
        <v>10357</v>
      </c>
      <c r="C64" s="51" t="s">
        <v>10358</v>
      </c>
      <c r="D64" s="51" t="s">
        <v>10359</v>
      </c>
      <c r="E64" s="52" t="s">
        <v>10189</v>
      </c>
      <c r="F64" s="50" t="s">
        <v>151</v>
      </c>
      <c r="G64" s="52" t="s">
        <v>10214</v>
      </c>
      <c r="H64" s="53"/>
      <c r="I64" s="53" t="s">
        <v>151</v>
      </c>
      <c r="J64" s="66" t="s">
        <v>10215</v>
      </c>
      <c r="K64" s="66" t="s">
        <v>10191</v>
      </c>
    </row>
    <row r="65" spans="1:11" ht="20.100000000000001" customHeight="1">
      <c r="A65" s="59">
        <f>SUBTOTAL(3,D$2:$D65)</f>
        <v>64</v>
      </c>
      <c r="B65" s="51" t="s">
        <v>10360</v>
      </c>
      <c r="C65" s="51" t="s">
        <v>10361</v>
      </c>
      <c r="D65" s="51" t="s">
        <v>2329</v>
      </c>
      <c r="E65" s="52" t="s">
        <v>10189</v>
      </c>
      <c r="F65" s="50"/>
      <c r="G65" s="53"/>
      <c r="H65" s="53"/>
      <c r="I65" s="53"/>
      <c r="J65" s="66" t="s">
        <v>10190</v>
      </c>
      <c r="K65" s="60" t="s">
        <v>10191</v>
      </c>
    </row>
    <row r="66" spans="1:11" ht="20.100000000000001" customHeight="1">
      <c r="A66" s="59">
        <f>SUBTOTAL(3,D$2:$D66)</f>
        <v>65</v>
      </c>
      <c r="B66" s="51" t="s">
        <v>10362</v>
      </c>
      <c r="C66" s="51" t="s">
        <v>10363</v>
      </c>
      <c r="D66" s="51" t="s">
        <v>1231</v>
      </c>
      <c r="E66" s="52" t="s">
        <v>10189</v>
      </c>
      <c r="F66" s="50" t="s">
        <v>151</v>
      </c>
      <c r="G66" s="52" t="s">
        <v>10214</v>
      </c>
      <c r="H66" s="52" t="s">
        <v>10235</v>
      </c>
      <c r="I66" s="53" t="s">
        <v>151</v>
      </c>
      <c r="J66" s="66" t="s">
        <v>10191</v>
      </c>
      <c r="K66" s="66" t="s">
        <v>10191</v>
      </c>
    </row>
    <row r="67" spans="1:11" ht="20.100000000000001" customHeight="1">
      <c r="A67" s="59">
        <f>SUBTOTAL(3,D$2:$D67)</f>
        <v>66</v>
      </c>
      <c r="B67" s="51" t="s">
        <v>10364</v>
      </c>
      <c r="C67" s="51" t="s">
        <v>10365</v>
      </c>
      <c r="D67" s="51" t="s">
        <v>10366</v>
      </c>
      <c r="E67" s="52" t="s">
        <v>10189</v>
      </c>
      <c r="F67" s="50"/>
      <c r="G67" s="53"/>
      <c r="H67" s="53"/>
      <c r="I67" s="53"/>
      <c r="J67" s="66" t="s">
        <v>10190</v>
      </c>
      <c r="K67" s="60" t="s">
        <v>10191</v>
      </c>
    </row>
    <row r="68" spans="1:11" ht="20.100000000000001" customHeight="1">
      <c r="A68" s="59">
        <f>SUBTOTAL(3,D$2:$D68)</f>
        <v>67</v>
      </c>
      <c r="B68" s="51" t="s">
        <v>10367</v>
      </c>
      <c r="C68" s="51" t="s">
        <v>10368</v>
      </c>
      <c r="D68" s="51" t="s">
        <v>10369</v>
      </c>
      <c r="E68" s="52" t="s">
        <v>10189</v>
      </c>
      <c r="F68" s="50"/>
      <c r="G68" s="53"/>
      <c r="H68" s="53"/>
      <c r="I68" s="53"/>
      <c r="J68" s="66" t="s">
        <v>10190</v>
      </c>
      <c r="K68" s="60" t="s">
        <v>10191</v>
      </c>
    </row>
    <row r="69" spans="1:11" ht="20.100000000000001" customHeight="1">
      <c r="A69" s="59">
        <f>SUBTOTAL(3,D$2:$D69)</f>
        <v>68</v>
      </c>
      <c r="B69" s="51" t="s">
        <v>10370</v>
      </c>
      <c r="C69" s="51" t="s">
        <v>10371</v>
      </c>
      <c r="D69" s="51" t="s">
        <v>4026</v>
      </c>
      <c r="E69" s="52" t="s">
        <v>10189</v>
      </c>
      <c r="F69" s="50"/>
      <c r="G69" s="53"/>
      <c r="H69" s="53"/>
      <c r="I69" s="53"/>
      <c r="J69" s="66" t="s">
        <v>10190</v>
      </c>
      <c r="K69" s="60" t="s">
        <v>10315</v>
      </c>
    </row>
    <row r="70" spans="1:11" ht="20.100000000000001" customHeight="1">
      <c r="A70" s="59">
        <f>SUBTOTAL(3,D$2:$D70)</f>
        <v>69</v>
      </c>
      <c r="B70" s="51" t="s">
        <v>10372</v>
      </c>
      <c r="C70" s="51" t="s">
        <v>10373</v>
      </c>
      <c r="D70" s="51" t="s">
        <v>10374</v>
      </c>
      <c r="E70" s="52" t="s">
        <v>10189</v>
      </c>
      <c r="F70" s="50"/>
      <c r="G70" s="53"/>
      <c r="H70" s="53"/>
      <c r="I70" s="53"/>
      <c r="J70" s="66" t="s">
        <v>10190</v>
      </c>
      <c r="K70" s="60" t="s">
        <v>10191</v>
      </c>
    </row>
    <row r="71" spans="1:11" ht="20.100000000000001" customHeight="1">
      <c r="A71" s="59">
        <f>SUBTOTAL(3,D$2:$D71)</f>
        <v>70</v>
      </c>
      <c r="B71" s="51" t="s">
        <v>10375</v>
      </c>
      <c r="C71" s="51" t="s">
        <v>10376</v>
      </c>
      <c r="D71" s="51" t="s">
        <v>10377</v>
      </c>
      <c r="E71" s="52" t="s">
        <v>10189</v>
      </c>
      <c r="F71" s="50"/>
      <c r="G71" s="53"/>
      <c r="H71" s="53"/>
      <c r="I71" s="53"/>
      <c r="J71" s="66" t="s">
        <v>10190</v>
      </c>
      <c r="K71" s="60" t="s">
        <v>10191</v>
      </c>
    </row>
    <row r="72" spans="1:11" ht="20.100000000000001" customHeight="1">
      <c r="A72" s="59">
        <f>SUBTOTAL(3,D$2:$D72)</f>
        <v>71</v>
      </c>
      <c r="B72" s="51" t="s">
        <v>10218</v>
      </c>
      <c r="C72" s="51" t="s">
        <v>10378</v>
      </c>
      <c r="D72" s="51" t="s">
        <v>8848</v>
      </c>
      <c r="E72" s="52" t="s">
        <v>10189</v>
      </c>
      <c r="F72" s="50" t="s">
        <v>151</v>
      </c>
      <c r="G72" s="52" t="s">
        <v>10214</v>
      </c>
      <c r="H72" s="53" t="s">
        <v>10379</v>
      </c>
      <c r="I72" s="53" t="s">
        <v>151</v>
      </c>
      <c r="J72" s="66" t="s">
        <v>10292</v>
      </c>
      <c r="K72" s="66" t="s">
        <v>10191</v>
      </c>
    </row>
    <row r="73" spans="1:11" ht="20.100000000000001" customHeight="1">
      <c r="A73" s="59">
        <f>SUBTOTAL(3,D$2:$D73)</f>
        <v>72</v>
      </c>
      <c r="B73" s="51" t="s">
        <v>10380</v>
      </c>
      <c r="C73" s="51" t="s">
        <v>10381</v>
      </c>
      <c r="D73" s="51" t="s">
        <v>1138</v>
      </c>
      <c r="E73" s="52" t="s">
        <v>10189</v>
      </c>
      <c r="F73" s="50" t="s">
        <v>151</v>
      </c>
      <c r="G73" s="52" t="s">
        <v>10382</v>
      </c>
      <c r="H73" s="53" t="s">
        <v>10235</v>
      </c>
      <c r="I73" s="53"/>
      <c r="J73" s="66" t="s">
        <v>10191</v>
      </c>
      <c r="K73" s="66" t="s">
        <v>10191</v>
      </c>
    </row>
    <row r="74" spans="1:11" ht="20.100000000000001" customHeight="1">
      <c r="A74" s="59">
        <f>SUBTOTAL(3,D$2:$D74)</f>
        <v>73</v>
      </c>
      <c r="B74" s="51" t="s">
        <v>10383</v>
      </c>
      <c r="C74" s="51" t="s">
        <v>10384</v>
      </c>
      <c r="D74" s="51" t="s">
        <v>10385</v>
      </c>
      <c r="E74" s="52" t="s">
        <v>10189</v>
      </c>
      <c r="F74" s="50"/>
      <c r="G74" s="53"/>
      <c r="H74" s="53"/>
      <c r="I74" s="53"/>
      <c r="J74" s="66" t="s">
        <v>10190</v>
      </c>
      <c r="K74" s="60" t="s">
        <v>10191</v>
      </c>
    </row>
    <row r="75" spans="1:11" ht="20.100000000000001" customHeight="1">
      <c r="A75" s="59">
        <f>SUBTOTAL(3,D$2:$D75)</f>
        <v>74</v>
      </c>
      <c r="B75" s="51" t="s">
        <v>10386</v>
      </c>
      <c r="C75" s="51" t="s">
        <v>10387</v>
      </c>
      <c r="D75" s="51" t="s">
        <v>10388</v>
      </c>
      <c r="E75" s="52" t="s">
        <v>10189</v>
      </c>
      <c r="F75" s="50"/>
      <c r="G75" s="53"/>
      <c r="H75" s="53"/>
      <c r="I75" s="53"/>
      <c r="J75" s="66" t="s">
        <v>10190</v>
      </c>
      <c r="K75" s="60" t="s">
        <v>10191</v>
      </c>
    </row>
    <row r="76" spans="1:11" ht="20.100000000000001" customHeight="1">
      <c r="A76" s="59">
        <f>SUBTOTAL(3,D$2:$D76)</f>
        <v>75</v>
      </c>
      <c r="B76" s="51" t="s">
        <v>10389</v>
      </c>
      <c r="C76" s="51" t="s">
        <v>10390</v>
      </c>
      <c r="D76" s="55" t="s">
        <v>10391</v>
      </c>
      <c r="E76" s="52" t="s">
        <v>10189</v>
      </c>
      <c r="F76" s="50"/>
      <c r="G76" s="53"/>
      <c r="H76" s="53"/>
      <c r="I76" s="53"/>
      <c r="J76" s="66" t="s">
        <v>10190</v>
      </c>
      <c r="K76" s="60" t="s">
        <v>10191</v>
      </c>
    </row>
    <row r="77" spans="1:11" ht="20.100000000000001" customHeight="1">
      <c r="A77" s="59">
        <f>SUBTOTAL(3,D$2:$D77)</f>
        <v>76</v>
      </c>
      <c r="B77" s="51" t="s">
        <v>10392</v>
      </c>
      <c r="C77" s="51" t="s">
        <v>10393</v>
      </c>
      <c r="D77" s="51" t="s">
        <v>10394</v>
      </c>
      <c r="E77" s="52" t="s">
        <v>10189</v>
      </c>
      <c r="F77" s="50"/>
      <c r="G77" s="53"/>
      <c r="H77" s="53"/>
      <c r="I77" s="53"/>
      <c r="J77" s="66" t="s">
        <v>10190</v>
      </c>
      <c r="K77" s="60" t="s">
        <v>10191</v>
      </c>
    </row>
    <row r="78" spans="1:11" ht="20.100000000000001" customHeight="1">
      <c r="A78" s="59">
        <f>SUBTOTAL(3,D$2:$D78)</f>
        <v>77</v>
      </c>
      <c r="B78" s="51" t="s">
        <v>10395</v>
      </c>
      <c r="C78" s="51" t="s">
        <v>10396</v>
      </c>
      <c r="D78" s="51" t="s">
        <v>10397</v>
      </c>
      <c r="E78" s="52" t="s">
        <v>10189</v>
      </c>
      <c r="F78" s="50"/>
      <c r="G78" s="53"/>
      <c r="H78" s="53"/>
      <c r="I78" s="53"/>
      <c r="J78" s="66" t="s">
        <v>10190</v>
      </c>
      <c r="K78" s="60" t="s">
        <v>10191</v>
      </c>
    </row>
    <row r="79" spans="1:11" ht="20.100000000000001" customHeight="1">
      <c r="A79" s="59">
        <f>SUBTOTAL(3,D$2:$D79)</f>
        <v>78</v>
      </c>
      <c r="B79" s="51" t="s">
        <v>10398</v>
      </c>
      <c r="C79" s="51" t="s">
        <v>10399</v>
      </c>
      <c r="D79" s="51" t="s">
        <v>10400</v>
      </c>
      <c r="E79" s="52" t="s">
        <v>10189</v>
      </c>
      <c r="F79" s="50"/>
      <c r="G79" s="53"/>
      <c r="H79" s="53"/>
      <c r="I79" s="53"/>
      <c r="J79" s="66" t="s">
        <v>10190</v>
      </c>
      <c r="K79" s="60" t="s">
        <v>10191</v>
      </c>
    </row>
    <row r="80" spans="1:11" ht="20.100000000000001" customHeight="1">
      <c r="A80" s="59">
        <f>SUBTOTAL(3,D$2:$D80)</f>
        <v>79</v>
      </c>
      <c r="B80" s="51" t="s">
        <v>10401</v>
      </c>
      <c r="C80" s="51" t="s">
        <v>10402</v>
      </c>
      <c r="D80" s="51" t="s">
        <v>2849</v>
      </c>
      <c r="E80" s="52" t="s">
        <v>10189</v>
      </c>
      <c r="F80" s="50"/>
      <c r="G80" s="53"/>
      <c r="H80" s="53"/>
      <c r="I80" s="53"/>
      <c r="J80" s="66" t="s">
        <v>10190</v>
      </c>
      <c r="K80" s="60" t="s">
        <v>10191</v>
      </c>
    </row>
    <row r="81" spans="1:11" ht="20.100000000000001" customHeight="1">
      <c r="A81" s="59">
        <f>SUBTOTAL(3,D$2:$D81)</f>
        <v>80</v>
      </c>
      <c r="B81" s="51" t="s">
        <v>10218</v>
      </c>
      <c r="C81" s="56" t="s">
        <v>4845</v>
      </c>
      <c r="D81" s="51" t="s">
        <v>10403</v>
      </c>
      <c r="E81" s="52" t="s">
        <v>10189</v>
      </c>
      <c r="F81" s="50" t="s">
        <v>151</v>
      </c>
      <c r="G81" s="52" t="s">
        <v>10214</v>
      </c>
      <c r="H81" s="53"/>
      <c r="I81" s="53" t="s">
        <v>151</v>
      </c>
      <c r="J81" s="66" t="s">
        <v>10404</v>
      </c>
      <c r="K81" s="66" t="s">
        <v>10191</v>
      </c>
    </row>
    <row r="82" spans="1:11" ht="20.100000000000001" customHeight="1">
      <c r="A82" s="59">
        <f>SUBTOTAL(3,D$2:$D82)</f>
        <v>81</v>
      </c>
      <c r="B82" s="51" t="s">
        <v>10405</v>
      </c>
      <c r="C82" s="51" t="s">
        <v>10406</v>
      </c>
      <c r="D82" s="51" t="s">
        <v>10407</v>
      </c>
      <c r="E82" s="52" t="s">
        <v>10189</v>
      </c>
      <c r="F82" s="50" t="s">
        <v>151</v>
      </c>
      <c r="G82" s="52" t="s">
        <v>10408</v>
      </c>
      <c r="H82" s="53" t="s">
        <v>10235</v>
      </c>
      <c r="I82" s="53"/>
      <c r="J82" s="66" t="s">
        <v>10191</v>
      </c>
      <c r="K82" s="66" t="s">
        <v>10191</v>
      </c>
    </row>
    <row r="83" spans="1:11" ht="20.100000000000001" customHeight="1">
      <c r="A83" s="59">
        <f>SUBTOTAL(3,D$2:$D83)</f>
        <v>82</v>
      </c>
      <c r="B83" s="51" t="s">
        <v>10409</v>
      </c>
      <c r="C83" s="51" t="s">
        <v>10410</v>
      </c>
      <c r="D83" s="51" t="s">
        <v>10411</v>
      </c>
      <c r="E83" s="52" t="s">
        <v>10189</v>
      </c>
      <c r="F83" s="50"/>
      <c r="G83" s="53"/>
      <c r="H83" s="53"/>
      <c r="I83" s="53"/>
      <c r="J83" s="66" t="s">
        <v>10190</v>
      </c>
      <c r="K83" s="60" t="s">
        <v>10191</v>
      </c>
    </row>
    <row r="84" spans="1:11" ht="20.100000000000001" customHeight="1">
      <c r="A84" s="59">
        <f>SUBTOTAL(3,D$2:$D84)</f>
        <v>83</v>
      </c>
      <c r="B84" s="51" t="s">
        <v>10412</v>
      </c>
      <c r="C84" s="51" t="s">
        <v>10413</v>
      </c>
      <c r="D84" s="51" t="s">
        <v>10414</v>
      </c>
      <c r="E84" s="52" t="s">
        <v>10189</v>
      </c>
      <c r="F84" s="50"/>
      <c r="G84" s="53"/>
      <c r="H84" s="53"/>
      <c r="I84" s="53"/>
      <c r="J84" s="66" t="s">
        <v>10190</v>
      </c>
      <c r="K84" s="60" t="s">
        <v>10191</v>
      </c>
    </row>
    <row r="85" spans="1:11" ht="20.100000000000001" customHeight="1">
      <c r="A85" s="59">
        <f>SUBTOTAL(3,D$2:$D85)</f>
        <v>84</v>
      </c>
      <c r="B85" s="51" t="s">
        <v>10415</v>
      </c>
      <c r="C85" s="51" t="s">
        <v>10416</v>
      </c>
      <c r="D85" s="51" t="s">
        <v>8153</v>
      </c>
      <c r="E85" s="52" t="s">
        <v>10189</v>
      </c>
      <c r="F85" s="50"/>
      <c r="G85" s="53"/>
      <c r="H85" s="53"/>
      <c r="I85" s="53"/>
      <c r="J85" s="66" t="s">
        <v>10190</v>
      </c>
      <c r="K85" s="60" t="s">
        <v>10417</v>
      </c>
    </row>
    <row r="86" spans="1:11" ht="20.100000000000001" customHeight="1">
      <c r="A86" s="59">
        <f>SUBTOTAL(3,D$2:$D86)</f>
        <v>85</v>
      </c>
      <c r="B86" s="51" t="s">
        <v>10418</v>
      </c>
      <c r="C86" s="51" t="s">
        <v>10419</v>
      </c>
      <c r="D86" s="51" t="s">
        <v>1582</v>
      </c>
      <c r="E86" s="52" t="s">
        <v>10189</v>
      </c>
      <c r="F86" s="50"/>
      <c r="G86" s="53"/>
      <c r="H86" s="53"/>
      <c r="I86" s="53"/>
      <c r="J86" s="66" t="s">
        <v>10190</v>
      </c>
      <c r="K86" s="60" t="s">
        <v>10191</v>
      </c>
    </row>
    <row r="87" spans="1:11" ht="20.100000000000001" customHeight="1">
      <c r="A87" s="59">
        <f>SUBTOTAL(3,D$2:$D87)</f>
        <v>86</v>
      </c>
      <c r="B87" s="51" t="s">
        <v>10420</v>
      </c>
      <c r="C87" s="51" t="s">
        <v>10421</v>
      </c>
      <c r="D87" s="51" t="s">
        <v>4748</v>
      </c>
      <c r="E87" s="52" t="s">
        <v>10189</v>
      </c>
      <c r="F87" s="50"/>
      <c r="G87" s="53"/>
      <c r="H87" s="53"/>
      <c r="I87" s="53"/>
      <c r="J87" s="66" t="s">
        <v>10190</v>
      </c>
      <c r="K87" s="60" t="s">
        <v>10191</v>
      </c>
    </row>
    <row r="88" spans="1:11" ht="20.100000000000001" customHeight="1">
      <c r="A88" s="59">
        <f>SUBTOTAL(3,D$2:$D88)</f>
        <v>87</v>
      </c>
      <c r="B88" s="51" t="s">
        <v>10422</v>
      </c>
      <c r="C88" s="51" t="s">
        <v>10423</v>
      </c>
      <c r="D88" s="51" t="s">
        <v>10424</v>
      </c>
      <c r="E88" s="52" t="s">
        <v>10189</v>
      </c>
      <c r="F88" s="50"/>
      <c r="G88" s="53"/>
      <c r="H88" s="53"/>
      <c r="I88" s="53"/>
      <c r="J88" s="66" t="s">
        <v>10190</v>
      </c>
      <c r="K88" s="60" t="s">
        <v>10191</v>
      </c>
    </row>
    <row r="89" spans="1:11" ht="20.100000000000001" customHeight="1">
      <c r="A89" s="59">
        <f>SUBTOTAL(3,D$2:$D89)</f>
        <v>88</v>
      </c>
      <c r="B89" s="51" t="s">
        <v>10425</v>
      </c>
      <c r="C89" s="51" t="s">
        <v>10426</v>
      </c>
      <c r="D89" s="51" t="s">
        <v>4561</v>
      </c>
      <c r="E89" s="52" t="s">
        <v>10189</v>
      </c>
      <c r="F89" s="50" t="s">
        <v>151</v>
      </c>
      <c r="G89" s="52" t="s">
        <v>10427</v>
      </c>
      <c r="H89" s="53" t="s">
        <v>10428</v>
      </c>
      <c r="I89" s="53"/>
      <c r="J89" s="66" t="s">
        <v>10191</v>
      </c>
      <c r="K89" s="66" t="s">
        <v>10191</v>
      </c>
    </row>
    <row r="90" spans="1:11" ht="20.100000000000001" customHeight="1">
      <c r="A90" s="59">
        <f>SUBTOTAL(3,D$2:$D90)</f>
        <v>89</v>
      </c>
      <c r="B90" s="51" t="s">
        <v>10429</v>
      </c>
      <c r="C90" s="51" t="s">
        <v>10430</v>
      </c>
      <c r="D90" s="51" t="s">
        <v>2632</v>
      </c>
      <c r="E90" s="52" t="s">
        <v>10189</v>
      </c>
      <c r="F90" s="50"/>
      <c r="G90" s="53"/>
      <c r="H90" s="53"/>
      <c r="I90" s="53"/>
      <c r="J90" s="66" t="s">
        <v>10190</v>
      </c>
      <c r="K90" s="60" t="s">
        <v>10191</v>
      </c>
    </row>
    <row r="91" spans="1:11" ht="20.100000000000001" customHeight="1">
      <c r="A91" s="59">
        <f>SUBTOTAL(3,D$2:$D91)</f>
        <v>90</v>
      </c>
      <c r="B91" s="51" t="s">
        <v>10431</v>
      </c>
      <c r="C91" s="51" t="s">
        <v>10432</v>
      </c>
      <c r="D91" s="51" t="s">
        <v>10433</v>
      </c>
      <c r="E91" s="52" t="s">
        <v>10189</v>
      </c>
      <c r="F91" s="50"/>
      <c r="G91" s="53"/>
      <c r="H91" s="53"/>
      <c r="I91" s="53"/>
      <c r="J91" s="66" t="s">
        <v>10190</v>
      </c>
      <c r="K91" s="60" t="s">
        <v>10191</v>
      </c>
    </row>
    <row r="92" spans="1:11" ht="20.100000000000001" customHeight="1">
      <c r="A92" s="59">
        <f>SUBTOTAL(3,D$2:$D92)</f>
        <v>91</v>
      </c>
      <c r="B92" s="51" t="s">
        <v>10434</v>
      </c>
      <c r="C92" s="51" t="s">
        <v>10435</v>
      </c>
      <c r="D92" s="51" t="s">
        <v>10436</v>
      </c>
      <c r="E92" s="52" t="s">
        <v>10189</v>
      </c>
      <c r="F92" s="50"/>
      <c r="G92" s="53"/>
      <c r="H92" s="53"/>
      <c r="I92" s="53"/>
      <c r="J92" s="66" t="s">
        <v>10190</v>
      </c>
      <c r="K92" s="60" t="s">
        <v>10191</v>
      </c>
    </row>
    <row r="93" spans="1:11" ht="20.100000000000001" customHeight="1">
      <c r="A93" s="59">
        <f>SUBTOTAL(3,D$2:$D93)</f>
        <v>92</v>
      </c>
      <c r="B93" s="51" t="s">
        <v>10437</v>
      </c>
      <c r="C93" s="51" t="s">
        <v>10438</v>
      </c>
      <c r="D93" s="51" t="s">
        <v>10439</v>
      </c>
      <c r="E93" s="52" t="s">
        <v>10189</v>
      </c>
      <c r="F93" s="50"/>
      <c r="G93" s="53"/>
      <c r="H93" s="53"/>
      <c r="I93" s="53"/>
      <c r="J93" s="66" t="s">
        <v>10190</v>
      </c>
      <c r="K93" s="60" t="s">
        <v>10191</v>
      </c>
    </row>
    <row r="94" spans="1:11" ht="20.100000000000001" customHeight="1">
      <c r="A94" s="59">
        <f>SUBTOTAL(3,D$2:$D94)</f>
        <v>93</v>
      </c>
      <c r="B94" s="51" t="s">
        <v>10440</v>
      </c>
      <c r="C94" s="51" t="s">
        <v>10441</v>
      </c>
      <c r="D94" s="51" t="s">
        <v>664</v>
      </c>
      <c r="E94" s="52" t="s">
        <v>10189</v>
      </c>
      <c r="F94" s="50" t="s">
        <v>151</v>
      </c>
      <c r="G94" s="52" t="s">
        <v>10234</v>
      </c>
      <c r="H94" s="53" t="s">
        <v>10235</v>
      </c>
      <c r="I94" s="53"/>
      <c r="J94" s="66" t="s">
        <v>10191</v>
      </c>
      <c r="K94" s="66" t="s">
        <v>10191</v>
      </c>
    </row>
    <row r="95" spans="1:11" ht="20.100000000000001" customHeight="1">
      <c r="A95" s="59">
        <f>SUBTOTAL(3,D$2:$D95)</f>
        <v>94</v>
      </c>
      <c r="B95" s="51" t="s">
        <v>10218</v>
      </c>
      <c r="C95" s="51" t="s">
        <v>10442</v>
      </c>
      <c r="D95" s="51" t="s">
        <v>1400</v>
      </c>
      <c r="E95" s="52" t="s">
        <v>10189</v>
      </c>
      <c r="F95" s="50" t="s">
        <v>151</v>
      </c>
      <c r="G95" s="52" t="s">
        <v>10214</v>
      </c>
      <c r="H95" s="53"/>
      <c r="I95" s="53" t="s">
        <v>151</v>
      </c>
      <c r="J95" s="66" t="s">
        <v>10191</v>
      </c>
      <c r="K95" s="66" t="s">
        <v>10191</v>
      </c>
    </row>
    <row r="96" spans="1:11" ht="20.100000000000001" customHeight="1">
      <c r="A96" s="59">
        <f>SUBTOTAL(3,D$2:$D96)</f>
        <v>95</v>
      </c>
      <c r="B96" s="51" t="s">
        <v>10443</v>
      </c>
      <c r="C96" s="51" t="s">
        <v>10444</v>
      </c>
      <c r="D96" s="51" t="s">
        <v>4287</v>
      </c>
      <c r="E96" s="52" t="s">
        <v>10189</v>
      </c>
      <c r="F96" s="50"/>
      <c r="G96" s="53"/>
      <c r="H96" s="53"/>
      <c r="I96" s="53"/>
      <c r="J96" s="66" t="s">
        <v>10190</v>
      </c>
      <c r="K96" s="60" t="s">
        <v>10191</v>
      </c>
    </row>
    <row r="97" spans="1:11" ht="20.100000000000001" customHeight="1">
      <c r="A97" s="59">
        <f>SUBTOTAL(3,D$2:$D97)</f>
        <v>96</v>
      </c>
      <c r="B97" s="51" t="s">
        <v>10445</v>
      </c>
      <c r="C97" s="51" t="s">
        <v>10446</v>
      </c>
      <c r="D97" s="51" t="s">
        <v>10447</v>
      </c>
      <c r="E97" s="52" t="s">
        <v>10189</v>
      </c>
      <c r="F97" s="50"/>
      <c r="G97" s="53"/>
      <c r="H97" s="53"/>
      <c r="I97" s="53"/>
      <c r="J97" s="66" t="s">
        <v>10190</v>
      </c>
      <c r="K97" s="60" t="s">
        <v>10191</v>
      </c>
    </row>
    <row r="98" spans="1:11" ht="20.100000000000001" customHeight="1">
      <c r="A98" s="59">
        <f>SUBTOTAL(3,D$2:$D98)</f>
        <v>97</v>
      </c>
      <c r="B98" s="51" t="s">
        <v>10448</v>
      </c>
      <c r="C98" s="51" t="s">
        <v>10449</v>
      </c>
      <c r="D98" s="51" t="s">
        <v>702</v>
      </c>
      <c r="E98" s="52" t="s">
        <v>10189</v>
      </c>
      <c r="F98" s="50"/>
      <c r="G98" s="53"/>
      <c r="H98" s="53"/>
      <c r="I98" s="53"/>
      <c r="J98" s="66" t="s">
        <v>10190</v>
      </c>
      <c r="K98" s="60" t="s">
        <v>10191</v>
      </c>
    </row>
    <row r="99" spans="1:11" ht="20.100000000000001" customHeight="1">
      <c r="A99" s="59">
        <f>SUBTOTAL(3,D$2:$D99)</f>
        <v>98</v>
      </c>
      <c r="B99" s="51" t="s">
        <v>10450</v>
      </c>
      <c r="C99" s="51" t="s">
        <v>10451</v>
      </c>
      <c r="D99" s="51" t="s">
        <v>2281</v>
      </c>
      <c r="E99" s="52" t="s">
        <v>10189</v>
      </c>
      <c r="F99" s="50"/>
      <c r="G99" s="53"/>
      <c r="H99" s="53"/>
      <c r="I99" s="53"/>
      <c r="J99" s="66" t="s">
        <v>10190</v>
      </c>
      <c r="K99" s="60" t="s">
        <v>10191</v>
      </c>
    </row>
    <row r="100" spans="1:11" ht="20.100000000000001" customHeight="1">
      <c r="A100" s="59">
        <f>SUBTOTAL(3,D$2:$D100)</f>
        <v>99</v>
      </c>
      <c r="B100" s="51" t="s">
        <v>10452</v>
      </c>
      <c r="C100" s="51" t="s">
        <v>10453</v>
      </c>
      <c r="D100" s="51" t="s">
        <v>10454</v>
      </c>
      <c r="E100" s="52" t="s">
        <v>10189</v>
      </c>
      <c r="F100" s="50" t="s">
        <v>151</v>
      </c>
      <c r="G100" s="52" t="s">
        <v>10214</v>
      </c>
      <c r="H100" s="53"/>
      <c r="I100" s="53" t="s">
        <v>151</v>
      </c>
      <c r="J100" s="66" t="s">
        <v>10215</v>
      </c>
      <c r="K100" s="66" t="s">
        <v>10191</v>
      </c>
    </row>
    <row r="101" spans="1:11" ht="20.100000000000001" customHeight="1">
      <c r="A101" s="59">
        <f>SUBTOTAL(3,D$2:$D101)</f>
        <v>100</v>
      </c>
      <c r="B101" s="51" t="s">
        <v>10455</v>
      </c>
      <c r="C101" s="51" t="s">
        <v>10456</v>
      </c>
      <c r="D101" s="51" t="s">
        <v>10457</v>
      </c>
      <c r="E101" s="52" t="s">
        <v>10189</v>
      </c>
      <c r="F101" s="50" t="s">
        <v>151</v>
      </c>
      <c r="G101" s="52" t="s">
        <v>10214</v>
      </c>
      <c r="H101" s="53" t="s">
        <v>10428</v>
      </c>
      <c r="I101" s="53" t="s">
        <v>151</v>
      </c>
      <c r="J101" s="66" t="s">
        <v>10215</v>
      </c>
      <c r="K101" s="66" t="s">
        <v>10191</v>
      </c>
    </row>
    <row r="102" spans="1:11" ht="20.100000000000001" customHeight="1">
      <c r="A102" s="59">
        <f>SUBTOTAL(3,D$2:$D102)</f>
        <v>101</v>
      </c>
      <c r="B102" s="51" t="s">
        <v>10458</v>
      </c>
      <c r="C102" s="51" t="s">
        <v>10459</v>
      </c>
      <c r="D102" s="51" t="s">
        <v>2026</v>
      </c>
      <c r="E102" s="52" t="s">
        <v>10189</v>
      </c>
      <c r="F102" s="50" t="s">
        <v>151</v>
      </c>
      <c r="G102" s="52" t="s">
        <v>10214</v>
      </c>
      <c r="H102" s="53"/>
      <c r="I102" s="53" t="s">
        <v>151</v>
      </c>
      <c r="J102" s="66" t="s">
        <v>10215</v>
      </c>
      <c r="K102" s="66" t="s">
        <v>10191</v>
      </c>
    </row>
    <row r="103" spans="1:11" ht="20.100000000000001" customHeight="1">
      <c r="A103" s="59">
        <f>SUBTOTAL(3,D$2:$D103)</f>
        <v>102</v>
      </c>
      <c r="B103" s="51" t="s">
        <v>10460</v>
      </c>
      <c r="C103" s="51" t="s">
        <v>10461</v>
      </c>
      <c r="D103" s="51" t="s">
        <v>4966</v>
      </c>
      <c r="E103" s="52" t="s">
        <v>10189</v>
      </c>
      <c r="F103" s="50"/>
      <c r="G103" s="53"/>
      <c r="H103" s="53"/>
      <c r="I103" s="53"/>
      <c r="J103" s="66" t="s">
        <v>10190</v>
      </c>
      <c r="K103" s="60" t="s">
        <v>10191</v>
      </c>
    </row>
    <row r="104" spans="1:11" ht="20.100000000000001" customHeight="1">
      <c r="A104" s="59">
        <f>SUBTOTAL(3,D$2:$D104)</f>
        <v>103</v>
      </c>
      <c r="B104" s="51" t="s">
        <v>10462</v>
      </c>
      <c r="C104" s="51" t="s">
        <v>10463</v>
      </c>
      <c r="D104" s="51" t="s">
        <v>1905</v>
      </c>
      <c r="E104" s="52" t="s">
        <v>10189</v>
      </c>
      <c r="F104" s="50"/>
      <c r="G104" s="53"/>
      <c r="H104" s="53"/>
      <c r="I104" s="53"/>
      <c r="J104" s="66" t="s">
        <v>10190</v>
      </c>
      <c r="K104" s="60" t="s">
        <v>10191</v>
      </c>
    </row>
    <row r="105" spans="1:11" ht="20.100000000000001" customHeight="1">
      <c r="A105" s="59">
        <f>SUBTOTAL(3,D$2:$D105)</f>
        <v>104</v>
      </c>
      <c r="B105" s="51" t="s">
        <v>10464</v>
      </c>
      <c r="C105" s="51" t="s">
        <v>10465</v>
      </c>
      <c r="D105" s="51" t="s">
        <v>1677</v>
      </c>
      <c r="E105" s="52" t="s">
        <v>10189</v>
      </c>
      <c r="F105" s="50"/>
      <c r="G105" s="53"/>
      <c r="H105" s="53"/>
      <c r="I105" s="53"/>
      <c r="J105" s="66" t="s">
        <v>10190</v>
      </c>
      <c r="K105" s="60" t="s">
        <v>10191</v>
      </c>
    </row>
    <row r="106" spans="1:11" ht="20.100000000000001" customHeight="1">
      <c r="A106" s="59">
        <f>SUBTOTAL(3,D$2:$D106)</f>
        <v>105</v>
      </c>
      <c r="B106" s="51" t="s">
        <v>10466</v>
      </c>
      <c r="C106" s="51" t="s">
        <v>10467</v>
      </c>
      <c r="D106" s="51" t="s">
        <v>350</v>
      </c>
      <c r="E106" s="52" t="s">
        <v>10189</v>
      </c>
      <c r="F106" s="50" t="s">
        <v>151</v>
      </c>
      <c r="G106" s="52" t="s">
        <v>10214</v>
      </c>
      <c r="H106" s="53"/>
      <c r="I106" s="53" t="s">
        <v>151</v>
      </c>
      <c r="J106" s="66" t="s">
        <v>10247</v>
      </c>
      <c r="K106" s="66" t="s">
        <v>10191</v>
      </c>
    </row>
    <row r="107" spans="1:11" ht="20.100000000000001" customHeight="1">
      <c r="A107" s="59">
        <f>SUBTOTAL(3,D$2:$D107)</f>
        <v>106</v>
      </c>
      <c r="B107" s="51" t="s">
        <v>10468</v>
      </c>
      <c r="C107" s="51" t="s">
        <v>10469</v>
      </c>
      <c r="D107" s="51" t="s">
        <v>10470</v>
      </c>
      <c r="E107" s="52" t="s">
        <v>10189</v>
      </c>
      <c r="F107" s="50"/>
      <c r="G107" s="53"/>
      <c r="H107" s="53"/>
      <c r="I107" s="53"/>
      <c r="J107" s="66" t="s">
        <v>10190</v>
      </c>
      <c r="K107" s="60" t="s">
        <v>10191</v>
      </c>
    </row>
    <row r="108" spans="1:11" ht="20.100000000000001" customHeight="1">
      <c r="A108" s="59">
        <f>SUBTOTAL(3,D$2:$D108)</f>
        <v>107</v>
      </c>
      <c r="B108" s="51" t="s">
        <v>10471</v>
      </c>
      <c r="C108" s="51" t="s">
        <v>10472</v>
      </c>
      <c r="D108" s="51" t="s">
        <v>10473</v>
      </c>
      <c r="E108" s="52" t="s">
        <v>10189</v>
      </c>
      <c r="F108" s="50"/>
      <c r="G108" s="53"/>
      <c r="H108" s="53"/>
      <c r="I108" s="53"/>
      <c r="J108" s="66" t="s">
        <v>10190</v>
      </c>
      <c r="K108" s="60" t="s">
        <v>10191</v>
      </c>
    </row>
    <row r="109" spans="1:11" ht="20.100000000000001" customHeight="1">
      <c r="A109" s="59">
        <f>SUBTOTAL(3,D$2:$D109)</f>
        <v>108</v>
      </c>
      <c r="B109" s="51" t="s">
        <v>10474</v>
      </c>
      <c r="C109" s="51" t="s">
        <v>10475</v>
      </c>
      <c r="D109" s="51" t="s">
        <v>8377</v>
      </c>
      <c r="E109" s="52" t="s">
        <v>10189</v>
      </c>
      <c r="F109" s="50"/>
      <c r="G109" s="53"/>
      <c r="H109" s="53"/>
      <c r="I109" s="53"/>
      <c r="J109" s="66" t="s">
        <v>10190</v>
      </c>
      <c r="K109" s="60" t="s">
        <v>10191</v>
      </c>
    </row>
    <row r="110" spans="1:11" ht="20.100000000000001" customHeight="1">
      <c r="A110" s="59">
        <f>SUBTOTAL(3,D$2:$D110)</f>
        <v>109</v>
      </c>
      <c r="B110" s="51" t="s">
        <v>10218</v>
      </c>
      <c r="C110" s="51" t="s">
        <v>10476</v>
      </c>
      <c r="D110" s="51" t="s">
        <v>3447</v>
      </c>
      <c r="E110" s="52" t="s">
        <v>10189</v>
      </c>
      <c r="F110" s="50" t="s">
        <v>151</v>
      </c>
      <c r="G110" s="52" t="s">
        <v>10214</v>
      </c>
      <c r="H110" s="53"/>
      <c r="I110" s="53" t="s">
        <v>151</v>
      </c>
      <c r="J110" s="66" t="s">
        <v>10191</v>
      </c>
      <c r="K110" s="66" t="s">
        <v>10191</v>
      </c>
    </row>
    <row r="111" spans="1:11" ht="20.100000000000001" customHeight="1">
      <c r="A111" s="59">
        <f>SUBTOTAL(3,D$2:$D111)</f>
        <v>110</v>
      </c>
      <c r="B111" s="51" t="s">
        <v>10477</v>
      </c>
      <c r="C111" s="51" t="s">
        <v>10478</v>
      </c>
      <c r="D111" s="51" t="s">
        <v>10479</v>
      </c>
      <c r="E111" s="52" t="s">
        <v>10189</v>
      </c>
      <c r="F111" s="50"/>
      <c r="G111" s="53"/>
      <c r="H111" s="53"/>
      <c r="I111" s="53"/>
      <c r="J111" s="66" t="s">
        <v>10190</v>
      </c>
      <c r="K111" s="60" t="s">
        <v>10480</v>
      </c>
    </row>
    <row r="112" spans="1:11" ht="20.100000000000001" customHeight="1">
      <c r="A112" s="59">
        <f>SUBTOTAL(3,D$2:$D112)</f>
        <v>111</v>
      </c>
      <c r="B112" s="51" t="s">
        <v>10481</v>
      </c>
      <c r="C112" s="51" t="s">
        <v>10482</v>
      </c>
      <c r="D112" s="51" t="s">
        <v>1032</v>
      </c>
      <c r="E112" s="52" t="s">
        <v>10189</v>
      </c>
      <c r="F112" s="50"/>
      <c r="G112" s="53"/>
      <c r="H112" s="53"/>
      <c r="I112" s="53"/>
      <c r="J112" s="66" t="s">
        <v>10190</v>
      </c>
      <c r="K112" s="60" t="s">
        <v>10191</v>
      </c>
    </row>
    <row r="113" spans="1:11" ht="20.100000000000001" customHeight="1">
      <c r="A113" s="59">
        <f>SUBTOTAL(3,D$2:$D113)</f>
        <v>112</v>
      </c>
      <c r="B113" s="51" t="s">
        <v>10483</v>
      </c>
      <c r="C113" s="51" t="s">
        <v>10484</v>
      </c>
      <c r="D113" s="51" t="s">
        <v>2454</v>
      </c>
      <c r="E113" s="52" t="s">
        <v>10189</v>
      </c>
      <c r="F113" s="50"/>
      <c r="G113" s="53"/>
      <c r="H113" s="53"/>
      <c r="I113" s="53"/>
      <c r="J113" s="66" t="s">
        <v>10190</v>
      </c>
      <c r="K113" s="60" t="s">
        <v>10191</v>
      </c>
    </row>
    <row r="114" spans="1:11" ht="20.100000000000001" customHeight="1">
      <c r="A114" s="59">
        <f>SUBTOTAL(3,D$2:$D114)</f>
        <v>113</v>
      </c>
      <c r="B114" s="51" t="s">
        <v>10485</v>
      </c>
      <c r="C114" s="51" t="s">
        <v>10486</v>
      </c>
      <c r="D114" s="51" t="s">
        <v>1277</v>
      </c>
      <c r="E114" s="52" t="s">
        <v>10189</v>
      </c>
      <c r="F114" s="50" t="s">
        <v>151</v>
      </c>
      <c r="G114" s="52" t="s">
        <v>10288</v>
      </c>
      <c r="H114" s="53" t="s">
        <v>10235</v>
      </c>
      <c r="I114" s="53"/>
      <c r="J114" s="66" t="s">
        <v>10191</v>
      </c>
      <c r="K114" s="66" t="s">
        <v>10191</v>
      </c>
    </row>
    <row r="115" spans="1:11" ht="20.100000000000001" customHeight="1">
      <c r="A115" s="59">
        <f>SUBTOTAL(3,D$2:$D115)</f>
        <v>114</v>
      </c>
      <c r="B115" s="51" t="s">
        <v>10487</v>
      </c>
      <c r="C115" s="51" t="s">
        <v>10488</v>
      </c>
      <c r="D115" s="51" t="s">
        <v>10489</v>
      </c>
      <c r="E115" s="52" t="s">
        <v>10189</v>
      </c>
      <c r="F115" s="50"/>
      <c r="G115" s="53"/>
      <c r="H115" s="53"/>
      <c r="I115" s="53"/>
      <c r="J115" s="66" t="s">
        <v>10190</v>
      </c>
      <c r="K115" s="60" t="s">
        <v>10490</v>
      </c>
    </row>
    <row r="116" spans="1:11" ht="20.100000000000001" customHeight="1">
      <c r="A116" s="59">
        <f>SUBTOTAL(3,D$2:$D116)</f>
        <v>115</v>
      </c>
      <c r="B116" s="51" t="s">
        <v>10491</v>
      </c>
      <c r="C116" s="51" t="s">
        <v>10492</v>
      </c>
      <c r="D116" s="51" t="s">
        <v>1484</v>
      </c>
      <c r="E116" s="52" t="s">
        <v>10189</v>
      </c>
      <c r="F116" s="50" t="s">
        <v>151</v>
      </c>
      <c r="G116" s="52" t="s">
        <v>10214</v>
      </c>
      <c r="H116" s="53"/>
      <c r="I116" s="53" t="s">
        <v>151</v>
      </c>
      <c r="J116" s="66" t="s">
        <v>10215</v>
      </c>
      <c r="K116" s="66" t="s">
        <v>10191</v>
      </c>
    </row>
    <row r="117" spans="1:11" ht="20.100000000000001" customHeight="1">
      <c r="A117" s="59">
        <f>SUBTOTAL(3,D$2:$D117)</f>
        <v>116</v>
      </c>
      <c r="B117" s="51" t="s">
        <v>10493</v>
      </c>
      <c r="C117" s="51" t="s">
        <v>10494</v>
      </c>
      <c r="D117" s="51" t="s">
        <v>10495</v>
      </c>
      <c r="E117" s="52" t="s">
        <v>10189</v>
      </c>
      <c r="F117" s="50"/>
      <c r="G117" s="53"/>
      <c r="H117" s="53"/>
      <c r="I117" s="53"/>
      <c r="J117" s="66" t="s">
        <v>10190</v>
      </c>
      <c r="K117" s="60" t="s">
        <v>10191</v>
      </c>
    </row>
    <row r="118" spans="1:11" ht="20.100000000000001" customHeight="1">
      <c r="A118" s="59">
        <f>SUBTOTAL(3,D$2:$D118)</f>
        <v>117</v>
      </c>
      <c r="B118" s="51" t="s">
        <v>10496</v>
      </c>
      <c r="C118" s="51" t="s">
        <v>10497</v>
      </c>
      <c r="D118" s="51" t="s">
        <v>10498</v>
      </c>
      <c r="E118" s="52" t="s">
        <v>10189</v>
      </c>
      <c r="F118" s="50"/>
      <c r="G118" s="53"/>
      <c r="H118" s="53"/>
      <c r="I118" s="53"/>
      <c r="J118" s="66" t="s">
        <v>10190</v>
      </c>
      <c r="K118" s="60" t="s">
        <v>10191</v>
      </c>
    </row>
    <row r="119" spans="1:11" ht="20.100000000000001" customHeight="1">
      <c r="A119" s="59">
        <f>SUBTOTAL(3,D$2:$D119)</f>
        <v>118</v>
      </c>
      <c r="B119" s="51" t="s">
        <v>10218</v>
      </c>
      <c r="C119" s="51" t="s">
        <v>10499</v>
      </c>
      <c r="D119" s="51" t="s">
        <v>10500</v>
      </c>
      <c r="E119" s="52" t="s">
        <v>10189</v>
      </c>
      <c r="F119" s="50" t="s">
        <v>151</v>
      </c>
      <c r="G119" s="52" t="s">
        <v>10214</v>
      </c>
      <c r="H119" s="53"/>
      <c r="I119" s="53" t="s">
        <v>151</v>
      </c>
      <c r="J119" s="66">
        <v>96</v>
      </c>
      <c r="K119" s="66" t="s">
        <v>10501</v>
      </c>
    </row>
    <row r="120" spans="1:11" ht="20.100000000000001" customHeight="1">
      <c r="A120" s="59">
        <f>SUBTOTAL(3,D$2:$D120)</f>
        <v>119</v>
      </c>
      <c r="B120" s="51" t="s">
        <v>10502</v>
      </c>
      <c r="C120" s="51" t="s">
        <v>10503</v>
      </c>
      <c r="D120" s="51" t="s">
        <v>10504</v>
      </c>
      <c r="E120" s="52" t="s">
        <v>10189</v>
      </c>
      <c r="F120" s="50" t="s">
        <v>151</v>
      </c>
      <c r="G120" s="52" t="s">
        <v>10214</v>
      </c>
      <c r="H120" s="53"/>
      <c r="I120" s="53" t="s">
        <v>151</v>
      </c>
      <c r="J120" s="66" t="s">
        <v>10215</v>
      </c>
      <c r="K120" s="66" t="s">
        <v>10191</v>
      </c>
    </row>
    <row r="121" spans="1:11" ht="20.100000000000001" customHeight="1">
      <c r="A121" s="59">
        <f>SUBTOTAL(3,D$2:$D121)</f>
        <v>120</v>
      </c>
      <c r="B121" s="51" t="s">
        <v>10505</v>
      </c>
      <c r="C121" s="51" t="s">
        <v>10506</v>
      </c>
      <c r="D121" s="51" t="s">
        <v>1453</v>
      </c>
      <c r="E121" s="52" t="s">
        <v>10189</v>
      </c>
      <c r="F121" s="50"/>
      <c r="G121" s="53"/>
      <c r="H121" s="53"/>
      <c r="I121" s="53"/>
      <c r="J121" s="66" t="s">
        <v>10190</v>
      </c>
      <c r="K121" s="60" t="s">
        <v>10191</v>
      </c>
    </row>
    <row r="122" spans="1:11" ht="20.100000000000001" customHeight="1">
      <c r="A122" s="59">
        <f>SUBTOTAL(3,D$2:$D122)</f>
        <v>121</v>
      </c>
      <c r="B122" s="51" t="s">
        <v>10218</v>
      </c>
      <c r="C122" s="51" t="s">
        <v>10507</v>
      </c>
      <c r="D122" s="51" t="s">
        <v>10508</v>
      </c>
      <c r="E122" s="52" t="s">
        <v>10189</v>
      </c>
      <c r="F122" s="50" t="s">
        <v>151</v>
      </c>
      <c r="G122" s="52" t="s">
        <v>10214</v>
      </c>
      <c r="H122" s="53"/>
      <c r="I122" s="53" t="s">
        <v>151</v>
      </c>
      <c r="J122" s="66" t="s">
        <v>10509</v>
      </c>
      <c r="K122" s="66" t="s">
        <v>10191</v>
      </c>
    </row>
    <row r="123" spans="1:11" ht="20.100000000000001" customHeight="1">
      <c r="A123" s="59">
        <f>SUBTOTAL(3,D$2:$D123)</f>
        <v>122</v>
      </c>
      <c r="B123" s="51" t="s">
        <v>10510</v>
      </c>
      <c r="C123" s="51" t="s">
        <v>10511</v>
      </c>
      <c r="D123" s="51" t="s">
        <v>10512</v>
      </c>
      <c r="E123" s="52" t="s">
        <v>10189</v>
      </c>
      <c r="F123" s="50"/>
      <c r="G123" s="53" t="s">
        <v>10</v>
      </c>
      <c r="H123" s="53" t="s">
        <v>10</v>
      </c>
      <c r="I123" s="53" t="s">
        <v>10</v>
      </c>
      <c r="J123" s="53" t="s">
        <v>10</v>
      </c>
      <c r="K123" s="66" t="s">
        <v>10</v>
      </c>
    </row>
    <row r="124" spans="1:11" ht="20.100000000000001" customHeight="1">
      <c r="A124" s="59">
        <f>SUBTOTAL(3,D$2:$D124)</f>
        <v>123</v>
      </c>
      <c r="B124" s="51" t="s">
        <v>10513</v>
      </c>
      <c r="C124" s="51" t="s">
        <v>10514</v>
      </c>
      <c r="D124" s="51" t="s">
        <v>2830</v>
      </c>
      <c r="E124" s="52" t="s">
        <v>10189</v>
      </c>
      <c r="F124" s="50"/>
      <c r="G124" s="53"/>
      <c r="H124" s="53"/>
      <c r="I124" s="53"/>
      <c r="J124" s="66" t="s">
        <v>10190</v>
      </c>
      <c r="K124" s="60" t="s">
        <v>10191</v>
      </c>
    </row>
    <row r="125" spans="1:11" ht="20.100000000000001" customHeight="1">
      <c r="A125" s="59">
        <f>SUBTOTAL(3,D$2:$D125)</f>
        <v>124</v>
      </c>
      <c r="B125" s="51" t="s">
        <v>10515</v>
      </c>
      <c r="C125" s="51" t="s">
        <v>10516</v>
      </c>
      <c r="D125" s="51" t="s">
        <v>10517</v>
      </c>
      <c r="E125" s="52" t="s">
        <v>10189</v>
      </c>
      <c r="F125" s="50"/>
      <c r="G125" s="53"/>
      <c r="H125" s="53"/>
      <c r="I125" s="53"/>
      <c r="J125" s="66" t="s">
        <v>10190</v>
      </c>
      <c r="K125" s="60" t="s">
        <v>10191</v>
      </c>
    </row>
    <row r="126" spans="1:11" ht="20.100000000000001" customHeight="1">
      <c r="A126" s="59">
        <f>SUBTOTAL(3,D$2:$D126)</f>
        <v>125</v>
      </c>
      <c r="B126" s="51" t="s">
        <v>10518</v>
      </c>
      <c r="C126" s="51" t="s">
        <v>10519</v>
      </c>
      <c r="D126" s="51" t="s">
        <v>380</v>
      </c>
      <c r="E126" s="52" t="s">
        <v>10189</v>
      </c>
      <c r="F126" s="50" t="s">
        <v>151</v>
      </c>
      <c r="G126" s="52" t="s">
        <v>10288</v>
      </c>
      <c r="H126" s="53" t="s">
        <v>10235</v>
      </c>
      <c r="I126" s="53"/>
      <c r="J126" s="66" t="s">
        <v>10191</v>
      </c>
      <c r="K126" s="66" t="s">
        <v>10191</v>
      </c>
    </row>
    <row r="127" spans="1:11" ht="20.100000000000001" customHeight="1">
      <c r="A127" s="59">
        <f>SUBTOTAL(3,D$2:$D127)</f>
        <v>126</v>
      </c>
      <c r="B127" s="51" t="s">
        <v>10520</v>
      </c>
      <c r="C127" s="51" t="s">
        <v>10521</v>
      </c>
      <c r="D127" s="51" t="s">
        <v>1921</v>
      </c>
      <c r="E127" s="52" t="s">
        <v>10189</v>
      </c>
      <c r="F127" s="50"/>
      <c r="G127" s="53"/>
      <c r="H127" s="53"/>
      <c r="I127" s="53"/>
      <c r="J127" s="66" t="s">
        <v>10190</v>
      </c>
      <c r="K127" s="60" t="s">
        <v>10191</v>
      </c>
    </row>
    <row r="128" spans="1:11" ht="20.100000000000001" customHeight="1">
      <c r="A128" s="59">
        <f>SUBTOTAL(3,D$2:$D128)</f>
        <v>127</v>
      </c>
      <c r="B128" s="51" t="s">
        <v>10522</v>
      </c>
      <c r="C128" s="51" t="s">
        <v>10523</v>
      </c>
      <c r="D128" s="51" t="s">
        <v>2945</v>
      </c>
      <c r="E128" s="52" t="s">
        <v>10189</v>
      </c>
      <c r="F128" s="50"/>
      <c r="G128" s="53"/>
      <c r="H128" s="53"/>
      <c r="I128" s="53"/>
      <c r="J128" s="66" t="s">
        <v>10190</v>
      </c>
      <c r="K128" s="60" t="s">
        <v>10191</v>
      </c>
    </row>
    <row r="129" spans="1:11" ht="20.100000000000001" customHeight="1">
      <c r="A129" s="59">
        <f>SUBTOTAL(3,D$2:$D129)</f>
        <v>128</v>
      </c>
      <c r="B129" s="51" t="s">
        <v>10218</v>
      </c>
      <c r="C129" s="51" t="s">
        <v>10524</v>
      </c>
      <c r="D129" s="51" t="s">
        <v>10525</v>
      </c>
      <c r="E129" s="52" t="s">
        <v>10189</v>
      </c>
      <c r="F129" s="50" t="s">
        <v>151</v>
      </c>
      <c r="G129" s="52" t="s">
        <v>10214</v>
      </c>
      <c r="H129" s="53"/>
      <c r="I129" s="53" t="s">
        <v>151</v>
      </c>
      <c r="J129" s="66" t="s">
        <v>10526</v>
      </c>
      <c r="K129" s="66" t="s">
        <v>10191</v>
      </c>
    </row>
    <row r="130" spans="1:11" ht="20.100000000000001" customHeight="1">
      <c r="A130" s="59">
        <f>SUBTOTAL(3,D$2:$D130)</f>
        <v>129</v>
      </c>
      <c r="B130" s="51" t="s">
        <v>10527</v>
      </c>
      <c r="C130" s="51" t="s">
        <v>10528</v>
      </c>
      <c r="D130" s="51" t="s">
        <v>973</v>
      </c>
      <c r="E130" s="52" t="s">
        <v>10189</v>
      </c>
      <c r="F130" s="50" t="s">
        <v>151</v>
      </c>
      <c r="G130" s="52" t="s">
        <v>10214</v>
      </c>
      <c r="H130" s="53" t="s">
        <v>10235</v>
      </c>
      <c r="I130" s="53" t="s">
        <v>151</v>
      </c>
      <c r="J130" s="66" t="s">
        <v>10191</v>
      </c>
      <c r="K130" s="66" t="s">
        <v>10191</v>
      </c>
    </row>
    <row r="131" spans="1:11" ht="20.100000000000001" customHeight="1">
      <c r="A131" s="59">
        <f>SUBTOTAL(3,D$2:$D131)</f>
        <v>130</v>
      </c>
      <c r="B131" s="51" t="s">
        <v>10529</v>
      </c>
      <c r="C131" s="51" t="s">
        <v>10530</v>
      </c>
      <c r="D131" s="51" t="s">
        <v>10531</v>
      </c>
      <c r="E131" s="52" t="s">
        <v>10189</v>
      </c>
      <c r="F131" s="50"/>
      <c r="G131" s="53"/>
      <c r="H131" s="53"/>
      <c r="I131" s="53"/>
      <c r="J131" s="66" t="s">
        <v>10190</v>
      </c>
      <c r="K131" s="60" t="s">
        <v>10191</v>
      </c>
    </row>
    <row r="132" spans="1:11" ht="20.100000000000001" customHeight="1">
      <c r="A132" s="59">
        <f>SUBTOTAL(3,D$2:$D132)</f>
        <v>131</v>
      </c>
      <c r="B132" s="51" t="s">
        <v>10532</v>
      </c>
      <c r="C132" s="51" t="s">
        <v>10533</v>
      </c>
      <c r="D132" s="51" t="s">
        <v>10534</v>
      </c>
      <c r="E132" s="52" t="s">
        <v>10189</v>
      </c>
      <c r="F132" s="50" t="s">
        <v>151</v>
      </c>
      <c r="G132" s="52" t="s">
        <v>10</v>
      </c>
      <c r="H132" s="53" t="s">
        <v>10</v>
      </c>
      <c r="I132" s="53" t="s">
        <v>10</v>
      </c>
      <c r="J132" s="53" t="s">
        <v>10</v>
      </c>
      <c r="K132" s="66" t="s">
        <v>10</v>
      </c>
    </row>
    <row r="133" spans="1:11" ht="20.100000000000001" customHeight="1">
      <c r="A133" s="59">
        <f>SUBTOTAL(3,D$2:$D133)</f>
        <v>132</v>
      </c>
      <c r="B133" s="51" t="s">
        <v>10535</v>
      </c>
      <c r="C133" s="51" t="s">
        <v>10536</v>
      </c>
      <c r="D133" s="51" t="s">
        <v>10537</v>
      </c>
      <c r="E133" s="52" t="s">
        <v>10189</v>
      </c>
      <c r="F133" s="50"/>
      <c r="G133" s="53"/>
      <c r="H133" s="53"/>
      <c r="I133" s="53"/>
      <c r="J133" s="66" t="s">
        <v>10190</v>
      </c>
      <c r="K133" s="60" t="s">
        <v>10191</v>
      </c>
    </row>
    <row r="134" spans="1:11" ht="20.100000000000001" customHeight="1">
      <c r="A134" s="59">
        <f>SUBTOTAL(3,D$2:$D134)</f>
        <v>133</v>
      </c>
      <c r="B134" s="51" t="s">
        <v>10538</v>
      </c>
      <c r="C134" s="51" t="s">
        <v>10539</v>
      </c>
      <c r="D134" s="51" t="s">
        <v>10540</v>
      </c>
      <c r="E134" s="52" t="s">
        <v>10189</v>
      </c>
      <c r="F134" s="50"/>
      <c r="G134" s="53"/>
      <c r="H134" s="53"/>
      <c r="I134" s="53"/>
      <c r="J134" s="66" t="s">
        <v>10190</v>
      </c>
      <c r="K134" s="60" t="s">
        <v>10191</v>
      </c>
    </row>
    <row r="135" spans="1:11" ht="20.100000000000001" customHeight="1">
      <c r="A135" s="59">
        <f>SUBTOTAL(3,D$2:$D135)</f>
        <v>134</v>
      </c>
      <c r="B135" s="51" t="s">
        <v>10541</v>
      </c>
      <c r="C135" s="51" t="s">
        <v>10542</v>
      </c>
      <c r="D135" s="51" t="s">
        <v>10543</v>
      </c>
      <c r="E135" s="52" t="s">
        <v>10189</v>
      </c>
      <c r="F135" s="50"/>
      <c r="G135" s="53"/>
      <c r="H135" s="53"/>
      <c r="I135" s="53"/>
      <c r="J135" s="66" t="s">
        <v>10190</v>
      </c>
      <c r="K135" s="60" t="s">
        <v>10544</v>
      </c>
    </row>
    <row r="136" spans="1:11" ht="20.100000000000001" customHeight="1">
      <c r="A136" s="59">
        <f>SUBTOTAL(3,D$2:$D136)</f>
        <v>135</v>
      </c>
      <c r="B136" s="51" t="s">
        <v>10545</v>
      </c>
      <c r="C136" s="51" t="s">
        <v>10546</v>
      </c>
      <c r="D136" s="51" t="s">
        <v>10547</v>
      </c>
      <c r="E136" s="52" t="s">
        <v>10189</v>
      </c>
      <c r="F136" s="50"/>
      <c r="G136" s="53"/>
      <c r="H136" s="53"/>
      <c r="I136" s="53"/>
      <c r="J136" s="66" t="s">
        <v>10190</v>
      </c>
      <c r="K136" s="60" t="s">
        <v>10191</v>
      </c>
    </row>
    <row r="137" spans="1:11" ht="20.100000000000001" customHeight="1">
      <c r="A137" s="59">
        <f>SUBTOTAL(3,D$2:$D137)</f>
        <v>136</v>
      </c>
      <c r="B137" s="51" t="s">
        <v>10548</v>
      </c>
      <c r="C137" s="51" t="s">
        <v>10549</v>
      </c>
      <c r="D137" s="51" t="s">
        <v>4462</v>
      </c>
      <c r="E137" s="52" t="s">
        <v>10189</v>
      </c>
      <c r="F137" s="50"/>
      <c r="G137" s="53"/>
      <c r="H137" s="53"/>
      <c r="I137" s="53"/>
      <c r="J137" s="66" t="s">
        <v>10190</v>
      </c>
      <c r="K137" s="60" t="s">
        <v>10191</v>
      </c>
    </row>
    <row r="138" spans="1:11" ht="20.100000000000001" customHeight="1">
      <c r="A138" s="59">
        <f>SUBTOTAL(3,D$2:$D138)</f>
        <v>137</v>
      </c>
      <c r="B138" s="51" t="s">
        <v>10550</v>
      </c>
      <c r="C138" s="51" t="s">
        <v>10551</v>
      </c>
      <c r="D138" s="51" t="s">
        <v>8239</v>
      </c>
      <c r="E138" s="52" t="s">
        <v>10189</v>
      </c>
      <c r="F138" s="50"/>
      <c r="G138" s="53"/>
      <c r="H138" s="53"/>
      <c r="I138" s="53"/>
      <c r="J138" s="66" t="s">
        <v>10190</v>
      </c>
      <c r="K138" s="60" t="s">
        <v>10191</v>
      </c>
    </row>
    <row r="139" spans="1:11" ht="20.100000000000001" customHeight="1">
      <c r="A139" s="59">
        <f>SUBTOTAL(3,D$2:$D139)</f>
        <v>138</v>
      </c>
      <c r="B139" s="51" t="s">
        <v>10552</v>
      </c>
      <c r="C139" s="51" t="s">
        <v>10553</v>
      </c>
      <c r="D139" s="51" t="s">
        <v>10554</v>
      </c>
      <c r="E139" s="52" t="s">
        <v>10189</v>
      </c>
      <c r="F139" s="50"/>
      <c r="G139" s="53"/>
      <c r="H139" s="53"/>
      <c r="I139" s="53"/>
      <c r="J139" s="66" t="s">
        <v>10190</v>
      </c>
      <c r="K139" s="60" t="s">
        <v>10191</v>
      </c>
    </row>
    <row r="140" spans="1:11" ht="20.100000000000001" customHeight="1">
      <c r="A140" s="59">
        <f>SUBTOTAL(3,D$2:$D140)</f>
        <v>139</v>
      </c>
      <c r="B140" s="51" t="s">
        <v>10555</v>
      </c>
      <c r="C140" s="51" t="s">
        <v>10556</v>
      </c>
      <c r="D140" s="51" t="s">
        <v>2163</v>
      </c>
      <c r="E140" s="52" t="s">
        <v>10189</v>
      </c>
      <c r="F140" s="50"/>
      <c r="G140" s="53"/>
      <c r="H140" s="53"/>
      <c r="I140" s="53"/>
      <c r="J140" s="66" t="s">
        <v>10190</v>
      </c>
      <c r="K140" s="60" t="s">
        <v>10191</v>
      </c>
    </row>
    <row r="141" spans="1:11" ht="20.100000000000001" customHeight="1">
      <c r="A141" s="59">
        <f>SUBTOTAL(3,D$2:$D141)</f>
        <v>140</v>
      </c>
      <c r="B141" s="51" t="s">
        <v>10557</v>
      </c>
      <c r="C141" s="51" t="s">
        <v>10558</v>
      </c>
      <c r="D141" s="51" t="s">
        <v>1090</v>
      </c>
      <c r="E141" s="52" t="s">
        <v>10189</v>
      </c>
      <c r="F141" s="50" t="s">
        <v>151</v>
      </c>
      <c r="G141" s="52" t="s">
        <v>10214</v>
      </c>
      <c r="H141" s="53" t="s">
        <v>10235</v>
      </c>
      <c r="I141" s="53" t="s">
        <v>151</v>
      </c>
      <c r="J141" s="66" t="s">
        <v>10191</v>
      </c>
      <c r="K141" s="66" t="s">
        <v>10191</v>
      </c>
    </row>
    <row r="142" spans="1:11" ht="20.100000000000001" customHeight="1">
      <c r="A142" s="59">
        <f>SUBTOTAL(3,D$2:$D142)</f>
        <v>141</v>
      </c>
      <c r="B142" s="51" t="s">
        <v>10559</v>
      </c>
      <c r="C142" s="51" t="s">
        <v>10560</v>
      </c>
      <c r="D142" s="51" t="s">
        <v>1293</v>
      </c>
      <c r="E142" s="52" t="s">
        <v>10189</v>
      </c>
      <c r="F142" s="50" t="s">
        <v>151</v>
      </c>
      <c r="G142" s="52" t="s">
        <v>10214</v>
      </c>
      <c r="H142" s="53" t="s">
        <v>10235</v>
      </c>
      <c r="I142" s="53" t="s">
        <v>151</v>
      </c>
      <c r="J142" s="66" t="s">
        <v>10247</v>
      </c>
      <c r="K142" s="66" t="s">
        <v>10561</v>
      </c>
    </row>
    <row r="143" spans="1:11" ht="20.100000000000001" customHeight="1">
      <c r="A143" s="59">
        <f>SUBTOTAL(3,D$2:$D143)</f>
        <v>142</v>
      </c>
      <c r="B143" s="51" t="s">
        <v>10562</v>
      </c>
      <c r="C143" s="51" t="s">
        <v>10563</v>
      </c>
      <c r="D143" s="51" t="s">
        <v>10564</v>
      </c>
      <c r="E143" s="52" t="s">
        <v>10189</v>
      </c>
      <c r="F143" s="50"/>
      <c r="G143" s="53"/>
      <c r="H143" s="53"/>
      <c r="I143" s="53"/>
      <c r="J143" s="66" t="s">
        <v>10190</v>
      </c>
      <c r="K143" s="60" t="s">
        <v>10565</v>
      </c>
    </row>
    <row r="144" spans="1:11" ht="20.100000000000001" customHeight="1">
      <c r="A144" s="59">
        <f>SUBTOTAL(3,D$2:$D144)</f>
        <v>143</v>
      </c>
      <c r="B144" s="51" t="s">
        <v>10566</v>
      </c>
      <c r="C144" s="51" t="s">
        <v>10567</v>
      </c>
      <c r="D144" s="51" t="s">
        <v>10568</v>
      </c>
      <c r="E144" s="52" t="s">
        <v>10189</v>
      </c>
      <c r="F144" s="50"/>
      <c r="G144" s="53"/>
      <c r="H144" s="53"/>
      <c r="I144" s="53"/>
      <c r="J144" s="66" t="s">
        <v>10190</v>
      </c>
      <c r="K144" s="60" t="s">
        <v>10191</v>
      </c>
    </row>
    <row r="145" spans="1:11" ht="20.100000000000001" customHeight="1">
      <c r="A145" s="59">
        <f>SUBTOTAL(3,D$2:$D145)</f>
        <v>144</v>
      </c>
      <c r="B145" s="51" t="s">
        <v>10569</v>
      </c>
      <c r="C145" s="51" t="s">
        <v>10570</v>
      </c>
      <c r="D145" s="51" t="s">
        <v>1516</v>
      </c>
      <c r="E145" s="52" t="s">
        <v>10189</v>
      </c>
      <c r="F145" s="50"/>
      <c r="G145" s="53"/>
      <c r="H145" s="53"/>
      <c r="I145" s="53"/>
      <c r="J145" s="66" t="s">
        <v>10190</v>
      </c>
      <c r="K145" s="60" t="s">
        <v>10191</v>
      </c>
    </row>
    <row r="146" spans="1:11" ht="20.100000000000001" customHeight="1">
      <c r="A146" s="59">
        <f>SUBTOTAL(3,D$2:$D146)</f>
        <v>145</v>
      </c>
      <c r="B146" s="51" t="s">
        <v>10571</v>
      </c>
      <c r="C146" s="51" t="s">
        <v>10572</v>
      </c>
      <c r="D146" s="51" t="s">
        <v>616</v>
      </c>
      <c r="E146" s="52" t="s">
        <v>10189</v>
      </c>
      <c r="F146" s="50" t="s">
        <v>151</v>
      </c>
      <c r="G146" s="52" t="s">
        <v>10573</v>
      </c>
      <c r="H146" s="53" t="s">
        <v>10235</v>
      </c>
      <c r="I146" s="53"/>
      <c r="J146" s="66" t="s">
        <v>10191</v>
      </c>
      <c r="K146" s="66" t="s">
        <v>10191</v>
      </c>
    </row>
    <row r="147" spans="1:11" ht="20.100000000000001" customHeight="1">
      <c r="A147" s="59">
        <f>SUBTOTAL(3,D$2:$D147)</f>
        <v>146</v>
      </c>
      <c r="B147" s="51" t="s">
        <v>10574</v>
      </c>
      <c r="C147" s="51" t="s">
        <v>10575</v>
      </c>
      <c r="D147" s="51" t="s">
        <v>564</v>
      </c>
      <c r="E147" s="52" t="s">
        <v>10189</v>
      </c>
      <c r="F147" s="50"/>
      <c r="G147" s="53"/>
      <c r="H147" s="53"/>
      <c r="I147" s="53"/>
      <c r="J147" s="66" t="s">
        <v>10190</v>
      </c>
      <c r="K147" s="60" t="s">
        <v>10191</v>
      </c>
    </row>
    <row r="148" spans="1:11" ht="20.100000000000001" customHeight="1">
      <c r="A148" s="59">
        <f>SUBTOTAL(3,D$2:$D148)</f>
        <v>147</v>
      </c>
      <c r="B148" s="51" t="s">
        <v>10576</v>
      </c>
      <c r="C148" s="51" t="s">
        <v>10577</v>
      </c>
      <c r="D148" s="51" t="s">
        <v>490</v>
      </c>
      <c r="E148" s="52" t="s">
        <v>10189</v>
      </c>
      <c r="F148" s="50" t="s">
        <v>151</v>
      </c>
      <c r="G148" s="52" t="s">
        <v>10214</v>
      </c>
      <c r="H148" s="53" t="s">
        <v>10235</v>
      </c>
      <c r="I148" s="53" t="s">
        <v>151</v>
      </c>
      <c r="J148" s="66" t="s">
        <v>10247</v>
      </c>
      <c r="K148" s="66" t="s">
        <v>10578</v>
      </c>
    </row>
    <row r="149" spans="1:11" ht="20.100000000000001" customHeight="1">
      <c r="A149" s="59">
        <f>SUBTOTAL(3,D$2:$D149)</f>
        <v>148</v>
      </c>
      <c r="B149" s="51" t="s">
        <v>10579</v>
      </c>
      <c r="C149" s="51" t="s">
        <v>10580</v>
      </c>
      <c r="D149" s="51" t="s">
        <v>10581</v>
      </c>
      <c r="E149" s="52" t="s">
        <v>10189</v>
      </c>
      <c r="F149" s="50" t="s">
        <v>151</v>
      </c>
      <c r="G149" s="52" t="s">
        <v>10</v>
      </c>
      <c r="H149" s="53" t="s">
        <v>10</v>
      </c>
      <c r="I149" s="53" t="s">
        <v>10</v>
      </c>
      <c r="J149" s="53" t="s">
        <v>10</v>
      </c>
      <c r="K149" s="66" t="s">
        <v>10</v>
      </c>
    </row>
    <row r="150" spans="1:11" ht="20.100000000000001" customHeight="1">
      <c r="A150" s="59">
        <f>SUBTOTAL(3,D$2:$D150)</f>
        <v>149</v>
      </c>
      <c r="B150" s="51" t="s">
        <v>10582</v>
      </c>
      <c r="C150" s="51" t="s">
        <v>10583</v>
      </c>
      <c r="D150" s="51" t="s">
        <v>10584</v>
      </c>
      <c r="E150" s="52" t="s">
        <v>10189</v>
      </c>
      <c r="F150" s="50"/>
      <c r="G150" s="53"/>
      <c r="H150" s="53"/>
      <c r="I150" s="53"/>
      <c r="J150" s="66" t="s">
        <v>10190</v>
      </c>
      <c r="K150" s="60" t="s">
        <v>10191</v>
      </c>
    </row>
    <row r="151" spans="1:11" ht="20.100000000000001" customHeight="1">
      <c r="A151" s="59">
        <f>SUBTOTAL(3,D$2:$D151)</f>
        <v>150</v>
      </c>
      <c r="B151" s="51" t="s">
        <v>10585</v>
      </c>
      <c r="C151" s="51" t="s">
        <v>10586</v>
      </c>
      <c r="D151" s="51" t="s">
        <v>10587</v>
      </c>
      <c r="E151" s="52" t="s">
        <v>10189</v>
      </c>
      <c r="F151" s="50"/>
      <c r="G151" s="53"/>
      <c r="H151" s="53"/>
      <c r="I151" s="53"/>
      <c r="J151" s="66" t="s">
        <v>10190</v>
      </c>
      <c r="K151" s="60" t="s">
        <v>10191</v>
      </c>
    </row>
    <row r="152" spans="1:11" ht="20.100000000000001" customHeight="1">
      <c r="A152" s="59">
        <f>SUBTOTAL(3,D$2:$D152)</f>
        <v>151</v>
      </c>
      <c r="B152" s="51" t="s">
        <v>10588</v>
      </c>
      <c r="C152" s="51" t="s">
        <v>10589</v>
      </c>
      <c r="D152" s="51" t="s">
        <v>10590</v>
      </c>
      <c r="E152" s="52" t="s">
        <v>10189</v>
      </c>
      <c r="F152" s="50"/>
      <c r="G152" s="53"/>
      <c r="H152" s="53"/>
      <c r="I152" s="53"/>
      <c r="J152" s="66" t="s">
        <v>10190</v>
      </c>
      <c r="K152" s="60" t="s">
        <v>10191</v>
      </c>
    </row>
    <row r="153" spans="1:11" ht="20.100000000000001" customHeight="1">
      <c r="A153" s="59">
        <f>SUBTOTAL(3,D$2:$D153)</f>
        <v>152</v>
      </c>
      <c r="B153" s="51" t="s">
        <v>10591</v>
      </c>
      <c r="C153" s="51" t="s">
        <v>10592</v>
      </c>
      <c r="D153" s="51" t="s">
        <v>10593</v>
      </c>
      <c r="E153" s="52" t="s">
        <v>10189</v>
      </c>
      <c r="F153" s="50"/>
      <c r="G153" s="53"/>
      <c r="H153" s="53"/>
      <c r="I153" s="53"/>
      <c r="J153" s="66" t="s">
        <v>10190</v>
      </c>
      <c r="K153" s="60" t="s">
        <v>10191</v>
      </c>
    </row>
    <row r="154" spans="1:11" ht="20.100000000000001" customHeight="1">
      <c r="A154" s="59">
        <f>SUBTOTAL(3,D$2:$D154)</f>
        <v>153</v>
      </c>
      <c r="B154" s="51" t="s">
        <v>10594</v>
      </c>
      <c r="C154" s="51" t="s">
        <v>10595</v>
      </c>
      <c r="D154" s="51" t="s">
        <v>10596</v>
      </c>
      <c r="E154" s="52" t="s">
        <v>10189</v>
      </c>
      <c r="F154" s="50"/>
      <c r="G154" s="53"/>
      <c r="H154" s="53"/>
      <c r="I154" s="53"/>
      <c r="J154" s="66" t="s">
        <v>10190</v>
      </c>
      <c r="K154" s="60" t="s">
        <v>10191</v>
      </c>
    </row>
    <row r="155" spans="1:11" ht="20.100000000000001" customHeight="1">
      <c r="A155" s="59">
        <f>SUBTOTAL(3,D$2:$D155)</f>
        <v>154</v>
      </c>
      <c r="B155" s="51" t="s">
        <v>10597</v>
      </c>
      <c r="C155" s="51" t="s">
        <v>10598</v>
      </c>
      <c r="D155" s="51" t="s">
        <v>1665</v>
      </c>
      <c r="E155" s="52" t="s">
        <v>10189</v>
      </c>
      <c r="F155" s="50"/>
      <c r="G155" s="53"/>
      <c r="H155" s="53"/>
      <c r="I155" s="53"/>
      <c r="J155" s="66" t="s">
        <v>10190</v>
      </c>
      <c r="K155" s="60" t="s">
        <v>10191</v>
      </c>
    </row>
    <row r="156" spans="1:11" ht="20.100000000000001" customHeight="1">
      <c r="A156" s="59">
        <f>SUBTOTAL(3,D$2:$D156)</f>
        <v>155</v>
      </c>
      <c r="B156" s="51" t="s">
        <v>10599</v>
      </c>
      <c r="C156" s="51" t="s">
        <v>10600</v>
      </c>
      <c r="D156" s="51" t="s">
        <v>226</v>
      </c>
      <c r="E156" s="52" t="s">
        <v>10189</v>
      </c>
      <c r="F156" s="50" t="s">
        <v>151</v>
      </c>
      <c r="G156" s="52" t="s">
        <v>10214</v>
      </c>
      <c r="H156" s="53" t="s">
        <v>10235</v>
      </c>
      <c r="I156" s="53" t="s">
        <v>151</v>
      </c>
      <c r="J156" s="66" t="s">
        <v>10191</v>
      </c>
      <c r="K156" s="66" t="s">
        <v>10191</v>
      </c>
    </row>
    <row r="157" spans="1:11" ht="20.100000000000001" customHeight="1">
      <c r="A157" s="59">
        <f>SUBTOTAL(3,D$2:$D157)</f>
        <v>156</v>
      </c>
      <c r="B157" s="51" t="s">
        <v>10601</v>
      </c>
      <c r="C157" s="51" t="s">
        <v>10602</v>
      </c>
      <c r="D157" s="51" t="s">
        <v>8691</v>
      </c>
      <c r="E157" s="52" t="s">
        <v>10189</v>
      </c>
      <c r="F157" s="50"/>
      <c r="G157" s="53"/>
      <c r="H157" s="53"/>
      <c r="I157" s="53"/>
      <c r="J157" s="66" t="s">
        <v>10190</v>
      </c>
      <c r="K157" s="60" t="s">
        <v>10191</v>
      </c>
    </row>
    <row r="158" spans="1:11" ht="20.100000000000001" customHeight="1">
      <c r="A158" s="59">
        <f>SUBTOTAL(3,D$2:$D158)</f>
        <v>157</v>
      </c>
      <c r="B158" s="51" t="s">
        <v>10603</v>
      </c>
      <c r="C158" s="51" t="s">
        <v>10604</v>
      </c>
      <c r="D158" s="51" t="s">
        <v>10605</v>
      </c>
      <c r="E158" s="52" t="s">
        <v>10189</v>
      </c>
      <c r="F158" s="50"/>
      <c r="G158" s="53"/>
      <c r="H158" s="53"/>
      <c r="I158" s="53"/>
      <c r="J158" s="66" t="s">
        <v>10190</v>
      </c>
      <c r="K158" s="60" t="s">
        <v>10191</v>
      </c>
    </row>
    <row r="159" spans="1:11" ht="20.100000000000001" customHeight="1">
      <c r="A159" s="59">
        <f>SUBTOTAL(3,D$2:$D159)</f>
        <v>158</v>
      </c>
      <c r="B159" s="51" t="s">
        <v>10606</v>
      </c>
      <c r="C159" s="51" t="s">
        <v>10607</v>
      </c>
      <c r="D159" s="51" t="s">
        <v>8194</v>
      </c>
      <c r="E159" s="52" t="s">
        <v>10189</v>
      </c>
      <c r="F159" s="50"/>
      <c r="G159" s="53"/>
      <c r="H159" s="53"/>
      <c r="I159" s="53"/>
      <c r="J159" s="66" t="s">
        <v>10190</v>
      </c>
      <c r="K159" s="60" t="s">
        <v>10191</v>
      </c>
    </row>
    <row r="160" spans="1:11" ht="20.100000000000001" customHeight="1">
      <c r="A160" s="59">
        <f>SUBTOTAL(3,D$2:$D160)</f>
        <v>159</v>
      </c>
      <c r="B160" s="51" t="s">
        <v>10218</v>
      </c>
      <c r="C160" s="51" t="s">
        <v>10608</v>
      </c>
      <c r="D160" s="51" t="s">
        <v>10609</v>
      </c>
      <c r="E160" s="52" t="s">
        <v>10189</v>
      </c>
      <c r="F160" s="50" t="s">
        <v>151</v>
      </c>
      <c r="G160" s="52" t="s">
        <v>10214</v>
      </c>
      <c r="H160" s="53"/>
      <c r="I160" s="53" t="s">
        <v>151</v>
      </c>
      <c r="J160" s="66" t="s">
        <v>10610</v>
      </c>
      <c r="K160" s="66" t="s">
        <v>10236</v>
      </c>
    </row>
    <row r="161" spans="1:11" ht="20.100000000000001" customHeight="1">
      <c r="A161" s="59">
        <f>SUBTOTAL(3,D$2:$D161)</f>
        <v>160</v>
      </c>
      <c r="B161" s="51" t="s">
        <v>10611</v>
      </c>
      <c r="C161" s="51" t="s">
        <v>10612</v>
      </c>
      <c r="D161" s="51" t="s">
        <v>10613</v>
      </c>
      <c r="E161" s="52" t="s">
        <v>10189</v>
      </c>
      <c r="F161" s="50"/>
      <c r="G161" s="53"/>
      <c r="H161" s="53"/>
      <c r="I161" s="53"/>
      <c r="J161" s="66" t="s">
        <v>10190</v>
      </c>
      <c r="K161" s="60" t="s">
        <v>10614</v>
      </c>
    </row>
    <row r="162" spans="1:11" ht="20.100000000000001" customHeight="1">
      <c r="A162" s="59">
        <f>SUBTOTAL(3,D$2:$D162)</f>
        <v>161</v>
      </c>
      <c r="B162" s="51" t="s">
        <v>10615</v>
      </c>
      <c r="C162" s="51" t="s">
        <v>10616</v>
      </c>
      <c r="D162" s="51" t="s">
        <v>10617</v>
      </c>
      <c r="E162" s="52" t="s">
        <v>10189</v>
      </c>
      <c r="F162" s="50"/>
      <c r="G162" s="53"/>
      <c r="H162" s="53"/>
      <c r="I162" s="53"/>
      <c r="J162" s="66" t="s">
        <v>10190</v>
      </c>
      <c r="K162" s="60" t="s">
        <v>10490</v>
      </c>
    </row>
    <row r="163" spans="1:11" ht="20.100000000000001" customHeight="1">
      <c r="A163" s="59">
        <f>SUBTOTAL(3,D$2:$D163)</f>
        <v>162</v>
      </c>
      <c r="B163" s="51" t="s">
        <v>10618</v>
      </c>
      <c r="C163" s="51" t="s">
        <v>10619</v>
      </c>
      <c r="D163" s="51" t="s">
        <v>1014</v>
      </c>
      <c r="E163" s="52" t="s">
        <v>10189</v>
      </c>
      <c r="F163" s="50"/>
      <c r="G163" s="53"/>
      <c r="H163" s="53"/>
      <c r="I163" s="53"/>
      <c r="J163" s="66" t="s">
        <v>10190</v>
      </c>
      <c r="K163" s="60" t="s">
        <v>10191</v>
      </c>
    </row>
    <row r="164" spans="1:11" ht="20.100000000000001" customHeight="1">
      <c r="A164" s="59">
        <f>SUBTOTAL(3,D$2:$D164)</f>
        <v>163</v>
      </c>
      <c r="B164" s="51" t="s">
        <v>10620</v>
      </c>
      <c r="C164" s="51" t="s">
        <v>10621</v>
      </c>
      <c r="D164" s="51" t="s">
        <v>8552</v>
      </c>
      <c r="E164" s="52" t="s">
        <v>10189</v>
      </c>
      <c r="F164" s="50" t="s">
        <v>151</v>
      </c>
      <c r="G164" s="52" t="s">
        <v>10234</v>
      </c>
      <c r="H164" s="53" t="s">
        <v>10220</v>
      </c>
      <c r="I164" s="53"/>
      <c r="J164" s="66" t="s">
        <v>10215</v>
      </c>
      <c r="K164" s="66" t="s">
        <v>10191</v>
      </c>
    </row>
    <row r="165" spans="1:11" ht="20.100000000000001" customHeight="1">
      <c r="A165" s="59">
        <f>SUBTOTAL(3,D$2:$D165)</f>
        <v>164</v>
      </c>
      <c r="B165" s="51" t="s">
        <v>10622</v>
      </c>
      <c r="C165" s="51" t="s">
        <v>10623</v>
      </c>
      <c r="D165" s="51" t="s">
        <v>2357</v>
      </c>
      <c r="E165" s="52" t="s">
        <v>10189</v>
      </c>
      <c r="F165" s="50"/>
      <c r="G165" s="53"/>
      <c r="H165" s="53"/>
      <c r="I165" s="53"/>
      <c r="J165" s="66" t="s">
        <v>10190</v>
      </c>
      <c r="K165" s="60" t="s">
        <v>10191</v>
      </c>
    </row>
    <row r="166" spans="1:11" ht="20.100000000000001" customHeight="1">
      <c r="A166" s="59">
        <f>SUBTOTAL(3,D$2:$D166)</f>
        <v>165</v>
      </c>
      <c r="B166" s="51" t="s">
        <v>10624</v>
      </c>
      <c r="C166" s="51" t="s">
        <v>10625</v>
      </c>
      <c r="D166" s="51" t="s">
        <v>2196</v>
      </c>
      <c r="E166" s="52" t="s">
        <v>10189</v>
      </c>
      <c r="F166" s="50"/>
      <c r="G166" s="53"/>
      <c r="H166" s="53"/>
      <c r="I166" s="53"/>
      <c r="J166" s="66" t="s">
        <v>10190</v>
      </c>
      <c r="K166" s="60" t="s">
        <v>10191</v>
      </c>
    </row>
    <row r="167" spans="1:11" ht="20.100000000000001" customHeight="1">
      <c r="A167" s="59">
        <f>SUBTOTAL(3,D$2:$D167)</f>
        <v>166</v>
      </c>
      <c r="B167" s="51" t="s">
        <v>10626</v>
      </c>
      <c r="C167" s="51" t="s">
        <v>10627</v>
      </c>
      <c r="D167" s="51" t="s">
        <v>10628</v>
      </c>
      <c r="E167" s="52" t="s">
        <v>10189</v>
      </c>
      <c r="F167" s="50"/>
      <c r="G167" s="53"/>
      <c r="H167" s="53"/>
      <c r="I167" s="53"/>
      <c r="J167" s="66" t="s">
        <v>10190</v>
      </c>
      <c r="K167" s="60" t="s">
        <v>10629</v>
      </c>
    </row>
    <row r="168" spans="1:11" ht="20.100000000000001" customHeight="1">
      <c r="A168" s="59">
        <f>SUBTOTAL(3,D$2:$D168)</f>
        <v>167</v>
      </c>
      <c r="B168" s="51" t="s">
        <v>10630</v>
      </c>
      <c r="C168" s="51" t="s">
        <v>10631</v>
      </c>
      <c r="D168" s="51" t="s">
        <v>10632</v>
      </c>
      <c r="E168" s="52" t="s">
        <v>10189</v>
      </c>
      <c r="F168" s="50"/>
      <c r="G168" s="53"/>
      <c r="H168" s="53"/>
      <c r="I168" s="53"/>
      <c r="J168" s="66" t="s">
        <v>10190</v>
      </c>
      <c r="K168" s="60" t="s">
        <v>10191</v>
      </c>
    </row>
    <row r="169" spans="1:11" ht="20.100000000000001" customHeight="1">
      <c r="A169" s="59">
        <f>SUBTOTAL(3,D$2:$D169)</f>
        <v>168</v>
      </c>
      <c r="B169" s="51" t="s">
        <v>10633</v>
      </c>
      <c r="C169" s="51" t="s">
        <v>10634</v>
      </c>
      <c r="D169" s="51" t="s">
        <v>10635</v>
      </c>
      <c r="E169" s="52" t="s">
        <v>10189</v>
      </c>
      <c r="F169" s="50"/>
      <c r="G169" s="53"/>
      <c r="H169" s="53"/>
      <c r="I169" s="53"/>
      <c r="J169" s="66" t="s">
        <v>10190</v>
      </c>
      <c r="K169" s="60" t="s">
        <v>10191</v>
      </c>
    </row>
    <row r="170" spans="1:11" ht="20.100000000000001" customHeight="1">
      <c r="A170" s="59">
        <f>SUBTOTAL(3,D$2:$D170)</f>
        <v>169</v>
      </c>
      <c r="B170" s="51" t="s">
        <v>10636</v>
      </c>
      <c r="C170" s="51" t="s">
        <v>10637</v>
      </c>
      <c r="D170" s="51" t="s">
        <v>10638</v>
      </c>
      <c r="E170" s="52" t="s">
        <v>10189</v>
      </c>
      <c r="F170" s="50"/>
      <c r="G170" s="53"/>
      <c r="H170" s="53"/>
      <c r="I170" s="53"/>
      <c r="J170" s="66" t="s">
        <v>10190</v>
      </c>
      <c r="K170" s="60" t="s">
        <v>10639</v>
      </c>
    </row>
    <row r="171" spans="1:11" ht="20.100000000000001" customHeight="1">
      <c r="A171" s="59">
        <f>SUBTOTAL(3,D$2:$D171)</f>
        <v>170</v>
      </c>
      <c r="B171" s="51" t="s">
        <v>10640</v>
      </c>
      <c r="C171" s="51" t="s">
        <v>10641</v>
      </c>
      <c r="D171" s="51" t="s">
        <v>887</v>
      </c>
      <c r="E171" s="52" t="s">
        <v>10189</v>
      </c>
      <c r="F171" s="50" t="s">
        <v>151</v>
      </c>
      <c r="G171" s="52" t="s">
        <v>4128</v>
      </c>
      <c r="H171" s="53" t="s">
        <v>10235</v>
      </c>
      <c r="I171" s="53"/>
      <c r="J171" s="66" t="s">
        <v>10191</v>
      </c>
      <c r="K171" s="66" t="s">
        <v>10191</v>
      </c>
    </row>
    <row r="172" spans="1:11" ht="20.100000000000001" customHeight="1">
      <c r="A172" s="59">
        <f>SUBTOTAL(3,D$2:$D172)</f>
        <v>171</v>
      </c>
      <c r="B172" s="51" t="s">
        <v>10642</v>
      </c>
      <c r="C172" s="51" t="s">
        <v>10643</v>
      </c>
      <c r="D172" s="51" t="s">
        <v>10644</v>
      </c>
      <c r="E172" s="52" t="s">
        <v>10189</v>
      </c>
      <c r="F172" s="50"/>
      <c r="G172" s="53"/>
      <c r="H172" s="53"/>
      <c r="I172" s="53"/>
      <c r="J172" s="66" t="s">
        <v>10190</v>
      </c>
      <c r="K172" s="60" t="s">
        <v>10191</v>
      </c>
    </row>
    <row r="173" spans="1:11" ht="20.100000000000001" customHeight="1">
      <c r="A173" s="59">
        <f>SUBTOTAL(3,D$2:$D173)</f>
        <v>172</v>
      </c>
      <c r="B173" s="51" t="s">
        <v>10645</v>
      </c>
      <c r="C173" s="51" t="s">
        <v>10646</v>
      </c>
      <c r="D173" s="51" t="s">
        <v>10647</v>
      </c>
      <c r="E173" s="52" t="s">
        <v>10189</v>
      </c>
      <c r="F173" s="50"/>
      <c r="G173" s="66" t="s">
        <v>10</v>
      </c>
      <c r="H173" s="66" t="s">
        <v>10</v>
      </c>
      <c r="I173" s="66" t="s">
        <v>10</v>
      </c>
      <c r="J173" s="66" t="s">
        <v>10</v>
      </c>
      <c r="K173" s="66" t="s">
        <v>10</v>
      </c>
    </row>
    <row r="174" spans="1:11" ht="20.100000000000001" customHeight="1">
      <c r="A174" s="59">
        <f>SUBTOTAL(3,D$2:$D174)</f>
        <v>173</v>
      </c>
      <c r="B174" s="51" t="s">
        <v>10648</v>
      </c>
      <c r="C174" s="51" t="s">
        <v>10649</v>
      </c>
      <c r="D174" s="51" t="s">
        <v>10176</v>
      </c>
      <c r="E174" s="52" t="s">
        <v>10189</v>
      </c>
      <c r="F174" s="50"/>
      <c r="G174" s="53"/>
      <c r="H174" s="53"/>
      <c r="I174" s="53"/>
      <c r="J174" s="66" t="s">
        <v>10190</v>
      </c>
      <c r="K174" s="60" t="s">
        <v>10191</v>
      </c>
    </row>
    <row r="175" spans="1:11" ht="20.100000000000001" customHeight="1">
      <c r="A175" s="59">
        <f>SUBTOTAL(3,D$2:$D175)</f>
        <v>174</v>
      </c>
      <c r="B175" s="51" t="s">
        <v>10650</v>
      </c>
      <c r="C175" s="51" t="s">
        <v>10651</v>
      </c>
      <c r="D175" s="51" t="s">
        <v>1438</v>
      </c>
      <c r="E175" s="52" t="s">
        <v>10189</v>
      </c>
      <c r="F175" s="50" t="s">
        <v>151</v>
      </c>
      <c r="G175" s="52" t="s">
        <v>10214</v>
      </c>
      <c r="H175" s="53"/>
      <c r="I175" s="53" t="s">
        <v>151</v>
      </c>
      <c r="J175" s="66" t="s">
        <v>10191</v>
      </c>
      <c r="K175" s="66" t="s">
        <v>10191</v>
      </c>
    </row>
    <row r="176" spans="1:11" ht="20.100000000000001" customHeight="1">
      <c r="A176" s="59">
        <f>SUBTOTAL(3,D$2:$D176)</f>
        <v>175</v>
      </c>
      <c r="B176" s="51" t="s">
        <v>10652</v>
      </c>
      <c r="C176" s="51" t="s">
        <v>10653</v>
      </c>
      <c r="D176" s="51" t="s">
        <v>1243</v>
      </c>
      <c r="E176" s="52" t="s">
        <v>10189</v>
      </c>
      <c r="F176" s="50" t="s">
        <v>151</v>
      </c>
      <c r="G176" s="52" t="s">
        <v>10214</v>
      </c>
      <c r="H176" s="53"/>
      <c r="I176" s="53" t="s">
        <v>151</v>
      </c>
      <c r="J176" s="66" t="s">
        <v>10191</v>
      </c>
      <c r="K176" s="66" t="s">
        <v>10191</v>
      </c>
    </row>
    <row r="177" spans="1:11" ht="20.100000000000001" customHeight="1">
      <c r="A177" s="59">
        <f>SUBTOTAL(3,D$2:$D177)</f>
        <v>176</v>
      </c>
      <c r="B177" s="51" t="s">
        <v>10654</v>
      </c>
      <c r="C177" s="51" t="s">
        <v>10655</v>
      </c>
      <c r="D177" s="51" t="s">
        <v>10656</v>
      </c>
      <c r="E177" s="52" t="s">
        <v>10189</v>
      </c>
      <c r="F177" s="50"/>
      <c r="G177" s="53"/>
      <c r="H177" s="53"/>
      <c r="I177" s="53"/>
      <c r="J177" s="66" t="s">
        <v>10190</v>
      </c>
      <c r="K177" s="60" t="s">
        <v>10191</v>
      </c>
    </row>
    <row r="178" spans="1:11" ht="20.100000000000001" customHeight="1">
      <c r="A178" s="59">
        <f>SUBTOTAL(3,D$2:$D178)</f>
        <v>177</v>
      </c>
      <c r="B178" s="51" t="s">
        <v>10657</v>
      </c>
      <c r="C178" s="51" t="s">
        <v>10658</v>
      </c>
      <c r="D178" s="51" t="s">
        <v>10659</v>
      </c>
      <c r="E178" s="52" t="s">
        <v>10189</v>
      </c>
      <c r="F178" s="50"/>
      <c r="G178" s="53"/>
      <c r="H178" s="53"/>
      <c r="I178" s="53"/>
      <c r="J178" s="66" t="s">
        <v>10190</v>
      </c>
      <c r="K178" s="60" t="s">
        <v>10236</v>
      </c>
    </row>
    <row r="179" spans="1:11" ht="20.100000000000001" customHeight="1">
      <c r="A179" s="59">
        <f>SUBTOTAL(3,D$2:$D179)</f>
        <v>178</v>
      </c>
      <c r="B179" s="51" t="s">
        <v>10660</v>
      </c>
      <c r="C179" s="51" t="s">
        <v>10661</v>
      </c>
      <c r="D179" s="51" t="s">
        <v>10662</v>
      </c>
      <c r="E179" s="52" t="s">
        <v>10189</v>
      </c>
      <c r="F179" s="50"/>
      <c r="G179" s="53"/>
      <c r="H179" s="53"/>
      <c r="I179" s="53"/>
      <c r="J179" s="66" t="s">
        <v>10190</v>
      </c>
      <c r="K179" s="60" t="s">
        <v>10191</v>
      </c>
    </row>
    <row r="180" spans="1:11" ht="20.100000000000001" customHeight="1">
      <c r="A180" s="59">
        <f>SUBTOTAL(3,D$2:$D180)</f>
        <v>179</v>
      </c>
      <c r="B180" s="51" t="s">
        <v>10663</v>
      </c>
      <c r="C180" s="51" t="s">
        <v>10664</v>
      </c>
      <c r="D180" s="51" t="s">
        <v>10665</v>
      </c>
      <c r="E180" s="52" t="s">
        <v>10189</v>
      </c>
      <c r="F180" s="50"/>
      <c r="G180" s="53"/>
      <c r="H180" s="53"/>
      <c r="I180" s="53"/>
      <c r="J180" s="66" t="s">
        <v>10190</v>
      </c>
      <c r="K180" s="60" t="s">
        <v>10191</v>
      </c>
    </row>
    <row r="181" spans="1:11" ht="20.100000000000001" customHeight="1">
      <c r="A181" s="59">
        <f>SUBTOTAL(3,D$2:$D181)</f>
        <v>180</v>
      </c>
      <c r="B181" s="51" t="s">
        <v>10218</v>
      </c>
      <c r="C181" s="51" t="s">
        <v>10666</v>
      </c>
      <c r="D181" s="51" t="s">
        <v>10667</v>
      </c>
      <c r="E181" s="52" t="s">
        <v>10189</v>
      </c>
      <c r="F181" s="50" t="s">
        <v>151</v>
      </c>
      <c r="G181" s="52" t="s">
        <v>10214</v>
      </c>
      <c r="H181" s="53"/>
      <c r="I181" s="53" t="s">
        <v>151</v>
      </c>
      <c r="J181" s="66" t="s">
        <v>10191</v>
      </c>
      <c r="K181" s="66" t="s">
        <v>10191</v>
      </c>
    </row>
    <row r="182" spans="1:11" ht="20.100000000000001" customHeight="1">
      <c r="A182" s="59">
        <f>SUBTOTAL(3,D$2:$D182)</f>
        <v>181</v>
      </c>
      <c r="B182" s="51" t="s">
        <v>10668</v>
      </c>
      <c r="C182" s="51" t="s">
        <v>10669</v>
      </c>
      <c r="D182" s="51" t="s">
        <v>10670</v>
      </c>
      <c r="E182" s="52" t="s">
        <v>10189</v>
      </c>
      <c r="F182" s="50"/>
      <c r="G182" s="53"/>
      <c r="H182" s="53"/>
      <c r="I182" s="53"/>
      <c r="J182" s="66" t="s">
        <v>10190</v>
      </c>
      <c r="K182" s="60" t="s">
        <v>10191</v>
      </c>
    </row>
    <row r="183" spans="1:11" ht="20.100000000000001" customHeight="1">
      <c r="A183" s="59">
        <f>SUBTOTAL(3,D$2:$D183)</f>
        <v>182</v>
      </c>
      <c r="B183" s="51" t="s">
        <v>10218</v>
      </c>
      <c r="C183" s="51" t="s">
        <v>10671</v>
      </c>
      <c r="D183" s="51" t="s">
        <v>735</v>
      </c>
      <c r="E183" s="52" t="s">
        <v>10189</v>
      </c>
      <c r="F183" s="50" t="s">
        <v>151</v>
      </c>
      <c r="G183" s="52" t="s">
        <v>10214</v>
      </c>
      <c r="H183" s="53" t="s">
        <v>10235</v>
      </c>
      <c r="I183" s="53" t="s">
        <v>151</v>
      </c>
      <c r="J183" s="66" t="s">
        <v>10191</v>
      </c>
      <c r="K183" s="66" t="s">
        <v>10191</v>
      </c>
    </row>
    <row r="184" spans="1:11" ht="20.100000000000001" customHeight="1">
      <c r="A184" s="59">
        <f>SUBTOTAL(3,D$2:$D184)</f>
        <v>183</v>
      </c>
      <c r="B184" s="51" t="s">
        <v>10218</v>
      </c>
      <c r="C184" s="51" t="s">
        <v>10672</v>
      </c>
      <c r="D184" s="51" t="s">
        <v>10673</v>
      </c>
      <c r="E184" s="52" t="s">
        <v>10189</v>
      </c>
      <c r="F184" s="50" t="s">
        <v>151</v>
      </c>
      <c r="G184" s="52" t="s">
        <v>10214</v>
      </c>
      <c r="H184" s="53"/>
      <c r="I184" s="53" t="s">
        <v>151</v>
      </c>
      <c r="J184" s="66" t="s">
        <v>10191</v>
      </c>
      <c r="K184" s="66" t="s">
        <v>10191</v>
      </c>
    </row>
    <row r="185" spans="1:11" ht="20.100000000000001" customHeight="1">
      <c r="A185" s="59">
        <f>SUBTOTAL(3,D$2:$D185)</f>
        <v>184</v>
      </c>
      <c r="B185" s="51" t="s">
        <v>10674</v>
      </c>
      <c r="C185" s="51" t="s">
        <v>10675</v>
      </c>
      <c r="D185" s="51" t="s">
        <v>1196</v>
      </c>
      <c r="E185" s="52" t="s">
        <v>10189</v>
      </c>
      <c r="F185" s="50" t="s">
        <v>151</v>
      </c>
      <c r="G185" s="52" t="s">
        <v>10214</v>
      </c>
      <c r="H185" s="53" t="s">
        <v>10235</v>
      </c>
      <c r="I185" s="53" t="s">
        <v>151</v>
      </c>
      <c r="J185" s="66" t="s">
        <v>10191</v>
      </c>
      <c r="K185" s="66" t="s">
        <v>10191</v>
      </c>
    </row>
    <row r="186" spans="1:11" ht="20.100000000000001" customHeight="1">
      <c r="A186" s="59">
        <f>SUBTOTAL(3,D$2:$D186)</f>
        <v>185</v>
      </c>
      <c r="B186" s="51" t="s">
        <v>10218</v>
      </c>
      <c r="C186" s="51" t="s">
        <v>10676</v>
      </c>
      <c r="D186" s="51" t="s">
        <v>10677</v>
      </c>
      <c r="E186" s="52" t="s">
        <v>10189</v>
      </c>
      <c r="F186" s="50" t="s">
        <v>151</v>
      </c>
      <c r="G186" s="52" t="s">
        <v>10</v>
      </c>
      <c r="H186" s="53" t="s">
        <v>10</v>
      </c>
      <c r="I186" s="53" t="s">
        <v>10</v>
      </c>
      <c r="J186" s="53" t="s">
        <v>10</v>
      </c>
      <c r="K186" s="66" t="s">
        <v>10</v>
      </c>
    </row>
    <row r="187" spans="1:11" ht="20.100000000000001" customHeight="1">
      <c r="A187" s="59">
        <f>SUBTOTAL(3,D$2:$D187)</f>
        <v>186</v>
      </c>
      <c r="B187" s="51" t="s">
        <v>10678</v>
      </c>
      <c r="C187" s="51" t="s">
        <v>10679</v>
      </c>
      <c r="D187" s="51" t="s">
        <v>10680</v>
      </c>
      <c r="E187" s="52" t="s">
        <v>10189</v>
      </c>
      <c r="F187" s="50"/>
      <c r="G187" s="53"/>
      <c r="H187" s="53"/>
      <c r="I187" s="53"/>
      <c r="J187" s="66" t="s">
        <v>10190</v>
      </c>
      <c r="K187" s="60" t="s">
        <v>10191</v>
      </c>
    </row>
    <row r="188" spans="1:11" ht="20.100000000000001" customHeight="1">
      <c r="A188" s="59">
        <f>SUBTOTAL(3,D$2:$D188)</f>
        <v>187</v>
      </c>
      <c r="B188" s="51" t="s">
        <v>10681</v>
      </c>
      <c r="C188" s="51" t="s">
        <v>10682</v>
      </c>
      <c r="D188" s="51" t="s">
        <v>10683</v>
      </c>
      <c r="E188" s="52" t="s">
        <v>10189</v>
      </c>
      <c r="F188" s="50" t="s">
        <v>151</v>
      </c>
      <c r="G188" s="52" t="s">
        <v>10214</v>
      </c>
      <c r="H188" s="53"/>
      <c r="I188" s="53" t="s">
        <v>151</v>
      </c>
      <c r="J188" s="66" t="s">
        <v>10215</v>
      </c>
      <c r="K188" s="66" t="s">
        <v>10236</v>
      </c>
    </row>
    <row r="189" spans="1:11" ht="20.100000000000001" customHeight="1">
      <c r="A189" s="59">
        <f>SUBTOTAL(3,D$2:$D189)</f>
        <v>188</v>
      </c>
      <c r="B189" s="51" t="s">
        <v>10684</v>
      </c>
      <c r="C189" s="51" t="s">
        <v>10685</v>
      </c>
      <c r="D189" s="51" t="s">
        <v>10686</v>
      </c>
      <c r="E189" s="52" t="s">
        <v>10189</v>
      </c>
      <c r="F189" s="50" t="s">
        <v>151</v>
      </c>
      <c r="G189" s="52" t="s">
        <v>10427</v>
      </c>
      <c r="H189" s="53" t="s">
        <v>10428</v>
      </c>
      <c r="I189" s="53"/>
      <c r="J189" s="66" t="s">
        <v>10215</v>
      </c>
      <c r="K189" s="66" t="s">
        <v>10191</v>
      </c>
    </row>
    <row r="190" spans="1:11" ht="20.100000000000001" customHeight="1">
      <c r="A190" s="59">
        <f>SUBTOTAL(3,D$2:$D190)</f>
        <v>189</v>
      </c>
      <c r="B190" s="51" t="s">
        <v>10218</v>
      </c>
      <c r="C190" s="51" t="s">
        <v>10687</v>
      </c>
      <c r="D190" s="51" t="s">
        <v>10688</v>
      </c>
      <c r="E190" s="52" t="s">
        <v>10189</v>
      </c>
      <c r="F190" s="50" t="s">
        <v>151</v>
      </c>
      <c r="G190" s="52" t="s">
        <v>10214</v>
      </c>
      <c r="H190" s="53"/>
      <c r="I190" s="53" t="s">
        <v>151</v>
      </c>
      <c r="J190" s="66" t="s">
        <v>10689</v>
      </c>
      <c r="K190" s="66" t="s">
        <v>10191</v>
      </c>
    </row>
    <row r="191" spans="1:11" ht="20.100000000000001" customHeight="1">
      <c r="A191" s="59">
        <f>SUBTOTAL(3,D$2:$D191)</f>
        <v>190</v>
      </c>
      <c r="B191" s="51" t="s">
        <v>10690</v>
      </c>
      <c r="C191" s="51" t="s">
        <v>10691</v>
      </c>
      <c r="D191" s="51" t="s">
        <v>10692</v>
      </c>
      <c r="E191" s="52" t="s">
        <v>10189</v>
      </c>
      <c r="F191" s="50"/>
      <c r="G191" s="53"/>
      <c r="H191" s="53"/>
      <c r="I191" s="53"/>
      <c r="J191" s="66" t="s">
        <v>10190</v>
      </c>
      <c r="K191" s="60" t="s">
        <v>10191</v>
      </c>
    </row>
    <row r="192" spans="1:11" ht="20.100000000000001" customHeight="1">
      <c r="A192" s="59">
        <f>SUBTOTAL(3,D$2:$D192)</f>
        <v>191</v>
      </c>
      <c r="B192" s="51" t="s">
        <v>10693</v>
      </c>
      <c r="C192" s="51" t="s">
        <v>10694</v>
      </c>
      <c r="D192" s="51" t="s">
        <v>10695</v>
      </c>
      <c r="E192" s="52" t="s">
        <v>10189</v>
      </c>
      <c r="F192" s="50"/>
      <c r="G192" s="53"/>
      <c r="H192" s="53"/>
      <c r="I192" s="53"/>
      <c r="J192" s="66" t="s">
        <v>10190</v>
      </c>
      <c r="K192" s="60" t="s">
        <v>10696</v>
      </c>
    </row>
    <row r="193" spans="1:11" ht="20.100000000000001" customHeight="1">
      <c r="A193" s="59">
        <f>SUBTOTAL(3,D$2:$D193)</f>
        <v>192</v>
      </c>
      <c r="B193" s="51" t="s">
        <v>10218</v>
      </c>
      <c r="C193" s="51" t="s">
        <v>10697</v>
      </c>
      <c r="D193" s="51" t="s">
        <v>4093</v>
      </c>
      <c r="E193" s="52" t="s">
        <v>10189</v>
      </c>
      <c r="F193" s="50" t="s">
        <v>151</v>
      </c>
      <c r="G193" s="52" t="s">
        <v>10214</v>
      </c>
      <c r="H193" s="53"/>
      <c r="I193" s="53" t="s">
        <v>151</v>
      </c>
      <c r="J193" s="66" t="s">
        <v>10526</v>
      </c>
      <c r="K193" s="66" t="s">
        <v>10191</v>
      </c>
    </row>
    <row r="194" spans="1:11" ht="20.100000000000001" customHeight="1">
      <c r="A194" s="59">
        <f>SUBTOTAL(3,D$2:$D194)</f>
        <v>193</v>
      </c>
      <c r="B194" s="51" t="s">
        <v>10698</v>
      </c>
      <c r="C194" s="51" t="s">
        <v>10699</v>
      </c>
      <c r="D194" s="51" t="s">
        <v>10700</v>
      </c>
      <c r="E194" s="52" t="s">
        <v>10189</v>
      </c>
      <c r="F194" s="50" t="s">
        <v>151</v>
      </c>
      <c r="G194" s="52" t="s">
        <v>10214</v>
      </c>
      <c r="H194" s="53"/>
      <c r="I194" s="53" t="s">
        <v>151</v>
      </c>
      <c r="J194" s="66" t="s">
        <v>10215</v>
      </c>
      <c r="K194" s="66" t="s">
        <v>10191</v>
      </c>
    </row>
    <row r="195" spans="1:11" ht="20.100000000000001" customHeight="1">
      <c r="A195" s="59">
        <f>SUBTOTAL(3,D$2:$D195)</f>
        <v>194</v>
      </c>
      <c r="B195" s="51" t="s">
        <v>10218</v>
      </c>
      <c r="C195" s="51" t="s">
        <v>10701</v>
      </c>
      <c r="D195" s="51" t="s">
        <v>4376</v>
      </c>
      <c r="E195" s="52" t="s">
        <v>10189</v>
      </c>
      <c r="F195" s="50" t="s">
        <v>151</v>
      </c>
      <c r="G195" s="52" t="s">
        <v>10702</v>
      </c>
      <c r="H195" s="53" t="s">
        <v>10289</v>
      </c>
      <c r="I195" s="53"/>
      <c r="J195" s="66" t="s">
        <v>10703</v>
      </c>
      <c r="K195" s="66" t="s">
        <v>10191</v>
      </c>
    </row>
    <row r="196" spans="1:11" ht="20.100000000000001" customHeight="1">
      <c r="A196" s="59">
        <f>SUBTOTAL(3,D$2:$D196)</f>
        <v>195</v>
      </c>
      <c r="B196" s="51" t="s">
        <v>10218</v>
      </c>
      <c r="C196" s="51" t="s">
        <v>10704</v>
      </c>
      <c r="D196" s="51" t="s">
        <v>10705</v>
      </c>
      <c r="E196" s="52" t="s">
        <v>10189</v>
      </c>
      <c r="F196" s="50" t="s">
        <v>151</v>
      </c>
      <c r="G196" s="52" t="s">
        <v>10</v>
      </c>
      <c r="H196" s="53" t="s">
        <v>10</v>
      </c>
      <c r="I196" s="53" t="s">
        <v>10</v>
      </c>
      <c r="J196" s="53" t="s">
        <v>10</v>
      </c>
      <c r="K196" s="66" t="s">
        <v>10</v>
      </c>
    </row>
    <row r="197" spans="1:11" ht="20.100000000000001" customHeight="1">
      <c r="A197" s="59">
        <f>SUBTOTAL(3,D$2:$D197)</f>
        <v>196</v>
      </c>
      <c r="B197" s="51" t="s">
        <v>10218</v>
      </c>
      <c r="C197" s="51" t="s">
        <v>10706</v>
      </c>
      <c r="D197" s="51" t="s">
        <v>10707</v>
      </c>
      <c r="E197" s="52" t="s">
        <v>10189</v>
      </c>
      <c r="F197" s="50" t="s">
        <v>151</v>
      </c>
      <c r="G197" s="52" t="s">
        <v>10214</v>
      </c>
      <c r="H197" s="53" t="s">
        <v>10428</v>
      </c>
      <c r="I197" s="53" t="s">
        <v>151</v>
      </c>
      <c r="J197" s="66" t="s">
        <v>10708</v>
      </c>
      <c r="K197" s="66" t="s">
        <v>10191</v>
      </c>
    </row>
    <row r="198" spans="1:11" ht="20.100000000000001" customHeight="1">
      <c r="A198" s="59">
        <f>SUBTOTAL(3,D$2:$D198)</f>
        <v>197</v>
      </c>
      <c r="B198" s="51" t="s">
        <v>10709</v>
      </c>
      <c r="C198" s="51" t="s">
        <v>10710</v>
      </c>
      <c r="D198" s="51" t="s">
        <v>10711</v>
      </c>
      <c r="E198" s="52" t="s">
        <v>10189</v>
      </c>
      <c r="F198" s="50"/>
      <c r="G198" s="53"/>
      <c r="H198" s="53"/>
      <c r="I198" s="53"/>
      <c r="J198" s="66" t="s">
        <v>10190</v>
      </c>
      <c r="K198" s="60" t="s">
        <v>10191</v>
      </c>
    </row>
    <row r="199" spans="1:11" ht="20.100000000000001" customHeight="1">
      <c r="A199" s="59">
        <f>SUBTOTAL(3,D$2:$D199)</f>
        <v>198</v>
      </c>
      <c r="B199" s="51" t="s">
        <v>10218</v>
      </c>
      <c r="C199" s="51" t="s">
        <v>10712</v>
      </c>
      <c r="D199" s="51" t="s">
        <v>1259</v>
      </c>
      <c r="E199" s="52" t="s">
        <v>10189</v>
      </c>
      <c r="F199" s="50" t="s">
        <v>151</v>
      </c>
      <c r="G199" s="52" t="s">
        <v>10214</v>
      </c>
      <c r="H199" s="53"/>
      <c r="I199" s="53" t="s">
        <v>151</v>
      </c>
      <c r="J199" s="66" t="s">
        <v>10191</v>
      </c>
      <c r="K199" s="66" t="s">
        <v>10191</v>
      </c>
    </row>
    <row r="200" spans="1:11" ht="20.100000000000001" customHeight="1">
      <c r="A200" s="59">
        <f>SUBTOTAL(3,D$2:$D200)</f>
        <v>199</v>
      </c>
      <c r="B200" s="51" t="s">
        <v>10713</v>
      </c>
      <c r="C200" s="51" t="s">
        <v>10714</v>
      </c>
      <c r="D200" s="51" t="s">
        <v>10715</v>
      </c>
      <c r="E200" s="52" t="s">
        <v>10189</v>
      </c>
      <c r="F200" s="50"/>
      <c r="G200" s="53"/>
      <c r="H200" s="53"/>
      <c r="I200" s="53"/>
      <c r="J200" s="66" t="s">
        <v>10190</v>
      </c>
      <c r="K200" s="60" t="s">
        <v>10191</v>
      </c>
    </row>
    <row r="201" spans="1:11" ht="20.100000000000001" customHeight="1">
      <c r="A201" s="59">
        <f>SUBTOTAL(3,D$2:$D201)</f>
        <v>200</v>
      </c>
      <c r="B201" s="51" t="s">
        <v>10716</v>
      </c>
      <c r="C201" s="51" t="s">
        <v>10717</v>
      </c>
      <c r="D201" s="51" t="s">
        <v>1706</v>
      </c>
      <c r="E201" s="52" t="s">
        <v>10189</v>
      </c>
      <c r="F201" s="50"/>
      <c r="G201" s="53"/>
      <c r="H201" s="53"/>
      <c r="I201" s="53"/>
      <c r="J201" s="66" t="s">
        <v>10190</v>
      </c>
      <c r="K201" s="60" t="s">
        <v>10191</v>
      </c>
    </row>
    <row r="202" spans="1:11" ht="20.100000000000001" customHeight="1">
      <c r="A202" s="59">
        <f>SUBTOTAL(3,D$2:$D202)</f>
        <v>201</v>
      </c>
      <c r="B202" s="51" t="s">
        <v>10718</v>
      </c>
      <c r="C202" s="51" t="s">
        <v>10719</v>
      </c>
      <c r="D202" s="51" t="s">
        <v>10720</v>
      </c>
      <c r="E202" s="52" t="s">
        <v>10189</v>
      </c>
      <c r="F202" s="50"/>
      <c r="G202" s="53"/>
      <c r="H202" s="53"/>
      <c r="I202" s="53"/>
      <c r="J202" s="66" t="s">
        <v>10190</v>
      </c>
      <c r="K202" s="60" t="s">
        <v>10191</v>
      </c>
    </row>
    <row r="203" spans="1:11" ht="20.100000000000001" customHeight="1">
      <c r="A203" s="59">
        <f>SUBTOTAL(3,D$2:$D203)</f>
        <v>202</v>
      </c>
      <c r="B203" s="51" t="s">
        <v>10721</v>
      </c>
      <c r="C203" s="51" t="s">
        <v>10722</v>
      </c>
      <c r="D203" s="51" t="s">
        <v>583</v>
      </c>
      <c r="E203" s="52" t="s">
        <v>10189</v>
      </c>
      <c r="F203" s="50" t="s">
        <v>151</v>
      </c>
      <c r="G203" s="52" t="s">
        <v>10214</v>
      </c>
      <c r="H203" s="53"/>
      <c r="I203" s="53" t="s">
        <v>151</v>
      </c>
      <c r="J203" s="66" t="s">
        <v>10191</v>
      </c>
      <c r="K203" s="66" t="s">
        <v>10191</v>
      </c>
    </row>
    <row r="204" spans="1:11" ht="20.100000000000001" customHeight="1">
      <c r="A204" s="59">
        <f>SUBTOTAL(3,D$2:$D204)</f>
        <v>203</v>
      </c>
      <c r="B204" s="51" t="s">
        <v>10723</v>
      </c>
      <c r="C204" s="51" t="s">
        <v>10724</v>
      </c>
      <c r="D204" s="51" t="s">
        <v>206</v>
      </c>
      <c r="E204" s="52" t="s">
        <v>10189</v>
      </c>
      <c r="F204" s="50" t="s">
        <v>151</v>
      </c>
      <c r="G204" s="52" t="s">
        <v>10725</v>
      </c>
      <c r="H204" s="53"/>
      <c r="I204" s="53" t="s">
        <v>163</v>
      </c>
      <c r="J204" s="66" t="s">
        <v>10191</v>
      </c>
      <c r="K204" s="66" t="s">
        <v>10191</v>
      </c>
    </row>
    <row r="205" spans="1:11" ht="20.100000000000001" customHeight="1">
      <c r="A205" s="59">
        <f>SUBTOTAL(3,D$2:$D205)</f>
        <v>204</v>
      </c>
      <c r="B205" s="51" t="s">
        <v>10726</v>
      </c>
      <c r="C205" s="51" t="s">
        <v>10727</v>
      </c>
      <c r="D205" s="51" t="s">
        <v>10728</v>
      </c>
      <c r="E205" s="52" t="s">
        <v>10189</v>
      </c>
      <c r="F205" s="50"/>
      <c r="G205" s="53"/>
      <c r="H205" s="53"/>
      <c r="I205" s="53"/>
      <c r="J205" s="66" t="s">
        <v>10190</v>
      </c>
      <c r="K205" s="60" t="s">
        <v>10191</v>
      </c>
    </row>
    <row r="206" spans="1:11" ht="20.100000000000001" customHeight="1">
      <c r="A206" s="59">
        <f>SUBTOTAL(3,D$2:$D206)</f>
        <v>205</v>
      </c>
      <c r="B206" s="51" t="s">
        <v>10729</v>
      </c>
      <c r="C206" s="51" t="s">
        <v>10730</v>
      </c>
      <c r="D206" s="51" t="s">
        <v>10731</v>
      </c>
      <c r="E206" s="52" t="s">
        <v>10189</v>
      </c>
      <c r="F206" s="50"/>
      <c r="G206" s="53"/>
      <c r="H206" s="53"/>
      <c r="I206" s="53"/>
      <c r="J206" s="66" t="s">
        <v>10190</v>
      </c>
      <c r="K206" s="60" t="s">
        <v>10191</v>
      </c>
    </row>
    <row r="207" spans="1:11" ht="20.100000000000001" customHeight="1">
      <c r="A207" s="59">
        <f>SUBTOTAL(3,D$2:$D207)</f>
        <v>206</v>
      </c>
      <c r="B207" s="51" t="s">
        <v>10732</v>
      </c>
      <c r="C207" s="51" t="s">
        <v>10733</v>
      </c>
      <c r="D207" s="51" t="s">
        <v>10734</v>
      </c>
      <c r="E207" s="52" t="s">
        <v>10189</v>
      </c>
      <c r="F207" s="50"/>
      <c r="G207" s="53"/>
      <c r="H207" s="53"/>
      <c r="I207" s="53"/>
      <c r="J207" s="66" t="s">
        <v>10190</v>
      </c>
      <c r="K207" s="60" t="s">
        <v>10191</v>
      </c>
    </row>
    <row r="208" spans="1:11" ht="20.100000000000001" customHeight="1">
      <c r="A208" s="59">
        <f>SUBTOTAL(3,D$2:$D208)</f>
        <v>207</v>
      </c>
      <c r="B208" s="51" t="s">
        <v>10735</v>
      </c>
      <c r="C208" s="51" t="s">
        <v>10736</v>
      </c>
      <c r="D208" s="51" t="s">
        <v>10737</v>
      </c>
      <c r="E208" s="52" t="s">
        <v>10189</v>
      </c>
      <c r="F208" s="50"/>
      <c r="G208" s="53"/>
      <c r="H208" s="53"/>
      <c r="I208" s="53"/>
      <c r="J208" s="66" t="s">
        <v>10190</v>
      </c>
      <c r="K208" s="60" t="s">
        <v>10191</v>
      </c>
    </row>
    <row r="209" spans="1:11" ht="20.100000000000001" customHeight="1">
      <c r="A209" s="59">
        <f>SUBTOTAL(3,D$2:$D209)</f>
        <v>208</v>
      </c>
      <c r="B209" s="51" t="s">
        <v>10738</v>
      </c>
      <c r="C209" s="51" t="s">
        <v>10739</v>
      </c>
      <c r="D209" s="51" t="s">
        <v>2903</v>
      </c>
      <c r="E209" s="52" t="s">
        <v>10189</v>
      </c>
      <c r="F209" s="50"/>
      <c r="G209" s="53"/>
      <c r="H209" s="53"/>
      <c r="I209" s="53"/>
      <c r="J209" s="66" t="s">
        <v>10190</v>
      </c>
      <c r="K209" s="60" t="s">
        <v>10191</v>
      </c>
    </row>
    <row r="210" spans="1:11" ht="20.100000000000001" customHeight="1">
      <c r="A210" s="59">
        <f>SUBTOTAL(3,D$2:$D210)</f>
        <v>209</v>
      </c>
      <c r="B210" s="51" t="s">
        <v>10740</v>
      </c>
      <c r="C210" s="51" t="s">
        <v>10741</v>
      </c>
      <c r="D210" s="51" t="s">
        <v>10742</v>
      </c>
      <c r="E210" s="52" t="s">
        <v>10189</v>
      </c>
      <c r="F210" s="50"/>
      <c r="G210" s="53"/>
      <c r="H210" s="53"/>
      <c r="I210" s="53"/>
      <c r="J210" s="66" t="s">
        <v>10190</v>
      </c>
      <c r="K210" s="60" t="s">
        <v>10191</v>
      </c>
    </row>
    <row r="211" spans="1:11" ht="20.100000000000001" customHeight="1">
      <c r="A211" s="59">
        <f>SUBTOTAL(3,D$2:$D211)</f>
        <v>210</v>
      </c>
      <c r="B211" s="51" t="s">
        <v>10743</v>
      </c>
      <c r="C211" s="51" t="s">
        <v>10744</v>
      </c>
      <c r="D211" s="51" t="s">
        <v>10745</v>
      </c>
      <c r="E211" s="52" t="s">
        <v>10189</v>
      </c>
      <c r="F211" s="50"/>
      <c r="G211" s="53"/>
      <c r="H211" s="53"/>
      <c r="I211" s="53"/>
      <c r="J211" s="66" t="s">
        <v>10190</v>
      </c>
      <c r="K211" s="60" t="s">
        <v>10191</v>
      </c>
    </row>
    <row r="212" spans="1:11" ht="20.100000000000001" customHeight="1">
      <c r="A212" s="59">
        <f>SUBTOTAL(3,D$2:$D212)</f>
        <v>211</v>
      </c>
      <c r="B212" s="51" t="s">
        <v>10746</v>
      </c>
      <c r="C212" s="51" t="s">
        <v>10747</v>
      </c>
      <c r="D212" s="51" t="s">
        <v>1179</v>
      </c>
      <c r="E212" s="52" t="s">
        <v>10189</v>
      </c>
      <c r="F212" s="50" t="s">
        <v>151</v>
      </c>
      <c r="G212" s="52" t="s">
        <v>10214</v>
      </c>
      <c r="H212" s="53" t="s">
        <v>10235</v>
      </c>
      <c r="I212" s="53" t="s">
        <v>151</v>
      </c>
      <c r="J212" s="66" t="s">
        <v>10191</v>
      </c>
      <c r="K212" s="66" t="s">
        <v>10191</v>
      </c>
    </row>
    <row r="213" spans="1:11" ht="20.100000000000001" customHeight="1">
      <c r="A213" s="59">
        <f>SUBTOTAL(3,D$2:$D213)</f>
        <v>212</v>
      </c>
      <c r="B213" s="51" t="s">
        <v>10218</v>
      </c>
      <c r="C213" s="51" t="s">
        <v>10748</v>
      </c>
      <c r="D213" s="51" t="s">
        <v>10749</v>
      </c>
      <c r="E213" s="52" t="s">
        <v>10189</v>
      </c>
      <c r="F213" s="50" t="s">
        <v>151</v>
      </c>
      <c r="G213" s="52" t="s">
        <v>10214</v>
      </c>
      <c r="H213" s="53"/>
      <c r="I213" s="53" t="s">
        <v>151</v>
      </c>
      <c r="J213" s="66">
        <v>95.07</v>
      </c>
      <c r="K213" s="66" t="s">
        <v>10191</v>
      </c>
    </row>
    <row r="214" spans="1:11" ht="20.100000000000001" customHeight="1">
      <c r="A214" s="59">
        <f>SUBTOTAL(3,D$2:$D214)</f>
        <v>213</v>
      </c>
      <c r="B214" s="51" t="s">
        <v>10750</v>
      </c>
      <c r="C214" s="51" t="s">
        <v>10751</v>
      </c>
      <c r="D214" s="51" t="s">
        <v>10752</v>
      </c>
      <c r="E214" s="52" t="s">
        <v>10189</v>
      </c>
      <c r="F214" s="50"/>
      <c r="G214" s="53"/>
      <c r="H214" s="53"/>
      <c r="I214" s="53"/>
      <c r="J214" s="66" t="s">
        <v>10190</v>
      </c>
      <c r="K214" s="60" t="s">
        <v>10191</v>
      </c>
    </row>
    <row r="215" spans="1:11" ht="20.100000000000001" customHeight="1">
      <c r="A215" s="59">
        <f>SUBTOTAL(3,D$2:$D215)</f>
        <v>214</v>
      </c>
      <c r="B215" s="51" t="s">
        <v>10753</v>
      </c>
      <c r="C215" s="51" t="s">
        <v>10754</v>
      </c>
      <c r="D215" s="51" t="s">
        <v>10755</v>
      </c>
      <c r="E215" s="52" t="s">
        <v>10189</v>
      </c>
      <c r="F215" s="50" t="s">
        <v>151</v>
      </c>
      <c r="G215" s="52" t="s">
        <v>10</v>
      </c>
      <c r="H215" s="53" t="s">
        <v>10</v>
      </c>
      <c r="I215" s="53" t="s">
        <v>10</v>
      </c>
      <c r="J215" s="53" t="s">
        <v>10</v>
      </c>
      <c r="K215" s="66" t="s">
        <v>10</v>
      </c>
    </row>
    <row r="216" spans="1:11" ht="20.100000000000001" customHeight="1">
      <c r="A216" s="59">
        <f>SUBTOTAL(3,D$2:$D216)</f>
        <v>215</v>
      </c>
      <c r="B216" s="51" t="s">
        <v>10218</v>
      </c>
      <c r="C216" s="51" t="s">
        <v>10756</v>
      </c>
      <c r="D216" s="57" t="s">
        <v>10757</v>
      </c>
      <c r="E216" s="52" t="s">
        <v>10189</v>
      </c>
      <c r="F216" s="50" t="s">
        <v>151</v>
      </c>
      <c r="G216" s="53"/>
      <c r="H216" s="53"/>
      <c r="I216" s="53"/>
      <c r="J216" s="66"/>
      <c r="K216" s="66"/>
    </row>
    <row r="217" spans="1:11" ht="20.100000000000001" customHeight="1">
      <c r="A217" s="59">
        <f>SUBTOTAL(3,D$2:$D217)</f>
        <v>216</v>
      </c>
      <c r="B217" s="51" t="s">
        <v>10758</v>
      </c>
      <c r="C217" s="51" t="s">
        <v>10759</v>
      </c>
      <c r="D217" s="51" t="s">
        <v>4634</v>
      </c>
      <c r="E217" s="52" t="s">
        <v>10189</v>
      </c>
      <c r="F217" s="50"/>
      <c r="G217" s="53"/>
      <c r="H217" s="53"/>
      <c r="I217" s="53"/>
      <c r="J217" s="66" t="s">
        <v>10190</v>
      </c>
      <c r="K217" s="60" t="s">
        <v>10191</v>
      </c>
    </row>
    <row r="218" spans="1:11" ht="20.100000000000001" customHeight="1">
      <c r="A218" s="59">
        <f>SUBTOTAL(3,D$2:$D218)</f>
        <v>217</v>
      </c>
      <c r="B218" s="51" t="s">
        <v>10760</v>
      </c>
      <c r="C218" s="51" t="s">
        <v>10761</v>
      </c>
      <c r="D218" s="51" t="s">
        <v>2411</v>
      </c>
      <c r="E218" s="52" t="s">
        <v>10189</v>
      </c>
      <c r="F218" s="50"/>
      <c r="G218" s="53"/>
      <c r="H218" s="53"/>
      <c r="I218" s="53"/>
      <c r="J218" s="66" t="s">
        <v>10190</v>
      </c>
      <c r="K218" s="60" t="s">
        <v>10762</v>
      </c>
    </row>
    <row r="219" spans="1:11" ht="20.100000000000001" customHeight="1">
      <c r="A219" s="59">
        <f>SUBTOTAL(3,D$2:$D219)</f>
        <v>218</v>
      </c>
      <c r="B219" s="51" t="s">
        <v>10763</v>
      </c>
      <c r="C219" s="51" t="s">
        <v>10764</v>
      </c>
      <c r="D219" s="51" t="s">
        <v>10765</v>
      </c>
      <c r="E219" s="52" t="s">
        <v>10189</v>
      </c>
      <c r="F219" s="50"/>
      <c r="G219" s="53"/>
      <c r="H219" s="53"/>
      <c r="I219" s="53"/>
      <c r="J219" s="66" t="s">
        <v>10190</v>
      </c>
      <c r="K219" s="60" t="s">
        <v>10191</v>
      </c>
    </row>
    <row r="220" spans="1:11" ht="20.100000000000001" customHeight="1">
      <c r="A220" s="59">
        <f>SUBTOTAL(3,D$2:$D220)</f>
        <v>219</v>
      </c>
      <c r="B220" s="51" t="s">
        <v>10766</v>
      </c>
      <c r="C220" s="51" t="s">
        <v>10767</v>
      </c>
      <c r="D220" s="51" t="s">
        <v>10768</v>
      </c>
      <c r="E220" s="52" t="s">
        <v>10189</v>
      </c>
      <c r="F220" s="50" t="s">
        <v>151</v>
      </c>
      <c r="G220" s="52" t="s">
        <v>10214</v>
      </c>
      <c r="H220" s="53"/>
      <c r="I220" s="53" t="s">
        <v>151</v>
      </c>
      <c r="J220" s="66" t="s">
        <v>10215</v>
      </c>
      <c r="K220" s="66" t="s">
        <v>10236</v>
      </c>
    </row>
    <row r="221" spans="1:11" ht="20.100000000000001" customHeight="1">
      <c r="A221" s="59">
        <f>SUBTOTAL(3,D$2:$D221)</f>
        <v>220</v>
      </c>
      <c r="B221" s="51" t="s">
        <v>10769</v>
      </c>
      <c r="C221" s="51" t="s">
        <v>10770</v>
      </c>
      <c r="D221" s="51" t="s">
        <v>10771</v>
      </c>
      <c r="E221" s="52" t="s">
        <v>10189</v>
      </c>
      <c r="F221" s="50"/>
      <c r="G221" s="53"/>
      <c r="H221" s="53"/>
      <c r="I221" s="53"/>
      <c r="J221" s="66" t="s">
        <v>10190</v>
      </c>
      <c r="K221" s="60" t="s">
        <v>10191</v>
      </c>
    </row>
    <row r="222" spans="1:11" ht="20.100000000000001" customHeight="1">
      <c r="A222" s="59">
        <f>SUBTOTAL(3,D$2:$D222)</f>
        <v>221</v>
      </c>
      <c r="B222" s="51" t="s">
        <v>10772</v>
      </c>
      <c r="C222" s="51" t="s">
        <v>10773</v>
      </c>
      <c r="D222" s="51" t="s">
        <v>10774</v>
      </c>
      <c r="E222" s="52" t="s">
        <v>10189</v>
      </c>
      <c r="F222" s="50"/>
      <c r="G222" s="53"/>
      <c r="H222" s="53"/>
      <c r="I222" s="53"/>
      <c r="J222" s="66" t="s">
        <v>10190</v>
      </c>
      <c r="K222" s="60" t="s">
        <v>10191</v>
      </c>
    </row>
    <row r="223" spans="1:11" ht="20.100000000000001" customHeight="1">
      <c r="A223" s="59">
        <f>SUBTOTAL(3,D$2:$D223)</f>
        <v>222</v>
      </c>
      <c r="B223" s="51" t="s">
        <v>10775</v>
      </c>
      <c r="C223" s="51" t="s">
        <v>10776</v>
      </c>
      <c r="D223" s="51" t="s">
        <v>10777</v>
      </c>
      <c r="E223" s="52" t="s">
        <v>10189</v>
      </c>
      <c r="F223" s="50"/>
      <c r="G223" s="53"/>
      <c r="H223" s="53"/>
      <c r="I223" s="53"/>
      <c r="J223" s="66" t="s">
        <v>10190</v>
      </c>
      <c r="K223" s="60" t="s">
        <v>10191</v>
      </c>
    </row>
    <row r="224" spans="1:11" ht="20.100000000000001" customHeight="1">
      <c r="A224" s="59">
        <f>SUBTOTAL(3,D$2:$D224)</f>
        <v>223</v>
      </c>
      <c r="B224" s="51" t="s">
        <v>10778</v>
      </c>
      <c r="C224" s="51" t="s">
        <v>10779</v>
      </c>
      <c r="D224" s="51" t="s">
        <v>10780</v>
      </c>
      <c r="E224" s="52" t="s">
        <v>10189</v>
      </c>
      <c r="F224" s="50"/>
      <c r="G224" s="53"/>
      <c r="H224" s="53"/>
      <c r="I224" s="53"/>
      <c r="J224" s="66" t="s">
        <v>10190</v>
      </c>
      <c r="K224" s="60" t="s">
        <v>10191</v>
      </c>
    </row>
    <row r="225" spans="1:11" ht="20.100000000000001" customHeight="1">
      <c r="A225" s="59">
        <f>SUBTOTAL(3,D$2:$D225)</f>
        <v>224</v>
      </c>
      <c r="B225" s="51" t="s">
        <v>10781</v>
      </c>
      <c r="C225" s="51" t="s">
        <v>10782</v>
      </c>
      <c r="D225" s="51" t="s">
        <v>10783</v>
      </c>
      <c r="E225" s="52" t="s">
        <v>10189</v>
      </c>
      <c r="F225" s="50" t="s">
        <v>151</v>
      </c>
      <c r="G225" s="52" t="s">
        <v>10214</v>
      </c>
      <c r="H225" s="53" t="s">
        <v>10235</v>
      </c>
      <c r="I225" s="53" t="s">
        <v>151</v>
      </c>
      <c r="J225" s="66" t="s">
        <v>10215</v>
      </c>
      <c r="K225" s="66" t="s">
        <v>10191</v>
      </c>
    </row>
    <row r="226" spans="1:11" ht="20.100000000000001" customHeight="1">
      <c r="A226" s="59">
        <f>SUBTOTAL(3,D$2:$D226)</f>
        <v>225</v>
      </c>
      <c r="B226" s="51" t="s">
        <v>10218</v>
      </c>
      <c r="C226" s="51" t="s">
        <v>10784</v>
      </c>
      <c r="D226" s="51" t="s">
        <v>331</v>
      </c>
      <c r="E226" s="52" t="s">
        <v>10189</v>
      </c>
      <c r="F226" s="50" t="s">
        <v>151</v>
      </c>
      <c r="G226" s="52" t="s">
        <v>10214</v>
      </c>
      <c r="H226" s="53" t="s">
        <v>10235</v>
      </c>
      <c r="I226" s="53" t="s">
        <v>151</v>
      </c>
      <c r="J226" s="66" t="s">
        <v>10191</v>
      </c>
      <c r="K226" s="66" t="s">
        <v>10191</v>
      </c>
    </row>
    <row r="227" spans="1:11" ht="20.100000000000001" customHeight="1">
      <c r="A227" s="59">
        <f>SUBTOTAL(3,D$2:$D227)</f>
        <v>226</v>
      </c>
      <c r="B227" s="51" t="s">
        <v>10785</v>
      </c>
      <c r="C227" s="51" t="s">
        <v>10786</v>
      </c>
      <c r="D227" s="51" t="s">
        <v>4921</v>
      </c>
      <c r="E227" s="52" t="s">
        <v>10189</v>
      </c>
      <c r="F227" s="50" t="s">
        <v>151</v>
      </c>
      <c r="G227" s="52" t="s">
        <v>10214</v>
      </c>
      <c r="H227" s="53" t="s">
        <v>10787</v>
      </c>
      <c r="I227" s="53" t="s">
        <v>151</v>
      </c>
      <c r="J227" s="66" t="s">
        <v>10191</v>
      </c>
      <c r="K227" s="66" t="s">
        <v>10191</v>
      </c>
    </row>
    <row r="228" spans="1:11" ht="20.100000000000001" customHeight="1">
      <c r="A228" s="59">
        <f>SUBTOTAL(3,D$2:$D228)</f>
        <v>227</v>
      </c>
      <c r="B228" s="51" t="s">
        <v>10788</v>
      </c>
      <c r="C228" s="51" t="s">
        <v>10789</v>
      </c>
      <c r="D228" s="51" t="s">
        <v>1754</v>
      </c>
      <c r="E228" s="52" t="s">
        <v>10189</v>
      </c>
      <c r="F228" s="50"/>
      <c r="G228" s="53"/>
      <c r="H228" s="53"/>
      <c r="I228" s="53"/>
      <c r="J228" s="66" t="s">
        <v>10190</v>
      </c>
      <c r="K228" s="60" t="s">
        <v>10191</v>
      </c>
    </row>
    <row r="229" spans="1:11" ht="20.100000000000001" customHeight="1">
      <c r="A229" s="59">
        <f>SUBTOTAL(3,D$2:$D229)</f>
        <v>228</v>
      </c>
      <c r="B229" s="51" t="s">
        <v>10790</v>
      </c>
      <c r="C229" s="51" t="s">
        <v>10791</v>
      </c>
      <c r="D229" s="51" t="s">
        <v>10792</v>
      </c>
      <c r="E229" s="52" t="s">
        <v>10189</v>
      </c>
      <c r="F229" s="50"/>
      <c r="G229" s="53"/>
      <c r="H229" s="53"/>
      <c r="I229" s="53"/>
      <c r="J229" s="66" t="s">
        <v>10190</v>
      </c>
      <c r="K229" s="60" t="s">
        <v>10191</v>
      </c>
    </row>
    <row r="230" spans="1:11" ht="20.100000000000001" customHeight="1">
      <c r="A230" s="59">
        <f>SUBTOTAL(3,D$2:$D230)</f>
        <v>229</v>
      </c>
      <c r="B230" s="51" t="s">
        <v>10793</v>
      </c>
      <c r="C230" s="51" t="s">
        <v>10794</v>
      </c>
      <c r="D230" s="51" t="s">
        <v>3838</v>
      </c>
      <c r="E230" s="52" t="s">
        <v>10189</v>
      </c>
      <c r="F230" s="50"/>
      <c r="G230" s="53"/>
      <c r="H230" s="53"/>
      <c r="I230" s="53"/>
      <c r="J230" s="66" t="s">
        <v>10190</v>
      </c>
      <c r="K230" s="60" t="s">
        <v>10191</v>
      </c>
    </row>
    <row r="231" spans="1:11" ht="20.100000000000001" customHeight="1">
      <c r="A231" s="59">
        <f>SUBTOTAL(3,D$2:$D231)</f>
        <v>230</v>
      </c>
      <c r="B231" s="51" t="s">
        <v>10795</v>
      </c>
      <c r="C231" s="51" t="s">
        <v>10796</v>
      </c>
      <c r="D231" s="51" t="s">
        <v>1818</v>
      </c>
      <c r="E231" s="52" t="s">
        <v>10189</v>
      </c>
      <c r="F231" s="50"/>
      <c r="G231" s="53"/>
      <c r="H231" s="53"/>
      <c r="I231" s="53"/>
      <c r="J231" s="66" t="s">
        <v>10190</v>
      </c>
      <c r="K231" s="60" t="s">
        <v>10191</v>
      </c>
    </row>
    <row r="232" spans="1:11" ht="20.100000000000001" customHeight="1">
      <c r="A232" s="59">
        <f>SUBTOTAL(3,D$2:$D232)</f>
        <v>231</v>
      </c>
      <c r="B232" s="51" t="s">
        <v>10797</v>
      </c>
      <c r="C232" s="51" t="s">
        <v>10798</v>
      </c>
      <c r="D232" s="51" t="s">
        <v>1553</v>
      </c>
      <c r="E232" s="52" t="s">
        <v>10189</v>
      </c>
      <c r="F232" s="50"/>
      <c r="G232" s="53"/>
      <c r="H232" s="53"/>
      <c r="I232" s="53"/>
      <c r="J232" s="66" t="s">
        <v>10190</v>
      </c>
      <c r="K232" s="60" t="s">
        <v>10191</v>
      </c>
    </row>
    <row r="233" spans="1:11" ht="20.100000000000001" customHeight="1">
      <c r="A233" s="59">
        <f>SUBTOTAL(3,D$2:$D233)</f>
        <v>232</v>
      </c>
      <c r="B233" s="51" t="s">
        <v>10218</v>
      </c>
      <c r="C233" s="51" t="s">
        <v>10799</v>
      </c>
      <c r="D233" s="51" t="s">
        <v>3200</v>
      </c>
      <c r="E233" s="52" t="s">
        <v>10189</v>
      </c>
      <c r="F233" s="50" t="s">
        <v>151</v>
      </c>
      <c r="G233" s="52" t="s">
        <v>10214</v>
      </c>
      <c r="H233" s="53"/>
      <c r="I233" s="53" t="s">
        <v>151</v>
      </c>
      <c r="J233" s="66" t="s">
        <v>10708</v>
      </c>
      <c r="K233" s="66" t="s">
        <v>10191</v>
      </c>
    </row>
    <row r="234" spans="1:11" ht="20.100000000000001" customHeight="1">
      <c r="A234" s="59">
        <f>SUBTOTAL(3,D$2:$D234)</f>
        <v>233</v>
      </c>
      <c r="B234" s="51" t="s">
        <v>10800</v>
      </c>
      <c r="C234" s="51" t="s">
        <v>10801</v>
      </c>
      <c r="D234" s="51" t="s">
        <v>1002</v>
      </c>
      <c r="E234" s="52" t="s">
        <v>10189</v>
      </c>
      <c r="F234" s="50" t="s">
        <v>151</v>
      </c>
      <c r="G234" s="52" t="s">
        <v>10214</v>
      </c>
      <c r="H234" s="53" t="s">
        <v>10235</v>
      </c>
      <c r="I234" s="53" t="s">
        <v>151</v>
      </c>
      <c r="J234" s="66" t="s">
        <v>10191</v>
      </c>
      <c r="K234" s="66" t="s">
        <v>10191</v>
      </c>
    </row>
    <row r="235" spans="1:11" ht="20.100000000000001" customHeight="1">
      <c r="A235" s="59">
        <f>SUBTOTAL(3,D$2:$D235)</f>
        <v>234</v>
      </c>
      <c r="B235" s="51" t="s">
        <v>10802</v>
      </c>
      <c r="C235" s="51" t="s">
        <v>10803</v>
      </c>
      <c r="D235" s="51" t="s">
        <v>1956</v>
      </c>
      <c r="E235" s="52" t="s">
        <v>10189</v>
      </c>
      <c r="F235" s="50"/>
      <c r="G235" s="53"/>
      <c r="H235" s="53"/>
      <c r="I235" s="53"/>
      <c r="J235" s="66" t="s">
        <v>10190</v>
      </c>
      <c r="K235" s="60" t="s">
        <v>10191</v>
      </c>
    </row>
    <row r="236" spans="1:11" ht="20.100000000000001" customHeight="1">
      <c r="A236" s="59">
        <f>SUBTOTAL(3,D$2:$D236)</f>
        <v>235</v>
      </c>
      <c r="B236" s="51" t="s">
        <v>10804</v>
      </c>
      <c r="C236" s="51" t="s">
        <v>10805</v>
      </c>
      <c r="D236" s="51" t="s">
        <v>1061</v>
      </c>
      <c r="E236" s="52" t="s">
        <v>10189</v>
      </c>
      <c r="F236" s="50" t="s">
        <v>151</v>
      </c>
      <c r="G236" s="52" t="s">
        <v>10214</v>
      </c>
      <c r="H236" s="53"/>
      <c r="I236" s="53" t="s">
        <v>151</v>
      </c>
      <c r="J236" s="66" t="s">
        <v>10191</v>
      </c>
      <c r="K236" s="66" t="s">
        <v>10191</v>
      </c>
    </row>
    <row r="237" spans="1:11" ht="20.100000000000001" customHeight="1">
      <c r="A237" s="59">
        <f>SUBTOTAL(3,D$2:$D237)</f>
        <v>236</v>
      </c>
      <c r="B237" s="51" t="s">
        <v>10806</v>
      </c>
      <c r="C237" s="51" t="s">
        <v>10807</v>
      </c>
      <c r="D237" s="51" t="s">
        <v>10808</v>
      </c>
      <c r="E237" s="52" t="s">
        <v>10189</v>
      </c>
      <c r="F237" s="50" t="s">
        <v>151</v>
      </c>
      <c r="G237" s="52" t="s">
        <v>10214</v>
      </c>
      <c r="H237" s="53" t="s">
        <v>10379</v>
      </c>
      <c r="I237" s="53" t="s">
        <v>151</v>
      </c>
      <c r="J237" s="66" t="s">
        <v>10215</v>
      </c>
      <c r="K237" s="66" t="s">
        <v>10236</v>
      </c>
    </row>
    <row r="238" spans="1:11" ht="20.100000000000001" customHeight="1">
      <c r="A238" s="59">
        <f>SUBTOTAL(3,D$2:$D238)</f>
        <v>237</v>
      </c>
      <c r="B238" s="51" t="s">
        <v>10218</v>
      </c>
      <c r="C238" s="51" t="s">
        <v>10809</v>
      </c>
      <c r="D238" s="51" t="s">
        <v>10810</v>
      </c>
      <c r="E238" s="52" t="s">
        <v>10189</v>
      </c>
      <c r="F238" s="50" t="s">
        <v>151</v>
      </c>
      <c r="G238" s="52" t="s">
        <v>10214</v>
      </c>
      <c r="H238" s="53" t="s">
        <v>10235</v>
      </c>
      <c r="I238" s="53" t="s">
        <v>151</v>
      </c>
      <c r="J238" s="66" t="s">
        <v>10191</v>
      </c>
      <c r="K238" s="66" t="s">
        <v>10191</v>
      </c>
    </row>
    <row r="239" spans="1:11" ht="20.100000000000001" customHeight="1">
      <c r="A239" s="59">
        <f>SUBTOTAL(3,D$2:$D239)</f>
        <v>238</v>
      </c>
      <c r="B239" s="51" t="s">
        <v>10218</v>
      </c>
      <c r="C239" s="51" t="s">
        <v>10811</v>
      </c>
      <c r="D239" s="51" t="s">
        <v>3238</v>
      </c>
      <c r="E239" s="52" t="s">
        <v>10189</v>
      </c>
      <c r="F239" s="50" t="s">
        <v>151</v>
      </c>
      <c r="G239" s="52" t="s">
        <v>10214</v>
      </c>
      <c r="H239" s="53"/>
      <c r="I239" s="53" t="s">
        <v>151</v>
      </c>
      <c r="J239" s="66" t="s">
        <v>10708</v>
      </c>
      <c r="K239" s="66" t="s">
        <v>10191</v>
      </c>
    </row>
    <row r="240" spans="1:11" ht="20.100000000000001" customHeight="1">
      <c r="A240" s="59">
        <f>SUBTOTAL(3,D$2:$D240)</f>
        <v>239</v>
      </c>
      <c r="B240" s="51" t="s">
        <v>10812</v>
      </c>
      <c r="C240" s="51" t="s">
        <v>10813</v>
      </c>
      <c r="D240" s="51" t="s">
        <v>1597</v>
      </c>
      <c r="E240" s="52" t="s">
        <v>10189</v>
      </c>
      <c r="F240" s="50" t="s">
        <v>151</v>
      </c>
      <c r="G240" s="52" t="s">
        <v>10214</v>
      </c>
      <c r="H240" s="53"/>
      <c r="I240" s="53" t="s">
        <v>151</v>
      </c>
      <c r="J240" s="66" t="s">
        <v>10215</v>
      </c>
      <c r="K240" s="66" t="s">
        <v>10191</v>
      </c>
    </row>
    <row r="241" spans="1:11" ht="20.100000000000001" customHeight="1">
      <c r="A241" s="59">
        <f>SUBTOTAL(3,D$2:$D241)</f>
        <v>240</v>
      </c>
      <c r="B241" s="51" t="s">
        <v>10814</v>
      </c>
      <c r="C241" s="51" t="s">
        <v>10815</v>
      </c>
      <c r="D241" s="51" t="s">
        <v>1640</v>
      </c>
      <c r="E241" s="52" t="s">
        <v>10189</v>
      </c>
      <c r="F241" s="50"/>
      <c r="G241" s="53"/>
      <c r="H241" s="53"/>
      <c r="I241" s="53"/>
      <c r="J241" s="66" t="s">
        <v>10190</v>
      </c>
      <c r="K241" s="60" t="s">
        <v>10191</v>
      </c>
    </row>
    <row r="242" spans="1:11" ht="20.100000000000001" customHeight="1">
      <c r="A242" s="59">
        <f>SUBTOTAL(3,D$2:$D242)</f>
        <v>241</v>
      </c>
      <c r="B242" s="51" t="s">
        <v>10816</v>
      </c>
      <c r="C242" s="51" t="s">
        <v>10817</v>
      </c>
      <c r="D242" s="51" t="s">
        <v>10818</v>
      </c>
      <c r="E242" s="52" t="s">
        <v>10189</v>
      </c>
      <c r="F242" s="50"/>
      <c r="G242" s="53"/>
      <c r="H242" s="53"/>
      <c r="I242" s="53"/>
      <c r="J242" s="66" t="s">
        <v>10190</v>
      </c>
      <c r="K242" s="60" t="s">
        <v>10191</v>
      </c>
    </row>
    <row r="243" spans="1:11" ht="20.100000000000001" customHeight="1">
      <c r="A243" s="59">
        <f>SUBTOTAL(3,D$2:$D243)</f>
        <v>242</v>
      </c>
      <c r="B243" s="51" t="s">
        <v>10819</v>
      </c>
      <c r="C243" s="51" t="s">
        <v>10820</v>
      </c>
      <c r="D243" s="51" t="s">
        <v>10821</v>
      </c>
      <c r="E243" s="52" t="s">
        <v>10189</v>
      </c>
      <c r="F243" s="50" t="s">
        <v>151</v>
      </c>
      <c r="G243" s="52" t="s">
        <v>10</v>
      </c>
      <c r="H243" s="53" t="s">
        <v>10</v>
      </c>
      <c r="I243" s="53" t="s">
        <v>10</v>
      </c>
      <c r="J243" s="53" t="s">
        <v>10</v>
      </c>
      <c r="K243" s="66" t="s">
        <v>10</v>
      </c>
    </row>
    <row r="244" spans="1:11" ht="20.100000000000001" customHeight="1">
      <c r="A244" s="59">
        <f>SUBTOTAL(3,D$2:$D244)</f>
        <v>243</v>
      </c>
      <c r="B244" s="51" t="s">
        <v>10822</v>
      </c>
      <c r="C244" s="51" t="s">
        <v>10823</v>
      </c>
      <c r="D244" s="51" t="s">
        <v>1803</v>
      </c>
      <c r="E244" s="52" t="s">
        <v>10189</v>
      </c>
      <c r="F244" s="50"/>
      <c r="G244" s="53"/>
      <c r="H244" s="53"/>
      <c r="I244" s="53"/>
      <c r="J244" s="66" t="s">
        <v>10190</v>
      </c>
      <c r="K244" s="60" t="s">
        <v>10191</v>
      </c>
    </row>
    <row r="245" spans="1:11" ht="20.100000000000001" customHeight="1">
      <c r="A245" s="59">
        <f>SUBTOTAL(3,D$2:$D245)</f>
        <v>244</v>
      </c>
      <c r="B245" s="51" t="s">
        <v>10824</v>
      </c>
      <c r="C245" s="51" t="s">
        <v>10825</v>
      </c>
      <c r="D245" s="51" t="s">
        <v>10826</v>
      </c>
      <c r="E245" s="52" t="s">
        <v>10189</v>
      </c>
      <c r="F245" s="50"/>
      <c r="G245" s="53"/>
      <c r="H245" s="53"/>
      <c r="I245" s="53"/>
      <c r="J245" s="66" t="s">
        <v>10190</v>
      </c>
      <c r="K245" s="60" t="s">
        <v>10191</v>
      </c>
    </row>
    <row r="246" spans="1:11" ht="20.100000000000001" customHeight="1">
      <c r="A246" s="59">
        <f>SUBTOTAL(3,D$2:$D246)</f>
        <v>245</v>
      </c>
      <c r="B246" s="51" t="s">
        <v>10827</v>
      </c>
      <c r="C246" s="51" t="s">
        <v>10828</v>
      </c>
      <c r="D246" s="51" t="s">
        <v>10829</v>
      </c>
      <c r="E246" s="52" t="s">
        <v>10189</v>
      </c>
      <c r="F246" s="50"/>
      <c r="G246" s="53"/>
      <c r="H246" s="53"/>
      <c r="I246" s="53"/>
      <c r="J246" s="66" t="s">
        <v>10190</v>
      </c>
      <c r="K246" s="60" t="s">
        <v>10191</v>
      </c>
    </row>
    <row r="247" spans="1:11" ht="20.100000000000001" customHeight="1">
      <c r="A247" s="59">
        <f>SUBTOTAL(3,D$2:$D247)</f>
        <v>246</v>
      </c>
      <c r="B247" s="51" t="s">
        <v>10830</v>
      </c>
      <c r="C247" s="51" t="s">
        <v>10831</v>
      </c>
      <c r="D247" s="51" t="s">
        <v>10832</v>
      </c>
      <c r="E247" s="52" t="s">
        <v>10189</v>
      </c>
      <c r="F247" s="50"/>
      <c r="G247" s="53"/>
      <c r="H247" s="53"/>
      <c r="I247" s="53"/>
      <c r="J247" s="66" t="s">
        <v>10190</v>
      </c>
      <c r="K247" s="60" t="s">
        <v>10191</v>
      </c>
    </row>
    <row r="248" spans="1:11" ht="20.100000000000001" customHeight="1">
      <c r="A248" s="59">
        <f>SUBTOTAL(3,D$2:$D248)</f>
        <v>247</v>
      </c>
      <c r="B248" s="51" t="s">
        <v>10833</v>
      </c>
      <c r="C248" s="51" t="s">
        <v>10834</v>
      </c>
      <c r="D248" s="51" t="s">
        <v>4768</v>
      </c>
      <c r="E248" s="52" t="s">
        <v>10189</v>
      </c>
      <c r="F248" s="50"/>
      <c r="G248" s="53"/>
      <c r="H248" s="53"/>
      <c r="I248" s="53"/>
      <c r="J248" s="66" t="s">
        <v>10190</v>
      </c>
      <c r="K248" s="60" t="s">
        <v>10191</v>
      </c>
    </row>
    <row r="249" spans="1:11" ht="20.100000000000001" customHeight="1">
      <c r="A249" s="59">
        <f>SUBTOTAL(3,D$2:$D249)</f>
        <v>248</v>
      </c>
      <c r="B249" s="51" t="s">
        <v>10835</v>
      </c>
      <c r="C249" s="51" t="s">
        <v>10836</v>
      </c>
      <c r="D249" s="51" t="s">
        <v>10837</v>
      </c>
      <c r="E249" s="52" t="s">
        <v>10189</v>
      </c>
      <c r="F249" s="50"/>
      <c r="G249" s="53"/>
      <c r="H249" s="53"/>
      <c r="I249" s="53"/>
      <c r="J249" s="66" t="s">
        <v>10190</v>
      </c>
      <c r="K249" s="60" t="s">
        <v>10838</v>
      </c>
    </row>
    <row r="250" spans="1:11" ht="20.100000000000001" customHeight="1">
      <c r="A250" s="59">
        <f>SUBTOTAL(3,D$2:$D250)</f>
        <v>249</v>
      </c>
      <c r="B250" s="51" t="s">
        <v>10839</v>
      </c>
      <c r="C250" s="51" t="s">
        <v>10840</v>
      </c>
      <c r="D250" s="51" t="s">
        <v>10841</v>
      </c>
      <c r="E250" s="52" t="s">
        <v>10189</v>
      </c>
      <c r="F250" s="50" t="s">
        <v>151</v>
      </c>
      <c r="G250" s="52" t="s">
        <v>10214</v>
      </c>
      <c r="H250" s="53" t="s">
        <v>10235</v>
      </c>
      <c r="I250" s="53" t="s">
        <v>151</v>
      </c>
      <c r="J250" s="66" t="s">
        <v>10191</v>
      </c>
      <c r="K250" s="66" t="s">
        <v>10191</v>
      </c>
    </row>
    <row r="251" spans="1:11" ht="20.100000000000001" customHeight="1">
      <c r="A251" s="59">
        <f>SUBTOTAL(3,D$2:$D251)</f>
        <v>250</v>
      </c>
      <c r="B251" s="51" t="s">
        <v>10218</v>
      </c>
      <c r="C251" s="51" t="s">
        <v>10842</v>
      </c>
      <c r="D251" s="51" t="s">
        <v>9122</v>
      </c>
      <c r="E251" s="52" t="s">
        <v>10189</v>
      </c>
      <c r="F251" s="50" t="s">
        <v>151</v>
      </c>
      <c r="G251" s="52" t="s">
        <v>10214</v>
      </c>
      <c r="H251" s="53"/>
      <c r="I251" s="53" t="s">
        <v>151</v>
      </c>
      <c r="J251" s="66" t="s">
        <v>10191</v>
      </c>
      <c r="K251" s="66" t="s">
        <v>10191</v>
      </c>
    </row>
    <row r="252" spans="1:11" ht="20.100000000000001" customHeight="1">
      <c r="A252" s="59">
        <f>SUBTOTAL(3,D$2:$D252)</f>
        <v>251</v>
      </c>
      <c r="B252" s="51" t="s">
        <v>10843</v>
      </c>
      <c r="C252" s="51" t="s">
        <v>10844</v>
      </c>
      <c r="D252" s="51" t="s">
        <v>2302</v>
      </c>
      <c r="E252" s="52" t="s">
        <v>10189</v>
      </c>
      <c r="F252" s="50"/>
      <c r="G252" s="53"/>
      <c r="H252" s="53"/>
      <c r="I252" s="53"/>
      <c r="J252" s="66" t="s">
        <v>10190</v>
      </c>
      <c r="K252" s="60" t="s">
        <v>10191</v>
      </c>
    </row>
    <row r="253" spans="1:11" ht="20.100000000000001" customHeight="1">
      <c r="A253" s="59">
        <f>SUBTOTAL(3,D$2:$D253)</f>
        <v>252</v>
      </c>
      <c r="B253" s="51" t="s">
        <v>10845</v>
      </c>
      <c r="C253" s="51" t="s">
        <v>10846</v>
      </c>
      <c r="D253" s="51" t="s">
        <v>10847</v>
      </c>
      <c r="E253" s="52" t="s">
        <v>10189</v>
      </c>
      <c r="F253" s="50"/>
      <c r="G253" s="53"/>
      <c r="H253" s="53"/>
      <c r="I253" s="53"/>
      <c r="J253" s="66" t="s">
        <v>10190</v>
      </c>
      <c r="K253" s="60" t="s">
        <v>10191</v>
      </c>
    </row>
    <row r="254" spans="1:11" ht="20.100000000000001" customHeight="1">
      <c r="A254" s="59">
        <f>SUBTOTAL(3,D$2:$D254)</f>
        <v>253</v>
      </c>
      <c r="B254" s="51" t="s">
        <v>10848</v>
      </c>
      <c r="C254" s="51" t="s">
        <v>10849</v>
      </c>
      <c r="D254" s="51" t="s">
        <v>10850</v>
      </c>
      <c r="E254" s="52" t="s">
        <v>10189</v>
      </c>
      <c r="F254" s="50"/>
      <c r="G254" s="53"/>
      <c r="H254" s="53"/>
      <c r="I254" s="53"/>
      <c r="J254" s="66" t="s">
        <v>10190</v>
      </c>
      <c r="K254" s="60" t="s">
        <v>10191</v>
      </c>
    </row>
    <row r="255" spans="1:11" ht="20.100000000000001" customHeight="1">
      <c r="A255" s="59">
        <f>SUBTOTAL(3,D$2:$D255)</f>
        <v>254</v>
      </c>
      <c r="B255" s="51" t="s">
        <v>10851</v>
      </c>
      <c r="C255" s="51" t="s">
        <v>10852</v>
      </c>
      <c r="D255" s="51" t="s">
        <v>10853</v>
      </c>
      <c r="E255" s="52" t="s">
        <v>10189</v>
      </c>
      <c r="F255" s="50"/>
      <c r="G255" s="53"/>
      <c r="H255" s="53"/>
      <c r="I255" s="53"/>
      <c r="J255" s="66" t="s">
        <v>10190</v>
      </c>
      <c r="K255" s="60" t="s">
        <v>10191</v>
      </c>
    </row>
    <row r="256" spans="1:11" ht="20.100000000000001" customHeight="1">
      <c r="A256" s="59">
        <f>SUBTOTAL(3,D$2:$D256)</f>
        <v>255</v>
      </c>
      <c r="B256" s="51" t="s">
        <v>10218</v>
      </c>
      <c r="C256" s="51" t="s">
        <v>10854</v>
      </c>
      <c r="D256" s="51" t="s">
        <v>3976</v>
      </c>
      <c r="E256" s="52" t="s">
        <v>10189</v>
      </c>
      <c r="F256" s="50" t="s">
        <v>151</v>
      </c>
      <c r="G256" s="52" t="s">
        <v>10214</v>
      </c>
      <c r="H256" s="53"/>
      <c r="I256" s="53" t="s">
        <v>151</v>
      </c>
      <c r="J256" s="66" t="s">
        <v>10191</v>
      </c>
      <c r="K256" s="66" t="s">
        <v>10191</v>
      </c>
    </row>
    <row r="257" spans="1:11" ht="20.100000000000001" customHeight="1">
      <c r="A257" s="59">
        <f>SUBTOTAL(3,D$2:$D257)</f>
        <v>256</v>
      </c>
      <c r="B257" s="51" t="s">
        <v>10855</v>
      </c>
      <c r="C257" s="51" t="s">
        <v>10856</v>
      </c>
      <c r="D257" s="51" t="s">
        <v>8722</v>
      </c>
      <c r="E257" s="52" t="s">
        <v>10189</v>
      </c>
      <c r="F257" s="50"/>
      <c r="G257" s="53"/>
      <c r="H257" s="53"/>
      <c r="I257" s="53"/>
      <c r="J257" s="66" t="s">
        <v>10190</v>
      </c>
      <c r="K257" s="60" t="s">
        <v>10191</v>
      </c>
    </row>
    <row r="258" spans="1:11" ht="20.100000000000001" customHeight="1">
      <c r="A258" s="59">
        <f>SUBTOTAL(3,D$2:$D258)</f>
        <v>257</v>
      </c>
      <c r="B258" s="51" t="s">
        <v>10218</v>
      </c>
      <c r="C258" s="51" t="s">
        <v>10857</v>
      </c>
      <c r="D258" s="51" t="s">
        <v>525</v>
      </c>
      <c r="E258" s="52" t="s">
        <v>10189</v>
      </c>
      <c r="F258" s="50" t="s">
        <v>151</v>
      </c>
      <c r="G258" s="52" t="s">
        <v>10214</v>
      </c>
      <c r="H258" s="53" t="s">
        <v>10235</v>
      </c>
      <c r="I258" s="53" t="s">
        <v>151</v>
      </c>
      <c r="J258" s="66" t="s">
        <v>10191</v>
      </c>
      <c r="K258" s="66" t="s">
        <v>10191</v>
      </c>
    </row>
    <row r="259" spans="1:11" ht="20.100000000000001" customHeight="1">
      <c r="A259" s="59">
        <f>SUBTOTAL(3,D$2:$D259)</f>
        <v>258</v>
      </c>
      <c r="B259" s="51" t="s">
        <v>10858</v>
      </c>
      <c r="C259" s="51" t="s">
        <v>10859</v>
      </c>
      <c r="D259" s="51" t="s">
        <v>10860</v>
      </c>
      <c r="E259" s="52" t="s">
        <v>10189</v>
      </c>
      <c r="F259" s="50"/>
      <c r="G259" s="53"/>
      <c r="H259" s="53"/>
      <c r="I259" s="53"/>
      <c r="J259" s="66" t="s">
        <v>10190</v>
      </c>
      <c r="K259" s="60" t="s">
        <v>10501</v>
      </c>
    </row>
    <row r="260" spans="1:11" ht="20.100000000000001" customHeight="1">
      <c r="A260" s="59">
        <f>SUBTOTAL(3,D$2:$D260)</f>
        <v>259</v>
      </c>
      <c r="B260" s="51" t="s">
        <v>10861</v>
      </c>
      <c r="C260" s="51" t="s">
        <v>10862</v>
      </c>
      <c r="D260" s="51" t="s">
        <v>3742</v>
      </c>
      <c r="E260" s="52" t="s">
        <v>10189</v>
      </c>
      <c r="F260" s="50"/>
      <c r="G260" s="53"/>
      <c r="H260" s="53"/>
      <c r="I260" s="53"/>
      <c r="J260" s="66" t="s">
        <v>10190</v>
      </c>
      <c r="K260" s="60" t="s">
        <v>10191</v>
      </c>
    </row>
    <row r="261" spans="1:11" ht="20.100000000000001" customHeight="1">
      <c r="A261" s="59">
        <f>SUBTOTAL(3,D$2:$D261)</f>
        <v>260</v>
      </c>
      <c r="B261" s="51" t="s">
        <v>10863</v>
      </c>
      <c r="C261" s="51" t="s">
        <v>10864</v>
      </c>
      <c r="D261" s="51" t="s">
        <v>10865</v>
      </c>
      <c r="E261" s="52" t="s">
        <v>10189</v>
      </c>
      <c r="F261" s="50"/>
      <c r="G261" s="53"/>
      <c r="H261" s="53"/>
      <c r="I261" s="53"/>
      <c r="J261" s="66" t="s">
        <v>10190</v>
      </c>
      <c r="K261" s="60" t="s">
        <v>10191</v>
      </c>
    </row>
    <row r="262" spans="1:11" ht="20.100000000000001" customHeight="1">
      <c r="A262" s="59">
        <f>SUBTOTAL(3,D$2:$D262)</f>
        <v>261</v>
      </c>
      <c r="B262" s="51" t="s">
        <v>10866</v>
      </c>
      <c r="C262" s="51" t="s">
        <v>10867</v>
      </c>
      <c r="D262" s="51" t="s">
        <v>10179</v>
      </c>
      <c r="E262" s="52" t="s">
        <v>10189</v>
      </c>
      <c r="F262" s="50"/>
      <c r="G262" s="53"/>
      <c r="H262" s="53"/>
      <c r="I262" s="53"/>
      <c r="J262" s="66" t="s">
        <v>10190</v>
      </c>
      <c r="K262" s="60" t="s">
        <v>10191</v>
      </c>
    </row>
    <row r="263" spans="1:11" ht="20.100000000000001" customHeight="1">
      <c r="A263" s="59">
        <f>SUBTOTAL(3,D$2:$D263)</f>
        <v>262</v>
      </c>
      <c r="B263" s="51" t="s">
        <v>10868</v>
      </c>
      <c r="C263" s="51" t="s">
        <v>10869</v>
      </c>
      <c r="D263" s="51" t="s">
        <v>1968</v>
      </c>
      <c r="E263" s="52" t="s">
        <v>10189</v>
      </c>
      <c r="F263" s="50"/>
      <c r="G263" s="53"/>
      <c r="H263" s="53"/>
      <c r="I263" s="53"/>
      <c r="J263" s="66" t="s">
        <v>10190</v>
      </c>
      <c r="K263" s="60" t="s">
        <v>10191</v>
      </c>
    </row>
    <row r="264" spans="1:11" ht="20.100000000000001" customHeight="1">
      <c r="A264" s="59">
        <f>SUBTOTAL(3,D$2:$D264)</f>
        <v>263</v>
      </c>
      <c r="B264" s="51" t="s">
        <v>10870</v>
      </c>
      <c r="C264" s="51" t="s">
        <v>10871</v>
      </c>
      <c r="D264" s="51" t="s">
        <v>1613</v>
      </c>
      <c r="E264" s="52" t="s">
        <v>10189</v>
      </c>
      <c r="F264" s="50"/>
      <c r="G264" s="53"/>
      <c r="H264" s="53"/>
      <c r="I264" s="53"/>
      <c r="J264" s="66" t="s">
        <v>10190</v>
      </c>
      <c r="K264" s="60" t="s">
        <v>10480</v>
      </c>
    </row>
    <row r="265" spans="1:11" ht="20.100000000000001" customHeight="1">
      <c r="A265" s="59">
        <f>SUBTOTAL(3,D$2:$D265)</f>
        <v>264</v>
      </c>
      <c r="B265" s="51" t="s">
        <v>10872</v>
      </c>
      <c r="C265" s="51" t="s">
        <v>10873</v>
      </c>
      <c r="D265" s="51" t="s">
        <v>10874</v>
      </c>
      <c r="E265" s="52" t="s">
        <v>10189</v>
      </c>
      <c r="F265" s="50" t="s">
        <v>151</v>
      </c>
      <c r="G265" s="52" t="s">
        <v>10214</v>
      </c>
      <c r="H265" s="53"/>
      <c r="I265" s="53" t="s">
        <v>151</v>
      </c>
      <c r="J265" s="66" t="s">
        <v>10215</v>
      </c>
      <c r="K265" s="66" t="s">
        <v>10191</v>
      </c>
    </row>
    <row r="266" spans="1:11" ht="20.100000000000001" customHeight="1">
      <c r="A266" s="59">
        <f>SUBTOTAL(3,D$2:$D266)</f>
        <v>265</v>
      </c>
      <c r="B266" s="51" t="s">
        <v>10218</v>
      </c>
      <c r="C266" s="51" t="s">
        <v>10875</v>
      </c>
      <c r="D266" s="51" t="s">
        <v>2803</v>
      </c>
      <c r="E266" s="52" t="s">
        <v>10189</v>
      </c>
      <c r="F266" s="50" t="s">
        <v>151</v>
      </c>
      <c r="G266" s="52" t="s">
        <v>10214</v>
      </c>
      <c r="H266" s="53"/>
      <c r="I266" s="53" t="s">
        <v>151</v>
      </c>
      <c r="J266" s="66" t="s">
        <v>10191</v>
      </c>
      <c r="K266" s="66" t="s">
        <v>10191</v>
      </c>
    </row>
    <row r="267" spans="1:11" ht="20.100000000000001" customHeight="1">
      <c r="A267" s="59">
        <f>SUBTOTAL(3,D$2:$D267)</f>
        <v>266</v>
      </c>
      <c r="B267" s="51" t="s">
        <v>10876</v>
      </c>
      <c r="C267" s="51" t="s">
        <v>10877</v>
      </c>
      <c r="D267" s="51" t="s">
        <v>10878</v>
      </c>
      <c r="E267" s="52" t="s">
        <v>10189</v>
      </c>
      <c r="F267" s="50"/>
      <c r="G267" s="53"/>
      <c r="H267" s="53"/>
      <c r="I267" s="53"/>
      <c r="J267" s="66" t="s">
        <v>10190</v>
      </c>
      <c r="K267" s="60" t="s">
        <v>10191</v>
      </c>
    </row>
    <row r="268" spans="1:11" ht="20.100000000000001" customHeight="1">
      <c r="A268" s="59">
        <f>SUBTOTAL(3,D$2:$D268)</f>
        <v>267</v>
      </c>
      <c r="B268" s="51" t="s">
        <v>10879</v>
      </c>
      <c r="C268" s="51" t="s">
        <v>10880</v>
      </c>
      <c r="D268" s="51" t="s">
        <v>2675</v>
      </c>
      <c r="E268" s="52" t="s">
        <v>10189</v>
      </c>
      <c r="F268" s="50" t="s">
        <v>151</v>
      </c>
      <c r="G268" s="52" t="s">
        <v>10214</v>
      </c>
      <c r="H268" s="53" t="s">
        <v>10220</v>
      </c>
      <c r="I268" s="53" t="s">
        <v>151</v>
      </c>
      <c r="J268" s="66" t="s">
        <v>10215</v>
      </c>
      <c r="K268" s="66" t="s">
        <v>10191</v>
      </c>
    </row>
    <row r="269" spans="1:11" ht="20.100000000000001" customHeight="1">
      <c r="A269" s="59">
        <f>SUBTOTAL(3,D$2:$D269)</f>
        <v>268</v>
      </c>
      <c r="B269" s="51" t="s">
        <v>10881</v>
      </c>
      <c r="C269" s="51" t="s">
        <v>10882</v>
      </c>
      <c r="D269" s="51" t="s">
        <v>10883</v>
      </c>
      <c r="E269" s="52" t="s">
        <v>10189</v>
      </c>
      <c r="F269" s="50"/>
      <c r="G269" s="53"/>
      <c r="H269" s="53"/>
      <c r="I269" s="53"/>
      <c r="J269" s="66" t="s">
        <v>10190</v>
      </c>
      <c r="K269" s="60" t="s">
        <v>10191</v>
      </c>
    </row>
    <row r="270" spans="1:11" ht="20.100000000000001" customHeight="1">
      <c r="A270" s="59">
        <f>SUBTOTAL(3,D$2:$D270)</f>
        <v>269</v>
      </c>
      <c r="B270" s="51" t="s">
        <v>10218</v>
      </c>
      <c r="C270" s="51" t="s">
        <v>10884</v>
      </c>
      <c r="D270" s="51" t="s">
        <v>8632</v>
      </c>
      <c r="E270" s="52" t="s">
        <v>10189</v>
      </c>
      <c r="F270" s="50" t="s">
        <v>151</v>
      </c>
      <c r="G270" s="52" t="s">
        <v>10573</v>
      </c>
      <c r="H270" s="53" t="s">
        <v>10289</v>
      </c>
      <c r="I270" s="53"/>
      <c r="J270" s="66" t="s">
        <v>10885</v>
      </c>
      <c r="K270" s="66" t="s">
        <v>10191</v>
      </c>
    </row>
    <row r="271" spans="1:11" ht="20.100000000000001" customHeight="1">
      <c r="A271" s="59">
        <f>SUBTOTAL(3,D$2:$D271)</f>
        <v>270</v>
      </c>
      <c r="B271" s="51" t="s">
        <v>10886</v>
      </c>
      <c r="C271" s="51" t="s">
        <v>10887</v>
      </c>
      <c r="D271" s="51" t="s">
        <v>10888</v>
      </c>
      <c r="E271" s="52" t="s">
        <v>10189</v>
      </c>
      <c r="F271" s="50"/>
      <c r="G271" s="53"/>
      <c r="H271" s="53"/>
      <c r="I271" s="53"/>
      <c r="J271" s="66" t="s">
        <v>10190</v>
      </c>
      <c r="K271" s="60" t="s">
        <v>10191</v>
      </c>
    </row>
    <row r="272" spans="1:11" ht="20.100000000000001" customHeight="1">
      <c r="A272" s="59">
        <f>SUBTOTAL(3,D$2:$D272)</f>
        <v>271</v>
      </c>
      <c r="B272" s="51" t="s">
        <v>10889</v>
      </c>
      <c r="C272" s="51" t="s">
        <v>10890</v>
      </c>
      <c r="D272" s="51" t="s">
        <v>10891</v>
      </c>
      <c r="E272" s="52" t="s">
        <v>10189</v>
      </c>
      <c r="F272" s="50"/>
      <c r="G272" s="53"/>
      <c r="H272" s="53"/>
      <c r="I272" s="53"/>
      <c r="J272" s="66" t="s">
        <v>10190</v>
      </c>
      <c r="K272" s="60" t="s">
        <v>10696</v>
      </c>
    </row>
    <row r="273" spans="1:11" ht="20.100000000000001" customHeight="1">
      <c r="A273" s="59">
        <f>SUBTOTAL(3,D$2:$D273)</f>
        <v>272</v>
      </c>
      <c r="B273" s="51" t="s">
        <v>10892</v>
      </c>
      <c r="C273" s="51" t="s">
        <v>10893</v>
      </c>
      <c r="D273" s="51" t="s">
        <v>1121</v>
      </c>
      <c r="E273" s="52" t="s">
        <v>10189</v>
      </c>
      <c r="F273" s="50" t="s">
        <v>151</v>
      </c>
      <c r="G273" s="52" t="s">
        <v>10214</v>
      </c>
      <c r="H273" s="53" t="s">
        <v>10235</v>
      </c>
      <c r="I273" s="53" t="s">
        <v>151</v>
      </c>
      <c r="J273" s="66" t="s">
        <v>10191</v>
      </c>
      <c r="K273" s="66" t="s">
        <v>10191</v>
      </c>
    </row>
    <row r="274" spans="1:11" ht="20.100000000000001" customHeight="1">
      <c r="A274" s="59">
        <f>SUBTOTAL(3,D$2:$D274)</f>
        <v>273</v>
      </c>
      <c r="B274" s="51" t="s">
        <v>10894</v>
      </c>
      <c r="C274" s="51" t="s">
        <v>10895</v>
      </c>
      <c r="D274" s="51" t="s">
        <v>10896</v>
      </c>
      <c r="E274" s="52" t="s">
        <v>10189</v>
      </c>
      <c r="F274" s="50"/>
      <c r="G274" s="53"/>
      <c r="H274" s="53"/>
      <c r="I274" s="53"/>
      <c r="J274" s="66" t="s">
        <v>10190</v>
      </c>
      <c r="K274" s="60" t="s">
        <v>10191</v>
      </c>
    </row>
    <row r="275" spans="1:11" ht="20.100000000000001" customHeight="1">
      <c r="A275" s="59">
        <f>SUBTOTAL(3,D$2:$D275)</f>
        <v>274</v>
      </c>
      <c r="B275" s="51" t="s">
        <v>10897</v>
      </c>
      <c r="C275" s="51" t="s">
        <v>10898</v>
      </c>
      <c r="D275" s="51" t="s">
        <v>10899</v>
      </c>
      <c r="E275" s="52" t="s">
        <v>10189</v>
      </c>
      <c r="F275" s="50"/>
      <c r="G275" s="53"/>
      <c r="H275" s="53"/>
      <c r="I275" s="53"/>
      <c r="J275" s="66" t="s">
        <v>10190</v>
      </c>
      <c r="K275" s="60" t="s">
        <v>10191</v>
      </c>
    </row>
    <row r="276" spans="1:11" ht="20.100000000000001" customHeight="1">
      <c r="A276" s="59">
        <f>SUBTOTAL(3,D$2:$D276)</f>
        <v>275</v>
      </c>
      <c r="B276" s="51" t="s">
        <v>10900</v>
      </c>
      <c r="C276" s="51" t="s">
        <v>10901</v>
      </c>
      <c r="D276" s="51" t="s">
        <v>8262</v>
      </c>
      <c r="E276" s="52" t="s">
        <v>10189</v>
      </c>
      <c r="F276" s="50"/>
      <c r="G276" s="53"/>
      <c r="H276" s="53"/>
      <c r="I276" s="53"/>
      <c r="J276" s="66" t="s">
        <v>10190</v>
      </c>
      <c r="K276" s="60" t="s">
        <v>10191</v>
      </c>
    </row>
    <row r="277" spans="1:11" ht="20.100000000000001" customHeight="1">
      <c r="A277" s="59">
        <f>SUBTOTAL(3,D$2:$D277)</f>
        <v>276</v>
      </c>
      <c r="B277" s="51" t="s">
        <v>10218</v>
      </c>
      <c r="C277" s="51" t="s">
        <v>10902</v>
      </c>
      <c r="D277" s="51" t="s">
        <v>10903</v>
      </c>
      <c r="E277" s="52" t="s">
        <v>10189</v>
      </c>
      <c r="F277" s="50" t="s">
        <v>151</v>
      </c>
      <c r="G277" s="52" t="s">
        <v>10214</v>
      </c>
      <c r="H277" s="53"/>
      <c r="I277" s="53" t="s">
        <v>151</v>
      </c>
      <c r="J277" s="66" t="s">
        <v>10904</v>
      </c>
      <c r="K277" s="66" t="s">
        <v>10905</v>
      </c>
    </row>
    <row r="278" spans="1:11" ht="20.100000000000001" customHeight="1">
      <c r="A278" s="59">
        <f>SUBTOTAL(3,D$2:$D278)</f>
        <v>277</v>
      </c>
      <c r="B278" s="51" t="s">
        <v>10906</v>
      </c>
      <c r="C278" s="51" t="s">
        <v>10907</v>
      </c>
      <c r="D278" s="51" t="s">
        <v>564</v>
      </c>
      <c r="E278" s="52" t="s">
        <v>10189</v>
      </c>
      <c r="F278" s="50" t="s">
        <v>151</v>
      </c>
      <c r="G278" s="52" t="s">
        <v>10427</v>
      </c>
      <c r="H278" s="53" t="s">
        <v>10235</v>
      </c>
      <c r="I278" s="53"/>
      <c r="J278" s="66" t="s">
        <v>10191</v>
      </c>
      <c r="K278" s="66" t="s">
        <v>10191</v>
      </c>
    </row>
    <row r="279" spans="1:11" ht="20.100000000000001" customHeight="1">
      <c r="A279" s="59">
        <f>SUBTOTAL(3,D$2:$D279)</f>
        <v>278</v>
      </c>
      <c r="B279" s="51" t="s">
        <v>10908</v>
      </c>
      <c r="C279" s="51" t="s">
        <v>10909</v>
      </c>
      <c r="D279" s="51" t="s">
        <v>10910</v>
      </c>
      <c r="E279" s="52" t="s">
        <v>10189</v>
      </c>
      <c r="F279" s="50"/>
      <c r="G279" s="53"/>
      <c r="H279" s="53"/>
      <c r="I279" s="53"/>
      <c r="J279" s="66" t="s">
        <v>10190</v>
      </c>
      <c r="K279" s="60" t="s">
        <v>10236</v>
      </c>
    </row>
    <row r="280" spans="1:11" ht="20.100000000000001" customHeight="1">
      <c r="A280" s="59">
        <f>SUBTOTAL(3,D$2:$D280)</f>
        <v>279</v>
      </c>
      <c r="B280" s="51" t="s">
        <v>10911</v>
      </c>
      <c r="C280" s="51" t="s">
        <v>10912</v>
      </c>
      <c r="D280" s="51" t="s">
        <v>4215</v>
      </c>
      <c r="E280" s="52" t="s">
        <v>10189</v>
      </c>
      <c r="F280" s="50"/>
      <c r="G280" s="53"/>
      <c r="H280" s="53"/>
      <c r="I280" s="53"/>
      <c r="J280" s="66" t="s">
        <v>10190</v>
      </c>
      <c r="K280" s="60" t="s">
        <v>10191</v>
      </c>
    </row>
    <row r="281" spans="1:11" ht="20.100000000000001" customHeight="1">
      <c r="A281" s="59">
        <f>SUBTOTAL(3,D$2:$D281)</f>
        <v>280</v>
      </c>
      <c r="B281" s="51" t="s">
        <v>10913</v>
      </c>
      <c r="C281" s="51" t="s">
        <v>10914</v>
      </c>
      <c r="D281" s="51" t="s">
        <v>4472</v>
      </c>
      <c r="E281" s="52" t="s">
        <v>10189</v>
      </c>
      <c r="F281" s="50" t="s">
        <v>151</v>
      </c>
      <c r="G281" s="52" t="s">
        <v>10214</v>
      </c>
      <c r="H281" s="53"/>
      <c r="I281" s="53" t="s">
        <v>151</v>
      </c>
      <c r="J281" s="66" t="s">
        <v>10191</v>
      </c>
      <c r="K281" s="66" t="s">
        <v>10191</v>
      </c>
    </row>
    <row r="282" spans="1:11" ht="20.100000000000001" customHeight="1">
      <c r="A282" s="59">
        <f>SUBTOTAL(3,D$2:$D282)</f>
        <v>281</v>
      </c>
      <c r="B282" s="51" t="s">
        <v>10915</v>
      </c>
      <c r="C282" s="51" t="s">
        <v>10916</v>
      </c>
      <c r="D282" s="51" t="s">
        <v>10917</v>
      </c>
      <c r="E282" s="52" t="s">
        <v>10189</v>
      </c>
      <c r="F282" s="50" t="s">
        <v>151</v>
      </c>
      <c r="G282" s="52" t="s">
        <v>10234</v>
      </c>
      <c r="H282" s="53" t="s">
        <v>10235</v>
      </c>
      <c r="I282" s="53"/>
      <c r="J282" s="66" t="s">
        <v>10191</v>
      </c>
      <c r="K282" s="66" t="s">
        <v>10191</v>
      </c>
    </row>
    <row r="283" spans="1:11" ht="20.100000000000001" customHeight="1">
      <c r="A283" s="59">
        <f>SUBTOTAL(3,D$2:$D283)</f>
        <v>282</v>
      </c>
      <c r="B283" s="51" t="s">
        <v>10918</v>
      </c>
      <c r="C283" s="51" t="s">
        <v>10919</v>
      </c>
      <c r="D283" s="51" t="s">
        <v>10920</v>
      </c>
      <c r="E283" s="52" t="s">
        <v>10189</v>
      </c>
      <c r="F283" s="50"/>
      <c r="G283" s="53"/>
      <c r="H283" s="53"/>
      <c r="I283" s="53"/>
      <c r="J283" s="66" t="s">
        <v>10190</v>
      </c>
      <c r="K283" s="60" t="s">
        <v>10191</v>
      </c>
    </row>
    <row r="284" spans="1:11" ht="20.100000000000001" customHeight="1">
      <c r="A284" s="59">
        <f>SUBTOTAL(3,D$2:$D284)</f>
        <v>283</v>
      </c>
      <c r="B284" s="51" t="s">
        <v>10921</v>
      </c>
      <c r="C284" s="51" t="s">
        <v>10922</v>
      </c>
      <c r="D284" s="51" t="s">
        <v>1383</v>
      </c>
      <c r="E284" s="52" t="s">
        <v>10189</v>
      </c>
      <c r="F284" s="50" t="s">
        <v>151</v>
      </c>
      <c r="G284" s="52" t="s">
        <v>10214</v>
      </c>
      <c r="H284" s="53" t="s">
        <v>10235</v>
      </c>
      <c r="I284" s="53" t="s">
        <v>151</v>
      </c>
      <c r="J284" s="66" t="s">
        <v>10191</v>
      </c>
      <c r="K284" s="66" t="s">
        <v>10191</v>
      </c>
    </row>
    <row r="285" spans="1:11" ht="20.100000000000001" customHeight="1">
      <c r="A285" s="59">
        <f>SUBTOTAL(3,D$2:$D285)</f>
        <v>284</v>
      </c>
      <c r="B285" s="51" t="s">
        <v>10923</v>
      </c>
      <c r="C285" s="51" t="s">
        <v>10924</v>
      </c>
      <c r="D285" s="51" t="s">
        <v>10925</v>
      </c>
      <c r="E285" s="52" t="s">
        <v>10189</v>
      </c>
      <c r="F285" s="50"/>
      <c r="G285" s="53"/>
      <c r="H285" s="53"/>
      <c r="I285" s="53"/>
      <c r="J285" s="66" t="s">
        <v>10190</v>
      </c>
      <c r="K285" s="60" t="s">
        <v>10191</v>
      </c>
    </row>
    <row r="286" spans="1:11" ht="20.100000000000001" customHeight="1">
      <c r="A286" s="59">
        <f>SUBTOTAL(3,D$2:$D286)</f>
        <v>285</v>
      </c>
      <c r="B286" s="51" t="s">
        <v>10926</v>
      </c>
      <c r="C286" s="51" t="s">
        <v>10927</v>
      </c>
      <c r="D286" s="51" t="s">
        <v>4426</v>
      </c>
      <c r="E286" s="52" t="s">
        <v>10189</v>
      </c>
      <c r="F286" s="50" t="s">
        <v>151</v>
      </c>
      <c r="G286" s="52" t="s">
        <v>10214</v>
      </c>
      <c r="H286" s="53"/>
      <c r="I286" s="53" t="s">
        <v>151</v>
      </c>
      <c r="J286" s="66" t="s">
        <v>10191</v>
      </c>
      <c r="K286" s="66" t="s">
        <v>10191</v>
      </c>
    </row>
    <row r="287" spans="1:11" ht="20.100000000000001" customHeight="1">
      <c r="A287" s="59">
        <f>SUBTOTAL(3,D$2:$D287)</f>
        <v>286</v>
      </c>
      <c r="B287" s="51" t="s">
        <v>10928</v>
      </c>
      <c r="C287" s="51" t="s">
        <v>10929</v>
      </c>
      <c r="D287" s="51" t="s">
        <v>10930</v>
      </c>
      <c r="E287" s="52" t="s">
        <v>10189</v>
      </c>
      <c r="F287" s="50"/>
      <c r="G287" s="53"/>
      <c r="H287" s="53"/>
      <c r="I287" s="53"/>
      <c r="J287" s="66" t="s">
        <v>10190</v>
      </c>
      <c r="K287" s="60" t="s">
        <v>10191</v>
      </c>
    </row>
    <row r="288" spans="1:11" ht="20.100000000000001" customHeight="1">
      <c r="A288" s="59">
        <f>SUBTOTAL(3,D$2:$D288)</f>
        <v>287</v>
      </c>
      <c r="B288" s="51" t="s">
        <v>10931</v>
      </c>
      <c r="C288" s="51" t="s">
        <v>10932</v>
      </c>
      <c r="D288" s="51" t="s">
        <v>4134</v>
      </c>
      <c r="E288" s="52" t="s">
        <v>10189</v>
      </c>
      <c r="F288" s="50"/>
      <c r="G288" s="53"/>
      <c r="H288" s="53"/>
      <c r="I288" s="53"/>
      <c r="J288" s="66" t="s">
        <v>10190</v>
      </c>
      <c r="K288" s="60" t="s">
        <v>10191</v>
      </c>
    </row>
    <row r="289" spans="1:11" ht="20.100000000000001" customHeight="1">
      <c r="A289" s="59">
        <f>SUBTOTAL(3,D$2:$D289)</f>
        <v>288</v>
      </c>
      <c r="B289" s="51" t="s">
        <v>10933</v>
      </c>
      <c r="C289" s="51" t="s">
        <v>10934</v>
      </c>
      <c r="D289" s="51" t="s">
        <v>10935</v>
      </c>
      <c r="E289" s="52" t="s">
        <v>10189</v>
      </c>
      <c r="F289" s="50"/>
      <c r="G289" s="53"/>
      <c r="H289" s="53"/>
      <c r="I289" s="53"/>
      <c r="J289" s="66" t="s">
        <v>10190</v>
      </c>
      <c r="K289" s="60" t="s">
        <v>10191</v>
      </c>
    </row>
    <row r="290" spans="1:11" ht="20.100000000000001" customHeight="1">
      <c r="A290" s="59">
        <f>SUBTOTAL(3,D$2:$D290)</f>
        <v>289</v>
      </c>
      <c r="B290" s="51" t="s">
        <v>10936</v>
      </c>
      <c r="C290" s="51" t="s">
        <v>10937</v>
      </c>
      <c r="D290" s="51" t="s">
        <v>1077</v>
      </c>
      <c r="E290" s="52" t="s">
        <v>10189</v>
      </c>
      <c r="F290" s="50" t="s">
        <v>151</v>
      </c>
      <c r="G290" s="52" t="s">
        <v>10214</v>
      </c>
      <c r="H290" s="53" t="s">
        <v>10235</v>
      </c>
      <c r="I290" s="53" t="s">
        <v>151</v>
      </c>
      <c r="J290" s="66" t="s">
        <v>10191</v>
      </c>
      <c r="K290" s="66" t="s">
        <v>10191</v>
      </c>
    </row>
    <row r="291" spans="1:11" ht="20.100000000000001" customHeight="1">
      <c r="A291" s="59">
        <f>SUBTOTAL(3,D$2:$D291)</f>
        <v>290</v>
      </c>
      <c r="B291" s="51" t="s">
        <v>10938</v>
      </c>
      <c r="C291" s="51" t="s">
        <v>10939</v>
      </c>
      <c r="D291" s="51" t="s">
        <v>1427</v>
      </c>
      <c r="E291" s="52" t="s">
        <v>10189</v>
      </c>
      <c r="F291" s="50" t="s">
        <v>151</v>
      </c>
      <c r="G291" s="52" t="s">
        <v>10940</v>
      </c>
      <c r="H291" s="53" t="s">
        <v>10235</v>
      </c>
      <c r="I291" s="53"/>
      <c r="J291" s="66" t="s">
        <v>10191</v>
      </c>
      <c r="K291" s="66" t="s">
        <v>10191</v>
      </c>
    </row>
    <row r="292" spans="1:11" ht="20.100000000000001" customHeight="1">
      <c r="A292" s="59">
        <f>SUBTOTAL(3,D$2:$D292)</f>
        <v>291</v>
      </c>
      <c r="B292" s="51" t="s">
        <v>10941</v>
      </c>
      <c r="C292" s="51" t="s">
        <v>10942</v>
      </c>
      <c r="D292" s="51" t="s">
        <v>10943</v>
      </c>
      <c r="E292" s="52" t="s">
        <v>10189</v>
      </c>
      <c r="F292" s="50"/>
      <c r="G292" s="53"/>
      <c r="H292" s="53"/>
      <c r="I292" s="53"/>
      <c r="J292" s="66" t="s">
        <v>10190</v>
      </c>
      <c r="K292" s="60" t="s">
        <v>10191</v>
      </c>
    </row>
    <row r="293" spans="1:11" ht="20.100000000000001" customHeight="1">
      <c r="A293" s="59">
        <f>SUBTOTAL(3,D$2:$D293)</f>
        <v>292</v>
      </c>
      <c r="B293" s="51" t="s">
        <v>10944</v>
      </c>
      <c r="C293" s="51" t="s">
        <v>10945</v>
      </c>
      <c r="D293" s="51" t="s">
        <v>10946</v>
      </c>
      <c r="E293" s="52" t="s">
        <v>10189</v>
      </c>
      <c r="F293" s="50"/>
      <c r="G293" s="66" t="s">
        <v>10</v>
      </c>
      <c r="H293" s="66" t="s">
        <v>10</v>
      </c>
      <c r="I293" s="66" t="s">
        <v>10</v>
      </c>
      <c r="J293" s="66" t="s">
        <v>10</v>
      </c>
      <c r="K293" s="66" t="s">
        <v>10</v>
      </c>
    </row>
    <row r="294" spans="1:11" ht="20.100000000000001" customHeight="1">
      <c r="A294" s="59">
        <f>SUBTOTAL(3,D$2:$D294)</f>
        <v>293</v>
      </c>
      <c r="B294" s="51" t="s">
        <v>10947</v>
      </c>
      <c r="C294" s="51" t="s">
        <v>10948</v>
      </c>
      <c r="D294" s="51" t="s">
        <v>4889</v>
      </c>
      <c r="E294" s="52" t="s">
        <v>10189</v>
      </c>
      <c r="F294" s="50"/>
      <c r="G294" s="53"/>
      <c r="H294" s="53"/>
      <c r="I294" s="53"/>
      <c r="J294" s="66" t="s">
        <v>10190</v>
      </c>
      <c r="K294" s="60" t="s">
        <v>10191</v>
      </c>
    </row>
    <row r="295" spans="1:11" ht="20.100000000000001" customHeight="1">
      <c r="A295" s="59">
        <f>SUBTOTAL(3,D$2:$D295)</f>
        <v>294</v>
      </c>
      <c r="B295" s="51" t="s">
        <v>10949</v>
      </c>
      <c r="C295" s="51" t="s">
        <v>10950</v>
      </c>
      <c r="D295" s="51" t="s">
        <v>8584</v>
      </c>
      <c r="E295" s="52" t="s">
        <v>10189</v>
      </c>
      <c r="F295" s="50"/>
      <c r="G295" s="53"/>
      <c r="H295" s="53"/>
      <c r="I295" s="53"/>
      <c r="J295" s="66" t="s">
        <v>10190</v>
      </c>
      <c r="K295" s="60" t="s">
        <v>10191</v>
      </c>
    </row>
    <row r="296" spans="1:11" ht="20.100000000000001" customHeight="1">
      <c r="A296" s="59">
        <f>SUBTOTAL(3,D$2:$D296)</f>
        <v>295</v>
      </c>
      <c r="B296" s="51" t="s">
        <v>10218</v>
      </c>
      <c r="C296" s="51" t="s">
        <v>10951</v>
      </c>
      <c r="D296" s="51" t="s">
        <v>8084</v>
      </c>
      <c r="E296" s="52" t="s">
        <v>10189</v>
      </c>
      <c r="F296" s="50" t="s">
        <v>151</v>
      </c>
      <c r="G296" s="52" t="s">
        <v>10214</v>
      </c>
      <c r="H296" s="53"/>
      <c r="I296" s="53" t="s">
        <v>151</v>
      </c>
      <c r="J296" s="66" t="s">
        <v>10708</v>
      </c>
      <c r="K296" s="66" t="s">
        <v>10191</v>
      </c>
    </row>
    <row r="297" spans="1:11" ht="20.100000000000001" customHeight="1">
      <c r="A297" s="59">
        <f>SUBTOTAL(3,D$2:$D297)</f>
        <v>296</v>
      </c>
      <c r="B297" s="51" t="s">
        <v>10952</v>
      </c>
      <c r="C297" s="51" t="s">
        <v>10953</v>
      </c>
      <c r="D297" s="51" t="s">
        <v>1720</v>
      </c>
      <c r="E297" s="52" t="s">
        <v>10189</v>
      </c>
      <c r="F297" s="50" t="s">
        <v>151</v>
      </c>
      <c r="G297" s="52" t="s">
        <v>10214</v>
      </c>
      <c r="H297" s="53"/>
      <c r="I297" s="53" t="s">
        <v>151</v>
      </c>
      <c r="J297" s="66" t="s">
        <v>10215</v>
      </c>
      <c r="K297" s="66" t="s">
        <v>10236</v>
      </c>
    </row>
    <row r="298" spans="1:11" ht="20.100000000000001" customHeight="1">
      <c r="A298" s="59">
        <f>SUBTOTAL(3,D$2:$D298)</f>
        <v>297</v>
      </c>
      <c r="B298" s="51" t="s">
        <v>10954</v>
      </c>
      <c r="C298" s="51" t="s">
        <v>10955</v>
      </c>
      <c r="D298" s="51" t="s">
        <v>10956</v>
      </c>
      <c r="E298" s="52" t="s">
        <v>10189</v>
      </c>
      <c r="F298" s="50"/>
      <c r="G298" s="53"/>
      <c r="H298" s="53"/>
      <c r="I298" s="53"/>
      <c r="J298" s="66" t="s">
        <v>10190</v>
      </c>
      <c r="K298" s="60" t="s">
        <v>10191</v>
      </c>
    </row>
    <row r="299" spans="1:11" ht="20.100000000000001" customHeight="1">
      <c r="A299" s="59">
        <f>SUBTOTAL(3,D$2:$D299)</f>
        <v>298</v>
      </c>
      <c r="B299" s="51" t="s">
        <v>10957</v>
      </c>
      <c r="C299" s="51" t="s">
        <v>10958</v>
      </c>
      <c r="D299" s="51" t="s">
        <v>10959</v>
      </c>
      <c r="E299" s="52" t="s">
        <v>10189</v>
      </c>
      <c r="F299" s="50"/>
      <c r="G299" s="53"/>
      <c r="H299" s="53"/>
      <c r="I299" s="53"/>
      <c r="J299" s="66" t="s">
        <v>10190</v>
      </c>
      <c r="K299" s="60" t="s">
        <v>10191</v>
      </c>
    </row>
    <row r="300" spans="1:11" ht="20.100000000000001" customHeight="1">
      <c r="A300" s="59">
        <f>SUBTOTAL(3,D$2:$D300)</f>
        <v>299</v>
      </c>
      <c r="B300" s="51" t="s">
        <v>10960</v>
      </c>
      <c r="C300" s="51" t="s">
        <v>10961</v>
      </c>
      <c r="D300" s="51" t="s">
        <v>10962</v>
      </c>
      <c r="E300" s="52" t="s">
        <v>10189</v>
      </c>
      <c r="F300" s="50"/>
      <c r="G300" s="53"/>
      <c r="H300" s="53"/>
      <c r="I300" s="53"/>
      <c r="J300" s="66" t="s">
        <v>10190</v>
      </c>
      <c r="K300" s="60" t="s">
        <v>10191</v>
      </c>
    </row>
    <row r="301" spans="1:11" ht="20.100000000000001" customHeight="1">
      <c r="A301" s="59">
        <f>SUBTOTAL(3,D$2:$D301)</f>
        <v>300</v>
      </c>
      <c r="B301" s="51" t="s">
        <v>10963</v>
      </c>
      <c r="C301" s="51" t="s">
        <v>10964</v>
      </c>
      <c r="D301" s="51" t="s">
        <v>400</v>
      </c>
      <c r="E301" s="52" t="s">
        <v>10189</v>
      </c>
      <c r="F301" s="50" t="s">
        <v>151</v>
      </c>
      <c r="G301" s="52" t="s">
        <v>10214</v>
      </c>
      <c r="H301" s="53" t="s">
        <v>10235</v>
      </c>
      <c r="I301" s="53" t="s">
        <v>151</v>
      </c>
      <c r="J301" s="66" t="s">
        <v>10191</v>
      </c>
      <c r="K301" s="66" t="s">
        <v>10191</v>
      </c>
    </row>
    <row r="302" spans="1:11" ht="20.100000000000001" customHeight="1">
      <c r="A302" s="59">
        <f>SUBTOTAL(3,D$2:$D302)</f>
        <v>301</v>
      </c>
      <c r="B302" s="51" t="s">
        <v>10965</v>
      </c>
      <c r="C302" s="51" t="s">
        <v>10966</v>
      </c>
      <c r="D302" s="51" t="s">
        <v>10967</v>
      </c>
      <c r="E302" s="52" t="s">
        <v>10189</v>
      </c>
      <c r="F302" s="50" t="s">
        <v>151</v>
      </c>
      <c r="G302" s="52" t="s">
        <v>10214</v>
      </c>
      <c r="H302" s="53" t="s">
        <v>10235</v>
      </c>
      <c r="I302" s="53" t="s">
        <v>151</v>
      </c>
      <c r="J302" s="66" t="s">
        <v>10191</v>
      </c>
      <c r="K302" s="66" t="s">
        <v>10191</v>
      </c>
    </row>
    <row r="303" spans="1:11" ht="20.100000000000001" customHeight="1">
      <c r="A303" s="59">
        <f>SUBTOTAL(3,D$2:$D303)</f>
        <v>302</v>
      </c>
      <c r="B303" s="51" t="s">
        <v>10968</v>
      </c>
      <c r="C303" s="51" t="s">
        <v>10969</v>
      </c>
      <c r="D303" s="51" t="s">
        <v>10970</v>
      </c>
      <c r="E303" s="52" t="s">
        <v>10189</v>
      </c>
      <c r="F303" s="50"/>
      <c r="G303" s="53"/>
      <c r="H303" s="53"/>
      <c r="I303" s="53"/>
      <c r="J303" s="66" t="s">
        <v>10190</v>
      </c>
      <c r="K303" s="60" t="s">
        <v>10191</v>
      </c>
    </row>
    <row r="304" spans="1:11" ht="20.100000000000001" customHeight="1">
      <c r="A304" s="59">
        <f>SUBTOTAL(3,D$2:$D304)</f>
        <v>303</v>
      </c>
      <c r="B304" s="51" t="s">
        <v>10971</v>
      </c>
      <c r="C304" s="51" t="s">
        <v>10972</v>
      </c>
      <c r="D304" s="51" t="s">
        <v>10973</v>
      </c>
      <c r="E304" s="52" t="s">
        <v>10189</v>
      </c>
      <c r="F304" s="50" t="s">
        <v>151</v>
      </c>
      <c r="G304" s="52" t="s">
        <v>10214</v>
      </c>
      <c r="H304" s="53" t="s">
        <v>10787</v>
      </c>
      <c r="I304" s="53" t="s">
        <v>151</v>
      </c>
      <c r="J304" s="66" t="s">
        <v>10215</v>
      </c>
      <c r="K304" s="66" t="s">
        <v>10191</v>
      </c>
    </row>
    <row r="305" spans="1:11" ht="20.100000000000001" customHeight="1">
      <c r="A305" s="59">
        <f>SUBTOTAL(3,D$2:$D305)</f>
        <v>304</v>
      </c>
      <c r="B305" s="51" t="s">
        <v>10974</v>
      </c>
      <c r="C305" s="51" t="s">
        <v>10975</v>
      </c>
      <c r="D305" s="51" t="s">
        <v>804</v>
      </c>
      <c r="E305" s="52" t="s">
        <v>10189</v>
      </c>
      <c r="F305" s="50" t="s">
        <v>151</v>
      </c>
      <c r="G305" s="52" t="s">
        <v>10976</v>
      </c>
      <c r="H305" s="53"/>
      <c r="I305" s="53" t="s">
        <v>10976</v>
      </c>
      <c r="J305" s="66" t="s">
        <v>10191</v>
      </c>
      <c r="K305" s="66" t="s">
        <v>10191</v>
      </c>
    </row>
    <row r="306" spans="1:11" ht="20.100000000000001" customHeight="1">
      <c r="A306" s="59">
        <f>SUBTOTAL(3,D$2:$D306)</f>
        <v>305</v>
      </c>
      <c r="B306" s="51" t="s">
        <v>10977</v>
      </c>
      <c r="C306" s="51" t="s">
        <v>10978</v>
      </c>
      <c r="D306" s="51" t="s">
        <v>10979</v>
      </c>
      <c r="E306" s="52" t="s">
        <v>10189</v>
      </c>
      <c r="F306" s="50"/>
      <c r="G306" s="53"/>
      <c r="H306" s="53"/>
      <c r="I306" s="53"/>
      <c r="J306" s="66" t="s">
        <v>10190</v>
      </c>
      <c r="K306" s="60" t="s">
        <v>10191</v>
      </c>
    </row>
    <row r="307" spans="1:11" ht="20.100000000000001" customHeight="1">
      <c r="A307" s="59">
        <f>SUBTOTAL(3,D$2:$D307)</f>
        <v>306</v>
      </c>
      <c r="B307" s="51" t="s">
        <v>10980</v>
      </c>
      <c r="C307" s="51" t="s">
        <v>10981</v>
      </c>
      <c r="D307" s="51" t="s">
        <v>10982</v>
      </c>
      <c r="E307" s="52" t="s">
        <v>10189</v>
      </c>
      <c r="F307" s="50"/>
      <c r="G307" s="53"/>
      <c r="H307" s="53"/>
      <c r="I307" s="53"/>
      <c r="J307" s="66" t="s">
        <v>10190</v>
      </c>
      <c r="K307" s="60" t="s">
        <v>10191</v>
      </c>
    </row>
    <row r="308" spans="1:11" ht="20.100000000000001" customHeight="1">
      <c r="A308" s="59">
        <f>SUBTOTAL(3,D$2:$D308)</f>
        <v>307</v>
      </c>
      <c r="B308" s="51" t="s">
        <v>10983</v>
      </c>
      <c r="C308" s="51" t="s">
        <v>10984</v>
      </c>
      <c r="D308" s="51" t="s">
        <v>2097</v>
      </c>
      <c r="E308" s="52" t="s">
        <v>10189</v>
      </c>
      <c r="F308" s="50"/>
      <c r="G308" s="53"/>
      <c r="H308" s="53"/>
      <c r="I308" s="53"/>
      <c r="J308" s="66" t="s">
        <v>10190</v>
      </c>
      <c r="K308" s="60" t="s">
        <v>10191</v>
      </c>
    </row>
    <row r="309" spans="1:11" ht="20.100000000000001" customHeight="1">
      <c r="A309" s="59">
        <f>SUBTOTAL(3,D$2:$D309)</f>
        <v>308</v>
      </c>
      <c r="B309" s="51" t="s">
        <v>10985</v>
      </c>
      <c r="C309" s="51" t="s">
        <v>10986</v>
      </c>
      <c r="D309" s="51" t="s">
        <v>10987</v>
      </c>
      <c r="E309" s="52" t="s">
        <v>10189</v>
      </c>
      <c r="F309" s="50" t="s">
        <v>151</v>
      </c>
      <c r="G309" s="52" t="s">
        <v>10214</v>
      </c>
      <c r="H309" s="53" t="s">
        <v>10161</v>
      </c>
      <c r="I309" s="53" t="s">
        <v>151</v>
      </c>
      <c r="J309" s="66" t="s">
        <v>10215</v>
      </c>
      <c r="K309" s="66" t="s">
        <v>10191</v>
      </c>
    </row>
    <row r="310" spans="1:11" ht="20.100000000000001" customHeight="1">
      <c r="A310" s="59">
        <f>SUBTOTAL(3,D$2:$D310)</f>
        <v>309</v>
      </c>
      <c r="B310" s="51" t="s">
        <v>10988</v>
      </c>
      <c r="C310" s="51" t="s">
        <v>10989</v>
      </c>
      <c r="D310" s="51" t="s">
        <v>10990</v>
      </c>
      <c r="E310" s="52" t="s">
        <v>10189</v>
      </c>
      <c r="F310" s="50"/>
      <c r="G310" s="53"/>
      <c r="H310" s="53"/>
      <c r="I310" s="53"/>
      <c r="J310" s="66" t="s">
        <v>10190</v>
      </c>
      <c r="K310" s="60" t="s">
        <v>10191</v>
      </c>
    </row>
    <row r="311" spans="1:11" ht="20.100000000000001" customHeight="1">
      <c r="A311" s="59">
        <f>SUBTOTAL(3,D$2:$D311)</f>
        <v>310</v>
      </c>
      <c r="B311" s="51" t="s">
        <v>10218</v>
      </c>
      <c r="C311" s="51" t="s">
        <v>10991</v>
      </c>
      <c r="D311" s="51" t="s">
        <v>10992</v>
      </c>
      <c r="E311" s="52" t="s">
        <v>10189</v>
      </c>
      <c r="F311" s="50" t="s">
        <v>151</v>
      </c>
      <c r="G311" s="52" t="s">
        <v>10214</v>
      </c>
      <c r="H311" s="53" t="s">
        <v>10223</v>
      </c>
      <c r="I311" s="53" t="s">
        <v>151</v>
      </c>
      <c r="J311" s="66"/>
      <c r="K311" s="66" t="s">
        <v>10191</v>
      </c>
    </row>
    <row r="312" spans="1:11" ht="20.100000000000001" customHeight="1">
      <c r="A312" s="59">
        <f>SUBTOTAL(3,D$2:$D312)</f>
        <v>311</v>
      </c>
      <c r="B312" s="51" t="s">
        <v>10218</v>
      </c>
      <c r="C312" s="51" t="s">
        <v>10993</v>
      </c>
      <c r="D312" s="51" t="s">
        <v>10994</v>
      </c>
      <c r="E312" s="52" t="s">
        <v>10189</v>
      </c>
      <c r="F312" s="50" t="s">
        <v>151</v>
      </c>
      <c r="G312" s="52" t="s">
        <v>10214</v>
      </c>
      <c r="H312" s="53"/>
      <c r="I312" s="53" t="s">
        <v>151</v>
      </c>
      <c r="J312" s="66" t="s">
        <v>10191</v>
      </c>
      <c r="K312" s="66" t="s">
        <v>10191</v>
      </c>
    </row>
    <row r="313" spans="1:11" ht="20.100000000000001" customHeight="1">
      <c r="A313" s="59">
        <f>SUBTOTAL(3,D$2:$D313)</f>
        <v>312</v>
      </c>
      <c r="B313" s="51" t="s">
        <v>10995</v>
      </c>
      <c r="C313" s="51" t="s">
        <v>10996</v>
      </c>
      <c r="D313" s="51" t="s">
        <v>4190</v>
      </c>
      <c r="E313" s="52" t="s">
        <v>10189</v>
      </c>
      <c r="F313" s="50"/>
      <c r="G313" s="53"/>
      <c r="H313" s="53"/>
      <c r="I313" s="53"/>
      <c r="J313" s="66" t="s">
        <v>10190</v>
      </c>
      <c r="K313" s="60" t="s">
        <v>10191</v>
      </c>
    </row>
    <row r="314" spans="1:11" ht="20.100000000000001" customHeight="1">
      <c r="A314" s="59">
        <f>SUBTOTAL(3,D$2:$D314)</f>
        <v>313</v>
      </c>
      <c r="B314" s="51" t="s">
        <v>10218</v>
      </c>
      <c r="C314" s="51" t="s">
        <v>10997</v>
      </c>
      <c r="D314" s="51" t="s">
        <v>10998</v>
      </c>
      <c r="E314" s="52" t="s">
        <v>10189</v>
      </c>
      <c r="F314" s="50" t="s">
        <v>151</v>
      </c>
      <c r="G314" s="52" t="s">
        <v>10214</v>
      </c>
      <c r="H314" s="53"/>
      <c r="I314" s="53" t="s">
        <v>151</v>
      </c>
      <c r="J314" s="66" t="s">
        <v>10904</v>
      </c>
      <c r="K314" s="66" t="s">
        <v>10191</v>
      </c>
    </row>
    <row r="315" spans="1:11" ht="20.100000000000001" customHeight="1">
      <c r="A315" s="59">
        <f>SUBTOTAL(3,D$2:$D315)</f>
        <v>314</v>
      </c>
      <c r="B315" s="51" t="s">
        <v>10218</v>
      </c>
      <c r="C315" s="51" t="s">
        <v>10999</v>
      </c>
      <c r="D315" s="51" t="s">
        <v>11000</v>
      </c>
      <c r="E315" s="52" t="s">
        <v>10189</v>
      </c>
      <c r="F315" s="50" t="s">
        <v>151</v>
      </c>
      <c r="G315" s="52" t="s">
        <v>10214</v>
      </c>
      <c r="H315" s="53"/>
      <c r="I315" s="53" t="s">
        <v>151</v>
      </c>
      <c r="J315" s="66" t="s">
        <v>10703</v>
      </c>
      <c r="K315" s="66" t="s">
        <v>10191</v>
      </c>
    </row>
    <row r="316" spans="1:11" ht="20.100000000000001" customHeight="1">
      <c r="A316" s="59">
        <f>SUBTOTAL(3,D$2:$D316)</f>
        <v>315</v>
      </c>
      <c r="B316" s="51" t="s">
        <v>11001</v>
      </c>
      <c r="C316" s="51" t="s">
        <v>11002</v>
      </c>
      <c r="D316" s="51" t="s">
        <v>1738</v>
      </c>
      <c r="E316" s="52" t="s">
        <v>10189</v>
      </c>
      <c r="F316" s="50"/>
      <c r="G316" s="53"/>
      <c r="H316" s="53"/>
      <c r="I316" s="53"/>
      <c r="J316" s="66" t="s">
        <v>10190</v>
      </c>
      <c r="K316" s="60" t="s">
        <v>10191</v>
      </c>
    </row>
    <row r="317" spans="1:11" ht="20.100000000000001" customHeight="1">
      <c r="A317" s="59">
        <f>SUBTOTAL(3,D$2:$D317)</f>
        <v>316</v>
      </c>
      <c r="B317" s="51" t="s">
        <v>11003</v>
      </c>
      <c r="C317" s="51" t="s">
        <v>11004</v>
      </c>
      <c r="D317" s="51" t="s">
        <v>11005</v>
      </c>
      <c r="E317" s="52" t="s">
        <v>10189</v>
      </c>
      <c r="F317" s="50"/>
      <c r="G317" s="53"/>
      <c r="H317" s="53"/>
      <c r="I317" s="53"/>
      <c r="J317" s="66" t="s">
        <v>10190</v>
      </c>
      <c r="K317" s="60" t="s">
        <v>10629</v>
      </c>
    </row>
    <row r="318" spans="1:11" ht="20.100000000000001" customHeight="1">
      <c r="A318" s="59">
        <f>SUBTOTAL(3,D$2:$D318)</f>
        <v>317</v>
      </c>
      <c r="B318" s="51" t="s">
        <v>11006</v>
      </c>
      <c r="C318" s="51" t="s">
        <v>11007</v>
      </c>
      <c r="D318" s="51" t="s">
        <v>8216</v>
      </c>
      <c r="E318" s="52" t="s">
        <v>10189</v>
      </c>
      <c r="F318" s="50"/>
      <c r="G318" s="53"/>
      <c r="H318" s="53"/>
      <c r="I318" s="53"/>
      <c r="J318" s="66" t="s">
        <v>10190</v>
      </c>
      <c r="K318" s="60" t="s">
        <v>10191</v>
      </c>
    </row>
    <row r="319" spans="1:11" ht="20.100000000000001" customHeight="1">
      <c r="A319" s="59">
        <f>SUBTOTAL(3,D$2:$D319)</f>
        <v>318</v>
      </c>
      <c r="B319" s="51" t="s">
        <v>10218</v>
      </c>
      <c r="C319" s="51" t="s">
        <v>11008</v>
      </c>
      <c r="D319" s="51" t="s">
        <v>1468</v>
      </c>
      <c r="E319" s="52" t="s">
        <v>10189</v>
      </c>
      <c r="F319" s="50" t="s">
        <v>151</v>
      </c>
      <c r="G319" s="52" t="s">
        <v>10214</v>
      </c>
      <c r="H319" s="53"/>
      <c r="I319" s="53" t="s">
        <v>151</v>
      </c>
      <c r="J319" s="66" t="s">
        <v>10191</v>
      </c>
      <c r="K319" s="66" t="s">
        <v>10191</v>
      </c>
    </row>
    <row r="320" spans="1:11" ht="20.100000000000001" customHeight="1">
      <c r="A320" s="59">
        <f>SUBTOTAL(3,D$2:$D320)</f>
        <v>319</v>
      </c>
      <c r="B320" s="51" t="s">
        <v>11009</v>
      </c>
      <c r="C320" s="51" t="s">
        <v>11010</v>
      </c>
      <c r="D320" s="51" t="s">
        <v>11011</v>
      </c>
      <c r="E320" s="52" t="s">
        <v>10189</v>
      </c>
      <c r="F320" s="50"/>
      <c r="G320" s="53"/>
      <c r="H320" s="53"/>
      <c r="I320" s="53"/>
      <c r="J320" s="66" t="s">
        <v>10190</v>
      </c>
      <c r="K320" s="60" t="s">
        <v>10191</v>
      </c>
    </row>
    <row r="321" spans="1:11" ht="20.100000000000001" customHeight="1">
      <c r="A321" s="59">
        <f>SUBTOTAL(3,D$2:$D321)</f>
        <v>320</v>
      </c>
      <c r="B321" s="51" t="s">
        <v>11012</v>
      </c>
      <c r="C321" s="51" t="s">
        <v>11013</v>
      </c>
      <c r="D321" s="51" t="s">
        <v>2814</v>
      </c>
      <c r="E321" s="52" t="s">
        <v>10189</v>
      </c>
      <c r="F321" s="50"/>
      <c r="G321" s="53"/>
      <c r="H321" s="53"/>
      <c r="I321" s="53"/>
      <c r="J321" s="66" t="s">
        <v>10190</v>
      </c>
      <c r="K321" s="60" t="s">
        <v>10236</v>
      </c>
    </row>
    <row r="322" spans="1:11" ht="20.100000000000001" customHeight="1">
      <c r="A322" s="59">
        <f>SUBTOTAL(3,D$2:$D322)</f>
        <v>321</v>
      </c>
      <c r="B322" s="51" t="s">
        <v>11014</v>
      </c>
      <c r="C322" s="51" t="s">
        <v>11015</v>
      </c>
      <c r="D322" s="51" t="s">
        <v>909</v>
      </c>
      <c r="E322" s="52" t="s">
        <v>10189</v>
      </c>
      <c r="F322" s="50"/>
      <c r="G322" s="52" t="s">
        <v>10427</v>
      </c>
      <c r="H322" s="53" t="s">
        <v>10235</v>
      </c>
      <c r="I322" s="53"/>
      <c r="J322" s="66"/>
      <c r="K322" s="66" t="s">
        <v>10191</v>
      </c>
    </row>
    <row r="323" spans="1:11" ht="20.100000000000001" customHeight="1">
      <c r="A323" s="59">
        <f>SUBTOTAL(3,D$2:$D323)</f>
        <v>322</v>
      </c>
      <c r="B323" s="51" t="s">
        <v>11016</v>
      </c>
      <c r="C323" s="51" t="s">
        <v>11017</v>
      </c>
      <c r="D323" s="51" t="s">
        <v>8141</v>
      </c>
      <c r="E323" s="52" t="s">
        <v>10189</v>
      </c>
      <c r="F323" s="50"/>
      <c r="G323" s="52" t="s">
        <v>10214</v>
      </c>
      <c r="H323" s="53"/>
      <c r="I323" s="53" t="s">
        <v>151</v>
      </c>
      <c r="J323" s="66" t="s">
        <v>10190</v>
      </c>
      <c r="K323" s="60" t="s">
        <v>10236</v>
      </c>
    </row>
    <row r="324" spans="1:11" ht="20.100000000000001" customHeight="1">
      <c r="A324" s="59">
        <f>SUBTOTAL(3,D$2:$D324)</f>
        <v>323</v>
      </c>
      <c r="B324" s="51" t="s">
        <v>11018</v>
      </c>
      <c r="C324" s="51" t="s">
        <v>11019</v>
      </c>
      <c r="D324" s="51" t="s">
        <v>8126</v>
      </c>
      <c r="E324" s="52" t="s">
        <v>10189</v>
      </c>
      <c r="F324" s="50" t="s">
        <v>151</v>
      </c>
      <c r="G324" s="52" t="s">
        <v>10214</v>
      </c>
      <c r="H324" s="53" t="s">
        <v>10246</v>
      </c>
      <c r="I324" s="53" t="s">
        <v>151</v>
      </c>
      <c r="J324" s="66" t="s">
        <v>10215</v>
      </c>
      <c r="K324" s="66" t="s">
        <v>10191</v>
      </c>
    </row>
    <row r="325" spans="1:11" ht="20.100000000000001" customHeight="1">
      <c r="A325" s="59">
        <f>SUBTOTAL(3,D$2:$D325)</f>
        <v>324</v>
      </c>
      <c r="B325" s="51" t="s">
        <v>10218</v>
      </c>
      <c r="C325" s="51" t="s">
        <v>11020</v>
      </c>
      <c r="D325" s="51" t="s">
        <v>11021</v>
      </c>
      <c r="E325" s="52" t="s">
        <v>10189</v>
      </c>
      <c r="F325" s="50" t="s">
        <v>151</v>
      </c>
      <c r="G325" s="52" t="s">
        <v>11022</v>
      </c>
      <c r="H325" s="53" t="s">
        <v>10220</v>
      </c>
      <c r="I325" s="53"/>
      <c r="J325" s="66" t="s">
        <v>10191</v>
      </c>
      <c r="K325" s="66" t="s">
        <v>10191</v>
      </c>
    </row>
    <row r="326" spans="1:11" ht="20.100000000000001" customHeight="1">
      <c r="A326" s="59">
        <f>SUBTOTAL(3,D$2:$D326)</f>
        <v>325</v>
      </c>
      <c r="B326" s="51" t="s">
        <v>11023</v>
      </c>
      <c r="C326" s="51" t="s">
        <v>11024</v>
      </c>
      <c r="D326" s="51" t="s">
        <v>1498</v>
      </c>
      <c r="E326" s="52" t="s">
        <v>10189</v>
      </c>
      <c r="F326" s="50"/>
      <c r="G326" s="53"/>
      <c r="H326" s="53"/>
      <c r="I326" s="53"/>
      <c r="J326" s="66" t="s">
        <v>10190</v>
      </c>
      <c r="K326" s="60" t="s">
        <v>10191</v>
      </c>
    </row>
    <row r="327" spans="1:11" ht="20.100000000000001" customHeight="1">
      <c r="A327" s="59">
        <f>SUBTOTAL(3,D$2:$D327)</f>
        <v>326</v>
      </c>
      <c r="B327" s="51" t="s">
        <v>11025</v>
      </c>
      <c r="C327" s="51" t="s">
        <v>11026</v>
      </c>
      <c r="D327" s="51" t="s">
        <v>11027</v>
      </c>
      <c r="E327" s="52" t="s">
        <v>10189</v>
      </c>
      <c r="F327" s="50"/>
      <c r="G327" s="53"/>
      <c r="H327" s="53"/>
      <c r="I327" s="53"/>
      <c r="J327" s="66" t="s">
        <v>10190</v>
      </c>
      <c r="K327" s="60" t="s">
        <v>10501</v>
      </c>
    </row>
    <row r="328" spans="1:11" ht="20.100000000000001" customHeight="1">
      <c r="A328" s="59">
        <f>SUBTOTAL(3,D$2:$D328)</f>
        <v>327</v>
      </c>
      <c r="B328" s="51" t="s">
        <v>10218</v>
      </c>
      <c r="C328" s="51" t="s">
        <v>11028</v>
      </c>
      <c r="D328" s="51" t="s">
        <v>8288</v>
      </c>
      <c r="E328" s="52" t="s">
        <v>10189</v>
      </c>
      <c r="F328" s="50" t="s">
        <v>151</v>
      </c>
      <c r="G328" s="52" t="s">
        <v>10</v>
      </c>
      <c r="H328" s="53" t="s">
        <v>10</v>
      </c>
      <c r="I328" s="53" t="s">
        <v>10</v>
      </c>
      <c r="J328" s="53" t="s">
        <v>10</v>
      </c>
      <c r="K328" s="66" t="s">
        <v>10</v>
      </c>
    </row>
    <row r="329" spans="1:11" ht="20.100000000000001" customHeight="1">
      <c r="A329" s="75">
        <f>SUBTOTAL(3,D$2:$D335)</f>
        <v>334</v>
      </c>
      <c r="B329" s="51" t="s">
        <v>11029</v>
      </c>
      <c r="C329" s="51" t="s">
        <v>11030</v>
      </c>
      <c r="D329" s="51" t="s">
        <v>2426</v>
      </c>
      <c r="E329" s="52" t="s">
        <v>10189</v>
      </c>
      <c r="F329" s="50"/>
      <c r="G329" s="53"/>
      <c r="H329" s="53"/>
      <c r="I329" s="53"/>
      <c r="J329" s="66" t="s">
        <v>10190</v>
      </c>
      <c r="K329" s="60" t="s">
        <v>10191</v>
      </c>
    </row>
    <row r="330" spans="1:11" ht="20.100000000000001" customHeight="1">
      <c r="A330" s="76">
        <f>SUBTOTAL(3,D$2:$D335)</f>
        <v>334</v>
      </c>
      <c r="B330" s="69" t="s">
        <v>10218</v>
      </c>
      <c r="C330" s="69" t="s">
        <v>11031</v>
      </c>
      <c r="D330" s="69" t="s">
        <v>4365</v>
      </c>
      <c r="E330" s="70" t="s">
        <v>10189</v>
      </c>
      <c r="F330" s="71" t="s">
        <v>151</v>
      </c>
      <c r="H330" s="72"/>
      <c r="I330" s="72"/>
      <c r="J330" s="73" t="s">
        <v>10292</v>
      </c>
      <c r="K330" s="73" t="s">
        <v>10191</v>
      </c>
    </row>
    <row r="331" spans="1:11" ht="20.100000000000001" customHeight="1">
      <c r="A331" s="76">
        <f>SUBTOTAL(3,D$2:$D335)</f>
        <v>334</v>
      </c>
      <c r="B331" s="69" t="s">
        <v>10218</v>
      </c>
      <c r="C331" s="69" t="s">
        <v>11032</v>
      </c>
      <c r="D331" s="69" t="s">
        <v>8804</v>
      </c>
      <c r="E331" s="70" t="s">
        <v>10189</v>
      </c>
      <c r="F331" s="71" t="s">
        <v>151</v>
      </c>
      <c r="H331" s="72"/>
      <c r="I331" s="72"/>
      <c r="J331" s="73"/>
      <c r="K331" s="73" t="s">
        <v>10191</v>
      </c>
    </row>
    <row r="332" spans="1:11" ht="20.100000000000001" customHeight="1">
      <c r="A332" s="76">
        <f>SUBTOTAL(3,D$2:$D335)</f>
        <v>334</v>
      </c>
      <c r="B332" s="69" t="s">
        <v>10218</v>
      </c>
      <c r="C332" s="69" t="s">
        <v>11033</v>
      </c>
      <c r="D332" s="69" t="s">
        <v>987</v>
      </c>
      <c r="E332" s="70" t="s">
        <v>10189</v>
      </c>
      <c r="F332" s="71" t="s">
        <v>151</v>
      </c>
      <c r="H332" s="72"/>
      <c r="I332" s="72"/>
      <c r="J332" s="73" t="s">
        <v>10904</v>
      </c>
      <c r="K332" s="73" t="s">
        <v>10565</v>
      </c>
    </row>
    <row r="333" spans="1:11" ht="20.100000000000001" customHeight="1">
      <c r="A333" s="76">
        <f>SUBTOTAL(3,D$2:$D335)</f>
        <v>334</v>
      </c>
      <c r="B333" s="69" t="s">
        <v>11034</v>
      </c>
      <c r="C333" s="69" t="s">
        <v>11035</v>
      </c>
      <c r="D333" s="69" t="s">
        <v>1106</v>
      </c>
      <c r="E333" s="70" t="s">
        <v>10189</v>
      </c>
      <c r="F333" s="71"/>
      <c r="H333" s="72"/>
      <c r="I333" s="72"/>
      <c r="J333" s="66" t="s">
        <v>10190</v>
      </c>
      <c r="K333" s="74" t="s">
        <v>10191</v>
      </c>
    </row>
    <row r="334" spans="1:11" ht="20.100000000000001" customHeight="1">
      <c r="A334" s="76">
        <f>SUBTOTAL(3,D$2:$D335)</f>
        <v>334</v>
      </c>
      <c r="B334" s="69" t="s">
        <v>11036</v>
      </c>
      <c r="C334" s="69" t="s">
        <v>11037</v>
      </c>
      <c r="D334" s="69" t="s">
        <v>546</v>
      </c>
      <c r="E334" s="70" t="s">
        <v>10189</v>
      </c>
      <c r="F334" s="71"/>
      <c r="H334" s="72"/>
      <c r="I334" s="72"/>
      <c r="J334" s="66" t="s">
        <v>10190</v>
      </c>
      <c r="K334" s="74" t="s">
        <v>10191</v>
      </c>
    </row>
    <row r="335" spans="1:11" ht="20.100000000000001" customHeight="1">
      <c r="A335" s="68">
        <f>SUBTOTAL(3,D$2:$D335)</f>
        <v>334</v>
      </c>
      <c r="B335" s="69" t="s">
        <v>11038</v>
      </c>
      <c r="C335" s="69" t="s">
        <v>11039</v>
      </c>
      <c r="D335" s="69" t="s">
        <v>922</v>
      </c>
      <c r="E335" s="70" t="s">
        <v>10189</v>
      </c>
      <c r="F335" s="71"/>
      <c r="H335" s="72"/>
      <c r="I335" s="72"/>
      <c r="J335" s="66" t="s">
        <v>10190</v>
      </c>
      <c r="K335" s="74" t="s">
        <v>10191</v>
      </c>
    </row>
  </sheetData>
  <conditionalFormatting sqref="D1:D1048576">
    <cfRule type="duplicateValues" dxfId="0" priority="1"/>
  </conditionalFormatting>
  <pageMargins left="0.25" right="0.25" top="0.75" bottom="0.75" header="0.3" footer="0.3"/>
  <pageSetup paperSize="9" orientation="portrait" horizontalDpi="360" verticalDpi="36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1F74-5BCE-40E0-9D5D-A7D308AAFB5A}">
  <sheetPr codeName="Sheet6"/>
  <dimension ref="A2:H226"/>
  <sheetViews>
    <sheetView topLeftCell="C59" zoomScaleNormal="100" workbookViewId="0">
      <selection activeCell="E104" sqref="E104"/>
    </sheetView>
  </sheetViews>
  <sheetFormatPr defaultRowHeight="15"/>
  <cols>
    <col min="1" max="1" width="9.140625" style="1"/>
    <col min="2" max="2" width="9.85546875" style="1" bestFit="1" customWidth="1"/>
    <col min="3" max="3" width="40.42578125" bestFit="1" customWidth="1"/>
    <col min="4" max="4" width="10.140625" style="1" bestFit="1" customWidth="1"/>
    <col min="5" max="5" width="15.42578125" style="1" customWidth="1"/>
    <col min="6" max="6" width="18.28515625" style="1" customWidth="1"/>
    <col min="7" max="7" width="123.140625" bestFit="1" customWidth="1"/>
    <col min="8" max="8" width="11" customWidth="1"/>
  </cols>
  <sheetData>
    <row r="2" spans="1:8" s="40" customFormat="1">
      <c r="A2" s="65" t="s">
        <v>59</v>
      </c>
      <c r="B2" s="41" t="s">
        <v>68</v>
      </c>
      <c r="C2" s="41" t="s">
        <v>9298</v>
      </c>
      <c r="D2" s="43" t="s">
        <v>63</v>
      </c>
      <c r="E2" s="41" t="s">
        <v>78</v>
      </c>
      <c r="F2" s="41" t="s">
        <v>11040</v>
      </c>
      <c r="G2" s="43" t="s">
        <v>11041</v>
      </c>
      <c r="H2" s="40" t="s">
        <v>11042</v>
      </c>
    </row>
    <row r="3" spans="1:8" ht="20.100000000000001" customHeight="1">
      <c r="A3" s="2">
        <f>SUBTOTAL(3,C3:$C$3)</f>
        <v>1</v>
      </c>
      <c r="B3" s="163">
        <v>17180012</v>
      </c>
      <c r="C3" s="3" t="s">
        <v>11043</v>
      </c>
      <c r="D3" s="163">
        <v>6</v>
      </c>
      <c r="E3" s="163" t="s">
        <v>10189</v>
      </c>
      <c r="F3" s="163" t="s">
        <v>151</v>
      </c>
      <c r="G3" s="3" t="s">
        <v>11044</v>
      </c>
    </row>
    <row r="4" spans="1:8" ht="20.100000000000001" hidden="1" customHeight="1">
      <c r="A4" s="2">
        <f>SUBTOTAL(3,C$3:$C4)</f>
        <v>1</v>
      </c>
      <c r="B4" s="3"/>
      <c r="C4" s="3" t="s">
        <v>11045</v>
      </c>
      <c r="D4" s="3"/>
      <c r="E4" s="163" t="s">
        <v>11046</v>
      </c>
      <c r="F4" s="163"/>
      <c r="G4" s="3"/>
    </row>
    <row r="5" spans="1:8" ht="20.100000000000001" customHeight="1">
      <c r="A5" s="2">
        <f>SUBTOTAL(3,C$3:$C5)</f>
        <v>2</v>
      </c>
      <c r="B5" s="163">
        <v>17180036</v>
      </c>
      <c r="C5" s="3" t="s">
        <v>11047</v>
      </c>
      <c r="D5" s="163">
        <v>6</v>
      </c>
      <c r="E5" s="163" t="s">
        <v>10189</v>
      </c>
      <c r="F5" s="163" t="s">
        <v>151</v>
      </c>
      <c r="G5" s="42" t="s">
        <v>10215</v>
      </c>
    </row>
    <row r="6" spans="1:8" ht="20.100000000000001" hidden="1" customHeight="1">
      <c r="A6" s="2">
        <f>SUBTOTAL(3,C$3:$C6)</f>
        <v>2</v>
      </c>
      <c r="B6" s="3"/>
      <c r="C6" s="3" t="s">
        <v>11048</v>
      </c>
      <c r="D6" s="3"/>
      <c r="E6" s="163" t="s">
        <v>11046</v>
      </c>
      <c r="F6" s="163"/>
      <c r="G6" s="3"/>
    </row>
    <row r="7" spans="1:8" ht="20.100000000000001" hidden="1" customHeight="1">
      <c r="A7" s="2">
        <f>SUBTOTAL(3,C$3:$C7)</f>
        <v>2</v>
      </c>
      <c r="B7" s="3"/>
      <c r="C7" s="3" t="s">
        <v>11049</v>
      </c>
      <c r="D7" s="3"/>
      <c r="E7" s="163" t="s">
        <v>11046</v>
      </c>
      <c r="F7" s="163"/>
      <c r="G7" s="3"/>
    </row>
    <row r="8" spans="1:8" ht="20.100000000000001" hidden="1" customHeight="1">
      <c r="A8" s="2">
        <f>SUBTOTAL(3,C$3:$C8)</f>
        <v>2</v>
      </c>
      <c r="B8" s="3"/>
      <c r="C8" s="3" t="s">
        <v>11050</v>
      </c>
      <c r="D8" s="3"/>
      <c r="E8" s="163" t="s">
        <v>11046</v>
      </c>
      <c r="F8" s="163"/>
      <c r="G8" s="3"/>
    </row>
    <row r="9" spans="1:8" ht="20.100000000000001" hidden="1" customHeight="1">
      <c r="A9" s="2">
        <f>SUBTOTAL(3,C$3:$C9)</f>
        <v>2</v>
      </c>
      <c r="B9" s="3"/>
      <c r="C9" s="3" t="s">
        <v>11051</v>
      </c>
      <c r="D9" s="3"/>
      <c r="E9" s="163" t="s">
        <v>11046</v>
      </c>
      <c r="F9" s="163"/>
      <c r="G9" s="3"/>
    </row>
    <row r="10" spans="1:8" ht="20.100000000000001" hidden="1" customHeight="1">
      <c r="A10" s="2">
        <f>SUBTOTAL(3,C$3:$C10)</f>
        <v>2</v>
      </c>
      <c r="B10" s="3"/>
      <c r="C10" s="3" t="s">
        <v>11052</v>
      </c>
      <c r="D10" s="3"/>
      <c r="E10" s="163" t="s">
        <v>11046</v>
      </c>
      <c r="F10" s="163"/>
      <c r="G10" s="3"/>
    </row>
    <row r="11" spans="1:8" ht="20.100000000000001" hidden="1" customHeight="1">
      <c r="A11" s="2">
        <f>SUBTOTAL(3,C$3:$C11)</f>
        <v>2</v>
      </c>
      <c r="B11" s="3"/>
      <c r="C11" s="3" t="s">
        <v>11053</v>
      </c>
      <c r="D11" s="3"/>
      <c r="E11" s="163" t="s">
        <v>11046</v>
      </c>
      <c r="F11" s="163"/>
      <c r="G11" s="3"/>
    </row>
    <row r="12" spans="1:8" ht="20.100000000000001" customHeight="1">
      <c r="A12" s="2">
        <f>SUBTOTAL(3,C$3:$C12)</f>
        <v>3</v>
      </c>
      <c r="B12" s="163">
        <v>17180063</v>
      </c>
      <c r="C12" s="3" t="s">
        <v>11054</v>
      </c>
      <c r="D12" s="163">
        <v>6</v>
      </c>
      <c r="E12" s="163" t="s">
        <v>10189</v>
      </c>
      <c r="F12" s="163" t="s">
        <v>151</v>
      </c>
      <c r="G12" s="42" t="s">
        <v>10215</v>
      </c>
    </row>
    <row r="13" spans="1:8" ht="20.100000000000001" customHeight="1">
      <c r="A13" s="2">
        <f>SUBTOTAL(3,C$3:$C13)</f>
        <v>4</v>
      </c>
      <c r="B13" s="163">
        <v>18190083</v>
      </c>
      <c r="C13" s="3" t="s">
        <v>11055</v>
      </c>
      <c r="D13" s="163">
        <v>6</v>
      </c>
      <c r="E13" s="163" t="s">
        <v>10189</v>
      </c>
      <c r="F13" s="163" t="s">
        <v>151</v>
      </c>
      <c r="G13" s="3" t="s">
        <v>11056</v>
      </c>
      <c r="H13" s="47" t="s">
        <v>11057</v>
      </c>
    </row>
    <row r="14" spans="1:8" ht="20.100000000000001" customHeight="1">
      <c r="A14" s="2">
        <f>SUBTOTAL(3,C$3:$C14)</f>
        <v>5</v>
      </c>
      <c r="B14" s="163">
        <v>18190025</v>
      </c>
      <c r="C14" s="3" t="s">
        <v>11058</v>
      </c>
      <c r="D14" s="163">
        <v>6</v>
      </c>
      <c r="E14" s="163" t="s">
        <v>10189</v>
      </c>
      <c r="F14" s="163" t="s">
        <v>151</v>
      </c>
      <c r="G14" s="42" t="s">
        <v>11059</v>
      </c>
    </row>
    <row r="15" spans="1:8" ht="20.100000000000001" hidden="1" customHeight="1">
      <c r="A15" s="2">
        <f>SUBTOTAL(3,C$3:$C15)</f>
        <v>5</v>
      </c>
      <c r="B15" s="3"/>
      <c r="C15" s="3" t="s">
        <v>11060</v>
      </c>
      <c r="D15" s="3"/>
      <c r="E15" s="163" t="s">
        <v>11046</v>
      </c>
      <c r="F15" s="163"/>
      <c r="G15" s="3"/>
    </row>
    <row r="16" spans="1:8" ht="20.100000000000001" hidden="1" customHeight="1">
      <c r="A16" s="2">
        <f>SUBTOTAL(3,C$3:$C16)</f>
        <v>5</v>
      </c>
      <c r="B16" s="3"/>
      <c r="C16" s="3" t="s">
        <v>11061</v>
      </c>
      <c r="D16" s="3"/>
      <c r="E16" s="163" t="s">
        <v>11046</v>
      </c>
      <c r="F16" s="163"/>
      <c r="G16" s="3"/>
    </row>
    <row r="17" spans="1:7" ht="20.100000000000001" hidden="1" customHeight="1">
      <c r="A17" s="2">
        <f>SUBTOTAL(3,C$3:$C17)</f>
        <v>5</v>
      </c>
      <c r="B17" s="3"/>
      <c r="C17" s="3" t="s">
        <v>11062</v>
      </c>
      <c r="D17" s="3"/>
      <c r="E17" s="163" t="s">
        <v>11046</v>
      </c>
      <c r="F17" s="163"/>
      <c r="G17" s="3"/>
    </row>
    <row r="18" spans="1:7" ht="20.100000000000001" hidden="1" customHeight="1">
      <c r="A18" s="2">
        <f>SUBTOTAL(3,C$3:$C18)</f>
        <v>5</v>
      </c>
      <c r="B18" s="3"/>
      <c r="C18" s="3" t="s">
        <v>11063</v>
      </c>
      <c r="D18" s="3"/>
      <c r="E18" s="163" t="s">
        <v>11046</v>
      </c>
      <c r="F18" s="163"/>
      <c r="G18" s="3"/>
    </row>
    <row r="19" spans="1:7" ht="20.100000000000001" customHeight="1">
      <c r="A19" s="2">
        <f>SUBTOTAL(3,C$3:$C19)</f>
        <v>6</v>
      </c>
      <c r="B19" s="163">
        <v>17180020</v>
      </c>
      <c r="C19" s="3" t="s">
        <v>11064</v>
      </c>
      <c r="D19" s="163">
        <v>6</v>
      </c>
      <c r="E19" s="163" t="s">
        <v>10189</v>
      </c>
      <c r="F19" s="163" t="s">
        <v>151</v>
      </c>
      <c r="G19" s="42" t="s">
        <v>10191</v>
      </c>
    </row>
    <row r="20" spans="1:7" ht="20.100000000000001" hidden="1" customHeight="1">
      <c r="A20" s="2">
        <f>SUBTOTAL(3,C$3:$C20)</f>
        <v>6</v>
      </c>
      <c r="B20" s="3"/>
      <c r="C20" s="3" t="s">
        <v>11065</v>
      </c>
      <c r="D20" s="3"/>
      <c r="E20" s="163" t="s">
        <v>11046</v>
      </c>
      <c r="F20" s="163"/>
      <c r="G20" s="3"/>
    </row>
    <row r="21" spans="1:7" ht="20.100000000000001" hidden="1" customHeight="1">
      <c r="A21" s="2">
        <f>SUBTOTAL(3,C$3:$C21)</f>
        <v>6</v>
      </c>
      <c r="B21" s="3"/>
      <c r="C21" s="3" t="s">
        <v>11066</v>
      </c>
      <c r="D21" s="3"/>
      <c r="E21" s="163" t="s">
        <v>11046</v>
      </c>
      <c r="F21" s="163"/>
      <c r="G21" s="3"/>
    </row>
    <row r="22" spans="1:7" ht="20.100000000000001" hidden="1" customHeight="1">
      <c r="A22" s="2">
        <f>SUBTOTAL(3,C$3:$C22)</f>
        <v>6</v>
      </c>
      <c r="B22" s="3"/>
      <c r="C22" s="3" t="s">
        <v>11067</v>
      </c>
      <c r="D22" s="3"/>
      <c r="E22" s="163" t="s">
        <v>11046</v>
      </c>
      <c r="F22" s="163"/>
      <c r="G22" s="3"/>
    </row>
    <row r="23" spans="1:7" ht="20.100000000000001" hidden="1" customHeight="1">
      <c r="A23" s="2">
        <f>SUBTOTAL(3,C$3:$C23)</f>
        <v>6</v>
      </c>
      <c r="B23" s="3"/>
      <c r="C23" s="3" t="s">
        <v>11068</v>
      </c>
      <c r="D23" s="3"/>
      <c r="E23" s="163" t="s">
        <v>11046</v>
      </c>
      <c r="F23" s="163"/>
      <c r="G23" s="3"/>
    </row>
    <row r="24" spans="1:7" ht="20.100000000000001" hidden="1" customHeight="1">
      <c r="A24" s="2">
        <f>SUBTOTAL(3,C$3:$C24)</f>
        <v>6</v>
      </c>
      <c r="B24" s="3"/>
      <c r="C24" s="3" t="s">
        <v>11069</v>
      </c>
      <c r="D24" s="3"/>
      <c r="E24" s="163" t="s">
        <v>11046</v>
      </c>
      <c r="F24" s="163"/>
      <c r="G24" s="3"/>
    </row>
    <row r="25" spans="1:7" ht="20.100000000000001" hidden="1" customHeight="1">
      <c r="A25" s="2">
        <f>SUBTOTAL(3,C$3:$C25)</f>
        <v>6</v>
      </c>
      <c r="B25" s="3"/>
      <c r="C25" s="3" t="s">
        <v>11070</v>
      </c>
      <c r="D25" s="3"/>
      <c r="E25" s="163" t="s">
        <v>11046</v>
      </c>
      <c r="F25" s="163"/>
      <c r="G25" s="3"/>
    </row>
    <row r="26" spans="1:7" ht="20.100000000000001" customHeight="1">
      <c r="A26" s="2">
        <f>SUBTOTAL(3,C$3:$C26)</f>
        <v>7</v>
      </c>
      <c r="B26" s="3"/>
      <c r="C26" s="3" t="s">
        <v>11071</v>
      </c>
      <c r="D26" s="3"/>
      <c r="E26" s="163" t="s">
        <v>10189</v>
      </c>
      <c r="F26" s="163"/>
      <c r="G26" s="3" t="s">
        <v>11072</v>
      </c>
    </row>
    <row r="27" spans="1:7" ht="20.100000000000001" customHeight="1">
      <c r="A27" s="2">
        <f>SUBTOTAL(3,C$3:$C27)</f>
        <v>8</v>
      </c>
      <c r="B27" s="163"/>
      <c r="C27" s="3" t="s">
        <v>11073</v>
      </c>
      <c r="D27" s="163">
        <v>7</v>
      </c>
      <c r="E27" s="163" t="s">
        <v>10189</v>
      </c>
      <c r="F27" s="162" t="s">
        <v>151</v>
      </c>
      <c r="G27" s="42" t="s">
        <v>10292</v>
      </c>
    </row>
    <row r="28" spans="1:7" ht="20.100000000000001" hidden="1" customHeight="1">
      <c r="A28" s="2">
        <f>SUBTOTAL(3,C$3:$C28)</f>
        <v>8</v>
      </c>
      <c r="B28" s="3"/>
      <c r="C28" s="3" t="s">
        <v>11074</v>
      </c>
      <c r="D28" s="3"/>
      <c r="E28" s="163" t="s">
        <v>11046</v>
      </c>
      <c r="F28" s="163"/>
      <c r="G28" s="3"/>
    </row>
    <row r="29" spans="1:7" ht="20.100000000000001" hidden="1" customHeight="1">
      <c r="A29" s="2">
        <f>SUBTOTAL(3,C$3:$C29)</f>
        <v>8</v>
      </c>
      <c r="B29" s="3"/>
      <c r="C29" s="3" t="s">
        <v>11075</v>
      </c>
      <c r="D29" s="3"/>
      <c r="E29" s="163" t="s">
        <v>11046</v>
      </c>
      <c r="F29" s="163"/>
      <c r="G29" s="3"/>
    </row>
    <row r="30" spans="1:7" ht="20.100000000000001" hidden="1" customHeight="1">
      <c r="A30" s="2">
        <f>SUBTOTAL(3,C$3:$C30)</f>
        <v>8</v>
      </c>
      <c r="B30" s="3"/>
      <c r="C30" s="3" t="s">
        <v>11076</v>
      </c>
      <c r="D30" s="3"/>
      <c r="E30" s="163" t="s">
        <v>11046</v>
      </c>
      <c r="F30" s="163"/>
      <c r="G30" s="3"/>
    </row>
    <row r="31" spans="1:7" ht="20.100000000000001" hidden="1" customHeight="1">
      <c r="A31" s="2">
        <f>SUBTOTAL(3,C$3:$C31)</f>
        <v>8</v>
      </c>
      <c r="B31" s="3"/>
      <c r="C31" s="3" t="s">
        <v>11077</v>
      </c>
      <c r="D31" s="3"/>
      <c r="E31" s="163" t="s">
        <v>11046</v>
      </c>
      <c r="F31" s="163"/>
      <c r="G31" s="3"/>
    </row>
    <row r="32" spans="1:7" ht="20.100000000000001" hidden="1" customHeight="1">
      <c r="A32" s="2">
        <f>SUBTOTAL(3,C$3:$C32)</f>
        <v>8</v>
      </c>
      <c r="B32" s="3"/>
      <c r="C32" s="3" t="s">
        <v>11078</v>
      </c>
      <c r="D32" s="3"/>
      <c r="E32" s="163" t="s">
        <v>11046</v>
      </c>
      <c r="F32" s="163"/>
      <c r="G32" s="3"/>
    </row>
    <row r="33" spans="1:7" ht="20.100000000000001" hidden="1" customHeight="1">
      <c r="A33" s="2">
        <f>SUBTOTAL(3,C$3:$C33)</f>
        <v>8</v>
      </c>
      <c r="B33" s="3"/>
      <c r="C33" s="3" t="s">
        <v>11079</v>
      </c>
      <c r="D33" s="3"/>
      <c r="E33" s="163" t="s">
        <v>11046</v>
      </c>
      <c r="F33" s="163"/>
      <c r="G33" s="3"/>
    </row>
    <row r="34" spans="1:7" ht="20.100000000000001" hidden="1" customHeight="1">
      <c r="A34" s="2">
        <f>SUBTOTAL(3,C$3:$C34)</f>
        <v>8</v>
      </c>
      <c r="B34" s="3"/>
      <c r="C34" s="3" t="s">
        <v>11080</v>
      </c>
      <c r="D34" s="3"/>
      <c r="E34" s="163" t="s">
        <v>11046</v>
      </c>
      <c r="F34" s="163"/>
      <c r="G34" s="3"/>
    </row>
    <row r="35" spans="1:7" ht="20.100000000000001" hidden="1" customHeight="1">
      <c r="A35" s="2">
        <f>SUBTOTAL(3,C$3:$C35)</f>
        <v>8</v>
      </c>
      <c r="B35" s="3"/>
      <c r="C35" s="3" t="s">
        <v>11081</v>
      </c>
      <c r="D35" s="3"/>
      <c r="E35" s="163" t="s">
        <v>11046</v>
      </c>
      <c r="F35" s="163"/>
      <c r="G35" s="3"/>
    </row>
    <row r="36" spans="1:7" ht="20.100000000000001" hidden="1" customHeight="1">
      <c r="A36" s="2">
        <f>SUBTOTAL(3,C$3:$C36)</f>
        <v>8</v>
      </c>
      <c r="B36" s="3"/>
      <c r="C36" s="3" t="s">
        <v>11082</v>
      </c>
      <c r="D36" s="3"/>
      <c r="E36" s="163" t="s">
        <v>11046</v>
      </c>
      <c r="F36" s="163"/>
      <c r="G36" s="3"/>
    </row>
    <row r="37" spans="1:7" ht="20.100000000000001" hidden="1" customHeight="1">
      <c r="A37" s="2">
        <f>SUBTOTAL(3,C$3:$C37)</f>
        <v>8</v>
      </c>
      <c r="B37" s="3"/>
      <c r="C37" s="3" t="s">
        <v>11083</v>
      </c>
      <c r="D37" s="3"/>
      <c r="E37" s="163" t="s">
        <v>11046</v>
      </c>
      <c r="F37" s="163"/>
      <c r="G37" s="3"/>
    </row>
    <row r="38" spans="1:7" ht="20.100000000000001" customHeight="1">
      <c r="A38" s="2">
        <f>SUBTOTAL(3,C$3:$C38)</f>
        <v>9</v>
      </c>
      <c r="B38" s="3"/>
      <c r="C38" s="3" t="s">
        <v>11084</v>
      </c>
      <c r="D38" s="3"/>
      <c r="E38" s="163" t="s">
        <v>10189</v>
      </c>
      <c r="F38" s="163"/>
      <c r="G38" s="3" t="s">
        <v>11072</v>
      </c>
    </row>
    <row r="39" spans="1:7" ht="20.100000000000001" hidden="1" customHeight="1">
      <c r="A39" s="2">
        <f>SUBTOTAL(3,C$3:$C39)</f>
        <v>9</v>
      </c>
      <c r="B39" s="3"/>
      <c r="C39" s="3" t="s">
        <v>11085</v>
      </c>
      <c r="D39" s="3"/>
      <c r="E39" s="163" t="s">
        <v>11046</v>
      </c>
      <c r="F39" s="163"/>
      <c r="G39" s="3"/>
    </row>
    <row r="40" spans="1:7" ht="20.100000000000001" hidden="1" customHeight="1">
      <c r="A40" s="2">
        <f>SUBTOTAL(3,C$3:$C40)</f>
        <v>9</v>
      </c>
      <c r="B40" s="3"/>
      <c r="C40" s="3" t="s">
        <v>11086</v>
      </c>
      <c r="D40" s="3"/>
      <c r="E40" s="163" t="s">
        <v>11046</v>
      </c>
      <c r="F40" s="163"/>
      <c r="G40" s="3"/>
    </row>
    <row r="41" spans="1:7" ht="20.100000000000001" hidden="1" customHeight="1">
      <c r="A41" s="2">
        <f>SUBTOTAL(3,C$3:$C41)</f>
        <v>9</v>
      </c>
      <c r="B41" s="3"/>
      <c r="C41" s="3" t="s">
        <v>11087</v>
      </c>
      <c r="D41" s="3"/>
      <c r="E41" s="163" t="s">
        <v>11046</v>
      </c>
      <c r="F41" s="163"/>
      <c r="G41" s="3"/>
    </row>
    <row r="42" spans="1:7" ht="20.100000000000001" hidden="1" customHeight="1">
      <c r="A42" s="2">
        <f>SUBTOTAL(3,C$3:$C42)</f>
        <v>9</v>
      </c>
      <c r="B42" s="3"/>
      <c r="C42" s="3" t="s">
        <v>11088</v>
      </c>
      <c r="D42" s="3"/>
      <c r="E42" s="163" t="s">
        <v>11046</v>
      </c>
      <c r="F42" s="163"/>
      <c r="G42" s="3"/>
    </row>
    <row r="43" spans="1:7" ht="20.100000000000001" customHeight="1">
      <c r="A43" s="2">
        <f>SUBTOTAL(3,C$3:$C43)</f>
        <v>10</v>
      </c>
      <c r="B43" s="163">
        <v>16170134</v>
      </c>
      <c r="C43" s="3" t="s">
        <v>11089</v>
      </c>
      <c r="D43" s="163">
        <v>7</v>
      </c>
      <c r="E43" s="163" t="s">
        <v>10189</v>
      </c>
      <c r="F43" s="163" t="s">
        <v>151</v>
      </c>
      <c r="G43" s="3" t="s">
        <v>4128</v>
      </c>
    </row>
    <row r="44" spans="1:7" ht="20.100000000000001" customHeight="1">
      <c r="A44" s="2">
        <f>SUBTOTAL(3,C$3:$C44)</f>
        <v>11</v>
      </c>
      <c r="B44" s="163">
        <v>16170044</v>
      </c>
      <c r="C44" s="3" t="s">
        <v>11090</v>
      </c>
      <c r="D44" s="163">
        <v>7</v>
      </c>
      <c r="E44" s="163" t="s">
        <v>10189</v>
      </c>
      <c r="F44" s="163" t="s">
        <v>151</v>
      </c>
      <c r="G44" s="3" t="s">
        <v>10215</v>
      </c>
    </row>
    <row r="45" spans="1:7" ht="20.100000000000001" hidden="1" customHeight="1">
      <c r="A45" s="2">
        <f>SUBTOTAL(3,C$3:$C45)</f>
        <v>11</v>
      </c>
      <c r="B45" s="3"/>
      <c r="C45" s="3" t="s">
        <v>11091</v>
      </c>
      <c r="D45" s="3"/>
      <c r="E45" s="163" t="s">
        <v>11046</v>
      </c>
      <c r="F45" s="163"/>
      <c r="G45" s="3"/>
    </row>
    <row r="46" spans="1:7" ht="20.100000000000001" customHeight="1">
      <c r="A46" s="2">
        <f>SUBTOTAL(3,C$3:$C46)</f>
        <v>12</v>
      </c>
      <c r="B46" s="162">
        <v>16170049</v>
      </c>
      <c r="C46" s="3" t="s">
        <v>11092</v>
      </c>
      <c r="D46" s="163">
        <v>7</v>
      </c>
      <c r="E46" s="163" t="s">
        <v>10189</v>
      </c>
      <c r="F46" s="163" t="s">
        <v>151</v>
      </c>
      <c r="G46" s="42" t="s">
        <v>10191</v>
      </c>
    </row>
    <row r="47" spans="1:7" ht="20.100000000000001" hidden="1" customHeight="1">
      <c r="A47" s="2">
        <f>SUBTOTAL(3,C$3:$C47)</f>
        <v>12</v>
      </c>
      <c r="B47" s="3"/>
      <c r="C47" s="3" t="s">
        <v>11093</v>
      </c>
      <c r="D47" s="3"/>
      <c r="E47" s="163" t="s">
        <v>11046</v>
      </c>
      <c r="F47" s="163"/>
      <c r="G47" s="3"/>
    </row>
    <row r="48" spans="1:7" ht="20.100000000000001" hidden="1" customHeight="1">
      <c r="A48" s="2">
        <f>SUBTOTAL(3,C$3:$C48)</f>
        <v>12</v>
      </c>
      <c r="B48" s="3"/>
      <c r="C48" s="3" t="s">
        <v>11094</v>
      </c>
      <c r="D48" s="3"/>
      <c r="E48" s="163" t="s">
        <v>11046</v>
      </c>
      <c r="F48" s="163"/>
      <c r="G48" s="3"/>
    </row>
    <row r="49" spans="1:7" ht="20.100000000000001" hidden="1" customHeight="1">
      <c r="A49" s="2">
        <f>SUBTOTAL(3,C$3:$C49)</f>
        <v>12</v>
      </c>
      <c r="B49" s="3"/>
      <c r="C49" s="3" t="s">
        <v>11095</v>
      </c>
      <c r="D49" s="3"/>
      <c r="E49" s="163" t="s">
        <v>11046</v>
      </c>
      <c r="F49" s="163"/>
      <c r="G49" s="3"/>
    </row>
    <row r="50" spans="1:7" ht="20.100000000000001" hidden="1" customHeight="1">
      <c r="A50" s="2">
        <f>SUBTOTAL(3,C$3:$C50)</f>
        <v>12</v>
      </c>
      <c r="B50" s="3"/>
      <c r="C50" s="3" t="s">
        <v>6143</v>
      </c>
      <c r="D50" s="3"/>
      <c r="E50" s="163" t="s">
        <v>11046</v>
      </c>
      <c r="F50" s="163"/>
      <c r="G50" s="3"/>
    </row>
    <row r="51" spans="1:7" ht="20.100000000000001" hidden="1" customHeight="1">
      <c r="A51" s="2">
        <f>SUBTOTAL(3,C$3:$C51)</f>
        <v>12</v>
      </c>
      <c r="B51" s="3"/>
      <c r="C51" s="3" t="s">
        <v>11096</v>
      </c>
      <c r="D51" s="3"/>
      <c r="E51" s="163" t="s">
        <v>11046</v>
      </c>
      <c r="F51" s="163"/>
      <c r="G51" s="3"/>
    </row>
    <row r="52" spans="1:7" ht="20.100000000000001" customHeight="1">
      <c r="A52" s="2">
        <f>SUBTOTAL(3,C$3:$C52)</f>
        <v>13</v>
      </c>
      <c r="B52" s="163">
        <v>17180017</v>
      </c>
      <c r="C52" s="3" t="s">
        <v>11097</v>
      </c>
      <c r="D52" s="163">
        <v>7</v>
      </c>
      <c r="E52" s="163" t="s">
        <v>10189</v>
      </c>
      <c r="F52" s="163" t="s">
        <v>151</v>
      </c>
      <c r="G52" s="42" t="s">
        <v>10191</v>
      </c>
    </row>
    <row r="53" spans="1:7" ht="20.100000000000001" hidden="1" customHeight="1">
      <c r="A53" s="2">
        <f>SUBTOTAL(3,C$3:$C53)</f>
        <v>13</v>
      </c>
      <c r="B53" s="3"/>
      <c r="C53" s="3" t="s">
        <v>11098</v>
      </c>
      <c r="D53" s="3"/>
      <c r="E53" s="163" t="s">
        <v>11046</v>
      </c>
      <c r="F53" s="163"/>
      <c r="G53" s="3"/>
    </row>
    <row r="54" spans="1:7" ht="20.100000000000001" hidden="1" customHeight="1">
      <c r="A54" s="2">
        <f>SUBTOTAL(3,C$3:$C54)</f>
        <v>13</v>
      </c>
      <c r="B54" s="3"/>
      <c r="C54" s="3" t="s">
        <v>11099</v>
      </c>
      <c r="D54" s="3"/>
      <c r="E54" s="163" t="s">
        <v>11046</v>
      </c>
      <c r="F54" s="163"/>
      <c r="G54" s="3"/>
    </row>
    <row r="55" spans="1:7" ht="20.100000000000001" hidden="1" customHeight="1">
      <c r="A55" s="2">
        <f>SUBTOTAL(3,C$3:$C55)</f>
        <v>13</v>
      </c>
      <c r="B55" s="3"/>
      <c r="C55" s="3" t="s">
        <v>11100</v>
      </c>
      <c r="D55" s="3"/>
      <c r="E55" s="163" t="s">
        <v>11046</v>
      </c>
      <c r="F55" s="163"/>
      <c r="G55" s="3"/>
    </row>
    <row r="56" spans="1:7" ht="20.100000000000001" hidden="1" customHeight="1">
      <c r="A56" s="2">
        <f>SUBTOTAL(3,C$3:$C56)</f>
        <v>13</v>
      </c>
      <c r="B56" s="3"/>
      <c r="C56" s="3" t="s">
        <v>11101</v>
      </c>
      <c r="D56" s="3"/>
      <c r="E56" s="163" t="s">
        <v>11046</v>
      </c>
      <c r="F56" s="163"/>
      <c r="G56" s="3"/>
    </row>
    <row r="57" spans="1:7" ht="20.100000000000001" hidden="1" customHeight="1">
      <c r="A57" s="2">
        <f>SUBTOTAL(3,C$3:$C57)</f>
        <v>13</v>
      </c>
      <c r="B57" s="3"/>
      <c r="C57" s="3" t="s">
        <v>11102</v>
      </c>
      <c r="D57" s="3"/>
      <c r="E57" s="163" t="s">
        <v>11046</v>
      </c>
      <c r="F57" s="163"/>
      <c r="G57" s="3"/>
    </row>
    <row r="58" spans="1:7" ht="20.100000000000001" customHeight="1">
      <c r="A58" s="2">
        <f>SUBTOTAL(3,C$3:$C58)</f>
        <v>14</v>
      </c>
      <c r="B58" s="3"/>
      <c r="C58" s="3" t="s">
        <v>11103</v>
      </c>
      <c r="D58" s="3"/>
      <c r="E58" s="163" t="s">
        <v>10189</v>
      </c>
      <c r="F58" s="163"/>
      <c r="G58" s="42" t="s">
        <v>11104</v>
      </c>
    </row>
    <row r="59" spans="1:7" ht="20.100000000000001" customHeight="1">
      <c r="A59" s="2">
        <f>SUBTOTAL(3,C$3:$C59)</f>
        <v>15</v>
      </c>
      <c r="B59" s="163">
        <v>16170062</v>
      </c>
      <c r="C59" s="3" t="s">
        <v>11105</v>
      </c>
      <c r="D59" s="163">
        <v>7</v>
      </c>
      <c r="E59" s="163" t="s">
        <v>10189</v>
      </c>
      <c r="F59" s="163" t="s">
        <v>151</v>
      </c>
      <c r="G59" s="42" t="s">
        <v>10215</v>
      </c>
    </row>
    <row r="60" spans="1:7" ht="20.100000000000001" customHeight="1">
      <c r="A60" s="2">
        <f>SUBTOTAL(3,C$3:$C60)</f>
        <v>16</v>
      </c>
      <c r="B60" s="163">
        <v>19200003</v>
      </c>
      <c r="C60" s="3" t="s">
        <v>11106</v>
      </c>
      <c r="D60" s="162" t="s">
        <v>11107</v>
      </c>
      <c r="E60" s="163" t="s">
        <v>10189</v>
      </c>
      <c r="F60" s="163" t="s">
        <v>151</v>
      </c>
      <c r="G60" s="3" t="s">
        <v>10191</v>
      </c>
    </row>
    <row r="61" spans="1:7" ht="20.100000000000001" hidden="1" customHeight="1">
      <c r="A61" s="2">
        <f>SUBTOTAL(3,C$3:$C61)</f>
        <v>16</v>
      </c>
      <c r="B61" s="3"/>
      <c r="C61" s="3" t="s">
        <v>11108</v>
      </c>
      <c r="D61" s="3"/>
      <c r="E61" s="163" t="s">
        <v>11046</v>
      </c>
      <c r="F61" s="163"/>
      <c r="G61" s="3"/>
    </row>
    <row r="62" spans="1:7" ht="20.100000000000001" customHeight="1">
      <c r="A62" s="2">
        <f>SUBTOTAL(3,C$3:$C62)</f>
        <v>17</v>
      </c>
      <c r="B62" s="46">
        <v>19200012</v>
      </c>
      <c r="C62" s="3" t="s">
        <v>11109</v>
      </c>
      <c r="D62" s="162" t="s">
        <v>11107</v>
      </c>
      <c r="E62" s="163" t="s">
        <v>10189</v>
      </c>
      <c r="F62" s="162" t="s">
        <v>151</v>
      </c>
      <c r="G62" s="3" t="s">
        <v>10191</v>
      </c>
    </row>
    <row r="63" spans="1:7" ht="20.100000000000001" hidden="1" customHeight="1">
      <c r="A63" s="2">
        <f>SUBTOTAL(3,C$3:$C63)</f>
        <v>17</v>
      </c>
      <c r="B63" s="3"/>
      <c r="C63" s="3" t="s">
        <v>11110</v>
      </c>
      <c r="D63" s="3"/>
      <c r="E63" s="163" t="s">
        <v>11046</v>
      </c>
      <c r="F63" s="163"/>
      <c r="G63" s="3"/>
    </row>
    <row r="64" spans="1:7" ht="20.100000000000001" hidden="1" customHeight="1">
      <c r="A64" s="2">
        <f>SUBTOTAL(3,C$3:$C64)</f>
        <v>17</v>
      </c>
      <c r="B64" s="3"/>
      <c r="C64" s="3" t="s">
        <v>11111</v>
      </c>
      <c r="D64" s="3"/>
      <c r="E64" s="163" t="s">
        <v>11046</v>
      </c>
      <c r="F64" s="163"/>
      <c r="G64" s="3"/>
    </row>
    <row r="65" spans="1:7" ht="20.100000000000001" customHeight="1">
      <c r="A65" s="2">
        <f>SUBTOTAL(3,C$3:$C65)</f>
        <v>18</v>
      </c>
      <c r="B65" s="163">
        <v>19200135</v>
      </c>
      <c r="C65" s="3" t="s">
        <v>11112</v>
      </c>
      <c r="D65" s="162" t="s">
        <v>11107</v>
      </c>
      <c r="E65" s="163" t="s">
        <v>10189</v>
      </c>
      <c r="F65" s="163" t="s">
        <v>151</v>
      </c>
      <c r="G65" s="3"/>
    </row>
    <row r="66" spans="1:7" ht="20.100000000000001" customHeight="1">
      <c r="A66" s="2">
        <f>SUBTOTAL(3,C$3:$C66)</f>
        <v>19</v>
      </c>
      <c r="B66" s="163">
        <v>19200138</v>
      </c>
      <c r="C66" s="3" t="s">
        <v>11113</v>
      </c>
      <c r="D66" s="163" t="s">
        <v>11107</v>
      </c>
      <c r="E66" s="163" t="s">
        <v>10189</v>
      </c>
      <c r="F66" s="163" t="s">
        <v>151</v>
      </c>
      <c r="G66" s="3" t="s">
        <v>11114</v>
      </c>
    </row>
    <row r="67" spans="1:7" ht="20.100000000000001" hidden="1" customHeight="1">
      <c r="A67" s="2">
        <f>SUBTOTAL(3,C$3:$C67)</f>
        <v>19</v>
      </c>
      <c r="B67" s="3"/>
      <c r="C67" s="3" t="s">
        <v>11115</v>
      </c>
      <c r="D67" s="3"/>
      <c r="E67" s="162" t="s">
        <v>11046</v>
      </c>
      <c r="F67" s="163"/>
      <c r="G67" s="3"/>
    </row>
    <row r="68" spans="1:7" ht="20.100000000000001" hidden="1" customHeight="1">
      <c r="A68" s="2">
        <f>SUBTOTAL(3,C$3:$C68)</f>
        <v>19</v>
      </c>
      <c r="B68" s="3"/>
      <c r="C68" s="3" t="s">
        <v>11116</v>
      </c>
      <c r="D68" s="3"/>
      <c r="E68" s="163" t="s">
        <v>11046</v>
      </c>
      <c r="F68" s="163"/>
      <c r="G68" s="3"/>
    </row>
    <row r="69" spans="1:7" ht="20.100000000000001" hidden="1" customHeight="1">
      <c r="A69" s="2">
        <f>SUBTOTAL(3,C$3:$C69)</f>
        <v>19</v>
      </c>
      <c r="B69" s="3"/>
      <c r="C69" s="3" t="s">
        <v>11117</v>
      </c>
      <c r="D69" s="3"/>
      <c r="E69" s="163" t="s">
        <v>11046</v>
      </c>
      <c r="F69" s="163"/>
      <c r="G69" s="3"/>
    </row>
    <row r="70" spans="1:7" ht="20.100000000000001" customHeight="1">
      <c r="A70" s="2">
        <f>SUBTOTAL(3,C$3:$C70)</f>
        <v>20</v>
      </c>
      <c r="B70" s="163">
        <v>20210102</v>
      </c>
      <c r="C70" s="3" t="s">
        <v>11118</v>
      </c>
      <c r="D70" s="163" t="s">
        <v>11107</v>
      </c>
      <c r="E70" s="163" t="s">
        <v>10189</v>
      </c>
      <c r="F70" s="163" t="s">
        <v>151</v>
      </c>
      <c r="G70" s="42" t="s">
        <v>10215</v>
      </c>
    </row>
    <row r="71" spans="1:7" ht="20.100000000000001" hidden="1" customHeight="1">
      <c r="A71" s="2">
        <f>SUBTOTAL(3,C$3:$C71)</f>
        <v>20</v>
      </c>
      <c r="B71" s="3"/>
      <c r="C71" s="3" t="s">
        <v>11119</v>
      </c>
      <c r="D71" s="3"/>
      <c r="E71" s="163" t="s">
        <v>11046</v>
      </c>
      <c r="F71" s="163"/>
      <c r="G71" s="3"/>
    </row>
    <row r="72" spans="1:7" ht="20.100000000000001" customHeight="1">
      <c r="A72" s="2">
        <f>SUBTOTAL(3,C$3:$C72)</f>
        <v>21</v>
      </c>
      <c r="B72" s="3"/>
      <c r="C72" s="3" t="s">
        <v>11120</v>
      </c>
      <c r="D72" s="3"/>
      <c r="E72" s="163" t="s">
        <v>10189</v>
      </c>
      <c r="F72" s="163"/>
      <c r="G72" s="42" t="s">
        <v>10191</v>
      </c>
    </row>
    <row r="73" spans="1:7" ht="20.100000000000001" hidden="1" customHeight="1">
      <c r="A73" s="2">
        <f>SUBTOTAL(3,C$3:$C73)</f>
        <v>21</v>
      </c>
      <c r="B73" s="3"/>
      <c r="C73" s="3" t="s">
        <v>11121</v>
      </c>
      <c r="D73" s="3"/>
      <c r="E73" s="163" t="s">
        <v>11046</v>
      </c>
      <c r="F73" s="163"/>
      <c r="G73" s="3"/>
    </row>
    <row r="74" spans="1:7" ht="20.100000000000001" customHeight="1">
      <c r="A74" s="2">
        <f>SUBTOTAL(3,C$3:$C74)</f>
        <v>22</v>
      </c>
      <c r="B74" s="3"/>
      <c r="C74" s="3" t="s">
        <v>11122</v>
      </c>
      <c r="D74" s="3"/>
      <c r="E74" s="163" t="s">
        <v>10189</v>
      </c>
      <c r="F74" s="163"/>
      <c r="G74" s="42" t="s">
        <v>10191</v>
      </c>
    </row>
    <row r="75" spans="1:7" ht="20.100000000000001" hidden="1" customHeight="1">
      <c r="A75" s="2">
        <f>SUBTOTAL(3,C$3:$C75)</f>
        <v>22</v>
      </c>
      <c r="B75" s="3"/>
      <c r="C75" s="3" t="s">
        <v>11123</v>
      </c>
      <c r="D75" s="3"/>
      <c r="E75" s="163" t="s">
        <v>11046</v>
      </c>
      <c r="F75" s="163"/>
      <c r="G75" s="3"/>
    </row>
    <row r="76" spans="1:7" ht="20.100000000000001" hidden="1" customHeight="1">
      <c r="A76" s="2">
        <f>SUBTOTAL(3,C$3:$C76)</f>
        <v>22</v>
      </c>
      <c r="B76" s="3"/>
      <c r="C76" s="3" t="s">
        <v>11124</v>
      </c>
      <c r="D76" s="3"/>
      <c r="E76" s="163" t="s">
        <v>11046</v>
      </c>
      <c r="F76" s="163"/>
      <c r="G76" s="3"/>
    </row>
    <row r="77" spans="1:7" ht="20.100000000000001" hidden="1" customHeight="1">
      <c r="A77" s="2">
        <f>SUBTOTAL(3,C$3:$C77)</f>
        <v>22</v>
      </c>
      <c r="B77" s="3"/>
      <c r="C77" s="3" t="s">
        <v>11125</v>
      </c>
      <c r="D77" s="3"/>
      <c r="E77" s="163" t="s">
        <v>11046</v>
      </c>
      <c r="F77" s="163"/>
      <c r="G77" s="3"/>
    </row>
    <row r="78" spans="1:7" ht="20.100000000000001" hidden="1" customHeight="1">
      <c r="A78" s="2">
        <f>SUBTOTAL(3,C$3:$C78)</f>
        <v>22</v>
      </c>
      <c r="B78" s="3"/>
      <c r="C78" s="3" t="s">
        <v>11126</v>
      </c>
      <c r="D78" s="3"/>
      <c r="E78" s="163" t="s">
        <v>11046</v>
      </c>
      <c r="F78" s="163"/>
      <c r="G78" s="3"/>
    </row>
    <row r="79" spans="1:7" ht="20.100000000000001" hidden="1" customHeight="1">
      <c r="A79" s="2">
        <f>SUBTOTAL(3,C$3:$C79)</f>
        <v>22</v>
      </c>
      <c r="B79" s="3"/>
      <c r="C79" s="3" t="s">
        <v>11127</v>
      </c>
      <c r="D79" s="3"/>
      <c r="E79" s="163" t="s">
        <v>11046</v>
      </c>
      <c r="F79" s="163"/>
      <c r="G79" s="3"/>
    </row>
    <row r="80" spans="1:7" ht="20.100000000000001" hidden="1" customHeight="1">
      <c r="A80" s="2">
        <f>SUBTOTAL(3,C$3:$C80)</f>
        <v>22</v>
      </c>
      <c r="B80" s="3"/>
      <c r="C80" s="3" t="s">
        <v>11128</v>
      </c>
      <c r="D80" s="3"/>
      <c r="E80" s="163" t="s">
        <v>11046</v>
      </c>
      <c r="F80" s="163"/>
      <c r="G80" s="3"/>
    </row>
    <row r="81" spans="1:8" ht="20.100000000000001" hidden="1" customHeight="1">
      <c r="A81" s="2">
        <f>SUBTOTAL(3,C$3:$C81)</f>
        <v>22</v>
      </c>
      <c r="B81" s="3"/>
      <c r="C81" s="3" t="s">
        <v>11129</v>
      </c>
      <c r="D81" s="3"/>
      <c r="E81" s="163" t="s">
        <v>11046</v>
      </c>
      <c r="F81" s="163"/>
      <c r="G81" s="3"/>
    </row>
    <row r="82" spans="1:8" ht="20.100000000000001" hidden="1" customHeight="1">
      <c r="A82" s="2">
        <f>SUBTOTAL(3,C$3:$C82)</f>
        <v>22</v>
      </c>
      <c r="B82" s="3"/>
      <c r="C82" s="3" t="s">
        <v>11130</v>
      </c>
      <c r="D82" s="3"/>
      <c r="E82" s="163" t="s">
        <v>11046</v>
      </c>
      <c r="F82" s="163"/>
      <c r="G82" s="3"/>
    </row>
    <row r="83" spans="1:8" ht="20.100000000000001" customHeight="1">
      <c r="A83" s="2">
        <f>SUBTOTAL(3,C$3:$C83)</f>
        <v>23</v>
      </c>
      <c r="B83" s="163">
        <v>19200131</v>
      </c>
      <c r="C83" s="3" t="s">
        <v>11131</v>
      </c>
      <c r="D83" s="163" t="s">
        <v>11132</v>
      </c>
      <c r="E83" s="163" t="s">
        <v>10189</v>
      </c>
      <c r="F83" s="163" t="s">
        <v>151</v>
      </c>
      <c r="G83" s="42" t="s">
        <v>10215</v>
      </c>
    </row>
    <row r="84" spans="1:8" ht="20.100000000000001" hidden="1" customHeight="1">
      <c r="A84" s="2">
        <f>SUBTOTAL(3,C$3:$C84)</f>
        <v>23</v>
      </c>
      <c r="B84" s="3"/>
      <c r="C84" s="3" t="s">
        <v>11133</v>
      </c>
      <c r="D84" s="3"/>
      <c r="E84" s="163" t="s">
        <v>11046</v>
      </c>
      <c r="F84" s="163"/>
      <c r="G84" s="3"/>
    </row>
    <row r="85" spans="1:8" ht="20.100000000000001" hidden="1" customHeight="1">
      <c r="A85" s="2">
        <f>SUBTOTAL(3,C$3:$C85)</f>
        <v>23</v>
      </c>
      <c r="B85" s="3"/>
      <c r="C85" s="3" t="s">
        <v>11134</v>
      </c>
      <c r="D85" s="3"/>
      <c r="E85" s="163" t="s">
        <v>11046</v>
      </c>
      <c r="F85" s="163"/>
      <c r="G85" s="3"/>
    </row>
    <row r="86" spans="1:8" ht="20.100000000000001" customHeight="1">
      <c r="A86" s="2">
        <f>SUBTOTAL(3,C$3:$C86)</f>
        <v>24</v>
      </c>
      <c r="B86" s="3"/>
      <c r="C86" s="3" t="s">
        <v>11135</v>
      </c>
      <c r="D86" s="3"/>
      <c r="E86" s="163" t="s">
        <v>10189</v>
      </c>
      <c r="F86" s="163"/>
      <c r="G86" s="42" t="s">
        <v>10191</v>
      </c>
      <c r="H86" s="44" t="s">
        <v>11136</v>
      </c>
    </row>
    <row r="87" spans="1:8" ht="20.100000000000001" hidden="1" customHeight="1">
      <c r="A87" s="2">
        <f>SUBTOTAL(3,C$3:$C87)</f>
        <v>24</v>
      </c>
      <c r="B87" s="3"/>
      <c r="C87" s="3" t="s">
        <v>11137</v>
      </c>
      <c r="D87" s="3"/>
      <c r="E87" s="163" t="s">
        <v>11046</v>
      </c>
      <c r="F87" s="163"/>
      <c r="G87" s="3"/>
    </row>
    <row r="88" spans="1:8" ht="20.100000000000001" hidden="1" customHeight="1">
      <c r="A88" s="2">
        <f>SUBTOTAL(3,C$3:$C88)</f>
        <v>24</v>
      </c>
      <c r="B88" s="3"/>
      <c r="C88" s="3" t="s">
        <v>11138</v>
      </c>
      <c r="D88" s="3"/>
      <c r="E88" s="163" t="s">
        <v>11046</v>
      </c>
      <c r="F88" s="163"/>
      <c r="G88" s="3"/>
    </row>
    <row r="89" spans="1:8" ht="20.100000000000001" hidden="1" customHeight="1">
      <c r="A89" s="2">
        <f>SUBTOTAL(3,C$3:$C89)</f>
        <v>24</v>
      </c>
      <c r="B89" s="3"/>
      <c r="C89" s="3" t="s">
        <v>11139</v>
      </c>
      <c r="D89" s="3"/>
      <c r="E89" s="163" t="s">
        <v>11046</v>
      </c>
      <c r="F89" s="163"/>
      <c r="G89" s="3"/>
    </row>
    <row r="90" spans="1:8" ht="20.100000000000001" hidden="1" customHeight="1">
      <c r="A90" s="2">
        <f>SUBTOTAL(3,C$3:$C90)</f>
        <v>24</v>
      </c>
      <c r="B90" s="3"/>
      <c r="C90" s="3" t="s">
        <v>11140</v>
      </c>
      <c r="D90" s="3"/>
      <c r="E90" s="163" t="s">
        <v>11046</v>
      </c>
      <c r="F90" s="163"/>
      <c r="G90" s="3"/>
    </row>
    <row r="91" spans="1:8" ht="20.100000000000001" hidden="1" customHeight="1">
      <c r="A91" s="2">
        <f>SUBTOTAL(3,C$3:$C91)</f>
        <v>24</v>
      </c>
      <c r="B91" s="3"/>
      <c r="C91" s="3" t="s">
        <v>11141</v>
      </c>
      <c r="D91" s="3"/>
      <c r="E91" s="163" t="s">
        <v>11046</v>
      </c>
      <c r="F91" s="163"/>
      <c r="G91" s="3"/>
    </row>
    <row r="92" spans="1:8" ht="20.100000000000001" hidden="1" customHeight="1">
      <c r="A92" s="2">
        <f>SUBTOTAL(3,C$3:$C92)</f>
        <v>24</v>
      </c>
      <c r="B92" s="3"/>
      <c r="C92" s="3" t="s">
        <v>11142</v>
      </c>
      <c r="D92" s="3"/>
      <c r="E92" s="163" t="s">
        <v>11046</v>
      </c>
      <c r="F92" s="163"/>
      <c r="G92" s="3"/>
    </row>
    <row r="93" spans="1:8" ht="20.100000000000001" customHeight="1">
      <c r="A93" s="2">
        <f>SUBTOTAL(3,C$3:$C93)</f>
        <v>25</v>
      </c>
      <c r="B93" s="163">
        <v>19200142</v>
      </c>
      <c r="C93" s="3" t="s">
        <v>11143</v>
      </c>
      <c r="D93" s="163" t="s">
        <v>11132</v>
      </c>
      <c r="E93" s="163" t="s">
        <v>10189</v>
      </c>
      <c r="F93" s="163" t="s">
        <v>151</v>
      </c>
      <c r="G93" s="3" t="s">
        <v>10191</v>
      </c>
    </row>
    <row r="94" spans="1:8" ht="20.100000000000001" hidden="1" customHeight="1">
      <c r="A94" s="2">
        <f>SUBTOTAL(3,C$3:$C94)</f>
        <v>25</v>
      </c>
      <c r="B94" s="3"/>
      <c r="C94" s="3" t="s">
        <v>11144</v>
      </c>
      <c r="D94" s="3"/>
      <c r="E94" s="163" t="s">
        <v>11046</v>
      </c>
      <c r="F94" s="163"/>
      <c r="G94" s="3" t="s">
        <v>11145</v>
      </c>
    </row>
    <row r="95" spans="1:8" ht="20.100000000000001" hidden="1" customHeight="1">
      <c r="A95" s="2">
        <f>SUBTOTAL(3,C$3:$C95)</f>
        <v>25</v>
      </c>
      <c r="B95" s="3"/>
      <c r="C95" s="3" t="s">
        <v>11146</v>
      </c>
      <c r="D95" s="3"/>
      <c r="E95" s="163" t="s">
        <v>11046</v>
      </c>
      <c r="F95" s="163"/>
      <c r="G95" s="3"/>
    </row>
    <row r="96" spans="1:8" ht="20.100000000000001" customHeight="1">
      <c r="A96" s="2">
        <f>SUBTOTAL(3,C$3:$C96)</f>
        <v>26</v>
      </c>
      <c r="B96" s="163">
        <v>19200115</v>
      </c>
      <c r="C96" s="3" t="s">
        <v>11147</v>
      </c>
      <c r="D96" s="162" t="s">
        <v>11132</v>
      </c>
      <c r="E96" s="163" t="s">
        <v>10189</v>
      </c>
      <c r="F96" s="163" t="s">
        <v>151</v>
      </c>
      <c r="G96" s="3" t="s">
        <v>10191</v>
      </c>
    </row>
    <row r="97" spans="1:7" ht="20.100000000000001" customHeight="1">
      <c r="A97" s="2">
        <f>SUBTOTAL(3,C$3:$C97)</f>
        <v>27</v>
      </c>
      <c r="B97" s="163">
        <v>19200045</v>
      </c>
      <c r="C97" s="3" t="s">
        <v>11148</v>
      </c>
      <c r="D97" s="162" t="s">
        <v>11132</v>
      </c>
      <c r="E97" s="163" t="s">
        <v>10189</v>
      </c>
      <c r="F97" s="163" t="s">
        <v>151</v>
      </c>
      <c r="G97" s="42" t="s">
        <v>10215</v>
      </c>
    </row>
    <row r="98" spans="1:7" ht="20.100000000000001" hidden="1" customHeight="1">
      <c r="A98" s="2">
        <f>SUBTOTAL(3,C$3:$C98)</f>
        <v>27</v>
      </c>
      <c r="B98" s="3"/>
      <c r="C98" s="3" t="s">
        <v>11149</v>
      </c>
      <c r="D98" s="3"/>
      <c r="E98" s="163" t="s">
        <v>11046</v>
      </c>
      <c r="F98" s="163"/>
      <c r="G98" s="3"/>
    </row>
    <row r="99" spans="1:7" ht="20.100000000000001" hidden="1" customHeight="1">
      <c r="A99" s="2">
        <f>SUBTOTAL(3,C$3:$C99)</f>
        <v>27</v>
      </c>
      <c r="B99" s="3"/>
      <c r="C99" s="3" t="s">
        <v>11150</v>
      </c>
      <c r="D99" s="3"/>
      <c r="E99" s="163" t="s">
        <v>11046</v>
      </c>
      <c r="F99" s="163"/>
      <c r="G99" s="3"/>
    </row>
    <row r="100" spans="1:7" ht="20.100000000000001" customHeight="1">
      <c r="A100" s="2">
        <f>SUBTOTAL(3,C$3:$C100)</f>
        <v>28</v>
      </c>
      <c r="B100" s="3"/>
      <c r="C100" s="3" t="s">
        <v>11151</v>
      </c>
      <c r="D100" s="3"/>
      <c r="E100" s="163" t="s">
        <v>10189</v>
      </c>
      <c r="F100" s="163"/>
      <c r="G100" s="42" t="s">
        <v>10191</v>
      </c>
    </row>
    <row r="101" spans="1:7" ht="20.100000000000001" hidden="1" customHeight="1">
      <c r="A101" s="2">
        <f>SUBTOTAL(3,C$3:$C101)</f>
        <v>28</v>
      </c>
      <c r="B101" s="3"/>
      <c r="C101" s="3" t="s">
        <v>11152</v>
      </c>
      <c r="D101" s="3"/>
      <c r="E101" s="163" t="s">
        <v>11046</v>
      </c>
      <c r="F101" s="163"/>
      <c r="G101" s="3"/>
    </row>
    <row r="102" spans="1:7" ht="20.100000000000001" hidden="1" customHeight="1">
      <c r="A102" s="2">
        <f>SUBTOTAL(3,C$3:$C102)</f>
        <v>28</v>
      </c>
      <c r="B102" s="3"/>
      <c r="C102" s="3" t="s">
        <v>11153</v>
      </c>
      <c r="D102" s="3"/>
      <c r="E102" s="163" t="s">
        <v>11046</v>
      </c>
      <c r="F102" s="163"/>
      <c r="G102" s="3"/>
    </row>
    <row r="103" spans="1:7" ht="20.100000000000001" hidden="1" customHeight="1">
      <c r="A103" s="2">
        <f>SUBTOTAL(3,C$3:$C103)</f>
        <v>28</v>
      </c>
      <c r="B103" s="3"/>
      <c r="C103" s="3" t="s">
        <v>11154</v>
      </c>
      <c r="D103" s="3"/>
      <c r="E103" s="163" t="s">
        <v>11046</v>
      </c>
      <c r="F103" s="163"/>
      <c r="G103" s="3"/>
    </row>
    <row r="104" spans="1:7" ht="20.100000000000001" customHeight="1">
      <c r="A104" s="2">
        <f>SUBTOTAL(3,C$3:$C104)</f>
        <v>29</v>
      </c>
      <c r="B104" s="163">
        <v>20210113</v>
      </c>
      <c r="C104" s="3" t="s">
        <v>5653</v>
      </c>
      <c r="D104" s="162" t="s">
        <v>11155</v>
      </c>
      <c r="E104" s="163" t="s">
        <v>10189</v>
      </c>
      <c r="F104" s="163" t="s">
        <v>151</v>
      </c>
      <c r="G104" s="42" t="s">
        <v>10215</v>
      </c>
    </row>
    <row r="105" spans="1:7" ht="20.100000000000001" hidden="1" customHeight="1">
      <c r="A105" s="2">
        <f>SUBTOTAL(3,C$3:$C105)</f>
        <v>29</v>
      </c>
      <c r="B105" s="3"/>
      <c r="C105" s="3" t="s">
        <v>11156</v>
      </c>
      <c r="D105" s="3"/>
      <c r="E105" s="163" t="s">
        <v>11046</v>
      </c>
      <c r="F105" s="163"/>
      <c r="G105" s="3"/>
    </row>
    <row r="106" spans="1:7" ht="20.100000000000001" hidden="1" customHeight="1">
      <c r="A106" s="2">
        <f>SUBTOTAL(3,C$3:$C106)</f>
        <v>29</v>
      </c>
      <c r="B106" s="3"/>
      <c r="C106" s="3" t="s">
        <v>11157</v>
      </c>
      <c r="D106" s="3"/>
      <c r="E106" s="163" t="s">
        <v>11046</v>
      </c>
      <c r="F106" s="163"/>
      <c r="G106" s="3"/>
    </row>
    <row r="107" spans="1:7" ht="20.100000000000001" hidden="1" customHeight="1">
      <c r="A107" s="2">
        <f>SUBTOTAL(3,C$3:$C107)</f>
        <v>29</v>
      </c>
      <c r="B107" s="3"/>
      <c r="C107" s="3" t="s">
        <v>11158</v>
      </c>
      <c r="D107" s="3"/>
      <c r="E107" s="163" t="s">
        <v>11046</v>
      </c>
      <c r="F107" s="163"/>
      <c r="G107" s="3"/>
    </row>
    <row r="108" spans="1:7" ht="20.100000000000001" hidden="1" customHeight="1">
      <c r="A108" s="2">
        <f>SUBTOTAL(3,C$3:$C108)</f>
        <v>29</v>
      </c>
      <c r="B108" s="3"/>
      <c r="C108" s="3" t="s">
        <v>11159</v>
      </c>
      <c r="D108" s="3"/>
      <c r="E108" s="163" t="s">
        <v>11046</v>
      </c>
      <c r="F108" s="163"/>
      <c r="G108" s="3"/>
    </row>
    <row r="109" spans="1:7" ht="20.100000000000001" customHeight="1">
      <c r="A109" s="2">
        <f>SUBTOTAL(3,C$3:$C109)</f>
        <v>30</v>
      </c>
      <c r="B109" s="163">
        <v>19200063</v>
      </c>
      <c r="C109" s="3" t="s">
        <v>11160</v>
      </c>
      <c r="D109" s="162" t="s">
        <v>11155</v>
      </c>
      <c r="E109" s="163" t="s">
        <v>10189</v>
      </c>
      <c r="F109" s="163" t="s">
        <v>151</v>
      </c>
      <c r="G109" s="42" t="s">
        <v>10215</v>
      </c>
    </row>
    <row r="110" spans="1:7" ht="20.100000000000001" customHeight="1">
      <c r="A110" s="2">
        <f>SUBTOTAL(3,C$3:$C110)</f>
        <v>31</v>
      </c>
      <c r="B110" s="163">
        <v>21220120</v>
      </c>
      <c r="C110" s="3" t="s">
        <v>5495</v>
      </c>
      <c r="D110" s="162" t="s">
        <v>11155</v>
      </c>
      <c r="E110" s="163" t="s">
        <v>10189</v>
      </c>
      <c r="F110" s="163" t="s">
        <v>151</v>
      </c>
      <c r="G110" s="3"/>
    </row>
    <row r="111" spans="1:7" ht="20.100000000000001" hidden="1" customHeight="1">
      <c r="A111" s="2">
        <f>SUBTOTAL(3,C$3:$C111)</f>
        <v>31</v>
      </c>
      <c r="B111" s="3"/>
      <c r="C111" s="3" t="s">
        <v>11161</v>
      </c>
      <c r="D111" s="3"/>
      <c r="E111" s="163" t="s">
        <v>11046</v>
      </c>
      <c r="F111" s="163"/>
      <c r="G111" s="3"/>
    </row>
    <row r="112" spans="1:7" ht="20.100000000000001" hidden="1" customHeight="1">
      <c r="A112" s="2">
        <f>SUBTOTAL(3,C$3:$C112)</f>
        <v>31</v>
      </c>
      <c r="B112" s="3"/>
      <c r="C112" s="3" t="s">
        <v>11162</v>
      </c>
      <c r="D112" s="3"/>
      <c r="E112" s="163" t="s">
        <v>11046</v>
      </c>
      <c r="F112" s="163"/>
      <c r="G112" s="3"/>
    </row>
    <row r="113" spans="1:7" ht="20.100000000000001" customHeight="1">
      <c r="A113" s="2">
        <f>SUBTOTAL(3,C$3:$C113)</f>
        <v>32</v>
      </c>
      <c r="B113" s="163">
        <v>20210055</v>
      </c>
      <c r="C113" s="3" t="s">
        <v>11163</v>
      </c>
      <c r="D113" s="162" t="s">
        <v>11155</v>
      </c>
      <c r="E113" s="163" t="s">
        <v>10189</v>
      </c>
      <c r="F113" s="163" t="s">
        <v>151</v>
      </c>
      <c r="G113" s="42" t="s">
        <v>10191</v>
      </c>
    </row>
    <row r="114" spans="1:7" ht="20.100000000000001" hidden="1" customHeight="1">
      <c r="A114" s="2">
        <f>SUBTOTAL(3,C$3:$C114)</f>
        <v>32</v>
      </c>
      <c r="B114" s="3"/>
      <c r="C114" s="3" t="s">
        <v>11164</v>
      </c>
      <c r="D114" s="3"/>
      <c r="E114" s="163" t="s">
        <v>11046</v>
      </c>
      <c r="F114" s="163"/>
      <c r="G114" s="3"/>
    </row>
    <row r="115" spans="1:7" ht="20.100000000000001" customHeight="1">
      <c r="A115" s="2">
        <f>SUBTOTAL(3,C$3:$C115)</f>
        <v>33</v>
      </c>
      <c r="B115" s="163">
        <v>19200144</v>
      </c>
      <c r="C115" s="3" t="s">
        <v>11165</v>
      </c>
      <c r="D115" s="162" t="s">
        <v>11155</v>
      </c>
      <c r="E115" s="163" t="s">
        <v>10189</v>
      </c>
      <c r="F115" s="163" t="s">
        <v>151</v>
      </c>
      <c r="G115" s="42" t="s">
        <v>11166</v>
      </c>
    </row>
    <row r="116" spans="1:7" ht="20.100000000000001" hidden="1" customHeight="1">
      <c r="A116" s="2">
        <f>SUBTOTAL(3,C$3:$C116)</f>
        <v>33</v>
      </c>
      <c r="B116" s="3"/>
      <c r="C116" s="3" t="s">
        <v>11167</v>
      </c>
      <c r="D116" s="3"/>
      <c r="E116" s="163" t="s">
        <v>11046</v>
      </c>
      <c r="F116" s="163"/>
      <c r="G116" s="3"/>
    </row>
    <row r="117" spans="1:7" ht="20.100000000000001" hidden="1" customHeight="1">
      <c r="A117" s="2">
        <f>SUBTOTAL(3,C$3:$C117)</f>
        <v>33</v>
      </c>
      <c r="B117" s="3"/>
      <c r="C117" s="3" t="s">
        <v>11168</v>
      </c>
      <c r="D117" s="3"/>
      <c r="E117" s="163" t="s">
        <v>11046</v>
      </c>
      <c r="F117" s="163"/>
      <c r="G117" s="3"/>
    </row>
    <row r="118" spans="1:7" ht="20.100000000000001" hidden="1" customHeight="1">
      <c r="A118" s="2">
        <f>SUBTOTAL(3,C$3:$C118)</f>
        <v>33</v>
      </c>
      <c r="B118" s="3"/>
      <c r="C118" s="3" t="s">
        <v>11169</v>
      </c>
      <c r="D118" s="3"/>
      <c r="E118" s="163" t="s">
        <v>11046</v>
      </c>
      <c r="F118" s="163"/>
      <c r="G118" s="3"/>
    </row>
    <row r="119" spans="1:7" ht="20.100000000000001" customHeight="1">
      <c r="A119" s="2">
        <f>SUBTOTAL(3,C$3:$C119)</f>
        <v>34</v>
      </c>
      <c r="B119" s="3"/>
      <c r="C119" s="3" t="s">
        <v>11170</v>
      </c>
      <c r="D119" s="3"/>
      <c r="E119" s="163" t="s">
        <v>10189</v>
      </c>
      <c r="F119" s="163"/>
      <c r="G119" s="42" t="s">
        <v>10191</v>
      </c>
    </row>
    <row r="120" spans="1:7" ht="20.100000000000001" hidden="1" customHeight="1">
      <c r="A120" s="2">
        <f>SUBTOTAL(3,C$3:$C120)</f>
        <v>34</v>
      </c>
      <c r="B120" s="3"/>
      <c r="C120" s="3" t="s">
        <v>11171</v>
      </c>
      <c r="D120" s="3"/>
      <c r="E120" s="163" t="s">
        <v>11046</v>
      </c>
      <c r="F120" s="163"/>
      <c r="G120" s="3"/>
    </row>
    <row r="121" spans="1:7" ht="20.100000000000001" hidden="1" customHeight="1">
      <c r="A121" s="2">
        <f>SUBTOTAL(3,C$3:$C121)</f>
        <v>34</v>
      </c>
      <c r="B121" s="3"/>
      <c r="C121" s="3" t="s">
        <v>11172</v>
      </c>
      <c r="D121" s="3"/>
      <c r="E121" s="163" t="s">
        <v>11046</v>
      </c>
      <c r="F121" s="163"/>
      <c r="G121" s="3"/>
    </row>
    <row r="122" spans="1:7" ht="20.100000000000001" customHeight="1">
      <c r="A122" s="2">
        <f>SUBTOTAL(3,C$3:$C122)</f>
        <v>35</v>
      </c>
      <c r="B122" s="3"/>
      <c r="C122" s="3" t="s">
        <v>11173</v>
      </c>
      <c r="D122" s="3"/>
      <c r="E122" s="163" t="s">
        <v>10189</v>
      </c>
      <c r="F122" s="163"/>
      <c r="G122" s="42" t="s">
        <v>10191</v>
      </c>
    </row>
    <row r="123" spans="1:7" ht="20.100000000000001" hidden="1" customHeight="1">
      <c r="A123" s="2">
        <f>SUBTOTAL(3,C$3:$C123)</f>
        <v>35</v>
      </c>
      <c r="B123" s="3"/>
      <c r="C123" s="3" t="s">
        <v>11174</v>
      </c>
      <c r="D123" s="3"/>
      <c r="E123" s="163" t="s">
        <v>11046</v>
      </c>
      <c r="F123" s="163"/>
      <c r="G123" s="3"/>
    </row>
    <row r="124" spans="1:7" ht="20.100000000000001" hidden="1" customHeight="1">
      <c r="A124" s="2">
        <f>SUBTOTAL(3,C$3:$C124)</f>
        <v>35</v>
      </c>
      <c r="B124" s="3"/>
      <c r="C124" s="3" t="s">
        <v>11175</v>
      </c>
      <c r="D124" s="3"/>
      <c r="E124" s="163" t="s">
        <v>11046</v>
      </c>
      <c r="F124" s="163"/>
      <c r="G124" s="3"/>
    </row>
    <row r="125" spans="1:7" ht="20.100000000000001" hidden="1" customHeight="1">
      <c r="A125" s="2">
        <f>SUBTOTAL(3,C$3:$C125)</f>
        <v>35</v>
      </c>
      <c r="B125" s="3"/>
      <c r="C125" s="3" t="s">
        <v>9730</v>
      </c>
      <c r="D125" s="3"/>
      <c r="E125" s="163" t="s">
        <v>11046</v>
      </c>
      <c r="F125" s="163"/>
      <c r="G125" s="3"/>
    </row>
    <row r="126" spans="1:7" ht="20.100000000000001" hidden="1" customHeight="1">
      <c r="A126" s="2">
        <f>SUBTOTAL(3,C$3:$C126)</f>
        <v>35</v>
      </c>
      <c r="B126" s="3"/>
      <c r="C126" s="3" t="s">
        <v>11176</v>
      </c>
      <c r="D126" s="3"/>
      <c r="E126" s="163" t="s">
        <v>11046</v>
      </c>
      <c r="F126" s="163"/>
      <c r="G126" s="3"/>
    </row>
    <row r="127" spans="1:7" ht="20.100000000000001" customHeight="1">
      <c r="A127" s="2">
        <f>SUBTOTAL(3,C$3:$C127)</f>
        <v>36</v>
      </c>
      <c r="B127" s="163">
        <v>19200069</v>
      </c>
      <c r="C127" s="3" t="s">
        <v>11177</v>
      </c>
      <c r="D127" s="162" t="s">
        <v>11155</v>
      </c>
      <c r="E127" s="163" t="s">
        <v>10189</v>
      </c>
      <c r="F127" s="163" t="s">
        <v>151</v>
      </c>
      <c r="G127" s="3"/>
    </row>
    <row r="128" spans="1:7" ht="20.100000000000001" customHeight="1">
      <c r="A128" s="2">
        <f>SUBTOTAL(3,C$3:$C128)</f>
        <v>37</v>
      </c>
      <c r="B128" s="163">
        <v>19200033</v>
      </c>
      <c r="C128" s="3" t="s">
        <v>11178</v>
      </c>
      <c r="D128" s="162" t="s">
        <v>11155</v>
      </c>
      <c r="E128" s="163" t="s">
        <v>10189</v>
      </c>
      <c r="F128" s="163" t="s">
        <v>151</v>
      </c>
      <c r="G128" s="3" t="s">
        <v>11072</v>
      </c>
    </row>
    <row r="129" spans="1:7" ht="20.100000000000001" hidden="1" customHeight="1">
      <c r="A129" s="2">
        <f>SUBTOTAL(3,C$3:$C129)</f>
        <v>37</v>
      </c>
      <c r="B129" s="3"/>
      <c r="C129" s="3" t="s">
        <v>11179</v>
      </c>
      <c r="D129" s="3"/>
      <c r="E129" s="163" t="s">
        <v>11046</v>
      </c>
      <c r="F129" s="163"/>
      <c r="G129" s="3"/>
    </row>
    <row r="130" spans="1:7" ht="20.100000000000001" customHeight="1">
      <c r="A130" s="2">
        <f>SUBTOTAL(3,C$3:$C130)</f>
        <v>38</v>
      </c>
      <c r="B130" s="163">
        <v>19200114</v>
      </c>
      <c r="C130" s="3" t="s">
        <v>11180</v>
      </c>
      <c r="D130" s="163" t="s">
        <v>11155</v>
      </c>
      <c r="E130" s="163" t="s">
        <v>10189</v>
      </c>
      <c r="F130" s="163" t="s">
        <v>151</v>
      </c>
      <c r="G130" s="42" t="s">
        <v>11181</v>
      </c>
    </row>
    <row r="131" spans="1:7" ht="20.100000000000001" hidden="1" customHeight="1">
      <c r="A131" s="2">
        <f>SUBTOTAL(3,C$3:$C131)</f>
        <v>38</v>
      </c>
      <c r="B131" s="3"/>
      <c r="C131" s="3" t="s">
        <v>11182</v>
      </c>
      <c r="D131" s="3"/>
      <c r="E131" s="163" t="s">
        <v>11046</v>
      </c>
      <c r="F131" s="163"/>
      <c r="G131" s="3"/>
    </row>
    <row r="132" spans="1:7" ht="20.100000000000001" hidden="1" customHeight="1">
      <c r="A132" s="2">
        <f>SUBTOTAL(3,C$3:$C132)</f>
        <v>38</v>
      </c>
      <c r="B132" s="3"/>
      <c r="C132" s="3" t="s">
        <v>11183</v>
      </c>
      <c r="D132" s="3"/>
      <c r="E132" s="163" t="s">
        <v>11046</v>
      </c>
      <c r="F132" s="163"/>
      <c r="G132" s="3"/>
    </row>
    <row r="133" spans="1:7" ht="20.100000000000001" hidden="1" customHeight="1">
      <c r="A133" s="2">
        <f>SUBTOTAL(3,C$3:$C133)</f>
        <v>38</v>
      </c>
      <c r="B133" s="3"/>
      <c r="C133" s="3" t="s">
        <v>11184</v>
      </c>
      <c r="D133" s="3"/>
      <c r="E133" s="163" t="s">
        <v>11046</v>
      </c>
      <c r="F133" s="163"/>
      <c r="G133" s="3"/>
    </row>
    <row r="134" spans="1:7" ht="20.100000000000001" hidden="1" customHeight="1">
      <c r="A134" s="2">
        <f>SUBTOTAL(3,C$3:$C134)</f>
        <v>38</v>
      </c>
      <c r="B134" s="3"/>
      <c r="C134" s="3" t="s">
        <v>11185</v>
      </c>
      <c r="D134" s="3"/>
      <c r="E134" s="163" t="s">
        <v>11046</v>
      </c>
      <c r="F134" s="163"/>
      <c r="G134" s="3"/>
    </row>
    <row r="135" spans="1:7" ht="20.100000000000001" hidden="1" customHeight="1">
      <c r="A135" s="2">
        <f>SUBTOTAL(3,C$3:$C135)</f>
        <v>38</v>
      </c>
      <c r="B135" s="3"/>
      <c r="C135" s="3" t="s">
        <v>11186</v>
      </c>
      <c r="D135" s="3"/>
      <c r="E135" s="163" t="s">
        <v>11046</v>
      </c>
      <c r="F135" s="163"/>
      <c r="G135" s="3"/>
    </row>
    <row r="136" spans="1:7" ht="20.100000000000001" hidden="1" customHeight="1">
      <c r="A136" s="2">
        <f>SUBTOTAL(3,C$3:$C136)</f>
        <v>38</v>
      </c>
      <c r="B136" s="3"/>
      <c r="C136" s="3" t="s">
        <v>11187</v>
      </c>
      <c r="D136" s="3"/>
      <c r="E136" s="163" t="s">
        <v>11046</v>
      </c>
      <c r="F136" s="163"/>
      <c r="G136" s="3"/>
    </row>
    <row r="137" spans="1:7" ht="20.100000000000001" hidden="1" customHeight="1">
      <c r="A137" s="2">
        <f>SUBTOTAL(3,C$3:$C137)</f>
        <v>38</v>
      </c>
      <c r="B137" s="3"/>
      <c r="C137" s="3" t="s">
        <v>11188</v>
      </c>
      <c r="D137" s="3"/>
      <c r="E137" s="163" t="s">
        <v>11046</v>
      </c>
      <c r="F137" s="163"/>
      <c r="G137" s="3"/>
    </row>
    <row r="138" spans="1:7" ht="20.100000000000001" customHeight="1">
      <c r="A138" s="2">
        <f>SUBTOTAL(3,C$3:$C138)</f>
        <v>39</v>
      </c>
      <c r="B138" s="163">
        <v>19200050</v>
      </c>
      <c r="C138" s="3" t="s">
        <v>11189</v>
      </c>
      <c r="D138" s="162" t="s">
        <v>11155</v>
      </c>
      <c r="E138" s="163" t="s">
        <v>10189</v>
      </c>
      <c r="F138" s="163" t="s">
        <v>151</v>
      </c>
      <c r="G138" s="42" t="s">
        <v>10191</v>
      </c>
    </row>
    <row r="139" spans="1:7" ht="20.100000000000001" hidden="1" customHeight="1">
      <c r="A139" s="2">
        <f>SUBTOTAL(3,C$3:$C139)</f>
        <v>39</v>
      </c>
      <c r="B139" s="3"/>
      <c r="C139" s="3" t="s">
        <v>11190</v>
      </c>
      <c r="D139" s="3"/>
      <c r="E139" s="163" t="s">
        <v>11046</v>
      </c>
      <c r="F139" s="163"/>
      <c r="G139" s="3"/>
    </row>
    <row r="140" spans="1:7" ht="20.100000000000001" hidden="1" customHeight="1">
      <c r="A140" s="2">
        <f>SUBTOTAL(3,C$3:$C140)</f>
        <v>39</v>
      </c>
      <c r="B140" s="3"/>
      <c r="C140" s="3" t="s">
        <v>11191</v>
      </c>
      <c r="D140" s="3"/>
      <c r="E140" s="163" t="s">
        <v>11046</v>
      </c>
      <c r="F140" s="163"/>
      <c r="G140" s="3"/>
    </row>
    <row r="141" spans="1:7" ht="20.100000000000001" hidden="1" customHeight="1">
      <c r="A141" s="2">
        <f>SUBTOTAL(3,C$3:$C141)</f>
        <v>39</v>
      </c>
      <c r="B141" s="3"/>
      <c r="C141" s="3" t="s">
        <v>11192</v>
      </c>
      <c r="D141" s="3"/>
      <c r="E141" s="163" t="s">
        <v>11046</v>
      </c>
      <c r="F141" s="163"/>
      <c r="G141" s="3"/>
    </row>
    <row r="142" spans="1:7" ht="20.100000000000001" customHeight="1">
      <c r="A142" s="2">
        <f>SUBTOTAL(3,C$3:$C142)</f>
        <v>40</v>
      </c>
      <c r="B142" s="163">
        <v>19200111</v>
      </c>
      <c r="C142" s="3" t="s">
        <v>11193</v>
      </c>
      <c r="D142" s="162" t="s">
        <v>11155</v>
      </c>
      <c r="E142" s="163" t="s">
        <v>10189</v>
      </c>
      <c r="F142" s="163" t="s">
        <v>151</v>
      </c>
      <c r="G142" s="42" t="s">
        <v>10191</v>
      </c>
    </row>
    <row r="143" spans="1:7" ht="20.100000000000001" hidden="1" customHeight="1">
      <c r="A143" s="2">
        <f>SUBTOTAL(3,C$3:$C143)</f>
        <v>40</v>
      </c>
      <c r="B143" s="3"/>
      <c r="C143" s="3" t="s">
        <v>11194</v>
      </c>
      <c r="D143" s="3"/>
      <c r="E143" s="163" t="s">
        <v>11046</v>
      </c>
      <c r="F143" s="163"/>
      <c r="G143" s="3"/>
    </row>
    <row r="144" spans="1:7" ht="20.100000000000001" customHeight="1">
      <c r="A144" s="2">
        <f>SUBTOTAL(3,C$3:$C144)</f>
        <v>41</v>
      </c>
      <c r="B144" s="163">
        <v>20210261</v>
      </c>
      <c r="C144" s="3" t="s">
        <v>11195</v>
      </c>
      <c r="D144" s="163" t="s">
        <v>11155</v>
      </c>
      <c r="E144" s="163" t="s">
        <v>10189</v>
      </c>
      <c r="F144" s="163" t="s">
        <v>151</v>
      </c>
      <c r="G144" s="3" t="s">
        <v>11196</v>
      </c>
    </row>
    <row r="145" spans="1:7" ht="20.100000000000001" hidden="1" customHeight="1">
      <c r="A145" s="2">
        <f>SUBTOTAL(3,C$3:$C145)</f>
        <v>41</v>
      </c>
      <c r="B145" s="3"/>
      <c r="C145" s="3" t="s">
        <v>11197</v>
      </c>
      <c r="D145" s="3"/>
      <c r="E145" s="163" t="s">
        <v>11046</v>
      </c>
      <c r="F145" s="163"/>
      <c r="G145" s="3"/>
    </row>
    <row r="146" spans="1:7" ht="20.100000000000001" hidden="1" customHeight="1">
      <c r="A146" s="2">
        <f>SUBTOTAL(3,C$3:$C146)</f>
        <v>41</v>
      </c>
      <c r="B146" s="3"/>
      <c r="C146" s="3" t="s">
        <v>11198</v>
      </c>
      <c r="D146" s="3"/>
      <c r="E146" s="163" t="s">
        <v>11046</v>
      </c>
      <c r="F146" s="163"/>
      <c r="G146" s="3"/>
    </row>
    <row r="147" spans="1:7" ht="20.100000000000001" customHeight="1">
      <c r="A147" s="2">
        <f>SUBTOTAL(3,C$3:$C147)</f>
        <v>42</v>
      </c>
      <c r="B147" s="163">
        <v>18190099</v>
      </c>
      <c r="C147" s="3" t="s">
        <v>11199</v>
      </c>
      <c r="D147" s="162" t="s">
        <v>11200</v>
      </c>
      <c r="E147" s="163" t="s">
        <v>10189</v>
      </c>
      <c r="F147" s="163" t="s">
        <v>151</v>
      </c>
      <c r="G147" s="3" t="s">
        <v>10191</v>
      </c>
    </row>
    <row r="148" spans="1:7" ht="20.100000000000001" hidden="1" customHeight="1">
      <c r="A148" s="2">
        <f>SUBTOTAL(3,C$3:$C148)</f>
        <v>42</v>
      </c>
      <c r="B148" s="3"/>
      <c r="C148" s="3" t="s">
        <v>11201</v>
      </c>
      <c r="D148" s="3"/>
      <c r="E148" s="163" t="s">
        <v>11046</v>
      </c>
      <c r="F148" s="163"/>
      <c r="G148" s="3"/>
    </row>
    <row r="149" spans="1:7" ht="20.100000000000001" customHeight="1">
      <c r="A149" s="2">
        <f>SUBTOTAL(3,C$3:$C149)</f>
        <v>43</v>
      </c>
      <c r="B149" s="163">
        <v>18190008</v>
      </c>
      <c r="C149" s="3" t="s">
        <v>11202</v>
      </c>
      <c r="D149" s="162" t="s">
        <v>11200</v>
      </c>
      <c r="E149" s="163" t="s">
        <v>10189</v>
      </c>
      <c r="F149" s="163" t="s">
        <v>151</v>
      </c>
      <c r="G149" s="42" t="s">
        <v>11203</v>
      </c>
    </row>
    <row r="150" spans="1:7" ht="20.100000000000001" customHeight="1">
      <c r="A150" s="2">
        <f>SUBTOTAL(3,C$3:$C150)</f>
        <v>44</v>
      </c>
      <c r="B150" s="3"/>
      <c r="C150" s="3" t="s">
        <v>11204</v>
      </c>
      <c r="D150" s="3"/>
      <c r="E150" s="163" t="s">
        <v>10189</v>
      </c>
      <c r="F150" s="163"/>
      <c r="G150" s="42" t="s">
        <v>10191</v>
      </c>
    </row>
    <row r="151" spans="1:7" ht="20.100000000000001" customHeight="1">
      <c r="A151" s="2">
        <f>SUBTOTAL(3,C$3:$C151)</f>
        <v>45</v>
      </c>
      <c r="B151" s="3"/>
      <c r="C151" s="3" t="s">
        <v>11205</v>
      </c>
      <c r="D151" s="3"/>
      <c r="E151" s="163" t="s">
        <v>10189</v>
      </c>
      <c r="F151" s="163"/>
      <c r="G151" s="42" t="s">
        <v>10191</v>
      </c>
    </row>
    <row r="152" spans="1:7" ht="20.100000000000001" hidden="1" customHeight="1">
      <c r="A152" s="2">
        <f>SUBTOTAL(3,C$3:$C152)</f>
        <v>45</v>
      </c>
      <c r="B152" s="3"/>
      <c r="C152" s="3" t="s">
        <v>11206</v>
      </c>
      <c r="D152" s="3"/>
      <c r="E152" s="163" t="s">
        <v>11046</v>
      </c>
      <c r="F152" s="163"/>
      <c r="G152" s="3"/>
    </row>
    <row r="153" spans="1:7" ht="20.100000000000001" customHeight="1">
      <c r="A153" s="2">
        <f>SUBTOTAL(3,C$3:$C153)</f>
        <v>46</v>
      </c>
      <c r="B153" s="3"/>
      <c r="C153" s="3" t="s">
        <v>11207</v>
      </c>
      <c r="D153" s="3"/>
      <c r="E153" s="163" t="s">
        <v>10189</v>
      </c>
      <c r="F153" s="163"/>
      <c r="G153" s="42" t="s">
        <v>10191</v>
      </c>
    </row>
    <row r="154" spans="1:7" ht="20.100000000000001" hidden="1" customHeight="1">
      <c r="A154" s="2">
        <f>SUBTOTAL(3,C$3:$C154)</f>
        <v>46</v>
      </c>
      <c r="B154" s="3"/>
      <c r="C154" s="3" t="s">
        <v>11208</v>
      </c>
      <c r="D154" s="3"/>
      <c r="E154" s="163" t="s">
        <v>11046</v>
      </c>
      <c r="F154" s="163"/>
      <c r="G154" s="3"/>
    </row>
    <row r="155" spans="1:7" ht="20.100000000000001" hidden="1" customHeight="1">
      <c r="A155" s="2">
        <f>SUBTOTAL(3,C$3:$C155)</f>
        <v>46</v>
      </c>
      <c r="B155" s="3"/>
      <c r="C155" s="3" t="s">
        <v>11209</v>
      </c>
      <c r="D155" s="3"/>
      <c r="E155" s="163" t="s">
        <v>11046</v>
      </c>
      <c r="F155" s="163"/>
      <c r="G155" s="3"/>
    </row>
    <row r="156" spans="1:7" ht="20.100000000000001" customHeight="1">
      <c r="A156" s="2">
        <f>SUBTOTAL(3,C$3:$C156)</f>
        <v>47</v>
      </c>
      <c r="B156" s="3"/>
      <c r="C156" s="3" t="s">
        <v>11210</v>
      </c>
      <c r="D156" s="3"/>
      <c r="E156" s="163" t="s">
        <v>10189</v>
      </c>
      <c r="F156" s="163"/>
      <c r="G156" s="42" t="s">
        <v>10191</v>
      </c>
    </row>
    <row r="157" spans="1:7" ht="20.100000000000001" hidden="1" customHeight="1">
      <c r="A157" s="2">
        <f>SUBTOTAL(3,C$3:$C157)</f>
        <v>47</v>
      </c>
      <c r="B157" s="3"/>
      <c r="C157" s="3" t="s">
        <v>11211</v>
      </c>
      <c r="D157" s="3"/>
      <c r="E157" s="163" t="s">
        <v>11046</v>
      </c>
      <c r="F157" s="163"/>
      <c r="G157" s="3"/>
    </row>
    <row r="158" spans="1:7" ht="20.100000000000001" customHeight="1">
      <c r="A158" s="2">
        <f>SUBTOTAL(3,C$3:$C158)</f>
        <v>48</v>
      </c>
      <c r="B158" s="163">
        <v>18190043</v>
      </c>
      <c r="C158" s="3" t="s">
        <v>11212</v>
      </c>
      <c r="D158" s="162" t="s">
        <v>11200</v>
      </c>
      <c r="E158" s="163" t="s">
        <v>10189</v>
      </c>
      <c r="F158" s="163" t="s">
        <v>151</v>
      </c>
      <c r="G158" s="3" t="s">
        <v>11213</v>
      </c>
    </row>
    <row r="159" spans="1:7" ht="20.100000000000001" hidden="1" customHeight="1">
      <c r="A159" s="2">
        <f>SUBTOTAL(3,C$3:$C159)</f>
        <v>48</v>
      </c>
      <c r="B159" s="3"/>
      <c r="C159" s="3" t="s">
        <v>11214</v>
      </c>
      <c r="D159" s="3"/>
      <c r="E159" s="163" t="s">
        <v>11046</v>
      </c>
      <c r="F159" s="163"/>
      <c r="G159" s="3"/>
    </row>
    <row r="160" spans="1:7" ht="20.100000000000001" customHeight="1">
      <c r="A160" s="2">
        <f>SUBTOTAL(3,C$3:$C160)</f>
        <v>49</v>
      </c>
      <c r="B160" s="3"/>
      <c r="C160" s="3" t="s">
        <v>11215</v>
      </c>
      <c r="D160" s="3"/>
      <c r="E160" s="163" t="s">
        <v>10189</v>
      </c>
      <c r="F160" s="163"/>
      <c r="G160" s="42" t="s">
        <v>10191</v>
      </c>
    </row>
    <row r="161" spans="1:7" ht="20.100000000000001" customHeight="1">
      <c r="A161" s="2">
        <f>SUBTOTAL(3,C$3:$C161)</f>
        <v>50</v>
      </c>
      <c r="B161" s="163">
        <v>18190046</v>
      </c>
      <c r="C161" s="3" t="s">
        <v>11216</v>
      </c>
      <c r="D161" s="162" t="s">
        <v>11200</v>
      </c>
      <c r="E161" s="163" t="s">
        <v>10189</v>
      </c>
      <c r="F161" s="163" t="s">
        <v>151</v>
      </c>
      <c r="G161" s="42" t="s">
        <v>10191</v>
      </c>
    </row>
    <row r="162" spans="1:7" ht="20.100000000000001" customHeight="1">
      <c r="A162" s="2">
        <f>SUBTOTAL(3,C$3:$C162)</f>
        <v>51</v>
      </c>
      <c r="B162" s="163">
        <v>18190019</v>
      </c>
      <c r="C162" s="3" t="s">
        <v>11217</v>
      </c>
      <c r="D162" s="162" t="s">
        <v>11200</v>
      </c>
      <c r="E162" s="163" t="s">
        <v>10189</v>
      </c>
      <c r="F162" s="163" t="s">
        <v>151</v>
      </c>
      <c r="G162" s="42" t="s">
        <v>11166</v>
      </c>
    </row>
    <row r="163" spans="1:7" ht="20.100000000000001" customHeight="1">
      <c r="A163" s="2">
        <f>SUBTOTAL(3,C$3:$C163)</f>
        <v>52</v>
      </c>
      <c r="B163" s="163">
        <v>18190059</v>
      </c>
      <c r="C163" s="3" t="s">
        <v>11218</v>
      </c>
      <c r="D163" s="162" t="s">
        <v>11200</v>
      </c>
      <c r="E163" s="163" t="s">
        <v>10189</v>
      </c>
      <c r="F163" s="163" t="s">
        <v>151</v>
      </c>
      <c r="G163" s="42" t="s">
        <v>11166</v>
      </c>
    </row>
    <row r="164" spans="1:7" ht="20.100000000000001" customHeight="1">
      <c r="A164" s="2">
        <f>SUBTOTAL(3,C$3:$C164)</f>
        <v>53</v>
      </c>
      <c r="B164" s="163">
        <v>18190011</v>
      </c>
      <c r="C164" s="3" t="s">
        <v>11219</v>
      </c>
      <c r="D164" s="162" t="s">
        <v>11200</v>
      </c>
      <c r="E164" s="163" t="s">
        <v>10189</v>
      </c>
      <c r="F164" s="163" t="s">
        <v>151</v>
      </c>
      <c r="G164" s="42" t="s">
        <v>11220</v>
      </c>
    </row>
    <row r="165" spans="1:7" ht="20.100000000000001" hidden="1" customHeight="1">
      <c r="A165" s="2">
        <f>SUBTOTAL(3,C$3:$C165)</f>
        <v>53</v>
      </c>
      <c r="B165" s="3"/>
      <c r="C165" s="3" t="s">
        <v>11221</v>
      </c>
      <c r="D165" s="3"/>
      <c r="E165" s="163" t="s">
        <v>11046</v>
      </c>
      <c r="F165" s="163"/>
      <c r="G165" s="3"/>
    </row>
    <row r="166" spans="1:7" ht="20.100000000000001" hidden="1" customHeight="1">
      <c r="A166" s="2">
        <f>SUBTOTAL(3,C$3:$C166)</f>
        <v>53</v>
      </c>
      <c r="B166" s="3"/>
      <c r="C166" s="3" t="s">
        <v>11222</v>
      </c>
      <c r="D166" s="3"/>
      <c r="E166" s="163" t="s">
        <v>11046</v>
      </c>
      <c r="F166" s="163"/>
      <c r="G166" s="3"/>
    </row>
    <row r="167" spans="1:7" ht="20.100000000000001" customHeight="1">
      <c r="A167" s="2">
        <f>SUBTOTAL(3,C$3:$C167)</f>
        <v>54</v>
      </c>
      <c r="B167" s="3"/>
      <c r="C167" s="3" t="s">
        <v>11223</v>
      </c>
      <c r="D167" s="3"/>
      <c r="E167" s="163" t="s">
        <v>10189</v>
      </c>
      <c r="F167" s="163"/>
      <c r="G167" s="42" t="s">
        <v>10191</v>
      </c>
    </row>
    <row r="168" spans="1:7" ht="20.100000000000001" hidden="1" customHeight="1">
      <c r="A168" s="2">
        <f>SUBTOTAL(3,C$3:$C168)</f>
        <v>54</v>
      </c>
      <c r="B168" s="3"/>
      <c r="C168" s="3" t="s">
        <v>11224</v>
      </c>
      <c r="D168" s="3"/>
      <c r="E168" s="163" t="s">
        <v>11046</v>
      </c>
      <c r="F168" s="163"/>
      <c r="G168" s="3"/>
    </row>
    <row r="169" spans="1:7" ht="20.100000000000001" customHeight="1">
      <c r="A169" s="2">
        <f>SUBTOTAL(3,C$3:$C169)</f>
        <v>55</v>
      </c>
      <c r="B169" s="3"/>
      <c r="C169" s="3" t="s">
        <v>11225</v>
      </c>
      <c r="D169" s="3"/>
      <c r="E169" s="163" t="s">
        <v>10189</v>
      </c>
      <c r="F169" s="163"/>
      <c r="G169" s="42" t="s">
        <v>10191</v>
      </c>
    </row>
    <row r="170" spans="1:7" ht="20.100000000000001" hidden="1" customHeight="1">
      <c r="A170" s="2">
        <f>SUBTOTAL(3,C$3:$C170)</f>
        <v>55</v>
      </c>
      <c r="B170" s="3"/>
      <c r="C170" s="3" t="s">
        <v>11226</v>
      </c>
      <c r="D170" s="3"/>
      <c r="E170" s="163" t="s">
        <v>11046</v>
      </c>
      <c r="F170" s="163"/>
      <c r="G170" s="3"/>
    </row>
    <row r="171" spans="1:7" ht="20.100000000000001" customHeight="1">
      <c r="A171" s="2">
        <f>SUBTOTAL(3,C$3:$C171)</f>
        <v>56</v>
      </c>
      <c r="B171" s="163">
        <v>17180031</v>
      </c>
      <c r="C171" s="3" t="s">
        <v>11227</v>
      </c>
      <c r="D171" s="163" t="s">
        <v>11200</v>
      </c>
      <c r="E171" s="163" t="s">
        <v>10189</v>
      </c>
      <c r="F171" s="163" t="s">
        <v>151</v>
      </c>
      <c r="G171" s="42" t="s">
        <v>11220</v>
      </c>
    </row>
    <row r="172" spans="1:7" ht="20.100000000000001" hidden="1" customHeight="1">
      <c r="A172" s="2">
        <f>SUBTOTAL(3,C$3:$C172)</f>
        <v>56</v>
      </c>
      <c r="B172" s="3"/>
      <c r="C172" s="3" t="s">
        <v>11228</v>
      </c>
      <c r="D172" s="3"/>
      <c r="E172" s="163" t="s">
        <v>11046</v>
      </c>
      <c r="F172" s="163"/>
      <c r="G172" s="3"/>
    </row>
    <row r="173" spans="1:7" ht="20.100000000000001" customHeight="1">
      <c r="A173" s="2">
        <f>SUBTOTAL(3,C$3:$C173)</f>
        <v>57</v>
      </c>
      <c r="B173" s="3"/>
      <c r="C173" s="3" t="s">
        <v>11229</v>
      </c>
      <c r="D173" s="3"/>
      <c r="E173" s="163" t="s">
        <v>10189</v>
      </c>
      <c r="F173" s="163"/>
      <c r="G173" s="42" t="s">
        <v>10191</v>
      </c>
    </row>
    <row r="174" spans="1:7" ht="20.100000000000001" hidden="1" customHeight="1">
      <c r="A174" s="2">
        <f>SUBTOTAL(3,C$3:$C174)</f>
        <v>57</v>
      </c>
      <c r="B174" s="3"/>
      <c r="C174" s="3" t="s">
        <v>11230</v>
      </c>
      <c r="D174" s="3"/>
      <c r="E174" s="163" t="s">
        <v>11046</v>
      </c>
      <c r="F174" s="163"/>
      <c r="G174" s="3"/>
    </row>
    <row r="175" spans="1:7" ht="20.100000000000001" customHeight="1">
      <c r="A175" s="2">
        <f>SUBTOTAL(3,C$3:$C175)</f>
        <v>58</v>
      </c>
      <c r="B175" s="3"/>
      <c r="C175" s="3" t="s">
        <v>11231</v>
      </c>
      <c r="D175" s="3"/>
      <c r="E175" s="163" t="s">
        <v>10189</v>
      </c>
      <c r="F175" s="163"/>
      <c r="G175" s="42" t="s">
        <v>10191</v>
      </c>
    </row>
    <row r="176" spans="1:7" ht="20.100000000000001" hidden="1" customHeight="1">
      <c r="A176" s="2">
        <f>SUBTOTAL(3,C$3:$C176)</f>
        <v>58</v>
      </c>
      <c r="B176" s="3"/>
      <c r="C176" s="3" t="s">
        <v>11232</v>
      </c>
      <c r="D176" s="3"/>
      <c r="E176" s="163" t="s">
        <v>11046</v>
      </c>
      <c r="F176" s="163"/>
      <c r="G176" s="3"/>
    </row>
    <row r="177" spans="1:7" ht="20.100000000000001" customHeight="1">
      <c r="A177" s="2">
        <f>SUBTOTAL(3,C$3:$C177)</f>
        <v>59</v>
      </c>
      <c r="B177" s="163">
        <v>17180009</v>
      </c>
      <c r="C177" s="3" t="s">
        <v>11233</v>
      </c>
      <c r="D177" s="163" t="s">
        <v>11200</v>
      </c>
      <c r="E177" s="163" t="s">
        <v>10189</v>
      </c>
      <c r="F177" s="163" t="s">
        <v>151</v>
      </c>
      <c r="G177" s="42" t="s">
        <v>10191</v>
      </c>
    </row>
    <row r="178" spans="1:7" ht="20.100000000000001" customHeight="1">
      <c r="A178" s="2">
        <f>SUBTOTAL(3,C$3:$C178)</f>
        <v>60</v>
      </c>
      <c r="B178" s="3"/>
      <c r="C178" s="3" t="s">
        <v>11234</v>
      </c>
      <c r="D178" s="3"/>
      <c r="E178" s="163" t="s">
        <v>10189</v>
      </c>
      <c r="F178" s="163"/>
      <c r="G178" s="42" t="s">
        <v>10191</v>
      </c>
    </row>
    <row r="179" spans="1:7" ht="20.100000000000001" customHeight="1">
      <c r="A179" s="2">
        <f>SUBTOTAL(3,C$3:$C179)</f>
        <v>61</v>
      </c>
      <c r="B179" s="3"/>
      <c r="C179" s="3" t="s">
        <v>11235</v>
      </c>
      <c r="D179" s="3"/>
      <c r="E179" s="163" t="s">
        <v>10189</v>
      </c>
      <c r="F179" s="163"/>
      <c r="G179" s="42" t="s">
        <v>10191</v>
      </c>
    </row>
    <row r="180" spans="1:7" ht="20.100000000000001" customHeight="1">
      <c r="A180" s="2">
        <f>SUBTOTAL(3,C$3:$C180)</f>
        <v>62</v>
      </c>
      <c r="B180" s="3"/>
      <c r="C180" s="3" t="s">
        <v>11236</v>
      </c>
      <c r="D180" s="3"/>
      <c r="E180" s="163" t="s">
        <v>10189</v>
      </c>
      <c r="F180" s="163"/>
      <c r="G180" s="42" t="s">
        <v>10191</v>
      </c>
    </row>
    <row r="181" spans="1:7" ht="20.100000000000001" hidden="1" customHeight="1">
      <c r="A181" s="2">
        <f>SUBTOTAL(3,C$3:$C181)</f>
        <v>62</v>
      </c>
      <c r="B181" s="3"/>
      <c r="C181" s="3" t="s">
        <v>11237</v>
      </c>
      <c r="D181" s="3"/>
      <c r="E181" s="163" t="s">
        <v>11046</v>
      </c>
      <c r="F181" s="163"/>
      <c r="G181" s="3"/>
    </row>
    <row r="182" spans="1:7" ht="20.100000000000001" hidden="1" customHeight="1">
      <c r="A182" s="2">
        <f>SUBTOTAL(3,C$3:$C182)</f>
        <v>62</v>
      </c>
      <c r="B182" s="3"/>
      <c r="C182" s="3" t="s">
        <v>11238</v>
      </c>
      <c r="D182" s="3"/>
      <c r="E182" s="163" t="s">
        <v>11046</v>
      </c>
      <c r="F182" s="163"/>
      <c r="G182" s="3"/>
    </row>
    <row r="183" spans="1:7" ht="20.100000000000001" hidden="1" customHeight="1">
      <c r="A183" s="2">
        <f>SUBTOTAL(3,C$3:$C183)</f>
        <v>62</v>
      </c>
      <c r="B183" s="3"/>
      <c r="C183" s="3" t="s">
        <v>11239</v>
      </c>
      <c r="D183" s="3"/>
      <c r="E183" s="163" t="s">
        <v>11046</v>
      </c>
      <c r="F183" s="163"/>
      <c r="G183" s="3"/>
    </row>
    <row r="184" spans="1:7" ht="20.100000000000001" hidden="1" customHeight="1">
      <c r="A184" s="2">
        <f>SUBTOTAL(3,C$3:$C184)</f>
        <v>62</v>
      </c>
      <c r="B184" s="3"/>
      <c r="C184" s="3" t="s">
        <v>11240</v>
      </c>
      <c r="D184" s="3"/>
      <c r="E184" s="163" t="s">
        <v>11046</v>
      </c>
      <c r="F184" s="163"/>
      <c r="G184" s="3"/>
    </row>
    <row r="185" spans="1:7" ht="20.100000000000001" hidden="1" customHeight="1">
      <c r="A185" s="2">
        <f>SUBTOTAL(3,C$3:$C185)</f>
        <v>62</v>
      </c>
      <c r="B185" s="3"/>
      <c r="C185" s="3" t="s">
        <v>11241</v>
      </c>
      <c r="D185" s="3"/>
      <c r="E185" s="163" t="s">
        <v>11046</v>
      </c>
      <c r="F185" s="163"/>
      <c r="G185" s="3"/>
    </row>
    <row r="186" spans="1:7" ht="20.100000000000001" hidden="1" customHeight="1">
      <c r="A186" s="2">
        <f>SUBTOTAL(3,C$3:$C186)</f>
        <v>62</v>
      </c>
      <c r="B186" s="3"/>
      <c r="C186" s="3" t="s">
        <v>11242</v>
      </c>
      <c r="D186" s="3"/>
      <c r="E186" s="163" t="s">
        <v>11046</v>
      </c>
      <c r="F186" s="163"/>
      <c r="G186" s="3"/>
    </row>
    <row r="187" spans="1:7" ht="20.100000000000001" hidden="1" customHeight="1">
      <c r="A187" s="2">
        <f>SUBTOTAL(3,C$3:$C187)</f>
        <v>62</v>
      </c>
      <c r="B187" s="3"/>
      <c r="C187" s="3" t="s">
        <v>11243</v>
      </c>
      <c r="D187" s="3"/>
      <c r="E187" s="163" t="s">
        <v>11046</v>
      </c>
      <c r="F187" s="163"/>
      <c r="G187" s="3"/>
    </row>
    <row r="188" spans="1:7" ht="20.100000000000001" customHeight="1">
      <c r="A188" s="2">
        <f>SUBTOTAL(3,C$3:$C188)</f>
        <v>63</v>
      </c>
      <c r="B188" s="3"/>
      <c r="C188" s="3" t="s">
        <v>11244</v>
      </c>
      <c r="D188" s="3"/>
      <c r="E188" s="163" t="s">
        <v>10189</v>
      </c>
      <c r="F188" s="163"/>
      <c r="G188" s="42" t="s">
        <v>11245</v>
      </c>
    </row>
    <row r="189" spans="1:7" ht="20.100000000000001" hidden="1" customHeight="1">
      <c r="A189" s="2">
        <f>SUBTOTAL(3,C$3:$C189)</f>
        <v>63</v>
      </c>
      <c r="B189" s="3"/>
      <c r="C189" s="3" t="s">
        <v>11069</v>
      </c>
      <c r="D189" s="3"/>
      <c r="E189" s="163" t="s">
        <v>11046</v>
      </c>
      <c r="F189" s="163"/>
      <c r="G189" s="3"/>
    </row>
    <row r="190" spans="1:7" ht="20.100000000000001" hidden="1" customHeight="1">
      <c r="A190" s="2">
        <f>SUBTOTAL(3,C$3:$C190)</f>
        <v>63</v>
      </c>
      <c r="B190" s="3"/>
      <c r="C190" s="3" t="s">
        <v>11246</v>
      </c>
      <c r="D190" s="3"/>
      <c r="E190" s="163" t="s">
        <v>11046</v>
      </c>
      <c r="F190" s="163"/>
      <c r="G190" s="3"/>
    </row>
    <row r="191" spans="1:7" ht="20.100000000000001" customHeight="1">
      <c r="A191" s="2">
        <f>SUBTOTAL(3,C$3:$C191)</f>
        <v>64</v>
      </c>
      <c r="B191" s="163">
        <v>18190053</v>
      </c>
      <c r="C191" s="3" t="s">
        <v>11247</v>
      </c>
      <c r="D191" s="162" t="s">
        <v>11200</v>
      </c>
      <c r="E191" s="163" t="s">
        <v>10189</v>
      </c>
      <c r="F191" s="163" t="s">
        <v>151</v>
      </c>
      <c r="G191" s="3"/>
    </row>
    <row r="192" spans="1:7" ht="20.100000000000001" hidden="1" customHeight="1">
      <c r="A192" s="2">
        <f>SUBTOTAL(3,C$3:$C192)</f>
        <v>64</v>
      </c>
      <c r="B192" s="3"/>
      <c r="C192" s="3" t="s">
        <v>11248</v>
      </c>
      <c r="D192" s="3"/>
      <c r="E192" s="163" t="s">
        <v>11046</v>
      </c>
      <c r="F192" s="163"/>
      <c r="G192" s="3"/>
    </row>
    <row r="193" spans="1:7" ht="20.100000000000001" hidden="1" customHeight="1">
      <c r="A193" s="2">
        <f>SUBTOTAL(3,C$3:$C193)</f>
        <v>64</v>
      </c>
      <c r="B193" s="3"/>
      <c r="C193" s="3" t="s">
        <v>11249</v>
      </c>
      <c r="D193" s="3"/>
      <c r="E193" s="163" t="s">
        <v>11046</v>
      </c>
      <c r="F193" s="163"/>
      <c r="G193" s="3"/>
    </row>
    <row r="194" spans="1:7" ht="20.100000000000001" hidden="1" customHeight="1">
      <c r="A194" s="2">
        <f>SUBTOTAL(3,C$3:$C194)</f>
        <v>64</v>
      </c>
      <c r="B194" s="3"/>
      <c r="C194" s="3" t="s">
        <v>11250</v>
      </c>
      <c r="D194" s="3"/>
      <c r="E194" s="163" t="s">
        <v>11046</v>
      </c>
      <c r="F194" s="163"/>
      <c r="G194" s="3"/>
    </row>
    <row r="195" spans="1:7" ht="20.100000000000001" hidden="1" customHeight="1">
      <c r="A195" s="2">
        <f>SUBTOTAL(3,C$3:$C195)</f>
        <v>64</v>
      </c>
      <c r="B195" s="3"/>
      <c r="C195" s="3" t="s">
        <v>11251</v>
      </c>
      <c r="D195" s="3"/>
      <c r="E195" s="163" t="s">
        <v>11046</v>
      </c>
      <c r="F195" s="163"/>
      <c r="G195" s="3"/>
    </row>
    <row r="196" spans="1:7" ht="20.100000000000001" customHeight="1">
      <c r="A196" s="2">
        <f>SUBTOTAL(3,C$3:$C196)</f>
        <v>65</v>
      </c>
      <c r="B196" s="163">
        <v>18190066</v>
      </c>
      <c r="C196" s="3" t="s">
        <v>11252</v>
      </c>
      <c r="D196" s="162" t="s">
        <v>11200</v>
      </c>
      <c r="E196" s="163" t="s">
        <v>10189</v>
      </c>
      <c r="F196" s="163" t="s">
        <v>151</v>
      </c>
      <c r="G196" s="42" t="s">
        <v>11166</v>
      </c>
    </row>
    <row r="197" spans="1:7" ht="20.100000000000001" customHeight="1">
      <c r="A197" s="2">
        <f>SUBTOTAL(3,C$3:$C197)</f>
        <v>66</v>
      </c>
      <c r="B197" s="3"/>
      <c r="C197" s="3" t="s">
        <v>11253</v>
      </c>
      <c r="D197" s="3"/>
      <c r="E197" s="163" t="s">
        <v>10189</v>
      </c>
      <c r="F197" s="163"/>
      <c r="G197" s="42" t="s">
        <v>10191</v>
      </c>
    </row>
    <row r="198" spans="1:7" ht="20.100000000000001" customHeight="1">
      <c r="A198" s="2">
        <f>SUBTOTAL(3,C$3:$C198)</f>
        <v>67</v>
      </c>
      <c r="B198" s="3"/>
      <c r="C198" s="3" t="s">
        <v>11254</v>
      </c>
      <c r="D198" s="3"/>
      <c r="E198" s="163" t="s">
        <v>10189</v>
      </c>
      <c r="F198" s="163"/>
      <c r="G198" s="42" t="s">
        <v>10191</v>
      </c>
    </row>
    <row r="199" spans="1:7" ht="20.100000000000001" customHeight="1">
      <c r="A199" s="2">
        <f>SUBTOTAL(3,C$3:$C199)</f>
        <v>68</v>
      </c>
      <c r="B199" s="163">
        <v>18190085</v>
      </c>
      <c r="C199" s="3" t="s">
        <v>11255</v>
      </c>
      <c r="D199" s="162" t="s">
        <v>11200</v>
      </c>
      <c r="E199" s="163" t="s">
        <v>10189</v>
      </c>
      <c r="F199" s="163" t="s">
        <v>151</v>
      </c>
      <c r="G199" s="42" t="s">
        <v>10191</v>
      </c>
    </row>
    <row r="200" spans="1:7" ht="20.100000000000001" hidden="1" customHeight="1">
      <c r="A200" s="2">
        <f>SUBTOTAL(3,C$3:$C200)</f>
        <v>68</v>
      </c>
      <c r="B200" s="3"/>
      <c r="C200" s="3" t="s">
        <v>11256</v>
      </c>
      <c r="D200" s="3"/>
      <c r="E200" s="163" t="s">
        <v>11046</v>
      </c>
      <c r="F200" s="163"/>
      <c r="G200" s="3"/>
    </row>
    <row r="201" spans="1:7" ht="20.100000000000001" customHeight="1">
      <c r="A201" s="2">
        <f>SUBTOTAL(3,C$3:$C201)</f>
        <v>69</v>
      </c>
      <c r="B201" s="163">
        <v>18190089</v>
      </c>
      <c r="C201" s="3" t="s">
        <v>11257</v>
      </c>
      <c r="D201" s="162" t="s">
        <v>11200</v>
      </c>
      <c r="E201" s="163" t="s">
        <v>10189</v>
      </c>
      <c r="F201" s="163" t="s">
        <v>151</v>
      </c>
      <c r="G201" s="3"/>
    </row>
    <row r="202" spans="1:7" ht="20.100000000000001" hidden="1" customHeight="1">
      <c r="A202" s="2">
        <f>SUBTOTAL(3,C$3:$C202)</f>
        <v>69</v>
      </c>
      <c r="B202" s="3"/>
      <c r="C202" s="3" t="s">
        <v>11258</v>
      </c>
      <c r="D202" s="3"/>
      <c r="E202" s="163" t="s">
        <v>11046</v>
      </c>
      <c r="F202" s="163"/>
      <c r="G202" s="3"/>
    </row>
    <row r="203" spans="1:7" ht="20.100000000000001" customHeight="1">
      <c r="A203" s="2">
        <f>SUBTOTAL(3,C$3:$C203)</f>
        <v>70</v>
      </c>
      <c r="B203" s="163">
        <v>18190012</v>
      </c>
      <c r="C203" s="3" t="s">
        <v>11259</v>
      </c>
      <c r="D203" s="162" t="s">
        <v>11200</v>
      </c>
      <c r="E203" s="163" t="s">
        <v>10189</v>
      </c>
      <c r="F203" s="163" t="s">
        <v>151</v>
      </c>
      <c r="G203" s="42" t="s">
        <v>10215</v>
      </c>
    </row>
    <row r="204" spans="1:7" ht="20.100000000000001" hidden="1" customHeight="1">
      <c r="A204" s="2">
        <f>SUBTOTAL(3,C$3:$C204)</f>
        <v>70</v>
      </c>
      <c r="B204" s="3"/>
      <c r="C204" s="3" t="s">
        <v>11260</v>
      </c>
      <c r="D204" s="3"/>
      <c r="E204" s="163" t="s">
        <v>11046</v>
      </c>
      <c r="F204" s="163"/>
      <c r="G204" s="3"/>
    </row>
    <row r="205" spans="1:7" ht="20.100000000000001" customHeight="1">
      <c r="A205" s="2">
        <f>SUBTOTAL(3,C$3:$C205)</f>
        <v>71</v>
      </c>
      <c r="B205" s="163">
        <v>18190020</v>
      </c>
      <c r="C205" s="3" t="s">
        <v>11261</v>
      </c>
      <c r="D205" s="162" t="s">
        <v>11200</v>
      </c>
      <c r="E205" s="163" t="s">
        <v>10189</v>
      </c>
      <c r="F205" s="163" t="s">
        <v>151</v>
      </c>
      <c r="G205" s="42" t="s">
        <v>10191</v>
      </c>
    </row>
    <row r="206" spans="1:7" ht="20.100000000000001" customHeight="1">
      <c r="A206" s="2">
        <f>SUBTOTAL(3,C$3:$C206)</f>
        <v>72</v>
      </c>
      <c r="B206" s="6">
        <v>18190100</v>
      </c>
      <c r="C206" s="3" t="s">
        <v>11262</v>
      </c>
      <c r="D206" s="162" t="s">
        <v>11263</v>
      </c>
      <c r="E206" s="163" t="s">
        <v>10189</v>
      </c>
      <c r="F206" s="163" t="s">
        <v>151</v>
      </c>
      <c r="G206" s="42" t="s">
        <v>10191</v>
      </c>
    </row>
    <row r="207" spans="1:7" ht="20.100000000000001" customHeight="1">
      <c r="A207" s="2">
        <f>SUBTOTAL(3,C$3:$C207)</f>
        <v>73</v>
      </c>
      <c r="B207" s="163">
        <v>19200155</v>
      </c>
      <c r="C207" s="3" t="s">
        <v>11264</v>
      </c>
      <c r="D207" s="162" t="s">
        <v>11263</v>
      </c>
      <c r="E207" s="163" t="s">
        <v>10189</v>
      </c>
      <c r="F207" s="163" t="s">
        <v>151</v>
      </c>
      <c r="G207" s="45" t="s">
        <v>10191</v>
      </c>
    </row>
    <row r="208" spans="1:7" ht="20.100000000000001" hidden="1" customHeight="1">
      <c r="A208" s="2">
        <f>SUBTOTAL(3,C$3:$C208)</f>
        <v>73</v>
      </c>
      <c r="B208" s="3"/>
      <c r="C208" s="3" t="s">
        <v>11265</v>
      </c>
      <c r="D208" s="3"/>
      <c r="E208" s="163" t="s">
        <v>11046</v>
      </c>
      <c r="F208" s="163"/>
      <c r="G208" s="3"/>
    </row>
    <row r="209" spans="1:7" ht="20.100000000000001" hidden="1" customHeight="1">
      <c r="A209" s="2">
        <f>SUBTOTAL(3,C$3:$C209)</f>
        <v>73</v>
      </c>
      <c r="B209" s="3"/>
      <c r="C209" s="3" t="s">
        <v>11266</v>
      </c>
      <c r="D209" s="3"/>
      <c r="E209" s="163" t="s">
        <v>11046</v>
      </c>
      <c r="F209" s="163"/>
      <c r="G209" s="3"/>
    </row>
    <row r="210" spans="1:7" ht="20.100000000000001" hidden="1" customHeight="1">
      <c r="A210" s="2">
        <f>SUBTOTAL(3,C$3:$C210)</f>
        <v>73</v>
      </c>
      <c r="B210" s="3"/>
      <c r="C210" s="3" t="s">
        <v>11267</v>
      </c>
      <c r="D210" s="3"/>
      <c r="E210" s="163" t="s">
        <v>11046</v>
      </c>
      <c r="F210" s="163"/>
      <c r="G210" s="3"/>
    </row>
    <row r="211" spans="1:7" ht="20.100000000000001" customHeight="1">
      <c r="A211" s="2">
        <f>SUBTOTAL(3,C$3:$C211)</f>
        <v>74</v>
      </c>
      <c r="B211" s="163">
        <v>18190105</v>
      </c>
      <c r="C211" s="3" t="s">
        <v>11268</v>
      </c>
      <c r="D211" s="162" t="s">
        <v>11263</v>
      </c>
      <c r="E211" s="163" t="s">
        <v>10189</v>
      </c>
      <c r="F211" s="163" t="s">
        <v>151</v>
      </c>
      <c r="G211" s="45" t="s">
        <v>10191</v>
      </c>
    </row>
    <row r="212" spans="1:7" ht="20.100000000000001" hidden="1" customHeight="1">
      <c r="A212" s="2">
        <f>SUBTOTAL(3,C$3:$C212)</f>
        <v>74</v>
      </c>
      <c r="B212" s="3"/>
      <c r="C212" s="3" t="s">
        <v>11269</v>
      </c>
      <c r="D212" s="3"/>
      <c r="E212" s="163" t="s">
        <v>11046</v>
      </c>
      <c r="F212" s="163"/>
      <c r="G212" s="3"/>
    </row>
    <row r="213" spans="1:7" ht="20.100000000000001" hidden="1" customHeight="1">
      <c r="A213" s="2">
        <f>SUBTOTAL(3,C$3:$C213)</f>
        <v>74</v>
      </c>
      <c r="B213" s="3"/>
      <c r="C213" s="3" t="s">
        <v>11270</v>
      </c>
      <c r="D213" s="3"/>
      <c r="E213" s="163" t="s">
        <v>11046</v>
      </c>
      <c r="F213" s="163"/>
      <c r="G213" s="3"/>
    </row>
    <row r="214" spans="1:7" ht="20.100000000000001" customHeight="1">
      <c r="A214" s="2">
        <f>SUBTOTAL(3,C$3:$C214)</f>
        <v>75</v>
      </c>
      <c r="B214" s="3"/>
      <c r="C214" s="3" t="s">
        <v>11271</v>
      </c>
      <c r="D214" s="3"/>
      <c r="E214" s="163" t="s">
        <v>10189</v>
      </c>
      <c r="F214" s="163"/>
      <c r="G214" s="42" t="s">
        <v>10191</v>
      </c>
    </row>
    <row r="215" spans="1:7" ht="20.100000000000001" hidden="1" customHeight="1">
      <c r="A215" s="2">
        <f>SUBTOTAL(3,C$3:$C215)</f>
        <v>75</v>
      </c>
      <c r="B215" s="3"/>
      <c r="C215" s="3" t="s">
        <v>11272</v>
      </c>
      <c r="D215" s="3"/>
      <c r="E215" s="163" t="s">
        <v>11046</v>
      </c>
      <c r="F215" s="163"/>
      <c r="G215" s="3"/>
    </row>
    <row r="216" spans="1:7" ht="20.100000000000001" customHeight="1">
      <c r="A216" s="2">
        <f>SUBTOTAL(3,C$3:$C216)</f>
        <v>76</v>
      </c>
      <c r="B216" s="163">
        <v>18190056</v>
      </c>
      <c r="C216" s="3" t="s">
        <v>11273</v>
      </c>
      <c r="D216" s="162" t="s">
        <v>11263</v>
      </c>
      <c r="E216" s="163" t="s">
        <v>10189</v>
      </c>
      <c r="F216" s="163" t="s">
        <v>151</v>
      </c>
      <c r="G216" s="42" t="s">
        <v>11220</v>
      </c>
    </row>
    <row r="217" spans="1:7" ht="20.100000000000001" customHeight="1">
      <c r="A217" s="2">
        <f>SUBTOTAL(3,C$3:$C217)</f>
        <v>77</v>
      </c>
      <c r="B217" s="163" t="s">
        <v>11274</v>
      </c>
      <c r="C217" s="3" t="s">
        <v>11275</v>
      </c>
      <c r="D217" s="162" t="s">
        <v>11263</v>
      </c>
      <c r="E217" s="163" t="s">
        <v>10189</v>
      </c>
      <c r="F217" s="163" t="s">
        <v>151</v>
      </c>
      <c r="G217" s="42" t="s">
        <v>7115</v>
      </c>
    </row>
    <row r="218" spans="1:7" ht="20.100000000000001" hidden="1" customHeight="1">
      <c r="A218" s="2">
        <f>SUBTOTAL(3,C$3:$C218)</f>
        <v>77</v>
      </c>
      <c r="B218" s="3"/>
      <c r="C218" s="3" t="s">
        <v>11276</v>
      </c>
      <c r="D218" s="3"/>
      <c r="E218" s="163" t="s">
        <v>11046</v>
      </c>
      <c r="F218" s="163"/>
      <c r="G218" s="3"/>
    </row>
    <row r="219" spans="1:7" ht="20.100000000000001" hidden="1" customHeight="1">
      <c r="A219" s="2">
        <f>SUBTOTAL(3,C$3:$C219)</f>
        <v>77</v>
      </c>
      <c r="B219" s="3"/>
      <c r="C219" s="3" t="s">
        <v>11277</v>
      </c>
      <c r="D219" s="3"/>
      <c r="E219" s="163" t="s">
        <v>11046</v>
      </c>
      <c r="F219" s="163"/>
      <c r="G219" s="3"/>
    </row>
    <row r="220" spans="1:7" ht="20.100000000000001" hidden="1" customHeight="1">
      <c r="A220" s="2">
        <f>SUBTOTAL(3,C$3:$C220)</f>
        <v>77</v>
      </c>
      <c r="B220" s="3"/>
      <c r="C220" s="3" t="s">
        <v>11278</v>
      </c>
      <c r="D220" s="3"/>
      <c r="E220" s="163" t="s">
        <v>11046</v>
      </c>
      <c r="F220" s="163"/>
      <c r="G220" s="3"/>
    </row>
    <row r="221" spans="1:7" ht="20.100000000000001" customHeight="1">
      <c r="A221" s="2">
        <f>SUBTOTAL(3,C$3:$C221)</f>
        <v>78</v>
      </c>
      <c r="B221" s="163">
        <v>18190028</v>
      </c>
      <c r="C221" s="3" t="s">
        <v>11279</v>
      </c>
      <c r="D221" s="162" t="s">
        <v>11263</v>
      </c>
      <c r="E221" s="163" t="s">
        <v>10189</v>
      </c>
      <c r="F221" s="163" t="s">
        <v>151</v>
      </c>
      <c r="G221" s="42" t="s">
        <v>11072</v>
      </c>
    </row>
    <row r="222" spans="1:7" ht="20.100000000000001" hidden="1" customHeight="1">
      <c r="A222" s="2">
        <f>SUBTOTAL(3,C$3:$C222)</f>
        <v>78</v>
      </c>
      <c r="B222" s="3"/>
      <c r="C222" s="3" t="s">
        <v>11280</v>
      </c>
      <c r="D222" s="3"/>
      <c r="E222" s="163" t="s">
        <v>11046</v>
      </c>
      <c r="F222" s="163"/>
      <c r="G222" s="3"/>
    </row>
    <row r="223" spans="1:7" ht="20.100000000000001" hidden="1" customHeight="1">
      <c r="A223" s="2">
        <f>SUBTOTAL(3,C$3:$C223)</f>
        <v>78</v>
      </c>
      <c r="B223" s="3"/>
      <c r="C223" s="3" t="s">
        <v>11281</v>
      </c>
      <c r="D223" s="3"/>
      <c r="E223" s="163" t="s">
        <v>11046</v>
      </c>
      <c r="F223" s="163"/>
      <c r="G223" s="3"/>
    </row>
    <row r="224" spans="1:7" ht="20.100000000000001" hidden="1" customHeight="1">
      <c r="A224" s="2">
        <f>SUBTOTAL(3,C$3:$C224)</f>
        <v>78</v>
      </c>
      <c r="B224" s="3"/>
      <c r="C224" s="3" t="s">
        <v>11282</v>
      </c>
      <c r="D224" s="3"/>
      <c r="E224" s="163" t="s">
        <v>11046</v>
      </c>
      <c r="F224" s="163"/>
      <c r="G224" s="3"/>
    </row>
    <row r="225" spans="1:7" ht="20.100000000000001" hidden="1" customHeight="1">
      <c r="A225" s="2">
        <f>SUBTOTAL(3,C$3:$C225)</f>
        <v>78</v>
      </c>
      <c r="B225" s="3"/>
      <c r="C225" s="3" t="s">
        <v>11283</v>
      </c>
      <c r="D225" s="3"/>
      <c r="E225" s="163" t="s">
        <v>11046</v>
      </c>
      <c r="F225" s="163"/>
      <c r="G225" s="3"/>
    </row>
    <row r="226" spans="1:7" ht="20.100000000000001" customHeight="1">
      <c r="A226" s="2">
        <f>SUBTOTAL(3,C$3:$C226)</f>
        <v>79</v>
      </c>
      <c r="B226" s="163">
        <v>20210078</v>
      </c>
      <c r="C226" s="3" t="s">
        <v>11284</v>
      </c>
      <c r="D226" s="163" t="s">
        <v>11263</v>
      </c>
      <c r="E226" s="163" t="s">
        <v>10189</v>
      </c>
      <c r="F226" s="163"/>
      <c r="G226" s="42" t="s">
        <v>10191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4236F3-F5CF-4A32-B15D-986A6FF9D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DASBOR</vt:lpstr>
      <vt:lpstr>Sheet3</vt:lpstr>
      <vt:lpstr>Master</vt:lpstr>
      <vt:lpstr>Sheet1</vt:lpstr>
      <vt:lpstr>Mahrom</vt:lpstr>
      <vt:lpstr>Sheet4</vt:lpstr>
      <vt:lpstr>Cek Data SPM</vt:lpstr>
      <vt:lpstr>Sheet2</vt:lpstr>
      <vt:lpstr>Residu Wustho</vt:lpstr>
      <vt:lpstr>Residu Ulya</vt:lpstr>
      <vt:lpstr>'Cek Data SPM'!Print_Area</vt:lpstr>
      <vt:lpstr>Mahrom!Print_Area</vt:lpstr>
      <vt:lpstr>Master!Print_Area</vt:lpstr>
      <vt:lpstr>'Cek Data SPM'!Print_Titles</vt:lpstr>
      <vt:lpstr>Mahrom!Print_Titles</vt:lpstr>
      <vt:lpstr>'Residu Ulya'!Print_Titles</vt:lpstr>
      <vt:lpstr>'Residu Wustho'!Print_Titles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Kantor Banin</cp:lastModifiedBy>
  <cp:revision/>
  <dcterms:created xsi:type="dcterms:W3CDTF">2024-03-02T14:22:16Z</dcterms:created>
  <dcterms:modified xsi:type="dcterms:W3CDTF">2026-01-23T03:41:26Z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7b094873bae544389bd951b4a0b1a39d</vt:lpwstr>
  </property>
</Properties>
</file>