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b27/Documents/Experimental Data/Bushtit ddRAD - Westneat and Sloane/"/>
    </mc:Choice>
  </mc:AlternateContent>
  <xr:revisionPtr revIDLastSave="0" documentId="13_ncr:1_{871945A5-0BB1-564C-85D2-A71A1536D80B}" xr6:coauthVersionLast="47" xr6:coauthVersionMax="47" xr10:uidLastSave="{00000000-0000-0000-0000-000000000000}"/>
  <bookViews>
    <workbookView xWindow="4700" yWindow="3200" windowWidth="27240" windowHeight="16440" activeTab="1" xr2:uid="{A6593F4D-D86E-B644-9697-D9FADC538507}"/>
  </bookViews>
  <sheets>
    <sheet name="Sheet1" sheetId="1" r:id="rId1"/>
    <sheet name="Sheet2" sheetId="2" r:id="rId2"/>
  </sheets>
  <definedNames>
    <definedName name="_xlchart.v1.0" hidden="1">Sheet2!$A$27:$A$35</definedName>
    <definedName name="_xlchart.v1.1" hidden="1">Sheet2!$D$27:$D$35</definedName>
    <definedName name="_xlchart.v1.2" hidden="1">Sheet2!$A$27:$A$35</definedName>
    <definedName name="_xlchart.v1.3" hidden="1">Sheet2!$D$27:$D$35</definedName>
    <definedName name="_xlchart.v1.4" hidden="1">Sheet2!$A$27:$A$35</definedName>
    <definedName name="_xlchart.v1.5" hidden="1">Sheet2!$D$27:$D$35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3" i="2"/>
  <c r="D8" i="1"/>
  <c r="D9" i="1"/>
  <c r="D11" i="1"/>
  <c r="D12" i="1"/>
  <c r="D13" i="1"/>
  <c r="D14" i="1"/>
  <c r="D16" i="1"/>
  <c r="D17" i="1"/>
  <c r="D18" i="1"/>
  <c r="C11" i="1"/>
  <c r="C3" i="1"/>
  <c r="D3" i="1" s="1"/>
  <c r="C7" i="1"/>
  <c r="D7" i="1" s="1"/>
  <c r="C17" i="1"/>
  <c r="C13" i="1"/>
  <c r="C4" i="1"/>
  <c r="D4" i="1" s="1"/>
  <c r="C10" i="1"/>
  <c r="D10" i="1" s="1"/>
  <c r="C19" i="1"/>
  <c r="D19" i="1" s="1"/>
  <c r="C16" i="1"/>
  <c r="C2" i="1"/>
  <c r="D2" i="1" s="1"/>
  <c r="C15" i="1"/>
  <c r="D15" i="1" s="1"/>
  <c r="C21" i="1"/>
  <c r="D21" i="1" s="1"/>
  <c r="C18" i="1"/>
  <c r="C14" i="1"/>
  <c r="C20" i="1"/>
  <c r="D20" i="1" s="1"/>
  <c r="C9" i="1"/>
  <c r="C8" i="1"/>
  <c r="C5" i="1"/>
  <c r="D5" i="1" s="1"/>
  <c r="C12" i="1"/>
  <c r="C6" i="1"/>
  <c r="D6" i="1" s="1"/>
</calcChain>
</file>

<file path=xl/sharedStrings.xml><?xml version="1.0" encoding="utf-8"?>
<sst xmlns="http://schemas.openxmlformats.org/spreadsheetml/2006/main" count="121" uniqueCount="101">
  <si>
    <t>Sample ID</t>
  </si>
  <si>
    <t>conc (ng/ul)</t>
  </si>
  <si>
    <t>BT1904</t>
  </si>
  <si>
    <t>BT1906</t>
  </si>
  <si>
    <t>BT1908</t>
  </si>
  <si>
    <t>BT1909</t>
  </si>
  <si>
    <t>BT1914</t>
  </si>
  <si>
    <t>BT1934</t>
  </si>
  <si>
    <t>BT1935</t>
  </si>
  <si>
    <t>BT1936</t>
  </si>
  <si>
    <t>BT1939</t>
  </si>
  <si>
    <t>BT1945</t>
  </si>
  <si>
    <t>BT1960</t>
  </si>
  <si>
    <t>BT78495</t>
  </si>
  <si>
    <t>BT2010</t>
  </si>
  <si>
    <t>BT2014</t>
  </si>
  <si>
    <t>BT2026</t>
  </si>
  <si>
    <t>BT2029</t>
  </si>
  <si>
    <t>BT2044</t>
  </si>
  <si>
    <t>BT2051</t>
  </si>
  <si>
    <t>BT2057</t>
  </si>
  <si>
    <t>BT2078</t>
  </si>
  <si>
    <t>500ng</t>
  </si>
  <si>
    <t>up to 20ul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</si>
  <si>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</si>
  <si>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</si>
  <si>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</si>
  <si>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</si>
  <si>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</si>
  <si>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</si>
  <si>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</si>
  <si>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</si>
  <si>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</si>
  <si>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</si>
  <si>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</si>
  <si>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</si>
  <si>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</si>
  <si>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</si>
  <si>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</si>
  <si>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</si>
  <si>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</si>
  <si>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</si>
  <si>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</si>
  <si>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</si>
  <si>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P1-1</t>
  </si>
  <si>
    <t>ATCACG</t>
  </si>
  <si>
    <t>P1-2</t>
  </si>
  <si>
    <t>CGATGT</t>
  </si>
  <si>
    <t>P1-3</t>
  </si>
  <si>
    <t>TTAGGC</t>
  </si>
  <si>
    <t>P1-4</t>
  </si>
  <si>
    <t>TGACCA</t>
  </si>
  <si>
    <t>P1-5</t>
  </si>
  <si>
    <t>ACAGTG</t>
  </si>
  <si>
    <t>P1-6</t>
  </si>
  <si>
    <t>GCCAAT</t>
  </si>
  <si>
    <t>P1-15</t>
  </si>
  <si>
    <t>CTTGA</t>
  </si>
  <si>
    <t>P1-16</t>
  </si>
  <si>
    <t>TCACC</t>
  </si>
  <si>
    <t>P1-17</t>
  </si>
  <si>
    <t>CTAGC</t>
  </si>
  <si>
    <t>P1-18</t>
  </si>
  <si>
    <t>ACAAA</t>
  </si>
  <si>
    <t>P1-20</t>
  </si>
  <si>
    <t>AGCCC</t>
  </si>
  <si>
    <t>P1-21</t>
  </si>
  <si>
    <t>GTATT</t>
  </si>
  <si>
    <t>P1-22</t>
  </si>
  <si>
    <t>CTGTA</t>
  </si>
  <si>
    <t>P1-23</t>
  </si>
  <si>
    <t>AGCAT</t>
  </si>
  <si>
    <t>P1-24</t>
  </si>
  <si>
    <t>ACTAT</t>
  </si>
  <si>
    <t>P1-26</t>
  </si>
  <si>
    <t>CTTGCTT</t>
  </si>
  <si>
    <t>P1-27</t>
  </si>
  <si>
    <t>ATGAAAC</t>
  </si>
  <si>
    <t>P1-28</t>
  </si>
  <si>
    <t>AAAAGTT</t>
  </si>
  <si>
    <t>P1-29</t>
  </si>
  <si>
    <t>GAATTCA</t>
  </si>
  <si>
    <t>P1-30</t>
  </si>
  <si>
    <t>GGACCTA</t>
  </si>
  <si>
    <t>adapter</t>
  </si>
  <si>
    <t>barcode</t>
  </si>
  <si>
    <t>well #</t>
  </si>
  <si>
    <t xml:space="preserve"> all</t>
  </si>
  <si>
    <t>variant</t>
  </si>
  <si>
    <t>polymorphic sites</t>
  </si>
  <si>
    <t> </t>
  </si>
  <si>
    <t>total</t>
  </si>
  <si>
    <t># lines</t>
  </si>
  <si>
    <t># reads</t>
  </si>
  <si>
    <t>sample name</t>
  </si>
  <si>
    <t>After demultiplexing</t>
  </si>
  <si>
    <t>M/n</t>
  </si>
  <si>
    <t>After denovo alignment</t>
  </si>
  <si>
    <t>r=0.8, maf = 0.05</t>
  </si>
  <si>
    <t>r=0.95, maf = 0.05</t>
  </si>
  <si>
    <t>variant sites with extra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</si>
</sst>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9694"/>
        <bgColor rgb="FF000000"/>
      </patternFill>
    </fill>
    <fill>
      <patternFill patternType="solid">
        <fgColor rgb="FFCCFF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5" fillId="0" borderId="0" xfId="0" applyFont="1"/>
    <xf numFmtId="0" fontId="4" fillId="0" borderId="0" xfId="0" applyFont="1"/>
    <xf numFmtId="169" fontId="0" fillId="0" borderId="0" xfId="1" applyNumberFormat="1" applyFont="1"/>
    <xf numFmtId="0" fontId="6" fillId="0" borderId="0" xfId="0" applyFont="1"/>
    <xf numFmtId="0" fontId="2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variant</a:t>
            </a:r>
            <a:r>
              <a:rPr lang="en-US" baseline="0"/>
              <a:t> sites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Sheet2!$D$27:$D$35</c:f>
              <c:numCache>
                <c:formatCode>General</c:formatCode>
                <c:ptCount val="9"/>
                <c:pt idx="0">
                  <c:v>6103</c:v>
                </c:pt>
                <c:pt idx="1">
                  <c:v>8129</c:v>
                </c:pt>
                <c:pt idx="2">
                  <c:v>8647</c:v>
                </c:pt>
                <c:pt idx="3">
                  <c:v>8841</c:v>
                </c:pt>
                <c:pt idx="4">
                  <c:v>8888</c:v>
                </c:pt>
                <c:pt idx="5">
                  <c:v>8957</c:v>
                </c:pt>
                <c:pt idx="6">
                  <c:v>8957</c:v>
                </c:pt>
                <c:pt idx="7">
                  <c:v>8955</c:v>
                </c:pt>
                <c:pt idx="8">
                  <c:v>8966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89-2242-9502-4C4CAC781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43760"/>
        <c:axId val="1755345488"/>
      </c:scatterChart>
      <c:valAx>
        <c:axId val="17553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5488"/>
        <c:crosses val="autoZero"/>
        <c:crossBetween val="midCat"/>
      </c:valAx>
      <c:valAx>
        <c:axId val="17553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sites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Sheet2!$A$27:$A$35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Sheet2!$B$27:$B$35</c:f>
              <c:numCache>
                <c:formatCode>General</c:formatCode>
                <c:ptCount val="9"/>
                <c:pt idx="0">
                  <c:v>835424</c:v>
                </c:pt>
                <c:pt idx="1">
                  <c:v>858009</c:v>
                </c:pt>
                <c:pt idx="2">
                  <c:v>862124</c:v>
                </c:pt>
                <c:pt idx="3">
                  <c:v>863406</c:v>
                </c:pt>
                <c:pt idx="4">
                  <c:v>862551</c:v>
                </c:pt>
                <c:pt idx="5">
                  <c:v>862694</c:v>
                </c:pt>
                <c:pt idx="6">
                  <c:v>861571</c:v>
                </c:pt>
                <c:pt idx="7">
                  <c:v>861139</c:v>
                </c:pt>
                <c:pt idx="8">
                  <c:v>861278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8-C84F-B5BA-068AAAA3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873520"/>
        <c:axId val="1070060064"/>
      </c:scatterChart>
      <c:valAx>
        <c:axId val="106987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060064"/>
        <c:crosses val="autoZero"/>
        <c:crossBetween val="midCat"/>
      </c:valAx>
      <c:valAx>
        <c:axId val="10700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87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6</xdr:row>
      <xdr:rowOff>0</xdr:rowOff>
    </xdr:from>
    <xdr:to>
      <xdr:col>16</xdr:col>
      <xdr:colOff>660400</xdr:colOff>
      <xdr:row>19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C8BA5-D2B4-B8AA-2699-07ADE8EC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292100</xdr:colOff>
      <xdr:row>6</xdr:row>
      <xdr:rowOff>88900</xdr:rowOff>
    </xdr:from>
    <xdr:to>
      <xdr:col>10</xdr:col>
      <xdr:colOff>736600</xdr:colOff>
      <xdr:row>19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F3E5C4-E26E-2F48-1053-0FF64B34B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0057-EFCA-9E47-A93A-6F9BCDCD3074}">
  <dimension ref="A1:G21"/>
  <sheetViews>
    <sheetView workbookViewId="0">
      <selection activeCell="G25" sqref="G25"/>
    </sheetView>
  </sheetViews>
  <sheetFormatPr baseColWidth="10" defaultRowHeight="16" x14ac:dyDescent="0.2"/>
  <cols>
    <col min="4" max="4" width="12.5" customWidth="1"/>
  </cols>
  <sheetData>
    <row r="1" spans="1:7" x14ac:dyDescent="0.2">
      <c r="A1" s="1" t="s">
        <v>0</v>
      </c>
      <c r="B1" s="1" t="s">
        <v>1</v>
      </c>
      <c r="C1" s="1" t="s">
        <v>22</v>
      </c>
      <c r="D1" s="1" t="s">
        <v>23</v>
      </c>
      <c r="E1" s="1" t="s">
        <v>86</v>
      </c>
      <c r="F1" s="1" t="s">
        <v>84</v>
      </c>
      <c r="G1" s="1" t="s">
        <v>85</v>
      </c>
    </row>
    <row r="2" spans="1:7" x14ac:dyDescent="0.2">
      <c r="A2" s="1" t="s">
        <v>12</v>
      </c>
      <c r="B2" s="1">
        <v>29.9</v>
      </c>
      <c r="C2" s="2">
        <f t="shared" ref="C2:C21" si="0">500/B2</f>
        <v>16.722408026755854</v>
      </c>
      <c r="D2" s="2">
        <f>20-C2</f>
        <v>3.2775919732441459</v>
      </c>
      <c r="E2" s="1" t="s">
        <v>24</v>
      </c>
      <c r="F2" s="3" t="s">
        <v>44</v>
      </c>
      <c r="G2" s="4" t="s">
        <v>45</v>
      </c>
    </row>
    <row r="3" spans="1:7" x14ac:dyDescent="0.2">
      <c r="A3" s="1" t="s">
        <v>4</v>
      </c>
      <c r="B3" s="1">
        <v>30.8</v>
      </c>
      <c r="C3" s="2">
        <f t="shared" si="0"/>
        <v>16.233766233766232</v>
      </c>
      <c r="D3" s="2">
        <f t="shared" ref="D3:D21" si="1">20-C3</f>
        <v>3.7662337662337677</v>
      </c>
      <c r="E3" s="1" t="s">
        <v>25</v>
      </c>
      <c r="F3" s="3" t="s">
        <v>46</v>
      </c>
      <c r="G3" s="4" t="s">
        <v>47</v>
      </c>
    </row>
    <row r="4" spans="1:7" x14ac:dyDescent="0.2">
      <c r="A4" s="1" t="s">
        <v>8</v>
      </c>
      <c r="B4" s="1">
        <v>32.4</v>
      </c>
      <c r="C4" s="2">
        <f t="shared" si="0"/>
        <v>15.4320987654321</v>
      </c>
      <c r="D4" s="2">
        <f t="shared" si="1"/>
        <v>4.5679012345679002</v>
      </c>
      <c r="E4" s="1" t="s">
        <v>26</v>
      </c>
      <c r="F4" s="3" t="s">
        <v>48</v>
      </c>
      <c r="G4" s="4" t="s">
        <v>49</v>
      </c>
    </row>
    <row r="5" spans="1:7" x14ac:dyDescent="0.2">
      <c r="A5" s="1" t="s">
        <v>20</v>
      </c>
      <c r="B5" s="1">
        <v>33.4</v>
      </c>
      <c r="C5" s="2">
        <f t="shared" si="0"/>
        <v>14.970059880239521</v>
      </c>
      <c r="D5" s="2">
        <f t="shared" si="1"/>
        <v>5.0299401197604787</v>
      </c>
      <c r="E5" s="1" t="s">
        <v>27</v>
      </c>
      <c r="F5" s="3" t="s">
        <v>50</v>
      </c>
      <c r="G5" s="4" t="s">
        <v>51</v>
      </c>
    </row>
    <row r="6" spans="1:7" x14ac:dyDescent="0.2">
      <c r="A6" s="1" t="s">
        <v>2</v>
      </c>
      <c r="B6" s="1">
        <v>34.4</v>
      </c>
      <c r="C6" s="2">
        <f t="shared" si="0"/>
        <v>14.534883720930234</v>
      </c>
      <c r="D6" s="2">
        <f t="shared" si="1"/>
        <v>5.4651162790697665</v>
      </c>
      <c r="E6" s="1" t="s">
        <v>28</v>
      </c>
      <c r="F6" s="3" t="s">
        <v>52</v>
      </c>
      <c r="G6" s="4" t="s">
        <v>53</v>
      </c>
    </row>
    <row r="7" spans="1:7" x14ac:dyDescent="0.2">
      <c r="A7" s="1" t="s">
        <v>5</v>
      </c>
      <c r="B7" s="1">
        <v>34.6</v>
      </c>
      <c r="C7" s="2">
        <f t="shared" si="0"/>
        <v>14.450867052023121</v>
      </c>
      <c r="D7" s="2">
        <f t="shared" si="1"/>
        <v>5.5491329479768794</v>
      </c>
      <c r="E7" s="1" t="s">
        <v>29</v>
      </c>
      <c r="F7" s="3" t="s">
        <v>54</v>
      </c>
      <c r="G7" s="4" t="s">
        <v>55</v>
      </c>
    </row>
    <row r="8" spans="1:7" x14ac:dyDescent="0.2">
      <c r="A8" s="1" t="s">
        <v>19</v>
      </c>
      <c r="B8" s="1">
        <v>37.200000000000003</v>
      </c>
      <c r="C8" s="2">
        <f t="shared" si="0"/>
        <v>13.440860215053762</v>
      </c>
      <c r="D8" s="2">
        <f t="shared" si="1"/>
        <v>6.5591397849462378</v>
      </c>
      <c r="E8" s="1" t="s">
        <v>30</v>
      </c>
      <c r="F8" s="3" t="s">
        <v>56</v>
      </c>
      <c r="G8" s="4" t="s">
        <v>57</v>
      </c>
    </row>
    <row r="9" spans="1:7" x14ac:dyDescent="0.2">
      <c r="A9" s="1" t="s">
        <v>18</v>
      </c>
      <c r="B9" s="1">
        <v>38.299999999999997</v>
      </c>
      <c r="C9" s="2">
        <f t="shared" si="0"/>
        <v>13.054830287206267</v>
      </c>
      <c r="D9" s="2">
        <f t="shared" si="1"/>
        <v>6.9451697127937333</v>
      </c>
      <c r="E9" s="1" t="s">
        <v>31</v>
      </c>
      <c r="F9" s="3" t="s">
        <v>58</v>
      </c>
      <c r="G9" s="4" t="s">
        <v>59</v>
      </c>
    </row>
    <row r="10" spans="1:7" x14ac:dyDescent="0.2">
      <c r="A10" s="1" t="s">
        <v>9</v>
      </c>
      <c r="B10" s="1">
        <v>38.700000000000003</v>
      </c>
      <c r="C10" s="2">
        <f t="shared" si="0"/>
        <v>12.919896640826872</v>
      </c>
      <c r="D10" s="2">
        <f t="shared" si="1"/>
        <v>7.0801033591731279</v>
      </c>
      <c r="E10" s="1" t="s">
        <v>32</v>
      </c>
      <c r="F10" s="3" t="s">
        <v>60</v>
      </c>
      <c r="G10" s="4" t="s">
        <v>61</v>
      </c>
    </row>
    <row r="11" spans="1:7" x14ac:dyDescent="0.2">
      <c r="A11" s="1" t="s">
        <v>3</v>
      </c>
      <c r="B11" s="1">
        <v>40.1</v>
      </c>
      <c r="C11" s="2">
        <f t="shared" si="0"/>
        <v>12.468827930174562</v>
      </c>
      <c r="D11" s="2">
        <f t="shared" si="1"/>
        <v>7.5311720698254376</v>
      </c>
      <c r="E11" s="1" t="s">
        <v>33</v>
      </c>
      <c r="F11" s="3" t="s">
        <v>62</v>
      </c>
      <c r="G11" s="4" t="s">
        <v>63</v>
      </c>
    </row>
    <row r="12" spans="1:7" x14ac:dyDescent="0.2">
      <c r="A12" s="1" t="s">
        <v>21</v>
      </c>
      <c r="B12" s="1">
        <v>40.1</v>
      </c>
      <c r="C12" s="2">
        <f t="shared" si="0"/>
        <v>12.468827930174562</v>
      </c>
      <c r="D12" s="2">
        <f t="shared" si="1"/>
        <v>7.5311720698254376</v>
      </c>
      <c r="E12" s="1" t="s">
        <v>34</v>
      </c>
      <c r="F12" s="5" t="s">
        <v>64</v>
      </c>
      <c r="G12" s="4" t="s">
        <v>65</v>
      </c>
    </row>
    <row r="13" spans="1:7" x14ac:dyDescent="0.2">
      <c r="A13" s="1" t="s">
        <v>7</v>
      </c>
      <c r="B13" s="1">
        <v>51.7</v>
      </c>
      <c r="C13" s="2">
        <f t="shared" si="0"/>
        <v>9.6711798839458414</v>
      </c>
      <c r="D13" s="2">
        <f t="shared" si="1"/>
        <v>10.328820116054159</v>
      </c>
      <c r="E13" s="1" t="s">
        <v>35</v>
      </c>
      <c r="F13" s="5" t="s">
        <v>66</v>
      </c>
      <c r="G13" s="4" t="s">
        <v>67</v>
      </c>
    </row>
    <row r="14" spans="1:7" x14ac:dyDescent="0.2">
      <c r="A14" s="1" t="s">
        <v>16</v>
      </c>
      <c r="B14" s="1">
        <v>53.7</v>
      </c>
      <c r="C14" s="2">
        <f t="shared" si="0"/>
        <v>9.3109869646182499</v>
      </c>
      <c r="D14" s="2">
        <f t="shared" si="1"/>
        <v>10.68901303538175</v>
      </c>
      <c r="E14" s="1" t="s">
        <v>36</v>
      </c>
      <c r="F14" s="5" t="s">
        <v>68</v>
      </c>
      <c r="G14" s="4" t="s">
        <v>69</v>
      </c>
    </row>
    <row r="15" spans="1:7" x14ac:dyDescent="0.2">
      <c r="A15" s="1" t="s">
        <v>13</v>
      </c>
      <c r="B15" s="1">
        <v>64.5</v>
      </c>
      <c r="C15" s="2">
        <f t="shared" si="0"/>
        <v>7.7519379844961236</v>
      </c>
      <c r="D15" s="2">
        <f t="shared" si="1"/>
        <v>12.248062015503876</v>
      </c>
      <c r="E15" s="1" t="s">
        <v>37</v>
      </c>
      <c r="F15" s="5" t="s">
        <v>70</v>
      </c>
      <c r="G15" s="4" t="s">
        <v>71</v>
      </c>
    </row>
    <row r="16" spans="1:7" x14ac:dyDescent="0.2">
      <c r="A16" s="1" t="s">
        <v>11</v>
      </c>
      <c r="B16" s="1">
        <v>69.2</v>
      </c>
      <c r="C16" s="2">
        <f t="shared" si="0"/>
        <v>7.2254335260115603</v>
      </c>
      <c r="D16" s="2">
        <f t="shared" si="1"/>
        <v>12.77456647398844</v>
      </c>
      <c r="E16" s="1" t="s">
        <v>38</v>
      </c>
      <c r="F16" s="5" t="s">
        <v>72</v>
      </c>
      <c r="G16" s="4" t="s">
        <v>73</v>
      </c>
    </row>
    <row r="17" spans="1:7" x14ac:dyDescent="0.2">
      <c r="A17" s="1" t="s">
        <v>6</v>
      </c>
      <c r="B17" s="1">
        <v>78.599999999999994</v>
      </c>
      <c r="C17" s="2">
        <f t="shared" si="0"/>
        <v>6.3613231552162857</v>
      </c>
      <c r="D17" s="2">
        <f t="shared" si="1"/>
        <v>13.638676844783713</v>
      </c>
      <c r="E17" s="1" t="s">
        <v>39</v>
      </c>
      <c r="F17" s="5" t="s">
        <v>74</v>
      </c>
      <c r="G17" s="4" t="s">
        <v>75</v>
      </c>
    </row>
    <row r="18" spans="1:7" x14ac:dyDescent="0.2">
      <c r="A18" s="1" t="s">
        <v>15</v>
      </c>
      <c r="B18" s="1">
        <v>86.5</v>
      </c>
      <c r="C18" s="2">
        <f t="shared" si="0"/>
        <v>5.7803468208092488</v>
      </c>
      <c r="D18" s="2">
        <f t="shared" si="1"/>
        <v>14.21965317919075</v>
      </c>
      <c r="E18" s="1" t="s">
        <v>40</v>
      </c>
      <c r="F18" s="5" t="s">
        <v>76</v>
      </c>
      <c r="G18" s="4" t="s">
        <v>77</v>
      </c>
    </row>
    <row r="19" spans="1:7" x14ac:dyDescent="0.2">
      <c r="A19" s="1" t="s">
        <v>10</v>
      </c>
      <c r="B19" s="1">
        <v>88.4</v>
      </c>
      <c r="C19" s="2">
        <f t="shared" si="0"/>
        <v>5.6561085972850673</v>
      </c>
      <c r="D19" s="2">
        <f t="shared" si="1"/>
        <v>14.343891402714933</v>
      </c>
      <c r="E19" s="1" t="s">
        <v>41</v>
      </c>
      <c r="F19" s="5" t="s">
        <v>78</v>
      </c>
      <c r="G19" s="4" t="s">
        <v>79</v>
      </c>
    </row>
    <row r="20" spans="1:7" x14ac:dyDescent="0.2">
      <c r="A20" s="1" t="s">
        <v>17</v>
      </c>
      <c r="B20" s="1">
        <v>101</v>
      </c>
      <c r="C20" s="2">
        <f t="shared" si="0"/>
        <v>4.9504950495049505</v>
      </c>
      <c r="D20" s="2">
        <f t="shared" si="1"/>
        <v>15.049504950495049</v>
      </c>
      <c r="E20" s="1" t="s">
        <v>42</v>
      </c>
      <c r="F20" s="5" t="s">
        <v>80</v>
      </c>
      <c r="G20" s="4" t="s">
        <v>81</v>
      </c>
    </row>
    <row r="21" spans="1:7" x14ac:dyDescent="0.2">
      <c r="A21" s="1" t="s">
        <v>14</v>
      </c>
      <c r="B21" s="1">
        <v>121</v>
      </c>
      <c r="C21" s="2">
        <f t="shared" si="0"/>
        <v>4.1322314049586772</v>
      </c>
      <c r="D21" s="2">
        <f t="shared" si="1"/>
        <v>15.867768595041323</v>
      </c>
      <c r="E21" s="1" t="s">
        <v>43</v>
      </c>
      <c r="F21" s="5" t="s">
        <v>82</v>
      </c>
      <c r="G21" s="4" t="s">
        <v>83</v>
      </c>
    </row>
  </sheetData>
  <sortState xmlns:xlrd2="http://schemas.microsoft.com/office/spreadsheetml/2017/richdata2" ref="A2:C21">
    <sortCondition ref="B2:B2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8B76-7B40-5C4C-9CA4-95A575B70DF4}">
  <dimension ref="A1:H35"/>
  <sheetViews>
    <sheetView tabSelected="1" topLeftCell="A7" workbookViewId="0">
      <selection activeCell="F32" sqref="F32"/>
    </sheetView>
  </sheetViews>
  <sheetFormatPr baseColWidth="10" defaultRowHeight="16" x14ac:dyDescent="0.2"/>
  <cols>
    <col min="1" max="1" width="18.6640625" customWidth="1"/>
    <col min="2" max="2" width="14" bestFit="1" customWidth="1"/>
    <col min="3" max="3" width="15" customWidth="1"/>
  </cols>
  <sheetData>
    <row r="1" spans="1:3" x14ac:dyDescent="0.2">
      <c r="A1" s="7" t="s">
        <v>95</v>
      </c>
    </row>
    <row r="2" spans="1:3" x14ac:dyDescent="0.2">
      <c r="A2" t="s">
        <v>94</v>
      </c>
      <c r="B2" t="s">
        <v>92</v>
      </c>
      <c r="C2" t="s">
        <v>93</v>
      </c>
    </row>
    <row r="3" spans="1:3" x14ac:dyDescent="0.2">
      <c r="A3" t="s">
        <v>2</v>
      </c>
      <c r="B3" s="8">
        <v>2141788</v>
      </c>
      <c r="C3" s="8">
        <f>B3/4</f>
        <v>535447</v>
      </c>
    </row>
    <row r="4" spans="1:3" x14ac:dyDescent="0.2">
      <c r="A4" t="s">
        <v>3</v>
      </c>
      <c r="B4" s="8">
        <v>1922872</v>
      </c>
      <c r="C4" s="8">
        <f t="shared" ref="C4:C22" si="0">B4/4</f>
        <v>480718</v>
      </c>
    </row>
    <row r="5" spans="1:3" x14ac:dyDescent="0.2">
      <c r="A5" t="s">
        <v>4</v>
      </c>
      <c r="B5" s="8">
        <v>1860776</v>
      </c>
      <c r="C5" s="8">
        <f t="shared" si="0"/>
        <v>465194</v>
      </c>
    </row>
    <row r="6" spans="1:3" x14ac:dyDescent="0.2">
      <c r="A6" t="s">
        <v>5</v>
      </c>
      <c r="B6" s="8">
        <v>1882004</v>
      </c>
      <c r="C6" s="8">
        <f t="shared" si="0"/>
        <v>470501</v>
      </c>
    </row>
    <row r="7" spans="1:3" x14ac:dyDescent="0.2">
      <c r="A7" t="s">
        <v>6</v>
      </c>
      <c r="B7" s="8">
        <v>2184960</v>
      </c>
      <c r="C7" s="8">
        <f t="shared" si="0"/>
        <v>546240</v>
      </c>
    </row>
    <row r="8" spans="1:3" x14ac:dyDescent="0.2">
      <c r="A8" t="s">
        <v>7</v>
      </c>
      <c r="B8" s="8">
        <v>1911932</v>
      </c>
      <c r="C8" s="8">
        <f t="shared" si="0"/>
        <v>477983</v>
      </c>
    </row>
    <row r="9" spans="1:3" x14ac:dyDescent="0.2">
      <c r="A9" t="s">
        <v>8</v>
      </c>
      <c r="B9" s="8">
        <v>1994604</v>
      </c>
      <c r="C9" s="8">
        <f t="shared" si="0"/>
        <v>498651</v>
      </c>
    </row>
    <row r="10" spans="1:3" x14ac:dyDescent="0.2">
      <c r="A10" t="s">
        <v>9</v>
      </c>
      <c r="B10" s="8">
        <v>2009644</v>
      </c>
      <c r="C10" s="8">
        <f t="shared" si="0"/>
        <v>502411</v>
      </c>
    </row>
    <row r="11" spans="1:3" x14ac:dyDescent="0.2">
      <c r="A11" t="s">
        <v>10</v>
      </c>
      <c r="B11" s="8">
        <v>2033832</v>
      </c>
      <c r="C11" s="8">
        <f t="shared" si="0"/>
        <v>508458</v>
      </c>
    </row>
    <row r="12" spans="1:3" x14ac:dyDescent="0.2">
      <c r="A12" t="s">
        <v>11</v>
      </c>
      <c r="B12" s="8">
        <v>2218008</v>
      </c>
      <c r="C12" s="8">
        <f t="shared" si="0"/>
        <v>554502</v>
      </c>
    </row>
    <row r="13" spans="1:3" x14ac:dyDescent="0.2">
      <c r="A13" t="s">
        <v>12</v>
      </c>
      <c r="B13" s="8">
        <v>2324248</v>
      </c>
      <c r="C13" s="8">
        <f t="shared" si="0"/>
        <v>581062</v>
      </c>
    </row>
    <row r="14" spans="1:3" x14ac:dyDescent="0.2">
      <c r="A14" t="s">
        <v>14</v>
      </c>
      <c r="B14" s="8">
        <v>1765640</v>
      </c>
      <c r="C14" s="8">
        <f t="shared" si="0"/>
        <v>441410</v>
      </c>
    </row>
    <row r="15" spans="1:3" x14ac:dyDescent="0.2">
      <c r="A15" t="s">
        <v>15</v>
      </c>
      <c r="B15" s="8">
        <v>2092312</v>
      </c>
      <c r="C15" s="8">
        <f t="shared" si="0"/>
        <v>523078</v>
      </c>
    </row>
    <row r="16" spans="1:3" x14ac:dyDescent="0.2">
      <c r="A16" t="s">
        <v>16</v>
      </c>
      <c r="B16" s="8">
        <v>1778864</v>
      </c>
      <c r="C16" s="8">
        <f t="shared" si="0"/>
        <v>444716</v>
      </c>
    </row>
    <row r="17" spans="1:8" x14ac:dyDescent="0.2">
      <c r="A17" t="s">
        <v>17</v>
      </c>
      <c r="B17" s="8">
        <v>1408900</v>
      </c>
      <c r="C17" s="8">
        <f t="shared" si="0"/>
        <v>352225</v>
      </c>
    </row>
    <row r="18" spans="1:8" x14ac:dyDescent="0.2">
      <c r="A18" t="s">
        <v>18</v>
      </c>
      <c r="B18" s="8">
        <v>821156</v>
      </c>
      <c r="C18" s="8">
        <f t="shared" si="0"/>
        <v>205289</v>
      </c>
    </row>
    <row r="19" spans="1:8" x14ac:dyDescent="0.2">
      <c r="A19" t="s">
        <v>19</v>
      </c>
      <c r="B19" s="8">
        <v>2100520</v>
      </c>
      <c r="C19" s="8">
        <f t="shared" si="0"/>
        <v>525130</v>
      </c>
    </row>
    <row r="20" spans="1:8" x14ac:dyDescent="0.2">
      <c r="A20" t="s">
        <v>20</v>
      </c>
      <c r="B20" s="8">
        <v>1752160</v>
      </c>
      <c r="C20" s="8">
        <f t="shared" si="0"/>
        <v>438040</v>
      </c>
    </row>
    <row r="21" spans="1:8" x14ac:dyDescent="0.2">
      <c r="A21" t="s">
        <v>21</v>
      </c>
      <c r="B21" s="8">
        <v>874324</v>
      </c>
      <c r="C21" s="8">
        <f t="shared" si="0"/>
        <v>218581</v>
      </c>
    </row>
    <row r="22" spans="1:8" x14ac:dyDescent="0.2">
      <c r="A22" t="s">
        <v>13</v>
      </c>
      <c r="B22" s="8">
        <v>2270360</v>
      </c>
      <c r="C22" s="8">
        <f t="shared" si="0"/>
        <v>567590</v>
      </c>
    </row>
    <row r="23" spans="1:8" x14ac:dyDescent="0.2">
      <c r="A23" s="6" t="s">
        <v>90</v>
      </c>
      <c r="B23" s="8">
        <v>37348904</v>
      </c>
      <c r="C23" s="8">
        <f>B23/4</f>
        <v>9337226</v>
      </c>
      <c r="D23" t="s">
        <v>91</v>
      </c>
    </row>
    <row r="25" spans="1:8" x14ac:dyDescent="0.2">
      <c r="A25" s="7" t="s">
        <v>97</v>
      </c>
      <c r="F25" t="s">
        <v>100</v>
      </c>
    </row>
    <row r="26" spans="1:8" x14ac:dyDescent="0.2">
      <c r="A26" t="s">
        <v>96</v>
      </c>
      <c r="B26" t="s">
        <v>87</v>
      </c>
      <c r="C26" t="s">
        <v>88</v>
      </c>
      <c r="D26" t="s">
        <v>89</v>
      </c>
      <c r="F26" s="10" t="s">
        <v>98</v>
      </c>
      <c r="G26" s="10" t="s">
        <v>99</v>
      </c>
    </row>
    <row r="27" spans="1:8" x14ac:dyDescent="0.2">
      <c r="A27">
        <v>1</v>
      </c>
      <c r="B27">
        <v>835424</v>
      </c>
      <c r="C27">
        <v>6103</v>
      </c>
      <c r="D27">
        <v>6103</v>
      </c>
      <c r="G27" s="11"/>
    </row>
    <row r="28" spans="1:8" x14ac:dyDescent="0.2">
      <c r="A28">
        <v>2</v>
      </c>
      <c r="B28">
        <v>858009</v>
      </c>
      <c r="C28">
        <v>8129</v>
      </c>
      <c r="D28">
        <v>8129</v>
      </c>
      <c r="F28" s="9"/>
      <c r="G28" s="11"/>
    </row>
    <row r="29" spans="1:8" x14ac:dyDescent="0.2">
      <c r="A29">
        <v>3</v>
      </c>
      <c r="B29">
        <v>862124</v>
      </c>
      <c r="C29">
        <v>8647</v>
      </c>
      <c r="D29">
        <v>8647</v>
      </c>
      <c r="F29" s="10"/>
      <c r="G29" s="10"/>
      <c r="H29" s="10"/>
    </row>
    <row r="30" spans="1:8" x14ac:dyDescent="0.2">
      <c r="A30">
        <v>4</v>
      </c>
      <c r="B30">
        <v>863406</v>
      </c>
      <c r="C30">
        <v>8841</v>
      </c>
      <c r="D30">
        <v>8841</v>
      </c>
      <c r="F30" s="10">
        <v>3549</v>
      </c>
      <c r="G30" s="10">
        <v>2820</v>
      </c>
      <c r="H30" s="10"/>
    </row>
    <row r="31" spans="1:8" x14ac:dyDescent="0.2">
      <c r="A31">
        <v>5</v>
      </c>
      <c r="B31">
        <v>862551</v>
      </c>
      <c r="C31">
        <v>8888</v>
      </c>
      <c r="D31">
        <v>8888</v>
      </c>
      <c r="F31" s="10">
        <v>3551</v>
      </c>
      <c r="G31" s="10">
        <v>2824</v>
      </c>
      <c r="H31" s="10"/>
    </row>
    <row r="32" spans="1:8" x14ac:dyDescent="0.2">
      <c r="A32">
        <v>6</v>
      </c>
      <c r="B32">
        <v>862694</v>
      </c>
      <c r="C32">
        <v>8957</v>
      </c>
      <c r="D32">
        <v>8957</v>
      </c>
      <c r="F32" s="10">
        <v>3561</v>
      </c>
      <c r="G32" s="10">
        <v>2833</v>
      </c>
      <c r="H32" s="10"/>
    </row>
    <row r="33" spans="1:8" x14ac:dyDescent="0.2">
      <c r="A33">
        <v>7</v>
      </c>
      <c r="B33">
        <v>861571</v>
      </c>
      <c r="C33">
        <v>8957</v>
      </c>
      <c r="D33">
        <v>8957</v>
      </c>
      <c r="F33" s="10">
        <v>3559</v>
      </c>
      <c r="G33" s="10">
        <v>2830</v>
      </c>
      <c r="H33" s="10"/>
    </row>
    <row r="34" spans="1:8" x14ac:dyDescent="0.2">
      <c r="A34">
        <v>8</v>
      </c>
      <c r="B34">
        <v>861139</v>
      </c>
      <c r="C34">
        <v>8955</v>
      </c>
      <c r="D34">
        <v>8955</v>
      </c>
    </row>
    <row r="35" spans="1:8" x14ac:dyDescent="0.2">
      <c r="A35">
        <v>9</v>
      </c>
      <c r="B35">
        <v>861278</v>
      </c>
      <c r="C35">
        <v>8966</v>
      </c>
      <c r="D35">
        <v>8966</v>
      </c>
    </row>
  </sheetData>
  <mergeCells count="1">
    <mergeCell ref="G27:G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Bronwyn G. Butcher</dc:creator>
  <cp:lastModifiedBy>Bronwyn G. Butcher</cp:lastModifiedBy>
  <dcterms:created xsi:type="dcterms:W3CDTF">2023-01-12T13:54:07Z</dcterms:created>
  <dcterms:modified xsi:type="dcterms:W3CDTF">2023-03-16T23:35:18Z</dcterms:modified>
</cp:coreProperties>
</file>