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orenzo/Desktop/CalibrationDIY/"/>
    </mc:Choice>
  </mc:AlternateContent>
  <xr:revisionPtr revIDLastSave="0" documentId="8_{D8F2B36C-D35C-9841-B9BF-9261DC3EA391}" xr6:coauthVersionLast="46" xr6:coauthVersionMax="46" xr10:uidLastSave="{00000000-0000-0000-0000-000000000000}"/>
  <bookViews>
    <workbookView xWindow="0" yWindow="500" windowWidth="38400" windowHeight="21100" tabRatio="366"/>
  </bookViews>
  <sheets>
    <sheet name="calibr loadcell" sheetId="3" r:id="rId1"/>
  </sheets>
  <calcPr calcId="191029"/>
</workbook>
</file>

<file path=xl/calcChain.xml><?xml version="1.0" encoding="utf-8"?>
<calcChain xmlns="http://schemas.openxmlformats.org/spreadsheetml/2006/main">
  <c r="D19" i="3" l="1"/>
  <c r="D20" i="3" s="1"/>
  <c r="D40" i="3" s="1"/>
  <c r="D41" i="3" s="1"/>
  <c r="C19" i="3"/>
  <c r="G2" i="3"/>
  <c r="B6" i="3"/>
  <c r="B7" i="3"/>
  <c r="B8" i="3"/>
  <c r="B9" i="3"/>
  <c r="B10" i="3"/>
  <c r="B11" i="3"/>
  <c r="C20" i="3"/>
  <c r="B30" i="3"/>
  <c r="B31" i="3"/>
  <c r="B32" i="3"/>
  <c r="B33" i="3"/>
  <c r="B34" i="3"/>
  <c r="B35" i="3"/>
  <c r="C40" i="3"/>
  <c r="C41" i="3" s="1"/>
</calcChain>
</file>

<file path=xl/sharedStrings.xml><?xml version="1.0" encoding="utf-8"?>
<sst xmlns="http://schemas.openxmlformats.org/spreadsheetml/2006/main" count="24" uniqueCount="14">
  <si>
    <t>J1</t>
  </si>
  <si>
    <t>kg/lb</t>
  </si>
  <si>
    <t>READS</t>
  </si>
  <si>
    <t>Real kg</t>
  </si>
  <si>
    <t>Real lbs</t>
  </si>
  <si>
    <t>Pente J1</t>
  </si>
  <si>
    <t>Pente J2</t>
  </si>
  <si>
    <t>Pente</t>
  </si>
  <si>
    <t>coef ajusté</t>
  </si>
  <si>
    <t>ITERATION</t>
  </si>
  <si>
    <t>Coef initial</t>
  </si>
  <si>
    <t>Coef actuel</t>
  </si>
  <si>
    <t>J2</t>
  </si>
  <si>
    <t>Pente de regr.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</si>
</sst>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19"/>
      <rgbColor rgb="00800080"/>
      <rgbColor rgb="00008080"/>
      <rgbColor rgb="00B3B3B3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DEB3D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4274017214815"/>
          <c:y val="7.4076481231503413E-2"/>
          <c:w val="0.61965096677232478"/>
          <c:h val="0.85558335822386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 loadcell'!$C$5</c:f>
              <c:strCache>
                <c:ptCount val="1"/>
                <c:pt idx="0">
                  <c:v>J1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4586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0.20924206560069561"/>
                  <c:y val="8.007407407407403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'calibr loadcell'!$B$6:$B$11</c:f>
              <c:numCache>
                <c:formatCode>0.0</c:formatCode>
                <c:ptCount val="6"/>
                <c:pt idx="0">
                  <c:v>19.845644983461963</c:v>
                </c:pt>
                <c:pt idx="1">
                  <c:v>39.691289966923925</c:v>
                </c:pt>
                <c:pt idx="2">
                  <c:v>59.536934950385884</c:v>
                </c:pt>
                <c:pt idx="3">
                  <c:v>79.38257993384785</c:v>
                </c:pt>
                <c:pt idx="4">
                  <c:v>99.228224917309817</c:v>
                </c:pt>
                <c:pt idx="5">
                  <c:v>119.07386990077177</c:v>
                </c:pt>
              </c:numCache>
            </c:numRef>
          </c:xVal>
          <c:yVal>
            <c:numRef>
              <c:f>'calibr loadcell'!$C$6:$C$11</c:f>
              <c:numCache>
                <c:formatCode>0.0</c:formatCode>
                <c:ptCount val="6"/>
                <c:pt idx="0">
                  <c:v>19.46</c:v>
                </c:pt>
                <c:pt idx="1">
                  <c:v>38.81</c:v>
                </c:pt>
                <c:pt idx="2">
                  <c:v>58.15</c:v>
                </c:pt>
                <c:pt idx="3">
                  <c:v>77.34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5-B749-93C3-DA12E42535C8}"/>
            </c:ext>
          </c:extLst>
        </c:ser>
        <c:ser>
          <c:idx val="1"/>
          <c:order val="1"/>
          <c:tx>
            <c:strRef>
              <c:f>'calibr loadcell'!$D$5</c:f>
              <c:strCache>
                <c:ptCount val="1"/>
                <c:pt idx="0">
                  <c:v>J2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420E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0.22983511263546044"/>
                  <c:y val="-1.307640711577719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'calibr loadcell'!$B$6:$B$11</c:f>
              <c:numCache>
                <c:formatCode>0.0</c:formatCode>
                <c:ptCount val="6"/>
                <c:pt idx="0">
                  <c:v>19.845644983461963</c:v>
                </c:pt>
                <c:pt idx="1">
                  <c:v>39.691289966923925</c:v>
                </c:pt>
                <c:pt idx="2">
                  <c:v>59.536934950385884</c:v>
                </c:pt>
                <c:pt idx="3">
                  <c:v>79.38257993384785</c:v>
                </c:pt>
                <c:pt idx="4">
                  <c:v>99.228224917309817</c:v>
                </c:pt>
                <c:pt idx="5">
                  <c:v>119.07386990077177</c:v>
                </c:pt>
              </c:numCache>
            </c:numRef>
          </c:xVal>
          <c:yVal>
            <c:numRef>
              <c:f>'calibr loadcell'!$D$6:$D$11</c:f>
              <c:numCache>
                <c:formatCode>0.0</c:formatCode>
                <c:ptCount val="6"/>
                <c:pt idx="0">
                  <c:v>19.899999999999999</c:v>
                </c:pt>
                <c:pt idx="1">
                  <c:v>39.799999999999997</c:v>
                </c:pt>
                <c:pt idx="2">
                  <c:v>59.4</c:v>
                </c:pt>
                <c:pt idx="3">
                  <c:v>81.599999999999994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25-B749-93C3-DA12E4253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50224"/>
        <c:axId val="1"/>
      </c:scatterChart>
      <c:valAx>
        <c:axId val="88515022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85150224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02991894369233"/>
          <c:y val="0.39630917458854326"/>
          <c:w val="0.21473053303991455"/>
          <c:h val="0.2111179715097847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0758208529346"/>
          <c:y val="7.4351795766726236E-2"/>
          <c:w val="0.6257861248591795"/>
          <c:h val="0.85504565131735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 loadcell'!$C$29</c:f>
              <c:strCache>
                <c:ptCount val="1"/>
                <c:pt idx="0">
                  <c:v>J1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24096721609742242"/>
                  <c:y val="0.31844173338394793"/>
                </c:manualLayout>
              </c:layout>
              <c:numFmt formatCode="General" sourceLinked="0"/>
            </c:trendlineLbl>
          </c:trendline>
          <c:xVal>
            <c:numRef>
              <c:f>'calibr loadcell'!$B$30:$B$35</c:f>
              <c:numCache>
                <c:formatCode>0.0</c:formatCode>
                <c:ptCount val="6"/>
                <c:pt idx="0">
                  <c:v>19.845644983461963</c:v>
                </c:pt>
                <c:pt idx="1">
                  <c:v>39.691289966923925</c:v>
                </c:pt>
                <c:pt idx="2">
                  <c:v>59.536934950385884</c:v>
                </c:pt>
                <c:pt idx="3">
                  <c:v>79.38257993384785</c:v>
                </c:pt>
                <c:pt idx="4">
                  <c:v>99.228224917309817</c:v>
                </c:pt>
                <c:pt idx="5">
                  <c:v>119.07386990077177</c:v>
                </c:pt>
              </c:numCache>
            </c:numRef>
          </c:xVal>
          <c:yVal>
            <c:numRef>
              <c:f>'calibr loadcell'!$C$30:$C$35</c:f>
              <c:numCache>
                <c:formatCode>0.0</c:formatCode>
                <c:ptCount val="6"/>
                <c:pt idx="0">
                  <c:v>20.05</c:v>
                </c:pt>
                <c:pt idx="1">
                  <c:v>40</c:v>
                </c:pt>
                <c:pt idx="2">
                  <c:v>59.96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B-2146-8C62-9A12A0329ACF}"/>
            </c:ext>
          </c:extLst>
        </c:ser>
        <c:ser>
          <c:idx val="2"/>
          <c:order val="1"/>
          <c:tx>
            <c:strRef>
              <c:f>'calibr loadcell'!$D$29</c:f>
              <c:strCache>
                <c:ptCount val="1"/>
                <c:pt idx="0">
                  <c:v>J2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'calibr loadcell'!$B$30:$B$35</c:f>
              <c:numCache>
                <c:formatCode>0.0</c:formatCode>
                <c:ptCount val="6"/>
                <c:pt idx="0">
                  <c:v>19.845644983461963</c:v>
                </c:pt>
                <c:pt idx="1">
                  <c:v>39.691289966923925</c:v>
                </c:pt>
                <c:pt idx="2">
                  <c:v>59.536934950385884</c:v>
                </c:pt>
                <c:pt idx="3">
                  <c:v>79.38257993384785</c:v>
                </c:pt>
                <c:pt idx="4">
                  <c:v>99.228224917309817</c:v>
                </c:pt>
                <c:pt idx="5">
                  <c:v>119.07386990077177</c:v>
                </c:pt>
              </c:numCache>
            </c:numRef>
          </c:xVal>
          <c:yVal>
            <c:numRef>
              <c:f>'calibr loadcell'!$D$30:$D$35</c:f>
              <c:numCache>
                <c:formatCode>0.0</c:formatCode>
                <c:ptCount val="6"/>
                <c:pt idx="0">
                  <c:v>19.86</c:v>
                </c:pt>
                <c:pt idx="1">
                  <c:v>39.31</c:v>
                </c:pt>
                <c:pt idx="2">
                  <c:v>56.27</c:v>
                </c:pt>
                <c:pt idx="3">
                  <c:v>75.14</c:v>
                </c:pt>
                <c:pt idx="4">
                  <c:v>95.16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FB-2146-8C62-9A12A032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42032"/>
        <c:axId val="1"/>
      </c:scatterChart>
      <c:valAx>
        <c:axId val="8567420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56742032"/>
        <c:crossesAt val="0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02991894369233"/>
          <c:y val="0.37175897883363118"/>
          <c:w val="0.21473053303991455"/>
          <c:h val="0.263948874971878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3</xdr:row>
      <xdr:rowOff>12700</xdr:rowOff>
    </xdr:from>
    <xdr:to>
      <xdr:col>12</xdr:col>
      <xdr:colOff>177800</xdr:colOff>
      <xdr:row>23</xdr:row>
      <xdr:rowOff>139700</xdr:rowOff>
    </xdr:to>
    <xdr:graphicFrame macro="">
      <xdr:nvGraphicFramePr>
        <xdr:cNvPr id="3073" name="Graphique 1">
          <a:extLst>
            <a:ext uri="{FF2B5EF4-FFF2-40B4-BE49-F238E27FC236}">
              <a16:creationId xmlns:a16="http://schemas.microsoft.com/office/drawing/2014/main" id="{3C4C4B62-3568-334C-BB32-3DCB74E83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863600</xdr:colOff>
      <xdr:row>27</xdr:row>
      <xdr:rowOff>12700</xdr:rowOff>
    </xdr:from>
    <xdr:to>
      <xdr:col>12</xdr:col>
      <xdr:colOff>63500</xdr:colOff>
      <xdr:row>47</xdr:row>
      <xdr:rowOff>127000</xdr:rowOff>
    </xdr:to>
    <xdr:graphicFrame macro="">
      <xdr:nvGraphicFramePr>
        <xdr:cNvPr id="3074" name="Graphique 2">
          <a:extLst>
            <a:ext uri="{FF2B5EF4-FFF2-40B4-BE49-F238E27FC236}">
              <a16:creationId xmlns:a16="http://schemas.microsoft.com/office/drawing/2014/main" id="{EDD90D41-5C5B-7B48-9877-96090C0A8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zoomScale="120" zoomScaleNormal="120" workbookViewId="0">
      <selection activeCell="G1" sqref="G1"/>
    </sheetView>
  </sheetViews>
  <sheetFormatPr baseColWidth="10" defaultColWidth="11.5" defaultRowHeight="13" x14ac:dyDescent="0.15"/>
  <cols>
    <col min="1" max="1" width="14" customWidth="1"/>
  </cols>
  <sheetData>
    <row r="1" spans="1:7" x14ac:dyDescent="0.15">
      <c r="A1" s="4" t="s">
        <v>9</v>
      </c>
      <c r="B1" s="5">
        <v>1</v>
      </c>
      <c r="C1" s="5"/>
      <c r="D1" s="5"/>
      <c r="E1" s="5"/>
      <c r="G1" t="s">
        <v>1</v>
      </c>
    </row>
    <row r="2" spans="1:7" x14ac:dyDescent="0.15">
      <c r="B2" t="s">
        <v>10</v>
      </c>
      <c r="C2">
        <v>10000</v>
      </c>
      <c r="D2">
        <v>10000</v>
      </c>
      <c r="G2">
        <f>0.4535</f>
        <v>0.45350000000000001</v>
      </c>
    </row>
    <row r="4" spans="1:7" x14ac:dyDescent="0.15">
      <c r="C4" t="s">
        <v>2</v>
      </c>
    </row>
    <row r="5" spans="1:7" x14ac:dyDescent="0.15">
      <c r="A5" t="s">
        <v>3</v>
      </c>
      <c r="B5" t="s">
        <v>4</v>
      </c>
      <c r="C5" t="s">
        <v>0</v>
      </c>
      <c r="D5" t="s">
        <v>12</v>
      </c>
    </row>
    <row r="6" spans="1:7" x14ac:dyDescent="0.15">
      <c r="A6" s="1">
        <v>9</v>
      </c>
      <c r="B6" s="1">
        <f>A6/$G$2</f>
        <v>19.845644983461963</v>
      </c>
      <c r="C6" s="1">
        <v>19.46</v>
      </c>
      <c r="D6" s="1">
        <v>19.899999999999999</v>
      </c>
    </row>
    <row r="7" spans="1:7" x14ac:dyDescent="0.15">
      <c r="A7" s="1">
        <v>18</v>
      </c>
      <c r="B7" s="1">
        <f>A7/$G$2</f>
        <v>39.691289966923925</v>
      </c>
      <c r="C7" s="1">
        <v>38.81</v>
      </c>
      <c r="D7" s="1">
        <v>39.799999999999997</v>
      </c>
    </row>
    <row r="8" spans="1:7" x14ac:dyDescent="0.15">
      <c r="A8" s="1">
        <v>27</v>
      </c>
      <c r="B8" s="1">
        <f>A8/$G$2</f>
        <v>59.536934950385884</v>
      </c>
      <c r="C8" s="1">
        <v>58.15</v>
      </c>
      <c r="D8" s="1">
        <v>59.4</v>
      </c>
    </row>
    <row r="9" spans="1:7" x14ac:dyDescent="0.15">
      <c r="A9" s="1">
        <v>36</v>
      </c>
      <c r="B9" s="1">
        <f>A9/$G$2</f>
        <v>79.38257993384785</v>
      </c>
      <c r="C9" s="1">
        <v>77.34</v>
      </c>
      <c r="D9" s="1">
        <v>81.599999999999994</v>
      </c>
    </row>
    <row r="10" spans="1:7" x14ac:dyDescent="0.15">
      <c r="A10" s="1">
        <v>45</v>
      </c>
      <c r="B10" s="1">
        <f>A10/$G$2</f>
        <v>99.228224917309817</v>
      </c>
      <c r="C10" s="1"/>
      <c r="D10" s="1">
        <v>100</v>
      </c>
    </row>
    <row r="11" spans="1:7" x14ac:dyDescent="0.15">
      <c r="A11" s="1">
        <v>54</v>
      </c>
      <c r="B11" s="1">
        <f>A11/$G$2</f>
        <v>119.07386990077177</v>
      </c>
      <c r="C11" s="1"/>
      <c r="D11" s="1"/>
    </row>
    <row r="13" spans="1:7" x14ac:dyDescent="0.15">
      <c r="A13" s="1"/>
      <c r="B13" s="1"/>
      <c r="C13" s="1"/>
      <c r="D13" s="1"/>
    </row>
    <row r="14" spans="1:7" x14ac:dyDescent="0.15">
      <c r="A14" s="1"/>
      <c r="B14" s="1"/>
      <c r="C14" s="1"/>
      <c r="D14" s="1"/>
    </row>
    <row r="15" spans="1:7" x14ac:dyDescent="0.15">
      <c r="A15" s="1"/>
      <c r="B15" s="1"/>
      <c r="C15" s="1"/>
      <c r="D15" s="1"/>
    </row>
    <row r="16" spans="1:7" x14ac:dyDescent="0.15">
      <c r="A16" s="1"/>
      <c r="B16" s="1"/>
      <c r="C16" s="1"/>
      <c r="D16" s="1"/>
    </row>
    <row r="17" spans="1:5" x14ac:dyDescent="0.15">
      <c r="A17" s="1"/>
      <c r="C17" t="s">
        <v>5</v>
      </c>
      <c r="D17" t="s">
        <v>6</v>
      </c>
    </row>
    <row r="18" spans="1:5" x14ac:dyDescent="0.15">
      <c r="A18" s="1"/>
      <c r="B18" t="s">
        <v>13</v>
      </c>
      <c r="C18">
        <v>0.97</v>
      </c>
      <c r="D18">
        <v>1.01</v>
      </c>
    </row>
    <row r="19" spans="1:5" x14ac:dyDescent="0.15">
      <c r="A19" s="1"/>
      <c r="B19" t="s">
        <v>11</v>
      </c>
      <c r="C19">
        <f>C2</f>
        <v>10000</v>
      </c>
      <c r="D19">
        <f>D2</f>
        <v>10000</v>
      </c>
    </row>
    <row r="20" spans="1:5" x14ac:dyDescent="0.15">
      <c r="A20" s="1"/>
      <c r="B20" s="2" t="s">
        <v>8</v>
      </c>
      <c r="C20" s="2">
        <f>C19*C18</f>
        <v>9700</v>
      </c>
      <c r="D20" s="2">
        <f>D19*D18</f>
        <v>10100</v>
      </c>
    </row>
    <row r="21" spans="1:5" x14ac:dyDescent="0.15">
      <c r="A21" s="1"/>
      <c r="B21" s="1"/>
      <c r="C21" s="1"/>
      <c r="D21" s="1"/>
    </row>
    <row r="22" spans="1:5" x14ac:dyDescent="0.15">
      <c r="A22" s="1"/>
      <c r="B22" s="1"/>
      <c r="C22" s="1"/>
      <c r="D22" s="1"/>
    </row>
    <row r="23" spans="1:5" x14ac:dyDescent="0.15">
      <c r="A23" s="1"/>
      <c r="B23" s="1"/>
      <c r="C23" s="1"/>
      <c r="D23" s="1"/>
    </row>
    <row r="24" spans="1:5" x14ac:dyDescent="0.15">
      <c r="A24" s="1"/>
      <c r="B24" s="1"/>
      <c r="C24" s="1"/>
      <c r="D24" s="1"/>
    </row>
    <row r="25" spans="1:5" x14ac:dyDescent="0.15">
      <c r="A25" s="1"/>
      <c r="B25" s="1"/>
      <c r="C25" s="1"/>
      <c r="D25" s="1"/>
    </row>
    <row r="27" spans="1:5" x14ac:dyDescent="0.15">
      <c r="A27" s="4" t="s">
        <v>9</v>
      </c>
      <c r="B27" s="5">
        <v>2</v>
      </c>
      <c r="C27" s="5"/>
      <c r="D27" s="5"/>
      <c r="E27" s="5"/>
    </row>
    <row r="28" spans="1:5" x14ac:dyDescent="0.15">
      <c r="C28" t="s">
        <v>2</v>
      </c>
    </row>
    <row r="29" spans="1:5" x14ac:dyDescent="0.15">
      <c r="A29" t="s">
        <v>3</v>
      </c>
      <c r="B29" t="s">
        <v>4</v>
      </c>
      <c r="C29" t="s">
        <v>0</v>
      </c>
      <c r="D29" t="s">
        <v>12</v>
      </c>
    </row>
    <row r="30" spans="1:5" x14ac:dyDescent="0.15">
      <c r="A30" s="1">
        <v>9</v>
      </c>
      <c r="B30" s="1">
        <f>A30/$G$2</f>
        <v>19.845644983461963</v>
      </c>
      <c r="C30" s="1">
        <v>20.05</v>
      </c>
      <c r="D30" s="1">
        <v>19.86</v>
      </c>
    </row>
    <row r="31" spans="1:5" x14ac:dyDescent="0.15">
      <c r="A31" s="1">
        <v>18</v>
      </c>
      <c r="B31" s="1">
        <f>A31/$G$2</f>
        <v>39.691289966923925</v>
      </c>
      <c r="C31" s="1">
        <v>40</v>
      </c>
      <c r="D31" s="1">
        <v>39.31</v>
      </c>
    </row>
    <row r="32" spans="1:5" x14ac:dyDescent="0.15">
      <c r="A32" s="1">
        <v>27</v>
      </c>
      <c r="B32" s="1">
        <f>A32/$G$2</f>
        <v>59.536934950385884</v>
      </c>
      <c r="C32" s="1">
        <v>59.96</v>
      </c>
      <c r="D32" s="1">
        <v>56.27</v>
      </c>
    </row>
    <row r="33" spans="1:4" x14ac:dyDescent="0.15">
      <c r="A33" s="1">
        <v>36</v>
      </c>
      <c r="B33" s="1">
        <f>A33/$G$2</f>
        <v>79.38257993384785</v>
      </c>
      <c r="C33" s="1"/>
      <c r="D33" s="1">
        <v>75.14</v>
      </c>
    </row>
    <row r="34" spans="1:4" x14ac:dyDescent="0.15">
      <c r="A34" s="1">
        <v>45</v>
      </c>
      <c r="B34" s="1">
        <f>A34/$G$2</f>
        <v>99.228224917309817</v>
      </c>
      <c r="C34" s="1"/>
      <c r="D34" s="1">
        <v>95.16</v>
      </c>
    </row>
    <row r="35" spans="1:4" x14ac:dyDescent="0.15">
      <c r="A35" s="1">
        <v>54</v>
      </c>
      <c r="B35" s="1">
        <f>A35/$G$2</f>
        <v>119.07386990077177</v>
      </c>
      <c r="C35" s="1"/>
      <c r="D35" s="1"/>
    </row>
    <row r="37" spans="1:4" x14ac:dyDescent="0.15">
      <c r="B37" s="1"/>
      <c r="C37" s="1"/>
      <c r="D37" s="1"/>
    </row>
    <row r="38" spans="1:4" x14ac:dyDescent="0.15">
      <c r="C38" t="s">
        <v>5</v>
      </c>
      <c r="D38" t="s">
        <v>6</v>
      </c>
    </row>
    <row r="39" spans="1:4" x14ac:dyDescent="0.15">
      <c r="B39" t="s">
        <v>7</v>
      </c>
      <c r="C39">
        <v>1.0055000000000001</v>
      </c>
      <c r="D39">
        <v>0.93940000000000001</v>
      </c>
    </row>
    <row r="40" spans="1:4" x14ac:dyDescent="0.15">
      <c r="B40" t="s">
        <v>11</v>
      </c>
      <c r="C40">
        <f>C20</f>
        <v>9700</v>
      </c>
      <c r="D40">
        <f>D20</f>
        <v>10100</v>
      </c>
    </row>
    <row r="41" spans="1:4" x14ac:dyDescent="0.15">
      <c r="B41" s="2" t="s">
        <v>8</v>
      </c>
      <c r="C41" s="2">
        <f>C40*C39</f>
        <v>9753.35</v>
      </c>
      <c r="D41" s="2">
        <f>D40*D39</f>
        <v>9487.94</v>
      </c>
    </row>
    <row r="44" spans="1:4" x14ac:dyDescent="0.15">
      <c r="A44" s="2"/>
    </row>
    <row r="47" spans="1:4" x14ac:dyDescent="0.15">
      <c r="A47" s="1"/>
      <c r="B47" s="1"/>
      <c r="C47" s="1"/>
      <c r="D47" s="1"/>
    </row>
    <row r="48" spans="1:4" x14ac:dyDescent="0.15">
      <c r="A48" s="1"/>
      <c r="B48" s="1"/>
      <c r="C48" s="1"/>
      <c r="D48" s="1"/>
    </row>
    <row r="49" spans="1:4" x14ac:dyDescent="0.15">
      <c r="A49" s="1"/>
      <c r="B49" s="1"/>
      <c r="C49" s="1"/>
      <c r="D49" s="1"/>
    </row>
    <row r="50" spans="1:4" x14ac:dyDescent="0.15">
      <c r="A50" s="1"/>
      <c r="B50" s="1"/>
      <c r="C50" s="1"/>
      <c r="D50" s="1"/>
    </row>
    <row r="51" spans="1:4" x14ac:dyDescent="0.15">
      <c r="A51" s="1"/>
      <c r="B51" s="1"/>
      <c r="C51" s="1"/>
      <c r="D51" s="1"/>
    </row>
    <row r="52" spans="1:4" x14ac:dyDescent="0.15">
      <c r="A52" s="1"/>
      <c r="B52" s="1"/>
      <c r="C52" s="1"/>
      <c r="D52" s="1"/>
    </row>
    <row r="54" spans="1:4" x14ac:dyDescent="0.15">
      <c r="B54" s="1"/>
      <c r="C54" s="1"/>
      <c r="D54" s="1"/>
    </row>
    <row r="58" spans="1:4" x14ac:dyDescent="0.15">
      <c r="B58" s="2"/>
      <c r="C58" s="2"/>
      <c r="D58" s="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