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20 PROJECTS\20-0036-EN Spectrum Field Structural Repairs\Procurement\Contract Docs\"/>
    </mc:Choice>
  </mc:AlternateContent>
  <xr:revisionPtr revIDLastSave="0" documentId="13_ncr:1_{4E546CB0-1D6B-420B-BBAA-22D39A4E616F}" xr6:coauthVersionLast="45" xr6:coauthVersionMax="45" xr10:uidLastSave="{00000000-0000-0000-0000-000000000000}"/>
  <bookViews>
    <workbookView xWindow="-108" yWindow="-108" windowWidth="23256" windowHeight="12576" xr2:uid="{E607E155-085B-4411-ABC6-1279935802BA}"/>
  </bookViews>
  <sheets>
    <sheet name="Sheet1" sheetId="1" r:id="rId1"/>
  </sheets>
  <definedNames>
    <definedName name="_xlnm.Print_Area" localSheetId="0">Sheet1!$A$3:$F$38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33" i="1" l="1"/>
  <c r="F32" i="1"/>
  <c r="F31" i="1"/>
  <c r="F30" i="1"/>
  <c r="F26" i="1"/>
  <c r="F25" i="1"/>
  <c r="F24" i="1"/>
  <c r="F22" i="1"/>
  <c r="F21" i="1"/>
  <c r="F20" i="1"/>
  <c r="F18" i="1"/>
  <c r="F17" i="1"/>
  <c r="F16" i="1"/>
  <c r="F15" i="1"/>
  <c r="F14" i="1"/>
  <c r="F13" i="1"/>
  <c r="F11" i="1"/>
  <c r="F10" i="1"/>
  <c r="F8" i="1"/>
  <c r="F7" i="1"/>
  <c r="F6" i="1"/>
  <c r="F5" i="1"/>
  <c r="E35" i="1" l="1"/>
  <c r="F35" i="1" l="1"/>
  <c r="F36" i="1" l="1"/>
</calcChain>
</file>

<file path=xl/sharedStrings.xml><?xml version="1.0" encoding="utf-8"?>
<sst xmlns="http://schemas.openxmlformats.org/spreadsheetml/2006/main" count="74" uniqueCount="54">
  <si>
    <t>BID ITEMS</t>
  </si>
  <si>
    <t>UNIT</t>
  </si>
  <si>
    <t>EST. QTY.</t>
  </si>
  <si>
    <t>UNIT PRICE</t>
  </si>
  <si>
    <t>TOTAL</t>
  </si>
  <si>
    <t>LS</t>
  </si>
  <si>
    <t>EA</t>
  </si>
  <si>
    <t>LF</t>
  </si>
  <si>
    <t>SPECTRUM FIELD STRUCTURAL CHANGES</t>
  </si>
  <si>
    <t>20-0036-EN</t>
  </si>
  <si>
    <t>SUPERVISION</t>
  </si>
  <si>
    <t>TOOLS, EQUIP, ETC</t>
  </si>
  <si>
    <t>SURVEY QUANTITIES</t>
  </si>
  <si>
    <t>DEMOLITION</t>
  </si>
  <si>
    <t>DISPOSE OF MATERIALS</t>
  </si>
  <si>
    <t>DUST CONTROL</t>
  </si>
  <si>
    <t>CONCRETE REPAIRS (SEE DETAILS ON SR-6 &amp; SR-7</t>
  </si>
  <si>
    <t>DECK SPALLS</t>
  </si>
  <si>
    <t>COLUMN SPALLS</t>
  </si>
  <si>
    <t xml:space="preserve">WALL SPALLS </t>
  </si>
  <si>
    <t>CRACK REPAIR - EPOXY INJECTION</t>
  </si>
  <si>
    <t>CRACK REPAIR - SEALANT</t>
  </si>
  <si>
    <t>REPAIR ROUGH DECK (DETAIL 6)</t>
  </si>
  <si>
    <t>REPAIRS TO FINISH SURFACES</t>
  </si>
  <si>
    <t>REPLACE SEALANT JOINTS</t>
  </si>
  <si>
    <t>RE-COAT MEMBRANE (SR-8_</t>
  </si>
  <si>
    <t>REMOVE/REINSTALL NOSINGS, REPAIR EPOXY COATING ON STAIRS TREADS (CL13.14)</t>
  </si>
  <si>
    <t>MISC. REPAIRS</t>
  </si>
  <si>
    <t>STAIR HANDRAIL (DETAIL 5)</t>
  </si>
  <si>
    <t>REPAIR HR POST POCKETS</t>
  </si>
  <si>
    <t>REPLACE DOOR THRESHOLD (DETAIL 7)</t>
  </si>
  <si>
    <t>PAINTING</t>
  </si>
  <si>
    <t>PAINTING OF UNDERSIDE BRIDGE DECKS</t>
  </si>
  <si>
    <t>CLEAN/GALV.COAT SCUPPERS</t>
  </si>
  <si>
    <t>CLEANUP AND DEMOBILIZE</t>
  </si>
  <si>
    <t>P 7 P BOND (N/AA IF OVER $150,000)</t>
  </si>
  <si>
    <t>CF</t>
  </si>
  <si>
    <t>SF</t>
  </si>
  <si>
    <t>GENERAL CONDITIONS</t>
  </si>
  <si>
    <t xml:space="preserve">SUBTOTAL </t>
  </si>
  <si>
    <t xml:space="preserve">10%  CONTINGENCY </t>
  </si>
  <si>
    <t xml:space="preserve">GRAND TOTAL </t>
  </si>
  <si>
    <t>MISC. REPAIRS (T&amp;M) ALLOWANCE (see below)</t>
  </si>
  <si>
    <t>REPAIR TO STAIR STRINGER (SR-2/P20) (T&amp;M) ALLOWANCE</t>
  </si>
  <si>
    <t>a.</t>
  </si>
  <si>
    <t>b.</t>
  </si>
  <si>
    <t xml:space="preserve">$  ____________ </t>
  </si>
  <si>
    <t>Per Hour</t>
  </si>
  <si>
    <t xml:space="preserve">Labor rate for work performed on time and material basis   </t>
  </si>
  <si>
    <t>$ _________</t>
  </si>
  <si>
    <t>%</t>
  </si>
  <si>
    <t xml:space="preserve">Materials for work performed o Time and Material basis @ cost plus   </t>
  </si>
  <si>
    <t>WATER TESTS AT DECK LEAKS</t>
  </si>
  <si>
    <t>Allowance - Time and Material cost for items 5.4 and 6.1 labor and materials to be billed on time and material basis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</si>
</sst>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44" fontId="2" fillId="0" borderId="11" xfId="0" applyNumberFormat="1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4" fontId="2" fillId="0" borderId="1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top" wrapText="1"/>
    </xf>
    <xf numFmtId="44" fontId="2" fillId="0" borderId="12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64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44" fontId="2" fillId="2" borderId="14" xfId="0" applyNumberFormat="1" applyFont="1" applyFill="1" applyBorder="1" applyAlignment="1">
      <alignment horizontal="center" vertical="center" wrapText="1"/>
    </xf>
    <xf numFmtId="44" fontId="3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 wrapText="1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top" wrapText="1"/>
      <protection locked="0"/>
    </xf>
    <xf numFmtId="44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44" fontId="4" fillId="0" borderId="0" xfId="0" applyNumberFormat="1" applyFont="1" applyAlignment="1">
      <alignment horizontal="center"/>
    </xf>
    <xf numFmtId="44" fontId="3" fillId="0" borderId="9" xfId="0" applyNumberFormat="1" applyFont="1" applyBorder="1" applyAlignment="1">
      <alignment horizontal="center" vertical="top" wrapText="1"/>
    </xf>
    <xf numFmtId="44" fontId="3" fillId="2" borderId="9" xfId="0" applyNumberFormat="1" applyFont="1" applyFill="1" applyBorder="1" applyAlignment="1">
      <alignment horizontal="center" vertical="center" wrapText="1"/>
    </xf>
    <xf numFmtId="44" fontId="4" fillId="0" borderId="0" xfId="0" applyNumberFormat="1" applyFon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vertical="top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4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>
      <alignment horizontal="center" vertical="center" wrapText="1"/>
    </xf>
    <xf numFmtId="44" fontId="2" fillId="2" borderId="9" xfId="0" applyNumberFormat="1" applyFont="1" applyFill="1" applyBorder="1" applyAlignment="1">
      <alignment horizontal="center" vertical="center" wrapText="1"/>
    </xf>
    <xf numFmtId="44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64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top" wrapText="1"/>
    </xf>
    <xf numFmtId="0" fontId="2" fillId="0" borderId="8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top" wrapText="1"/>
    </xf>
    <xf numFmtId="0" fontId="4" fillId="0" borderId="0" xfId="0" applyNumberFormat="1" applyFont="1" applyAlignment="1">
      <alignment horizontal="center"/>
    </xf>
    <xf numFmtId="0" fontId="3" fillId="0" borderId="8" xfId="0" applyNumberFormat="1" applyFont="1" applyBorder="1" applyAlignment="1">
      <alignment horizontal="center" vertical="top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top" wrapText="1"/>
    </xf>
    <xf numFmtId="0" fontId="6" fillId="0" borderId="11" xfId="0" applyNumberFormat="1" applyFont="1" applyBorder="1" applyAlignment="1">
      <alignment horizontal="center" vertical="top" wrapText="1"/>
    </xf>
    <xf numFmtId="0" fontId="6" fillId="0" borderId="1" xfId="0" applyNumberFormat="1" applyFont="1" applyBorder="1" applyAlignment="1">
      <alignment horizontal="center" vertical="top" wrapText="1"/>
    </xf>
    <xf numFmtId="0" fontId="6" fillId="0" borderId="2" xfId="0" applyNumberFormat="1" applyFont="1" applyBorder="1" applyAlignment="1">
      <alignment horizontal="center" vertical="top" wrapText="1"/>
    </xf>
    <xf numFmtId="0" fontId="6" fillId="2" borderId="8" xfId="0" applyNumberFormat="1" applyFont="1" applyFill="1" applyBorder="1" applyAlignment="1">
      <alignment horizontal="center" vertical="top" wrapText="1"/>
    </xf>
    <xf numFmtId="0" fontId="6" fillId="0" borderId="8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44" fontId="2" fillId="2" borderId="8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>
      <alignment horizontal="left" vertical="center" indent="1"/>
    </xf>
    <xf numFmtId="0" fontId="0" fillId="0" borderId="0" xfId="0" applyFont="1"/>
    <xf numFmtId="164" fontId="0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Normal 3" xfId="1" xr:uid="{D7913D0D-E191-492F-A77E-7708714AF584}"/>
  </cellStyles>
  <dxfs count="0"/>
  <tableStyles count="0" defaultTableStyle="TableStyleMedium2" defaultPivotStyle="PivotStyleLight16"/>
  <colors>
    <mruColors>
      <color rgb="FFFFFFCC"/>
      <color rgb="FFFFFF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2358-E697-4AD1-8263-9F528D835E54}">
  <sheetPr>
    <pageSetUpPr fitToPage="1"/>
  </sheetPr>
  <dimension ref="A1:F41"/>
  <sheetViews>
    <sheetView tabSelected="1" workbookViewId="0">
      <selection activeCell="F36" sqref="F36"/>
    </sheetView>
  </sheetViews>
  <sheetFormatPr defaultColWidth="9.109375" defaultRowHeight="13.8" x14ac:dyDescent="0.25"/>
  <cols>
    <col min="1" max="1" width="4.33203125" style="44" customWidth="1"/>
    <col min="2" max="2" width="53.77734375" style="29" customWidth="1"/>
    <col min="3" max="3" width="5.44140625" style="31" customWidth="1"/>
    <col min="4" max="4" width="9" style="67" bestFit="1" customWidth="1"/>
    <col min="5" max="5" width="10.21875" style="31" customWidth="1"/>
    <col min="6" max="6" width="12.33203125" style="40" customWidth="1"/>
    <col min="7" max="16384" width="9.109375" style="29"/>
  </cols>
  <sheetData>
    <row r="1" spans="1:6" x14ac:dyDescent="0.25">
      <c r="B1" s="34" t="s">
        <v>8</v>
      </c>
    </row>
    <row r="2" spans="1:6" ht="14.4" thickBot="1" x14ac:dyDescent="0.3">
      <c r="B2" s="34" t="s">
        <v>9</v>
      </c>
    </row>
    <row r="3" spans="1:6" s="28" customFormat="1" ht="27" customHeight="1" thickBot="1" x14ac:dyDescent="0.35">
      <c r="A3" s="45"/>
      <c r="B3" s="36" t="s">
        <v>0</v>
      </c>
      <c r="C3" s="35" t="s">
        <v>1</v>
      </c>
      <c r="D3" s="68" t="s">
        <v>2</v>
      </c>
      <c r="E3" s="35" t="s">
        <v>3</v>
      </c>
      <c r="F3" s="41" t="s">
        <v>4</v>
      </c>
    </row>
    <row r="4" spans="1:6" ht="14.4" thickBot="1" x14ac:dyDescent="0.3">
      <c r="A4" s="15">
        <v>1</v>
      </c>
      <c r="B4" s="16" t="s">
        <v>38</v>
      </c>
      <c r="C4" s="17"/>
      <c r="D4" s="69"/>
      <c r="E4" s="17"/>
      <c r="F4" s="42"/>
    </row>
    <row r="5" spans="1:6" x14ac:dyDescent="0.25">
      <c r="A5" s="46">
        <v>1.02</v>
      </c>
      <c r="B5" s="3" t="s">
        <v>10</v>
      </c>
      <c r="C5" s="4" t="s">
        <v>5</v>
      </c>
      <c r="D5" s="70">
        <v>1</v>
      </c>
      <c r="E5" s="37"/>
      <c r="F5" s="12">
        <f t="shared" ref="F5:F8" si="0">D5*E5</f>
        <v>0</v>
      </c>
    </row>
    <row r="6" spans="1:6" x14ac:dyDescent="0.25">
      <c r="A6" s="46">
        <v>1.03</v>
      </c>
      <c r="B6" s="3" t="s">
        <v>11</v>
      </c>
      <c r="C6" s="4" t="s">
        <v>5</v>
      </c>
      <c r="D6" s="70">
        <v>1</v>
      </c>
      <c r="E6" s="37"/>
      <c r="F6" s="12">
        <f t="shared" si="0"/>
        <v>0</v>
      </c>
    </row>
    <row r="7" spans="1:6" x14ac:dyDescent="0.25">
      <c r="A7" s="46">
        <v>1.04</v>
      </c>
      <c r="B7" s="3" t="s">
        <v>12</v>
      </c>
      <c r="C7" s="4" t="s">
        <v>5</v>
      </c>
      <c r="D7" s="70">
        <v>1</v>
      </c>
      <c r="E7" s="37"/>
      <c r="F7" s="12">
        <f t="shared" si="0"/>
        <v>0</v>
      </c>
    </row>
    <row r="8" spans="1:6" ht="14.4" thickBot="1" x14ac:dyDescent="0.3">
      <c r="A8" s="52">
        <v>1.05</v>
      </c>
      <c r="B8" s="53" t="s">
        <v>52</v>
      </c>
      <c r="C8" s="54" t="s">
        <v>5</v>
      </c>
      <c r="D8" s="71">
        <v>2</v>
      </c>
      <c r="E8" s="55"/>
      <c r="F8" s="12">
        <f t="shared" si="0"/>
        <v>0</v>
      </c>
    </row>
    <row r="9" spans="1:6" ht="14.4" thickBot="1" x14ac:dyDescent="0.3">
      <c r="A9" s="15">
        <v>2</v>
      </c>
      <c r="B9" s="65" t="s">
        <v>13</v>
      </c>
      <c r="C9" s="56"/>
      <c r="D9" s="72"/>
      <c r="E9" s="83"/>
      <c r="F9" s="57"/>
    </row>
    <row r="10" spans="1:6" x14ac:dyDescent="0.25">
      <c r="A10" s="51">
        <v>2.1</v>
      </c>
      <c r="B10" s="1" t="s">
        <v>14</v>
      </c>
      <c r="C10" s="2" t="s">
        <v>5</v>
      </c>
      <c r="D10" s="73">
        <v>1</v>
      </c>
      <c r="E10" s="39"/>
      <c r="F10" s="12">
        <f t="shared" ref="F10:F11" si="1">D10*E10</f>
        <v>0</v>
      </c>
    </row>
    <row r="11" spans="1:6" ht="14.4" thickBot="1" x14ac:dyDescent="0.3">
      <c r="A11" s="52">
        <v>2.2000000000000002</v>
      </c>
      <c r="B11" s="53" t="s">
        <v>15</v>
      </c>
      <c r="C11" s="54" t="s">
        <v>5</v>
      </c>
      <c r="D11" s="71">
        <v>1</v>
      </c>
      <c r="E11" s="55"/>
      <c r="F11" s="12">
        <f t="shared" si="1"/>
        <v>0</v>
      </c>
    </row>
    <row r="12" spans="1:6" ht="14.4" thickBot="1" x14ac:dyDescent="0.3">
      <c r="A12" s="15">
        <v>3</v>
      </c>
      <c r="B12" s="65" t="s">
        <v>16</v>
      </c>
      <c r="C12" s="56"/>
      <c r="D12" s="72"/>
      <c r="E12" s="83"/>
      <c r="F12" s="57"/>
    </row>
    <row r="13" spans="1:6" x14ac:dyDescent="0.25">
      <c r="A13" s="51">
        <v>3.1</v>
      </c>
      <c r="B13" s="1" t="s">
        <v>17</v>
      </c>
      <c r="C13" s="2" t="s">
        <v>36</v>
      </c>
      <c r="D13" s="73">
        <v>10</v>
      </c>
      <c r="E13" s="39"/>
      <c r="F13" s="12">
        <f t="shared" ref="F13:F18" si="2">D13*E13</f>
        <v>0</v>
      </c>
    </row>
    <row r="14" spans="1:6" x14ac:dyDescent="0.25">
      <c r="A14" s="46">
        <v>3.2</v>
      </c>
      <c r="B14" s="3" t="s">
        <v>18</v>
      </c>
      <c r="C14" s="4" t="s">
        <v>36</v>
      </c>
      <c r="D14" s="70">
        <v>5</v>
      </c>
      <c r="E14" s="37"/>
      <c r="F14" s="12">
        <f t="shared" si="2"/>
        <v>0</v>
      </c>
    </row>
    <row r="15" spans="1:6" s="28" customFormat="1" x14ac:dyDescent="0.3">
      <c r="A15" s="47">
        <v>3.2</v>
      </c>
      <c r="B15" s="13" t="s">
        <v>19</v>
      </c>
      <c r="C15" s="14" t="s">
        <v>36</v>
      </c>
      <c r="D15" s="74">
        <v>5</v>
      </c>
      <c r="E15" s="38"/>
      <c r="F15" s="12">
        <f t="shared" si="2"/>
        <v>0</v>
      </c>
    </row>
    <row r="16" spans="1:6" x14ac:dyDescent="0.25">
      <c r="A16" s="46">
        <v>3.4</v>
      </c>
      <c r="B16" s="3" t="s">
        <v>20</v>
      </c>
      <c r="C16" s="4" t="s">
        <v>7</v>
      </c>
      <c r="D16" s="70">
        <v>200</v>
      </c>
      <c r="E16" s="37"/>
      <c r="F16" s="12">
        <f t="shared" si="2"/>
        <v>0</v>
      </c>
    </row>
    <row r="17" spans="1:6" x14ac:dyDescent="0.25">
      <c r="A17" s="46">
        <v>3.5</v>
      </c>
      <c r="B17" s="3" t="s">
        <v>21</v>
      </c>
      <c r="C17" s="4" t="s">
        <v>7</v>
      </c>
      <c r="D17" s="70">
        <v>200</v>
      </c>
      <c r="E17" s="37"/>
      <c r="F17" s="12">
        <f t="shared" si="2"/>
        <v>0</v>
      </c>
    </row>
    <row r="18" spans="1:6" ht="14.4" thickBot="1" x14ac:dyDescent="0.3">
      <c r="A18" s="52">
        <v>3.6</v>
      </c>
      <c r="B18" s="53" t="s">
        <v>22</v>
      </c>
      <c r="C18" s="54" t="s">
        <v>37</v>
      </c>
      <c r="D18" s="71">
        <v>50</v>
      </c>
      <c r="E18" s="55"/>
      <c r="F18" s="12">
        <f t="shared" si="2"/>
        <v>0</v>
      </c>
    </row>
    <row r="19" spans="1:6" ht="14.4" thickBot="1" x14ac:dyDescent="0.3">
      <c r="A19" s="15">
        <v>4</v>
      </c>
      <c r="B19" s="65" t="s">
        <v>23</v>
      </c>
      <c r="C19" s="56"/>
      <c r="D19" s="72"/>
      <c r="E19" s="83"/>
      <c r="F19" s="57"/>
    </row>
    <row r="20" spans="1:6" x14ac:dyDescent="0.25">
      <c r="A20" s="51">
        <v>4.0999999999999996</v>
      </c>
      <c r="B20" s="10" t="s">
        <v>24</v>
      </c>
      <c r="C20" s="11" t="s">
        <v>7</v>
      </c>
      <c r="D20" s="75">
        <v>50</v>
      </c>
      <c r="E20" s="39"/>
      <c r="F20" s="12">
        <f t="shared" ref="F20:F22" si="3">D20*E20</f>
        <v>0</v>
      </c>
    </row>
    <row r="21" spans="1:6" x14ac:dyDescent="0.25">
      <c r="A21" s="46">
        <v>4.2</v>
      </c>
      <c r="B21" s="13" t="s">
        <v>25</v>
      </c>
      <c r="C21" s="14" t="s">
        <v>37</v>
      </c>
      <c r="D21" s="76">
        <v>2150</v>
      </c>
      <c r="E21" s="37"/>
      <c r="F21" s="12">
        <f t="shared" si="3"/>
        <v>0</v>
      </c>
    </row>
    <row r="22" spans="1:6" ht="27" thickBot="1" x14ac:dyDescent="0.3">
      <c r="A22" s="52">
        <v>4.3</v>
      </c>
      <c r="B22" s="59" t="s">
        <v>26</v>
      </c>
      <c r="C22" s="60" t="s">
        <v>5</v>
      </c>
      <c r="D22" s="77">
        <v>1</v>
      </c>
      <c r="E22" s="55"/>
      <c r="F22" s="12">
        <f t="shared" si="3"/>
        <v>0</v>
      </c>
    </row>
    <row r="23" spans="1:6" ht="14.4" thickBot="1" x14ac:dyDescent="0.3">
      <c r="A23" s="15">
        <v>5</v>
      </c>
      <c r="B23" s="66" t="s">
        <v>27</v>
      </c>
      <c r="C23" s="61"/>
      <c r="D23" s="78"/>
      <c r="E23" s="83"/>
      <c r="F23" s="57"/>
    </row>
    <row r="24" spans="1:6" x14ac:dyDescent="0.25">
      <c r="A24" s="51">
        <v>5</v>
      </c>
      <c r="B24" s="10" t="s">
        <v>28</v>
      </c>
      <c r="C24" s="11" t="s">
        <v>5</v>
      </c>
      <c r="D24" s="75">
        <v>1</v>
      </c>
      <c r="E24" s="39"/>
      <c r="F24" s="12">
        <f t="shared" ref="F24:F26" si="4">D24*E24</f>
        <v>0</v>
      </c>
    </row>
    <row r="25" spans="1:6" x14ac:dyDescent="0.25">
      <c r="A25" s="46">
        <v>5.2</v>
      </c>
      <c r="B25" s="13" t="s">
        <v>29</v>
      </c>
      <c r="C25" s="14" t="s">
        <v>6</v>
      </c>
      <c r="D25" s="76">
        <v>55</v>
      </c>
      <c r="E25" s="37"/>
      <c r="F25" s="12">
        <f t="shared" si="4"/>
        <v>0</v>
      </c>
    </row>
    <row r="26" spans="1:6" x14ac:dyDescent="0.25">
      <c r="A26" s="46">
        <v>5.3</v>
      </c>
      <c r="B26" s="13" t="s">
        <v>30</v>
      </c>
      <c r="C26" s="14" t="s">
        <v>5</v>
      </c>
      <c r="D26" s="76">
        <v>1</v>
      </c>
      <c r="E26" s="37"/>
      <c r="F26" s="12">
        <f t="shared" si="4"/>
        <v>0</v>
      </c>
    </row>
    <row r="27" spans="1:6" ht="27" thickBot="1" x14ac:dyDescent="0.3">
      <c r="A27" s="52">
        <v>5.4</v>
      </c>
      <c r="B27" s="59" t="s">
        <v>43</v>
      </c>
      <c r="C27" s="60" t="s">
        <v>5</v>
      </c>
      <c r="D27" s="77">
        <v>1</v>
      </c>
      <c r="E27" s="55"/>
      <c r="F27" s="12">
        <v>1000</v>
      </c>
    </row>
    <row r="28" spans="1:6" ht="14.4" thickBot="1" x14ac:dyDescent="0.3">
      <c r="A28" s="15">
        <v>6</v>
      </c>
      <c r="B28" s="66" t="s">
        <v>31</v>
      </c>
      <c r="C28" s="61"/>
      <c r="D28" s="78"/>
      <c r="E28" s="83"/>
      <c r="F28" s="57"/>
    </row>
    <row r="29" spans="1:6" x14ac:dyDescent="0.25">
      <c r="A29" s="51">
        <v>6.1</v>
      </c>
      <c r="B29" s="10" t="s">
        <v>42</v>
      </c>
      <c r="C29" s="11" t="s">
        <v>5</v>
      </c>
      <c r="D29" s="75">
        <v>1</v>
      </c>
      <c r="E29" s="39"/>
      <c r="F29" s="12">
        <v>5000</v>
      </c>
    </row>
    <row r="30" spans="1:6" x14ac:dyDescent="0.25">
      <c r="A30" s="46">
        <v>6.2</v>
      </c>
      <c r="B30" s="13" t="s">
        <v>32</v>
      </c>
      <c r="C30" s="14" t="s">
        <v>5</v>
      </c>
      <c r="D30" s="76">
        <v>2</v>
      </c>
      <c r="E30" s="37"/>
      <c r="F30" s="12">
        <f t="shared" ref="F30:F33" si="5">D30*E30</f>
        <v>0</v>
      </c>
    </row>
    <row r="31" spans="1:6" ht="14.4" thickBot="1" x14ac:dyDescent="0.3">
      <c r="A31" s="52">
        <v>6.3</v>
      </c>
      <c r="B31" s="59" t="s">
        <v>33</v>
      </c>
      <c r="C31" s="60" t="s">
        <v>6</v>
      </c>
      <c r="D31" s="77">
        <v>5</v>
      </c>
      <c r="E31" s="55"/>
      <c r="F31" s="12">
        <f t="shared" si="5"/>
        <v>0</v>
      </c>
    </row>
    <row r="32" spans="1:6" ht="14.4" thickBot="1" x14ac:dyDescent="0.3">
      <c r="A32" s="62">
        <v>7</v>
      </c>
      <c r="B32" s="63" t="s">
        <v>34</v>
      </c>
      <c r="C32" s="64" t="s">
        <v>5</v>
      </c>
      <c r="D32" s="79">
        <v>1</v>
      </c>
      <c r="E32" s="58"/>
      <c r="F32" s="12">
        <f t="shared" si="5"/>
        <v>0</v>
      </c>
    </row>
    <row r="33" spans="1:6" ht="14.4" thickBot="1" x14ac:dyDescent="0.3">
      <c r="A33" s="62">
        <v>8</v>
      </c>
      <c r="B33" s="63" t="s">
        <v>35</v>
      </c>
      <c r="C33" s="64" t="s">
        <v>5</v>
      </c>
      <c r="D33" s="79">
        <v>1</v>
      </c>
      <c r="E33" s="58"/>
      <c r="F33" s="12">
        <f t="shared" si="5"/>
        <v>0</v>
      </c>
    </row>
    <row r="34" spans="1:6" s="30" customFormat="1" ht="14.4" thickBot="1" x14ac:dyDescent="0.3">
      <c r="A34" s="48"/>
      <c r="B34" s="18" t="s">
        <v>39</v>
      </c>
      <c r="C34" s="19"/>
      <c r="D34" s="80"/>
      <c r="E34" s="20"/>
      <c r="F34" s="33">
        <f>SUM(F5:F33)</f>
        <v>6000</v>
      </c>
    </row>
    <row r="35" spans="1:6" ht="14.4" thickBot="1" x14ac:dyDescent="0.3">
      <c r="A35" s="49">
        <v>9</v>
      </c>
      <c r="B35" s="21" t="s">
        <v>40</v>
      </c>
      <c r="C35" s="22" t="s">
        <v>5</v>
      </c>
      <c r="D35" s="81">
        <v>1</v>
      </c>
      <c r="E35" s="23">
        <f>F34*0.1</f>
        <v>600</v>
      </c>
      <c r="F35" s="32">
        <f>D35*E35</f>
        <v>600</v>
      </c>
    </row>
    <row r="36" spans="1:6" s="30" customFormat="1" ht="14.4" thickBot="1" x14ac:dyDescent="0.3">
      <c r="A36" s="50"/>
      <c r="B36" s="24" t="s">
        <v>41</v>
      </c>
      <c r="C36" s="25"/>
      <c r="D36" s="82"/>
      <c r="E36" s="26"/>
      <c r="F36" s="27">
        <f>SUM(F34:F35)</f>
        <v>6600</v>
      </c>
    </row>
    <row r="37" spans="1:6" ht="2.25" customHeight="1" thickBot="1" x14ac:dyDescent="0.3">
      <c r="A37" s="46"/>
      <c r="B37" s="8"/>
      <c r="C37" s="4"/>
      <c r="D37" s="70"/>
      <c r="E37" s="7"/>
      <c r="F37" s="9"/>
    </row>
    <row r="38" spans="1:6" ht="15.6" customHeight="1" thickBot="1" x14ac:dyDescent="0.3">
      <c r="A38" s="51"/>
      <c r="B38" s="5"/>
      <c r="C38" s="2"/>
      <c r="D38" s="73"/>
      <c r="E38" s="6"/>
      <c r="F38" s="9"/>
    </row>
    <row r="39" spans="1:6" ht="28.8" x14ac:dyDescent="0.25">
      <c r="A39" s="88">
        <v>9.1</v>
      </c>
      <c r="B39" s="87" t="s">
        <v>53</v>
      </c>
      <c r="C39" s="29"/>
      <c r="E39" s="29"/>
      <c r="F39" s="43"/>
    </row>
    <row r="40" spans="1:6" ht="14.4" x14ac:dyDescent="0.3">
      <c r="A40" s="86" t="s">
        <v>44</v>
      </c>
      <c r="B40" s="84" t="s">
        <v>48</v>
      </c>
      <c r="C40" s="29"/>
      <c r="E40" s="85" t="s">
        <v>46</v>
      </c>
      <c r="F40" s="84" t="s">
        <v>47</v>
      </c>
    </row>
    <row r="41" spans="1:6" ht="14.4" x14ac:dyDescent="0.3">
      <c r="A41" s="86" t="s">
        <v>45</v>
      </c>
      <c r="B41" s="84" t="s">
        <v>51</v>
      </c>
      <c r="C41" s="29"/>
      <c r="E41" s="85" t="s">
        <v>49</v>
      </c>
      <c r="F41" s="43" t="s">
        <v>50</v>
      </c>
    </row>
  </sheetData>
  <sheetProtection algorithmName="SHA-512" hashValue="z8jRXO0Mq3mj0a5HeR1tJusVONZ2tZYR28wfLz6uWdfQSXFFjM/yLHUExrkFEq8oxROQpz3s8xNPhOBBrrLGBQ==" saltValue="J7Ki0AUdw3CJjxRkHo9iPA==" spinCount="100000" sheet="1" objects="1" scenarios="1"/>
  <pageMargins left="0.2" right="0" top="0.5" bottom="0.25" header="0.3" footer="0.3"/>
  <pageSetup scale="9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C5C86-B1B5-4FBB-991D-35B015D19A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DF909C-767B-4CDA-BA10-6D3963DC00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0DB867-761D-4C1A-87D3-AB60C51B9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cp:lastPrinted>2020-08-21T19:24:25Z</cp:lastPrinted>
  <dcterms:created xsi:type="dcterms:W3CDTF">2020-01-02T19:51:23Z</dcterms:created>
  <dcterms:modified xsi:type="dcterms:W3CDTF">2020-08-24T15:55:33Z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