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ie.szurly\City of Clearwater\Engineering Projects - Documents\2020 PROJECTS\20-0021-EN 2021 Stormwater Pipe Lining\04_Procurement\d_Bid_Opening\Bid_Tab\"/>
    </mc:Choice>
  </mc:AlternateContent>
  <xr:revisionPtr revIDLastSave="0" documentId="13_ncr:1_{EA74161C-0F3F-446B-9BBB-89F30B6E95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5" i="1" l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F56" i="1"/>
  <c r="F58" i="1"/>
  <c r="F55" i="1" l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P37" i="1"/>
  <c r="N37" i="1"/>
  <c r="L37" i="1"/>
  <c r="J37" i="1"/>
  <c r="H37" i="1"/>
  <c r="P36" i="1"/>
  <c r="N36" i="1"/>
  <c r="L36" i="1"/>
  <c r="J36" i="1"/>
  <c r="H36" i="1"/>
  <c r="P35" i="1"/>
  <c r="N35" i="1"/>
  <c r="L35" i="1"/>
  <c r="J35" i="1"/>
  <c r="H35" i="1"/>
  <c r="P34" i="1"/>
  <c r="N34" i="1"/>
  <c r="L34" i="1"/>
  <c r="J34" i="1"/>
  <c r="H34" i="1"/>
  <c r="P33" i="1"/>
  <c r="N33" i="1"/>
  <c r="L33" i="1"/>
  <c r="J33" i="1"/>
  <c r="H33" i="1"/>
  <c r="P44" i="1"/>
  <c r="N44" i="1"/>
  <c r="L44" i="1"/>
  <c r="J44" i="1"/>
  <c r="H44" i="1"/>
  <c r="P43" i="1"/>
  <c r="N43" i="1"/>
  <c r="L43" i="1"/>
  <c r="J43" i="1"/>
  <c r="H43" i="1"/>
  <c r="P42" i="1"/>
  <c r="N42" i="1"/>
  <c r="L42" i="1"/>
  <c r="J42" i="1"/>
  <c r="H42" i="1"/>
  <c r="P41" i="1"/>
  <c r="N41" i="1"/>
  <c r="L41" i="1"/>
  <c r="J41" i="1"/>
  <c r="H41" i="1"/>
  <c r="P40" i="1"/>
  <c r="N40" i="1"/>
  <c r="L40" i="1"/>
  <c r="J40" i="1"/>
  <c r="H40" i="1"/>
  <c r="P39" i="1"/>
  <c r="N39" i="1"/>
  <c r="L39" i="1"/>
  <c r="J39" i="1"/>
  <c r="H39" i="1"/>
  <c r="P54" i="1"/>
  <c r="N54" i="1"/>
  <c r="L54" i="1"/>
  <c r="J54" i="1"/>
  <c r="H54" i="1"/>
  <c r="P53" i="1"/>
  <c r="N53" i="1"/>
  <c r="L53" i="1"/>
  <c r="J53" i="1"/>
  <c r="H53" i="1"/>
  <c r="P52" i="1"/>
  <c r="N52" i="1"/>
  <c r="L52" i="1"/>
  <c r="J52" i="1"/>
  <c r="H52" i="1"/>
  <c r="P51" i="1"/>
  <c r="N51" i="1"/>
  <c r="L51" i="1"/>
  <c r="J51" i="1"/>
  <c r="H51" i="1"/>
  <c r="P50" i="1"/>
  <c r="N50" i="1"/>
  <c r="L50" i="1"/>
  <c r="J50" i="1"/>
  <c r="H50" i="1"/>
  <c r="P49" i="1"/>
  <c r="N49" i="1"/>
  <c r="L49" i="1"/>
  <c r="J49" i="1"/>
  <c r="H49" i="1"/>
  <c r="P48" i="1"/>
  <c r="N48" i="1"/>
  <c r="L48" i="1"/>
  <c r="J48" i="1"/>
  <c r="H48" i="1"/>
  <c r="P47" i="1"/>
  <c r="N47" i="1"/>
  <c r="L47" i="1"/>
  <c r="J47" i="1"/>
  <c r="H47" i="1"/>
  <c r="P46" i="1"/>
  <c r="N46" i="1"/>
  <c r="L46" i="1"/>
  <c r="J46" i="1"/>
  <c r="H46" i="1"/>
  <c r="P45" i="1"/>
  <c r="N45" i="1"/>
  <c r="L45" i="1"/>
  <c r="J45" i="1"/>
  <c r="H45" i="1"/>
  <c r="P38" i="1"/>
  <c r="N38" i="1"/>
  <c r="L38" i="1"/>
  <c r="J38" i="1"/>
  <c r="H38" i="1"/>
  <c r="P32" i="1"/>
  <c r="N32" i="1"/>
  <c r="L32" i="1"/>
  <c r="J32" i="1"/>
  <c r="H32" i="1"/>
  <c r="P31" i="1"/>
  <c r="N31" i="1"/>
  <c r="L31" i="1"/>
  <c r="J31" i="1"/>
  <c r="H31" i="1"/>
  <c r="P30" i="1"/>
  <c r="N30" i="1"/>
  <c r="L30" i="1"/>
  <c r="J30" i="1"/>
  <c r="H30" i="1"/>
  <c r="H13" i="1"/>
  <c r="J13" i="1"/>
  <c r="L13" i="1"/>
  <c r="N13" i="1"/>
  <c r="P13" i="1"/>
  <c r="P20" i="1"/>
  <c r="N20" i="1"/>
  <c r="L20" i="1"/>
  <c r="J20" i="1"/>
  <c r="H20" i="1"/>
  <c r="P19" i="1"/>
  <c r="N19" i="1"/>
  <c r="L19" i="1"/>
  <c r="J19" i="1"/>
  <c r="H19" i="1"/>
  <c r="P18" i="1"/>
  <c r="N18" i="1"/>
  <c r="L18" i="1"/>
  <c r="J18" i="1"/>
  <c r="H18" i="1"/>
  <c r="P17" i="1"/>
  <c r="N17" i="1"/>
  <c r="L17" i="1"/>
  <c r="J17" i="1"/>
  <c r="H17" i="1"/>
  <c r="P16" i="1"/>
  <c r="N16" i="1"/>
  <c r="L16" i="1"/>
  <c r="J16" i="1"/>
  <c r="H16" i="1"/>
  <c r="P15" i="1"/>
  <c r="N15" i="1"/>
  <c r="L15" i="1"/>
  <c r="J15" i="1"/>
  <c r="H15" i="1"/>
  <c r="P14" i="1"/>
  <c r="N14" i="1"/>
  <c r="L14" i="1"/>
  <c r="J14" i="1"/>
  <c r="H14" i="1"/>
  <c r="P12" i="1"/>
  <c r="N12" i="1"/>
  <c r="L12" i="1"/>
  <c r="J12" i="1"/>
  <c r="H12" i="1"/>
  <c r="P11" i="1"/>
  <c r="N11" i="1"/>
  <c r="L11" i="1"/>
  <c r="J11" i="1"/>
  <c r="H11" i="1"/>
  <c r="P10" i="1"/>
  <c r="N10" i="1"/>
  <c r="L10" i="1"/>
  <c r="J10" i="1"/>
  <c r="H10" i="1"/>
  <c r="P9" i="1"/>
  <c r="N9" i="1"/>
  <c r="L9" i="1"/>
  <c r="J9" i="1"/>
  <c r="H9" i="1"/>
  <c r="P8" i="1"/>
  <c r="N8" i="1"/>
  <c r="L8" i="1"/>
  <c r="J8" i="1"/>
  <c r="H8" i="1"/>
  <c r="P7" i="1"/>
  <c r="N7" i="1"/>
  <c r="L7" i="1"/>
  <c r="J7" i="1"/>
  <c r="H7" i="1"/>
  <c r="P6" i="1"/>
  <c r="N6" i="1"/>
  <c r="L6" i="1"/>
  <c r="J6" i="1"/>
  <c r="H6" i="1"/>
  <c r="F6" i="1"/>
  <c r="R56" i="1" l="1"/>
  <c r="R58" i="1"/>
  <c r="H21" i="1"/>
  <c r="H23" i="1"/>
  <c r="H24" i="1"/>
  <c r="H25" i="1"/>
  <c r="H26" i="1"/>
  <c r="H27" i="1"/>
  <c r="H28" i="1"/>
  <c r="H29" i="1"/>
  <c r="H55" i="1"/>
  <c r="P21" i="1"/>
  <c r="P23" i="1"/>
  <c r="P24" i="1"/>
  <c r="P25" i="1"/>
  <c r="P26" i="1"/>
  <c r="P27" i="1"/>
  <c r="P28" i="1"/>
  <c r="P29" i="1"/>
  <c r="P55" i="1"/>
  <c r="N21" i="1"/>
  <c r="N23" i="1"/>
  <c r="N24" i="1"/>
  <c r="N25" i="1"/>
  <c r="N26" i="1"/>
  <c r="N27" i="1"/>
  <c r="N28" i="1"/>
  <c r="N29" i="1"/>
  <c r="N55" i="1"/>
  <c r="J21" i="1"/>
  <c r="L21" i="1"/>
  <c r="J23" i="1"/>
  <c r="L23" i="1"/>
  <c r="J24" i="1"/>
  <c r="L24" i="1"/>
  <c r="J25" i="1"/>
  <c r="L25" i="1"/>
  <c r="J26" i="1"/>
  <c r="L26" i="1"/>
  <c r="J27" i="1"/>
  <c r="L27" i="1"/>
  <c r="J28" i="1"/>
  <c r="L28" i="1"/>
  <c r="J29" i="1"/>
  <c r="L29" i="1"/>
  <c r="J55" i="1"/>
  <c r="L55" i="1"/>
  <c r="P56" i="1" l="1"/>
  <c r="P58" i="1"/>
  <c r="N58" i="1"/>
  <c r="N56" i="1"/>
  <c r="L56" i="1"/>
  <c r="L58" i="1"/>
  <c r="J58" i="1"/>
  <c r="J56" i="1"/>
  <c r="H58" i="1"/>
  <c r="H56" i="1"/>
</calcChain>
</file>

<file path=xl/sharedStrings.xml><?xml version="1.0" encoding="utf-8"?>
<sst xmlns="http://schemas.openxmlformats.org/spreadsheetml/2006/main" count="131" uniqueCount="73">
  <si>
    <t xml:space="preserve">BID ITEMS </t>
  </si>
  <si>
    <t>QTY</t>
  </si>
  <si>
    <t>UNIT</t>
  </si>
  <si>
    <t>UNIT PRICE</t>
  </si>
  <si>
    <t xml:space="preserve">AMOUNT </t>
  </si>
  <si>
    <t>AMOUNT</t>
  </si>
  <si>
    <t xml:space="preserve">Bid Tabulations are not public until 30 days after bid opening or upon award by City Council, whichever occurs first. </t>
  </si>
  <si>
    <t>2021 Stormwater Pipe Lining (20-0021-EN)</t>
  </si>
  <si>
    <t>BID OPEN: SEPTEMBER 2, 2020    AWARD : NOVEMBER 5, 2020</t>
  </si>
  <si>
    <t>Clean &amp; Inspect</t>
  </si>
  <si>
    <t>Light Cleaning – less than 15"</t>
  </si>
  <si>
    <t>LF</t>
  </si>
  <si>
    <t>Medium Cleaning - less than 15"</t>
  </si>
  <si>
    <t>Heavy Cleaning - less than 15"</t>
  </si>
  <si>
    <t>Light Cleaning - 15" thru 18"</t>
  </si>
  <si>
    <t>Medium Cleaning - 15" thru 18"</t>
  </si>
  <si>
    <t>Heavy Cleaning - 15" thru18"</t>
  </si>
  <si>
    <t>Light Cleaning - 21" thru 42"</t>
  </si>
  <si>
    <t>Medium Cleaning - 21" thru 42"</t>
  </si>
  <si>
    <t>Heavy Cleaning - 21" thru 42"</t>
  </si>
  <si>
    <t>Light Cleaning - 48" and larger</t>
  </si>
  <si>
    <t>Medium Cleaning - 48" and larger</t>
  </si>
  <si>
    <t>Heavy Cleaning - 48" and larger</t>
  </si>
  <si>
    <t>Specialty Cleaning - Root Removal</t>
  </si>
  <si>
    <t>Specialty Cleaning - Barnacle Removal</t>
  </si>
  <si>
    <t>Video Cleaning</t>
  </si>
  <si>
    <t>Video RICIPP Installation</t>
  </si>
  <si>
    <t>Furnish and Install RICIPP Lining</t>
  </si>
  <si>
    <t>Furnish and Install 12" RICIPP Lining (less than 100 LF) (7.5mm)</t>
  </si>
  <si>
    <t>Furnish and Install 12" RICIPP Lining (100 LF to 400 LF) (7.5mm)</t>
  </si>
  <si>
    <t>12-inch RICIPP Thickness Variance 1.5 mm</t>
  </si>
  <si>
    <t>Furnish and Install 15" RICIPP Lining (less than 100 LF) (7.5mm)</t>
  </si>
  <si>
    <t>Furnish and Install 15" RICIPP Lining (100 LF to 400 LF) (7.5mm)</t>
  </si>
  <si>
    <t>15-inch RICIPP Thickness Variance 1.5 mm</t>
  </si>
  <si>
    <t>Furnish and Install 18" RICIPP Lining (less than 100 LF) (9mm)</t>
  </si>
  <si>
    <t>Furnish and Install 18" RICIPP Lining (100 LF to 400 LF) (9mm)</t>
  </si>
  <si>
    <t>18-inch RICIPP Thickness Variance 1.5 mm</t>
  </si>
  <si>
    <t>Furnish and Install 21" RICIPP Lining (less than 100 LF) (10.5mm)</t>
  </si>
  <si>
    <t>Furnish and Install 21" RICIPP Lining (100 LF to 400 LF) (10.5mm)</t>
  </si>
  <si>
    <t>21-inch RICIPP Thickness Variance 1.5 mm</t>
  </si>
  <si>
    <t>Furnish and Install 24" RICIPP Lining (less than 100 LF) (10.5mm)</t>
  </si>
  <si>
    <t>Furnish and Install 24" RICIPP Lining (100 LF to 400 LF) (10.5mm)</t>
  </si>
  <si>
    <t>24-inch RICIPP Thickness Variance 1.5 mm</t>
  </si>
  <si>
    <t>Furnish and Install 30" RICIPP Lining (less than 100 LF) (12mm)</t>
  </si>
  <si>
    <t>Furnish and Install 30" RICIPP Lining (100 LF to 400 LF) (12mm)</t>
  </si>
  <si>
    <t>30-inch RICIPP Thickness Variance 1.5 mm</t>
  </si>
  <si>
    <t>Furnish and Install 36" RICIPP Lining (less than 100 LF) (15mm)</t>
  </si>
  <si>
    <t>Furnish and Install 36" RICIPP Lining (100 LF to 400 LF) (15mm)</t>
  </si>
  <si>
    <t>36-inch RICIPP Thickness Variance 1.5 mm</t>
  </si>
  <si>
    <t>Furnish and Install 42" RICIPP Lining (less than 100 LF) (16.5mm)</t>
  </si>
  <si>
    <t>Furnish and Install 42" RICIPP Lining (100 LF to 400 LF) (16.5mm)</t>
  </si>
  <si>
    <t>42-inch RICIPP Thickness Variance 1.5 mm</t>
  </si>
  <si>
    <t>Furnish and Install 48" RICIPP Lining (less than 100 LF) (19.5mm)</t>
  </si>
  <si>
    <t>Furnish and Install 48" RICIPP Lining (100 LF to 400 LF) (19.5mm)</t>
  </si>
  <si>
    <t>Furnish and Install 48" RICIPP Lining (greater than 400 LF) (19.5mm)</t>
  </si>
  <si>
    <t>48-inch RICIPP Thickness Variance 1.5 mm</t>
  </si>
  <si>
    <t>Chemical Grout Crack/Leak Seal</t>
  </si>
  <si>
    <t>Furnish and Install 60" RICIPP Lining (less than 100 LF) (28.5mm)</t>
  </si>
  <si>
    <t>Furnish and Install 60" RICIPP Lining (100 LF to 400 LF) (28.5mm)</t>
  </si>
  <si>
    <t>60-inch RICIPP Thickness Variance 1.5 mm</t>
  </si>
  <si>
    <t>Setup Fee for Installing RICIPP in Easements</t>
  </si>
  <si>
    <t>EA</t>
  </si>
  <si>
    <t>Bidder's Grand Total</t>
  </si>
  <si>
    <t>Atlantic Pipe Services, Inc
1420 Martin Luther King Jr. Blvd.
Sanford, FL 32771</t>
  </si>
  <si>
    <t>Granite Inliner, LLC
2531 Jewett Ln.
Sanford, FL 32771</t>
  </si>
  <si>
    <t>Hinterland Group, Inc.
2051 W. Blue Heron Blvd.
Riviera Beach, FL. 33404</t>
  </si>
  <si>
    <t>Insituform Technologies, LLC
17988 Edison Avenure
Chesterfield, MO 63005</t>
  </si>
  <si>
    <t>Vortex Services, LLC
5910 Hartford St.
Tampa, FL 33619</t>
  </si>
  <si>
    <t xml:space="preserve">Bidders Grand Total  - TOTAL CONTRACT </t>
  </si>
  <si>
    <t>Coastal Gunite Construction Co. 
16 Washington St.
Cambridge, MD 21613                NON-RESPONSIVE</t>
  </si>
  <si>
    <t>Bids that are non-responsive</t>
  </si>
  <si>
    <t>Calculation error</t>
  </si>
  <si>
    <t xml:space="preserve">Shenandoah General Construction, LLC
1888 NW 22 Street
Pompano Beach, FL 33069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</si>
</sst>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" fontId="3" fillId="0" borderId="4" xfId="0" applyNumberFormat="1" applyFont="1" applyFill="1" applyBorder="1" applyAlignment="1">
      <alignment horizontal="center" vertical="top"/>
    </xf>
    <xf numFmtId="44" fontId="3" fillId="0" borderId="4" xfId="2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164" fontId="3" fillId="0" borderId="4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44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" fontId="2" fillId="2" borderId="4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/>
    </xf>
    <xf numFmtId="44" fontId="2" fillId="2" borderId="4" xfId="2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44" fontId="3" fillId="3" borderId="4" xfId="2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44" fontId="3" fillId="4" borderId="4" xfId="2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2" fillId="2" borderId="7" xfId="0" applyFont="1" applyFill="1" applyBorder="1" applyAlignment="1">
      <alignment horizontal="left" vertical="top" wrapText="1"/>
    </xf>
    <xf numFmtId="44" fontId="3" fillId="2" borderId="5" xfId="0" applyNumberFormat="1" applyFont="1" applyFill="1" applyBorder="1" applyAlignment="1">
      <alignment vertical="top"/>
    </xf>
    <xf numFmtId="44" fontId="3" fillId="2" borderId="4" xfId="2" applyFont="1" applyFill="1" applyBorder="1" applyAlignment="1">
      <alignment vertical="top"/>
    </xf>
    <xf numFmtId="0" fontId="2" fillId="2" borderId="4" xfId="0" applyFont="1" applyFill="1" applyBorder="1" applyAlignment="1">
      <alignment horizontal="left" vertical="top" wrapText="1"/>
    </xf>
    <xf numFmtId="44" fontId="3" fillId="2" borderId="4" xfId="0" applyNumberFormat="1" applyFont="1" applyFill="1" applyBorder="1" applyAlignment="1">
      <alignment vertical="top"/>
    </xf>
    <xf numFmtId="44" fontId="3" fillId="0" borderId="5" xfId="0" applyNumberFormat="1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3" fillId="4" borderId="0" xfId="0" applyFont="1" applyFill="1" applyAlignment="1">
      <alignment vertical="top"/>
    </xf>
    <xf numFmtId="0" fontId="4" fillId="4" borderId="0" xfId="0" applyFont="1" applyFill="1" applyBorder="1" applyAlignment="1">
      <alignment vertical="top" wrapText="1"/>
    </xf>
    <xf numFmtId="44" fontId="3" fillId="0" borderId="4" xfId="2" applyFont="1" applyFill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165100</xdr:rowOff>
    </xdr:from>
    <xdr:to>
      <xdr:col>1</xdr:col>
      <xdr:colOff>4105340</xdr:colOff>
      <xdr:row>2</xdr:row>
      <xdr:rowOff>1054100</xdr:rowOff>
    </xdr:to>
    <xdr:pic>
      <xdr:nvPicPr>
        <xdr:cNvPr id="4" name="Picture 3" descr="image002">
          <a:extLst>
            <a:ext uri="{FF2B5EF4-FFF2-40B4-BE49-F238E27FC236}">
              <a16:creationId xmlns:a16="http://schemas.microsoft.com/office/drawing/2014/main" id="{865ACAE0-29E7-4869-AD9E-180A6FB8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4562540" cy="138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topLeftCell="E1" zoomScale="85" zoomScaleNormal="85" workbookViewId="0">
      <selection activeCell="O3" sqref="O3:P3"/>
    </sheetView>
  </sheetViews>
  <sheetFormatPr defaultColWidth="9.109375" defaultRowHeight="15.6" x14ac:dyDescent="0.25"/>
  <cols>
    <col min="1" max="1" width="6.88671875" style="3" customWidth="1"/>
    <col min="2" max="2" width="69.109375" style="17" customWidth="1"/>
    <col min="3" max="3" width="6.6640625" style="5" customWidth="1"/>
    <col min="4" max="4" width="6.6640625" style="3" customWidth="1"/>
    <col min="5" max="5" width="16.44140625" style="15" customWidth="1"/>
    <col min="6" max="6" width="16.6640625" style="3" bestFit="1" customWidth="1"/>
    <col min="7" max="7" width="16.44140625" style="3" customWidth="1"/>
    <col min="8" max="8" width="19.33203125" style="3" bestFit="1" customWidth="1"/>
    <col min="9" max="9" width="16.44140625" style="3" customWidth="1"/>
    <col min="10" max="10" width="16.6640625" style="3" bestFit="1" customWidth="1"/>
    <col min="11" max="11" width="16.44140625" style="3" customWidth="1"/>
    <col min="12" max="12" width="16.6640625" style="3" bestFit="1" customWidth="1"/>
    <col min="13" max="13" width="16.44140625" style="3" customWidth="1"/>
    <col min="14" max="14" width="16.5546875" style="3" customWidth="1"/>
    <col min="15" max="15" width="16.44140625" style="3" customWidth="1"/>
    <col min="16" max="16" width="16.88671875" style="3" customWidth="1"/>
    <col min="17" max="17" width="18.77734375" style="3" customWidth="1"/>
    <col min="18" max="18" width="18.5546875" style="3" customWidth="1"/>
    <col min="19" max="16384" width="9.109375" style="3"/>
  </cols>
  <sheetData>
    <row r="1" spans="1:18" ht="18.75" customHeight="1" x14ac:dyDescent="0.25">
      <c r="A1" s="44"/>
      <c r="B1" s="44"/>
      <c r="C1" s="18"/>
      <c r="D1" s="43" t="s">
        <v>7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8" ht="21" thickBot="1" x14ac:dyDescent="0.3">
      <c r="A2" s="44"/>
      <c r="B2" s="44"/>
      <c r="C2" s="18"/>
      <c r="D2" s="43" t="s">
        <v>8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8" s="4" customFormat="1" ht="103.5" customHeight="1" thickBot="1" x14ac:dyDescent="0.3">
      <c r="A3" s="44"/>
      <c r="B3" s="44"/>
      <c r="E3" s="41" t="s">
        <v>63</v>
      </c>
      <c r="F3" s="42"/>
      <c r="G3" s="45" t="s">
        <v>69</v>
      </c>
      <c r="H3" s="46"/>
      <c r="I3" s="39" t="s">
        <v>64</v>
      </c>
      <c r="J3" s="40"/>
      <c r="K3" s="39" t="s">
        <v>65</v>
      </c>
      <c r="L3" s="40"/>
      <c r="M3" s="39" t="s">
        <v>66</v>
      </c>
      <c r="N3" s="40"/>
      <c r="O3" s="41" t="s">
        <v>72</v>
      </c>
      <c r="P3" s="42"/>
      <c r="Q3" s="39" t="s">
        <v>67</v>
      </c>
      <c r="R3" s="40"/>
    </row>
    <row r="4" spans="1:18" s="5" customFormat="1" ht="15" customHeight="1" thickBot="1" x14ac:dyDescent="0.3">
      <c r="B4" s="6" t="s">
        <v>0</v>
      </c>
      <c r="C4" s="7" t="s">
        <v>2</v>
      </c>
      <c r="D4" s="7" t="s">
        <v>1</v>
      </c>
      <c r="E4" s="7" t="s">
        <v>3</v>
      </c>
      <c r="F4" s="7" t="s">
        <v>5</v>
      </c>
      <c r="G4" s="7" t="s">
        <v>3</v>
      </c>
      <c r="H4" s="7" t="s">
        <v>4</v>
      </c>
      <c r="I4" s="7" t="s">
        <v>3</v>
      </c>
      <c r="J4" s="7" t="s">
        <v>4</v>
      </c>
      <c r="K4" s="7" t="s">
        <v>3</v>
      </c>
      <c r="L4" s="7" t="s">
        <v>5</v>
      </c>
      <c r="M4" s="7" t="s">
        <v>3</v>
      </c>
      <c r="N4" s="7" t="s">
        <v>5</v>
      </c>
      <c r="O4" s="7" t="s">
        <v>3</v>
      </c>
      <c r="P4" s="7" t="s">
        <v>5</v>
      </c>
      <c r="Q4" s="7" t="s">
        <v>3</v>
      </c>
      <c r="R4" s="7" t="s">
        <v>5</v>
      </c>
    </row>
    <row r="5" spans="1:18" s="23" customFormat="1" ht="15.75" customHeight="1" x14ac:dyDescent="0.25">
      <c r="A5" s="19"/>
      <c r="B5" s="20" t="s">
        <v>9</v>
      </c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15.75" customHeight="1" x14ac:dyDescent="0.25">
      <c r="A6" s="8">
        <v>1</v>
      </c>
      <c r="B6" s="2" t="s">
        <v>10</v>
      </c>
      <c r="C6" s="1" t="s">
        <v>11</v>
      </c>
      <c r="D6" s="1">
        <v>500</v>
      </c>
      <c r="E6" s="38">
        <v>2</v>
      </c>
      <c r="F6" s="38">
        <f t="shared" ref="F6:F55" si="0">(D6*E6)</f>
        <v>1000</v>
      </c>
      <c r="G6" s="24">
        <v>0.01</v>
      </c>
      <c r="H6" s="24">
        <f t="shared" ref="H6:H12" si="1">D6*G6</f>
        <v>5</v>
      </c>
      <c r="I6" s="9">
        <v>4</v>
      </c>
      <c r="J6" s="9">
        <f t="shared" ref="J6:J12" si="2">D6*I6</f>
        <v>2000</v>
      </c>
      <c r="K6" s="9">
        <v>1</v>
      </c>
      <c r="L6" s="9">
        <f t="shared" ref="L6:L12" si="3">(D6*K6)</f>
        <v>500</v>
      </c>
      <c r="M6" s="9">
        <v>4.0999999999999996</v>
      </c>
      <c r="N6" s="9">
        <f t="shared" ref="N6:N12" si="4">(D6*M6)</f>
        <v>2050</v>
      </c>
      <c r="O6" s="38">
        <v>0.5</v>
      </c>
      <c r="P6" s="38">
        <f t="shared" ref="P6:P12" si="5">(D6*O6)</f>
        <v>250</v>
      </c>
      <c r="Q6" s="9">
        <v>3</v>
      </c>
      <c r="R6" s="9">
        <f>(D6*Q6)</f>
        <v>1500</v>
      </c>
    </row>
    <row r="7" spans="1:18" ht="15.75" customHeight="1" x14ac:dyDescent="0.25">
      <c r="A7" s="8">
        <v>2</v>
      </c>
      <c r="B7" s="2" t="s">
        <v>12</v>
      </c>
      <c r="C7" s="1" t="s">
        <v>11</v>
      </c>
      <c r="D7" s="1">
        <v>100</v>
      </c>
      <c r="E7" s="38">
        <v>4</v>
      </c>
      <c r="F7" s="38">
        <f t="shared" si="0"/>
        <v>400</v>
      </c>
      <c r="G7" s="24">
        <v>1</v>
      </c>
      <c r="H7" s="24">
        <f t="shared" si="1"/>
        <v>100</v>
      </c>
      <c r="I7" s="9">
        <v>5</v>
      </c>
      <c r="J7" s="9">
        <f t="shared" si="2"/>
        <v>500</v>
      </c>
      <c r="K7" s="9">
        <v>2</v>
      </c>
      <c r="L7" s="9">
        <f t="shared" si="3"/>
        <v>200</v>
      </c>
      <c r="M7" s="9">
        <v>4.8</v>
      </c>
      <c r="N7" s="9">
        <f t="shared" si="4"/>
        <v>480</v>
      </c>
      <c r="O7" s="38">
        <v>2</v>
      </c>
      <c r="P7" s="38">
        <f t="shared" si="5"/>
        <v>200</v>
      </c>
      <c r="Q7" s="9">
        <v>5</v>
      </c>
      <c r="R7" s="9">
        <f t="shared" ref="R7:R21" si="6">(D7*Q7)</f>
        <v>500</v>
      </c>
    </row>
    <row r="8" spans="1:18" ht="15.75" customHeight="1" x14ac:dyDescent="0.25">
      <c r="A8" s="8">
        <v>3</v>
      </c>
      <c r="B8" s="2" t="s">
        <v>13</v>
      </c>
      <c r="C8" s="1" t="s">
        <v>11</v>
      </c>
      <c r="D8" s="1">
        <v>100</v>
      </c>
      <c r="E8" s="38">
        <v>6</v>
      </c>
      <c r="F8" s="38">
        <f t="shared" si="0"/>
        <v>600</v>
      </c>
      <c r="G8" s="24">
        <v>7.5</v>
      </c>
      <c r="H8" s="24">
        <f t="shared" si="1"/>
        <v>750</v>
      </c>
      <c r="I8" s="9">
        <v>9</v>
      </c>
      <c r="J8" s="9">
        <f t="shared" si="2"/>
        <v>900</v>
      </c>
      <c r="K8" s="9">
        <v>4</v>
      </c>
      <c r="L8" s="9">
        <f t="shared" si="3"/>
        <v>400</v>
      </c>
      <c r="M8" s="9">
        <v>5.4</v>
      </c>
      <c r="N8" s="9">
        <f t="shared" si="4"/>
        <v>540</v>
      </c>
      <c r="O8" s="38">
        <v>3</v>
      </c>
      <c r="P8" s="38">
        <f t="shared" si="5"/>
        <v>300</v>
      </c>
      <c r="Q8" s="9">
        <v>7</v>
      </c>
      <c r="R8" s="9">
        <f t="shared" si="6"/>
        <v>700</v>
      </c>
    </row>
    <row r="9" spans="1:18" ht="15.75" customHeight="1" x14ac:dyDescent="0.25">
      <c r="A9" s="8">
        <v>4</v>
      </c>
      <c r="B9" s="2" t="s">
        <v>14</v>
      </c>
      <c r="C9" s="1" t="s">
        <v>11</v>
      </c>
      <c r="D9" s="1">
        <v>1500</v>
      </c>
      <c r="E9" s="38">
        <v>4</v>
      </c>
      <c r="F9" s="38">
        <f t="shared" si="0"/>
        <v>6000</v>
      </c>
      <c r="G9" s="24">
        <v>0.01</v>
      </c>
      <c r="H9" s="24">
        <f t="shared" si="1"/>
        <v>15</v>
      </c>
      <c r="I9" s="9">
        <v>5</v>
      </c>
      <c r="J9" s="9">
        <f t="shared" si="2"/>
        <v>7500</v>
      </c>
      <c r="K9" s="9">
        <v>1</v>
      </c>
      <c r="L9" s="9">
        <f t="shared" si="3"/>
        <v>1500</v>
      </c>
      <c r="M9" s="9">
        <v>5.4</v>
      </c>
      <c r="N9" s="9">
        <f t="shared" si="4"/>
        <v>8100.0000000000009</v>
      </c>
      <c r="O9" s="38">
        <v>3</v>
      </c>
      <c r="P9" s="38">
        <f t="shared" si="5"/>
        <v>4500</v>
      </c>
      <c r="Q9" s="9">
        <v>5</v>
      </c>
      <c r="R9" s="9">
        <f t="shared" si="6"/>
        <v>7500</v>
      </c>
    </row>
    <row r="10" spans="1:18" ht="15.75" customHeight="1" x14ac:dyDescent="0.25">
      <c r="A10" s="8">
        <v>5</v>
      </c>
      <c r="B10" s="2" t="s">
        <v>15</v>
      </c>
      <c r="C10" s="1" t="s">
        <v>11</v>
      </c>
      <c r="D10" s="1">
        <v>100</v>
      </c>
      <c r="E10" s="38">
        <v>6.75</v>
      </c>
      <c r="F10" s="38">
        <f t="shared" si="0"/>
        <v>675</v>
      </c>
      <c r="G10" s="24">
        <v>5</v>
      </c>
      <c r="H10" s="24">
        <f t="shared" si="1"/>
        <v>500</v>
      </c>
      <c r="I10" s="9">
        <v>7</v>
      </c>
      <c r="J10" s="9">
        <f t="shared" si="2"/>
        <v>700</v>
      </c>
      <c r="K10" s="9">
        <v>2</v>
      </c>
      <c r="L10" s="9">
        <f t="shared" si="3"/>
        <v>200</v>
      </c>
      <c r="M10" s="9">
        <v>5.8</v>
      </c>
      <c r="N10" s="9">
        <f t="shared" si="4"/>
        <v>580</v>
      </c>
      <c r="O10" s="38">
        <v>4</v>
      </c>
      <c r="P10" s="38">
        <f t="shared" si="5"/>
        <v>400</v>
      </c>
      <c r="Q10" s="9">
        <v>7</v>
      </c>
      <c r="R10" s="9">
        <f t="shared" si="6"/>
        <v>700</v>
      </c>
    </row>
    <row r="11" spans="1:18" ht="15.75" customHeight="1" x14ac:dyDescent="0.25">
      <c r="A11" s="8">
        <v>6</v>
      </c>
      <c r="B11" s="2" t="s">
        <v>16</v>
      </c>
      <c r="C11" s="1" t="s">
        <v>11</v>
      </c>
      <c r="D11" s="1">
        <v>100</v>
      </c>
      <c r="E11" s="38">
        <v>9</v>
      </c>
      <c r="F11" s="38">
        <f t="shared" si="0"/>
        <v>900</v>
      </c>
      <c r="G11" s="24">
        <v>11.25</v>
      </c>
      <c r="H11" s="24">
        <f t="shared" si="1"/>
        <v>1125</v>
      </c>
      <c r="I11" s="9">
        <v>12</v>
      </c>
      <c r="J11" s="9">
        <f t="shared" si="2"/>
        <v>1200</v>
      </c>
      <c r="K11" s="9">
        <v>5</v>
      </c>
      <c r="L11" s="9">
        <f t="shared" si="3"/>
        <v>500</v>
      </c>
      <c r="M11" s="9">
        <v>6.8</v>
      </c>
      <c r="N11" s="9">
        <f t="shared" si="4"/>
        <v>680</v>
      </c>
      <c r="O11" s="38">
        <v>6</v>
      </c>
      <c r="P11" s="38">
        <f t="shared" si="5"/>
        <v>600</v>
      </c>
      <c r="Q11" s="9">
        <v>9</v>
      </c>
      <c r="R11" s="9">
        <f t="shared" si="6"/>
        <v>900</v>
      </c>
    </row>
    <row r="12" spans="1:18" ht="15.75" customHeight="1" x14ac:dyDescent="0.25">
      <c r="A12" s="8">
        <v>7</v>
      </c>
      <c r="B12" s="2" t="s">
        <v>17</v>
      </c>
      <c r="C12" s="1" t="s">
        <v>11</v>
      </c>
      <c r="D12" s="1">
        <v>1500</v>
      </c>
      <c r="E12" s="38">
        <v>9</v>
      </c>
      <c r="F12" s="38">
        <f t="shared" si="0"/>
        <v>13500</v>
      </c>
      <c r="G12" s="24">
        <v>0.01</v>
      </c>
      <c r="H12" s="24">
        <f t="shared" si="1"/>
        <v>15</v>
      </c>
      <c r="I12" s="9">
        <v>13</v>
      </c>
      <c r="J12" s="9">
        <f t="shared" si="2"/>
        <v>19500</v>
      </c>
      <c r="K12" s="9">
        <v>2</v>
      </c>
      <c r="L12" s="9">
        <f t="shared" si="3"/>
        <v>3000</v>
      </c>
      <c r="M12" s="9">
        <v>9.4</v>
      </c>
      <c r="N12" s="9">
        <f t="shared" si="4"/>
        <v>14100</v>
      </c>
      <c r="O12" s="38">
        <v>5</v>
      </c>
      <c r="P12" s="38">
        <f t="shared" si="5"/>
        <v>7500</v>
      </c>
      <c r="Q12" s="9">
        <v>10</v>
      </c>
      <c r="R12" s="9">
        <f t="shared" si="6"/>
        <v>15000</v>
      </c>
    </row>
    <row r="13" spans="1:18" ht="15.75" customHeight="1" x14ac:dyDescent="0.25">
      <c r="A13" s="8">
        <v>8</v>
      </c>
      <c r="B13" s="2" t="s">
        <v>18</v>
      </c>
      <c r="C13" s="1" t="s">
        <v>11</v>
      </c>
      <c r="D13" s="1">
        <v>100</v>
      </c>
      <c r="E13" s="38">
        <v>11</v>
      </c>
      <c r="F13" s="38">
        <f t="shared" si="0"/>
        <v>1100</v>
      </c>
      <c r="G13" s="24">
        <v>11.25</v>
      </c>
      <c r="H13" s="24">
        <f t="shared" ref="H13:H55" si="7">D13*G13</f>
        <v>1125</v>
      </c>
      <c r="I13" s="9">
        <v>17</v>
      </c>
      <c r="J13" s="9">
        <f t="shared" ref="J13:J55" si="8">D13*I13</f>
        <v>1700</v>
      </c>
      <c r="K13" s="9">
        <v>5</v>
      </c>
      <c r="L13" s="9">
        <f t="shared" ref="L13:L55" si="9">(D13*K13)</f>
        <v>500</v>
      </c>
      <c r="M13" s="9">
        <v>10.199999999999999</v>
      </c>
      <c r="N13" s="9">
        <f t="shared" ref="N13:N55" si="10">(D13*M13)</f>
        <v>1019.9999999999999</v>
      </c>
      <c r="O13" s="38">
        <v>8</v>
      </c>
      <c r="P13" s="38">
        <f t="shared" ref="P13:P55" si="11">(D13*O13)</f>
        <v>800</v>
      </c>
      <c r="Q13" s="9">
        <v>15</v>
      </c>
      <c r="R13" s="9">
        <f t="shared" si="6"/>
        <v>1500</v>
      </c>
    </row>
    <row r="14" spans="1:18" ht="15.75" customHeight="1" x14ac:dyDescent="0.25">
      <c r="A14" s="8">
        <v>9</v>
      </c>
      <c r="B14" s="2" t="s">
        <v>19</v>
      </c>
      <c r="C14" s="1" t="s">
        <v>11</v>
      </c>
      <c r="D14" s="1">
        <v>100</v>
      </c>
      <c r="E14" s="38">
        <v>12.5</v>
      </c>
      <c r="F14" s="38">
        <f t="shared" si="0"/>
        <v>1250</v>
      </c>
      <c r="G14" s="24">
        <v>15.5</v>
      </c>
      <c r="H14" s="24">
        <f t="shared" ref="H14:H20" si="12">D14*G14</f>
        <v>1550</v>
      </c>
      <c r="I14" s="9">
        <v>25</v>
      </c>
      <c r="J14" s="9">
        <f t="shared" ref="J14:J20" si="13">D14*I14</f>
        <v>2500</v>
      </c>
      <c r="K14" s="9">
        <v>10</v>
      </c>
      <c r="L14" s="9">
        <f t="shared" ref="L14:L20" si="14">(D14*K14)</f>
        <v>1000</v>
      </c>
      <c r="M14" s="9">
        <v>13.6</v>
      </c>
      <c r="N14" s="9">
        <f t="shared" ref="N14:N20" si="15">(D14*M14)</f>
        <v>1360</v>
      </c>
      <c r="O14" s="38">
        <v>11</v>
      </c>
      <c r="P14" s="38">
        <f t="shared" ref="P14:P20" si="16">(D14*O14)</f>
        <v>1100</v>
      </c>
      <c r="Q14" s="9">
        <v>25</v>
      </c>
      <c r="R14" s="9">
        <f t="shared" si="6"/>
        <v>2500</v>
      </c>
    </row>
    <row r="15" spans="1:18" ht="15.75" customHeight="1" x14ac:dyDescent="0.25">
      <c r="A15" s="8">
        <v>10</v>
      </c>
      <c r="B15" s="2" t="s">
        <v>20</v>
      </c>
      <c r="C15" s="1" t="s">
        <v>11</v>
      </c>
      <c r="D15" s="1">
        <v>1200</v>
      </c>
      <c r="E15" s="38">
        <v>18</v>
      </c>
      <c r="F15" s="38">
        <f t="shared" si="0"/>
        <v>21600</v>
      </c>
      <c r="G15" s="24">
        <v>2</v>
      </c>
      <c r="H15" s="24">
        <f t="shared" si="12"/>
        <v>2400</v>
      </c>
      <c r="I15" s="9">
        <v>15</v>
      </c>
      <c r="J15" s="9">
        <f t="shared" si="13"/>
        <v>18000</v>
      </c>
      <c r="K15" s="9">
        <v>4</v>
      </c>
      <c r="L15" s="9">
        <f t="shared" si="14"/>
        <v>4800</v>
      </c>
      <c r="M15" s="9">
        <v>20.399999999999999</v>
      </c>
      <c r="N15" s="9">
        <f t="shared" si="15"/>
        <v>24480</v>
      </c>
      <c r="O15" s="38">
        <v>10</v>
      </c>
      <c r="P15" s="38">
        <f t="shared" si="16"/>
        <v>12000</v>
      </c>
      <c r="Q15" s="9">
        <v>15</v>
      </c>
      <c r="R15" s="9">
        <f t="shared" si="6"/>
        <v>18000</v>
      </c>
    </row>
    <row r="16" spans="1:18" ht="15.75" customHeight="1" x14ac:dyDescent="0.25">
      <c r="A16" s="8">
        <v>11</v>
      </c>
      <c r="B16" s="2" t="s">
        <v>21</v>
      </c>
      <c r="C16" s="1" t="s">
        <v>11</v>
      </c>
      <c r="D16" s="1">
        <v>100</v>
      </c>
      <c r="E16" s="38">
        <v>21</v>
      </c>
      <c r="F16" s="38">
        <f t="shared" si="0"/>
        <v>2100</v>
      </c>
      <c r="G16" s="24">
        <v>24</v>
      </c>
      <c r="H16" s="24">
        <f t="shared" si="12"/>
        <v>2400</v>
      </c>
      <c r="I16" s="9">
        <v>18</v>
      </c>
      <c r="J16" s="9">
        <f t="shared" si="13"/>
        <v>1800</v>
      </c>
      <c r="K16" s="9">
        <v>6</v>
      </c>
      <c r="L16" s="9">
        <f t="shared" si="14"/>
        <v>600</v>
      </c>
      <c r="M16" s="9">
        <v>23.8</v>
      </c>
      <c r="N16" s="9">
        <f t="shared" si="15"/>
        <v>2380</v>
      </c>
      <c r="O16" s="38">
        <v>20</v>
      </c>
      <c r="P16" s="38">
        <f t="shared" si="16"/>
        <v>2000</v>
      </c>
      <c r="Q16" s="9">
        <v>40</v>
      </c>
      <c r="R16" s="9">
        <f t="shared" si="6"/>
        <v>4000</v>
      </c>
    </row>
    <row r="17" spans="1:18" ht="15.75" customHeight="1" x14ac:dyDescent="0.25">
      <c r="A17" s="8">
        <v>12</v>
      </c>
      <c r="B17" s="2" t="s">
        <v>22</v>
      </c>
      <c r="C17" s="1" t="s">
        <v>11</v>
      </c>
      <c r="D17" s="1">
        <v>100</v>
      </c>
      <c r="E17" s="38">
        <v>30</v>
      </c>
      <c r="F17" s="38">
        <f t="shared" si="0"/>
        <v>3000</v>
      </c>
      <c r="G17" s="24">
        <v>27</v>
      </c>
      <c r="H17" s="24">
        <f t="shared" si="12"/>
        <v>2700</v>
      </c>
      <c r="I17" s="9">
        <v>35</v>
      </c>
      <c r="J17" s="9">
        <f t="shared" si="13"/>
        <v>3500</v>
      </c>
      <c r="K17" s="9">
        <v>13</v>
      </c>
      <c r="L17" s="9">
        <f t="shared" si="14"/>
        <v>1300</v>
      </c>
      <c r="M17" s="9">
        <v>29.9</v>
      </c>
      <c r="N17" s="9">
        <f t="shared" si="15"/>
        <v>2990</v>
      </c>
      <c r="O17" s="38">
        <v>30</v>
      </c>
      <c r="P17" s="38">
        <f t="shared" si="16"/>
        <v>3000</v>
      </c>
      <c r="Q17" s="9">
        <v>60</v>
      </c>
      <c r="R17" s="9">
        <f t="shared" si="6"/>
        <v>6000</v>
      </c>
    </row>
    <row r="18" spans="1:18" ht="15.75" customHeight="1" x14ac:dyDescent="0.25">
      <c r="A18" s="8">
        <v>13</v>
      </c>
      <c r="B18" s="2" t="s">
        <v>23</v>
      </c>
      <c r="C18" s="1" t="s">
        <v>11</v>
      </c>
      <c r="D18" s="1">
        <v>100</v>
      </c>
      <c r="E18" s="38">
        <v>18</v>
      </c>
      <c r="F18" s="38">
        <f t="shared" si="0"/>
        <v>1800</v>
      </c>
      <c r="G18" s="24">
        <v>0.01</v>
      </c>
      <c r="H18" s="24">
        <f t="shared" si="12"/>
        <v>1</v>
      </c>
      <c r="I18" s="9">
        <v>5.5</v>
      </c>
      <c r="J18" s="9">
        <f t="shared" si="13"/>
        <v>550</v>
      </c>
      <c r="K18" s="9">
        <v>10</v>
      </c>
      <c r="L18" s="9">
        <f t="shared" si="14"/>
        <v>1000</v>
      </c>
      <c r="M18" s="9">
        <v>29.9</v>
      </c>
      <c r="N18" s="9">
        <f t="shared" si="15"/>
        <v>2990</v>
      </c>
      <c r="O18" s="38">
        <v>17</v>
      </c>
      <c r="P18" s="38">
        <f t="shared" si="16"/>
        <v>1700</v>
      </c>
      <c r="Q18" s="9">
        <v>5</v>
      </c>
      <c r="R18" s="9">
        <f t="shared" si="6"/>
        <v>500</v>
      </c>
    </row>
    <row r="19" spans="1:18" ht="15.75" customHeight="1" x14ac:dyDescent="0.25">
      <c r="A19" s="8">
        <v>14</v>
      </c>
      <c r="B19" s="2" t="s">
        <v>24</v>
      </c>
      <c r="C19" s="1" t="s">
        <v>11</v>
      </c>
      <c r="D19" s="1">
        <v>100</v>
      </c>
      <c r="E19" s="38">
        <v>38</v>
      </c>
      <c r="F19" s="38">
        <f t="shared" si="0"/>
        <v>3800</v>
      </c>
      <c r="G19" s="24">
        <v>10</v>
      </c>
      <c r="H19" s="24">
        <f t="shared" si="12"/>
        <v>1000</v>
      </c>
      <c r="I19" s="9">
        <v>35</v>
      </c>
      <c r="J19" s="9">
        <f t="shared" si="13"/>
        <v>3500</v>
      </c>
      <c r="K19" s="9">
        <v>20</v>
      </c>
      <c r="L19" s="9">
        <f t="shared" si="14"/>
        <v>2000</v>
      </c>
      <c r="M19" s="9">
        <v>34</v>
      </c>
      <c r="N19" s="9">
        <f t="shared" si="15"/>
        <v>3400</v>
      </c>
      <c r="O19" s="38">
        <v>35</v>
      </c>
      <c r="P19" s="38">
        <f t="shared" si="16"/>
        <v>3500</v>
      </c>
      <c r="Q19" s="9">
        <v>50</v>
      </c>
      <c r="R19" s="9">
        <f t="shared" si="6"/>
        <v>5000</v>
      </c>
    </row>
    <row r="20" spans="1:18" ht="15.75" customHeight="1" x14ac:dyDescent="0.25">
      <c r="A20" s="8">
        <v>15</v>
      </c>
      <c r="B20" s="2" t="s">
        <v>25</v>
      </c>
      <c r="C20" s="1" t="s">
        <v>11</v>
      </c>
      <c r="D20" s="1">
        <v>5000</v>
      </c>
      <c r="E20" s="38">
        <v>4</v>
      </c>
      <c r="F20" s="38">
        <f t="shared" si="0"/>
        <v>20000</v>
      </c>
      <c r="G20" s="24">
        <v>10</v>
      </c>
      <c r="H20" s="24">
        <f t="shared" si="12"/>
        <v>50000</v>
      </c>
      <c r="I20" s="9">
        <v>1.5</v>
      </c>
      <c r="J20" s="9">
        <f t="shared" si="13"/>
        <v>7500</v>
      </c>
      <c r="K20" s="9">
        <v>2</v>
      </c>
      <c r="L20" s="9">
        <f t="shared" si="14"/>
        <v>10000</v>
      </c>
      <c r="M20" s="9">
        <v>3.4</v>
      </c>
      <c r="N20" s="9">
        <f t="shared" si="15"/>
        <v>17000</v>
      </c>
      <c r="O20" s="38">
        <v>3.75</v>
      </c>
      <c r="P20" s="38">
        <f t="shared" si="16"/>
        <v>18750</v>
      </c>
      <c r="Q20" s="9">
        <v>2.5</v>
      </c>
      <c r="R20" s="9">
        <f t="shared" si="6"/>
        <v>12500</v>
      </c>
    </row>
    <row r="21" spans="1:18" ht="15.75" customHeight="1" x14ac:dyDescent="0.25">
      <c r="A21" s="8">
        <v>16</v>
      </c>
      <c r="B21" s="2" t="s">
        <v>26</v>
      </c>
      <c r="C21" s="1" t="s">
        <v>11</v>
      </c>
      <c r="D21" s="1">
        <v>5000</v>
      </c>
      <c r="E21" s="38">
        <v>4</v>
      </c>
      <c r="F21" s="38">
        <f t="shared" si="0"/>
        <v>20000</v>
      </c>
      <c r="G21" s="24">
        <v>3.11</v>
      </c>
      <c r="H21" s="24">
        <f t="shared" si="7"/>
        <v>15550</v>
      </c>
      <c r="I21" s="9">
        <v>4.5</v>
      </c>
      <c r="J21" s="9">
        <f t="shared" si="8"/>
        <v>22500</v>
      </c>
      <c r="K21" s="9">
        <v>2</v>
      </c>
      <c r="L21" s="9">
        <f t="shared" si="9"/>
        <v>10000</v>
      </c>
      <c r="M21" s="9">
        <v>0.1</v>
      </c>
      <c r="N21" s="9">
        <f t="shared" si="10"/>
        <v>500</v>
      </c>
      <c r="O21" s="38">
        <v>10</v>
      </c>
      <c r="P21" s="38">
        <f t="shared" si="11"/>
        <v>50000</v>
      </c>
      <c r="Q21" s="9">
        <v>1</v>
      </c>
      <c r="R21" s="9">
        <f t="shared" si="6"/>
        <v>5000</v>
      </c>
    </row>
    <row r="22" spans="1:18" s="23" customFormat="1" ht="15.75" customHeight="1" x14ac:dyDescent="0.25">
      <c r="A22" s="25"/>
      <c r="B22" s="20" t="s">
        <v>27</v>
      </c>
      <c r="C22" s="2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x14ac:dyDescent="0.25">
      <c r="A23" s="8">
        <v>17</v>
      </c>
      <c r="B23" s="2" t="s">
        <v>28</v>
      </c>
      <c r="C23" s="1" t="s">
        <v>11</v>
      </c>
      <c r="D23" s="1">
        <v>75</v>
      </c>
      <c r="E23" s="38">
        <v>89.92</v>
      </c>
      <c r="F23" s="38">
        <f t="shared" si="0"/>
        <v>6744</v>
      </c>
      <c r="G23" s="24">
        <v>67.2</v>
      </c>
      <c r="H23" s="24">
        <f t="shared" si="7"/>
        <v>5040</v>
      </c>
      <c r="I23" s="9">
        <v>95</v>
      </c>
      <c r="J23" s="9">
        <f t="shared" si="8"/>
        <v>7125</v>
      </c>
      <c r="K23" s="9">
        <v>120</v>
      </c>
      <c r="L23" s="9">
        <f t="shared" si="9"/>
        <v>9000</v>
      </c>
      <c r="M23" s="9">
        <v>95.3</v>
      </c>
      <c r="N23" s="9">
        <f t="shared" si="10"/>
        <v>7147.5</v>
      </c>
      <c r="O23" s="38">
        <v>58.75</v>
      </c>
      <c r="P23" s="38">
        <f t="shared" si="11"/>
        <v>4406.25</v>
      </c>
      <c r="Q23" s="9">
        <v>115</v>
      </c>
      <c r="R23" s="9">
        <f t="shared" ref="R23:R55" si="17">(D23*Q23)</f>
        <v>8625</v>
      </c>
    </row>
    <row r="24" spans="1:18" ht="15.75" customHeight="1" x14ac:dyDescent="0.25">
      <c r="A24" s="8">
        <v>18</v>
      </c>
      <c r="B24" s="2" t="s">
        <v>29</v>
      </c>
      <c r="C24" s="1" t="s">
        <v>11</v>
      </c>
      <c r="D24" s="1">
        <v>500</v>
      </c>
      <c r="E24" s="38">
        <v>59.93</v>
      </c>
      <c r="F24" s="38">
        <f t="shared" si="0"/>
        <v>29965</v>
      </c>
      <c r="G24" s="24">
        <v>33.6</v>
      </c>
      <c r="H24" s="24">
        <f t="shared" si="7"/>
        <v>16800</v>
      </c>
      <c r="I24" s="9">
        <v>45</v>
      </c>
      <c r="J24" s="9">
        <f t="shared" si="8"/>
        <v>22500</v>
      </c>
      <c r="K24" s="9">
        <v>34</v>
      </c>
      <c r="L24" s="9">
        <f t="shared" si="9"/>
        <v>17000</v>
      </c>
      <c r="M24" s="9">
        <v>36.5</v>
      </c>
      <c r="N24" s="9">
        <f t="shared" si="10"/>
        <v>18250</v>
      </c>
      <c r="O24" s="38">
        <v>45.25</v>
      </c>
      <c r="P24" s="38">
        <f t="shared" si="11"/>
        <v>22625</v>
      </c>
      <c r="Q24" s="9">
        <v>65</v>
      </c>
      <c r="R24" s="9">
        <f t="shared" si="17"/>
        <v>32500</v>
      </c>
    </row>
    <row r="25" spans="1:18" ht="15.75" customHeight="1" x14ac:dyDescent="0.25">
      <c r="A25" s="8">
        <v>19</v>
      </c>
      <c r="B25" s="2" t="s">
        <v>30</v>
      </c>
      <c r="C25" s="1" t="s">
        <v>11</v>
      </c>
      <c r="D25" s="1">
        <v>100</v>
      </c>
      <c r="E25" s="38">
        <v>2.2200000000000002</v>
      </c>
      <c r="F25" s="38">
        <f t="shared" si="0"/>
        <v>222.00000000000003</v>
      </c>
      <c r="G25" s="24">
        <v>0.5</v>
      </c>
      <c r="H25" s="24">
        <f t="shared" si="7"/>
        <v>50</v>
      </c>
      <c r="I25" s="9">
        <v>1</v>
      </c>
      <c r="J25" s="9">
        <f t="shared" si="8"/>
        <v>100</v>
      </c>
      <c r="K25" s="9">
        <v>2</v>
      </c>
      <c r="L25" s="9">
        <f t="shared" si="9"/>
        <v>200</v>
      </c>
      <c r="M25" s="9">
        <v>1.9</v>
      </c>
      <c r="N25" s="9">
        <f t="shared" si="10"/>
        <v>190</v>
      </c>
      <c r="O25" s="38">
        <v>1</v>
      </c>
      <c r="P25" s="38">
        <f t="shared" si="11"/>
        <v>100</v>
      </c>
      <c r="Q25" s="9">
        <v>5</v>
      </c>
      <c r="R25" s="9">
        <f t="shared" si="17"/>
        <v>500</v>
      </c>
    </row>
    <row r="26" spans="1:18" ht="15.75" customHeight="1" x14ac:dyDescent="0.25">
      <c r="A26" s="8">
        <v>20</v>
      </c>
      <c r="B26" s="2" t="s">
        <v>31</v>
      </c>
      <c r="C26" s="1" t="s">
        <v>11</v>
      </c>
      <c r="D26" s="1">
        <v>75</v>
      </c>
      <c r="E26" s="38">
        <v>95.08</v>
      </c>
      <c r="F26" s="38">
        <f t="shared" si="0"/>
        <v>7131</v>
      </c>
      <c r="G26" s="24">
        <v>81.599999999999994</v>
      </c>
      <c r="H26" s="24">
        <f t="shared" si="7"/>
        <v>6120</v>
      </c>
      <c r="I26" s="9">
        <v>105</v>
      </c>
      <c r="J26" s="9">
        <f t="shared" si="8"/>
        <v>7875</v>
      </c>
      <c r="K26" s="9">
        <v>120</v>
      </c>
      <c r="L26" s="9">
        <f t="shared" si="9"/>
        <v>9000</v>
      </c>
      <c r="M26" s="9">
        <v>121.3</v>
      </c>
      <c r="N26" s="9">
        <f t="shared" si="10"/>
        <v>9097.5</v>
      </c>
      <c r="O26" s="38">
        <v>61.5</v>
      </c>
      <c r="P26" s="38">
        <f t="shared" si="11"/>
        <v>4612.5</v>
      </c>
      <c r="Q26" s="9">
        <v>130</v>
      </c>
      <c r="R26" s="9">
        <f t="shared" si="17"/>
        <v>9750</v>
      </c>
    </row>
    <row r="27" spans="1:18" ht="15.75" customHeight="1" x14ac:dyDescent="0.25">
      <c r="A27" s="8">
        <v>21</v>
      </c>
      <c r="B27" s="10" t="s">
        <v>32</v>
      </c>
      <c r="C27" s="1" t="s">
        <v>11</v>
      </c>
      <c r="D27" s="1">
        <v>500</v>
      </c>
      <c r="E27" s="38">
        <v>65.09</v>
      </c>
      <c r="F27" s="38">
        <f t="shared" si="0"/>
        <v>32545</v>
      </c>
      <c r="G27" s="24">
        <v>40.32</v>
      </c>
      <c r="H27" s="24">
        <f t="shared" si="7"/>
        <v>20160</v>
      </c>
      <c r="I27" s="9">
        <v>65</v>
      </c>
      <c r="J27" s="9">
        <f t="shared" si="8"/>
        <v>32500</v>
      </c>
      <c r="K27" s="9">
        <v>45</v>
      </c>
      <c r="L27" s="9">
        <f t="shared" si="9"/>
        <v>22500</v>
      </c>
      <c r="M27" s="9">
        <v>45.4</v>
      </c>
      <c r="N27" s="9">
        <f t="shared" si="10"/>
        <v>22700</v>
      </c>
      <c r="O27" s="38">
        <v>45</v>
      </c>
      <c r="P27" s="38">
        <f t="shared" si="11"/>
        <v>22500</v>
      </c>
      <c r="Q27" s="9">
        <v>75</v>
      </c>
      <c r="R27" s="9">
        <f t="shared" si="17"/>
        <v>37500</v>
      </c>
    </row>
    <row r="28" spans="1:18" ht="15.75" customHeight="1" x14ac:dyDescent="0.25">
      <c r="A28" s="8">
        <v>22</v>
      </c>
      <c r="B28" s="10" t="s">
        <v>33</v>
      </c>
      <c r="C28" s="12" t="s">
        <v>11</v>
      </c>
      <c r="D28" s="11">
        <v>100</v>
      </c>
      <c r="E28" s="38">
        <v>2.4</v>
      </c>
      <c r="F28" s="38">
        <f t="shared" si="0"/>
        <v>240</v>
      </c>
      <c r="G28" s="24">
        <v>0.6</v>
      </c>
      <c r="H28" s="24">
        <f t="shared" si="7"/>
        <v>60</v>
      </c>
      <c r="I28" s="9">
        <v>1</v>
      </c>
      <c r="J28" s="9">
        <f t="shared" si="8"/>
        <v>100</v>
      </c>
      <c r="K28" s="9">
        <v>2</v>
      </c>
      <c r="L28" s="9">
        <f t="shared" si="9"/>
        <v>200</v>
      </c>
      <c r="M28" s="9">
        <v>2</v>
      </c>
      <c r="N28" s="9">
        <f t="shared" si="10"/>
        <v>200</v>
      </c>
      <c r="O28" s="38">
        <v>1</v>
      </c>
      <c r="P28" s="38">
        <f t="shared" si="11"/>
        <v>100</v>
      </c>
      <c r="Q28" s="9">
        <v>5</v>
      </c>
      <c r="R28" s="9">
        <f t="shared" si="17"/>
        <v>500</v>
      </c>
    </row>
    <row r="29" spans="1:18" ht="15.75" customHeight="1" x14ac:dyDescent="0.25">
      <c r="A29" s="8">
        <v>23</v>
      </c>
      <c r="B29" s="10" t="s">
        <v>34</v>
      </c>
      <c r="C29" s="1" t="s">
        <v>11</v>
      </c>
      <c r="D29" s="1">
        <v>75</v>
      </c>
      <c r="E29" s="38">
        <v>104.61</v>
      </c>
      <c r="F29" s="38">
        <f t="shared" si="0"/>
        <v>7845.75</v>
      </c>
      <c r="G29" s="24">
        <v>96</v>
      </c>
      <c r="H29" s="24">
        <f t="shared" si="7"/>
        <v>7200</v>
      </c>
      <c r="I29" s="9">
        <v>110</v>
      </c>
      <c r="J29" s="9">
        <f t="shared" si="8"/>
        <v>8250</v>
      </c>
      <c r="K29" s="9">
        <v>120</v>
      </c>
      <c r="L29" s="9">
        <f t="shared" si="9"/>
        <v>9000</v>
      </c>
      <c r="M29" s="9">
        <v>164.6</v>
      </c>
      <c r="N29" s="9">
        <f t="shared" si="10"/>
        <v>12345</v>
      </c>
      <c r="O29" s="38">
        <v>71</v>
      </c>
      <c r="P29" s="38">
        <f t="shared" si="11"/>
        <v>5325</v>
      </c>
      <c r="Q29" s="9">
        <v>140</v>
      </c>
      <c r="R29" s="9">
        <f t="shared" si="17"/>
        <v>10500</v>
      </c>
    </row>
    <row r="30" spans="1:18" ht="15.75" customHeight="1" x14ac:dyDescent="0.25">
      <c r="A30" s="8">
        <v>24</v>
      </c>
      <c r="B30" s="10" t="s">
        <v>35</v>
      </c>
      <c r="C30" s="1" t="s">
        <v>11</v>
      </c>
      <c r="D30" s="1">
        <v>500</v>
      </c>
      <c r="E30" s="38">
        <v>69.36</v>
      </c>
      <c r="F30" s="38">
        <f t="shared" si="0"/>
        <v>34680</v>
      </c>
      <c r="G30" s="24">
        <v>50.5</v>
      </c>
      <c r="H30" s="24">
        <f t="shared" ref="H30:H54" si="18">D30*G30</f>
        <v>25250</v>
      </c>
      <c r="I30" s="9">
        <v>70</v>
      </c>
      <c r="J30" s="9">
        <f t="shared" ref="J30:J54" si="19">D30*I30</f>
        <v>35000</v>
      </c>
      <c r="K30" s="9">
        <v>55</v>
      </c>
      <c r="L30" s="9">
        <f t="shared" ref="L30:L54" si="20">(D30*K30)</f>
        <v>27500</v>
      </c>
      <c r="M30" s="9">
        <v>61.8</v>
      </c>
      <c r="N30" s="9">
        <f t="shared" ref="N30:N54" si="21">(D30*M30)</f>
        <v>30900</v>
      </c>
      <c r="O30" s="38">
        <v>57.25</v>
      </c>
      <c r="P30" s="38">
        <f t="shared" ref="P30:P54" si="22">(D30*O30)</f>
        <v>28625</v>
      </c>
      <c r="Q30" s="9">
        <v>95</v>
      </c>
      <c r="R30" s="9">
        <f t="shared" si="17"/>
        <v>47500</v>
      </c>
    </row>
    <row r="31" spans="1:18" ht="15.75" customHeight="1" x14ac:dyDescent="0.25">
      <c r="A31" s="8">
        <v>25</v>
      </c>
      <c r="B31" s="10" t="s">
        <v>36</v>
      </c>
      <c r="C31" s="1" t="s">
        <v>11</v>
      </c>
      <c r="D31" s="1">
        <v>100</v>
      </c>
      <c r="E31" s="38">
        <v>4.68</v>
      </c>
      <c r="F31" s="38">
        <f t="shared" si="0"/>
        <v>468</v>
      </c>
      <c r="G31" s="24">
        <v>0.75</v>
      </c>
      <c r="H31" s="24">
        <f t="shared" si="18"/>
        <v>75</v>
      </c>
      <c r="I31" s="9">
        <v>1.5</v>
      </c>
      <c r="J31" s="9">
        <f t="shared" si="19"/>
        <v>150</v>
      </c>
      <c r="K31" s="9">
        <v>2</v>
      </c>
      <c r="L31" s="9">
        <f t="shared" si="20"/>
        <v>200</v>
      </c>
      <c r="M31" s="9">
        <v>2.1</v>
      </c>
      <c r="N31" s="9">
        <f t="shared" si="21"/>
        <v>210</v>
      </c>
      <c r="O31" s="38">
        <v>1</v>
      </c>
      <c r="P31" s="38">
        <f t="shared" si="22"/>
        <v>100</v>
      </c>
      <c r="Q31" s="9">
        <v>6</v>
      </c>
      <c r="R31" s="9">
        <f t="shared" si="17"/>
        <v>600</v>
      </c>
    </row>
    <row r="32" spans="1:18" ht="15.75" customHeight="1" x14ac:dyDescent="0.25">
      <c r="A32" s="8">
        <v>26</v>
      </c>
      <c r="B32" s="10" t="s">
        <v>37</v>
      </c>
      <c r="C32" s="1" t="s">
        <v>11</v>
      </c>
      <c r="D32" s="1">
        <v>75</v>
      </c>
      <c r="E32" s="38">
        <v>117.2</v>
      </c>
      <c r="F32" s="38">
        <f t="shared" si="0"/>
        <v>8790</v>
      </c>
      <c r="G32" s="24">
        <v>90</v>
      </c>
      <c r="H32" s="24">
        <f t="shared" si="18"/>
        <v>6750</v>
      </c>
      <c r="I32" s="9">
        <v>120</v>
      </c>
      <c r="J32" s="9">
        <f t="shared" si="19"/>
        <v>9000</v>
      </c>
      <c r="K32" s="9">
        <v>95</v>
      </c>
      <c r="L32" s="9">
        <f t="shared" si="20"/>
        <v>7125</v>
      </c>
      <c r="M32" s="9">
        <v>190.5</v>
      </c>
      <c r="N32" s="9">
        <f t="shared" si="21"/>
        <v>14287.5</v>
      </c>
      <c r="O32" s="38">
        <v>80.5</v>
      </c>
      <c r="P32" s="38">
        <f t="shared" si="22"/>
        <v>6037.5</v>
      </c>
      <c r="Q32" s="9">
        <v>160</v>
      </c>
      <c r="R32" s="9">
        <f t="shared" si="17"/>
        <v>12000</v>
      </c>
    </row>
    <row r="33" spans="1:18" ht="15.75" customHeight="1" x14ac:dyDescent="0.25">
      <c r="A33" s="8">
        <v>27</v>
      </c>
      <c r="B33" s="10" t="s">
        <v>38</v>
      </c>
      <c r="C33" s="1" t="s">
        <v>11</v>
      </c>
      <c r="D33" s="1">
        <v>500</v>
      </c>
      <c r="E33" s="38">
        <v>79.38</v>
      </c>
      <c r="F33" s="38">
        <f t="shared" si="0"/>
        <v>39690</v>
      </c>
      <c r="G33" s="24">
        <v>49</v>
      </c>
      <c r="H33" s="24">
        <f t="shared" ref="H33:H37" si="23">D33*G33</f>
        <v>24500</v>
      </c>
      <c r="I33" s="9">
        <v>75</v>
      </c>
      <c r="J33" s="9">
        <f t="shared" ref="J33:J37" si="24">D33*I33</f>
        <v>37500</v>
      </c>
      <c r="K33" s="9">
        <v>75</v>
      </c>
      <c r="L33" s="9">
        <f t="shared" ref="L33:L37" si="25">(D33*K33)</f>
        <v>37500</v>
      </c>
      <c r="M33" s="9">
        <v>77.3</v>
      </c>
      <c r="N33" s="9">
        <f t="shared" ref="N33:N37" si="26">(D33*M33)</f>
        <v>38650</v>
      </c>
      <c r="O33" s="38">
        <v>66.5</v>
      </c>
      <c r="P33" s="38">
        <f t="shared" ref="P33:P37" si="27">(D33*O33)</f>
        <v>33250</v>
      </c>
      <c r="Q33" s="9">
        <v>105</v>
      </c>
      <c r="R33" s="9">
        <f t="shared" si="17"/>
        <v>52500</v>
      </c>
    </row>
    <row r="34" spans="1:18" ht="15.75" customHeight="1" x14ac:dyDescent="0.25">
      <c r="A34" s="8">
        <v>28</v>
      </c>
      <c r="B34" s="10" t="s">
        <v>39</v>
      </c>
      <c r="C34" s="1" t="s">
        <v>11</v>
      </c>
      <c r="D34" s="1">
        <v>100</v>
      </c>
      <c r="E34" s="38">
        <v>4.2</v>
      </c>
      <c r="F34" s="38">
        <f t="shared" si="0"/>
        <v>420</v>
      </c>
      <c r="G34" s="24">
        <v>1</v>
      </c>
      <c r="H34" s="24">
        <f t="shared" si="23"/>
        <v>100</v>
      </c>
      <c r="I34" s="9">
        <v>2</v>
      </c>
      <c r="J34" s="9">
        <f t="shared" si="24"/>
        <v>200</v>
      </c>
      <c r="K34" s="9">
        <v>2</v>
      </c>
      <c r="L34" s="9">
        <f t="shared" si="25"/>
        <v>200</v>
      </c>
      <c r="M34" s="9">
        <v>2.1</v>
      </c>
      <c r="N34" s="9">
        <f t="shared" si="26"/>
        <v>210</v>
      </c>
      <c r="O34" s="38">
        <v>2</v>
      </c>
      <c r="P34" s="38">
        <f t="shared" si="27"/>
        <v>200</v>
      </c>
      <c r="Q34" s="9">
        <v>6</v>
      </c>
      <c r="R34" s="9">
        <f t="shared" si="17"/>
        <v>600</v>
      </c>
    </row>
    <row r="35" spans="1:18" ht="15.75" customHeight="1" x14ac:dyDescent="0.25">
      <c r="A35" s="8">
        <v>29</v>
      </c>
      <c r="B35" s="10" t="s">
        <v>40</v>
      </c>
      <c r="C35" s="1" t="s">
        <v>11</v>
      </c>
      <c r="D35" s="1">
        <v>75</v>
      </c>
      <c r="E35" s="38">
        <v>141.6</v>
      </c>
      <c r="F35" s="38">
        <f t="shared" si="0"/>
        <v>10620</v>
      </c>
      <c r="G35" s="24">
        <v>134.4</v>
      </c>
      <c r="H35" s="24">
        <f t="shared" si="23"/>
        <v>10080</v>
      </c>
      <c r="I35" s="9">
        <v>140</v>
      </c>
      <c r="J35" s="9">
        <f t="shared" si="24"/>
        <v>10500</v>
      </c>
      <c r="K35" s="9">
        <v>100</v>
      </c>
      <c r="L35" s="9">
        <f t="shared" si="25"/>
        <v>7500</v>
      </c>
      <c r="M35" s="9">
        <v>210.9</v>
      </c>
      <c r="N35" s="9">
        <f t="shared" si="26"/>
        <v>15817.5</v>
      </c>
      <c r="O35" s="38">
        <v>94.75</v>
      </c>
      <c r="P35" s="38">
        <f t="shared" si="27"/>
        <v>7106.25</v>
      </c>
      <c r="Q35" s="9">
        <v>165</v>
      </c>
      <c r="R35" s="9">
        <f t="shared" si="17"/>
        <v>12375</v>
      </c>
    </row>
    <row r="36" spans="1:18" ht="15.75" customHeight="1" x14ac:dyDescent="0.25">
      <c r="A36" s="8">
        <v>30</v>
      </c>
      <c r="B36" s="10" t="s">
        <v>41</v>
      </c>
      <c r="C36" s="1" t="s">
        <v>11</v>
      </c>
      <c r="D36" s="1">
        <v>500</v>
      </c>
      <c r="E36" s="38">
        <v>86.51</v>
      </c>
      <c r="F36" s="38">
        <f t="shared" si="0"/>
        <v>43255</v>
      </c>
      <c r="G36" s="24">
        <v>78.400000000000006</v>
      </c>
      <c r="H36" s="24">
        <f t="shared" si="23"/>
        <v>39200</v>
      </c>
      <c r="I36" s="9">
        <v>80</v>
      </c>
      <c r="J36" s="9">
        <f t="shared" si="24"/>
        <v>40000</v>
      </c>
      <c r="K36" s="9">
        <v>85</v>
      </c>
      <c r="L36" s="9">
        <f t="shared" si="25"/>
        <v>42500</v>
      </c>
      <c r="M36" s="9">
        <v>87</v>
      </c>
      <c r="N36" s="9">
        <f t="shared" si="26"/>
        <v>43500</v>
      </c>
      <c r="O36" s="38">
        <v>78.5</v>
      </c>
      <c r="P36" s="38">
        <f t="shared" si="27"/>
        <v>39250</v>
      </c>
      <c r="Q36" s="9">
        <v>120</v>
      </c>
      <c r="R36" s="9">
        <f t="shared" si="17"/>
        <v>60000</v>
      </c>
    </row>
    <row r="37" spans="1:18" ht="15.75" customHeight="1" x14ac:dyDescent="0.25">
      <c r="A37" s="8">
        <v>31</v>
      </c>
      <c r="B37" s="10" t="s">
        <v>42</v>
      </c>
      <c r="C37" s="1" t="s">
        <v>11</v>
      </c>
      <c r="D37" s="1">
        <v>100</v>
      </c>
      <c r="E37" s="38">
        <v>3</v>
      </c>
      <c r="F37" s="38">
        <f t="shared" si="0"/>
        <v>300</v>
      </c>
      <c r="G37" s="24">
        <v>3.5</v>
      </c>
      <c r="H37" s="24">
        <f t="shared" si="23"/>
        <v>350</v>
      </c>
      <c r="I37" s="9">
        <v>2</v>
      </c>
      <c r="J37" s="9">
        <f t="shared" si="24"/>
        <v>200</v>
      </c>
      <c r="K37" s="9">
        <v>2</v>
      </c>
      <c r="L37" s="9">
        <f t="shared" si="25"/>
        <v>200</v>
      </c>
      <c r="M37" s="9">
        <v>3.2</v>
      </c>
      <c r="N37" s="9">
        <f t="shared" si="26"/>
        <v>320</v>
      </c>
      <c r="O37" s="38">
        <v>3.5</v>
      </c>
      <c r="P37" s="38">
        <f t="shared" si="27"/>
        <v>350</v>
      </c>
      <c r="Q37" s="9">
        <v>6</v>
      </c>
      <c r="R37" s="9">
        <f t="shared" si="17"/>
        <v>600</v>
      </c>
    </row>
    <row r="38" spans="1:18" ht="15.75" customHeight="1" x14ac:dyDescent="0.25">
      <c r="A38" s="8">
        <v>32</v>
      </c>
      <c r="B38" s="10" t="s">
        <v>43</v>
      </c>
      <c r="C38" s="1" t="s">
        <v>11</v>
      </c>
      <c r="D38" s="1">
        <v>75</v>
      </c>
      <c r="E38" s="38">
        <v>160.84</v>
      </c>
      <c r="F38" s="38">
        <f t="shared" si="0"/>
        <v>12063</v>
      </c>
      <c r="G38" s="24">
        <v>159.6</v>
      </c>
      <c r="H38" s="24">
        <f t="shared" si="18"/>
        <v>11970</v>
      </c>
      <c r="I38" s="9">
        <v>155</v>
      </c>
      <c r="J38" s="9">
        <f t="shared" si="19"/>
        <v>11625</v>
      </c>
      <c r="K38" s="9">
        <v>135</v>
      </c>
      <c r="L38" s="9">
        <f t="shared" si="20"/>
        <v>10125</v>
      </c>
      <c r="M38" s="9">
        <v>257.60000000000002</v>
      </c>
      <c r="N38" s="9">
        <f t="shared" si="21"/>
        <v>19320</v>
      </c>
      <c r="O38" s="38">
        <v>118.75</v>
      </c>
      <c r="P38" s="38">
        <f t="shared" si="22"/>
        <v>8906.25</v>
      </c>
      <c r="Q38" s="9">
        <v>190</v>
      </c>
      <c r="R38" s="9">
        <f t="shared" si="17"/>
        <v>14250</v>
      </c>
    </row>
    <row r="39" spans="1:18" ht="15.75" customHeight="1" x14ac:dyDescent="0.25">
      <c r="A39" s="8">
        <v>33</v>
      </c>
      <c r="B39" s="10" t="s">
        <v>44</v>
      </c>
      <c r="C39" s="1" t="s">
        <v>11</v>
      </c>
      <c r="D39" s="1">
        <v>500</v>
      </c>
      <c r="E39" s="38">
        <v>123.64</v>
      </c>
      <c r="F39" s="38">
        <f t="shared" si="0"/>
        <v>61820</v>
      </c>
      <c r="G39" s="24">
        <v>98</v>
      </c>
      <c r="H39" s="24">
        <f t="shared" ref="H39:H44" si="28">D39*G39</f>
        <v>49000</v>
      </c>
      <c r="I39" s="9">
        <v>95</v>
      </c>
      <c r="J39" s="9">
        <f t="shared" ref="J39:J44" si="29">D39*I39</f>
        <v>47500</v>
      </c>
      <c r="K39" s="9">
        <v>110</v>
      </c>
      <c r="L39" s="9">
        <f t="shared" ref="L39:L44" si="30">(D39*K39)</f>
        <v>55000</v>
      </c>
      <c r="M39" s="9">
        <v>113.9</v>
      </c>
      <c r="N39" s="9">
        <f t="shared" ref="N39:N44" si="31">(D39*M39)</f>
        <v>56950</v>
      </c>
      <c r="O39" s="38">
        <v>101</v>
      </c>
      <c r="P39" s="38">
        <f t="shared" ref="P39:P44" si="32">(D39*O39)</f>
        <v>50500</v>
      </c>
      <c r="Q39" s="9">
        <v>160</v>
      </c>
      <c r="R39" s="9">
        <f t="shared" si="17"/>
        <v>80000</v>
      </c>
    </row>
    <row r="40" spans="1:18" ht="15.75" customHeight="1" x14ac:dyDescent="0.25">
      <c r="A40" s="8">
        <v>34</v>
      </c>
      <c r="B40" s="10" t="s">
        <v>45</v>
      </c>
      <c r="C40" s="1" t="s">
        <v>11</v>
      </c>
      <c r="D40" s="1">
        <v>100</v>
      </c>
      <c r="E40" s="38">
        <v>11.4</v>
      </c>
      <c r="F40" s="38">
        <f t="shared" si="0"/>
        <v>1140</v>
      </c>
      <c r="G40" s="24">
        <v>5.25</v>
      </c>
      <c r="H40" s="24">
        <f t="shared" si="28"/>
        <v>525</v>
      </c>
      <c r="I40" s="9">
        <v>2.5</v>
      </c>
      <c r="J40" s="9">
        <f t="shared" si="29"/>
        <v>250</v>
      </c>
      <c r="K40" s="9">
        <v>2</v>
      </c>
      <c r="L40" s="9">
        <f t="shared" si="30"/>
        <v>200</v>
      </c>
      <c r="M40" s="9">
        <v>4</v>
      </c>
      <c r="N40" s="9">
        <f t="shared" si="31"/>
        <v>400</v>
      </c>
      <c r="O40" s="38">
        <v>3.5</v>
      </c>
      <c r="P40" s="38">
        <f t="shared" si="32"/>
        <v>350</v>
      </c>
      <c r="Q40" s="9">
        <v>7</v>
      </c>
      <c r="R40" s="9">
        <f t="shared" si="17"/>
        <v>700</v>
      </c>
    </row>
    <row r="41" spans="1:18" ht="15.75" customHeight="1" x14ac:dyDescent="0.25">
      <c r="A41" s="8">
        <v>35</v>
      </c>
      <c r="B41" s="10" t="s">
        <v>46</v>
      </c>
      <c r="C41" s="1" t="s">
        <v>11</v>
      </c>
      <c r="D41" s="1">
        <v>75</v>
      </c>
      <c r="E41" s="38">
        <v>235.4</v>
      </c>
      <c r="F41" s="38">
        <f t="shared" si="0"/>
        <v>17655</v>
      </c>
      <c r="G41" s="24">
        <v>201</v>
      </c>
      <c r="H41" s="24">
        <f t="shared" si="28"/>
        <v>15075</v>
      </c>
      <c r="I41" s="9">
        <v>195</v>
      </c>
      <c r="J41" s="9">
        <f t="shared" si="29"/>
        <v>14625</v>
      </c>
      <c r="K41" s="9">
        <v>145</v>
      </c>
      <c r="L41" s="9">
        <f t="shared" si="30"/>
        <v>10875</v>
      </c>
      <c r="M41" s="9">
        <v>333.8</v>
      </c>
      <c r="N41" s="9">
        <f t="shared" si="31"/>
        <v>25035</v>
      </c>
      <c r="O41" s="38">
        <v>153</v>
      </c>
      <c r="P41" s="38">
        <f t="shared" si="32"/>
        <v>11475</v>
      </c>
      <c r="Q41" s="9">
        <v>275</v>
      </c>
      <c r="R41" s="9">
        <f t="shared" si="17"/>
        <v>20625</v>
      </c>
    </row>
    <row r="42" spans="1:18" ht="15.75" customHeight="1" x14ac:dyDescent="0.25">
      <c r="A42" s="8">
        <v>36</v>
      </c>
      <c r="B42" s="10" t="s">
        <v>47</v>
      </c>
      <c r="C42" s="1" t="s">
        <v>11</v>
      </c>
      <c r="D42" s="1">
        <v>500</v>
      </c>
      <c r="E42" s="38">
        <v>141.15</v>
      </c>
      <c r="F42" s="38">
        <f t="shared" si="0"/>
        <v>70575</v>
      </c>
      <c r="G42" s="24">
        <v>134.4</v>
      </c>
      <c r="H42" s="24">
        <f t="shared" si="28"/>
        <v>67200</v>
      </c>
      <c r="I42" s="9">
        <v>120</v>
      </c>
      <c r="J42" s="9">
        <f t="shared" si="29"/>
        <v>60000</v>
      </c>
      <c r="K42" s="9">
        <v>125</v>
      </c>
      <c r="L42" s="9">
        <f t="shared" si="30"/>
        <v>62500</v>
      </c>
      <c r="M42" s="9">
        <v>156.30000000000001</v>
      </c>
      <c r="N42" s="9">
        <f t="shared" si="31"/>
        <v>78150</v>
      </c>
      <c r="O42" s="38">
        <v>131.25</v>
      </c>
      <c r="P42" s="38">
        <f t="shared" si="32"/>
        <v>65625</v>
      </c>
      <c r="Q42" s="9">
        <v>210</v>
      </c>
      <c r="R42" s="9">
        <f t="shared" si="17"/>
        <v>105000</v>
      </c>
    </row>
    <row r="43" spans="1:18" ht="15.75" customHeight="1" x14ac:dyDescent="0.25">
      <c r="A43" s="8">
        <v>37</v>
      </c>
      <c r="B43" s="10" t="s">
        <v>48</v>
      </c>
      <c r="C43" s="1" t="s">
        <v>11</v>
      </c>
      <c r="D43" s="1">
        <v>100</v>
      </c>
      <c r="E43" s="38">
        <v>6.6</v>
      </c>
      <c r="F43" s="38">
        <f t="shared" si="0"/>
        <v>660</v>
      </c>
      <c r="G43" s="24">
        <v>5</v>
      </c>
      <c r="H43" s="24">
        <f t="shared" si="28"/>
        <v>500</v>
      </c>
      <c r="I43" s="9">
        <v>3.5</v>
      </c>
      <c r="J43" s="9">
        <f t="shared" si="29"/>
        <v>350</v>
      </c>
      <c r="K43" s="9">
        <v>2</v>
      </c>
      <c r="L43" s="9">
        <f t="shared" si="30"/>
        <v>200</v>
      </c>
      <c r="M43" s="9">
        <v>5.3</v>
      </c>
      <c r="N43" s="9">
        <f t="shared" si="31"/>
        <v>530</v>
      </c>
      <c r="O43" s="38">
        <v>7.5</v>
      </c>
      <c r="P43" s="38">
        <f t="shared" si="32"/>
        <v>750</v>
      </c>
      <c r="Q43" s="9">
        <v>8</v>
      </c>
      <c r="R43" s="9">
        <f t="shared" si="17"/>
        <v>800</v>
      </c>
    </row>
    <row r="44" spans="1:18" ht="15.75" customHeight="1" x14ac:dyDescent="0.25">
      <c r="A44" s="8">
        <v>38</v>
      </c>
      <c r="B44" s="10" t="s">
        <v>49</v>
      </c>
      <c r="C44" s="1" t="s">
        <v>11</v>
      </c>
      <c r="D44" s="1">
        <v>75</v>
      </c>
      <c r="E44" s="38">
        <v>276.18</v>
      </c>
      <c r="F44" s="38">
        <f t="shared" si="0"/>
        <v>20713.5</v>
      </c>
      <c r="G44" s="24">
        <v>255</v>
      </c>
      <c r="H44" s="24">
        <f t="shared" si="28"/>
        <v>19125</v>
      </c>
      <c r="I44" s="9">
        <v>235</v>
      </c>
      <c r="J44" s="9">
        <f t="shared" si="29"/>
        <v>17625</v>
      </c>
      <c r="K44" s="9">
        <v>185</v>
      </c>
      <c r="L44" s="9">
        <f t="shared" si="30"/>
        <v>13875</v>
      </c>
      <c r="M44" s="9">
        <v>374.5</v>
      </c>
      <c r="N44" s="9">
        <f t="shared" si="31"/>
        <v>28087.5</v>
      </c>
      <c r="O44" s="38">
        <v>193</v>
      </c>
      <c r="P44" s="38">
        <f t="shared" si="32"/>
        <v>14475</v>
      </c>
      <c r="Q44" s="9">
        <v>320</v>
      </c>
      <c r="R44" s="9">
        <f t="shared" si="17"/>
        <v>24000</v>
      </c>
    </row>
    <row r="45" spans="1:18" ht="15.75" customHeight="1" x14ac:dyDescent="0.25">
      <c r="A45" s="8">
        <v>39</v>
      </c>
      <c r="B45" s="10" t="s">
        <v>50</v>
      </c>
      <c r="C45" s="1" t="s">
        <v>11</v>
      </c>
      <c r="D45" s="1">
        <v>500</v>
      </c>
      <c r="E45" s="38">
        <v>199.45</v>
      </c>
      <c r="F45" s="38">
        <f t="shared" si="0"/>
        <v>99725</v>
      </c>
      <c r="G45" s="24">
        <v>179.2</v>
      </c>
      <c r="H45" s="24">
        <f t="shared" si="18"/>
        <v>89600</v>
      </c>
      <c r="I45" s="9">
        <v>145</v>
      </c>
      <c r="J45" s="9">
        <f t="shared" si="19"/>
        <v>72500</v>
      </c>
      <c r="K45" s="9">
        <v>165</v>
      </c>
      <c r="L45" s="9">
        <f t="shared" si="20"/>
        <v>82500</v>
      </c>
      <c r="M45" s="9">
        <v>191.1</v>
      </c>
      <c r="N45" s="9">
        <f t="shared" si="21"/>
        <v>95550</v>
      </c>
      <c r="O45" s="38">
        <v>183</v>
      </c>
      <c r="P45" s="38">
        <f t="shared" si="22"/>
        <v>91500</v>
      </c>
      <c r="Q45" s="9">
        <v>250</v>
      </c>
      <c r="R45" s="9">
        <f t="shared" si="17"/>
        <v>125000</v>
      </c>
    </row>
    <row r="46" spans="1:18" ht="15.75" customHeight="1" x14ac:dyDescent="0.25">
      <c r="A46" s="8">
        <v>40</v>
      </c>
      <c r="B46" s="10" t="s">
        <v>51</v>
      </c>
      <c r="C46" s="1" t="s">
        <v>11</v>
      </c>
      <c r="D46" s="1">
        <v>100</v>
      </c>
      <c r="E46" s="38">
        <v>7.8</v>
      </c>
      <c r="F46" s="38">
        <f t="shared" si="0"/>
        <v>780</v>
      </c>
      <c r="G46" s="24">
        <v>6</v>
      </c>
      <c r="H46" s="24">
        <f t="shared" si="18"/>
        <v>600</v>
      </c>
      <c r="I46" s="9">
        <v>4.5</v>
      </c>
      <c r="J46" s="9">
        <f t="shared" si="19"/>
        <v>450</v>
      </c>
      <c r="K46" s="9">
        <v>2</v>
      </c>
      <c r="L46" s="9">
        <f t="shared" si="20"/>
        <v>200</v>
      </c>
      <c r="M46" s="9">
        <v>6.1</v>
      </c>
      <c r="N46" s="9">
        <f t="shared" si="21"/>
        <v>610</v>
      </c>
      <c r="O46" s="38">
        <v>7.5</v>
      </c>
      <c r="P46" s="38">
        <f t="shared" si="22"/>
        <v>750</v>
      </c>
      <c r="Q46" s="9">
        <v>8</v>
      </c>
      <c r="R46" s="9">
        <f t="shared" si="17"/>
        <v>800</v>
      </c>
    </row>
    <row r="47" spans="1:18" ht="15.75" customHeight="1" x14ac:dyDescent="0.25">
      <c r="A47" s="8">
        <v>41</v>
      </c>
      <c r="B47" s="10" t="s">
        <v>52</v>
      </c>
      <c r="C47" s="1" t="s">
        <v>11</v>
      </c>
      <c r="D47" s="1">
        <v>75</v>
      </c>
      <c r="E47" s="38">
        <v>316.88</v>
      </c>
      <c r="F47" s="38">
        <f t="shared" si="0"/>
        <v>23766</v>
      </c>
      <c r="G47" s="24">
        <v>351</v>
      </c>
      <c r="H47" s="24">
        <f t="shared" si="18"/>
        <v>26325</v>
      </c>
      <c r="I47" s="9">
        <v>280</v>
      </c>
      <c r="J47" s="9">
        <f t="shared" si="19"/>
        <v>21000</v>
      </c>
      <c r="K47" s="9">
        <v>250</v>
      </c>
      <c r="L47" s="9">
        <f t="shared" si="20"/>
        <v>18750</v>
      </c>
      <c r="M47" s="9">
        <v>470.8</v>
      </c>
      <c r="N47" s="9">
        <f t="shared" si="21"/>
        <v>35310</v>
      </c>
      <c r="O47" s="38">
        <v>258.75</v>
      </c>
      <c r="P47" s="38">
        <f t="shared" si="22"/>
        <v>19406.25</v>
      </c>
      <c r="Q47" s="9">
        <v>400</v>
      </c>
      <c r="R47" s="9">
        <f t="shared" si="17"/>
        <v>30000</v>
      </c>
    </row>
    <row r="48" spans="1:18" ht="15.75" customHeight="1" x14ac:dyDescent="0.25">
      <c r="A48" s="8">
        <v>42</v>
      </c>
      <c r="B48" s="10" t="s">
        <v>53</v>
      </c>
      <c r="C48" s="1" t="s">
        <v>11</v>
      </c>
      <c r="D48" s="1">
        <v>400</v>
      </c>
      <c r="E48" s="38">
        <v>256.48</v>
      </c>
      <c r="F48" s="38">
        <f t="shared" si="0"/>
        <v>102592</v>
      </c>
      <c r="G48" s="24">
        <v>216.16</v>
      </c>
      <c r="H48" s="24">
        <f t="shared" si="18"/>
        <v>86464</v>
      </c>
      <c r="I48" s="9">
        <v>180</v>
      </c>
      <c r="J48" s="9">
        <f t="shared" si="19"/>
        <v>72000</v>
      </c>
      <c r="K48" s="9">
        <v>220</v>
      </c>
      <c r="L48" s="9">
        <f t="shared" si="20"/>
        <v>88000</v>
      </c>
      <c r="M48" s="9">
        <v>246.8</v>
      </c>
      <c r="N48" s="26">
        <f t="shared" si="21"/>
        <v>98720</v>
      </c>
      <c r="O48" s="38">
        <v>240</v>
      </c>
      <c r="P48" s="38">
        <f t="shared" si="22"/>
        <v>96000</v>
      </c>
      <c r="Q48" s="9">
        <v>300</v>
      </c>
      <c r="R48" s="9">
        <f t="shared" si="17"/>
        <v>120000</v>
      </c>
    </row>
    <row r="49" spans="1:18" ht="15.75" customHeight="1" x14ac:dyDescent="0.25">
      <c r="A49" s="8">
        <v>43</v>
      </c>
      <c r="B49" s="10" t="s">
        <v>54</v>
      </c>
      <c r="C49" s="1" t="s">
        <v>11</v>
      </c>
      <c r="D49" s="1">
        <v>500</v>
      </c>
      <c r="E49" s="38">
        <v>240.96</v>
      </c>
      <c r="F49" s="38">
        <f t="shared" si="0"/>
        <v>120480</v>
      </c>
      <c r="G49" s="24">
        <v>201</v>
      </c>
      <c r="H49" s="24">
        <f t="shared" si="18"/>
        <v>100500</v>
      </c>
      <c r="I49" s="9">
        <v>170</v>
      </c>
      <c r="J49" s="9">
        <f t="shared" si="19"/>
        <v>85000</v>
      </c>
      <c r="K49" s="9">
        <v>210</v>
      </c>
      <c r="L49" s="9">
        <f t="shared" si="20"/>
        <v>105000</v>
      </c>
      <c r="M49" s="9">
        <v>225.8</v>
      </c>
      <c r="N49" s="9">
        <f t="shared" si="21"/>
        <v>112900</v>
      </c>
      <c r="O49" s="38">
        <v>240</v>
      </c>
      <c r="P49" s="38">
        <f t="shared" si="22"/>
        <v>120000</v>
      </c>
      <c r="Q49" s="9">
        <v>265</v>
      </c>
      <c r="R49" s="9">
        <f t="shared" si="17"/>
        <v>132500</v>
      </c>
    </row>
    <row r="50" spans="1:18" ht="15.75" customHeight="1" x14ac:dyDescent="0.25">
      <c r="A50" s="8">
        <v>44</v>
      </c>
      <c r="B50" s="10" t="s">
        <v>55</v>
      </c>
      <c r="C50" s="1" t="s">
        <v>11</v>
      </c>
      <c r="D50" s="1">
        <v>100</v>
      </c>
      <c r="E50" s="38">
        <v>16.2</v>
      </c>
      <c r="F50" s="38">
        <f t="shared" si="0"/>
        <v>1620</v>
      </c>
      <c r="G50" s="24">
        <v>7.5</v>
      </c>
      <c r="H50" s="24">
        <f t="shared" si="18"/>
        <v>750</v>
      </c>
      <c r="I50" s="9">
        <v>5.5</v>
      </c>
      <c r="J50" s="9">
        <f t="shared" si="19"/>
        <v>550</v>
      </c>
      <c r="K50" s="9">
        <v>2</v>
      </c>
      <c r="L50" s="9">
        <f t="shared" si="20"/>
        <v>200</v>
      </c>
      <c r="M50" s="9">
        <v>8.3000000000000007</v>
      </c>
      <c r="N50" s="9">
        <f t="shared" si="21"/>
        <v>830.00000000000011</v>
      </c>
      <c r="O50" s="38">
        <v>10.5</v>
      </c>
      <c r="P50" s="38">
        <f t="shared" si="22"/>
        <v>1050</v>
      </c>
      <c r="Q50" s="9">
        <v>9</v>
      </c>
      <c r="R50" s="9">
        <f t="shared" si="17"/>
        <v>900</v>
      </c>
    </row>
    <row r="51" spans="1:18" ht="15.75" customHeight="1" x14ac:dyDescent="0.25">
      <c r="A51" s="8">
        <v>45</v>
      </c>
      <c r="B51" s="10" t="s">
        <v>56</v>
      </c>
      <c r="C51" s="1" t="s">
        <v>11</v>
      </c>
      <c r="D51" s="1">
        <v>100</v>
      </c>
      <c r="E51" s="38">
        <v>150</v>
      </c>
      <c r="F51" s="38">
        <f t="shared" si="0"/>
        <v>15000</v>
      </c>
      <c r="G51" s="24">
        <v>89</v>
      </c>
      <c r="H51" s="24">
        <f t="shared" si="18"/>
        <v>8900</v>
      </c>
      <c r="I51" s="9">
        <v>20</v>
      </c>
      <c r="J51" s="9">
        <f t="shared" si="19"/>
        <v>2000</v>
      </c>
      <c r="K51" s="9">
        <v>75</v>
      </c>
      <c r="L51" s="9">
        <f t="shared" si="20"/>
        <v>7500</v>
      </c>
      <c r="M51" s="9">
        <v>185.1</v>
      </c>
      <c r="N51" s="9">
        <f t="shared" si="21"/>
        <v>18510</v>
      </c>
      <c r="O51" s="38">
        <v>20</v>
      </c>
      <c r="P51" s="38">
        <f t="shared" si="22"/>
        <v>2000</v>
      </c>
      <c r="Q51" s="9">
        <v>150</v>
      </c>
      <c r="R51" s="9">
        <f t="shared" si="17"/>
        <v>15000</v>
      </c>
    </row>
    <row r="52" spans="1:18" ht="15.75" customHeight="1" x14ac:dyDescent="0.25">
      <c r="A52" s="8">
        <v>46</v>
      </c>
      <c r="B52" s="10" t="s">
        <v>57</v>
      </c>
      <c r="C52" s="1" t="s">
        <v>11</v>
      </c>
      <c r="D52" s="1">
        <v>100</v>
      </c>
      <c r="E52" s="38">
        <v>486.84</v>
      </c>
      <c r="F52" s="38">
        <f t="shared" si="0"/>
        <v>48684</v>
      </c>
      <c r="G52" s="24">
        <v>420</v>
      </c>
      <c r="H52" s="24">
        <f t="shared" si="18"/>
        <v>42000</v>
      </c>
      <c r="I52" s="9">
        <v>375</v>
      </c>
      <c r="J52" s="9">
        <f t="shared" si="19"/>
        <v>37500</v>
      </c>
      <c r="K52" s="9">
        <v>420</v>
      </c>
      <c r="L52" s="9">
        <f t="shared" si="20"/>
        <v>42000</v>
      </c>
      <c r="M52" s="9">
        <v>749.6</v>
      </c>
      <c r="N52" s="9">
        <f t="shared" si="21"/>
        <v>74960</v>
      </c>
      <c r="O52" s="38">
        <v>395.75</v>
      </c>
      <c r="P52" s="38">
        <f t="shared" si="22"/>
        <v>39575</v>
      </c>
      <c r="Q52" s="9">
        <v>600</v>
      </c>
      <c r="R52" s="9">
        <f t="shared" si="17"/>
        <v>60000</v>
      </c>
    </row>
    <row r="53" spans="1:18" ht="15.75" customHeight="1" x14ac:dyDescent="0.25">
      <c r="A53" s="8">
        <v>47</v>
      </c>
      <c r="B53" s="10" t="s">
        <v>58</v>
      </c>
      <c r="C53" s="1" t="s">
        <v>11</v>
      </c>
      <c r="D53" s="1">
        <v>100</v>
      </c>
      <c r="E53" s="38">
        <v>538.6</v>
      </c>
      <c r="F53" s="38">
        <f t="shared" si="0"/>
        <v>53860</v>
      </c>
      <c r="G53" s="24">
        <v>379</v>
      </c>
      <c r="H53" s="24">
        <f t="shared" si="18"/>
        <v>37900</v>
      </c>
      <c r="I53" s="9">
        <v>350</v>
      </c>
      <c r="J53" s="9">
        <f t="shared" si="19"/>
        <v>35000</v>
      </c>
      <c r="K53" s="9">
        <v>380</v>
      </c>
      <c r="L53" s="9">
        <f t="shared" si="20"/>
        <v>38000</v>
      </c>
      <c r="M53" s="9">
        <v>418.4</v>
      </c>
      <c r="N53" s="9">
        <f t="shared" si="21"/>
        <v>41840</v>
      </c>
      <c r="O53" s="38">
        <v>376</v>
      </c>
      <c r="P53" s="38">
        <f t="shared" si="22"/>
        <v>37600</v>
      </c>
      <c r="Q53" s="9">
        <v>500</v>
      </c>
      <c r="R53" s="9">
        <f t="shared" si="17"/>
        <v>50000</v>
      </c>
    </row>
    <row r="54" spans="1:18" ht="15.75" customHeight="1" x14ac:dyDescent="0.25">
      <c r="A54" s="8">
        <v>48</v>
      </c>
      <c r="B54" s="10" t="s">
        <v>59</v>
      </c>
      <c r="C54" s="1" t="s">
        <v>11</v>
      </c>
      <c r="D54" s="1">
        <v>100</v>
      </c>
      <c r="E54" s="38">
        <v>13.7</v>
      </c>
      <c r="F54" s="38">
        <f t="shared" si="0"/>
        <v>1370</v>
      </c>
      <c r="G54" s="24">
        <v>0.5</v>
      </c>
      <c r="H54" s="24">
        <f t="shared" si="18"/>
        <v>50</v>
      </c>
      <c r="I54" s="9">
        <v>6.5</v>
      </c>
      <c r="J54" s="9">
        <f t="shared" si="19"/>
        <v>650</v>
      </c>
      <c r="K54" s="9">
        <v>2</v>
      </c>
      <c r="L54" s="9">
        <f t="shared" si="20"/>
        <v>200</v>
      </c>
      <c r="M54" s="9">
        <v>9.5</v>
      </c>
      <c r="N54" s="9">
        <f t="shared" si="21"/>
        <v>950</v>
      </c>
      <c r="O54" s="38">
        <v>12.5</v>
      </c>
      <c r="P54" s="38">
        <f t="shared" si="22"/>
        <v>1250</v>
      </c>
      <c r="Q54" s="9">
        <v>10</v>
      </c>
      <c r="R54" s="9">
        <f t="shared" si="17"/>
        <v>1000</v>
      </c>
    </row>
    <row r="55" spans="1:18" ht="15.75" customHeight="1" thickBot="1" x14ac:dyDescent="0.3">
      <c r="A55" s="8">
        <v>49</v>
      </c>
      <c r="B55" s="10" t="s">
        <v>60</v>
      </c>
      <c r="C55" s="1" t="s">
        <v>61</v>
      </c>
      <c r="D55" s="1">
        <v>5</v>
      </c>
      <c r="E55" s="38">
        <v>1250</v>
      </c>
      <c r="F55" s="38">
        <f t="shared" si="0"/>
        <v>6250</v>
      </c>
      <c r="G55" s="24">
        <v>100</v>
      </c>
      <c r="H55" s="24">
        <f t="shared" si="7"/>
        <v>500</v>
      </c>
      <c r="I55" s="9">
        <v>1000</v>
      </c>
      <c r="J55" s="9">
        <f t="shared" si="8"/>
        <v>5000</v>
      </c>
      <c r="K55" s="9">
        <v>1500</v>
      </c>
      <c r="L55" s="9">
        <f t="shared" si="9"/>
        <v>7500</v>
      </c>
      <c r="M55" s="9">
        <v>793.4</v>
      </c>
      <c r="N55" s="9">
        <f t="shared" si="10"/>
        <v>3967</v>
      </c>
      <c r="O55" s="38">
        <v>1000</v>
      </c>
      <c r="P55" s="38">
        <f t="shared" si="11"/>
        <v>5000</v>
      </c>
      <c r="Q55" s="9">
        <v>3000</v>
      </c>
      <c r="R55" s="9">
        <f t="shared" si="17"/>
        <v>15000</v>
      </c>
    </row>
    <row r="56" spans="1:18" ht="15.75" customHeight="1" thickTop="1" x14ac:dyDescent="0.25">
      <c r="A56" s="27"/>
      <c r="B56" s="28" t="s">
        <v>68</v>
      </c>
      <c r="C56" s="27"/>
      <c r="D56" s="27"/>
      <c r="E56" s="27"/>
      <c r="F56" s="29">
        <f>SUM(F6:F55)</f>
        <v>979394.25</v>
      </c>
      <c r="G56" s="27"/>
      <c r="H56" s="29">
        <f>SUM(H6:H55)</f>
        <v>797955</v>
      </c>
      <c r="I56" s="27"/>
      <c r="J56" s="29">
        <f>SUM(J6:J55)</f>
        <v>788475</v>
      </c>
      <c r="K56" s="30"/>
      <c r="L56" s="29">
        <f>SUM(L6:L55)</f>
        <v>769750</v>
      </c>
      <c r="M56" s="27"/>
      <c r="N56" s="29">
        <f>SUM(N6:N55)</f>
        <v>989094.5</v>
      </c>
      <c r="O56" s="27"/>
      <c r="P56" s="29">
        <f>SUM(P6:P55)</f>
        <v>847400</v>
      </c>
      <c r="Q56" s="27"/>
      <c r="R56" s="29">
        <f>SUM(R6:R55)</f>
        <v>1163425</v>
      </c>
    </row>
    <row r="57" spans="1:18" ht="15.75" customHeight="1" x14ac:dyDescent="0.25">
      <c r="A57" s="27"/>
      <c r="B57" s="31"/>
      <c r="C57" s="27"/>
      <c r="D57" s="27"/>
      <c r="E57" s="27"/>
      <c r="F57" s="32"/>
      <c r="G57" s="27"/>
      <c r="H57" s="32"/>
      <c r="I57" s="27"/>
      <c r="J57" s="32"/>
      <c r="K57" s="27"/>
      <c r="L57" s="32"/>
      <c r="M57" s="27"/>
      <c r="N57" s="32"/>
      <c r="O57" s="27"/>
      <c r="P57" s="32"/>
      <c r="Q57" s="27"/>
      <c r="R57" s="32"/>
    </row>
    <row r="58" spans="1:18" ht="15.75" customHeight="1" x14ac:dyDescent="0.25">
      <c r="A58" s="27"/>
      <c r="B58" s="31" t="s">
        <v>62</v>
      </c>
      <c r="C58" s="27"/>
      <c r="D58" s="27"/>
      <c r="E58" s="27"/>
      <c r="F58" s="32">
        <f>SUM(F6:F55)</f>
        <v>979394.25</v>
      </c>
      <c r="G58" s="27"/>
      <c r="H58" s="32">
        <f>SUM(H6:H55)</f>
        <v>797955</v>
      </c>
      <c r="I58" s="27"/>
      <c r="J58" s="32">
        <f>SUM(J6:J55)</f>
        <v>788475</v>
      </c>
      <c r="K58" s="27"/>
      <c r="L58" s="32">
        <f>SUM(L6:L55)</f>
        <v>769750</v>
      </c>
      <c r="M58" s="27"/>
      <c r="N58" s="32">
        <f>SUM(N6:N55)</f>
        <v>989094.5</v>
      </c>
      <c r="O58" s="27"/>
      <c r="P58" s="32">
        <f>SUM(P6:P55)</f>
        <v>847400</v>
      </c>
      <c r="Q58" s="27"/>
      <c r="R58" s="32">
        <f>SUM(R6:R55)</f>
        <v>1163425</v>
      </c>
    </row>
    <row r="59" spans="1:18" ht="15.75" customHeight="1" x14ac:dyDescent="0.25">
      <c r="A59" s="13" t="s">
        <v>6</v>
      </c>
      <c r="B59" s="14"/>
    </row>
    <row r="60" spans="1:18" ht="15.75" customHeight="1" x14ac:dyDescent="0.25">
      <c r="A60" s="34" t="s">
        <v>70</v>
      </c>
      <c r="B60" s="35"/>
      <c r="F60" s="16"/>
      <c r="G60" s="16"/>
      <c r="H60" s="16"/>
    </row>
    <row r="61" spans="1:18" ht="15.75" customHeight="1" x14ac:dyDescent="0.25">
      <c r="A61" s="36" t="s">
        <v>71</v>
      </c>
      <c r="B61" s="37"/>
    </row>
    <row r="63" spans="1:18" ht="16.2" thickBot="1" x14ac:dyDescent="0.3"/>
    <row r="64" spans="1:18" ht="16.2" thickTop="1" x14ac:dyDescent="0.25">
      <c r="R64" s="33"/>
    </row>
  </sheetData>
  <sheetProtection algorithmName="SHA-512" hashValue="xKBVM/zGkqz7TS9APJE9g73lRn7cL0atUpkysxP02ZvGJunNBLwLgnk8Gil3emwlRh01TuQXADtAVe7GgweG5A==" saltValue="6Yf2ZXVUNTg+7y6ppu1oSg==" spinCount="100000" sheet="1" objects="1" scenarios="1"/>
  <mergeCells count="10">
    <mergeCell ref="Q3:R3"/>
    <mergeCell ref="O3:P3"/>
    <mergeCell ref="D1:P1"/>
    <mergeCell ref="D2:P2"/>
    <mergeCell ref="A1:B3"/>
    <mergeCell ref="I3:J3"/>
    <mergeCell ref="M3:N3"/>
    <mergeCell ref="K3:L3"/>
    <mergeCell ref="E3:F3"/>
    <mergeCell ref="G3:H3"/>
  </mergeCells>
  <phoneticPr fontId="0" type="noConversion"/>
  <printOptions horizontalCentered="1" verticalCentered="1" gridLines="1" gridLinesSet="0"/>
  <pageMargins left="0" right="0" top="0" bottom="0" header="0" footer="0"/>
  <pageSetup paperSize="5" scale="4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6656832337B4AA7EAB7F40BB3BBA0" ma:contentTypeVersion="13" ma:contentTypeDescription="Create a new document." ma:contentTypeScope="" ma:versionID="12335e1c381a913ccebad40cbb210a13">
  <xsd:schema xmlns:xsd="http://www.w3.org/2001/XMLSchema" xmlns:xs="http://www.w3.org/2001/XMLSchema" xmlns:p="http://schemas.microsoft.com/office/2006/metadata/properties" xmlns:ns2="0b8a6b25-217d-42ff-a739-8a7fabbe7c64" xmlns:ns3="4f028070-c33d-43a6-b01d-bc6e07153611" targetNamespace="http://schemas.microsoft.com/office/2006/metadata/properties" ma:root="true" ma:fieldsID="4de89d84bba39bdd1069e022d28fe409" ns2:_="" ns3:_="">
    <xsd:import namespace="0b8a6b25-217d-42ff-a739-8a7fabbe7c64"/>
    <xsd:import namespace="4f028070-c33d-43a6-b01d-bc6e07153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a6b25-217d-42ff-a739-8a7fabbe7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28070-c33d-43a6-b01d-bc6e07153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F4207C-7B26-4140-B017-035BA36DA437}"/>
</file>

<file path=customXml/itemProps2.xml><?xml version="1.0" encoding="utf-8"?>
<ds:datastoreItem xmlns:ds="http://schemas.openxmlformats.org/officeDocument/2006/customXml" ds:itemID="{56292738-6C19-45D8-88BF-321CC5B35D94}">
  <ds:schemaRefs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b8a6b25-217d-42ff-a739-8a7fabbe7c64"/>
    <ds:schemaRef ds:uri="http://schemas.openxmlformats.org/package/2006/metadata/core-properties"/>
    <ds:schemaRef ds:uri="4f028070-c33d-43a6-b01d-bc6e0715361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98A9402-BB99-4AD7-9E81-18F412555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Bid Tab</dc:title>
  <dc:creator>USER ONE</dc:creator>
  <cp:lastModifiedBy>Windows User</cp:lastModifiedBy>
  <cp:lastPrinted>2020-09-10T15:17:28Z</cp:lastPrinted>
  <dcterms:created xsi:type="dcterms:W3CDTF">1996-06-19T18:37:13Z</dcterms:created>
  <dcterms:modified xsi:type="dcterms:W3CDTF">2020-10-12T16:06:07Z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0x010100B606656832337B4AA7EAB7F40BB3BBA0</vt:lpwstr>
  </property>
  <property fmtid="{D5CDD505-2E9C-101B-9397-08002B2CF9AE}" pid="3" name="Order">
    <vt:r8>100</vt:r8>
  </property>
</Properties>
</file>