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C:\Users\carrie.szurly\City of Clearwater\Engineering Projects - Documents\2020 PROJECTS\20-0036-EN Spectrum Field Structural Repairs\Procurement\Bid Open\Bid Tab\"/>
    </mc:Choice>
  </mc:AlternateContent>
  <xr:revisionPtr revIDLastSave="0" documentId="13_ncr:1_{E8DEF6CE-5E7B-4264-8CFA-F0E27BFCA17B}" xr6:coauthVersionLast="45" xr6:coauthVersionMax="45" xr10:uidLastSave="{00000000-0000-0000-0000-000000000000}"/>
  <bookViews>
    <workbookView xWindow="-108" yWindow="-108" windowWidth="23256" windowHeight="12576" xr2:uid="{00000000-000D-0000-FFFF-FFFF00000000}"/>
  </bookViews>
  <sheets>
    <sheet name="Sheet1" sheetId="1" r:id="rId1"/>
  </sheets>
  <definedNames>
    <definedName name="_xlnm.Print_Titles" localSheetId="0">Sheet1!$1:$4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6" i="1" l="1"/>
  <c r="N35" i="1"/>
  <c r="N34" i="1"/>
  <c r="N33" i="1"/>
  <c r="N32" i="1"/>
  <c r="N30" i="1"/>
  <c r="N29" i="1"/>
  <c r="N28" i="1"/>
  <c r="N27" i="1"/>
  <c r="N25" i="1"/>
  <c r="N24" i="1"/>
  <c r="N23" i="1"/>
  <c r="N22" i="1"/>
  <c r="N20" i="1"/>
  <c r="N19" i="1"/>
  <c r="N18" i="1"/>
  <c r="N17" i="1"/>
  <c r="N16" i="1"/>
  <c r="N15" i="1"/>
  <c r="N13" i="1"/>
  <c r="N12" i="1"/>
  <c r="N10" i="1"/>
  <c r="N9" i="1"/>
  <c r="N8" i="1"/>
  <c r="N7" i="1"/>
  <c r="N6" i="1"/>
  <c r="L36" i="1"/>
  <c r="L35" i="1"/>
  <c r="L34" i="1"/>
  <c r="L33" i="1"/>
  <c r="L32" i="1"/>
  <c r="L30" i="1"/>
  <c r="L29" i="1"/>
  <c r="L28" i="1"/>
  <c r="L27" i="1"/>
  <c r="L25" i="1"/>
  <c r="L24" i="1"/>
  <c r="L23" i="1"/>
  <c r="L22" i="1"/>
  <c r="L20" i="1"/>
  <c r="L19" i="1"/>
  <c r="L18" i="1"/>
  <c r="L17" i="1"/>
  <c r="L16" i="1"/>
  <c r="L15" i="1"/>
  <c r="L13" i="1"/>
  <c r="L12" i="1"/>
  <c r="L10" i="1"/>
  <c r="L9" i="1"/>
  <c r="L8" i="1"/>
  <c r="L7" i="1"/>
  <c r="L6" i="1"/>
  <c r="J36" i="1"/>
  <c r="J35" i="1"/>
  <c r="J34" i="1"/>
  <c r="J33" i="1"/>
  <c r="J32" i="1"/>
  <c r="J30" i="1"/>
  <c r="J29" i="1"/>
  <c r="J28" i="1"/>
  <c r="J27" i="1"/>
  <c r="J25" i="1"/>
  <c r="J24" i="1"/>
  <c r="J23" i="1"/>
  <c r="J22" i="1"/>
  <c r="J20" i="1"/>
  <c r="J19" i="1"/>
  <c r="J18" i="1"/>
  <c r="J17" i="1"/>
  <c r="J16" i="1"/>
  <c r="J15" i="1"/>
  <c r="J13" i="1"/>
  <c r="J12" i="1"/>
  <c r="J10" i="1"/>
  <c r="J9" i="1"/>
  <c r="J8" i="1"/>
  <c r="J7" i="1"/>
  <c r="J6" i="1"/>
  <c r="H36" i="1"/>
  <c r="H35" i="1"/>
  <c r="H34" i="1"/>
  <c r="H33" i="1"/>
  <c r="H32" i="1"/>
  <c r="H30" i="1"/>
  <c r="H29" i="1"/>
  <c r="H28" i="1"/>
  <c r="H27" i="1"/>
  <c r="H25" i="1"/>
  <c r="H24" i="1"/>
  <c r="H23" i="1"/>
  <c r="H22" i="1"/>
  <c r="H20" i="1"/>
  <c r="H19" i="1"/>
  <c r="H18" i="1"/>
  <c r="H17" i="1"/>
  <c r="H16" i="1"/>
  <c r="H15" i="1"/>
  <c r="H13" i="1"/>
  <c r="H12" i="1"/>
  <c r="H10" i="1"/>
  <c r="H9" i="1"/>
  <c r="H8" i="1"/>
  <c r="H7" i="1"/>
  <c r="H6" i="1"/>
  <c r="F36" i="1"/>
  <c r="F35" i="1"/>
  <c r="F34" i="1"/>
  <c r="F33" i="1"/>
  <c r="F32" i="1"/>
  <c r="F30" i="1"/>
  <c r="F29" i="1"/>
  <c r="F28" i="1"/>
  <c r="F27" i="1"/>
  <c r="F25" i="1"/>
  <c r="F24" i="1"/>
  <c r="F23" i="1"/>
  <c r="F22" i="1"/>
  <c r="F20" i="1"/>
  <c r="F19" i="1"/>
  <c r="F18" i="1"/>
  <c r="F17" i="1"/>
  <c r="F16" i="1"/>
  <c r="F15" i="1"/>
  <c r="F13" i="1"/>
  <c r="F12" i="1"/>
  <c r="F10" i="1"/>
  <c r="F9" i="1"/>
  <c r="F8" i="1"/>
  <c r="F7" i="1"/>
  <c r="F6" i="1"/>
  <c r="J37" i="1" l="1"/>
  <c r="J38" i="1" s="1"/>
  <c r="J39" i="1" s="1"/>
  <c r="H37" i="1"/>
  <c r="H38" i="1" s="1"/>
  <c r="H39" i="1" s="1"/>
  <c r="F37" i="1"/>
  <c r="F38" i="1" s="1"/>
  <c r="F39" i="1" s="1"/>
  <c r="L37" i="1" l="1"/>
  <c r="L38" i="1" l="1"/>
  <c r="L39" i="1" s="1"/>
  <c r="N37" i="1"/>
  <c r="N38" i="1" l="1"/>
  <c r="N39" i="1" s="1"/>
</calcChain>
</file>

<file path=xl/sharedStrings.xml><?xml version="1.0" encoding="utf-8"?>
<sst xmlns="http://schemas.openxmlformats.org/spreadsheetml/2006/main" count="98" uniqueCount="59">
  <si>
    <t xml:space="preserve">BID ITEMS </t>
  </si>
  <si>
    <t>UNIT</t>
  </si>
  <si>
    <t>QTY</t>
  </si>
  <si>
    <t>UNIT PRICE</t>
  </si>
  <si>
    <t>AMOUNT</t>
  </si>
  <si>
    <t xml:space="preserve">AMOUNT </t>
  </si>
  <si>
    <t>SPECTRUM FIELD STRUCTURAL CHANGES</t>
  </si>
  <si>
    <t>BID OPENING -SEPT. 16, 2020                             AWARD - TENTATIVE</t>
  </si>
  <si>
    <t>SPECTRUM FIELD STRUCTURAL REPAIRS 20-0036-EN</t>
  </si>
  <si>
    <t>GENERAL CONDITIONS</t>
  </si>
  <si>
    <t>PERMITS</t>
  </si>
  <si>
    <t>LS</t>
  </si>
  <si>
    <t>SUPERVISION</t>
  </si>
  <si>
    <t>TOOLS, EQUIP, ETC</t>
  </si>
  <si>
    <t>SURVEY QUANTITIES</t>
  </si>
  <si>
    <t>WATR TESTS AT DECK LEAKS</t>
  </si>
  <si>
    <t>DEMOLITION</t>
  </si>
  <si>
    <t>DISPOSE OF MATERIALS</t>
  </si>
  <si>
    <t>DUST CONTROL</t>
  </si>
  <si>
    <t>CONCRETE REPAIRS (SEE DETAILS ON SR-6 &amp; SR-7</t>
  </si>
  <si>
    <t>DECK SPALLS</t>
  </si>
  <si>
    <t>CF</t>
  </si>
  <si>
    <t>COLUMN SPALLS</t>
  </si>
  <si>
    <t xml:space="preserve">WALL SPALLS </t>
  </si>
  <si>
    <t>CRACK REPAIR - EPOXY INJECTION</t>
  </si>
  <si>
    <t>LF</t>
  </si>
  <si>
    <t>CRACK REPAIR - SEALANT</t>
  </si>
  <si>
    <t>REPAIR ROUGH DECK (DETAIL 6)</t>
  </si>
  <si>
    <t>SF</t>
  </si>
  <si>
    <t>REPAIRS TO FINISH SURFACES</t>
  </si>
  <si>
    <t>REPLACE SEALANT JOINTS</t>
  </si>
  <si>
    <t>RE-COAT MEMBRANE (SR-8_</t>
  </si>
  <si>
    <t>REPAIR OF OVERHEAD DOOR; (@ CL N.7/CL1-2) PLAYER'S WEIGHT TRAINING ROOM - METAL ROLL UP DOOR REPLACE BOTTOM RAIL AND SEAL, GRIND CONCRETE THRESHOLD TO FLOW AWAY FROM BUILDING, RECAULK AROUND BASE OF FRAME AS NECESSARY, REPAINT RUSTED IRON FRAME WITH TNEMEC FIREWEED RED</t>
  </si>
  <si>
    <t>MISC. REPAIRS</t>
  </si>
  <si>
    <t>REPAIR HR POST POCKETS</t>
  </si>
  <si>
    <t>EA</t>
  </si>
  <si>
    <t>REPLACE DOOR THRESHOLD (CL 3; DETAIL 7)</t>
  </si>
  <si>
    <t>PAINTING</t>
  </si>
  <si>
    <t>MISC. REPAIRS (T&amp;M)</t>
  </si>
  <si>
    <t>CLEAN/GALV.COAT SCUPPERS</t>
  </si>
  <si>
    <t>CLEANUP AND DEMOBILIZE</t>
  </si>
  <si>
    <t>P 7 P BOND (N/AA IF OVER $150,000)</t>
  </si>
  <si>
    <t xml:space="preserve">SUBTOTAL </t>
  </si>
  <si>
    <t xml:space="preserve">10%  CONTINGENCY </t>
  </si>
  <si>
    <t xml:space="preserve"> ALTERNATE SCHEUDLE OF VALUES</t>
  </si>
  <si>
    <t>LABOR RATE FOR WORK PEFORMED ON A TIME &amp; MATERIAL BASIS $ ______________ PER HOUR</t>
  </si>
  <si>
    <t>MATERIALS FOR WORK PEFORMED ON TIME &amp; MATERIAL BASIS @ COST PLUS;  $_____________%</t>
  </si>
  <si>
    <t>SUBCONTRACTOR COST WORK PERFORMED ON TIME &amp; MATERIAL BASIS @ COST PLUS:  $___________%</t>
  </si>
  <si>
    <r>
      <t>REMOVE/REINSTALL NOSINGS, REPAIR EPOXY COATING ON STAIRS TREADS</t>
    </r>
    <r>
      <rPr>
        <sz val="12"/>
        <color rgb="FFFF0000"/>
        <rFont val="Times New Roman"/>
        <family val="1"/>
      </rPr>
      <t xml:space="preserve"> (CLS6 &amp; S7) &amp; (CL 33 &amp; 34.5); (CL13.14 REPAIR POST RAIL RUSTED); AT LANDINGS AD MATERIALS TO FLOAT TO DRAIN FROM LANDING AN</t>
    </r>
    <r>
      <rPr>
        <sz val="12"/>
        <rFont val="Times New Roman"/>
        <family val="1"/>
      </rPr>
      <t xml:space="preserve"> </t>
    </r>
    <r>
      <rPr>
        <sz val="12"/>
        <color rgb="FFFF0000"/>
        <rFont val="Times New Roman"/>
        <family val="1"/>
      </rPr>
      <t>RECOAT AS NECESSARY.</t>
    </r>
  </si>
  <si>
    <r>
      <t xml:space="preserve">STAIR HANDRAIL (DETAIL 5) </t>
    </r>
    <r>
      <rPr>
        <sz val="12"/>
        <color rgb="FFFF0000"/>
        <rFont val="Times New Roman"/>
        <family val="1"/>
      </rPr>
      <t>at CL S7 &amp; 26.9 VISTORS CLUBHOUSE</t>
    </r>
  </si>
  <si>
    <r>
      <t>PAINTING OF UNDERSIDE BRIDGE DECKS</t>
    </r>
    <r>
      <rPr>
        <sz val="12"/>
        <color rgb="FFFF0000"/>
        <rFont val="Times New Roman"/>
        <family val="1"/>
      </rPr>
      <t xml:space="preserve"> @ MAINTENANCE FIELD BRIDGE ENTRANCE AND BEHIND BATTERS EYE</t>
    </r>
  </si>
  <si>
    <t xml:space="preserve">BIDDER'S GRAND TOTAL </t>
  </si>
  <si>
    <t>Innovative Masonry Restoration LLC 16264 Lakeside Ave SE Prior Lake, MN 55372</t>
  </si>
  <si>
    <t>One Source Restoration &amp; Building Services, Inc. 102 S. Armenia Ave. Tampa, FL 33609</t>
  </si>
  <si>
    <t>Paramount Painting Services, Inc. 4613 Hesperides St. Tampa, FL 33614</t>
  </si>
  <si>
    <t>Right of Way Contracting LLC 11205 Tarpon Springs Road Odessa, FL 33556</t>
  </si>
  <si>
    <t>Structural Preservation Systems, LLC 9735 International Court North St. Petersburg, FL 33716</t>
  </si>
  <si>
    <t>calculation error</t>
  </si>
  <si>
    <t>REPAIR TO STAIR STRINGER (SR-2/P20)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</si>
</sst>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 #,##0.0_);_(* \(#,##0.0\);_(* &quot;-&quot;??_);_(@_)"/>
    <numFmt numFmtId="166" formatCode="0.0"/>
  </numFmts>
  <fonts count="9" x14ac:knownFonts="1">
    <font>
      <sz val="10"/>
      <name val="Arial"/>
    </font>
    <font>
      <sz val="10"/>
      <name val="Arial"/>
      <family val="2"/>
    </font>
    <font>
      <sz val="12"/>
      <name val="Arial"/>
      <family val="2"/>
    </font>
    <font>
      <b/>
      <sz val="12"/>
      <name val="Times New Roman"/>
      <family val="1"/>
    </font>
    <font>
      <sz val="12"/>
      <name val="Times New Roman"/>
      <family val="1"/>
    </font>
    <font>
      <b/>
      <sz val="12"/>
      <name val="Arial"/>
      <family val="2"/>
    </font>
    <font>
      <b/>
      <sz val="16"/>
      <name val="Times New Roman"/>
      <family val="1"/>
    </font>
    <font>
      <sz val="12"/>
      <color rgb="FFFF0000"/>
      <name val="Times New Roman"/>
      <family val="1"/>
    </font>
    <font>
      <b/>
      <sz val="12"/>
      <color rgb="FFFF0000"/>
      <name val="Times New Roman"/>
      <family val="1"/>
    </font>
  </fonts>
  <fills count="4">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s>
  <borders count="9">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4">
    <xf numFmtId="0" fontId="0" fillId="0" borderId="0" xfId="0"/>
    <xf numFmtId="0" fontId="2" fillId="0" borderId="0" xfId="0" applyFont="1"/>
    <xf numFmtId="0" fontId="2" fillId="0" borderId="0" xfId="0" applyFont="1" applyAlignment="1">
      <alignment horizontal="center"/>
    </xf>
    <xf numFmtId="0" fontId="5" fillId="0" borderId="0" xfId="0" applyFont="1"/>
    <xf numFmtId="0" fontId="3" fillId="0" borderId="1" xfId="0" applyFont="1" applyBorder="1" applyAlignment="1">
      <alignment horizontal="center" vertical="center"/>
    </xf>
    <xf numFmtId="0" fontId="4" fillId="0" borderId="4" xfId="0" applyFont="1" applyFill="1" applyBorder="1" applyAlignment="1">
      <alignment horizontal="left" wrapText="1"/>
    </xf>
    <xf numFmtId="164" fontId="4" fillId="0" borderId="4" xfId="1" applyNumberFormat="1" applyFont="1" applyFill="1" applyBorder="1" applyAlignment="1">
      <alignment horizontal="left" wrapText="1"/>
    </xf>
    <xf numFmtId="0" fontId="4" fillId="0" borderId="4" xfId="0" applyFont="1" applyFill="1" applyBorder="1" applyAlignment="1">
      <alignment horizontal="center" wrapText="1"/>
    </xf>
    <xf numFmtId="44" fontId="4" fillId="0" borderId="4" xfId="2" applyFont="1" applyBorder="1"/>
    <xf numFmtId="165" fontId="4" fillId="0" borderId="4" xfId="1" applyNumberFormat="1" applyFont="1" applyFill="1" applyBorder="1" applyAlignment="1">
      <alignment horizontal="left" wrapText="1"/>
    </xf>
    <xf numFmtId="0" fontId="2" fillId="0" borderId="0" xfId="0" applyFont="1" applyAlignment="1">
      <alignment horizontal="center" vertical="center"/>
    </xf>
    <xf numFmtId="0" fontId="3" fillId="0" borderId="0" xfId="0" applyFont="1" applyBorder="1"/>
    <xf numFmtId="166" fontId="4" fillId="0" borderId="7" xfId="0" applyNumberFormat="1" applyFont="1" applyBorder="1" applyAlignment="1">
      <alignment horizontal="center" vertical="center"/>
    </xf>
    <xf numFmtId="166" fontId="4" fillId="0" borderId="8" xfId="0" applyNumberFormat="1" applyFont="1" applyFill="1" applyBorder="1" applyAlignment="1">
      <alignment horizontal="center"/>
    </xf>
    <xf numFmtId="166" fontId="2" fillId="0" borderId="0" xfId="0" applyNumberFormat="1" applyFont="1"/>
    <xf numFmtId="0" fontId="3" fillId="0" borderId="1" xfId="0" applyFont="1" applyBorder="1" applyAlignment="1">
      <alignment horizontal="center" vertical="center" wrapText="1"/>
    </xf>
    <xf numFmtId="0" fontId="2" fillId="0" borderId="0" xfId="0" applyFont="1" applyAlignment="1">
      <alignment wrapText="1"/>
    </xf>
    <xf numFmtId="0" fontId="7" fillId="0" borderId="4" xfId="0" applyFont="1" applyFill="1" applyBorder="1" applyAlignment="1">
      <alignment horizontal="left" wrapText="1"/>
    </xf>
    <xf numFmtId="166" fontId="4" fillId="2" borderId="8" xfId="0" applyNumberFormat="1" applyFont="1" applyFill="1" applyBorder="1" applyAlignment="1">
      <alignment horizontal="center"/>
    </xf>
    <xf numFmtId="164" fontId="4" fillId="2" borderId="5" xfId="1" applyNumberFormat="1" applyFont="1" applyFill="1" applyBorder="1" applyAlignment="1">
      <alignment horizontal="left" wrapText="1"/>
    </xf>
    <xf numFmtId="0" fontId="4" fillId="2" borderId="5" xfId="0" applyFont="1" applyFill="1" applyBorder="1" applyAlignment="1">
      <alignment horizontal="center" wrapText="1"/>
    </xf>
    <xf numFmtId="44" fontId="4" fillId="2" borderId="5" xfId="2" applyFont="1" applyFill="1" applyBorder="1"/>
    <xf numFmtId="164" fontId="4" fillId="2" borderId="4" xfId="1" applyNumberFormat="1" applyFont="1" applyFill="1" applyBorder="1" applyAlignment="1">
      <alignment horizontal="left" wrapText="1"/>
    </xf>
    <xf numFmtId="0" fontId="4" fillId="2" borderId="4" xfId="0" applyFont="1" applyFill="1" applyBorder="1" applyAlignment="1">
      <alignment horizontal="center" wrapText="1"/>
    </xf>
    <xf numFmtId="44" fontId="4" fillId="2" borderId="4" xfId="2" applyFont="1" applyFill="1" applyBorder="1"/>
    <xf numFmtId="166" fontId="3" fillId="2" borderId="8" xfId="0" applyNumberFormat="1" applyFont="1" applyFill="1" applyBorder="1" applyAlignment="1">
      <alignment horizontal="center" wrapText="1"/>
    </xf>
    <xf numFmtId="0" fontId="3" fillId="2" borderId="4" xfId="0" applyFont="1" applyFill="1" applyBorder="1" applyAlignment="1">
      <alignment horizontal="left" wrapText="1"/>
    </xf>
    <xf numFmtId="164" fontId="3" fillId="2" borderId="4" xfId="1" applyNumberFormat="1" applyFont="1" applyFill="1" applyBorder="1" applyAlignment="1">
      <alignment horizontal="left" wrapText="1"/>
    </xf>
    <xf numFmtId="0" fontId="3" fillId="2" borderId="4" xfId="0" applyFont="1" applyFill="1" applyBorder="1" applyAlignment="1">
      <alignment horizontal="center" wrapText="1"/>
    </xf>
    <xf numFmtId="44" fontId="3" fillId="2" borderId="4" xfId="2" applyFont="1" applyFill="1" applyBorder="1"/>
    <xf numFmtId="166" fontId="3" fillId="0" borderId="4" xfId="0" applyNumberFormat="1" applyFont="1" applyFill="1" applyBorder="1" applyAlignment="1">
      <alignment horizontal="center" wrapText="1"/>
    </xf>
    <xf numFmtId="0" fontId="3" fillId="0" borderId="4" xfId="0" applyFont="1" applyFill="1" applyBorder="1" applyAlignment="1">
      <alignment horizontal="left" wrapText="1"/>
    </xf>
    <xf numFmtId="164" fontId="3" fillId="0" borderId="4" xfId="1" applyNumberFormat="1" applyFont="1" applyFill="1" applyBorder="1" applyAlignment="1">
      <alignment horizontal="left" wrapText="1"/>
    </xf>
    <xf numFmtId="0" fontId="3" fillId="0" borderId="4" xfId="0" applyFont="1" applyFill="1" applyBorder="1" applyAlignment="1">
      <alignment horizontal="center" wrapText="1"/>
    </xf>
    <xf numFmtId="44" fontId="3" fillId="0" borderId="4" xfId="2" applyFont="1" applyBorder="1"/>
    <xf numFmtId="166" fontId="8" fillId="0" borderId="4" xfId="0" applyNumberFormat="1" applyFont="1" applyFill="1" applyBorder="1" applyAlignment="1">
      <alignment horizontal="center" wrapText="1"/>
    </xf>
    <xf numFmtId="0" fontId="8" fillId="0" borderId="4" xfId="0" applyFont="1" applyFill="1" applyBorder="1" applyAlignment="1">
      <alignment horizontal="left" wrapText="1"/>
    </xf>
    <xf numFmtId="0" fontId="3" fillId="2" borderId="5" xfId="0" applyFont="1" applyFill="1" applyBorder="1" applyAlignment="1">
      <alignment horizontal="left" wrapText="1"/>
    </xf>
    <xf numFmtId="166" fontId="3" fillId="2" borderId="8" xfId="0" applyNumberFormat="1" applyFont="1" applyFill="1" applyBorder="1" applyAlignment="1">
      <alignment horizontal="center"/>
    </xf>
    <xf numFmtId="166" fontId="3" fillId="0" borderId="8" xfId="0" applyNumberFormat="1" applyFont="1" applyFill="1" applyBorder="1" applyAlignment="1">
      <alignment horizontal="center"/>
    </xf>
    <xf numFmtId="44" fontId="4" fillId="0" borderId="4" xfId="2" applyFont="1" applyBorder="1" applyProtection="1">
      <protection locked="0"/>
    </xf>
    <xf numFmtId="44" fontId="3" fillId="0" borderId="4" xfId="2" applyFont="1" applyBorder="1" applyProtection="1">
      <protection locked="0"/>
    </xf>
    <xf numFmtId="44" fontId="4" fillId="3" borderId="4" xfId="2" applyFont="1" applyFill="1" applyBorder="1"/>
    <xf numFmtId="0" fontId="2" fillId="3" borderId="0" xfId="0" applyFont="1" applyFill="1" applyAlignment="1">
      <alignment wrapText="1"/>
    </xf>
    <xf numFmtId="10" fontId="3" fillId="0" borderId="4" xfId="2" applyNumberFormat="1" applyFont="1" applyBorder="1" applyProtection="1">
      <protection locked="0"/>
    </xf>
    <xf numFmtId="44" fontId="4" fillId="3" borderId="4" xfId="2" applyFont="1" applyFill="1" applyBorder="1" applyProtection="1">
      <protection locked="0"/>
    </xf>
    <xf numFmtId="0" fontId="6" fillId="0" borderId="6" xfId="0" applyFont="1" applyBorder="1" applyAlignment="1">
      <alignment horizontal="center"/>
    </xf>
    <xf numFmtId="0" fontId="6" fillId="0" borderId="0" xfId="0" applyFont="1" applyBorder="1" applyAlignment="1">
      <alignment horizontal="center"/>
    </xf>
    <xf numFmtId="0" fontId="3" fillId="0" borderId="2"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0" xfId="0" applyFont="1" applyBorder="1" applyAlignment="1">
      <alignment horizontal="center"/>
    </xf>
    <xf numFmtId="0" fontId="3" fillId="0" borderId="2"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cellXfs>
  <cellStyles count="3">
    <cellStyle name="Comma" xfId="1" builtinId="3"/>
    <cellStyle name="Currency"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71718</xdr:colOff>
      <xdr:row>0</xdr:row>
      <xdr:rowOff>165100</xdr:rowOff>
    </xdr:from>
    <xdr:to>
      <xdr:col>1</xdr:col>
      <xdr:colOff>4177058</xdr:colOff>
      <xdr:row>2</xdr:row>
      <xdr:rowOff>1054100</xdr:rowOff>
    </xdr:to>
    <xdr:pic>
      <xdr:nvPicPr>
        <xdr:cNvPr id="4" name="Picture 3" descr="image002">
          <a:extLst>
            <a:ext uri="{FF2B5EF4-FFF2-40B4-BE49-F238E27FC236}">
              <a16:creationId xmlns:a16="http://schemas.microsoft.com/office/drawing/2014/main" id="{865ACAE0-29E7-4869-AD9E-180A6FB86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718" y="165100"/>
          <a:ext cx="4580469" cy="139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7"/>
  <sheetViews>
    <sheetView tabSelected="1" topLeftCell="B28" zoomScale="85" zoomScaleNormal="85" workbookViewId="0">
      <selection activeCell="I29" sqref="I29"/>
    </sheetView>
  </sheetViews>
  <sheetFormatPr defaultColWidth="9.109375" defaultRowHeight="15" x14ac:dyDescent="0.25"/>
  <cols>
    <col min="1" max="1" width="6.88671875" style="14" customWidth="1"/>
    <col min="2" max="2" width="62.33203125" style="16" customWidth="1"/>
    <col min="3" max="3" width="6.6640625" style="1" customWidth="1"/>
    <col min="4" max="4" width="6.6640625" style="2" customWidth="1"/>
    <col min="5" max="5" width="16.44140625" style="1" customWidth="1"/>
    <col min="6" max="6" width="15.5546875" style="1" customWidth="1"/>
    <col min="7" max="7" width="16.44140625" style="1" customWidth="1"/>
    <col min="8" max="8" width="17" style="1" customWidth="1"/>
    <col min="9" max="9" width="16.44140625" style="1" customWidth="1"/>
    <col min="10" max="10" width="15.6640625" style="1" customWidth="1"/>
    <col min="11" max="13" width="16.44140625" style="1" customWidth="1"/>
    <col min="14" max="14" width="16.5546875" style="1" customWidth="1"/>
    <col min="15" max="16384" width="9.109375" style="1"/>
  </cols>
  <sheetData>
    <row r="1" spans="1:14" ht="18.75" customHeight="1" x14ac:dyDescent="0.35">
      <c r="A1" s="48"/>
      <c r="B1" s="49"/>
      <c r="C1" s="46" t="s">
        <v>8</v>
      </c>
      <c r="D1" s="46" t="s">
        <v>6</v>
      </c>
      <c r="E1" s="46" t="s">
        <v>6</v>
      </c>
      <c r="F1" s="46" t="s">
        <v>6</v>
      </c>
      <c r="G1" s="46" t="s">
        <v>6</v>
      </c>
      <c r="H1" s="46" t="s">
        <v>6</v>
      </c>
      <c r="I1" s="46" t="s">
        <v>6</v>
      </c>
      <c r="J1" s="46" t="s">
        <v>6</v>
      </c>
      <c r="K1" s="46" t="s">
        <v>6</v>
      </c>
      <c r="L1" s="46" t="s">
        <v>6</v>
      </c>
      <c r="M1" s="46" t="s">
        <v>6</v>
      </c>
      <c r="N1" s="46" t="s">
        <v>6</v>
      </c>
    </row>
    <row r="2" spans="1:14" ht="21" thickBot="1" x14ac:dyDescent="0.4">
      <c r="A2" s="50"/>
      <c r="B2" s="51"/>
      <c r="C2" s="47" t="s">
        <v>7</v>
      </c>
      <c r="D2" s="47"/>
      <c r="E2" s="47"/>
      <c r="F2" s="47"/>
      <c r="G2" s="47"/>
      <c r="H2" s="47"/>
      <c r="I2" s="47"/>
      <c r="J2" s="47"/>
      <c r="K2" s="47"/>
      <c r="L2" s="47"/>
      <c r="M2" s="47"/>
      <c r="N2" s="47"/>
    </row>
    <row r="3" spans="1:14" s="3" customFormat="1" ht="103.5" customHeight="1" thickBot="1" x14ac:dyDescent="0.35">
      <c r="A3" s="50"/>
      <c r="B3" s="51"/>
      <c r="C3" s="11"/>
      <c r="D3" s="11"/>
      <c r="E3" s="52" t="s">
        <v>52</v>
      </c>
      <c r="F3" s="53"/>
      <c r="G3" s="52" t="s">
        <v>53</v>
      </c>
      <c r="H3" s="53"/>
      <c r="I3" s="52" t="s">
        <v>54</v>
      </c>
      <c r="J3" s="53"/>
      <c r="K3" s="52" t="s">
        <v>55</v>
      </c>
      <c r="L3" s="53"/>
      <c r="M3" s="52" t="s">
        <v>56</v>
      </c>
      <c r="N3" s="53"/>
    </row>
    <row r="4" spans="1:14" s="10" customFormat="1" ht="15" customHeight="1" thickBot="1" x14ac:dyDescent="0.3">
      <c r="A4" s="12"/>
      <c r="B4" s="15" t="s">
        <v>0</v>
      </c>
      <c r="C4" s="4" t="s">
        <v>1</v>
      </c>
      <c r="D4" s="4" t="s">
        <v>2</v>
      </c>
      <c r="E4" s="4" t="s">
        <v>3</v>
      </c>
      <c r="F4" s="4" t="s">
        <v>4</v>
      </c>
      <c r="G4" s="4" t="s">
        <v>3</v>
      </c>
      <c r="H4" s="4" t="s">
        <v>5</v>
      </c>
      <c r="I4" s="4" t="s">
        <v>3</v>
      </c>
      <c r="J4" s="4" t="s">
        <v>5</v>
      </c>
      <c r="K4" s="4" t="s">
        <v>3</v>
      </c>
      <c r="L4" s="4" t="s">
        <v>4</v>
      </c>
      <c r="M4" s="4" t="s">
        <v>3</v>
      </c>
      <c r="N4" s="4" t="s">
        <v>4</v>
      </c>
    </row>
    <row r="5" spans="1:14" ht="15.6" x14ac:dyDescent="0.3">
      <c r="A5" s="38">
        <v>1</v>
      </c>
      <c r="B5" s="37" t="s">
        <v>9</v>
      </c>
      <c r="C5" s="19"/>
      <c r="D5" s="20"/>
      <c r="E5" s="21"/>
      <c r="F5" s="21"/>
      <c r="G5" s="21"/>
      <c r="H5" s="24"/>
      <c r="I5" s="21"/>
      <c r="J5" s="21"/>
      <c r="K5" s="21"/>
      <c r="L5" s="21"/>
      <c r="M5" s="21"/>
      <c r="N5" s="21"/>
    </row>
    <row r="6" spans="1:14" ht="15.6" x14ac:dyDescent="0.3">
      <c r="A6" s="13">
        <v>1.01</v>
      </c>
      <c r="B6" s="5" t="s">
        <v>10</v>
      </c>
      <c r="C6" s="6" t="s">
        <v>11</v>
      </c>
      <c r="D6" s="7">
        <v>1</v>
      </c>
      <c r="E6" s="40"/>
      <c r="F6" s="8">
        <f>SUM(D6*E6)</f>
        <v>0</v>
      </c>
      <c r="G6" s="40">
        <v>0</v>
      </c>
      <c r="H6" s="8">
        <f>SUM(D6*G6)</f>
        <v>0</v>
      </c>
      <c r="I6" s="40">
        <v>1450</v>
      </c>
      <c r="J6" s="8">
        <f>SUM(D6*I6)</f>
        <v>1450</v>
      </c>
      <c r="K6" s="40"/>
      <c r="L6" s="8">
        <f>SUM(D6*K6)</f>
        <v>0</v>
      </c>
      <c r="M6" s="40"/>
      <c r="N6" s="8">
        <f>SUM(D6*M6)</f>
        <v>0</v>
      </c>
    </row>
    <row r="7" spans="1:14" ht="15.6" x14ac:dyDescent="0.3">
      <c r="A7" s="13">
        <v>1.02</v>
      </c>
      <c r="B7" s="5" t="s">
        <v>12</v>
      </c>
      <c r="C7" s="6" t="s">
        <v>11</v>
      </c>
      <c r="D7" s="7">
        <v>1</v>
      </c>
      <c r="E7" s="40">
        <v>5500</v>
      </c>
      <c r="F7" s="8">
        <f t="shared" ref="F7:F10" si="0">SUM(D7*E7)</f>
        <v>5500</v>
      </c>
      <c r="G7" s="40">
        <v>20100</v>
      </c>
      <c r="H7" s="8">
        <f t="shared" ref="H7:H10" si="1">SUM(D7*G7)</f>
        <v>20100</v>
      </c>
      <c r="I7" s="40">
        <v>13850</v>
      </c>
      <c r="J7" s="8">
        <f t="shared" ref="J7:J10" si="2">SUM(D7*I7)</f>
        <v>13850</v>
      </c>
      <c r="K7" s="40">
        <v>7400</v>
      </c>
      <c r="L7" s="8">
        <f t="shared" ref="L7:L10" si="3">SUM(D7*K7)</f>
        <v>7400</v>
      </c>
      <c r="M7" s="40">
        <v>8107</v>
      </c>
      <c r="N7" s="8">
        <f t="shared" ref="N7:N10" si="4">SUM(D7*M7)</f>
        <v>8107</v>
      </c>
    </row>
    <row r="8" spans="1:14" ht="15.6" x14ac:dyDescent="0.3">
      <c r="A8" s="13">
        <v>1.03</v>
      </c>
      <c r="B8" s="5" t="s">
        <v>13</v>
      </c>
      <c r="C8" s="6" t="s">
        <v>11</v>
      </c>
      <c r="D8" s="7">
        <v>1</v>
      </c>
      <c r="E8" s="40">
        <v>20000</v>
      </c>
      <c r="F8" s="8">
        <f t="shared" si="0"/>
        <v>20000</v>
      </c>
      <c r="G8" s="40">
        <v>1139</v>
      </c>
      <c r="H8" s="8">
        <f t="shared" si="1"/>
        <v>1139</v>
      </c>
      <c r="I8" s="40">
        <v>4125</v>
      </c>
      <c r="J8" s="8">
        <f t="shared" si="2"/>
        <v>4125</v>
      </c>
      <c r="K8" s="40">
        <v>14493</v>
      </c>
      <c r="L8" s="8">
        <f t="shared" si="3"/>
        <v>14493</v>
      </c>
      <c r="M8" s="40">
        <v>1200</v>
      </c>
      <c r="N8" s="8">
        <f t="shared" si="4"/>
        <v>1200</v>
      </c>
    </row>
    <row r="9" spans="1:14" ht="15.6" x14ac:dyDescent="0.3">
      <c r="A9" s="13">
        <v>1.04</v>
      </c>
      <c r="B9" s="5" t="s">
        <v>14</v>
      </c>
      <c r="C9" s="6" t="s">
        <v>11</v>
      </c>
      <c r="D9" s="7">
        <v>1</v>
      </c>
      <c r="E9" s="40">
        <v>5000</v>
      </c>
      <c r="F9" s="8">
        <f t="shared" si="0"/>
        <v>5000</v>
      </c>
      <c r="G9" s="40">
        <v>630</v>
      </c>
      <c r="H9" s="8">
        <f t="shared" si="1"/>
        <v>630</v>
      </c>
      <c r="I9" s="40">
        <v>3050</v>
      </c>
      <c r="J9" s="8">
        <f t="shared" si="2"/>
        <v>3050</v>
      </c>
      <c r="K9" s="40">
        <v>2800</v>
      </c>
      <c r="L9" s="8">
        <f t="shared" si="3"/>
        <v>2800</v>
      </c>
      <c r="M9" s="40">
        <v>4337</v>
      </c>
      <c r="N9" s="8">
        <f t="shared" si="4"/>
        <v>4337</v>
      </c>
    </row>
    <row r="10" spans="1:14" ht="15.6" x14ac:dyDescent="0.3">
      <c r="A10" s="13">
        <v>1.05</v>
      </c>
      <c r="B10" s="5" t="s">
        <v>15</v>
      </c>
      <c r="C10" s="6" t="s">
        <v>11</v>
      </c>
      <c r="D10" s="7">
        <v>2</v>
      </c>
      <c r="E10" s="40">
        <v>1360</v>
      </c>
      <c r="F10" s="42">
        <f t="shared" si="0"/>
        <v>2720</v>
      </c>
      <c r="G10" s="40">
        <v>415</v>
      </c>
      <c r="H10" s="8">
        <f t="shared" si="1"/>
        <v>830</v>
      </c>
      <c r="I10" s="40">
        <v>347.5</v>
      </c>
      <c r="J10" s="8">
        <f t="shared" si="2"/>
        <v>695</v>
      </c>
      <c r="K10" s="40">
        <v>2100</v>
      </c>
      <c r="L10" s="8">
        <f t="shared" si="3"/>
        <v>4200</v>
      </c>
      <c r="M10" s="40">
        <v>800</v>
      </c>
      <c r="N10" s="8">
        <f t="shared" si="4"/>
        <v>1600</v>
      </c>
    </row>
    <row r="11" spans="1:14" ht="15.6" x14ac:dyDescent="0.3">
      <c r="A11" s="38">
        <v>2</v>
      </c>
      <c r="B11" s="26" t="s">
        <v>16</v>
      </c>
      <c r="C11" s="22"/>
      <c r="D11" s="23"/>
      <c r="E11" s="24"/>
      <c r="F11" s="24"/>
      <c r="G11" s="24"/>
      <c r="H11" s="24"/>
      <c r="I11" s="24"/>
      <c r="J11" s="24"/>
      <c r="K11" s="24"/>
      <c r="L11" s="24"/>
      <c r="M11" s="24"/>
      <c r="N11" s="24"/>
    </row>
    <row r="12" spans="1:14" ht="15.6" x14ac:dyDescent="0.3">
      <c r="A12" s="13">
        <v>2.1</v>
      </c>
      <c r="B12" s="5" t="s">
        <v>17</v>
      </c>
      <c r="C12" s="6" t="s">
        <v>11</v>
      </c>
      <c r="D12" s="7">
        <v>1</v>
      </c>
      <c r="E12" s="40">
        <v>1200</v>
      </c>
      <c r="F12" s="8">
        <f t="shared" ref="F12:F13" si="5">SUM(D12*E12)</f>
        <v>1200</v>
      </c>
      <c r="G12" s="40">
        <v>5582</v>
      </c>
      <c r="H12" s="8">
        <f t="shared" ref="H12:H13" si="6">SUM(D12*G12)</f>
        <v>5582</v>
      </c>
      <c r="I12" s="40">
        <v>2140</v>
      </c>
      <c r="J12" s="8">
        <f t="shared" ref="J12:J13" si="7">SUM(D12*I12)</f>
        <v>2140</v>
      </c>
      <c r="K12" s="40">
        <v>3500</v>
      </c>
      <c r="L12" s="8">
        <f t="shared" ref="L12:L13" si="8">SUM(D12*K12)</f>
        <v>3500</v>
      </c>
      <c r="M12" s="40"/>
      <c r="N12" s="8">
        <f t="shared" ref="N12:N13" si="9">SUM(D12*M12)</f>
        <v>0</v>
      </c>
    </row>
    <row r="13" spans="1:14" ht="15.6" x14ac:dyDescent="0.3">
      <c r="A13" s="13">
        <v>2.2000000000000002</v>
      </c>
      <c r="B13" s="5" t="s">
        <v>18</v>
      </c>
      <c r="C13" s="6" t="s">
        <v>11</v>
      </c>
      <c r="D13" s="7">
        <v>1</v>
      </c>
      <c r="E13" s="40"/>
      <c r="F13" s="8">
        <f t="shared" si="5"/>
        <v>0</v>
      </c>
      <c r="G13" s="40">
        <v>1874</v>
      </c>
      <c r="H13" s="8">
        <f t="shared" si="6"/>
        <v>1874</v>
      </c>
      <c r="I13" s="40">
        <v>885</v>
      </c>
      <c r="J13" s="8">
        <f t="shared" si="7"/>
        <v>885</v>
      </c>
      <c r="K13" s="40">
        <v>400</v>
      </c>
      <c r="L13" s="8">
        <f t="shared" si="8"/>
        <v>400</v>
      </c>
      <c r="M13" s="40">
        <v>900</v>
      </c>
      <c r="N13" s="8">
        <f t="shared" si="9"/>
        <v>900</v>
      </c>
    </row>
    <row r="14" spans="1:14" ht="15.6" x14ac:dyDescent="0.3">
      <c r="A14" s="38">
        <v>3</v>
      </c>
      <c r="B14" s="26" t="s">
        <v>19</v>
      </c>
      <c r="C14" s="22"/>
      <c r="D14" s="23"/>
      <c r="E14" s="24"/>
      <c r="F14" s="24"/>
      <c r="G14" s="24"/>
      <c r="H14" s="24"/>
      <c r="I14" s="24"/>
      <c r="J14" s="24"/>
      <c r="K14" s="24"/>
      <c r="L14" s="24"/>
      <c r="M14" s="24"/>
      <c r="N14" s="24"/>
    </row>
    <row r="15" spans="1:14" ht="15.6" x14ac:dyDescent="0.3">
      <c r="A15" s="13">
        <v>3.1</v>
      </c>
      <c r="B15" s="5" t="s">
        <v>20</v>
      </c>
      <c r="C15" s="6" t="s">
        <v>21</v>
      </c>
      <c r="D15" s="7">
        <v>10</v>
      </c>
      <c r="E15" s="40">
        <v>485</v>
      </c>
      <c r="F15" s="8">
        <f t="shared" ref="F15:F20" si="10">SUM(D15*E15)</f>
        <v>4850</v>
      </c>
      <c r="G15" s="40">
        <v>300</v>
      </c>
      <c r="H15" s="8">
        <f t="shared" ref="H15:H20" si="11">SUM(D15*G15)</f>
        <v>3000</v>
      </c>
      <c r="I15" s="40">
        <v>340</v>
      </c>
      <c r="J15" s="8">
        <f t="shared" ref="J15:J20" si="12">SUM(D15*I15)</f>
        <v>3400</v>
      </c>
      <c r="K15" s="40">
        <v>1400</v>
      </c>
      <c r="L15" s="8">
        <f t="shared" ref="L15:L20" si="13">SUM(D15*K15)</f>
        <v>14000</v>
      </c>
      <c r="M15" s="40">
        <v>380</v>
      </c>
      <c r="N15" s="8">
        <f t="shared" ref="N15:N20" si="14">SUM(D15*M15)</f>
        <v>3800</v>
      </c>
    </row>
    <row r="16" spans="1:14" ht="15.6" x14ac:dyDescent="0.3">
      <c r="A16" s="13">
        <v>3.2</v>
      </c>
      <c r="B16" s="5" t="s">
        <v>22</v>
      </c>
      <c r="C16" s="6" t="s">
        <v>21</v>
      </c>
      <c r="D16" s="7">
        <v>5</v>
      </c>
      <c r="E16" s="40">
        <v>485</v>
      </c>
      <c r="F16" s="8">
        <f t="shared" si="10"/>
        <v>2425</v>
      </c>
      <c r="G16" s="40">
        <v>457</v>
      </c>
      <c r="H16" s="8">
        <f t="shared" si="11"/>
        <v>2285</v>
      </c>
      <c r="I16" s="40">
        <v>370</v>
      </c>
      <c r="J16" s="42">
        <f t="shared" si="12"/>
        <v>1850</v>
      </c>
      <c r="K16" s="40">
        <v>1400</v>
      </c>
      <c r="L16" s="8">
        <f t="shared" si="13"/>
        <v>7000</v>
      </c>
      <c r="M16" s="40">
        <v>420</v>
      </c>
      <c r="N16" s="8">
        <f t="shared" si="14"/>
        <v>2100</v>
      </c>
    </row>
    <row r="17" spans="1:14" ht="15.6" x14ac:dyDescent="0.3">
      <c r="A17" s="13">
        <v>3.2</v>
      </c>
      <c r="B17" s="5" t="s">
        <v>23</v>
      </c>
      <c r="C17" s="6" t="s">
        <v>21</v>
      </c>
      <c r="D17" s="7">
        <v>5</v>
      </c>
      <c r="E17" s="40">
        <v>485</v>
      </c>
      <c r="F17" s="8">
        <f t="shared" si="10"/>
        <v>2425</v>
      </c>
      <c r="G17" s="40">
        <v>457</v>
      </c>
      <c r="H17" s="8">
        <f t="shared" si="11"/>
        <v>2285</v>
      </c>
      <c r="I17" s="40">
        <v>370</v>
      </c>
      <c r="J17" s="42">
        <f t="shared" si="12"/>
        <v>1850</v>
      </c>
      <c r="K17" s="40">
        <v>1400</v>
      </c>
      <c r="L17" s="8">
        <f t="shared" si="13"/>
        <v>7000</v>
      </c>
      <c r="M17" s="40">
        <v>420</v>
      </c>
      <c r="N17" s="8">
        <f t="shared" si="14"/>
        <v>2100</v>
      </c>
    </row>
    <row r="18" spans="1:14" ht="15.6" x14ac:dyDescent="0.3">
      <c r="A18" s="13">
        <v>3.4</v>
      </c>
      <c r="B18" s="5" t="s">
        <v>24</v>
      </c>
      <c r="C18" s="6" t="s">
        <v>25</v>
      </c>
      <c r="D18" s="7">
        <v>200</v>
      </c>
      <c r="E18" s="40">
        <v>55</v>
      </c>
      <c r="F18" s="8">
        <f t="shared" si="10"/>
        <v>11000</v>
      </c>
      <c r="G18" s="40">
        <v>32.299999999999997</v>
      </c>
      <c r="H18" s="8">
        <f t="shared" si="11"/>
        <v>6459.9999999999991</v>
      </c>
      <c r="I18" s="40">
        <v>29.75</v>
      </c>
      <c r="J18" s="8">
        <f t="shared" si="12"/>
        <v>5950</v>
      </c>
      <c r="K18" s="40">
        <v>64</v>
      </c>
      <c r="L18" s="8">
        <f t="shared" si="13"/>
        <v>12800</v>
      </c>
      <c r="M18" s="40">
        <v>34</v>
      </c>
      <c r="N18" s="8">
        <f t="shared" si="14"/>
        <v>6800</v>
      </c>
    </row>
    <row r="19" spans="1:14" ht="15.6" x14ac:dyDescent="0.3">
      <c r="A19" s="13">
        <v>3.5</v>
      </c>
      <c r="B19" s="5" t="s">
        <v>26</v>
      </c>
      <c r="C19" s="6" t="s">
        <v>25</v>
      </c>
      <c r="D19" s="7">
        <v>200</v>
      </c>
      <c r="E19" s="40">
        <v>14</v>
      </c>
      <c r="F19" s="8">
        <f t="shared" si="10"/>
        <v>2800</v>
      </c>
      <c r="G19" s="40">
        <v>4.3499999999999996</v>
      </c>
      <c r="H19" s="8">
        <f t="shared" si="11"/>
        <v>869.99999999999989</v>
      </c>
      <c r="I19" s="40">
        <v>7</v>
      </c>
      <c r="J19" s="8">
        <f t="shared" si="12"/>
        <v>1400</v>
      </c>
      <c r="K19" s="40">
        <v>24</v>
      </c>
      <c r="L19" s="8">
        <f t="shared" si="13"/>
        <v>4800</v>
      </c>
      <c r="M19" s="40">
        <v>7</v>
      </c>
      <c r="N19" s="8">
        <f t="shared" si="14"/>
        <v>1400</v>
      </c>
    </row>
    <row r="20" spans="1:14" ht="15.75" customHeight="1" x14ac:dyDescent="0.3">
      <c r="A20" s="13">
        <v>3.6</v>
      </c>
      <c r="B20" s="5" t="s">
        <v>27</v>
      </c>
      <c r="C20" s="9" t="s">
        <v>28</v>
      </c>
      <c r="D20" s="7">
        <v>50</v>
      </c>
      <c r="E20" s="40">
        <v>120</v>
      </c>
      <c r="F20" s="8">
        <f t="shared" si="10"/>
        <v>6000</v>
      </c>
      <c r="G20" s="40">
        <v>45.6</v>
      </c>
      <c r="H20" s="8">
        <f t="shared" si="11"/>
        <v>2280</v>
      </c>
      <c r="I20" s="40">
        <v>19.5</v>
      </c>
      <c r="J20" s="8">
        <f t="shared" si="12"/>
        <v>975</v>
      </c>
      <c r="K20" s="40">
        <v>47.5</v>
      </c>
      <c r="L20" s="8">
        <f t="shared" si="13"/>
        <v>2375</v>
      </c>
      <c r="M20" s="40">
        <v>35</v>
      </c>
      <c r="N20" s="8">
        <f t="shared" si="14"/>
        <v>1750</v>
      </c>
    </row>
    <row r="21" spans="1:14" ht="15.6" x14ac:dyDescent="0.3">
      <c r="A21" s="38">
        <v>4</v>
      </c>
      <c r="B21" s="26" t="s">
        <v>29</v>
      </c>
      <c r="C21" s="22"/>
      <c r="D21" s="23"/>
      <c r="E21" s="24"/>
      <c r="F21" s="24"/>
      <c r="G21" s="24"/>
      <c r="H21" s="24"/>
      <c r="I21" s="24"/>
      <c r="J21" s="24"/>
      <c r="K21" s="24"/>
      <c r="L21" s="24"/>
      <c r="M21" s="24"/>
      <c r="N21" s="24"/>
    </row>
    <row r="22" spans="1:14" ht="15.6" x14ac:dyDescent="0.3">
      <c r="A22" s="13">
        <v>4.0999999999999996</v>
      </c>
      <c r="B22" s="5" t="s">
        <v>30</v>
      </c>
      <c r="C22" s="6" t="s">
        <v>25</v>
      </c>
      <c r="D22" s="7">
        <v>50</v>
      </c>
      <c r="E22" s="40">
        <v>14</v>
      </c>
      <c r="F22" s="8">
        <f t="shared" ref="F22:F25" si="15">SUM(D22*E22)</f>
        <v>700</v>
      </c>
      <c r="G22" s="40">
        <v>9.1</v>
      </c>
      <c r="H22" s="8">
        <f t="shared" ref="H22:H25" si="16">SUM(D22*G22)</f>
        <v>455</v>
      </c>
      <c r="I22" s="40">
        <v>10.199999999999999</v>
      </c>
      <c r="J22" s="8">
        <f t="shared" ref="J22:J25" si="17">SUM(D22*I22)</f>
        <v>509.99999999999994</v>
      </c>
      <c r="K22" s="40">
        <v>25</v>
      </c>
      <c r="L22" s="8">
        <f t="shared" ref="L22:L25" si="18">SUM(D22*K22)</f>
        <v>1250</v>
      </c>
      <c r="M22" s="40">
        <v>8</v>
      </c>
      <c r="N22" s="8">
        <f t="shared" ref="N22:N25" si="19">SUM(D22*M22)</f>
        <v>400</v>
      </c>
    </row>
    <row r="23" spans="1:14" ht="15.6" x14ac:dyDescent="0.3">
      <c r="A23" s="13">
        <v>4.2</v>
      </c>
      <c r="B23" s="5" t="s">
        <v>31</v>
      </c>
      <c r="C23" s="6" t="s">
        <v>28</v>
      </c>
      <c r="D23" s="7">
        <v>2150</v>
      </c>
      <c r="E23" s="40">
        <v>12</v>
      </c>
      <c r="F23" s="8">
        <f t="shared" si="15"/>
        <v>25800</v>
      </c>
      <c r="G23" s="40">
        <v>6</v>
      </c>
      <c r="H23" s="8">
        <f t="shared" si="16"/>
        <v>12900</v>
      </c>
      <c r="I23" s="40">
        <v>6.95</v>
      </c>
      <c r="J23" s="42">
        <f t="shared" si="17"/>
        <v>14942.5</v>
      </c>
      <c r="K23" s="40">
        <v>11.4</v>
      </c>
      <c r="L23" s="8">
        <f t="shared" si="18"/>
        <v>24510</v>
      </c>
      <c r="M23" s="40">
        <v>9.4</v>
      </c>
      <c r="N23" s="8">
        <f t="shared" si="19"/>
        <v>20210</v>
      </c>
    </row>
    <row r="24" spans="1:14" ht="78" x14ac:dyDescent="0.3">
      <c r="A24" s="13">
        <v>4.3</v>
      </c>
      <c r="B24" s="5" t="s">
        <v>48</v>
      </c>
      <c r="C24" s="6" t="s">
        <v>11</v>
      </c>
      <c r="D24" s="7">
        <v>1</v>
      </c>
      <c r="E24" s="40">
        <v>71280</v>
      </c>
      <c r="F24" s="8">
        <f t="shared" si="15"/>
        <v>71280</v>
      </c>
      <c r="G24" s="40">
        <v>5835</v>
      </c>
      <c r="H24" s="8">
        <f t="shared" si="16"/>
        <v>5835</v>
      </c>
      <c r="I24" s="40">
        <v>16125</v>
      </c>
      <c r="J24" s="8">
        <f t="shared" si="17"/>
        <v>16125</v>
      </c>
      <c r="K24" s="40">
        <v>19120</v>
      </c>
      <c r="L24" s="8">
        <f t="shared" si="18"/>
        <v>19120</v>
      </c>
      <c r="M24" s="40">
        <v>68557</v>
      </c>
      <c r="N24" s="8">
        <f t="shared" si="19"/>
        <v>68557</v>
      </c>
    </row>
    <row r="25" spans="1:14" ht="93.6" x14ac:dyDescent="0.3">
      <c r="A25" s="13">
        <v>4.4000000000000004</v>
      </c>
      <c r="B25" s="17" t="s">
        <v>32</v>
      </c>
      <c r="C25" s="6" t="s">
        <v>11</v>
      </c>
      <c r="D25" s="7">
        <v>1</v>
      </c>
      <c r="E25" s="40">
        <v>15560</v>
      </c>
      <c r="F25" s="8">
        <f t="shared" si="15"/>
        <v>15560</v>
      </c>
      <c r="G25" s="40">
        <v>3179</v>
      </c>
      <c r="H25" s="8">
        <f t="shared" si="16"/>
        <v>3179</v>
      </c>
      <c r="I25" s="40">
        <v>3850</v>
      </c>
      <c r="J25" s="8">
        <f t="shared" si="17"/>
        <v>3850</v>
      </c>
      <c r="K25" s="40">
        <v>4366.7299999999996</v>
      </c>
      <c r="L25" s="8">
        <f t="shared" si="18"/>
        <v>4366.7299999999996</v>
      </c>
      <c r="M25" s="40">
        <v>2133</v>
      </c>
      <c r="N25" s="8">
        <f t="shared" si="19"/>
        <v>2133</v>
      </c>
    </row>
    <row r="26" spans="1:14" ht="15.6" x14ac:dyDescent="0.3">
      <c r="A26" s="38">
        <v>5</v>
      </c>
      <c r="B26" s="26" t="s">
        <v>33</v>
      </c>
      <c r="C26" s="22"/>
      <c r="D26" s="23"/>
      <c r="E26" s="24"/>
      <c r="F26" s="24"/>
      <c r="G26" s="24"/>
      <c r="H26" s="24"/>
      <c r="I26" s="24"/>
      <c r="J26" s="24"/>
      <c r="K26" s="24"/>
      <c r="L26" s="24"/>
      <c r="M26" s="24"/>
      <c r="N26" s="24"/>
    </row>
    <row r="27" spans="1:14" ht="31.2" x14ac:dyDescent="0.3">
      <c r="A27" s="13">
        <v>5</v>
      </c>
      <c r="B27" s="5" t="s">
        <v>49</v>
      </c>
      <c r="C27" s="6" t="s">
        <v>11</v>
      </c>
      <c r="D27" s="7">
        <v>1</v>
      </c>
      <c r="E27" s="40">
        <v>3360</v>
      </c>
      <c r="F27" s="8">
        <f t="shared" ref="F27:F30" si="20">SUM(D27*E27)</f>
        <v>3360</v>
      </c>
      <c r="G27" s="40">
        <v>3113</v>
      </c>
      <c r="H27" s="8">
        <f t="shared" ref="H27:H30" si="21">SUM(D27*G27)</f>
        <v>3113</v>
      </c>
      <c r="I27" s="40">
        <v>3100</v>
      </c>
      <c r="J27" s="8">
        <f t="shared" ref="J27:J30" si="22">SUM(D27*I27)</f>
        <v>3100</v>
      </c>
      <c r="K27" s="40">
        <v>2100</v>
      </c>
      <c r="L27" s="8">
        <f t="shared" ref="L27:L30" si="23">SUM(D27*K27)</f>
        <v>2100</v>
      </c>
      <c r="M27" s="40">
        <v>5365</v>
      </c>
      <c r="N27" s="8">
        <f t="shared" ref="N27:N30" si="24">SUM(D27*M27)</f>
        <v>5365</v>
      </c>
    </row>
    <row r="28" spans="1:14" ht="15.6" x14ac:dyDescent="0.3">
      <c r="A28" s="13">
        <v>5.2</v>
      </c>
      <c r="B28" s="5" t="s">
        <v>34</v>
      </c>
      <c r="C28" s="6" t="s">
        <v>35</v>
      </c>
      <c r="D28" s="7">
        <v>55</v>
      </c>
      <c r="E28" s="40">
        <v>170</v>
      </c>
      <c r="F28" s="8">
        <f t="shared" si="20"/>
        <v>9350</v>
      </c>
      <c r="G28" s="40">
        <v>62</v>
      </c>
      <c r="H28" s="8">
        <f t="shared" si="21"/>
        <v>3410</v>
      </c>
      <c r="I28" s="40">
        <v>40</v>
      </c>
      <c r="J28" s="8">
        <f t="shared" si="22"/>
        <v>2200</v>
      </c>
      <c r="K28" s="40">
        <v>175</v>
      </c>
      <c r="L28" s="8">
        <f t="shared" si="23"/>
        <v>9625</v>
      </c>
      <c r="M28" s="40">
        <v>60</v>
      </c>
      <c r="N28" s="8">
        <f t="shared" si="24"/>
        <v>3300</v>
      </c>
    </row>
    <row r="29" spans="1:14" ht="15.6" x14ac:dyDescent="0.3">
      <c r="A29" s="13">
        <v>5.3</v>
      </c>
      <c r="B29" s="5" t="s">
        <v>36</v>
      </c>
      <c r="C29" s="6" t="s">
        <v>11</v>
      </c>
      <c r="D29" s="7">
        <v>1</v>
      </c>
      <c r="E29" s="40">
        <v>1850</v>
      </c>
      <c r="F29" s="8">
        <f t="shared" si="20"/>
        <v>1850</v>
      </c>
      <c r="G29" s="40">
        <v>898</v>
      </c>
      <c r="H29" s="8">
        <f t="shared" si="21"/>
        <v>898</v>
      </c>
      <c r="I29" s="40">
        <v>350</v>
      </c>
      <c r="J29" s="8">
        <f t="shared" si="22"/>
        <v>350</v>
      </c>
      <c r="K29" s="40">
        <v>798.45</v>
      </c>
      <c r="L29" s="8">
        <f t="shared" si="23"/>
        <v>798.45</v>
      </c>
      <c r="M29" s="40">
        <v>490</v>
      </c>
      <c r="N29" s="8">
        <f t="shared" si="24"/>
        <v>490</v>
      </c>
    </row>
    <row r="30" spans="1:14" ht="15.6" x14ac:dyDescent="0.3">
      <c r="A30" s="13">
        <v>5.4</v>
      </c>
      <c r="B30" s="5" t="s">
        <v>58</v>
      </c>
      <c r="C30" s="6" t="s">
        <v>11</v>
      </c>
      <c r="D30" s="7">
        <v>1</v>
      </c>
      <c r="E30" s="40">
        <v>1000</v>
      </c>
      <c r="F30" s="8">
        <f t="shared" si="20"/>
        <v>1000</v>
      </c>
      <c r="G30" s="40">
        <v>1000</v>
      </c>
      <c r="H30" s="8">
        <f t="shared" si="21"/>
        <v>1000</v>
      </c>
      <c r="I30" s="40">
        <v>1000</v>
      </c>
      <c r="J30" s="8">
        <f t="shared" si="22"/>
        <v>1000</v>
      </c>
      <c r="K30" s="40">
        <v>1000</v>
      </c>
      <c r="L30" s="8">
        <f t="shared" si="23"/>
        <v>1000</v>
      </c>
      <c r="M30" s="40">
        <v>1000</v>
      </c>
      <c r="N30" s="8">
        <f t="shared" si="24"/>
        <v>1000</v>
      </c>
    </row>
    <row r="31" spans="1:14" ht="15.6" x14ac:dyDescent="0.3">
      <c r="A31" s="38">
        <v>6</v>
      </c>
      <c r="B31" s="26" t="s">
        <v>37</v>
      </c>
      <c r="C31" s="22"/>
      <c r="D31" s="23"/>
      <c r="E31" s="24"/>
      <c r="F31" s="24"/>
      <c r="G31" s="24"/>
      <c r="H31" s="24"/>
      <c r="I31" s="24"/>
      <c r="J31" s="24"/>
      <c r="K31" s="24"/>
      <c r="L31" s="24"/>
      <c r="M31" s="24"/>
      <c r="N31" s="24"/>
    </row>
    <row r="32" spans="1:14" ht="15.6" x14ac:dyDescent="0.3">
      <c r="A32" s="13">
        <v>6.1</v>
      </c>
      <c r="B32" s="5" t="s">
        <v>38</v>
      </c>
      <c r="C32" s="6" t="s">
        <v>11</v>
      </c>
      <c r="D32" s="7">
        <v>1</v>
      </c>
      <c r="E32" s="40">
        <v>5000</v>
      </c>
      <c r="F32" s="8">
        <f t="shared" ref="F32:F36" si="25">SUM(D32*E32)</f>
        <v>5000</v>
      </c>
      <c r="G32" s="40">
        <v>5000</v>
      </c>
      <c r="H32" s="8">
        <f t="shared" ref="H32:H36" si="26">SUM(D32*G32)</f>
        <v>5000</v>
      </c>
      <c r="I32" s="40">
        <v>5000</v>
      </c>
      <c r="J32" s="8">
        <f t="shared" ref="J32:J36" si="27">SUM(D32*I32)</f>
        <v>5000</v>
      </c>
      <c r="K32" s="40">
        <v>5000</v>
      </c>
      <c r="L32" s="8">
        <f t="shared" ref="L32:L36" si="28">SUM(D32*K32)</f>
        <v>5000</v>
      </c>
      <c r="M32" s="40">
        <v>5000</v>
      </c>
      <c r="N32" s="8">
        <f t="shared" ref="N32:N36" si="29">SUM(D32*M32)</f>
        <v>5000</v>
      </c>
    </row>
    <row r="33" spans="1:14" ht="46.8" x14ac:dyDescent="0.3">
      <c r="A33" s="13">
        <v>6.2</v>
      </c>
      <c r="B33" s="5" t="s">
        <v>50</v>
      </c>
      <c r="C33" s="6" t="s">
        <v>11</v>
      </c>
      <c r="D33" s="7">
        <v>2</v>
      </c>
      <c r="E33" s="40">
        <v>46000</v>
      </c>
      <c r="F33" s="8">
        <f t="shared" si="25"/>
        <v>92000</v>
      </c>
      <c r="G33" s="40">
        <v>9238</v>
      </c>
      <c r="H33" s="8">
        <f t="shared" si="26"/>
        <v>18476</v>
      </c>
      <c r="I33" s="45">
        <v>4900</v>
      </c>
      <c r="J33" s="8">
        <f t="shared" si="27"/>
        <v>9800</v>
      </c>
      <c r="K33" s="40">
        <v>17200</v>
      </c>
      <c r="L33" s="8">
        <f t="shared" si="28"/>
        <v>34400</v>
      </c>
      <c r="M33" s="40">
        <v>8525</v>
      </c>
      <c r="N33" s="8">
        <f t="shared" si="29"/>
        <v>17050</v>
      </c>
    </row>
    <row r="34" spans="1:14" ht="15.6" x14ac:dyDescent="0.3">
      <c r="A34" s="13">
        <v>6.3</v>
      </c>
      <c r="B34" s="5" t="s">
        <v>39</v>
      </c>
      <c r="C34" s="6" t="s">
        <v>35</v>
      </c>
      <c r="D34" s="7">
        <v>5</v>
      </c>
      <c r="E34" s="40">
        <v>510</v>
      </c>
      <c r="F34" s="8">
        <f t="shared" si="25"/>
        <v>2550</v>
      </c>
      <c r="G34" s="40">
        <v>139</v>
      </c>
      <c r="H34" s="8">
        <f t="shared" si="26"/>
        <v>695</v>
      </c>
      <c r="I34" s="40">
        <v>100</v>
      </c>
      <c r="J34" s="8">
        <f t="shared" si="27"/>
        <v>500</v>
      </c>
      <c r="K34" s="40">
        <v>350</v>
      </c>
      <c r="L34" s="8">
        <f t="shared" si="28"/>
        <v>1750</v>
      </c>
      <c r="M34" s="40">
        <v>155</v>
      </c>
      <c r="N34" s="8">
        <f t="shared" si="29"/>
        <v>775</v>
      </c>
    </row>
    <row r="35" spans="1:14" ht="15.6" x14ac:dyDescent="0.3">
      <c r="A35" s="39">
        <v>7</v>
      </c>
      <c r="B35" s="5" t="s">
        <v>40</v>
      </c>
      <c r="C35" s="6" t="s">
        <v>11</v>
      </c>
      <c r="D35" s="7">
        <v>1</v>
      </c>
      <c r="E35" s="40">
        <v>138000</v>
      </c>
      <c r="F35" s="42">
        <f t="shared" si="25"/>
        <v>138000</v>
      </c>
      <c r="G35" s="40">
        <v>2362</v>
      </c>
      <c r="H35" s="8">
        <f t="shared" si="26"/>
        <v>2362</v>
      </c>
      <c r="I35" s="40">
        <v>975</v>
      </c>
      <c r="J35" s="8">
        <f t="shared" si="27"/>
        <v>975</v>
      </c>
      <c r="K35" s="40">
        <v>1400</v>
      </c>
      <c r="L35" s="8">
        <f t="shared" si="28"/>
        <v>1400</v>
      </c>
      <c r="M35" s="40">
        <v>900</v>
      </c>
      <c r="N35" s="8">
        <f t="shared" si="29"/>
        <v>900</v>
      </c>
    </row>
    <row r="36" spans="1:14" ht="15.6" x14ac:dyDescent="0.3">
      <c r="A36" s="39">
        <v>8</v>
      </c>
      <c r="B36" s="5" t="s">
        <v>41</v>
      </c>
      <c r="C36" s="6" t="s">
        <v>11</v>
      </c>
      <c r="D36" s="7">
        <v>1</v>
      </c>
      <c r="E36" s="40">
        <v>5250</v>
      </c>
      <c r="F36" s="8">
        <f t="shared" si="25"/>
        <v>5250</v>
      </c>
      <c r="G36" s="40">
        <v>0</v>
      </c>
      <c r="H36" s="8">
        <f t="shared" si="26"/>
        <v>0</v>
      </c>
      <c r="I36" s="40"/>
      <c r="J36" s="8">
        <f t="shared" si="27"/>
        <v>0</v>
      </c>
      <c r="K36" s="40">
        <v>5000</v>
      </c>
      <c r="L36" s="8">
        <f t="shared" si="28"/>
        <v>5000</v>
      </c>
      <c r="M36" s="40">
        <v>2389</v>
      </c>
      <c r="N36" s="8">
        <f t="shared" si="29"/>
        <v>2389</v>
      </c>
    </row>
    <row r="37" spans="1:14" ht="15.6" x14ac:dyDescent="0.3">
      <c r="A37" s="18"/>
      <c r="B37" s="26" t="s">
        <v>42</v>
      </c>
      <c r="C37" s="22"/>
      <c r="D37" s="23"/>
      <c r="E37" s="24"/>
      <c r="F37" s="24">
        <f>SUM(F6:F36)</f>
        <v>435620</v>
      </c>
      <c r="G37" s="24"/>
      <c r="H37" s="24">
        <f>SUM(H6:H36)</f>
        <v>104658</v>
      </c>
      <c r="I37" s="24"/>
      <c r="J37" s="24">
        <f>SUM(J6:J36)</f>
        <v>99972.5</v>
      </c>
      <c r="K37" s="24"/>
      <c r="L37" s="24">
        <f>SUM(L6:L36)</f>
        <v>191088.18</v>
      </c>
      <c r="M37" s="24"/>
      <c r="N37" s="24">
        <f>SUM(N6:N36)</f>
        <v>161663</v>
      </c>
    </row>
    <row r="38" spans="1:14" ht="15.6" x14ac:dyDescent="0.3">
      <c r="A38" s="38">
        <v>9</v>
      </c>
      <c r="B38" s="26" t="s">
        <v>43</v>
      </c>
      <c r="C38" s="22" t="s">
        <v>11</v>
      </c>
      <c r="D38" s="23">
        <v>1</v>
      </c>
      <c r="E38" s="24"/>
      <c r="F38" s="24">
        <f>(F37*0.1)</f>
        <v>43562</v>
      </c>
      <c r="G38" s="24"/>
      <c r="H38" s="24">
        <f>(H37*0.1)</f>
        <v>10465.800000000001</v>
      </c>
      <c r="I38" s="24"/>
      <c r="J38" s="24">
        <f>(J37*0.1)</f>
        <v>9997.25</v>
      </c>
      <c r="K38" s="24"/>
      <c r="L38" s="24">
        <f>(L37*0.1)</f>
        <v>19108.817999999999</v>
      </c>
      <c r="M38" s="24"/>
      <c r="N38" s="24">
        <f>(N37*0.1)</f>
        <v>16166.300000000001</v>
      </c>
    </row>
    <row r="39" spans="1:14" s="3" customFormat="1" ht="15.6" x14ac:dyDescent="0.3">
      <c r="A39" s="25"/>
      <c r="B39" s="26" t="s">
        <v>51</v>
      </c>
      <c r="C39" s="27"/>
      <c r="D39" s="28"/>
      <c r="E39" s="29"/>
      <c r="F39" s="29">
        <f>SUM(F37:F38)</f>
        <v>479182</v>
      </c>
      <c r="G39" s="29"/>
      <c r="H39" s="29">
        <f>SUM(H37:H38)</f>
        <v>115123.8</v>
      </c>
      <c r="I39" s="29"/>
      <c r="J39" s="29">
        <f>SUM(J37:J38)</f>
        <v>109969.75</v>
      </c>
      <c r="K39" s="29"/>
      <c r="L39" s="29">
        <f>SUM(L37:L38)</f>
        <v>210196.99799999999</v>
      </c>
      <c r="M39" s="29"/>
      <c r="N39" s="29">
        <f>SUM(N37:N38)</f>
        <v>177829.3</v>
      </c>
    </row>
    <row r="40" spans="1:14" ht="15.75" customHeight="1" x14ac:dyDescent="0.3">
      <c r="A40" s="30"/>
      <c r="B40" s="31"/>
      <c r="C40" s="32"/>
      <c r="D40" s="33"/>
      <c r="E40" s="34"/>
      <c r="F40" s="34"/>
      <c r="G40" s="34"/>
      <c r="H40" s="34"/>
      <c r="I40" s="34"/>
      <c r="J40" s="34"/>
      <c r="K40" s="34"/>
      <c r="L40" s="34"/>
      <c r="M40" s="34"/>
      <c r="N40" s="34"/>
    </row>
    <row r="41" spans="1:14" ht="15.75" customHeight="1" x14ac:dyDescent="0.3">
      <c r="A41" s="30"/>
      <c r="B41" s="31"/>
      <c r="C41" s="32"/>
      <c r="D41" s="33"/>
      <c r="E41" s="34"/>
      <c r="F41" s="34"/>
      <c r="G41" s="34"/>
      <c r="H41" s="34"/>
      <c r="I41" s="34"/>
      <c r="J41" s="34"/>
      <c r="K41" s="34"/>
      <c r="L41" s="34"/>
      <c r="M41" s="34"/>
      <c r="N41" s="34"/>
    </row>
    <row r="42" spans="1:14" ht="15.6" x14ac:dyDescent="0.3">
      <c r="A42" s="35">
        <v>10</v>
      </c>
      <c r="B42" s="36" t="s">
        <v>44</v>
      </c>
      <c r="C42" s="32"/>
      <c r="D42" s="33"/>
      <c r="E42" s="34"/>
      <c r="F42" s="34"/>
      <c r="G42" s="34"/>
      <c r="H42" s="34"/>
      <c r="I42" s="34"/>
      <c r="J42" s="34"/>
      <c r="K42" s="34"/>
      <c r="L42" s="34"/>
      <c r="M42" s="34"/>
      <c r="N42" s="34"/>
    </row>
    <row r="43" spans="1:14" ht="31.2" x14ac:dyDescent="0.3">
      <c r="A43" s="35">
        <v>10.1</v>
      </c>
      <c r="B43" s="36" t="s">
        <v>45</v>
      </c>
      <c r="C43" s="32"/>
      <c r="D43" s="33"/>
      <c r="E43" s="41">
        <v>105</v>
      </c>
      <c r="F43" s="34"/>
      <c r="G43" s="41"/>
      <c r="H43" s="34"/>
      <c r="I43" s="41">
        <v>65</v>
      </c>
      <c r="J43" s="34"/>
      <c r="K43" s="41">
        <v>150</v>
      </c>
      <c r="L43" s="34"/>
      <c r="M43" s="41">
        <v>55</v>
      </c>
      <c r="N43" s="34"/>
    </row>
    <row r="44" spans="1:14" ht="31.2" x14ac:dyDescent="0.3">
      <c r="A44" s="35">
        <v>10.199999999999999</v>
      </c>
      <c r="B44" s="36" t="s">
        <v>46</v>
      </c>
      <c r="C44" s="32"/>
      <c r="D44" s="33"/>
      <c r="E44" s="44">
        <v>0.2</v>
      </c>
      <c r="F44" s="34"/>
      <c r="G44" s="41"/>
      <c r="H44" s="34"/>
      <c r="I44" s="41">
        <v>20</v>
      </c>
      <c r="J44" s="34"/>
      <c r="K44" s="41">
        <v>30</v>
      </c>
      <c r="L44" s="34"/>
      <c r="M44" s="41">
        <v>20</v>
      </c>
      <c r="N44" s="34"/>
    </row>
    <row r="45" spans="1:14" ht="31.2" x14ac:dyDescent="0.3">
      <c r="A45" s="35">
        <v>10.3</v>
      </c>
      <c r="B45" s="36" t="s">
        <v>47</v>
      </c>
      <c r="C45" s="32"/>
      <c r="D45" s="33"/>
      <c r="E45" s="44">
        <v>0.24</v>
      </c>
      <c r="F45" s="34"/>
      <c r="G45" s="41"/>
      <c r="H45" s="34"/>
      <c r="I45" s="41">
        <v>15</v>
      </c>
      <c r="J45" s="34"/>
      <c r="K45" s="41">
        <v>20</v>
      </c>
      <c r="L45" s="34"/>
      <c r="M45" s="41">
        <v>20</v>
      </c>
      <c r="N45" s="34"/>
    </row>
    <row r="47" spans="1:14" x14ac:dyDescent="0.25">
      <c r="B47" s="43" t="s">
        <v>57</v>
      </c>
    </row>
  </sheetData>
  <mergeCells count="8">
    <mergeCell ref="C1:N1"/>
    <mergeCell ref="C2:N2"/>
    <mergeCell ref="A1:B3"/>
    <mergeCell ref="I3:J3"/>
    <mergeCell ref="M3:N3"/>
    <mergeCell ref="K3:L3"/>
    <mergeCell ref="E3:F3"/>
    <mergeCell ref="G3:H3"/>
  </mergeCells>
  <phoneticPr fontId="0" type="noConversion"/>
  <printOptions gridLines="1" gridLinesSet="0"/>
  <pageMargins left="0.25" right="0.25" top="0.5" bottom="0.5" header="0.3" footer="0.3"/>
  <pageSetup paperSize="5" scale="62" fitToHeight="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6656832337B4AA7EAB7F40BB3BBA0" ma:contentTypeVersion="12" ma:contentTypeDescription="Create a new document." ma:contentTypeScope="" ma:versionID="c6060fdf6f56bb685954050b0284c90b">
  <xsd:schema xmlns:xsd="http://www.w3.org/2001/XMLSchema" xmlns:xs="http://www.w3.org/2001/XMLSchema" xmlns:p="http://schemas.microsoft.com/office/2006/metadata/properties" xmlns:ns2="0b8a6b25-217d-42ff-a739-8a7fabbe7c64" xmlns:ns3="4f028070-c33d-43a6-b01d-bc6e07153611" targetNamespace="http://schemas.microsoft.com/office/2006/metadata/properties" ma:root="true" ma:fieldsID="4de89d84bba39bdd1069e022d28fe409" ns2:_="" ns3:_="">
    <xsd:import namespace="0b8a6b25-217d-42ff-a739-8a7fabbe7c64"/>
    <xsd:import namespace="4f028070-c33d-43a6-b01d-bc6e0715361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8a6b25-217d-42ff-a739-8a7fabbe7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028070-c33d-43a6-b01d-bc6e0715361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5574E8-BFB1-4795-8E74-CD55A5E2E7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8a6b25-217d-42ff-a739-8a7fabbe7c64"/>
    <ds:schemaRef ds:uri="4f028070-c33d-43a6-b01d-bc6e071536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6ADCD1-AC05-4865-8A9F-8A086F9F1692}">
  <ds:schemaRefs>
    <ds:schemaRef ds:uri="http://schemas.microsoft.com/office/2006/metadata/properties"/>
    <ds:schemaRef ds:uri="http://www.w3.org/XML/1998/namespace"/>
    <ds:schemaRef ds:uri="http://purl.org/dc/elements/1.1/"/>
    <ds:schemaRef ds:uri="http://schemas.microsoft.com/office/infopath/2007/PartnerControls"/>
    <ds:schemaRef ds:uri="http://schemas.microsoft.com/office/2006/documentManagement/types"/>
    <ds:schemaRef ds:uri="http://purl.org/dc/dcmitype/"/>
    <ds:schemaRef ds:uri="0b8a6b25-217d-42ff-a739-8a7fabbe7c64"/>
    <ds:schemaRef ds:uri="http://purl.org/dc/terms/"/>
    <ds:schemaRef ds:uri="http://schemas.openxmlformats.org/package/2006/metadata/core-properties"/>
    <ds:schemaRef ds:uri="4f028070-c33d-43a6-b01d-bc6e07153611"/>
  </ds:schemaRefs>
</ds:datastoreItem>
</file>

<file path=customXml/itemProps3.xml><?xml version="1.0" encoding="utf-8"?>
<ds:datastoreItem xmlns:ds="http://schemas.openxmlformats.org/officeDocument/2006/customXml" ds:itemID="{7E42A809-DE44-453C-9E4B-3541BDC17E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Bid Tab</dc:title>
  <dc:subject/>
  <dc:creator>USER ONE</dc:creator>
  <cp:keywords/>
  <dc:description/>
  <cp:lastModifiedBy>Windows User</cp:lastModifiedBy>
  <cp:revision/>
  <dcterms:created xsi:type="dcterms:W3CDTF">1996-06-19T18:37:13Z</dcterms:created>
  <dcterms:modified xsi:type="dcterms:W3CDTF">2020-10-12T16:00:47Z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0x010100B606656832337B4AA7EAB7F40BB3BBA0</vt:lpwstr>
  </property>
  <property fmtid="{D5CDD505-2E9C-101B-9397-08002B2CF9AE}" pid="3" name="Order">
    <vt:r8>100</vt:r8>
  </property>
</Properties>
</file>